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omments3.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813" yWindow="0" windowWidth="10132" windowHeight="8287"/>
  </bookViews>
  <sheets>
    <sheet name="52" sheetId="4" r:id="rId1"/>
    <sheet name="53" sheetId="5" r:id="rId2"/>
    <sheet name="54" sheetId="6" r:id="rId3"/>
    <sheet name="55" sheetId="7" r:id="rId4"/>
    <sheet name="56" sheetId="8" r:id="rId5"/>
    <sheet name="57" sheetId="9" r:id="rId6"/>
    <sheet name="58" sheetId="10" r:id="rId7"/>
    <sheet name="59" sheetId="11" r:id="rId8"/>
    <sheet name="60" sheetId="12" r:id="rId9"/>
    <sheet name="61" sheetId="13" r:id="rId10"/>
    <sheet name="62" sheetId="14" r:id="rId11"/>
    <sheet name="63" sheetId="15" r:id="rId12"/>
    <sheet name="64" sheetId="16" r:id="rId13"/>
    <sheet name="65" sheetId="17" r:id="rId14"/>
    <sheet name="66" sheetId="18" r:id="rId15"/>
    <sheet name="67" sheetId="19" r:id="rId16"/>
    <sheet name="68" sheetId="20" r:id="rId17"/>
    <sheet name="69" sheetId="21" r:id="rId18"/>
    <sheet name="70" sheetId="22" r:id="rId19"/>
    <sheet name="71" sheetId="23" r:id="rId20"/>
    <sheet name="72" sheetId="24" r:id="rId21"/>
    <sheet name="73" sheetId="25" r:id="rId22"/>
    <sheet name="74" sheetId="26" r:id="rId23"/>
    <sheet name="75" sheetId="27" r:id="rId24"/>
    <sheet name="76" sheetId="28" r:id="rId25"/>
    <sheet name="77" sheetId="29" r:id="rId26"/>
    <sheet name="78" sheetId="30" r:id="rId27"/>
    <sheet name="79" sheetId="31" r:id="rId28"/>
    <sheet name="80" sheetId="32" r:id="rId29"/>
    <sheet name="81" sheetId="33" r:id="rId30"/>
    <sheet name="82" sheetId="34" r:id="rId31"/>
    <sheet name="83" sheetId="35" r:id="rId32"/>
    <sheet name="84" sheetId="36" r:id="rId33"/>
    <sheet name="85" sheetId="37" r:id="rId34"/>
  </sheets>
  <definedNames>
    <definedName name="_xlnm.Print_Area" localSheetId="0">'52'!$A$1:$AY$156</definedName>
    <definedName name="_xlnm.Print_Area" localSheetId="1">'53'!$A$1:$AY$237</definedName>
    <definedName name="_xlnm.Print_Area" localSheetId="2">'54'!$A$1:$AY$244</definedName>
    <definedName name="_xlnm.Print_Area" localSheetId="3">'55'!$A$1:$AY$154</definedName>
    <definedName name="_xlnm.Print_Area" localSheetId="4">'56'!$B$1:$AY$219</definedName>
    <definedName name="_xlnm.Print_Area" localSheetId="6">'58'!$A$1:$AY$154</definedName>
    <definedName name="_xlnm.Print_Area" localSheetId="7">'59'!$A$1:$AY$179</definedName>
    <definedName name="_xlnm.Print_Area" localSheetId="8">'60'!$A$1:$AY$176</definedName>
    <definedName name="_xlnm.Print_Area" localSheetId="9">'61'!$A$1:$AZ$154</definedName>
    <definedName name="_xlnm.Print_Area" localSheetId="10">'62'!$A$1:$AY$154</definedName>
    <definedName name="_xlnm.Print_Area" localSheetId="11">'63'!$A$1:$AY$154</definedName>
    <definedName name="_xlnm.Print_Area" localSheetId="12">'64'!$A$1:$AY$172</definedName>
    <definedName name="_xlnm.Print_Area" localSheetId="13">'65'!$A$1:$AY$154</definedName>
    <definedName name="_xlnm.Print_Area" localSheetId="14">'66'!$A$1:$AY$156</definedName>
    <definedName name="_xlnm.Print_Area" localSheetId="15">'67'!$A$1:$AY$167</definedName>
    <definedName name="_xlnm.Print_Area" localSheetId="16">'68'!$A$1:$AZ$237</definedName>
    <definedName name="_xlnm.Print_Area" localSheetId="17">'69'!$A$1:$AY$185</definedName>
    <definedName name="_xlnm.Print_Area" localSheetId="18">'70'!$A$1:$AY$160</definedName>
    <definedName name="_xlnm.Print_Area" localSheetId="19">'71'!$A$1:$AY$159</definedName>
    <definedName name="_xlnm.Print_Area" localSheetId="20">'72'!$A$1:$AY$183</definedName>
    <definedName name="_xlnm.Print_Area" localSheetId="21">'73'!$A$1:$AY$183</definedName>
    <definedName name="_xlnm.Print_Area" localSheetId="22">'74'!$A$1:$AY$154</definedName>
    <definedName name="_xlnm.Print_Area" localSheetId="23">'75'!$A$1:$AY$143</definedName>
    <definedName name="_xlnm.Print_Area" localSheetId="24">'76'!$A$1:$AY$163</definedName>
    <definedName name="_xlnm.Print_Area" localSheetId="26">'78'!$A$1:$AZ$210</definedName>
    <definedName name="_xlnm.Print_Area" localSheetId="27">'79'!$A$1:$AY$224</definedName>
    <definedName name="_xlnm.Print_Area" localSheetId="28">'80'!$A$1:$AY$167</definedName>
    <definedName name="_xlnm.Print_Area" localSheetId="29">'81'!$A$1:$AY$154</definedName>
    <definedName name="_xlnm.Print_Area" localSheetId="30">'82'!$A$1:$AY$154</definedName>
    <definedName name="_xlnm.Print_Area" localSheetId="32">'84'!$A$1:$AY$147</definedName>
    <definedName name="_xlnm.Print_Area" localSheetId="33">'85'!$A$1:$AY$220</definedName>
  </definedNames>
  <calcPr calcId="145621"/>
</workbook>
</file>

<file path=xl/calcChain.xml><?xml version="1.0" encoding="utf-8"?>
<calcChain xmlns="http://schemas.openxmlformats.org/spreadsheetml/2006/main">
  <c r="AV123" i="37" l="1"/>
  <c r="Z123" i="37"/>
  <c r="AV112" i="37"/>
  <c r="Z112" i="37"/>
  <c r="AV101" i="37"/>
  <c r="Z101" i="37"/>
  <c r="AV90" i="37"/>
  <c r="Z90" i="37"/>
  <c r="M36" i="37"/>
  <c r="AV121" i="36" l="1"/>
  <c r="Z121" i="36"/>
  <c r="AV110" i="36"/>
  <c r="Z110" i="36"/>
  <c r="AV88" i="36"/>
  <c r="Z88" i="36"/>
  <c r="M34" i="36"/>
  <c r="AP23" i="36"/>
  <c r="AE16" i="36"/>
  <c r="AE18" i="36" s="1"/>
  <c r="AV156" i="35" l="1"/>
  <c r="Z156" i="35"/>
  <c r="AV145" i="35"/>
  <c r="Z145" i="35"/>
  <c r="AV134" i="35"/>
  <c r="Z134" i="35"/>
  <c r="AV123" i="35"/>
  <c r="Z123" i="35"/>
  <c r="M36" i="35"/>
  <c r="AE18" i="35"/>
  <c r="AV121" i="34" l="1"/>
  <c r="Z121" i="34"/>
  <c r="AV110" i="34"/>
  <c r="Z110" i="34"/>
  <c r="AV99" i="34"/>
  <c r="Z99" i="34"/>
  <c r="AV88" i="34"/>
  <c r="Z88" i="34"/>
  <c r="M34" i="34"/>
  <c r="AV121" i="33" l="1"/>
  <c r="Z121" i="33"/>
  <c r="AV110" i="33"/>
  <c r="Z110" i="33"/>
  <c r="AV99" i="33"/>
  <c r="Z99" i="33"/>
  <c r="AV88" i="33"/>
  <c r="Z88" i="33"/>
  <c r="S34" i="33"/>
  <c r="AV121" i="32" l="1"/>
  <c r="Z121" i="32"/>
  <c r="AV110" i="32"/>
  <c r="Z110" i="32"/>
  <c r="AV99" i="32"/>
  <c r="Z99" i="32"/>
  <c r="AV88" i="32"/>
  <c r="Z88" i="32"/>
  <c r="S34" i="32"/>
  <c r="M34" i="32"/>
  <c r="AE18" i="32"/>
  <c r="AV191" i="31" l="1"/>
  <c r="Z191" i="31"/>
  <c r="AV180" i="31"/>
  <c r="Z180" i="31"/>
  <c r="AV169" i="31"/>
  <c r="Z169" i="31"/>
  <c r="AV158" i="31"/>
  <c r="Z158" i="31"/>
  <c r="AE18" i="31"/>
  <c r="AV165" i="30" l="1"/>
  <c r="Z165" i="30"/>
  <c r="AV154" i="30"/>
  <c r="Z154" i="30"/>
  <c r="AV143" i="30"/>
  <c r="Z143" i="30"/>
  <c r="AV132" i="30"/>
  <c r="Z132" i="30"/>
  <c r="S40" i="30"/>
  <c r="M40" i="30"/>
  <c r="AE18" i="30"/>
  <c r="AV121" i="29" l="1"/>
  <c r="Z121" i="29"/>
  <c r="AV110" i="29"/>
  <c r="Z110" i="29"/>
  <c r="Z99" i="29"/>
  <c r="AV88" i="29"/>
  <c r="Z88" i="29"/>
  <c r="AV121" i="28" l="1"/>
  <c r="Z121" i="28"/>
  <c r="AV110" i="28"/>
  <c r="Z110" i="28"/>
  <c r="AV99" i="28"/>
  <c r="Z99" i="28"/>
  <c r="AV88" i="28"/>
  <c r="Z88" i="28"/>
  <c r="AE18" i="28"/>
  <c r="Z108" i="27" l="1"/>
  <c r="Z97" i="27"/>
  <c r="Z87" i="27"/>
  <c r="S34" i="27"/>
  <c r="M34" i="27"/>
  <c r="AE16" i="27"/>
  <c r="AE18" i="27" s="1"/>
  <c r="AV122" i="26" l="1"/>
  <c r="Z122" i="26"/>
  <c r="AV111" i="26"/>
  <c r="Z111" i="26"/>
  <c r="AV100" i="26"/>
  <c r="Z100" i="26"/>
  <c r="AV89" i="26"/>
  <c r="Z89" i="26"/>
  <c r="AV120" i="25" l="1"/>
  <c r="Z120" i="25"/>
  <c r="AV109" i="25"/>
  <c r="AV98" i="25"/>
  <c r="Z98" i="25"/>
  <c r="AV87" i="25"/>
  <c r="Z87" i="25"/>
  <c r="AE19" i="25"/>
  <c r="AL17" i="25"/>
  <c r="AV124" i="24" l="1"/>
  <c r="Z124" i="24"/>
  <c r="AV113" i="24"/>
  <c r="Z113" i="24"/>
  <c r="AV102" i="24"/>
  <c r="Z102" i="24"/>
  <c r="AV91" i="24"/>
  <c r="Z91" i="24"/>
  <c r="AS17" i="24"/>
  <c r="AL17" i="24"/>
  <c r="Z100" i="23" l="1"/>
  <c r="Z82" i="23"/>
  <c r="Z81" i="23"/>
  <c r="Z89" i="23" s="1"/>
  <c r="AL17" i="23"/>
  <c r="AV127" i="22" l="1"/>
  <c r="Z127" i="22"/>
  <c r="AV116" i="22"/>
  <c r="Z116" i="22"/>
  <c r="AV105" i="22"/>
  <c r="Z105" i="22"/>
  <c r="AV93" i="22"/>
  <c r="Z93" i="22"/>
  <c r="AV122" i="21" l="1"/>
  <c r="Z122" i="21"/>
  <c r="AV111" i="21"/>
  <c r="Z111" i="21"/>
  <c r="AV100" i="21"/>
  <c r="Z100" i="21"/>
  <c r="AV89" i="21"/>
  <c r="Z89" i="21"/>
  <c r="AE19" i="21"/>
  <c r="AV192" i="20" l="1"/>
  <c r="Z192" i="20"/>
  <c r="AV181" i="20"/>
  <c r="Z181" i="20"/>
  <c r="AV170" i="20"/>
  <c r="Z170" i="20"/>
  <c r="AV159" i="20"/>
  <c r="Z159" i="20"/>
  <c r="AL17" i="20"/>
  <c r="Z110" i="19" l="1"/>
  <c r="Z99" i="19"/>
  <c r="Z88" i="19"/>
  <c r="M34" i="19"/>
  <c r="AE19" i="19"/>
  <c r="AS17" i="19"/>
  <c r="AL17" i="19"/>
  <c r="AV123" i="18" l="1"/>
  <c r="Z123" i="18"/>
  <c r="AV112" i="18"/>
  <c r="Z112" i="18"/>
  <c r="AV101" i="18"/>
  <c r="Z101" i="18"/>
  <c r="AV90" i="18"/>
  <c r="Z90" i="18"/>
  <c r="AE18" i="18"/>
  <c r="AV121" i="17" l="1"/>
  <c r="Z121" i="17"/>
  <c r="AV110" i="17"/>
  <c r="Z110" i="17"/>
  <c r="AV99" i="17"/>
  <c r="Z99" i="17"/>
  <c r="AV88" i="17"/>
  <c r="Z88" i="17"/>
  <c r="AV126" i="16" l="1"/>
  <c r="Z126" i="16"/>
  <c r="AV115" i="16"/>
  <c r="Z115" i="16"/>
  <c r="AV104" i="16"/>
  <c r="Z104" i="16"/>
  <c r="AV93" i="16"/>
  <c r="Z93" i="16"/>
  <c r="AV121" i="15" l="1"/>
  <c r="Z121" i="15"/>
  <c r="AV110" i="15"/>
  <c r="Z110" i="15"/>
  <c r="AV99" i="15"/>
  <c r="Z99" i="15"/>
  <c r="AV88" i="15"/>
  <c r="Z88" i="15"/>
  <c r="AV121" i="14"/>
  <c r="Z121" i="14"/>
  <c r="AV110" i="14"/>
  <c r="Z110" i="14"/>
  <c r="AV99" i="14"/>
  <c r="Z99" i="14"/>
  <c r="AV88" i="14"/>
  <c r="Z88" i="14"/>
  <c r="AV121" i="13" l="1"/>
  <c r="Z121" i="13"/>
  <c r="AV110" i="13"/>
  <c r="Z110" i="13"/>
  <c r="AV99" i="13"/>
  <c r="Z99" i="13"/>
  <c r="AV88" i="13"/>
  <c r="M34" i="13"/>
  <c r="AV125" i="12"/>
  <c r="Z125" i="12"/>
  <c r="AV114" i="12"/>
  <c r="Z114" i="12"/>
  <c r="AV103" i="12"/>
  <c r="Z103" i="12"/>
  <c r="AV92" i="12"/>
  <c r="Z92" i="12"/>
  <c r="AV121" i="11" l="1"/>
  <c r="Z121" i="11"/>
  <c r="AV110" i="11"/>
  <c r="Z110" i="11"/>
  <c r="AV99" i="11"/>
  <c r="Z99" i="11"/>
  <c r="AV88" i="11"/>
  <c r="Z88" i="11"/>
  <c r="AV121" i="10" l="1"/>
  <c r="Z121" i="10"/>
  <c r="AV110" i="10"/>
  <c r="Z110" i="10"/>
  <c r="AV99" i="10"/>
  <c r="Z99" i="10"/>
  <c r="AV88" i="10"/>
  <c r="Z88" i="10"/>
  <c r="M34" i="10"/>
  <c r="AV120" i="9" l="1"/>
  <c r="Z120" i="9"/>
  <c r="AV109" i="9"/>
  <c r="Z109" i="9"/>
  <c r="AV98" i="9"/>
  <c r="Z98" i="9"/>
  <c r="AV87" i="9"/>
  <c r="Z87" i="9"/>
  <c r="S33" i="9"/>
  <c r="AP21" i="9"/>
  <c r="AE18" i="9"/>
  <c r="AS16" i="9"/>
  <c r="AV184" i="8" l="1"/>
  <c r="Z184" i="8"/>
  <c r="AV173" i="8"/>
  <c r="Z173" i="8"/>
  <c r="AV162" i="8"/>
  <c r="Z162" i="8"/>
  <c r="AV151" i="8"/>
  <c r="Z151" i="8"/>
  <c r="S32" i="8"/>
  <c r="M32" i="8"/>
  <c r="AE17" i="8"/>
  <c r="AV121" i="7" l="1"/>
  <c r="Z121" i="7"/>
  <c r="AV110" i="7"/>
  <c r="Z110" i="7"/>
  <c r="AV99" i="7"/>
  <c r="AV88" i="7"/>
  <c r="M34" i="7"/>
  <c r="AE18" i="7"/>
  <c r="AL16" i="7"/>
  <c r="AL208" i="6" l="1"/>
  <c r="AV185" i="6"/>
  <c r="Z185" i="6"/>
  <c r="AV174" i="6"/>
  <c r="Z174" i="6"/>
  <c r="AV163" i="6"/>
  <c r="Z163" i="6"/>
  <c r="AV152" i="6"/>
  <c r="Z144" i="6"/>
  <c r="Z152" i="6" s="1"/>
  <c r="M33" i="6"/>
  <c r="AL15" i="6"/>
  <c r="AL16" i="6" s="1"/>
  <c r="AE15" i="6"/>
  <c r="AE16" i="6" s="1"/>
  <c r="AE18" i="6" s="1"/>
  <c r="AV198" i="5" l="1"/>
  <c r="Z198" i="5"/>
  <c r="AV187" i="5"/>
  <c r="Z187" i="5"/>
  <c r="AV176" i="5"/>
  <c r="Z176" i="5"/>
  <c r="AV165" i="5"/>
  <c r="Z165" i="5"/>
  <c r="S33" i="5"/>
  <c r="AE20" i="5"/>
  <c r="AV121" i="4" l="1"/>
  <c r="Z121" i="4"/>
  <c r="AV110" i="4"/>
  <c r="Z110" i="4"/>
  <c r="AV99" i="4"/>
  <c r="Z99" i="4"/>
  <c r="AV88" i="4"/>
  <c r="Z88" i="4"/>
  <c r="S34" i="4"/>
  <c r="M34" i="4"/>
</calcChain>
</file>

<file path=xl/comments1.xml><?xml version="1.0" encoding="utf-8"?>
<comments xmlns="http://schemas.openxmlformats.org/spreadsheetml/2006/main">
  <authors>
    <author>作成者</author>
  </authors>
  <commentList>
    <comment ref="O129" authorId="0">
      <text>
        <r>
          <rPr>
            <sz val="9"/>
            <color indexed="81"/>
            <rFont val="ＭＳ Ｐゴシック"/>
            <family val="3"/>
            <charset val="128"/>
          </rPr>
          <t>23年度支出額</t>
        </r>
      </text>
    </comment>
  </commentList>
</comments>
</file>

<file path=xl/comments2.xml><?xml version="1.0" encoding="utf-8"?>
<comments xmlns="http://schemas.openxmlformats.org/spreadsheetml/2006/main">
  <authors>
    <author>作成者</author>
  </authors>
  <commentList>
    <comment ref="BA24" authorId="0">
      <text>
        <r>
          <rPr>
            <b/>
            <sz val="9"/>
            <color indexed="81"/>
            <rFont val="ＭＳ Ｐゴシック"/>
            <family val="3"/>
            <charset val="128"/>
          </rPr>
          <t>作成者:</t>
        </r>
        <r>
          <rPr>
            <sz val="9"/>
            <color indexed="81"/>
            <rFont val="ＭＳ Ｐゴシック"/>
            <family val="3"/>
            <charset val="128"/>
          </rPr>
          <t xml:space="preserve">
①H23年度　１８計画のうち、年度内完了は２計画、繰越は１６計画
※H23年度見込み４計画のうち２計画（外数）は取りやめ、交付決定の取り消し。
②H24年度　前年度からの繰越１６計画＋H24新規９２＋復興庁計上１地区＝１０９計画</t>
        </r>
      </text>
    </comment>
  </commentList>
</comments>
</file>

<file path=xl/comments3.xml><?xml version="1.0" encoding="utf-8"?>
<comments xmlns="http://schemas.openxmlformats.org/spreadsheetml/2006/main">
  <authors>
    <author>作成者</author>
  </authors>
  <commentList>
    <comment ref="AD113" authorId="0">
      <text>
        <r>
          <rPr>
            <sz val="12"/>
            <color indexed="10"/>
            <rFont val="ＭＳ Ｐゴシック"/>
            <family val="3"/>
            <charset val="128"/>
          </rPr>
          <t>削除しました。</t>
        </r>
        <r>
          <rPr>
            <sz val="9"/>
            <color indexed="81"/>
            <rFont val="ＭＳ Ｐゴシック"/>
            <family val="3"/>
            <charset val="128"/>
          </rPr>
          <t xml:space="preserve">
</t>
        </r>
      </text>
    </comment>
  </commentList>
</comments>
</file>

<file path=xl/sharedStrings.xml><?xml version="1.0" encoding="utf-8"?>
<sst xmlns="http://schemas.openxmlformats.org/spreadsheetml/2006/main" count="10156" uniqueCount="2494">
  <si>
    <t>事業番号</t>
    <rPh sb="0" eb="2">
      <t>ジギョウ</t>
    </rPh>
    <rPh sb="2" eb="4">
      <t>バンゴウ</t>
    </rPh>
    <phoneticPr fontId="5"/>
  </si>
  <si>
    <t>復興庁：０５２</t>
    <phoneticPr fontId="5"/>
  </si>
  <si>
    <t>農林水産省：００１７</t>
    <rPh sb="0" eb="2">
      <t>ノウリン</t>
    </rPh>
    <rPh sb="2" eb="5">
      <t>スイサンショウ</t>
    </rPh>
    <phoneticPr fontId="5"/>
  </si>
  <si>
    <t>　　　　　　　　　　　　　平成２４年行政事業レビューシート　　(復興庁、農林水産省)</t>
    <rPh sb="13" eb="15">
      <t>ヘイセイ</t>
    </rPh>
    <rPh sb="17" eb="18">
      <t>ネン</t>
    </rPh>
    <rPh sb="18" eb="20">
      <t>ギョウセイ</t>
    </rPh>
    <rPh sb="20" eb="22">
      <t>ジギョウ</t>
    </rPh>
    <rPh sb="32" eb="34">
      <t>フッコウ</t>
    </rPh>
    <rPh sb="34" eb="35">
      <t>チョウ</t>
    </rPh>
    <rPh sb="36" eb="38">
      <t>ノウリン</t>
    </rPh>
    <rPh sb="38" eb="41">
      <t>スイサンショウ</t>
    </rPh>
    <rPh sb="40" eb="41">
      <t>ショウ</t>
    </rPh>
    <phoneticPr fontId="5"/>
  </si>
  <si>
    <t>事業名</t>
    <rPh sb="0" eb="2">
      <t>ジギョウ</t>
    </rPh>
    <rPh sb="2" eb="3">
      <t>メイ</t>
    </rPh>
    <phoneticPr fontId="5"/>
  </si>
  <si>
    <t>農産物等消費拡大推進事業</t>
    <rPh sb="0" eb="3">
      <t>ノウサンブツ</t>
    </rPh>
    <rPh sb="3" eb="4">
      <t>トウ</t>
    </rPh>
    <rPh sb="4" eb="6">
      <t>ショウヒ</t>
    </rPh>
    <rPh sb="6" eb="8">
      <t>カクダイ</t>
    </rPh>
    <rPh sb="8" eb="10">
      <t>スイシン</t>
    </rPh>
    <rPh sb="10" eb="12">
      <t>ジギョウ</t>
    </rPh>
    <phoneticPr fontId="5"/>
  </si>
  <si>
    <t>担当部局庁</t>
    <phoneticPr fontId="5"/>
  </si>
  <si>
    <t>復興庁統括官付参事官（予算会計担当）　　　　　　　　　　　　　　　　　　　　　　　　　　　　　　　　　　　　　　　　　　　　　　　　　　　　　　　　　　　　　　　　　　　　　　　　　　　　　　　　　　　　　　　　　　　　　　　　農林水産省大臣官房食料安全保障課</t>
    <rPh sb="0" eb="2">
      <t>フッコウ</t>
    </rPh>
    <rPh sb="2" eb="3">
      <t>チョウ</t>
    </rPh>
    <rPh sb="3" eb="5">
      <t>トウカツ</t>
    </rPh>
    <rPh sb="5" eb="6">
      <t>カン</t>
    </rPh>
    <rPh sb="6" eb="7">
      <t>ヅキ</t>
    </rPh>
    <rPh sb="7" eb="10">
      <t>サンジカン</t>
    </rPh>
    <rPh sb="11" eb="13">
      <t>ヨサン</t>
    </rPh>
    <rPh sb="13" eb="15">
      <t>カイケイ</t>
    </rPh>
    <rPh sb="15" eb="17">
      <t>タントウ</t>
    </rPh>
    <rPh sb="114" eb="116">
      <t>ノウリン</t>
    </rPh>
    <rPh sb="116" eb="119">
      <t>スイサンショウ</t>
    </rPh>
    <rPh sb="119" eb="121">
      <t>ダイジン</t>
    </rPh>
    <rPh sb="121" eb="123">
      <t>カンボウ</t>
    </rPh>
    <rPh sb="123" eb="125">
      <t>ショクリョウ</t>
    </rPh>
    <rPh sb="125" eb="127">
      <t>アンゼン</t>
    </rPh>
    <rPh sb="127" eb="129">
      <t>ホショウ</t>
    </rPh>
    <rPh sb="129" eb="130">
      <t>カ</t>
    </rPh>
    <phoneticPr fontId="5"/>
  </si>
  <si>
    <t>作成責任者</t>
    <rPh sb="0" eb="2">
      <t>サクセイ</t>
    </rPh>
    <rPh sb="2" eb="5">
      <t>セキニンシャ</t>
    </rPh>
    <phoneticPr fontId="5"/>
  </si>
  <si>
    <t>事業開始・
終了(予定）年度</t>
    <rPh sb="6" eb="8">
      <t>シュウリョウ</t>
    </rPh>
    <rPh sb="9" eb="11">
      <t>ヨテイ</t>
    </rPh>
    <phoneticPr fontId="5"/>
  </si>
  <si>
    <t>平成23年度～</t>
    <rPh sb="0" eb="2">
      <t>ヘイセイ</t>
    </rPh>
    <rPh sb="4" eb="5">
      <t>ネン</t>
    </rPh>
    <rPh sb="5" eb="6">
      <t>ド</t>
    </rPh>
    <phoneticPr fontId="5"/>
  </si>
  <si>
    <t>担当課室</t>
    <rPh sb="0" eb="2">
      <t>タントウ</t>
    </rPh>
    <rPh sb="2" eb="3">
      <t>カ</t>
    </rPh>
    <rPh sb="3" eb="4">
      <t>シツ</t>
    </rPh>
    <phoneticPr fontId="5"/>
  </si>
  <si>
    <t>復興庁参事官 尾関良夫　　　　　　　　　　　　　　　　　　　　　　　　　　　　　　　　　　　　　　　　　　　　　　　　　　　　　　　　　　　　　　　　　　　　　　　　　　　　　　　　　　　　　　　　　　　　　　　　　　　　　農林水産省大臣官房食料安全保障課長 太田豊彦</t>
    <rPh sb="0" eb="2">
      <t>フッコウ</t>
    </rPh>
    <rPh sb="2" eb="3">
      <t>チョウ</t>
    </rPh>
    <rPh sb="3" eb="6">
      <t>サンジカン</t>
    </rPh>
    <rPh sb="112" eb="114">
      <t>ノウリン</t>
    </rPh>
    <rPh sb="114" eb="116">
      <t>スイサン</t>
    </rPh>
    <rPh sb="116" eb="117">
      <t>ショウ</t>
    </rPh>
    <rPh sb="117" eb="119">
      <t>ダイジン</t>
    </rPh>
    <rPh sb="119" eb="121">
      <t>カンボウ</t>
    </rPh>
    <rPh sb="121" eb="123">
      <t>ショクリョウ</t>
    </rPh>
    <rPh sb="123" eb="125">
      <t>アンゼン</t>
    </rPh>
    <rPh sb="125" eb="127">
      <t>ホショウ</t>
    </rPh>
    <rPh sb="127" eb="129">
      <t>カチョウ</t>
    </rPh>
    <rPh sb="130" eb="132">
      <t>オオタ</t>
    </rPh>
    <rPh sb="132" eb="134">
      <t>トヨヒコ</t>
    </rPh>
    <phoneticPr fontId="5"/>
  </si>
  <si>
    <t>会計区分</t>
    <rPh sb="0" eb="2">
      <t>カイケイ</t>
    </rPh>
    <rPh sb="2" eb="4">
      <t>クブン</t>
    </rPh>
    <phoneticPr fontId="5"/>
  </si>
  <si>
    <t>一般会計、東日本大震災復興特別会計</t>
    <rPh sb="0" eb="2">
      <t>イッパン</t>
    </rPh>
    <rPh sb="2" eb="4">
      <t>カイケイ</t>
    </rPh>
    <phoneticPr fontId="5"/>
  </si>
  <si>
    <t>施策名</t>
    <rPh sb="0" eb="2">
      <t>シサク</t>
    </rPh>
    <rPh sb="2" eb="3">
      <t>メイ</t>
    </rPh>
    <phoneticPr fontId="5"/>
  </si>
  <si>
    <t>②国産農畜産物を軸とした食と農の結びつきの強化</t>
    <rPh sb="1" eb="3">
      <t>コクサン</t>
    </rPh>
    <rPh sb="3" eb="5">
      <t>ノウチク</t>
    </rPh>
    <rPh sb="5" eb="7">
      <t>サンブツ</t>
    </rPh>
    <rPh sb="8" eb="9">
      <t>ジク</t>
    </rPh>
    <rPh sb="12" eb="13">
      <t>ショク</t>
    </rPh>
    <rPh sb="14" eb="15">
      <t>ノウ</t>
    </rPh>
    <rPh sb="16" eb="17">
      <t>ムス</t>
    </rPh>
    <rPh sb="21" eb="23">
      <t>キョウカ</t>
    </rPh>
    <phoneticPr fontId="5"/>
  </si>
  <si>
    <r>
      <t xml:space="preserve">根拠法令
</t>
    </r>
    <r>
      <rPr>
        <sz val="10"/>
        <color theme="1"/>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</si>
  <si>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t>
    <phoneticPr fontId="5"/>
  </si>
  <si>
    <t>関係する計画、通知等</t>
    <phoneticPr fontId="5"/>
  </si>
  <si>
    <t>東日本大震災からの復興の基本方針</t>
    <phoneticPr fontId="5"/>
  </si>
  <si>
    <r>
      <t xml:space="preserve">事業の目的
</t>
    </r>
    <r>
      <rPr>
        <sz val="11"/>
        <color theme="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</si>
  <si>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被災地及び周辺地域で生産された農産物等が風評に惑わされることなく選択されるよう、政府の安全性を確保する取組を広く国民にPRすることにより、消費者の国産農林水産物等に対する信頼を確保し、消費拡大を図る。</t>
    <phoneticPr fontId="5"/>
  </si>
  <si>
    <r>
      <t xml:space="preserve">事業概要
</t>
    </r>
    <r>
      <rPr>
        <sz val="11"/>
        <color theme="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</si>
  <si>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被災地の復興を応援する取組である「食べて応援しよう！」と併せて、消費者の国産農林水産物等に対する信頼を確保するための政府の取組を新聞、雑誌等を通じてPRし、被災地及び周辺地域で生産された農産物等の消費の拡大を推進するとともに、このような政府の取組に賛同する企業等のネットワークを活用し、民間事業者の被災地応援フェア等の取組の拡大を図り、官民の連携による取組を促進する。　　　　　　　　　　　　　　　　　　　　　　　　　　　　　　　　　　　　　　　　　　　　　　　　　　　　　　　　　　　　　　　　　　　※平成24年度以降は、復興庁で一括計上し、予算執行は農林水産省で実施。</t>
    <rPh sb="252" eb="254">
      <t>ヘイセイ</t>
    </rPh>
    <rPh sb="256" eb="258">
      <t>ネンド</t>
    </rPh>
    <rPh sb="258" eb="260">
      <t>イコウ</t>
    </rPh>
    <rPh sb="262" eb="264">
      <t>フッコウ</t>
    </rPh>
    <rPh sb="264" eb="265">
      <t>チョウ</t>
    </rPh>
    <rPh sb="266" eb="268">
      <t>イッカツ</t>
    </rPh>
    <rPh sb="268" eb="270">
      <t>ケイジョウ</t>
    </rPh>
    <rPh sb="272" eb="274">
      <t>ヨサン</t>
    </rPh>
    <rPh sb="274" eb="276">
      <t>シッコウ</t>
    </rPh>
    <rPh sb="277" eb="279">
      <t>ノウリン</t>
    </rPh>
    <rPh sb="279" eb="282">
      <t>スイサンショウ</t>
    </rPh>
    <rPh sb="283" eb="285">
      <t>ジッシ</t>
    </rPh>
    <phoneticPr fontId="5"/>
  </si>
  <si>
    <t>実施方法</t>
    <rPh sb="0" eb="2">
      <t>ジッシ</t>
    </rPh>
    <rPh sb="2" eb="4">
      <t>ホウホウ</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</si>
  <si>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</si>
  <si>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r>
      <t xml:space="preserve">予算額・
執行額
</t>
    </r>
    <r>
      <rPr>
        <sz val="9"/>
        <color theme="1"/>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</si>
  <si>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21年度</t>
    <rPh sb="2" eb="4">
      <t>ネンド</t>
    </rPh>
    <phoneticPr fontId="5"/>
  </si>
  <si>
    <t>22年度</t>
    <rPh sb="2" eb="4">
      <t>ネンド</t>
    </rPh>
    <phoneticPr fontId="5"/>
  </si>
  <si>
    <t>23年度</t>
    <rPh sb="2" eb="4">
      <t>ネンド</t>
    </rPh>
    <phoneticPr fontId="5"/>
  </si>
  <si>
    <t>24年度</t>
    <rPh sb="2" eb="4">
      <t>ネンド</t>
    </rPh>
    <phoneticPr fontId="5"/>
  </si>
  <si>
    <t>25年度要求</t>
    <rPh sb="2" eb="4">
      <t>ネンド</t>
    </rPh>
    <rPh sb="4" eb="6">
      <t>ヨウキュウ</t>
    </rPh>
    <phoneticPr fontId="5"/>
  </si>
  <si>
    <t>予算の状況</t>
    <rPh sb="0" eb="2">
      <t>ヨサン</t>
    </rPh>
    <rPh sb="3" eb="5">
      <t>ジョウキョウ</t>
    </rPh>
    <phoneticPr fontId="5"/>
  </si>
  <si>
    <t>当初予算</t>
    <rPh sb="0" eb="2">
      <t>トウショ</t>
    </rPh>
    <rPh sb="2" eb="4">
      <t>ヨサン</t>
    </rPh>
    <phoneticPr fontId="5"/>
  </si>
  <si>
    <r>
      <t>126</t>
    </r>
    <r>
      <rPr>
        <sz val="9"/>
        <color theme="1"/>
        <rFont val="ＭＳ Ｐゴシック"/>
        <family val="3"/>
        <charset val="128"/>
      </rPr>
      <t>（復興庁計上）</t>
    </r>
    <rPh sb="4" eb="6">
      <t>フッコウ</t>
    </rPh>
    <rPh sb="6" eb="7">
      <t>チョウ</t>
    </rPh>
    <rPh sb="7" eb="9">
      <t>ケイジョウ</t>
    </rPh>
    <phoneticPr fontId="5"/>
  </si>
  <si>
    <t>補正予算</t>
    <rPh sb="0" eb="2">
      <t>ホセイ</t>
    </rPh>
    <rPh sb="2" eb="4">
      <t>ヨサン</t>
    </rPh>
    <phoneticPr fontId="5"/>
  </si>
  <si>
    <r>
      <t>210</t>
    </r>
    <r>
      <rPr>
        <sz val="9"/>
        <color theme="1"/>
        <rFont val="ＭＳ Ｐゴシック"/>
        <family val="3"/>
        <charset val="128"/>
      </rPr>
      <t>（農林水産省計上）</t>
    </r>
    <rPh sb="4" eb="6">
      <t>ノウリン</t>
    </rPh>
    <rPh sb="6" eb="9">
      <t>スイサンショウ</t>
    </rPh>
    <rPh sb="9" eb="11">
      <t>ケイジョウ</t>
    </rPh>
    <phoneticPr fontId="5"/>
  </si>
  <si>
    <t>繰越し等</t>
    <rPh sb="0" eb="1">
      <t>ク</t>
    </rPh>
    <rPh sb="1" eb="2">
      <t>コ</t>
    </rPh>
    <rPh sb="3" eb="4">
      <t>トウ</t>
    </rPh>
    <phoneticPr fontId="5"/>
  </si>
  <si>
    <t>計</t>
    <rPh sb="0" eb="1">
      <t>ケイ</t>
    </rPh>
    <phoneticPr fontId="5"/>
  </si>
  <si>
    <t>執行額</t>
    <rPh sb="0" eb="2">
      <t>シッコウ</t>
    </rPh>
    <rPh sb="2" eb="3">
      <t>ガク</t>
    </rPh>
    <phoneticPr fontId="5"/>
  </si>
  <si>
    <t>執行率（％）</t>
    <rPh sb="0" eb="3">
      <t>シッコウリツ</t>
    </rPh>
    <phoneticPr fontId="5"/>
  </si>
  <si>
    <t>100％</t>
    <phoneticPr fontId="5"/>
  </si>
  <si>
    <t>成果目標及び成果実績
（アウトカム）</t>
    <rPh sb="0" eb="2">
      <t>セイカ</t>
    </rPh>
    <rPh sb="2" eb="4">
      <t>モクヒョウ</t>
    </rPh>
    <rPh sb="4" eb="5">
      <t>オヨ</t>
    </rPh>
    <rPh sb="6" eb="8">
      <t>セイカ</t>
    </rPh>
    <rPh sb="8" eb="10">
      <t>ジッセキ</t>
    </rPh>
    <phoneticPr fontId="5"/>
  </si>
  <si>
    <t>成果指標</t>
    <rPh sb="0" eb="2">
      <t>セイカ</t>
    </rPh>
    <rPh sb="2" eb="4">
      <t>シヒョウ</t>
    </rPh>
    <phoneticPr fontId="5"/>
  </si>
  <si>
    <t>単位</t>
    <rPh sb="0" eb="2">
      <t>タンイ</t>
    </rPh>
    <phoneticPr fontId="5"/>
  </si>
  <si>
    <t>目標値
（24年度）</t>
    <rPh sb="0" eb="3">
      <t>モクヒョウチ</t>
    </rPh>
    <rPh sb="7" eb="9">
      <t>ネンド</t>
    </rPh>
    <phoneticPr fontId="5"/>
  </si>
  <si>
    <t>「食べて応援しよう！」に賛同する企業等による
経済効果６８億円
経済効果については、関連するフェア等による売上増加額より算出</t>
    <rPh sb="1" eb="2">
      <t>タ</t>
    </rPh>
    <rPh sb="4" eb="6">
      <t>オウエン</t>
    </rPh>
    <rPh sb="12" eb="14">
      <t>サンドウ</t>
    </rPh>
    <rPh sb="16" eb="18">
      <t>キギョウ</t>
    </rPh>
    <rPh sb="18" eb="19">
      <t>トウ</t>
    </rPh>
    <rPh sb="23" eb="25">
      <t>ケイザイ</t>
    </rPh>
    <rPh sb="25" eb="27">
      <t>コウカ</t>
    </rPh>
    <rPh sb="29" eb="31">
      <t>オクエン</t>
    </rPh>
    <rPh sb="33" eb="35">
      <t>ケイザイ</t>
    </rPh>
    <rPh sb="35" eb="37">
      <t>コウカ</t>
    </rPh>
    <rPh sb="43" eb="45">
      <t>カンレン</t>
    </rPh>
    <rPh sb="50" eb="51">
      <t>トウ</t>
    </rPh>
    <rPh sb="54" eb="56">
      <t>ウリアゲ</t>
    </rPh>
    <rPh sb="56" eb="58">
      <t>ゾウカ</t>
    </rPh>
    <rPh sb="58" eb="59">
      <t>ガク</t>
    </rPh>
    <rPh sb="61" eb="63">
      <t>サンシュツ</t>
    </rPh>
    <phoneticPr fontId="5"/>
  </si>
  <si>
    <t>成果実績
(目標値)</t>
    <rPh sb="0" eb="2">
      <t>セイカ</t>
    </rPh>
    <rPh sb="2" eb="4">
      <t>ジッセキ</t>
    </rPh>
    <rPh sb="6" eb="9">
      <t>モクヒョウチ</t>
    </rPh>
    <phoneticPr fontId="5"/>
  </si>
  <si>
    <t>億円</t>
    <rPh sb="0" eb="2">
      <t>オクエン</t>
    </rPh>
    <phoneticPr fontId="5"/>
  </si>
  <si>
    <t>―</t>
    <phoneticPr fontId="5"/>
  </si>
  <si>
    <t>65
(68)</t>
    <phoneticPr fontId="5"/>
  </si>
  <si>
    <t>達成度</t>
    <rPh sb="0" eb="2">
      <t>タッセイ</t>
    </rPh>
    <rPh sb="2" eb="3">
      <t>ド</t>
    </rPh>
    <phoneticPr fontId="5"/>
  </si>
  <si>
    <t>％</t>
    <phoneticPr fontId="5"/>
  </si>
  <si>
    <t>活動指標及び活動実績
（アウトプット）</t>
    <rPh sb="0" eb="2">
      <t>カツドウ</t>
    </rPh>
    <rPh sb="2" eb="4">
      <t>シヒョウ</t>
    </rPh>
    <rPh sb="4" eb="5">
      <t>オヨ</t>
    </rPh>
    <rPh sb="6" eb="8">
      <t>カツドウ</t>
    </rPh>
    <rPh sb="8" eb="10">
      <t>ジッセキ</t>
    </rPh>
    <phoneticPr fontId="5"/>
  </si>
  <si>
    <t>活動指標</t>
    <rPh sb="0" eb="2">
      <t>カツドウ</t>
    </rPh>
    <rPh sb="2" eb="4">
      <t>シヒョウ</t>
    </rPh>
    <phoneticPr fontId="5"/>
  </si>
  <si>
    <t>24年度活動見込</t>
    <rPh sb="2" eb="4">
      <t>ネンド</t>
    </rPh>
    <rPh sb="4" eb="6">
      <t>カツドウ</t>
    </rPh>
    <rPh sb="6" eb="8">
      <t>ミコ</t>
    </rPh>
    <phoneticPr fontId="5"/>
  </si>
  <si>
    <t>テレビＣＭ視聴可能人数、新聞・雑誌延べ購読可能人数：20,154万人</t>
    <rPh sb="5" eb="7">
      <t>シチョウ</t>
    </rPh>
    <rPh sb="7" eb="9">
      <t>カノウ</t>
    </rPh>
    <rPh sb="9" eb="11">
      <t>ニンズウ</t>
    </rPh>
    <rPh sb="12" eb="14">
      <t>シンブン</t>
    </rPh>
    <rPh sb="15" eb="17">
      <t>ザッシ</t>
    </rPh>
    <rPh sb="17" eb="18">
      <t>ノ</t>
    </rPh>
    <rPh sb="19" eb="21">
      <t>コウドク</t>
    </rPh>
    <rPh sb="21" eb="23">
      <t>カノウ</t>
    </rPh>
    <rPh sb="23" eb="25">
      <t>ニンズウ</t>
    </rPh>
    <rPh sb="32" eb="34">
      <t>マンニン</t>
    </rPh>
    <phoneticPr fontId="5"/>
  </si>
  <si>
    <t>活動実績
（当初見込み）</t>
    <rPh sb="0" eb="2">
      <t>カツドウ</t>
    </rPh>
    <rPh sb="2" eb="4">
      <t>ジッセキ</t>
    </rPh>
    <rPh sb="7" eb="9">
      <t>トウショ</t>
    </rPh>
    <rPh sb="9" eb="11">
      <t>ミコ</t>
    </rPh>
    <phoneticPr fontId="5"/>
  </si>
  <si>
    <t>万人</t>
    <rPh sb="0" eb="2">
      <t>マンニン</t>
    </rPh>
    <phoneticPr fontId="5"/>
  </si>
  <si>
    <t>―</t>
  </si>
  <si>
    <t>21,485
( 20,154 )</t>
    <phoneticPr fontId="5"/>
  </si>
  <si>
    <t>（関連するフェア等の延べ開催回数：10,800回・日）
（延べ開催回数＝フェア開催回数×１フェア当たりの開催日数）</t>
    <rPh sb="29" eb="30">
      <t>ノ</t>
    </rPh>
    <rPh sb="31" eb="33">
      <t>カイサイ</t>
    </rPh>
    <rPh sb="33" eb="35">
      <t>カイスウ</t>
    </rPh>
    <rPh sb="39" eb="41">
      <t>カイサイ</t>
    </rPh>
    <rPh sb="41" eb="43">
      <t>カイスウ</t>
    </rPh>
    <rPh sb="48" eb="49">
      <t>ア</t>
    </rPh>
    <rPh sb="52" eb="54">
      <t>カイサイ</t>
    </rPh>
    <rPh sb="54" eb="56">
      <t>ニッスウ</t>
    </rPh>
    <phoneticPr fontId="5"/>
  </si>
  <si>
    <t>回・日</t>
    <rPh sb="0" eb="1">
      <t>カイ</t>
    </rPh>
    <rPh sb="2" eb="3">
      <t>ニチ</t>
    </rPh>
    <phoneticPr fontId="5"/>
  </si>
  <si>
    <t>(                   )</t>
    <phoneticPr fontId="5"/>
  </si>
  <si>
    <t>37,962
( 10,800 )</t>
    <phoneticPr fontId="5"/>
  </si>
  <si>
    <t>単位当たり
コスト</t>
    <rPh sb="0" eb="2">
      <t>タンイ</t>
    </rPh>
    <rPh sb="2" eb="3">
      <t>ア</t>
    </rPh>
    <phoneticPr fontId="5"/>
  </si>
  <si>
    <t>0.98（円／人）　　　　　　</t>
    <rPh sb="5" eb="6">
      <t>エン</t>
    </rPh>
    <rPh sb="7" eb="8">
      <t>ニン</t>
    </rPh>
    <phoneticPr fontId="5"/>
  </si>
  <si>
    <t>算出根拠</t>
    <rPh sb="0" eb="2">
      <t>サンシュツ</t>
    </rPh>
    <rPh sb="2" eb="4">
      <t>コンキョ</t>
    </rPh>
    <phoneticPr fontId="5"/>
  </si>
  <si>
    <t>執行額（209,989,500円）／テレビＣＭ視聴可能人数、新聞・雑誌延べ購読可能人数（21,485万人）</t>
    <rPh sb="0" eb="2">
      <t>シッコウ</t>
    </rPh>
    <rPh sb="2" eb="3">
      <t>ガク</t>
    </rPh>
    <rPh sb="15" eb="16">
      <t>エン</t>
    </rPh>
    <rPh sb="50" eb="52">
      <t>マンニン</t>
    </rPh>
    <phoneticPr fontId="5"/>
  </si>
  <si>
    <t>平成24・25年度予算内訳</t>
    <rPh sb="0" eb="2">
      <t>ヘイセイ</t>
    </rPh>
    <rPh sb="7" eb="9">
      <t>ネンド</t>
    </rPh>
    <rPh sb="9" eb="11">
      <t>ヨサン</t>
    </rPh>
    <rPh sb="11" eb="13">
      <t>ウチワケ</t>
    </rPh>
    <phoneticPr fontId="5"/>
  </si>
  <si>
    <t>費　目</t>
    <rPh sb="0" eb="1">
      <t>ヒ</t>
    </rPh>
    <rPh sb="2" eb="3">
      <t>メ</t>
    </rPh>
    <phoneticPr fontId="5"/>
  </si>
  <si>
    <t>24年度当初予算</t>
    <rPh sb="2" eb="4">
      <t>ネンド</t>
    </rPh>
    <rPh sb="4" eb="6">
      <t>トウショ</t>
    </rPh>
    <rPh sb="6" eb="8">
      <t>ヨサン</t>
    </rPh>
    <phoneticPr fontId="5"/>
  </si>
  <si>
    <t>主な増減理由</t>
    <rPh sb="0" eb="1">
      <t>オモ</t>
    </rPh>
    <rPh sb="2" eb="4">
      <t>ゾウゲン</t>
    </rPh>
    <rPh sb="4" eb="6">
      <t>リユウ</t>
    </rPh>
    <phoneticPr fontId="5"/>
  </si>
  <si>
    <t>広報活動費</t>
    <rPh sb="0" eb="2">
      <t>コウホウ</t>
    </rPh>
    <rPh sb="2" eb="4">
      <t>カツドウ</t>
    </rPh>
    <rPh sb="4" eb="5">
      <t>ヒ</t>
    </rPh>
    <phoneticPr fontId="5"/>
  </si>
  <si>
    <t>官民連携拡大費</t>
    <rPh sb="0" eb="2">
      <t>カンミン</t>
    </rPh>
    <rPh sb="2" eb="4">
      <t>レンケイ</t>
    </rPh>
    <rPh sb="4" eb="6">
      <t>カクダイ</t>
    </rPh>
    <rPh sb="6" eb="7">
      <t>ヒ</t>
    </rPh>
    <phoneticPr fontId="5"/>
  </si>
  <si>
    <t>事業仕分け第1弾・第2弾の結果等</t>
    <rPh sb="0" eb="2">
      <t>ジギョウ</t>
    </rPh>
    <rPh sb="2" eb="4">
      <t>シワ</t>
    </rPh>
    <rPh sb="5" eb="6">
      <t>ダイ</t>
    </rPh>
    <rPh sb="7" eb="8">
      <t>ダン</t>
    </rPh>
    <rPh sb="9" eb="10">
      <t>ダイ</t>
    </rPh>
    <rPh sb="11" eb="12">
      <t>ダン</t>
    </rPh>
    <rPh sb="13" eb="15">
      <t>ケッカ</t>
    </rPh>
    <rPh sb="15" eb="16">
      <t>トウ</t>
    </rPh>
    <phoneticPr fontId="5"/>
  </si>
  <si>
    <t>仕分けの結果/取りまとめコメント</t>
    <rPh sb="0" eb="2">
      <t>シワ</t>
    </rPh>
    <rPh sb="4" eb="6">
      <t>ケッカ</t>
    </rPh>
    <rPh sb="7" eb="8">
      <t>ト</t>
    </rPh>
    <phoneticPr fontId="5"/>
  </si>
  <si>
    <t>〈事業番号/事業名〉
〈結果〉
〈とりまとめコメント〉
※事業仕分け第1弾・第2弾の対象事業の場合記入</t>
    <rPh sb="1" eb="3">
      <t>ジギョウ</t>
    </rPh>
    <rPh sb="3" eb="5">
      <t>バンゴウ</t>
    </rPh>
    <rPh sb="6" eb="8">
      <t>ジギョウ</t>
    </rPh>
    <rPh sb="8" eb="9">
      <t>メイ</t>
    </rPh>
    <rPh sb="14" eb="16">
      <t>ケッカ</t>
    </rPh>
    <rPh sb="39" eb="41">
      <t>ジギョウ</t>
    </rPh>
    <rPh sb="41" eb="43">
      <t>シワ</t>
    </rPh>
    <rPh sb="44" eb="45">
      <t>ダイ</t>
    </rPh>
    <rPh sb="46" eb="47">
      <t>ダン</t>
    </rPh>
    <rPh sb="48" eb="49">
      <t>ダイ</t>
    </rPh>
    <rPh sb="50" eb="51">
      <t>ダン</t>
    </rPh>
    <rPh sb="52" eb="54">
      <t>タイショウ</t>
    </rPh>
    <rPh sb="54" eb="56">
      <t>ジギョウ</t>
    </rPh>
    <rPh sb="57" eb="59">
      <t>バアイ</t>
    </rPh>
    <rPh sb="59" eb="61">
      <t>キニュウ</t>
    </rPh>
    <phoneticPr fontId="5"/>
  </si>
  <si>
    <t>対応状況（平成22年度予算への反映、制度見直し等）</t>
    <rPh sb="11" eb="13">
      <t>ヨサン</t>
    </rPh>
    <phoneticPr fontId="5"/>
  </si>
  <si>
    <t>事業担当部局による自己点検（見直しの余地）</t>
    <rPh sb="0" eb="2">
      <t>ジギョウ</t>
    </rPh>
    <rPh sb="2" eb="4">
      <t>タントウ</t>
    </rPh>
    <rPh sb="4" eb="6">
      <t>ブキョク</t>
    </rPh>
    <rPh sb="9" eb="11">
      <t>ジコ</t>
    </rPh>
    <rPh sb="11" eb="13">
      <t>テンケン</t>
    </rPh>
    <rPh sb="14" eb="16">
      <t>ミナオ</t>
    </rPh>
    <rPh sb="18" eb="20">
      <t>ヨチ</t>
    </rPh>
    <phoneticPr fontId="5"/>
  </si>
  <si>
    <t>事業所管部局による点検</t>
    <rPh sb="0" eb="2">
      <t>ジギョウ</t>
    </rPh>
    <rPh sb="2" eb="4">
      <t>ショカン</t>
    </rPh>
    <rPh sb="4" eb="6">
      <t>ブキョク</t>
    </rPh>
    <rPh sb="9" eb="11">
      <t>テンケン</t>
    </rPh>
    <phoneticPr fontId="5"/>
  </si>
  <si>
    <t>評 価</t>
    <rPh sb="0" eb="1">
      <t>ヒョウ</t>
    </rPh>
    <rPh sb="2" eb="3">
      <t>アタイ</t>
    </rPh>
    <phoneticPr fontId="5"/>
  </si>
  <si>
    <t>項　　　目</t>
    <rPh sb="0" eb="1">
      <t>コウ</t>
    </rPh>
    <rPh sb="4" eb="5">
      <t>メ</t>
    </rPh>
    <phoneticPr fontId="5"/>
  </si>
  <si>
    <t>評価に関する説明</t>
    <rPh sb="0" eb="2">
      <t>ヒョウカ</t>
    </rPh>
    <rPh sb="3" eb="4">
      <t>カン</t>
    </rPh>
    <rPh sb="6" eb="8">
      <t>セツメイ</t>
    </rPh>
    <phoneticPr fontId="5"/>
  </si>
  <si>
    <t>目的・予算の状況</t>
    <rPh sb="0" eb="2">
      <t>モクテキ</t>
    </rPh>
    <rPh sb="3" eb="5">
      <t>ヨサン</t>
    </rPh>
    <rPh sb="6" eb="8">
      <t>ジョウキョウ</t>
    </rPh>
    <phoneticPr fontId="5"/>
  </si>
  <si>
    <t>○</t>
  </si>
  <si>
    <t>広く国民のニーズがあり、優先度が高い事業であるか。</t>
    <rPh sb="0" eb="1">
      <t>ヒロ</t>
    </rPh>
    <rPh sb="2" eb="4">
      <t>コクミン</t>
    </rPh>
    <rPh sb="12" eb="15">
      <t>ユウセンド</t>
    </rPh>
    <rPh sb="16" eb="17">
      <t>タカ</t>
    </rPh>
    <rPh sb="18" eb="20">
      <t>ジギョウ</t>
    </rPh>
    <phoneticPr fontId="5"/>
  </si>
  <si>
    <t>国が実施すべき事業であるか。地方自治体、民間等に委ねるべき事業となっていないか。</t>
    <rPh sb="14" eb="16">
      <t>チホウ</t>
    </rPh>
    <rPh sb="16" eb="19">
      <t>ジチタイ</t>
    </rPh>
    <rPh sb="20" eb="22">
      <t>ミンカン</t>
    </rPh>
    <rPh sb="22" eb="23">
      <t>トウ</t>
    </rPh>
    <rPh sb="24" eb="25">
      <t>ユダ</t>
    </rPh>
    <rPh sb="29" eb="31">
      <t>ジギョウ</t>
    </rPh>
    <phoneticPr fontId="5"/>
  </si>
  <si>
    <t>－</t>
  </si>
  <si>
    <t>不用率が大きい場合は、その理由を把握しているか。</t>
    <phoneticPr fontId="5"/>
  </si>
  <si>
    <t>資金の流れ、費目・使途</t>
    <rPh sb="0" eb="2">
      <t>シキン</t>
    </rPh>
    <rPh sb="3" eb="4">
      <t>ナガ</t>
    </rPh>
    <rPh sb="6" eb="8">
      <t>ヒモク</t>
    </rPh>
    <rPh sb="9" eb="11">
      <t>シト</t>
    </rPh>
    <phoneticPr fontId="5"/>
  </si>
  <si>
    <t>支出先の選定は妥当か。競争性が確保されているか。</t>
    <rPh sb="0" eb="2">
      <t>シシュツ</t>
    </rPh>
    <rPh sb="2" eb="3">
      <t>サキ</t>
    </rPh>
    <rPh sb="4" eb="6">
      <t>センテイ</t>
    </rPh>
    <rPh sb="7" eb="9">
      <t>ダトウ</t>
    </rPh>
    <phoneticPr fontId="5"/>
  </si>
  <si>
    <t>単位あたりコストの削減に努めているか。その水準は妥当か。</t>
    <phoneticPr fontId="5"/>
  </si>
  <si>
    <t>受益者との負担関係は妥当であるか。</t>
    <rPh sb="7" eb="9">
      <t>カンケイ</t>
    </rPh>
    <phoneticPr fontId="5"/>
  </si>
  <si>
    <t>資金の流れの中間段階での支出は合理的なものとなっているか。</t>
    <rPh sb="0" eb="2">
      <t>シキン</t>
    </rPh>
    <rPh sb="3" eb="4">
      <t>ナガ</t>
    </rPh>
    <rPh sb="6" eb="8">
      <t>チュウカン</t>
    </rPh>
    <rPh sb="8" eb="10">
      <t>ダンカイ</t>
    </rPh>
    <rPh sb="12" eb="14">
      <t>シシュツ</t>
    </rPh>
    <rPh sb="15" eb="18">
      <t>ゴウリテキ</t>
    </rPh>
    <phoneticPr fontId="5"/>
  </si>
  <si>
    <t>費目・使途が事業目的に即し真に必要なものに限定されているか。</t>
    <rPh sb="0" eb="2">
      <t>ヒモク</t>
    </rPh>
    <rPh sb="3" eb="5">
      <t>シト</t>
    </rPh>
    <rPh sb="6" eb="8">
      <t>ジギョウ</t>
    </rPh>
    <rPh sb="8" eb="10">
      <t>モクテキ</t>
    </rPh>
    <rPh sb="11" eb="12">
      <t>ソク</t>
    </rPh>
    <rPh sb="13" eb="14">
      <t>シン</t>
    </rPh>
    <rPh sb="15" eb="17">
      <t>ヒツヨウ</t>
    </rPh>
    <rPh sb="21" eb="23">
      <t>ゲンテイ</t>
    </rPh>
    <phoneticPr fontId="5"/>
  </si>
  <si>
    <t>活動実績、成果実績</t>
    <rPh sb="0" eb="2">
      <t>カツドウ</t>
    </rPh>
    <rPh sb="2" eb="4">
      <t>ジッセキ</t>
    </rPh>
    <rPh sb="5" eb="7">
      <t>セイカ</t>
    </rPh>
    <rPh sb="7" eb="9">
      <t>ジッセキ</t>
    </rPh>
    <phoneticPr fontId="5"/>
  </si>
  <si>
    <t>他の手段と比較して実効性の高い手段となっているか。</t>
    <rPh sb="0" eb="1">
      <t>タ</t>
    </rPh>
    <rPh sb="2" eb="4">
      <t>シュダン</t>
    </rPh>
    <rPh sb="5" eb="7">
      <t>ヒカク</t>
    </rPh>
    <rPh sb="13" eb="14">
      <t>タカ</t>
    </rPh>
    <phoneticPr fontId="5"/>
  </si>
  <si>
    <t>平成２３年６月頃の消費者意識が高い時期の実績をもとに成果目標を設置していたところ。本事業を実施した２４年１月から３月は、６月頃と比較して被災地等で生産された青果物の出荷量が少なく、消費者の意識も低下していたため、目標達成には及ばなかった。しかしながら、民間企業の取組は継続しており、目標値に近い実績が得られた。</t>
    <rPh sb="0" eb="2">
      <t>ヘイセイ</t>
    </rPh>
    <rPh sb="4" eb="5">
      <t>ネン</t>
    </rPh>
    <rPh sb="6" eb="7">
      <t>ガツ</t>
    </rPh>
    <rPh sb="7" eb="8">
      <t>コロ</t>
    </rPh>
    <rPh sb="9" eb="12">
      <t>ショウヒシャ</t>
    </rPh>
    <rPh sb="12" eb="14">
      <t>イシキ</t>
    </rPh>
    <rPh sb="15" eb="16">
      <t>タカ</t>
    </rPh>
    <rPh sb="17" eb="19">
      <t>ジキ</t>
    </rPh>
    <rPh sb="20" eb="22">
      <t>ジッセキ</t>
    </rPh>
    <rPh sb="26" eb="28">
      <t>セイカ</t>
    </rPh>
    <rPh sb="28" eb="30">
      <t>モクヒョウ</t>
    </rPh>
    <rPh sb="31" eb="33">
      <t>セッチ</t>
    </rPh>
    <rPh sb="41" eb="42">
      <t>ホン</t>
    </rPh>
    <rPh sb="42" eb="44">
      <t>ジギョウ</t>
    </rPh>
    <rPh sb="45" eb="47">
      <t>ジッシ</t>
    </rPh>
    <rPh sb="51" eb="52">
      <t>ネン</t>
    </rPh>
    <rPh sb="53" eb="54">
      <t>ガツ</t>
    </rPh>
    <rPh sb="57" eb="58">
      <t>ガツ</t>
    </rPh>
    <rPh sb="61" eb="62">
      <t>ガツ</t>
    </rPh>
    <rPh sb="62" eb="63">
      <t>コロ</t>
    </rPh>
    <rPh sb="64" eb="66">
      <t>ヒカク</t>
    </rPh>
    <rPh sb="90" eb="93">
      <t>ショウヒシャ</t>
    </rPh>
    <rPh sb="94" eb="96">
      <t>イシキ</t>
    </rPh>
    <rPh sb="97" eb="99">
      <t>テイカ</t>
    </rPh>
    <rPh sb="106" eb="108">
      <t>モクヒョウ</t>
    </rPh>
    <rPh sb="108" eb="110">
      <t>タッセイ</t>
    </rPh>
    <rPh sb="112" eb="113">
      <t>オヨ</t>
    </rPh>
    <rPh sb="126" eb="128">
      <t>ミンカン</t>
    </rPh>
    <rPh sb="128" eb="130">
      <t>キギョウ</t>
    </rPh>
    <rPh sb="131" eb="133">
      <t>トリクミ</t>
    </rPh>
    <rPh sb="134" eb="136">
      <t>ケイゾク</t>
    </rPh>
    <rPh sb="141" eb="144">
      <t>モクヒョウチ</t>
    </rPh>
    <rPh sb="145" eb="146">
      <t>チカ</t>
    </rPh>
    <rPh sb="147" eb="149">
      <t>ジッセキ</t>
    </rPh>
    <rPh sb="150" eb="151">
      <t>エ</t>
    </rPh>
    <phoneticPr fontId="5"/>
  </si>
  <si>
    <t>△</t>
    <phoneticPr fontId="5"/>
  </si>
  <si>
    <t>適切な成果目標を立て、その達成度は着実に向上しているか。</t>
    <rPh sb="13" eb="15">
      <t>タッセイ</t>
    </rPh>
    <rPh sb="15" eb="16">
      <t>ド</t>
    </rPh>
    <rPh sb="17" eb="19">
      <t>チャクジツ</t>
    </rPh>
    <rPh sb="20" eb="22">
      <t>コウジョウ</t>
    </rPh>
    <phoneticPr fontId="5"/>
  </si>
  <si>
    <t>○</t>
    <phoneticPr fontId="5"/>
  </si>
  <si>
    <t>活動実績は見込みに見合ったものであるか。</t>
    <phoneticPr fontId="5"/>
  </si>
  <si>
    <t>類似の事業があるか。その場合、他部局・他府省等と適切な役割分担となっているか。</t>
    <rPh sb="0" eb="2">
      <t>ルイジ</t>
    </rPh>
    <rPh sb="3" eb="5">
      <t>ジギョウ</t>
    </rPh>
    <rPh sb="12" eb="14">
      <t>バアイ</t>
    </rPh>
    <rPh sb="15" eb="16">
      <t>タ</t>
    </rPh>
    <rPh sb="16" eb="18">
      <t>ブキョク</t>
    </rPh>
    <rPh sb="22" eb="23">
      <t>トウ</t>
    </rPh>
    <phoneticPr fontId="5"/>
  </si>
  <si>
    <t>　※類似事業名とその所管部局・府省名</t>
    <rPh sb="12" eb="14">
      <t>ブキョク</t>
    </rPh>
    <rPh sb="17" eb="18">
      <t>メイ</t>
    </rPh>
    <phoneticPr fontId="5"/>
  </si>
  <si>
    <t>整備された施設や成果物は十分に活用されているか。</t>
    <rPh sb="0" eb="2">
      <t>セイビ</t>
    </rPh>
    <rPh sb="5" eb="7">
      <t>シセツ</t>
    </rPh>
    <phoneticPr fontId="5"/>
  </si>
  <si>
    <t>点検結果</t>
    <rPh sb="0" eb="2">
      <t>テンケン</t>
    </rPh>
    <rPh sb="2" eb="4">
      <t>ケッカ</t>
    </rPh>
    <phoneticPr fontId="5"/>
  </si>
  <si>
    <t>・福島県をはじめとする被災地等から、国が主導して被災地産農林水産物等の安全性を国民へ周知し、風評被害防止を図るよう要望されており、日々生産される農林水産物等への信頼を回復し、流通・消費を正常化することは、被災地等の農林漁業者の生活基盤を確保するために不可欠なものである。
・政府の取組や安全性確保に関する情報を消費者に伝え、被災地産農林水産物等の消費拡大、信認回復等を図るためには、新聞、雑誌等を組み合わせた広報を行うことが効果的である。
・国は、政府の取組や安全性確保に関する情報を発信する役割を担い、民間は、こうした国の取組を踏まえ、被災地産農林水産物等の販売促進を図るという役割分担となる。
・被災地と地理的、経済的に結びつきの強い首都圏を中心に「食べて応援しよう！」に関する活動を実施しているところであり、１～３月の経済効果は６５億円である。
・一般競争入札（総合評価方式）により事業実施者を選定するとともに、事業実施者との調整会議を隔週で開催することにより、進捗状況を厳正にチェックしている。
・成果物については、ウェブサイトへの掲載や関連イベントで配布する等２次利用に努めている。</t>
    <rPh sb="453" eb="456">
      <t>セイカブツ</t>
    </rPh>
    <rPh sb="470" eb="472">
      <t>ケイサイ</t>
    </rPh>
    <rPh sb="473" eb="475">
      <t>カンレン</t>
    </rPh>
    <rPh sb="480" eb="482">
      <t>ハイフ</t>
    </rPh>
    <rPh sb="484" eb="485">
      <t>トウ</t>
    </rPh>
    <rPh sb="486" eb="487">
      <t>ジ</t>
    </rPh>
    <rPh sb="487" eb="489">
      <t>リヨウ</t>
    </rPh>
    <rPh sb="490" eb="491">
      <t>ツト</t>
    </rPh>
    <phoneticPr fontId="5"/>
  </si>
  <si>
    <t>自己点検</t>
    <rPh sb="0" eb="2">
      <t>ジコ</t>
    </rPh>
    <rPh sb="2" eb="4">
      <t>テンケン</t>
    </rPh>
    <phoneticPr fontId="5"/>
  </si>
  <si>
    <t xml:space="preserve">〈把握水準・状況〉
</t>
    <rPh sb="1" eb="3">
      <t>ハアク</t>
    </rPh>
    <rPh sb="3" eb="5">
      <t>スイジュン</t>
    </rPh>
    <rPh sb="6" eb="8">
      <t>ジョウキョウ</t>
    </rPh>
    <phoneticPr fontId="5"/>
  </si>
  <si>
    <t>〈見直しの余地〉</t>
    <rPh sb="1" eb="3">
      <t>ミナオ</t>
    </rPh>
    <rPh sb="5" eb="7">
      <t>ヨチ</t>
    </rPh>
    <phoneticPr fontId="5"/>
  </si>
  <si>
    <t>予算監視・効率化チームの所見</t>
    <rPh sb="0" eb="2">
      <t>ヨサン</t>
    </rPh>
    <rPh sb="2" eb="4">
      <t>カンシ</t>
    </rPh>
    <rPh sb="5" eb="8">
      <t>コウリツカ</t>
    </rPh>
    <rPh sb="12" eb="14">
      <t>ショケン</t>
    </rPh>
    <phoneticPr fontId="5"/>
  </si>
  <si>
    <t>抜本的改善</t>
    <rPh sb="0" eb="3">
      <t>バッポンテキ</t>
    </rPh>
    <rPh sb="3" eb="5">
      <t>カイゼン</t>
    </rPh>
    <phoneticPr fontId="5"/>
  </si>
  <si>
    <t>　本事業は、成果目標としている食べて応援しように賛同している企業等による経済効果について、当初の目標を下回っている。
　以上のことから、この要因について分析を行い、「成果目標達成のための事業内容の見直し」を行うべきであり、本事業としては「抜本的改善」とする。</t>
    <phoneticPr fontId="5"/>
  </si>
  <si>
    <t>上記の予算監視・効率化チームの所見を踏まえた改善点（概算要求における反映状況等）</t>
    <rPh sb="0" eb="2">
      <t>ジョウキ</t>
    </rPh>
    <rPh sb="3" eb="5">
      <t>ヨサン</t>
    </rPh>
    <rPh sb="5" eb="7">
      <t>カンシ</t>
    </rPh>
    <rPh sb="8" eb="11">
      <t>コウリツカ</t>
    </rPh>
    <rPh sb="15" eb="17">
      <t>ショケン</t>
    </rPh>
    <rPh sb="18" eb="19">
      <t>フ</t>
    </rPh>
    <rPh sb="22" eb="25">
      <t>カイゼンテン</t>
    </rPh>
    <rPh sb="26" eb="28">
      <t>ガイサン</t>
    </rPh>
    <rPh sb="28" eb="30">
      <t>ヨウキュウ</t>
    </rPh>
    <rPh sb="34" eb="36">
      <t>ハンエイ</t>
    </rPh>
    <rPh sb="36" eb="38">
      <t>ジョウキョウ</t>
    </rPh>
    <rPh sb="38" eb="39">
      <t>トウ</t>
    </rPh>
    <phoneticPr fontId="5"/>
  </si>
  <si>
    <t>執行等改善</t>
    <rPh sb="0" eb="3">
      <t>シッコウトウ</t>
    </rPh>
    <rPh sb="3" eb="5">
      <t>カイゼン</t>
    </rPh>
    <phoneticPr fontId="5"/>
  </si>
  <si>
    <t>　本事業については、被災地等で生産された農産物等の風評被害防止のため平成23年度第3次補正予算において緊急対応したところであるが、事業実施期間が１月から３月と短期間であったこと、また、農産物等の出荷量が最盛期と比較して少なかったことから目標達成には及ばなかった。
　このため、今後については、農産物等の出荷時期に合わせて広報活動を行うとともに、テレビCM等の広報媒体を見直し官民連携拡大費を新たに設置して被災地で生産された農産物等の消費拡大を推進することとする。</t>
    <rPh sb="1" eb="2">
      <t>ホン</t>
    </rPh>
    <rPh sb="10" eb="13">
      <t>ヒサイチ</t>
    </rPh>
    <rPh sb="13" eb="14">
      <t>トウ</t>
    </rPh>
    <rPh sb="15" eb="17">
      <t>セイサン</t>
    </rPh>
    <rPh sb="20" eb="23">
      <t>ノウサンブツ</t>
    </rPh>
    <rPh sb="23" eb="24">
      <t>トウ</t>
    </rPh>
    <rPh sb="25" eb="27">
      <t>フウヒョウ</t>
    </rPh>
    <rPh sb="27" eb="29">
      <t>ヒガイ</t>
    </rPh>
    <rPh sb="29" eb="31">
      <t>ボウシ</t>
    </rPh>
    <rPh sb="51" eb="53">
      <t>キンキュウ</t>
    </rPh>
    <rPh sb="53" eb="55">
      <t>タイオウ</t>
    </rPh>
    <rPh sb="65" eb="67">
      <t>ジギョウ</t>
    </rPh>
    <rPh sb="67" eb="69">
      <t>ジッシ</t>
    </rPh>
    <rPh sb="69" eb="71">
      <t>キカン</t>
    </rPh>
    <rPh sb="73" eb="74">
      <t>ガツ</t>
    </rPh>
    <rPh sb="77" eb="78">
      <t>ガツ</t>
    </rPh>
    <rPh sb="79" eb="82">
      <t>タンキカン</t>
    </rPh>
    <rPh sb="92" eb="95">
      <t>ノウサンブツ</t>
    </rPh>
    <rPh sb="95" eb="96">
      <t>トウ</t>
    </rPh>
    <rPh sb="97" eb="100">
      <t>シュッカリョウ</t>
    </rPh>
    <rPh sb="101" eb="104">
      <t>サイセイキ</t>
    </rPh>
    <rPh sb="105" eb="107">
      <t>ヒカク</t>
    </rPh>
    <rPh sb="109" eb="110">
      <t>スク</t>
    </rPh>
    <rPh sb="118" eb="120">
      <t>モクヒョウ</t>
    </rPh>
    <rPh sb="120" eb="122">
      <t>タッセイ</t>
    </rPh>
    <rPh sb="124" eb="125">
      <t>オヨ</t>
    </rPh>
    <rPh sb="138" eb="140">
      <t>コンゴ</t>
    </rPh>
    <rPh sb="146" eb="149">
      <t>ノウサンブツ</t>
    </rPh>
    <rPh sb="149" eb="150">
      <t>トウ</t>
    </rPh>
    <rPh sb="151" eb="153">
      <t>シュッカ</t>
    </rPh>
    <rPh sb="153" eb="155">
      <t>ジキ</t>
    </rPh>
    <rPh sb="156" eb="157">
      <t>ア</t>
    </rPh>
    <rPh sb="160" eb="162">
      <t>コウホウ</t>
    </rPh>
    <rPh sb="162" eb="164">
      <t>カツドウ</t>
    </rPh>
    <rPh sb="165" eb="166">
      <t>オコナ</t>
    </rPh>
    <rPh sb="177" eb="178">
      <t>トウ</t>
    </rPh>
    <rPh sb="179" eb="181">
      <t>コウホウ</t>
    </rPh>
    <rPh sb="181" eb="183">
      <t>バイタイ</t>
    </rPh>
    <rPh sb="184" eb="186">
      <t>ミナオ</t>
    </rPh>
    <rPh sb="187" eb="189">
      <t>カンミン</t>
    </rPh>
    <rPh sb="189" eb="191">
      <t>レンケイ</t>
    </rPh>
    <rPh sb="191" eb="193">
      <t>カクダイ</t>
    </rPh>
    <rPh sb="193" eb="194">
      <t>ヒ</t>
    </rPh>
    <rPh sb="195" eb="196">
      <t>アラ</t>
    </rPh>
    <rPh sb="198" eb="200">
      <t>セッチ</t>
    </rPh>
    <rPh sb="202" eb="205">
      <t>ヒサイチ</t>
    </rPh>
    <rPh sb="206" eb="208">
      <t>セイサン</t>
    </rPh>
    <rPh sb="214" eb="215">
      <t>トウ</t>
    </rPh>
    <rPh sb="216" eb="218">
      <t>ショウヒ</t>
    </rPh>
    <rPh sb="218" eb="220">
      <t>カクダイ</t>
    </rPh>
    <rPh sb="221" eb="223">
      <t>スイシン</t>
    </rPh>
    <phoneticPr fontId="5"/>
  </si>
  <si>
    <t>補記　（過去に事業仕分け・提言型政策仕分け・公開プロセス等の対象となっている場合はその結果も記載）</t>
    <rPh sb="0" eb="2">
      <t>ホキ</t>
    </rPh>
    <rPh sb="4" eb="6">
      <t>カコ</t>
    </rPh>
    <rPh sb="7" eb="9">
      <t>ジギョウ</t>
    </rPh>
    <rPh sb="9" eb="11">
      <t>シワ</t>
    </rPh>
    <rPh sb="13" eb="15">
      <t>テイゲン</t>
    </rPh>
    <rPh sb="15" eb="16">
      <t>ガタ</t>
    </rPh>
    <rPh sb="16" eb="18">
      <t>セイサク</t>
    </rPh>
    <rPh sb="18" eb="20">
      <t>シワ</t>
    </rPh>
    <rPh sb="22" eb="24">
      <t>コウカイ</t>
    </rPh>
    <rPh sb="28" eb="29">
      <t>トウ</t>
    </rPh>
    <rPh sb="30" eb="32">
      <t>タイショウ</t>
    </rPh>
    <rPh sb="38" eb="40">
      <t>バアイ</t>
    </rPh>
    <rPh sb="43" eb="45">
      <t>ケッカ</t>
    </rPh>
    <rPh sb="46" eb="48">
      <t>キサイ</t>
    </rPh>
    <phoneticPr fontId="5"/>
  </si>
  <si>
    <t>関連する過去のレビューシートの事業番号</t>
    <rPh sb="0" eb="2">
      <t>カンレン</t>
    </rPh>
    <rPh sb="4" eb="6">
      <t>カコ</t>
    </rPh>
    <rPh sb="15" eb="17">
      <t>ジギョウ</t>
    </rPh>
    <rPh sb="17" eb="19">
      <t>バンゴウ</t>
    </rPh>
    <phoneticPr fontId="5"/>
  </si>
  <si>
    <t>平成２２年行政事業レビュー</t>
    <rPh sb="0" eb="2">
      <t>ヘイセイ</t>
    </rPh>
    <rPh sb="4" eb="5">
      <t>ネン</t>
    </rPh>
    <rPh sb="5" eb="7">
      <t>ギョウセイ</t>
    </rPh>
    <rPh sb="7" eb="9">
      <t>ジギョウ</t>
    </rPh>
    <phoneticPr fontId="5"/>
  </si>
  <si>
    <t>平成２３年行政事業レビュー</t>
    <rPh sb="0" eb="2">
      <t>ヘイセイ</t>
    </rPh>
    <rPh sb="4" eb="5">
      <t>ネン</t>
    </rPh>
    <rPh sb="5" eb="7">
      <t>ギョウセイ</t>
    </rPh>
    <rPh sb="7" eb="9">
      <t>ジギョウ</t>
    </rPh>
    <phoneticPr fontId="5"/>
  </si>
  <si>
    <t>復興-0001、新24-0001</t>
    <rPh sb="0" eb="2">
      <t>フッコウ</t>
    </rPh>
    <rPh sb="8" eb="9">
      <t>シン</t>
    </rPh>
    <phoneticPr fontId="5"/>
  </si>
  <si>
    <r>
      <t xml:space="preserve">資金の流れ
</t>
    </r>
    <r>
      <rPr>
        <sz val="11"/>
        <color theme="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</si>
  <si>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r>
      <t xml:space="preserve">費目・使途
</t>
    </r>
    <r>
      <rPr>
        <sz val="11"/>
        <color theme="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</si>
  <si>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Ａ.株式会社　電通</t>
    <rPh sb="2" eb="6">
      <t>カブシキガイシャ</t>
    </rPh>
    <rPh sb="7" eb="9">
      <t>デンツウ</t>
    </rPh>
    <phoneticPr fontId="5"/>
  </si>
  <si>
    <t>E.</t>
    <phoneticPr fontId="5"/>
  </si>
  <si>
    <t>使　途</t>
    <rPh sb="0" eb="1">
      <t>ツカ</t>
    </rPh>
    <rPh sb="2" eb="3">
      <t>ト</t>
    </rPh>
    <phoneticPr fontId="5"/>
  </si>
  <si>
    <t>金　額
(百万円）</t>
    <rPh sb="0" eb="1">
      <t>キン</t>
    </rPh>
    <rPh sb="2" eb="3">
      <t>ガク</t>
    </rPh>
    <rPh sb="5" eb="7">
      <t>ヒャクマン</t>
    </rPh>
    <rPh sb="7" eb="8">
      <t>エン</t>
    </rPh>
    <phoneticPr fontId="5"/>
  </si>
  <si>
    <t>広告掲載費</t>
    <rPh sb="0" eb="2">
      <t>コウコク</t>
    </rPh>
    <rPh sb="2" eb="4">
      <t>ケイサイ</t>
    </rPh>
    <rPh sb="4" eb="5">
      <t>ヒ</t>
    </rPh>
    <phoneticPr fontId="5"/>
  </si>
  <si>
    <t>テレビ、新聞、雑誌、中吊り広告、屋外広告掲載費</t>
    <rPh sb="4" eb="6">
      <t>シンブン</t>
    </rPh>
    <rPh sb="7" eb="9">
      <t>ザッシ</t>
    </rPh>
    <rPh sb="10" eb="12">
      <t>ナカヅ</t>
    </rPh>
    <rPh sb="13" eb="15">
      <t>コウコク</t>
    </rPh>
    <rPh sb="16" eb="18">
      <t>オクガイ</t>
    </rPh>
    <rPh sb="18" eb="20">
      <t>コウコク</t>
    </rPh>
    <rPh sb="20" eb="22">
      <t>ケイサイ</t>
    </rPh>
    <rPh sb="22" eb="23">
      <t>ヒ</t>
    </rPh>
    <phoneticPr fontId="5"/>
  </si>
  <si>
    <t>外部委託費</t>
    <rPh sb="0" eb="2">
      <t>ガイブ</t>
    </rPh>
    <rPh sb="2" eb="5">
      <t>イタクヒ</t>
    </rPh>
    <phoneticPr fontId="5"/>
  </si>
  <si>
    <t>株式会社８件
新聞、雑誌、屋外広告のコンテンツ作成等</t>
    <phoneticPr fontId="5"/>
  </si>
  <si>
    <t>人件費</t>
    <rPh sb="0" eb="3">
      <t>ジンケンヒ</t>
    </rPh>
    <phoneticPr fontId="5"/>
  </si>
  <si>
    <t>事業実施管理費</t>
    <rPh sb="0" eb="2">
      <t>ジギョウ</t>
    </rPh>
    <rPh sb="2" eb="4">
      <t>ジッシ</t>
    </rPh>
    <rPh sb="4" eb="7">
      <t>カンリヒ</t>
    </rPh>
    <phoneticPr fontId="5"/>
  </si>
  <si>
    <t>B.株式会社　A　（不同意）</t>
    <rPh sb="2" eb="6">
      <t>カブシキガイシャ</t>
    </rPh>
    <rPh sb="10" eb="13">
      <t>フドウイ</t>
    </rPh>
    <phoneticPr fontId="5"/>
  </si>
  <si>
    <t>F.</t>
    <phoneticPr fontId="5"/>
  </si>
  <si>
    <t>テレビ放映
素材制作費</t>
    <rPh sb="3" eb="5">
      <t>ホウエイ</t>
    </rPh>
    <rPh sb="6" eb="8">
      <t>ソザイ</t>
    </rPh>
    <rPh sb="8" eb="10">
      <t>セイサク</t>
    </rPh>
    <rPh sb="10" eb="11">
      <t>ヒ</t>
    </rPh>
    <phoneticPr fontId="5"/>
  </si>
  <si>
    <t>テレビ放映素材の制作</t>
    <rPh sb="3" eb="5">
      <t>ホウエイ</t>
    </rPh>
    <rPh sb="5" eb="7">
      <t>ソザイ</t>
    </rPh>
    <rPh sb="8" eb="10">
      <t>セイサク</t>
    </rPh>
    <phoneticPr fontId="5"/>
  </si>
  <si>
    <t>C.</t>
    <phoneticPr fontId="5"/>
  </si>
  <si>
    <t>G.</t>
    <phoneticPr fontId="5"/>
  </si>
  <si>
    <t>D.</t>
    <phoneticPr fontId="5"/>
  </si>
  <si>
    <t>H.</t>
    <phoneticPr fontId="5"/>
  </si>
  <si>
    <t>支出先上位１０者リスト</t>
    <phoneticPr fontId="5"/>
  </si>
  <si>
    <t>A.</t>
    <phoneticPr fontId="5"/>
  </si>
  <si>
    <t>支　出　先</t>
    <phoneticPr fontId="5"/>
  </si>
  <si>
    <t>業　務　概　要</t>
    <phoneticPr fontId="5"/>
  </si>
  <si>
    <t>支　出　額
（百万円）</t>
    <phoneticPr fontId="5"/>
  </si>
  <si>
    <t>入札者数</t>
  </si>
  <si>
    <t>落札率</t>
  </si>
  <si>
    <t>株式会社　電通</t>
    <rPh sb="0" eb="2">
      <t>カブシキ</t>
    </rPh>
    <rPh sb="2" eb="4">
      <t>カイシャ</t>
    </rPh>
    <rPh sb="5" eb="7">
      <t>デンツウ</t>
    </rPh>
    <phoneticPr fontId="5"/>
  </si>
  <si>
    <t>新聞、雑誌、テレビ等を活用した東日本大震災の被災地復興の応援</t>
    <rPh sb="0" eb="2">
      <t>シンブン</t>
    </rPh>
    <rPh sb="3" eb="5">
      <t>ザッシ</t>
    </rPh>
    <rPh sb="9" eb="10">
      <t>トウ</t>
    </rPh>
    <rPh sb="11" eb="13">
      <t>カツヨウ</t>
    </rPh>
    <rPh sb="15" eb="18">
      <t>ヒガシニホン</t>
    </rPh>
    <rPh sb="18" eb="21">
      <t>ダイシンサイ</t>
    </rPh>
    <rPh sb="22" eb="25">
      <t>ヒサイチ</t>
    </rPh>
    <rPh sb="25" eb="27">
      <t>フッコウ</t>
    </rPh>
    <rPh sb="28" eb="30">
      <t>オウエン</t>
    </rPh>
    <phoneticPr fontId="5"/>
  </si>
  <si>
    <t>一次支出先が独立行政法人、公益法人の場合は下記にも記入すること。（２３年４月１日現在）</t>
    <rPh sb="0" eb="2">
      <t>イチジ</t>
    </rPh>
    <rPh sb="2" eb="5">
      <t>シシュツサキ</t>
    </rPh>
    <rPh sb="6" eb="8">
      <t>ドクリツ</t>
    </rPh>
    <rPh sb="8" eb="10">
      <t>ギョウセイ</t>
    </rPh>
    <rPh sb="10" eb="12">
      <t>ホウジン</t>
    </rPh>
    <rPh sb="13" eb="15">
      <t>コウエキ</t>
    </rPh>
    <rPh sb="15" eb="17">
      <t>ホウジン</t>
    </rPh>
    <rPh sb="18" eb="20">
      <t>バアイ</t>
    </rPh>
    <rPh sb="21" eb="23">
      <t>カキ</t>
    </rPh>
    <rPh sb="25" eb="27">
      <t>キニュウ</t>
    </rPh>
    <rPh sb="35" eb="36">
      <t>ネン</t>
    </rPh>
    <rPh sb="37" eb="38">
      <t>ガツ</t>
    </rPh>
    <rPh sb="39" eb="40">
      <t>ニチ</t>
    </rPh>
    <rPh sb="40" eb="42">
      <t>ゲンザイ</t>
    </rPh>
    <phoneticPr fontId="5"/>
  </si>
  <si>
    <t>法人名</t>
    <rPh sb="0" eb="2">
      <t>ホウジン</t>
    </rPh>
    <rPh sb="2" eb="3">
      <t>メイ</t>
    </rPh>
    <phoneticPr fontId="5"/>
  </si>
  <si>
    <r>
      <t xml:space="preserve">役員総数
</t>
    </r>
    <r>
      <rPr>
        <sz val="10"/>
        <color theme="1"/>
        <rFont val="ＭＳ Ｐゴシック"/>
        <family val="3"/>
        <charset val="128"/>
      </rPr>
      <t>（官庁OB/役員数）</t>
    </r>
    <rPh sb="0" eb="2">
      <t>ヤクイン</t>
    </rPh>
    <rPh sb="2" eb="4">
      <t>ソウスウ</t>
    </rPh>
    <rPh sb="6" eb="8">
      <t>カンチョウ</t>
    </rPh>
    <rPh sb="11" eb="14">
      <t>ヤクインスウ</t>
    </rPh>
    <phoneticPr fontId="5"/>
  </si>
  <si>
    <t>/</t>
    <phoneticPr fontId="5"/>
  </si>
  <si>
    <t>常勤役員数</t>
    <rPh sb="0" eb="2">
      <t>ジョウキン</t>
    </rPh>
    <rPh sb="2" eb="5">
      <t>ヤクインスウ</t>
    </rPh>
    <phoneticPr fontId="5"/>
  </si>
  <si>
    <t>非常勤役員数</t>
    <rPh sb="0" eb="3">
      <t>ヒジョウキン</t>
    </rPh>
    <rPh sb="3" eb="6">
      <t>ヤクインスウ</t>
    </rPh>
    <phoneticPr fontId="5"/>
  </si>
  <si>
    <t>監事等</t>
    <rPh sb="0" eb="2">
      <t>カンジ</t>
    </rPh>
    <rPh sb="2" eb="3">
      <t>トウ</t>
    </rPh>
    <phoneticPr fontId="5"/>
  </si>
  <si>
    <t>職員総数</t>
    <rPh sb="0" eb="2">
      <t>ショクイン</t>
    </rPh>
    <rPh sb="2" eb="4">
      <t>ソウスウ</t>
    </rPh>
    <phoneticPr fontId="5"/>
  </si>
  <si>
    <t>内、官庁ＯＢ</t>
    <rPh sb="0" eb="1">
      <t>ナイ</t>
    </rPh>
    <rPh sb="2" eb="4">
      <t>カンチョウ</t>
    </rPh>
    <phoneticPr fontId="5"/>
  </si>
  <si>
    <t>役員報酬総額</t>
    <rPh sb="0" eb="2">
      <t>ヤクイン</t>
    </rPh>
    <rPh sb="2" eb="4">
      <t>ホウシュウ</t>
    </rPh>
    <rPh sb="4" eb="6">
      <t>ソウガク</t>
    </rPh>
    <phoneticPr fontId="5"/>
  </si>
  <si>
    <t>官庁ＯＢ役員
報酬総額</t>
    <rPh sb="0" eb="2">
      <t>カンチョウ</t>
    </rPh>
    <rPh sb="4" eb="6">
      <t>ヤクイン</t>
    </rPh>
    <rPh sb="7" eb="9">
      <t>ホウシュウ</t>
    </rPh>
    <rPh sb="9" eb="11">
      <t>ソウガク</t>
    </rPh>
    <phoneticPr fontId="5"/>
  </si>
  <si>
    <t>B.</t>
    <phoneticPr fontId="5"/>
  </si>
  <si>
    <t>株式会社　A　</t>
    <rPh sb="0" eb="4">
      <t>カブシキガイシャ</t>
    </rPh>
    <phoneticPr fontId="5"/>
  </si>
  <si>
    <t>テレビ放映素材制作</t>
    <rPh sb="3" eb="5">
      <t>ホウエイ</t>
    </rPh>
    <rPh sb="5" eb="7">
      <t>ソザイ</t>
    </rPh>
    <rPh sb="7" eb="9">
      <t>セイサク</t>
    </rPh>
    <phoneticPr fontId="5"/>
  </si>
  <si>
    <t>随意契約</t>
    <rPh sb="0" eb="2">
      <t>ズイイ</t>
    </rPh>
    <rPh sb="2" eb="4">
      <t>ケイヤク</t>
    </rPh>
    <phoneticPr fontId="5"/>
  </si>
  <si>
    <t>-</t>
    <phoneticPr fontId="5"/>
  </si>
  <si>
    <t>株式会社　Ｂ　</t>
    <rPh sb="0" eb="4">
      <t>カブシキガイシャ</t>
    </rPh>
    <phoneticPr fontId="5"/>
  </si>
  <si>
    <t>新聞・雑誌広告素材の撮影</t>
    <rPh sb="0" eb="2">
      <t>シンブン</t>
    </rPh>
    <rPh sb="3" eb="5">
      <t>ザッシ</t>
    </rPh>
    <rPh sb="5" eb="7">
      <t>コウコク</t>
    </rPh>
    <rPh sb="7" eb="9">
      <t>ソザイ</t>
    </rPh>
    <rPh sb="10" eb="12">
      <t>サツエイ</t>
    </rPh>
    <phoneticPr fontId="5"/>
  </si>
  <si>
    <t>株式会社　Ｃ　</t>
    <rPh sb="0" eb="4">
      <t>カブシキガイシャ</t>
    </rPh>
    <phoneticPr fontId="5"/>
  </si>
  <si>
    <t>新聞・雑誌広告素材の制作</t>
    <rPh sb="0" eb="2">
      <t>シンブン</t>
    </rPh>
    <rPh sb="3" eb="5">
      <t>ザッシ</t>
    </rPh>
    <rPh sb="5" eb="7">
      <t>コウコク</t>
    </rPh>
    <rPh sb="7" eb="9">
      <t>ソザイ</t>
    </rPh>
    <rPh sb="10" eb="12">
      <t>セイサク</t>
    </rPh>
    <phoneticPr fontId="5"/>
  </si>
  <si>
    <t>株式会社　Ｄ　</t>
    <rPh sb="0" eb="4">
      <t>カブシキガイシャ</t>
    </rPh>
    <phoneticPr fontId="5"/>
  </si>
  <si>
    <t>雑誌タイアップ広告（レシピ）素材制作</t>
    <rPh sb="0" eb="2">
      <t>ザッシ</t>
    </rPh>
    <rPh sb="7" eb="9">
      <t>コウコク</t>
    </rPh>
    <rPh sb="14" eb="16">
      <t>ソザイ</t>
    </rPh>
    <rPh sb="16" eb="18">
      <t>セイサク</t>
    </rPh>
    <phoneticPr fontId="5"/>
  </si>
  <si>
    <t>株式会社　Ｅ　</t>
    <rPh sb="0" eb="4">
      <t>カブシキガイシャ</t>
    </rPh>
    <phoneticPr fontId="5"/>
  </si>
  <si>
    <t>新聞・雑誌広告素材の製版</t>
    <rPh sb="0" eb="2">
      <t>シンブン</t>
    </rPh>
    <rPh sb="3" eb="5">
      <t>ザッシ</t>
    </rPh>
    <rPh sb="5" eb="7">
      <t>コウコク</t>
    </rPh>
    <rPh sb="7" eb="9">
      <t>ソザイ</t>
    </rPh>
    <rPh sb="10" eb="12">
      <t>セイハン</t>
    </rPh>
    <phoneticPr fontId="5"/>
  </si>
  <si>
    <t>株式会社　Ｆ　</t>
    <rPh sb="0" eb="4">
      <t>カブシキガイシャ</t>
    </rPh>
    <phoneticPr fontId="5"/>
  </si>
  <si>
    <t>ポスター、中吊り広告、屋外広告の制作、印刷</t>
    <rPh sb="5" eb="7">
      <t>ナカヅ</t>
    </rPh>
    <rPh sb="8" eb="10">
      <t>コウコク</t>
    </rPh>
    <rPh sb="11" eb="13">
      <t>オクガイ</t>
    </rPh>
    <rPh sb="13" eb="15">
      <t>コウコク</t>
    </rPh>
    <rPh sb="16" eb="18">
      <t>セイサク</t>
    </rPh>
    <rPh sb="19" eb="21">
      <t>インサツ</t>
    </rPh>
    <phoneticPr fontId="5"/>
  </si>
  <si>
    <t>株式会社　Ｇ　</t>
    <rPh sb="0" eb="4">
      <t>カブシキガイシャ</t>
    </rPh>
    <phoneticPr fontId="5"/>
  </si>
  <si>
    <t>雑誌タイアップ広告（まんが）素材制作</t>
    <rPh sb="0" eb="2">
      <t>ザッシ</t>
    </rPh>
    <rPh sb="7" eb="9">
      <t>コウコク</t>
    </rPh>
    <rPh sb="14" eb="16">
      <t>ソザイ</t>
    </rPh>
    <rPh sb="16" eb="18">
      <t>セイサク</t>
    </rPh>
    <phoneticPr fontId="5"/>
  </si>
  <si>
    <t>-</t>
    <phoneticPr fontId="5"/>
  </si>
  <si>
    <t>株式会社　Ｈ　</t>
    <rPh sb="0" eb="4">
      <t>カブシキガイシャ</t>
    </rPh>
    <phoneticPr fontId="5"/>
  </si>
  <si>
    <t>雑誌Ｈタイアップ広告制作</t>
    <rPh sb="0" eb="2">
      <t>ザッシ</t>
    </rPh>
    <rPh sb="8" eb="10">
      <t>コウコク</t>
    </rPh>
    <rPh sb="10" eb="12">
      <t>セイサク</t>
    </rPh>
    <phoneticPr fontId="5"/>
  </si>
  <si>
    <t>復興庁：０５３</t>
    <phoneticPr fontId="5"/>
  </si>
  <si>
    <t>農林水産省：００４７</t>
    <rPh sb="0" eb="2">
      <t>ノウリン</t>
    </rPh>
    <rPh sb="2" eb="5">
      <t>スイサンショウ</t>
    </rPh>
    <phoneticPr fontId="5"/>
  </si>
  <si>
    <t>　　　　　　　　　　　　　平成２４年行政事業レビューシート　　(復興庁、農林水産省)</t>
    <rPh sb="13" eb="15">
      <t>ヘイセイ</t>
    </rPh>
    <rPh sb="17" eb="18">
      <t>ネン</t>
    </rPh>
    <rPh sb="18" eb="20">
      <t>ギョウセイ</t>
    </rPh>
    <rPh sb="20" eb="22">
      <t>ジギョウ</t>
    </rPh>
    <rPh sb="32" eb="35">
      <t>フッコウチョウ</t>
    </rPh>
    <rPh sb="36" eb="38">
      <t>ノウリン</t>
    </rPh>
    <rPh sb="38" eb="41">
      <t>スイサンショウ</t>
    </rPh>
    <rPh sb="40" eb="41">
      <t>ショウ</t>
    </rPh>
    <phoneticPr fontId="5"/>
  </si>
  <si>
    <t>放射性物質による農畜産物等影響実態調査対策（復興関連事業）</t>
    <rPh sb="0" eb="3">
      <t>ホウシャセイ</t>
    </rPh>
    <rPh sb="3" eb="5">
      <t>ブッシツ</t>
    </rPh>
    <rPh sb="8" eb="10">
      <t>ノウチク</t>
    </rPh>
    <rPh sb="10" eb="12">
      <t>サンブツ</t>
    </rPh>
    <rPh sb="11" eb="12">
      <t>ブツ</t>
    </rPh>
    <rPh sb="12" eb="13">
      <t>トウ</t>
    </rPh>
    <rPh sb="13" eb="15">
      <t>エイキョウ</t>
    </rPh>
    <rPh sb="15" eb="17">
      <t>ジッタイ</t>
    </rPh>
    <rPh sb="17" eb="19">
      <t>チョウサ</t>
    </rPh>
    <rPh sb="19" eb="21">
      <t>タイサク</t>
    </rPh>
    <rPh sb="22" eb="24">
      <t>フッコウ</t>
    </rPh>
    <rPh sb="24" eb="26">
      <t>カンレン</t>
    </rPh>
    <rPh sb="26" eb="28">
      <t>ジギョウ</t>
    </rPh>
    <phoneticPr fontId="5"/>
  </si>
  <si>
    <t>担当部局庁</t>
    <phoneticPr fontId="5"/>
  </si>
  <si>
    <t>復興庁統括官付参事官（予算会計担当）
農林水産省消費・安全局
農産安全管理課</t>
    <rPh sb="3" eb="5">
      <t>トウカツ</t>
    </rPh>
    <rPh sb="5" eb="6">
      <t>カン</t>
    </rPh>
    <rPh sb="6" eb="7">
      <t>ヅキ</t>
    </rPh>
    <rPh sb="11" eb="13">
      <t>ヨサン</t>
    </rPh>
    <rPh sb="13" eb="15">
      <t>カイケイ</t>
    </rPh>
    <rPh sb="19" eb="21">
      <t>ノウリン</t>
    </rPh>
    <rPh sb="21" eb="24">
      <t>スイサンショウ</t>
    </rPh>
    <rPh sb="24" eb="26">
      <t>ショウヒ</t>
    </rPh>
    <rPh sb="27" eb="30">
      <t>アンゼンキョク</t>
    </rPh>
    <phoneticPr fontId="5"/>
  </si>
  <si>
    <t>平成23年度～平成26年度</t>
    <rPh sb="0" eb="2">
      <t>ヘイセイ</t>
    </rPh>
    <rPh sb="4" eb="6">
      <t>ネンド</t>
    </rPh>
    <rPh sb="7" eb="9">
      <t>ヘイセイ</t>
    </rPh>
    <rPh sb="11" eb="13">
      <t>ネンド</t>
    </rPh>
    <phoneticPr fontId="5"/>
  </si>
  <si>
    <t>復興庁参事官　尾関良夫
農林水産省消費・安全局
農産安全管理課長
朝倉健司</t>
    <rPh sb="7" eb="9">
      <t>オゼキ</t>
    </rPh>
    <rPh sb="9" eb="10">
      <t>ヨ</t>
    </rPh>
    <rPh sb="10" eb="11">
      <t>オット</t>
    </rPh>
    <rPh sb="12" eb="14">
      <t>ノウリン</t>
    </rPh>
    <rPh sb="14" eb="17">
      <t>スイサンショウ</t>
    </rPh>
    <rPh sb="17" eb="19">
      <t>ショウヒ</t>
    </rPh>
    <rPh sb="20" eb="22">
      <t>アンゼン</t>
    </rPh>
    <rPh sb="22" eb="23">
      <t>キョク</t>
    </rPh>
    <rPh sb="24" eb="26">
      <t>ノウサン</t>
    </rPh>
    <rPh sb="26" eb="28">
      <t>アンゼン</t>
    </rPh>
    <rPh sb="28" eb="30">
      <t>カンリ</t>
    </rPh>
    <rPh sb="31" eb="32">
      <t>チョウ</t>
    </rPh>
    <rPh sb="33" eb="35">
      <t>アサクラ</t>
    </rPh>
    <rPh sb="35" eb="37">
      <t>ケンジ</t>
    </rPh>
    <phoneticPr fontId="5"/>
  </si>
  <si>
    <t>一般会計（平成23年度限り）
東日本大震災復興特別会計</t>
    <rPh sb="0" eb="2">
      <t>イッパン</t>
    </rPh>
    <rPh sb="2" eb="4">
      <t>カイケイ</t>
    </rPh>
    <rPh sb="5" eb="7">
      <t>ヘイセイ</t>
    </rPh>
    <rPh sb="9" eb="11">
      <t>ネンド</t>
    </rPh>
    <rPh sb="11" eb="12">
      <t>カギ</t>
    </rPh>
    <rPh sb="15" eb="18">
      <t>ヒガシニホン</t>
    </rPh>
    <rPh sb="18" eb="21">
      <t>ダイシンサイ</t>
    </rPh>
    <rPh sb="21" eb="23">
      <t>フッコウ</t>
    </rPh>
    <rPh sb="23" eb="25">
      <t>トクベツ</t>
    </rPh>
    <rPh sb="25" eb="27">
      <t>カイケイ</t>
    </rPh>
    <phoneticPr fontId="5"/>
  </si>
  <si>
    <t>①食の安全と消費者の信頼確保</t>
    <rPh sb="1" eb="2">
      <t>ショク</t>
    </rPh>
    <rPh sb="3" eb="5">
      <t>アンゼン</t>
    </rPh>
    <rPh sb="6" eb="9">
      <t>ショウヒシャ</t>
    </rPh>
    <rPh sb="10" eb="12">
      <t>シンライ</t>
    </rPh>
    <rPh sb="12" eb="14">
      <t>カクホ</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</si>
  <si>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</si>
  <si>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関係する計画、通知等</t>
    <phoneticPr fontId="5"/>
  </si>
  <si>
    <t>・東日本大震災復興構想会議提言（H23.6.25）　　　　　　　　　　　　　　　・東日本大震災からの復興の基本方針（H23.7.29）　　　　　　　　　　　　　・我が国の食と農林漁業の再生のための中間提言（H23.8.2）</t>
    <rPh sb="1" eb="2">
      <t>ヒガシ</t>
    </rPh>
    <rPh sb="2" eb="4">
      <t>ニホン</t>
    </rPh>
    <rPh sb="4" eb="7">
      <t>ダイシンサイ</t>
    </rPh>
    <rPh sb="7" eb="9">
      <t>フッコウ</t>
    </rPh>
    <rPh sb="9" eb="11">
      <t>コウソウ</t>
    </rPh>
    <rPh sb="11" eb="13">
      <t>カイギ</t>
    </rPh>
    <rPh sb="13" eb="15">
      <t>テイゲン</t>
    </rPh>
    <rPh sb="41" eb="44">
      <t>ヒガシニホン</t>
    </rPh>
    <rPh sb="44" eb="47">
      <t>ダイシンサイ</t>
    </rPh>
    <rPh sb="50" eb="52">
      <t>フッコウ</t>
    </rPh>
    <rPh sb="53" eb="55">
      <t>キホン</t>
    </rPh>
    <rPh sb="55" eb="57">
      <t>ホウシン</t>
    </rPh>
    <rPh sb="81" eb="82">
      <t>ワ</t>
    </rPh>
    <rPh sb="83" eb="84">
      <t>クニ</t>
    </rPh>
    <rPh sb="85" eb="86">
      <t>ショク</t>
    </rPh>
    <rPh sb="87" eb="89">
      <t>ノウリン</t>
    </rPh>
    <rPh sb="89" eb="91">
      <t>ギョギョウ</t>
    </rPh>
    <rPh sb="92" eb="94">
      <t>サイセイ</t>
    </rPh>
    <rPh sb="98" eb="100">
      <t>チュウカン</t>
    </rPh>
    <rPh sb="100" eb="102">
      <t>テイゲン</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</si>
  <si>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</si>
  <si>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　東日本大震災による福島第一原子力発電所の事故により､放射性物質が広範囲に放出されたことを踏まえ、消費者への健康被害、放射性物質による農地土壌等を通じた農畜産物の汚染及び食品衛生法上の基準値を超える農畜産物等の流通を未然に防止するため、放射性物質による農畜産物・農地土壌等への影響の実態を調査する。</t>
    <rPh sb="1" eb="4">
      <t>ヒガシニホン</t>
    </rPh>
    <rPh sb="4" eb="7">
      <t>ダイシンサイ</t>
    </rPh>
    <rPh sb="10" eb="12">
      <t>フクシマ</t>
    </rPh>
    <rPh sb="12" eb="14">
      <t>ダイイチ</t>
    </rPh>
    <rPh sb="14" eb="17">
      <t>ゲンシリョク</t>
    </rPh>
    <rPh sb="17" eb="20">
      <t>ハツデンショ</t>
    </rPh>
    <rPh sb="21" eb="23">
      <t>ジコ</t>
    </rPh>
    <rPh sb="27" eb="30">
      <t>ホウシャセイ</t>
    </rPh>
    <rPh sb="30" eb="32">
      <t>ブッシツ</t>
    </rPh>
    <rPh sb="33" eb="36">
      <t>コウハンイ</t>
    </rPh>
    <rPh sb="37" eb="39">
      <t>ホウシュツ</t>
    </rPh>
    <rPh sb="45" eb="46">
      <t>フ</t>
    </rPh>
    <rPh sb="49" eb="52">
      <t>ショウヒシャ</t>
    </rPh>
    <rPh sb="54" eb="56">
      <t>ケンコウ</t>
    </rPh>
    <rPh sb="56" eb="58">
      <t>ヒガイ</t>
    </rPh>
    <rPh sb="59" eb="62">
      <t>ホウシャセイ</t>
    </rPh>
    <rPh sb="62" eb="64">
      <t>ブッシツ</t>
    </rPh>
    <rPh sb="67" eb="69">
      <t>ノウチ</t>
    </rPh>
    <rPh sb="69" eb="72">
      <t>ドジョウナド</t>
    </rPh>
    <rPh sb="73" eb="74">
      <t>ツウ</t>
    </rPh>
    <rPh sb="76" eb="80">
      <t>ノウチクサンブツ</t>
    </rPh>
    <rPh sb="81" eb="83">
      <t>オセン</t>
    </rPh>
    <rPh sb="83" eb="84">
      <t>オヨ</t>
    </rPh>
    <rPh sb="85" eb="87">
      <t>ショクヒン</t>
    </rPh>
    <rPh sb="87" eb="90">
      <t>エイセイホウ</t>
    </rPh>
    <rPh sb="90" eb="91">
      <t>ジョウ</t>
    </rPh>
    <rPh sb="92" eb="94">
      <t>キジュン</t>
    </rPh>
    <rPh sb="96" eb="97">
      <t>コ</t>
    </rPh>
    <rPh sb="99" eb="104">
      <t>ノウチクサンブツナド</t>
    </rPh>
    <rPh sb="105" eb="107">
      <t>リュウツウ</t>
    </rPh>
    <rPh sb="108" eb="110">
      <t>ミゼン</t>
    </rPh>
    <rPh sb="111" eb="113">
      <t>ボウシ</t>
    </rPh>
    <rPh sb="118" eb="121">
      <t>ホウシャセイ</t>
    </rPh>
    <rPh sb="121" eb="123">
      <t>ブッシツ</t>
    </rPh>
    <rPh sb="126" eb="130">
      <t>ノウチクサンブツ</t>
    </rPh>
    <rPh sb="131" eb="133">
      <t>ノウチ</t>
    </rPh>
    <rPh sb="133" eb="136">
      <t>ドジョウナド</t>
    </rPh>
    <rPh sb="138" eb="140">
      <t>エイキョウ</t>
    </rPh>
    <rPh sb="141" eb="143">
      <t>ジッタイ</t>
    </rPh>
    <rPh sb="144" eb="146">
      <t>チョウサ</t>
    </rPh>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</si>
  <si>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</si>
  <si>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r>
      <t xml:space="preserve">　東日本大震災による福島第一原子力発電所の事故により､放射性物質が広範囲に放出されたことを踏まえ、
①農畜産物・農地土壌等の放射性物質濃度の調査(事務費）
②放射性物質の飼料から畜産物等への移行についての実態調査(委託費）
③肥料及び肥料原料中における放射性物質や有害成分の含有実態調査(委託費）
</t>
    </r>
    <r>
      <rPr>
        <sz val="11"/>
        <color theme="1"/>
        <rFont val="ＭＳ Ｐゴシック"/>
        <family val="2"/>
        <charset val="128"/>
        <scheme val="minor"/>
      </rPr>
      <t>④都道府県等における放射性物質による農畜産物等への影響の検証（交付金）
を実施。
※④の事業については、復興庁で予算計上し、予算執行は農林水産省で実施。</t>
    </r>
    <rPh sb="1" eb="4">
      <t>ヒガシニホン</t>
    </rPh>
    <rPh sb="4" eb="7">
      <t>ダイシンサイ</t>
    </rPh>
    <rPh sb="10" eb="12">
      <t>フクシマ</t>
    </rPh>
    <rPh sb="12" eb="14">
      <t>ダイイチ</t>
    </rPh>
    <rPh sb="14" eb="17">
      <t>ゲンシリョク</t>
    </rPh>
    <rPh sb="17" eb="20">
      <t>ハツデンショ</t>
    </rPh>
    <rPh sb="21" eb="23">
      <t>ジコ</t>
    </rPh>
    <rPh sb="27" eb="30">
      <t>ホウシャセイ</t>
    </rPh>
    <rPh sb="30" eb="32">
      <t>ブッシツ</t>
    </rPh>
    <rPh sb="33" eb="36">
      <t>コウハンイ</t>
    </rPh>
    <rPh sb="37" eb="39">
      <t>ホウシュツ</t>
    </rPh>
    <rPh sb="45" eb="46">
      <t>フ</t>
    </rPh>
    <rPh sb="51" eb="55">
      <t>ノウチクサンブツ</t>
    </rPh>
    <rPh sb="56" eb="58">
      <t>ノウチ</t>
    </rPh>
    <rPh sb="58" eb="61">
      <t>ドジョウナド</t>
    </rPh>
    <rPh sb="62" eb="65">
      <t>ホウシャセイ</t>
    </rPh>
    <rPh sb="65" eb="67">
      <t>ブッシツ</t>
    </rPh>
    <rPh sb="67" eb="69">
      <t>ノウド</t>
    </rPh>
    <rPh sb="70" eb="72">
      <t>チョウサ</t>
    </rPh>
    <rPh sb="73" eb="76">
      <t>ジムヒ</t>
    </rPh>
    <rPh sb="79" eb="82">
      <t>ホウシャセイ</t>
    </rPh>
    <rPh sb="82" eb="84">
      <t>ブッシツ</t>
    </rPh>
    <rPh sb="85" eb="87">
      <t>シリョウ</t>
    </rPh>
    <rPh sb="89" eb="90">
      <t>チク</t>
    </rPh>
    <rPh sb="95" eb="97">
      <t>イコウ</t>
    </rPh>
    <rPh sb="102" eb="104">
      <t>ジッタイ</t>
    </rPh>
    <rPh sb="104" eb="106">
      <t>チョウサ</t>
    </rPh>
    <rPh sb="107" eb="110">
      <t>イタクヒ</t>
    </rPh>
    <rPh sb="113" eb="115">
      <t>ヒリョウ</t>
    </rPh>
    <rPh sb="115" eb="116">
      <t>オヨ</t>
    </rPh>
    <rPh sb="117" eb="119">
      <t>ヒリョウ</t>
    </rPh>
    <rPh sb="119" eb="122">
      <t>ゲンリョウチュウ</t>
    </rPh>
    <rPh sb="126" eb="129">
      <t>ホウシャセイ</t>
    </rPh>
    <rPh sb="129" eb="131">
      <t>ブッシツ</t>
    </rPh>
    <rPh sb="132" eb="134">
      <t>ユウガイ</t>
    </rPh>
    <rPh sb="134" eb="136">
      <t>セイブン</t>
    </rPh>
    <rPh sb="139" eb="141">
      <t>ジッタイ</t>
    </rPh>
    <rPh sb="144" eb="147">
      <t>イタクヒ</t>
    </rPh>
    <rPh sb="186" eb="188">
      <t>ジッシ</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</si>
  <si>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</si>
  <si>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</si>
  <si>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rPr>
        <sz val="11"/>
        <color theme="1"/>
        <rFont val="ＭＳ Ｐゴシック"/>
        <family val="2"/>
        <charset val="128"/>
        <scheme val="minor"/>
      </rPr>
      <t>21年度</t>
    </r>
    <rPh sb="2" eb="4">
      <t>ネンド</t>
    </rPh>
    <phoneticPr fontId="5"/>
  </si>
  <si>
    <r>
      <rPr>
        <sz val="11"/>
        <color theme="1"/>
        <rFont val="ＭＳ Ｐゴシック"/>
        <family val="2"/>
        <charset val="128"/>
        <scheme val="minor"/>
      </rPr>
      <t>22年度</t>
    </r>
    <rPh sb="2" eb="4">
      <t>ネンド</t>
    </rPh>
    <phoneticPr fontId="5"/>
  </si>
  <si>
    <r>
      <rPr>
        <sz val="11"/>
        <color theme="1"/>
        <rFont val="ＭＳ Ｐゴシック"/>
        <family val="2"/>
        <charset val="128"/>
        <scheme val="minor"/>
      </rPr>
      <t>23年度</t>
    </r>
    <rPh sb="2" eb="4">
      <t>ネンド</t>
    </rPh>
    <phoneticPr fontId="5"/>
  </si>
  <si>
    <r>
      <rPr>
        <sz val="11"/>
        <color theme="1"/>
        <rFont val="ＭＳ Ｐゴシック"/>
        <family val="2"/>
        <charset val="128"/>
        <scheme val="minor"/>
      </rPr>
      <t>24年度</t>
    </r>
    <rPh sb="2" eb="4">
      <t>ネンド</t>
    </rPh>
    <phoneticPr fontId="5"/>
  </si>
  <si>
    <r>
      <rPr>
        <sz val="11"/>
        <color theme="1"/>
        <rFont val="ＭＳ Ｐゴシック"/>
        <family val="2"/>
        <charset val="128"/>
        <scheme val="minor"/>
      </rPr>
      <t>25年度要求</t>
    </r>
    <rPh sb="2" eb="4">
      <t>ネンド</t>
    </rPh>
    <rPh sb="4" eb="6">
      <t>ヨウキュウ</t>
    </rPh>
    <phoneticPr fontId="5"/>
  </si>
  <si>
    <t>140（復興庁計上）</t>
    <phoneticPr fontId="5"/>
  </si>
  <si>
    <t>374(復興庁計上）</t>
    <rPh sb="4" eb="7">
      <t>フッコウチョウ</t>
    </rPh>
    <rPh sb="7" eb="9">
      <t>ケイジョウ</t>
    </rPh>
    <phoneticPr fontId="5"/>
  </si>
  <si>
    <r>
      <t>570</t>
    </r>
    <r>
      <rPr>
        <sz val="9"/>
        <rFont val="ＭＳ Ｐゴシック"/>
        <family val="3"/>
        <charset val="128"/>
      </rPr>
      <t>（農林水産省計上）</t>
    </r>
    <rPh sb="4" eb="6">
      <t>ノウリン</t>
    </rPh>
    <rPh sb="6" eb="8">
      <t>スイサン</t>
    </rPh>
    <rPh sb="8" eb="9">
      <t>ショウ</t>
    </rPh>
    <rPh sb="9" eb="11">
      <t>ケイジョウ</t>
    </rPh>
    <phoneticPr fontId="5"/>
  </si>
  <si>
    <t>－</t>
    <phoneticPr fontId="5"/>
  </si>
  <si>
    <t>目標値
（　　年度）</t>
    <rPh sb="0" eb="3">
      <t>モクヒョウチ</t>
    </rPh>
    <rPh sb="7" eb="9">
      <t>ネンド</t>
    </rPh>
    <phoneticPr fontId="5"/>
  </si>
  <si>
    <t>本対策は、①放射性物質による農畜産物・農地土壌等への影響の実態を調査することにより、消費者の健康への悪影響の未然防止に向けた取組の推進に資すること、②本対策は災害関連事業であることから､数値化することは難しい。</t>
    <rPh sb="0" eb="1">
      <t>ホン</t>
    </rPh>
    <rPh sb="1" eb="3">
      <t>タイサク</t>
    </rPh>
    <rPh sb="6" eb="9">
      <t>ホウシャセイ</t>
    </rPh>
    <rPh sb="9" eb="11">
      <t>ブッシツ</t>
    </rPh>
    <rPh sb="14" eb="18">
      <t>ノウチクサンブツ</t>
    </rPh>
    <rPh sb="19" eb="21">
      <t>ノウチ</t>
    </rPh>
    <rPh sb="21" eb="24">
      <t>ドジョウナド</t>
    </rPh>
    <rPh sb="26" eb="28">
      <t>エイキョウ</t>
    </rPh>
    <rPh sb="29" eb="31">
      <t>ジッタイ</t>
    </rPh>
    <rPh sb="32" eb="34">
      <t>チョウサ</t>
    </rPh>
    <rPh sb="42" eb="45">
      <t>ショウヒシャ</t>
    </rPh>
    <rPh sb="46" eb="48">
      <t>ケンコウ</t>
    </rPh>
    <rPh sb="50" eb="53">
      <t>アクエイキョウ</t>
    </rPh>
    <rPh sb="54" eb="56">
      <t>ミゼン</t>
    </rPh>
    <rPh sb="56" eb="58">
      <t>ボウシ</t>
    </rPh>
    <rPh sb="59" eb="60">
      <t>ム</t>
    </rPh>
    <rPh sb="62" eb="64">
      <t>トリクミ</t>
    </rPh>
    <rPh sb="65" eb="67">
      <t>スイシン</t>
    </rPh>
    <rPh sb="68" eb="69">
      <t>シ</t>
    </rPh>
    <rPh sb="75" eb="76">
      <t>ホン</t>
    </rPh>
    <rPh sb="76" eb="78">
      <t>タイサク</t>
    </rPh>
    <rPh sb="79" eb="81">
      <t>サイガイ</t>
    </rPh>
    <rPh sb="81" eb="83">
      <t>カンレン</t>
    </rPh>
    <rPh sb="83" eb="85">
      <t>ジギョウ</t>
    </rPh>
    <rPh sb="93" eb="96">
      <t>スウチカ</t>
    </rPh>
    <rPh sb="101" eb="102">
      <t>ムズカ</t>
    </rPh>
    <phoneticPr fontId="5"/>
  </si>
  <si>
    <t>成果実績</t>
    <rPh sb="0" eb="2">
      <t>セイカ</t>
    </rPh>
    <rPh sb="2" eb="4">
      <t>ジッセキ</t>
    </rPh>
    <phoneticPr fontId="5"/>
  </si>
  <si>
    <t>①農畜産物・農地土壌等における放射性物質濃度の把握　　　　　　　　　　　　　　　　　　　　　　　　　　　　　　②放射性物質の飼料から畜産物等の移行に関する科学的データの収集　　　　　　　　　　　　　　　　　　　          
③肥料及び肥料原料中の放射性物質や有害成分の含有に関する科学的データの収集
④放射性物質による農畜産物の影響の検証に取り組んだ都道府県の数　　　　　　　　　　　　　　　　　　　　　　　　　</t>
    <rPh sb="1" eb="5">
      <t>ノウチクサンブツ</t>
    </rPh>
    <rPh sb="6" eb="8">
      <t>ノウチ</t>
    </rPh>
    <rPh sb="8" eb="11">
      <t>ドジョウナド</t>
    </rPh>
    <rPh sb="15" eb="18">
      <t>ホウシャセイ</t>
    </rPh>
    <rPh sb="18" eb="20">
      <t>ブッシツ</t>
    </rPh>
    <rPh sb="20" eb="22">
      <t>ノウド</t>
    </rPh>
    <rPh sb="23" eb="25">
      <t>ハアク</t>
    </rPh>
    <rPh sb="56" eb="59">
      <t>ホウシャセイ</t>
    </rPh>
    <rPh sb="59" eb="61">
      <t>ブッシツ</t>
    </rPh>
    <rPh sb="62" eb="64">
      <t>シリョウ</t>
    </rPh>
    <rPh sb="66" eb="67">
      <t>チク</t>
    </rPh>
    <rPh sb="69" eb="70">
      <t>ナド</t>
    </rPh>
    <rPh sb="71" eb="73">
      <t>イコウ</t>
    </rPh>
    <rPh sb="74" eb="75">
      <t>カン</t>
    </rPh>
    <rPh sb="77" eb="80">
      <t>カガクテキ</t>
    </rPh>
    <rPh sb="84" eb="86">
      <t>シュウシュウ</t>
    </rPh>
    <rPh sb="117" eb="119">
      <t>ヒリョウ</t>
    </rPh>
    <rPh sb="119" eb="120">
      <t>オヨ</t>
    </rPh>
    <rPh sb="121" eb="123">
      <t>ヒリョウ</t>
    </rPh>
    <rPh sb="123" eb="126">
      <t>ゲンリョウチュウ</t>
    </rPh>
    <rPh sb="127" eb="130">
      <t>ホウシャセイ</t>
    </rPh>
    <rPh sb="130" eb="132">
      <t>ブッシツ</t>
    </rPh>
    <rPh sb="133" eb="135">
      <t>ユウガイ</t>
    </rPh>
    <rPh sb="135" eb="137">
      <t>セイブン</t>
    </rPh>
    <rPh sb="144" eb="147">
      <t>カガクテキ</t>
    </rPh>
    <rPh sb="151" eb="153">
      <t>シュウシュウ</t>
    </rPh>
    <phoneticPr fontId="5"/>
  </si>
  <si>
    <r>
      <t xml:space="preserve">①検査数      ②試験数      ③分析点数
</t>
    </r>
    <r>
      <rPr>
        <sz val="11"/>
        <color theme="1"/>
        <rFont val="ＭＳ Ｐゴシック"/>
        <family val="2"/>
        <charset val="128"/>
        <scheme val="minor"/>
      </rPr>
      <t>④都道府県数</t>
    </r>
    <rPh sb="1" eb="3">
      <t>ケンサ</t>
    </rPh>
    <rPh sb="3" eb="4">
      <t>スウ</t>
    </rPh>
    <rPh sb="11" eb="13">
      <t>シケン</t>
    </rPh>
    <rPh sb="13" eb="14">
      <t>スウ</t>
    </rPh>
    <rPh sb="21" eb="23">
      <t>ブンセキ</t>
    </rPh>
    <rPh sb="23" eb="24">
      <t>テン</t>
    </rPh>
    <rPh sb="24" eb="25">
      <t>カズ</t>
    </rPh>
    <rPh sb="27" eb="31">
      <t>トドウフケン</t>
    </rPh>
    <phoneticPr fontId="5"/>
  </si>
  <si>
    <r>
      <t>①2</t>
    </r>
    <r>
      <rPr>
        <sz val="11"/>
        <color theme="1"/>
        <rFont val="ＭＳ Ｐゴシック"/>
        <family val="2"/>
        <charset val="128"/>
        <scheme val="minor"/>
      </rPr>
      <t>2,468点
（20,699点）</t>
    </r>
    <rPh sb="7" eb="8">
      <t>テン</t>
    </rPh>
    <rPh sb="16" eb="17">
      <t>テン</t>
    </rPh>
    <phoneticPr fontId="5"/>
  </si>
  <si>
    <r>
      <t xml:space="preserve">（①16,197点）　　　（②16試験）　　　　（③1,027点）
</t>
    </r>
    <r>
      <rPr>
        <sz val="11"/>
        <color theme="1"/>
        <rFont val="ＭＳ Ｐゴシック"/>
        <family val="2"/>
        <charset val="128"/>
        <scheme val="minor"/>
      </rPr>
      <t>（④17都県）</t>
    </r>
    <rPh sb="8" eb="9">
      <t>テン</t>
    </rPh>
    <rPh sb="17" eb="19">
      <t>シケン</t>
    </rPh>
    <rPh sb="31" eb="32">
      <t>テン</t>
    </rPh>
    <rPh sb="38" eb="39">
      <t>ト</t>
    </rPh>
    <rPh sb="39" eb="40">
      <t>ケン</t>
    </rPh>
    <phoneticPr fontId="5"/>
  </si>
  <si>
    <t>①13,847円/点　　　　</t>
    <rPh sb="7" eb="8">
      <t>エン</t>
    </rPh>
    <rPh sb="9" eb="10">
      <t>テン</t>
    </rPh>
    <phoneticPr fontId="5"/>
  </si>
  <si>
    <t>①執行額÷検査数</t>
    <rPh sb="1" eb="3">
      <t>シッコウ</t>
    </rPh>
    <rPh sb="3" eb="4">
      <t>ガク</t>
    </rPh>
    <rPh sb="5" eb="7">
      <t>ケンサ</t>
    </rPh>
    <rPh sb="7" eb="8">
      <t>カズ</t>
    </rPh>
    <phoneticPr fontId="5"/>
  </si>
  <si>
    <t>農畜産物・農地土壌等の放射性物質実態調査事業</t>
    <rPh sb="0" eb="4">
      <t>ノウチクサンブツ</t>
    </rPh>
    <rPh sb="5" eb="7">
      <t>ノウチ</t>
    </rPh>
    <rPh sb="7" eb="9">
      <t>ドジョウ</t>
    </rPh>
    <rPh sb="9" eb="10">
      <t>ナド</t>
    </rPh>
    <rPh sb="11" eb="14">
      <t>ホウシャセイ</t>
    </rPh>
    <rPh sb="14" eb="16">
      <t>ブッシツ</t>
    </rPh>
    <rPh sb="16" eb="18">
      <t>ジッタイ</t>
    </rPh>
    <rPh sb="18" eb="20">
      <t>チョウサ</t>
    </rPh>
    <rPh sb="20" eb="22">
      <t>ジギョウ</t>
    </rPh>
    <phoneticPr fontId="5"/>
  </si>
  <si>
    <t>・放射性物質測定料の単価が値下がったことによる減額
・放射性物質の分析点数の減少による減額
・地方公共団体に実施した要望調査結果を反映したことによる検証に係る検査点数の増による増額</t>
    <rPh sb="1" eb="4">
      <t>ホウシャセイ</t>
    </rPh>
    <rPh sb="4" eb="6">
      <t>ブッシツ</t>
    </rPh>
    <rPh sb="6" eb="9">
      <t>ソクテイリョウ</t>
    </rPh>
    <rPh sb="10" eb="12">
      <t>タンカ</t>
    </rPh>
    <rPh sb="13" eb="14">
      <t>ネ</t>
    </rPh>
    <rPh sb="14" eb="15">
      <t>サ</t>
    </rPh>
    <rPh sb="23" eb="25">
      <t>ゲンガク</t>
    </rPh>
    <rPh sb="30" eb="33">
      <t>ホウシャセイ</t>
    </rPh>
    <rPh sb="33" eb="35">
      <t>ブッシツ</t>
    </rPh>
    <rPh sb="36" eb="38">
      <t>ブンセキ</t>
    </rPh>
    <rPh sb="38" eb="40">
      <t>テンスウ</t>
    </rPh>
    <rPh sb="41" eb="43">
      <t>ゲンショウ</t>
    </rPh>
    <rPh sb="46" eb="48">
      <t>ゲンガク</t>
    </rPh>
    <rPh sb="55" eb="57">
      <t>チホウ</t>
    </rPh>
    <rPh sb="57" eb="59">
      <t>コウキョウ</t>
    </rPh>
    <rPh sb="59" eb="61">
      <t>ダンタイ</t>
    </rPh>
    <rPh sb="62" eb="64">
      <t>ジッシ</t>
    </rPh>
    <rPh sb="66" eb="68">
      <t>ヨウボウ</t>
    </rPh>
    <rPh sb="68" eb="70">
      <t>チョウサ</t>
    </rPh>
    <rPh sb="70" eb="72">
      <t>ケッカ</t>
    </rPh>
    <rPh sb="73" eb="75">
      <t>ハンエイ</t>
    </rPh>
    <rPh sb="82" eb="84">
      <t>ケンショウ</t>
    </rPh>
    <rPh sb="85" eb="86">
      <t>カカ</t>
    </rPh>
    <rPh sb="87" eb="89">
      <t>ケンサ</t>
    </rPh>
    <rPh sb="89" eb="91">
      <t>テンスウ</t>
    </rPh>
    <rPh sb="92" eb="93">
      <t>ゾウ</t>
    </rPh>
    <rPh sb="96" eb="98">
      <t>ゾウガク</t>
    </rPh>
    <phoneticPr fontId="5"/>
  </si>
  <si>
    <t>飼料作物等の放射性物質実態調査事業委託費</t>
    <rPh sb="0" eb="2">
      <t>シリョウ</t>
    </rPh>
    <rPh sb="2" eb="5">
      <t>サクモツナド</t>
    </rPh>
    <rPh sb="6" eb="9">
      <t>ホウシャセイ</t>
    </rPh>
    <rPh sb="9" eb="11">
      <t>ブッシツ</t>
    </rPh>
    <rPh sb="11" eb="13">
      <t>ジッタイ</t>
    </rPh>
    <rPh sb="13" eb="15">
      <t>チョウサ</t>
    </rPh>
    <rPh sb="15" eb="17">
      <t>ジギョウ</t>
    </rPh>
    <rPh sb="17" eb="20">
      <t>イタクヒ</t>
    </rPh>
    <phoneticPr fontId="5"/>
  </si>
  <si>
    <t>放射性物質等を含む肥料の安全確保調査事業委託費</t>
    <rPh sb="0" eb="3">
      <t>ホウシャセイ</t>
    </rPh>
    <rPh sb="3" eb="6">
      <t>ブッシツナド</t>
    </rPh>
    <rPh sb="7" eb="8">
      <t>フク</t>
    </rPh>
    <rPh sb="9" eb="11">
      <t>ヒリョウ</t>
    </rPh>
    <rPh sb="12" eb="14">
      <t>アンゼン</t>
    </rPh>
    <rPh sb="14" eb="16">
      <t>カクホ</t>
    </rPh>
    <rPh sb="16" eb="18">
      <t>チョウサ</t>
    </rPh>
    <rPh sb="18" eb="20">
      <t>ジギョウ</t>
    </rPh>
    <rPh sb="20" eb="23">
      <t>イタクヒ</t>
    </rPh>
    <phoneticPr fontId="5"/>
  </si>
  <si>
    <t>放射性物質による農畜産物等への影響の検証</t>
    <phoneticPr fontId="5"/>
  </si>
  <si>
    <t>○</t>
    <phoneticPr fontId="5"/>
  </si>
  <si>
    <t>　農畜産物等については、別途、消費・安全対策交付金による検査機器等整備の支援や農林水産省が所管する簡易測定器の無償貸与により関係都県の検査体制が充実強化したこと、食肉等流通事情により即日検査を行う必要のあるものについては検査依頼見込み件数が大きく下回ったため執行率が低調となった。</t>
    <rPh sb="1" eb="6">
      <t>ノウチクサンブツナド</t>
    </rPh>
    <rPh sb="12" eb="14">
      <t>ベット</t>
    </rPh>
    <rPh sb="15" eb="17">
      <t>ショウヒ</t>
    </rPh>
    <rPh sb="18" eb="20">
      <t>アンゼン</t>
    </rPh>
    <rPh sb="20" eb="22">
      <t>タイサク</t>
    </rPh>
    <rPh sb="28" eb="30">
      <t>ケンサ</t>
    </rPh>
    <rPh sb="30" eb="32">
      <t>キキ</t>
    </rPh>
    <rPh sb="32" eb="33">
      <t>トウ</t>
    </rPh>
    <rPh sb="33" eb="35">
      <t>セイビ</t>
    </rPh>
    <rPh sb="36" eb="38">
      <t>シエン</t>
    </rPh>
    <rPh sb="39" eb="41">
      <t>ノウリン</t>
    </rPh>
    <rPh sb="41" eb="44">
      <t>スイサンショウ</t>
    </rPh>
    <rPh sb="45" eb="47">
      <t>ショカン</t>
    </rPh>
    <rPh sb="49" eb="51">
      <t>カンイ</t>
    </rPh>
    <rPh sb="51" eb="54">
      <t>ソクテイキ</t>
    </rPh>
    <rPh sb="55" eb="57">
      <t>ムショウ</t>
    </rPh>
    <rPh sb="57" eb="59">
      <t>タイヨ</t>
    </rPh>
    <rPh sb="62" eb="66">
      <t>カンケイトケン</t>
    </rPh>
    <rPh sb="67" eb="69">
      <t>ケンサ</t>
    </rPh>
    <rPh sb="69" eb="71">
      <t>タイセイ</t>
    </rPh>
    <rPh sb="72" eb="74">
      <t>ジュウジツ</t>
    </rPh>
    <rPh sb="74" eb="76">
      <t>キョウカ</t>
    </rPh>
    <rPh sb="81" eb="84">
      <t>ショクニクナド</t>
    </rPh>
    <rPh sb="84" eb="86">
      <t>リュウツウ</t>
    </rPh>
    <rPh sb="86" eb="88">
      <t>ジジョウ</t>
    </rPh>
    <rPh sb="91" eb="93">
      <t>ソクジツ</t>
    </rPh>
    <rPh sb="93" eb="95">
      <t>ケンサ</t>
    </rPh>
    <rPh sb="96" eb="97">
      <t>オコナ</t>
    </rPh>
    <rPh sb="98" eb="100">
      <t>ヒツヨウ</t>
    </rPh>
    <rPh sb="110" eb="112">
      <t>ケンサ</t>
    </rPh>
    <rPh sb="112" eb="114">
      <t>イライ</t>
    </rPh>
    <rPh sb="114" eb="116">
      <t>ミコ</t>
    </rPh>
    <rPh sb="117" eb="119">
      <t>ケンスウ</t>
    </rPh>
    <rPh sb="120" eb="121">
      <t>オオ</t>
    </rPh>
    <rPh sb="123" eb="125">
      <t>シタマワ</t>
    </rPh>
    <rPh sb="129" eb="132">
      <t>シッコウリツ</t>
    </rPh>
    <rPh sb="133" eb="135">
      <t>テイチョウ</t>
    </rPh>
    <phoneticPr fontId="5"/>
  </si>
  <si>
    <r>
      <t>国が実施すべき事業であるか。地方自治体、民間等に委ねるべき事業</t>
    </r>
    <r>
      <rPr>
        <sz val="11"/>
        <color theme="1"/>
        <rFont val="ＭＳ Ｐゴシック"/>
        <family val="2"/>
        <charset val="128"/>
        <scheme val="minor"/>
      </rPr>
      <t>となっていないか。</t>
    </r>
    <rPh sb="14" eb="16">
      <t>チホウ</t>
    </rPh>
    <rPh sb="16" eb="19">
      <t>ジチタイ</t>
    </rPh>
    <rPh sb="20" eb="22">
      <t>ミンカン</t>
    </rPh>
    <rPh sb="22" eb="23">
      <t>トウ</t>
    </rPh>
    <rPh sb="24" eb="25">
      <t>ユダ</t>
    </rPh>
    <rPh sb="29" eb="31">
      <t>ジギョウ</t>
    </rPh>
    <phoneticPr fontId="5"/>
  </si>
  <si>
    <t>不用率が大きい場合は、その理由を把握しているか。</t>
    <phoneticPr fontId="5"/>
  </si>
  <si>
    <t>△</t>
    <phoneticPr fontId="5"/>
  </si>
  <si>
    <t xml:space="preserve">　福島第一原子力発電所事故発生当時、放射性物質を測定するための専用の測定装置を保有する分析機関が少ないうえ、国・地方自治体からの食品、水等の分析依頼が分析機関に殺到していた状況で相当数の農畜産物及び農地土壌の測定を行う分析機関を確保することが最優先とされたことから競争性のない随意契約となった。
</t>
    <rPh sb="1" eb="3">
      <t>フクシマ</t>
    </rPh>
    <rPh sb="3" eb="5">
      <t>ダイイチ</t>
    </rPh>
    <rPh sb="5" eb="8">
      <t>ゲンシリョク</t>
    </rPh>
    <rPh sb="8" eb="11">
      <t>ハツデンショ</t>
    </rPh>
    <rPh sb="11" eb="13">
      <t>ジコ</t>
    </rPh>
    <rPh sb="13" eb="15">
      <t>ハッセイ</t>
    </rPh>
    <rPh sb="15" eb="17">
      <t>トウジ</t>
    </rPh>
    <rPh sb="18" eb="21">
      <t>ホウシャセイ</t>
    </rPh>
    <rPh sb="21" eb="23">
      <t>ブッシツ</t>
    </rPh>
    <rPh sb="24" eb="26">
      <t>ソクテイ</t>
    </rPh>
    <rPh sb="31" eb="33">
      <t>センヨウ</t>
    </rPh>
    <rPh sb="34" eb="36">
      <t>ソクテイ</t>
    </rPh>
    <rPh sb="36" eb="38">
      <t>ソウチ</t>
    </rPh>
    <rPh sb="39" eb="41">
      <t>ホユウ</t>
    </rPh>
    <rPh sb="43" eb="45">
      <t>ブンセキ</t>
    </rPh>
    <rPh sb="45" eb="47">
      <t>キカン</t>
    </rPh>
    <rPh sb="48" eb="49">
      <t>スク</t>
    </rPh>
    <rPh sb="54" eb="55">
      <t>クニ</t>
    </rPh>
    <rPh sb="56" eb="58">
      <t>チホウ</t>
    </rPh>
    <rPh sb="58" eb="61">
      <t>ジチタイ</t>
    </rPh>
    <rPh sb="64" eb="66">
      <t>ショクヒン</t>
    </rPh>
    <rPh sb="67" eb="69">
      <t>ミズナド</t>
    </rPh>
    <rPh sb="70" eb="72">
      <t>ブンセキ</t>
    </rPh>
    <rPh sb="72" eb="74">
      <t>イライ</t>
    </rPh>
    <rPh sb="75" eb="77">
      <t>ブンセキ</t>
    </rPh>
    <rPh sb="77" eb="79">
      <t>キカン</t>
    </rPh>
    <rPh sb="80" eb="82">
      <t>サットウ</t>
    </rPh>
    <rPh sb="86" eb="88">
      <t>ジョウキョウ</t>
    </rPh>
    <rPh sb="89" eb="92">
      <t>ソウトウスウ</t>
    </rPh>
    <rPh sb="93" eb="97">
      <t>ノウチクサンブツ</t>
    </rPh>
    <rPh sb="97" eb="98">
      <t>オヨ</t>
    </rPh>
    <rPh sb="99" eb="101">
      <t>ノウチ</t>
    </rPh>
    <rPh sb="101" eb="103">
      <t>ドジョウ</t>
    </rPh>
    <rPh sb="104" eb="106">
      <t>ソクテイ</t>
    </rPh>
    <rPh sb="107" eb="108">
      <t>オコナ</t>
    </rPh>
    <rPh sb="109" eb="111">
      <t>ブンセキ</t>
    </rPh>
    <rPh sb="111" eb="113">
      <t>キカン</t>
    </rPh>
    <rPh sb="114" eb="116">
      <t>カクホ</t>
    </rPh>
    <rPh sb="121" eb="124">
      <t>サイユウセン</t>
    </rPh>
    <rPh sb="132" eb="135">
      <t>キョウソウセイ</t>
    </rPh>
    <rPh sb="138" eb="140">
      <t>ズイイ</t>
    </rPh>
    <rPh sb="140" eb="142">
      <t>ケイヤク</t>
    </rPh>
    <phoneticPr fontId="5"/>
  </si>
  <si>
    <t>―</t>
    <phoneticPr fontId="5"/>
  </si>
  <si>
    <t>単位あたりコストの削減に努めているか。その水準は妥当か。</t>
    <phoneticPr fontId="5"/>
  </si>
  <si>
    <t>活動実績は見込みに見合ったものであるか。</t>
    <phoneticPr fontId="5"/>
  </si>
  <si>
    <r>
      <t xml:space="preserve">
・東日本大震災からの復興の基本方針「６　原子力災害からの復興　（１）応急対策、復旧対策　②安全対策・健康管理対策等」の（ⅰ）及び（ⅳ）の内容に基づくものであり、また福島県知事をはじめ各自治体から農畜産物等の放射性物質検査にかかる経費について国が負担すること等の要望･意見書が提出されていること等から広く国民のニーズに応えたものである。
・農畜産物等については、別途消費安全対策交付金等による検査機器整備の支援や農林水産省が所有する簡易型測定機器の無償貸与により関係都県の検査体制が充実強化したこと、食肉等流通事情により即日検査を行う必要のあるものについては検査依頼見込み件数が大きく下回ったため執行率が低調となった。
・２４年度については、先に実施した「土壌等中の放射能含有実態調査業務」の入札において１６者が参加。その後に行われた「農畜産物中の放射能含有調査業務」及び委託事業においても、複数の業者が入札に参加したことから競争性を確保することができた。
・農地土壌についてはほぼ計画点数の調査を実施、堆肥等については県からの要請に基づいて調査した点数は当初計画点数を大きく上回ったことから、</t>
    </r>
    <r>
      <rPr>
        <sz val="11"/>
        <color theme="1"/>
        <rFont val="ＭＳ Ｐゴシック"/>
        <family val="2"/>
        <charset val="128"/>
        <scheme val="minor"/>
      </rPr>
      <t>農畜産物を含めた全検査点数は当初見込みを超えた。
・測定データはすべて県に通知。公表については県の判断で行われている。国として得られたデータは、農地土壌の放射性物質低減対策の実施を検討するための基礎データとして活用し、農畜産物については出荷の安全性の確保に役立っている</t>
    </r>
    <r>
      <rPr>
        <sz val="11"/>
        <color theme="1"/>
        <rFont val="ＭＳ Ｐゴシック"/>
        <family val="2"/>
        <charset val="128"/>
        <scheme val="minor"/>
      </rPr>
      <t>ほか、翌年の安全管理方策を検討するための基礎データとしても活用</t>
    </r>
    <r>
      <rPr>
        <sz val="11"/>
        <color theme="1"/>
        <rFont val="ＭＳ Ｐゴシック"/>
        <family val="2"/>
        <charset val="128"/>
        <scheme val="minor"/>
      </rPr>
      <t xml:space="preserve">。
・本事業のうち「飼料作物等の放射性物質実態調査委託事業」は、２４年度終期を迎える事業であるが、特に、養殖魚では飼料からの放射性物質の移行について長期的な試験を通じて実態を把握して科学的知見の充実を図り、現行のリスク管理措置を検証するため、引き続き事業を実施することが必要であり、事業実施期間の終期を１年延長（平成25年度まで）することとしている。
</t>
    </r>
    <rPh sb="2" eb="5">
      <t>ヒガシニホン</t>
    </rPh>
    <rPh sb="5" eb="8">
      <t>ダイシンサイ</t>
    </rPh>
    <rPh sb="11" eb="13">
      <t>フッコウ</t>
    </rPh>
    <rPh sb="14" eb="16">
      <t>キホン</t>
    </rPh>
    <rPh sb="16" eb="18">
      <t>ホウシン</t>
    </rPh>
    <rPh sb="21" eb="24">
      <t>ゲンシリョク</t>
    </rPh>
    <rPh sb="24" eb="26">
      <t>サイガイ</t>
    </rPh>
    <rPh sb="29" eb="31">
      <t>フッコウ</t>
    </rPh>
    <rPh sb="35" eb="37">
      <t>オウキュウ</t>
    </rPh>
    <rPh sb="37" eb="39">
      <t>タイサク</t>
    </rPh>
    <rPh sb="40" eb="42">
      <t>フッキュウ</t>
    </rPh>
    <rPh sb="42" eb="44">
      <t>タイサク</t>
    </rPh>
    <rPh sb="46" eb="48">
      <t>アンゼン</t>
    </rPh>
    <rPh sb="48" eb="50">
      <t>タイサク</t>
    </rPh>
    <rPh sb="51" eb="53">
      <t>ケンコウ</t>
    </rPh>
    <rPh sb="53" eb="55">
      <t>カンリ</t>
    </rPh>
    <rPh sb="55" eb="58">
      <t>タイサクナド</t>
    </rPh>
    <rPh sb="63" eb="64">
      <t>オヨ</t>
    </rPh>
    <rPh sb="69" eb="71">
      <t>ナイヨウ</t>
    </rPh>
    <rPh sb="72" eb="73">
      <t>モト</t>
    </rPh>
    <rPh sb="170" eb="174">
      <t>ノウチクサンブツ</t>
    </rPh>
    <rPh sb="174" eb="175">
      <t>ナド</t>
    </rPh>
    <rPh sb="181" eb="183">
      <t>ベット</t>
    </rPh>
    <rPh sb="183" eb="185">
      <t>ショウヒ</t>
    </rPh>
    <rPh sb="185" eb="187">
      <t>アンゼン</t>
    </rPh>
    <rPh sb="187" eb="189">
      <t>タイサク</t>
    </rPh>
    <rPh sb="189" eb="193">
      <t>コウフキンナド</t>
    </rPh>
    <rPh sb="196" eb="198">
      <t>ケンサ</t>
    </rPh>
    <rPh sb="198" eb="200">
      <t>キキ</t>
    </rPh>
    <rPh sb="200" eb="202">
      <t>セイビ</t>
    </rPh>
    <rPh sb="203" eb="205">
      <t>シエン</t>
    </rPh>
    <rPh sb="206" eb="208">
      <t>ノウリン</t>
    </rPh>
    <rPh sb="208" eb="211">
      <t>スイサンショウ</t>
    </rPh>
    <rPh sb="212" eb="214">
      <t>ショユウ</t>
    </rPh>
    <rPh sb="216" eb="219">
      <t>カンイガタ</t>
    </rPh>
    <rPh sb="219" eb="221">
      <t>ソクテイ</t>
    </rPh>
    <rPh sb="221" eb="223">
      <t>キキ</t>
    </rPh>
    <rPh sb="224" eb="226">
      <t>ムショウ</t>
    </rPh>
    <rPh sb="226" eb="228">
      <t>タイヨ</t>
    </rPh>
    <rPh sb="231" eb="235">
      <t>カンケイトケン</t>
    </rPh>
    <rPh sb="236" eb="238">
      <t>ケンサ</t>
    </rPh>
    <rPh sb="238" eb="240">
      <t>タイセイ</t>
    </rPh>
    <rPh sb="241" eb="243">
      <t>ジュウジツ</t>
    </rPh>
    <rPh sb="243" eb="245">
      <t>キョウカ</t>
    </rPh>
    <rPh sb="250" eb="253">
      <t>ショクニクナド</t>
    </rPh>
    <rPh sb="253" eb="255">
      <t>リュウツウ</t>
    </rPh>
    <rPh sb="255" eb="257">
      <t>ジジョウ</t>
    </rPh>
    <rPh sb="260" eb="262">
      <t>ソクジツ</t>
    </rPh>
    <rPh sb="262" eb="264">
      <t>ケンサ</t>
    </rPh>
    <rPh sb="265" eb="266">
      <t>オコナ</t>
    </rPh>
    <rPh sb="267" eb="269">
      <t>ヒツヨウ</t>
    </rPh>
    <rPh sb="279" eb="281">
      <t>ケンサ</t>
    </rPh>
    <rPh sb="281" eb="283">
      <t>イライ</t>
    </rPh>
    <rPh sb="283" eb="285">
      <t>ミコ</t>
    </rPh>
    <rPh sb="286" eb="288">
      <t>ケンスウ</t>
    </rPh>
    <rPh sb="289" eb="290">
      <t>オオ</t>
    </rPh>
    <rPh sb="292" eb="294">
      <t>シタマワ</t>
    </rPh>
    <rPh sb="302" eb="304">
      <t>テイチョウ</t>
    </rPh>
    <rPh sb="313" eb="315">
      <t>ネンド</t>
    </rPh>
    <rPh sb="321" eb="322">
      <t>サキ</t>
    </rPh>
    <rPh sb="323" eb="325">
      <t>ジッシ</t>
    </rPh>
    <rPh sb="328" eb="331">
      <t>ドジョウナド</t>
    </rPh>
    <rPh sb="331" eb="332">
      <t>チュウ</t>
    </rPh>
    <rPh sb="333" eb="336">
      <t>ホウシャノウ</t>
    </rPh>
    <rPh sb="336" eb="338">
      <t>ガンユウ</t>
    </rPh>
    <rPh sb="338" eb="340">
      <t>ジッタイ</t>
    </rPh>
    <rPh sb="340" eb="342">
      <t>チョウサ</t>
    </rPh>
    <rPh sb="342" eb="344">
      <t>ギョウム</t>
    </rPh>
    <rPh sb="346" eb="348">
      <t>ニュウサツ</t>
    </rPh>
    <rPh sb="354" eb="355">
      <t>シャ</t>
    </rPh>
    <rPh sb="356" eb="358">
      <t>サンカ</t>
    </rPh>
    <rPh sb="361" eb="362">
      <t>ゴ</t>
    </rPh>
    <rPh sb="363" eb="364">
      <t>オコナ</t>
    </rPh>
    <rPh sb="368" eb="372">
      <t>ノウチクサンブツ</t>
    </rPh>
    <rPh sb="372" eb="373">
      <t>チュウ</t>
    </rPh>
    <rPh sb="374" eb="377">
      <t>ホウシャノウ</t>
    </rPh>
    <rPh sb="377" eb="379">
      <t>ガンユウ</t>
    </rPh>
    <rPh sb="379" eb="381">
      <t>チョウサ</t>
    </rPh>
    <rPh sb="381" eb="383">
      <t>ギョウム</t>
    </rPh>
    <rPh sb="384" eb="385">
      <t>オヨ</t>
    </rPh>
    <rPh sb="386" eb="388">
      <t>イタク</t>
    </rPh>
    <rPh sb="388" eb="390">
      <t>ジギョウ</t>
    </rPh>
    <rPh sb="396" eb="398">
      <t>フクスウ</t>
    </rPh>
    <rPh sb="399" eb="401">
      <t>ギョウシャ</t>
    </rPh>
    <rPh sb="402" eb="404">
      <t>ニュウサツ</t>
    </rPh>
    <rPh sb="405" eb="407">
      <t>サンカ</t>
    </rPh>
    <rPh sb="413" eb="416">
      <t>キョウソウセイ</t>
    </rPh>
    <rPh sb="417" eb="419">
      <t>カクホ</t>
    </rPh>
    <rPh sb="430" eb="432">
      <t>ノウチ</t>
    </rPh>
    <rPh sb="432" eb="434">
      <t>ドジョウ</t>
    </rPh>
    <rPh sb="441" eb="443">
      <t>ケイカク</t>
    </rPh>
    <rPh sb="443" eb="445">
      <t>テンスウ</t>
    </rPh>
    <rPh sb="446" eb="448">
      <t>チョウサ</t>
    </rPh>
    <rPh sb="449" eb="451">
      <t>ジッシ</t>
    </rPh>
    <rPh sb="452" eb="455">
      <t>タイヒナド</t>
    </rPh>
    <rPh sb="460" eb="461">
      <t>ケン</t>
    </rPh>
    <rPh sb="464" eb="466">
      <t>ヨウセイ</t>
    </rPh>
    <rPh sb="467" eb="468">
      <t>モト</t>
    </rPh>
    <rPh sb="471" eb="473">
      <t>チョウサ</t>
    </rPh>
    <rPh sb="475" eb="477">
      <t>テンスウ</t>
    </rPh>
    <rPh sb="478" eb="480">
      <t>トウショ</t>
    </rPh>
    <rPh sb="480" eb="482">
      <t>ケイカク</t>
    </rPh>
    <rPh sb="482" eb="484">
      <t>テンスウ</t>
    </rPh>
    <rPh sb="485" eb="486">
      <t>オオ</t>
    </rPh>
    <rPh sb="488" eb="490">
      <t>ウワマワ</t>
    </rPh>
    <rPh sb="497" eb="501">
      <t>ノウチクサンブツ</t>
    </rPh>
    <rPh sb="502" eb="503">
      <t>フク</t>
    </rPh>
    <rPh sb="508" eb="510">
      <t>テンスウ</t>
    </rPh>
    <rPh sb="511" eb="513">
      <t>トウショ</t>
    </rPh>
    <rPh sb="513" eb="515">
      <t>ミコ</t>
    </rPh>
    <rPh sb="517" eb="518">
      <t>コ</t>
    </rPh>
    <rPh sb="556" eb="557">
      <t>クニ</t>
    </rPh>
    <rPh sb="602" eb="604">
      <t>カツヨウ</t>
    </rPh>
    <rPh sb="615" eb="617">
      <t>シュッカ</t>
    </rPh>
    <rPh sb="634" eb="636">
      <t>ヨクネン</t>
    </rPh>
    <rPh sb="637" eb="639">
      <t>アンゼン</t>
    </rPh>
    <rPh sb="639" eb="641">
      <t>カンリ</t>
    </rPh>
    <rPh sb="641" eb="643">
      <t>ホウサク</t>
    </rPh>
    <rPh sb="644" eb="646">
      <t>ケントウ</t>
    </rPh>
    <rPh sb="651" eb="653">
      <t>キソ</t>
    </rPh>
    <rPh sb="660" eb="662">
      <t>カツヨウ</t>
    </rPh>
    <rPh sb="810" eb="812">
      <t>シュウキ</t>
    </rPh>
    <rPh sb="818" eb="820">
      <t>ヘイセイ</t>
    </rPh>
    <rPh sb="822" eb="823">
      <t>ネン</t>
    </rPh>
    <rPh sb="823" eb="824">
      <t>ド</t>
    </rPh>
    <phoneticPr fontId="5"/>
  </si>
  <si>
    <t>一部改善</t>
    <rPh sb="0" eb="2">
      <t>イチブ</t>
    </rPh>
    <rPh sb="2" eb="4">
      <t>カイゼン</t>
    </rPh>
    <phoneticPr fontId="5"/>
  </si>
  <si>
    <t>本事業は､予算額については、２３年度の執行率が５５％と低い。また、資金の流れのA、Cについては、随意契約となっている。以上のことから、「執行額と予算額の乖離の改善」、「支出先の選定における競争性・透明性の一層の向上」を行うべきであり､本事業としては「一部改善」とする。</t>
    <rPh sb="0" eb="1">
      <t>ホン</t>
    </rPh>
    <rPh sb="1" eb="3">
      <t>ジギョウ</t>
    </rPh>
    <rPh sb="5" eb="8">
      <t>ヨサンガク</t>
    </rPh>
    <rPh sb="16" eb="18">
      <t>ネンド</t>
    </rPh>
    <rPh sb="19" eb="22">
      <t>シッコウリツ</t>
    </rPh>
    <rPh sb="27" eb="28">
      <t>ヒク</t>
    </rPh>
    <rPh sb="33" eb="35">
      <t>シキン</t>
    </rPh>
    <rPh sb="36" eb="37">
      <t>ナガ</t>
    </rPh>
    <rPh sb="48" eb="50">
      <t>ズイイ</t>
    </rPh>
    <rPh sb="50" eb="52">
      <t>ケイヤク</t>
    </rPh>
    <rPh sb="59" eb="61">
      <t>イジョウ</t>
    </rPh>
    <rPh sb="68" eb="71">
      <t>シッコウガク</t>
    </rPh>
    <rPh sb="72" eb="75">
      <t>ヨサンガク</t>
    </rPh>
    <rPh sb="76" eb="78">
      <t>カイリ</t>
    </rPh>
    <rPh sb="79" eb="81">
      <t>カイゼン</t>
    </rPh>
    <rPh sb="84" eb="87">
      <t>シシュツサキ</t>
    </rPh>
    <rPh sb="88" eb="90">
      <t>センテイ</t>
    </rPh>
    <rPh sb="94" eb="97">
      <t>キョウソウセイ</t>
    </rPh>
    <rPh sb="98" eb="101">
      <t>トウメイセイ</t>
    </rPh>
    <rPh sb="102" eb="104">
      <t>イッソウ</t>
    </rPh>
    <rPh sb="105" eb="107">
      <t>コウジョウ</t>
    </rPh>
    <rPh sb="109" eb="110">
      <t>オコナ</t>
    </rPh>
    <rPh sb="117" eb="118">
      <t>ホン</t>
    </rPh>
    <rPh sb="118" eb="120">
      <t>ジギョウ</t>
    </rPh>
    <rPh sb="125" eb="127">
      <t>イチブ</t>
    </rPh>
    <rPh sb="127" eb="129">
      <t>カイゼン</t>
    </rPh>
    <phoneticPr fontId="5"/>
  </si>
  <si>
    <t>縮減</t>
    <rPh sb="0" eb="2">
      <t>シュクゲン</t>
    </rPh>
    <phoneticPr fontId="5"/>
  </si>
  <si>
    <t>・農畜産物･農地土壌等の放射性物質実態調査事業については、分析機関における放射性物質測定単価が前年度より値下がりしていることから現時点の実勢単価を適用することで２５年度予算要求額を３３１百万円(対前年度予算額△109百万円）とし、執行額と予算額の乖離の改善を図った。
・２４年度の調査等事業は計画どおり実施しているところ。執行に際して応募可能と考えられる民間団体等への積極的なＰＲをする等事業内容の周知に努めた結果、各事業とも複数者の応札があったことから､支出先の選定における競争性・透明性の向上を図ることができた。</t>
    <rPh sb="1" eb="5">
      <t>ノウチクサンブツ</t>
    </rPh>
    <rPh sb="6" eb="8">
      <t>ノウチ</t>
    </rPh>
    <rPh sb="8" eb="11">
      <t>ドジョウナド</t>
    </rPh>
    <rPh sb="12" eb="15">
      <t>ホウシャセイ</t>
    </rPh>
    <rPh sb="15" eb="17">
      <t>ブッシツ</t>
    </rPh>
    <rPh sb="17" eb="19">
      <t>ジッタイ</t>
    </rPh>
    <rPh sb="19" eb="21">
      <t>チョウサ</t>
    </rPh>
    <rPh sb="21" eb="23">
      <t>ジギョウ</t>
    </rPh>
    <rPh sb="29" eb="31">
      <t>ブンセキ</t>
    </rPh>
    <rPh sb="31" eb="33">
      <t>キカン</t>
    </rPh>
    <rPh sb="37" eb="40">
      <t>ホウシャセイ</t>
    </rPh>
    <rPh sb="40" eb="42">
      <t>ブッシツ</t>
    </rPh>
    <rPh sb="42" eb="44">
      <t>ソクテイ</t>
    </rPh>
    <rPh sb="44" eb="46">
      <t>タンカ</t>
    </rPh>
    <rPh sb="47" eb="50">
      <t>ゼンネンド</t>
    </rPh>
    <rPh sb="52" eb="54">
      <t>ネサ</t>
    </rPh>
    <rPh sb="64" eb="67">
      <t>ゲンジテン</t>
    </rPh>
    <rPh sb="68" eb="70">
      <t>ジッセイ</t>
    </rPh>
    <rPh sb="70" eb="72">
      <t>タンカ</t>
    </rPh>
    <rPh sb="73" eb="75">
      <t>テキヨウ</t>
    </rPh>
    <rPh sb="82" eb="84">
      <t>ネンド</t>
    </rPh>
    <rPh sb="84" eb="86">
      <t>ヨサン</t>
    </rPh>
    <rPh sb="86" eb="89">
      <t>ヨウキュウガク</t>
    </rPh>
    <rPh sb="93" eb="94">
      <t>ヒャク</t>
    </rPh>
    <rPh sb="94" eb="96">
      <t>マンエン</t>
    </rPh>
    <rPh sb="97" eb="98">
      <t>タイ</t>
    </rPh>
    <rPh sb="98" eb="101">
      <t>ゼンネンド</t>
    </rPh>
    <rPh sb="101" eb="104">
      <t>ヨサンガク</t>
    </rPh>
    <rPh sb="108" eb="109">
      <t>ヒャク</t>
    </rPh>
    <rPh sb="109" eb="111">
      <t>マンエン</t>
    </rPh>
    <rPh sb="115" eb="118">
      <t>シッコウガク</t>
    </rPh>
    <rPh sb="119" eb="122">
      <t>ヨサンガク</t>
    </rPh>
    <rPh sb="123" eb="125">
      <t>カイリ</t>
    </rPh>
    <rPh sb="126" eb="128">
      <t>カイゼン</t>
    </rPh>
    <rPh sb="129" eb="130">
      <t>ハカ</t>
    </rPh>
    <rPh sb="161" eb="163">
      <t>シッコウ</t>
    </rPh>
    <rPh sb="164" eb="165">
      <t>サイ</t>
    </rPh>
    <rPh sb="167" eb="169">
      <t>オウボ</t>
    </rPh>
    <rPh sb="169" eb="171">
      <t>カノウ</t>
    </rPh>
    <rPh sb="172" eb="173">
      <t>カンガ</t>
    </rPh>
    <rPh sb="177" eb="179">
      <t>ミンカン</t>
    </rPh>
    <rPh sb="179" eb="182">
      <t>ダンタイナド</t>
    </rPh>
    <rPh sb="184" eb="187">
      <t>セッキョクテキ</t>
    </rPh>
    <rPh sb="193" eb="194">
      <t>ナド</t>
    </rPh>
    <rPh sb="194" eb="196">
      <t>ジギョウ</t>
    </rPh>
    <rPh sb="196" eb="198">
      <t>ナイヨウ</t>
    </rPh>
    <rPh sb="199" eb="201">
      <t>シュウチ</t>
    </rPh>
    <rPh sb="202" eb="203">
      <t>ツト</t>
    </rPh>
    <rPh sb="205" eb="207">
      <t>ケッカ</t>
    </rPh>
    <rPh sb="208" eb="211">
      <t>カクジギョウ</t>
    </rPh>
    <rPh sb="213" eb="216">
      <t>フクスウシャ</t>
    </rPh>
    <rPh sb="217" eb="219">
      <t>オウサツ</t>
    </rPh>
    <rPh sb="228" eb="231">
      <t>シシュツサキ</t>
    </rPh>
    <rPh sb="232" eb="234">
      <t>センテイ</t>
    </rPh>
    <rPh sb="238" eb="241">
      <t>キョウソウセイ</t>
    </rPh>
    <rPh sb="242" eb="245">
      <t>トウメイセイ</t>
    </rPh>
    <rPh sb="246" eb="248">
      <t>コウジョウ</t>
    </rPh>
    <rPh sb="249" eb="250">
      <t>ハカ</t>
    </rPh>
    <phoneticPr fontId="5"/>
  </si>
  <si>
    <r>
      <rPr>
        <sz val="14"/>
        <rFont val="ＭＳ Ｐゴシック"/>
        <family val="3"/>
        <charset val="128"/>
      </rPr>
      <t xml:space="preserve">「東日本大震災復興関連事業」
</t>
    </r>
    <r>
      <rPr>
        <sz val="11"/>
        <color theme="1"/>
        <rFont val="ＭＳ Ｐゴシック"/>
        <family val="2"/>
        <charset val="128"/>
        <scheme val="minor"/>
      </rPr>
      <t>東日本大震災からの復興の基本方針（抄）　　　　　　　　　　　　　　　　　　　　　　　　　　　　　　　　　　　　　　　　　　　　　　　　　　　　　　　　　　　　　　　　　　　　　　　　　　　　　「６　原子力災害からの復興」　　　　　　　　　　　　　　　　　　　　　　　　　　　　　　　　　　　　　　　　　　　　　　　　　　　　　　　　　　　　　　　　　　　　　　　　　　　　　　　　　　（１）応急対策、復旧対策　　　　　　　　　　　　　　　　　　　　　　　　　　　　　　　　　　　　　　　　　　　　　　　　　　　　　　　　　　　　　　　　　　　　　　　　　　　　　　　　　　　　　②安全対策・健康管理対策等　　　　　　　　　　　　　　　　　　　　　　　　　　　　　　　　　　　　　　　　　　　　　　　　　　　　　　　　　　　　　　　　　　　　　　　　　　　　　　　　　　（ⅰ）食品中の放射性物質に係る安全対策について、中長期的な観点を踏まえ、規制値の再検討を行うとともに、</t>
    </r>
    <r>
      <rPr>
        <u/>
        <sz val="11"/>
        <rFont val="ＭＳ Ｐゴシック"/>
        <family val="3"/>
        <charset val="128"/>
      </rPr>
      <t>各自治体が行う検査の支援</t>
    </r>
    <r>
      <rPr>
        <sz val="11"/>
        <color theme="1"/>
        <rFont val="ＭＳ Ｐゴシック"/>
        <family val="2"/>
        <charset val="128"/>
        <scheme val="minor"/>
      </rPr>
      <t>、長期的なフォローアップなどのための体制整備を行う。　　　　　　　　　　　　　　　　　　　　　　　　　　　　　　　　　　　　　　　　　　　　　　　　　　　　　　　　　　　　　　　　　　　　　　　　　　　　　（ⅳ）農畜産物の安全を確保するため、</t>
    </r>
    <r>
      <rPr>
        <u/>
        <sz val="11"/>
        <rFont val="ＭＳ Ｐゴシック"/>
        <family val="3"/>
        <charset val="128"/>
      </rPr>
      <t>肥料・飼料等の適切な管理の徹底、畜産農家・耕種農家に対する情報提供や技術指導などその対策に万全を期す</t>
    </r>
    <r>
      <rPr>
        <sz val="11"/>
        <color theme="1"/>
        <rFont val="ＭＳ Ｐゴシック"/>
        <family val="2"/>
        <charset val="128"/>
        <scheme val="minor"/>
      </rPr>
      <t>。　
２３年度補正予算は、一般会計計上。　</t>
    </r>
    <rPh sb="1" eb="4">
      <t>ヒガシニホン</t>
    </rPh>
    <rPh sb="4" eb="5">
      <t>ダイ</t>
    </rPh>
    <rPh sb="5" eb="7">
      <t>シンサイ</t>
    </rPh>
    <rPh sb="7" eb="9">
      <t>フッコウ</t>
    </rPh>
    <rPh sb="9" eb="11">
      <t>カンレン</t>
    </rPh>
    <rPh sb="11" eb="13">
      <t>ジギョウ</t>
    </rPh>
    <rPh sb="16" eb="19">
      <t>ヒガシニホン</t>
    </rPh>
    <rPh sb="19" eb="22">
      <t>ダイシンサイ</t>
    </rPh>
    <rPh sb="25" eb="27">
      <t>フッコウ</t>
    </rPh>
    <rPh sb="28" eb="30">
      <t>キホン</t>
    </rPh>
    <rPh sb="30" eb="32">
      <t>ホウシン</t>
    </rPh>
    <rPh sb="33" eb="34">
      <t>ショウ</t>
    </rPh>
    <rPh sb="115" eb="118">
      <t>ゲンシリョク</t>
    </rPh>
    <rPh sb="118" eb="120">
      <t>サイガイ</t>
    </rPh>
    <rPh sb="123" eb="125">
      <t>フッコウ</t>
    </rPh>
    <rPh sb="211" eb="213">
      <t>オウキュウ</t>
    </rPh>
    <rPh sb="213" eb="215">
      <t>タイサク</t>
    </rPh>
    <rPh sb="216" eb="218">
      <t>フッキュウ</t>
    </rPh>
    <rPh sb="218" eb="220">
      <t>タイサク</t>
    </rPh>
    <rPh sb="306" eb="308">
      <t>アンゼン</t>
    </rPh>
    <rPh sb="308" eb="310">
      <t>タイサク</t>
    </rPh>
    <rPh sb="311" eb="313">
      <t>ケンコウ</t>
    </rPh>
    <rPh sb="313" eb="315">
      <t>カンリ</t>
    </rPh>
    <rPh sb="315" eb="318">
      <t>タイサクナド</t>
    </rPh>
    <rPh sb="403" eb="406">
      <t>ショクヒンチュウ</t>
    </rPh>
    <rPh sb="407" eb="410">
      <t>ホウシャセイ</t>
    </rPh>
    <rPh sb="410" eb="412">
      <t>ブッシツ</t>
    </rPh>
    <rPh sb="413" eb="414">
      <t>カカ</t>
    </rPh>
    <rPh sb="415" eb="417">
      <t>アンゼン</t>
    </rPh>
    <rPh sb="417" eb="419">
      <t>タイサク</t>
    </rPh>
    <rPh sb="424" eb="428">
      <t>チュウチョウキテキ</t>
    </rPh>
    <rPh sb="429" eb="431">
      <t>カンテン</t>
    </rPh>
    <rPh sb="432" eb="433">
      <t>フ</t>
    </rPh>
    <rPh sb="436" eb="439">
      <t>キセイチ</t>
    </rPh>
    <rPh sb="440" eb="443">
      <t>サイケントウ</t>
    </rPh>
    <rPh sb="444" eb="445">
      <t>オコナ</t>
    </rPh>
    <rPh sb="451" eb="452">
      <t>カク</t>
    </rPh>
    <rPh sb="452" eb="455">
      <t>ジチタイ</t>
    </rPh>
    <rPh sb="456" eb="457">
      <t>オコナ</t>
    </rPh>
    <rPh sb="458" eb="460">
      <t>ケンサ</t>
    </rPh>
    <rPh sb="461" eb="463">
      <t>シエン</t>
    </rPh>
    <rPh sb="464" eb="467">
      <t>チョウキテキ</t>
    </rPh>
    <rPh sb="481" eb="483">
      <t>タイセイ</t>
    </rPh>
    <rPh sb="483" eb="485">
      <t>セイビ</t>
    </rPh>
    <rPh sb="486" eb="487">
      <t>オコナ</t>
    </rPh>
    <rPh sb="569" eb="573">
      <t>ノウチクサンブツ</t>
    </rPh>
    <rPh sb="574" eb="576">
      <t>アンゼン</t>
    </rPh>
    <rPh sb="577" eb="579">
      <t>カクホ</t>
    </rPh>
    <rPh sb="584" eb="586">
      <t>ヒリョウ</t>
    </rPh>
    <rPh sb="587" eb="590">
      <t>シリョウナド</t>
    </rPh>
    <rPh sb="591" eb="593">
      <t>テキセツ</t>
    </rPh>
    <rPh sb="594" eb="596">
      <t>カンリ</t>
    </rPh>
    <rPh sb="597" eb="599">
      <t>テッテイ</t>
    </rPh>
    <rPh sb="600" eb="602">
      <t>チクサン</t>
    </rPh>
    <rPh sb="602" eb="604">
      <t>ノウカ</t>
    </rPh>
    <rPh sb="605" eb="607">
      <t>コウシュ</t>
    </rPh>
    <rPh sb="607" eb="609">
      <t>ノウカ</t>
    </rPh>
    <rPh sb="610" eb="611">
      <t>タイ</t>
    </rPh>
    <rPh sb="613" eb="615">
      <t>ジョウホウ</t>
    </rPh>
    <rPh sb="615" eb="617">
      <t>テイキョウ</t>
    </rPh>
    <rPh sb="618" eb="620">
      <t>ギジュツ</t>
    </rPh>
    <rPh sb="620" eb="622">
      <t>シドウ</t>
    </rPh>
    <rPh sb="626" eb="628">
      <t>タイサク</t>
    </rPh>
    <rPh sb="629" eb="631">
      <t>バンゼン</t>
    </rPh>
    <rPh sb="632" eb="633">
      <t>キ</t>
    </rPh>
    <rPh sb="640" eb="642">
      <t>ネンド</t>
    </rPh>
    <rPh sb="642" eb="644">
      <t>ホセイ</t>
    </rPh>
    <rPh sb="644" eb="646">
      <t>ヨサン</t>
    </rPh>
    <rPh sb="648" eb="650">
      <t>イッパン</t>
    </rPh>
    <rPh sb="650" eb="652">
      <t>カイケイ</t>
    </rPh>
    <rPh sb="652" eb="654">
      <t>ケイジョウ</t>
    </rPh>
    <phoneticPr fontId="5"/>
  </si>
  <si>
    <t>関連する過去のレビューシートの事業番号　</t>
    <rPh sb="0" eb="2">
      <t>カンレン</t>
    </rPh>
    <rPh sb="4" eb="6">
      <t>カコ</t>
    </rPh>
    <rPh sb="15" eb="17">
      <t>ジギョウ</t>
    </rPh>
    <rPh sb="17" eb="19">
      <t>バンゴウ</t>
    </rPh>
    <phoneticPr fontId="5"/>
  </si>
  <si>
    <t>－</t>
    <phoneticPr fontId="5"/>
  </si>
  <si>
    <t>３補０００３、２４新００１４</t>
    <rPh sb="1" eb="2">
      <t>ホ</t>
    </rPh>
    <rPh sb="9" eb="10">
      <t>シン</t>
    </rPh>
    <phoneticPr fontId="5"/>
  </si>
  <si>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</si>
  <si>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農林水産省</t>
    <rPh sb="0" eb="2">
      <t>ノウリン</t>
    </rPh>
    <rPh sb="2" eb="5">
      <t>スイサンショウ</t>
    </rPh>
    <phoneticPr fontId="5"/>
  </si>
  <si>
    <t>３１１百万円</t>
    <rPh sb="3" eb="5">
      <t>ヒャクマン</t>
    </rPh>
    <rPh sb="5" eb="6">
      <t>エン</t>
    </rPh>
    <phoneticPr fontId="5"/>
  </si>
  <si>
    <t>【随意契約】</t>
    <rPh sb="1" eb="3">
      <t>ズイイ</t>
    </rPh>
    <rPh sb="3" eb="5">
      <t>ケイヤク</t>
    </rPh>
    <phoneticPr fontId="5"/>
  </si>
  <si>
    <t>A:民間団体等
（６件）</t>
    <rPh sb="2" eb="4">
      <t>ミンカン</t>
    </rPh>
    <rPh sb="4" eb="6">
      <t>ダンタイ</t>
    </rPh>
    <rPh sb="6" eb="7">
      <t>ナド</t>
    </rPh>
    <rPh sb="10" eb="11">
      <t>ケン</t>
    </rPh>
    <phoneticPr fontId="5"/>
  </si>
  <si>
    <t>農畜産物・農地土壌等中の放射能濃度実態調査</t>
    <rPh sb="0" eb="4">
      <t>ノウチクサンブツ</t>
    </rPh>
    <rPh sb="5" eb="7">
      <t>ノウチ</t>
    </rPh>
    <rPh sb="7" eb="10">
      <t>ドジョウナド</t>
    </rPh>
    <rPh sb="10" eb="11">
      <t>チュウ</t>
    </rPh>
    <rPh sb="12" eb="15">
      <t>ホウシャノウ</t>
    </rPh>
    <rPh sb="15" eb="17">
      <t>ノウド</t>
    </rPh>
    <rPh sb="17" eb="19">
      <t>ジッタイ</t>
    </rPh>
    <rPh sb="19" eb="21">
      <t>チョウサ</t>
    </rPh>
    <phoneticPr fontId="5"/>
  </si>
  <si>
    <t>234百万円</t>
    <rPh sb="3" eb="5">
      <t>ヒャクマン</t>
    </rPh>
    <rPh sb="5" eb="6">
      <t>エン</t>
    </rPh>
    <phoneticPr fontId="5"/>
  </si>
  <si>
    <t>B:農政局
（３件）</t>
    <rPh sb="2" eb="5">
      <t>ノウセイキョク</t>
    </rPh>
    <rPh sb="8" eb="9">
      <t>ケン</t>
    </rPh>
    <phoneticPr fontId="5"/>
  </si>
  <si>
    <t>県が採取した農地土壌等の分析機関への送料</t>
    <rPh sb="0" eb="1">
      <t>ケン</t>
    </rPh>
    <rPh sb="2" eb="4">
      <t>サイシュ</t>
    </rPh>
    <rPh sb="6" eb="8">
      <t>ノウチ</t>
    </rPh>
    <rPh sb="8" eb="11">
      <t>ドジョウナド</t>
    </rPh>
    <rPh sb="12" eb="14">
      <t>ブンセキ</t>
    </rPh>
    <rPh sb="14" eb="16">
      <t>キカン</t>
    </rPh>
    <rPh sb="18" eb="20">
      <t>ソウリョウ</t>
    </rPh>
    <phoneticPr fontId="5"/>
  </si>
  <si>
    <t>２百万円</t>
    <rPh sb="1" eb="3">
      <t>ヒャクマン</t>
    </rPh>
    <rPh sb="3" eb="4">
      <t>エン</t>
    </rPh>
    <phoneticPr fontId="5"/>
  </si>
  <si>
    <t>【随意契約・一般競争】</t>
    <rPh sb="1" eb="3">
      <t>ズイイ</t>
    </rPh>
    <rPh sb="3" eb="5">
      <t>ケイヤク</t>
    </rPh>
    <rPh sb="6" eb="8">
      <t>イッパン</t>
    </rPh>
    <rPh sb="8" eb="10">
      <t>キョウソウ</t>
    </rPh>
    <phoneticPr fontId="5"/>
  </si>
  <si>
    <t>C:民間団体等
（８件）</t>
    <rPh sb="2" eb="4">
      <t>ミンカン</t>
    </rPh>
    <rPh sb="4" eb="7">
      <t>ダンタイナド</t>
    </rPh>
    <rPh sb="10" eb="11">
      <t>ケン</t>
    </rPh>
    <phoneticPr fontId="5"/>
  </si>
  <si>
    <t>放射能測定器、消耗器材の購入、能力向上、運送等</t>
    <rPh sb="0" eb="3">
      <t>ホウシャノウ</t>
    </rPh>
    <rPh sb="3" eb="6">
      <t>ソクテイキ</t>
    </rPh>
    <rPh sb="7" eb="9">
      <t>ショウモウ</t>
    </rPh>
    <rPh sb="9" eb="11">
      <t>キザイ</t>
    </rPh>
    <rPh sb="12" eb="14">
      <t>コウニュウ</t>
    </rPh>
    <rPh sb="15" eb="17">
      <t>ノウリョク</t>
    </rPh>
    <rPh sb="17" eb="19">
      <t>コウジョウ</t>
    </rPh>
    <rPh sb="20" eb="22">
      <t>ウンソウ</t>
    </rPh>
    <rPh sb="22" eb="23">
      <t>ナド</t>
    </rPh>
    <phoneticPr fontId="5"/>
  </si>
  <si>
    <t>６５百万円</t>
    <rPh sb="2" eb="4">
      <t>ヒャクマン</t>
    </rPh>
    <rPh sb="4" eb="5">
      <t>エン</t>
    </rPh>
    <phoneticPr fontId="5"/>
  </si>
  <si>
    <t>D:農林水産省
（１０４件）</t>
    <rPh sb="2" eb="4">
      <t>ノウリン</t>
    </rPh>
    <rPh sb="4" eb="7">
      <t>スイサンショウ</t>
    </rPh>
    <rPh sb="12" eb="13">
      <t>ケン</t>
    </rPh>
    <phoneticPr fontId="5"/>
  </si>
  <si>
    <t>農地土壌等の採取、各種調査指導等にかかる職員旅費等</t>
    <rPh sb="0" eb="2">
      <t>ノウチ</t>
    </rPh>
    <rPh sb="2" eb="4">
      <t>ドジョウ</t>
    </rPh>
    <rPh sb="4" eb="5">
      <t>ナド</t>
    </rPh>
    <rPh sb="6" eb="8">
      <t>サイシュ</t>
    </rPh>
    <rPh sb="9" eb="11">
      <t>カクシュ</t>
    </rPh>
    <rPh sb="11" eb="13">
      <t>チョウサ</t>
    </rPh>
    <rPh sb="13" eb="15">
      <t>シドウ</t>
    </rPh>
    <rPh sb="15" eb="16">
      <t>ナド</t>
    </rPh>
    <rPh sb="20" eb="22">
      <t>ショクイン</t>
    </rPh>
    <rPh sb="22" eb="24">
      <t>リョヒ</t>
    </rPh>
    <rPh sb="24" eb="25">
      <t>ナド</t>
    </rPh>
    <phoneticPr fontId="5"/>
  </si>
  <si>
    <t>１０百万円</t>
    <rPh sb="2" eb="4">
      <t>ヒャクマン</t>
    </rPh>
    <rPh sb="4" eb="5">
      <t>エン</t>
    </rPh>
    <phoneticPr fontId="5"/>
  </si>
  <si>
    <r>
      <t xml:space="preserve">費目・使途
</t>
    </r>
    <r>
      <rPr>
        <sz val="11"/>
        <color theme="1"/>
        <rFont val="ＭＳ Ｐゴシック"/>
        <family val="2"/>
        <charset val="128"/>
        <scheme val="minor"/>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</si>
  <si>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A.（財）日本食品分析センター</t>
    <rPh sb="2" eb="5">
      <t>ザイダンホウジン</t>
    </rPh>
    <rPh sb="5" eb="7">
      <t>ニホン</t>
    </rPh>
    <rPh sb="7" eb="9">
      <t>ショクヒン</t>
    </rPh>
    <rPh sb="9" eb="11">
      <t>ブンセキ</t>
    </rPh>
    <phoneticPr fontId="5"/>
  </si>
  <si>
    <t>E.</t>
    <phoneticPr fontId="5"/>
  </si>
  <si>
    <t>分析費</t>
    <rPh sb="0" eb="2">
      <t>ブンセキ</t>
    </rPh>
    <rPh sb="2" eb="3">
      <t>ヒ</t>
    </rPh>
    <phoneticPr fontId="5"/>
  </si>
  <si>
    <t>試料中の放射性物質濃度測定費</t>
    <rPh sb="0" eb="2">
      <t>シリョウ</t>
    </rPh>
    <rPh sb="2" eb="3">
      <t>チュウ</t>
    </rPh>
    <rPh sb="4" eb="7">
      <t>ホウシャセイ</t>
    </rPh>
    <rPh sb="7" eb="9">
      <t>ブッシツ</t>
    </rPh>
    <rPh sb="9" eb="11">
      <t>ノウド</t>
    </rPh>
    <rPh sb="11" eb="13">
      <t>ソクテイ</t>
    </rPh>
    <rPh sb="13" eb="14">
      <t>ヒ</t>
    </rPh>
    <phoneticPr fontId="5"/>
  </si>
  <si>
    <t>B.関東農政局</t>
    <rPh sb="2" eb="4">
      <t>カントウ</t>
    </rPh>
    <rPh sb="4" eb="7">
      <t>ノウセイキョク</t>
    </rPh>
    <phoneticPr fontId="5"/>
  </si>
  <si>
    <t>通信運搬費</t>
    <rPh sb="0" eb="2">
      <t>ツウシン</t>
    </rPh>
    <rPh sb="2" eb="5">
      <t>ウンパンヒ</t>
    </rPh>
    <phoneticPr fontId="5"/>
  </si>
  <si>
    <t>試料送付料</t>
    <rPh sb="0" eb="2">
      <t>シリョウ</t>
    </rPh>
    <rPh sb="2" eb="4">
      <t>ソウフ</t>
    </rPh>
    <rPh sb="4" eb="5">
      <t>リョウ</t>
    </rPh>
    <phoneticPr fontId="5"/>
  </si>
  <si>
    <t>Ｃ．ＥＭＦジャパン</t>
    <phoneticPr fontId="5"/>
  </si>
  <si>
    <t>物品購入費</t>
    <rPh sb="0" eb="2">
      <t>ブッピン</t>
    </rPh>
    <rPh sb="2" eb="5">
      <t>コウニュウヒ</t>
    </rPh>
    <phoneticPr fontId="5"/>
  </si>
  <si>
    <t>簡易型ガンマ線スペクトル測定装置</t>
    <rPh sb="0" eb="3">
      <t>カンイガタ</t>
    </rPh>
    <rPh sb="6" eb="7">
      <t>セン</t>
    </rPh>
    <rPh sb="12" eb="14">
      <t>ソクテイ</t>
    </rPh>
    <rPh sb="14" eb="16">
      <t>ソウチ</t>
    </rPh>
    <phoneticPr fontId="5"/>
  </si>
  <si>
    <t>その他</t>
    <rPh sb="2" eb="3">
      <t>タ</t>
    </rPh>
    <phoneticPr fontId="5"/>
  </si>
  <si>
    <t>測定能力向上業務、運送・動作確認経費</t>
    <rPh sb="0" eb="2">
      <t>ソクテイ</t>
    </rPh>
    <rPh sb="2" eb="4">
      <t>ノウリョク</t>
    </rPh>
    <rPh sb="4" eb="6">
      <t>コウジョウ</t>
    </rPh>
    <rPh sb="6" eb="8">
      <t>ギョウム</t>
    </rPh>
    <rPh sb="9" eb="11">
      <t>ウンソウ</t>
    </rPh>
    <rPh sb="12" eb="14">
      <t>ドウサ</t>
    </rPh>
    <rPh sb="14" eb="16">
      <t>カクニン</t>
    </rPh>
    <rPh sb="16" eb="18">
      <t>ケイヒ</t>
    </rPh>
    <phoneticPr fontId="5"/>
  </si>
  <si>
    <t>D.農林水産省</t>
    <rPh sb="2" eb="4">
      <t>ノウリン</t>
    </rPh>
    <rPh sb="4" eb="7">
      <t>スイサンショウ</t>
    </rPh>
    <phoneticPr fontId="5"/>
  </si>
  <si>
    <t>旅費</t>
    <rPh sb="0" eb="2">
      <t>リョヒ</t>
    </rPh>
    <phoneticPr fontId="5"/>
  </si>
  <si>
    <t>試料採取、各種指導・調査に係る旅費</t>
    <rPh sb="0" eb="2">
      <t>シリョウ</t>
    </rPh>
    <rPh sb="2" eb="4">
      <t>サイシュ</t>
    </rPh>
    <rPh sb="5" eb="7">
      <t>カクシュ</t>
    </rPh>
    <rPh sb="7" eb="9">
      <t>シドウ</t>
    </rPh>
    <rPh sb="10" eb="12">
      <t>チョウサ</t>
    </rPh>
    <rPh sb="13" eb="14">
      <t>カカ</t>
    </rPh>
    <rPh sb="15" eb="17">
      <t>リョヒ</t>
    </rPh>
    <phoneticPr fontId="5"/>
  </si>
  <si>
    <t>通信運搬、車借上代</t>
    <rPh sb="0" eb="2">
      <t>ツウシン</t>
    </rPh>
    <rPh sb="2" eb="4">
      <t>ウンパン</t>
    </rPh>
    <rPh sb="5" eb="6">
      <t>クルマ</t>
    </rPh>
    <rPh sb="6" eb="7">
      <t>カ</t>
    </rPh>
    <rPh sb="7" eb="8">
      <t>ア</t>
    </rPh>
    <rPh sb="8" eb="9">
      <t>ダイ</t>
    </rPh>
    <phoneticPr fontId="5"/>
  </si>
  <si>
    <t>民間団体等（６件）</t>
    <rPh sb="0" eb="2">
      <t>ミンカン</t>
    </rPh>
    <rPh sb="2" eb="4">
      <t>ダンタイ</t>
    </rPh>
    <rPh sb="4" eb="5">
      <t>ナド</t>
    </rPh>
    <rPh sb="7" eb="8">
      <t>ケン</t>
    </rPh>
    <phoneticPr fontId="5"/>
  </si>
  <si>
    <t>（財）日本食品分析センター</t>
    <rPh sb="0" eb="3">
      <t>ザイダンホウジン</t>
    </rPh>
    <rPh sb="3" eb="5">
      <t>ニホン</t>
    </rPh>
    <rPh sb="5" eb="7">
      <t>ショクヒン</t>
    </rPh>
    <rPh sb="7" eb="9">
      <t>ブンセキ</t>
    </rPh>
    <phoneticPr fontId="5"/>
  </si>
  <si>
    <t>農畜産物中の放射能実態の調査</t>
    <rPh sb="0" eb="4">
      <t>ノウチクサンブツ</t>
    </rPh>
    <rPh sb="4" eb="5">
      <t>チュウ</t>
    </rPh>
    <rPh sb="6" eb="9">
      <t>ホウシャノウ</t>
    </rPh>
    <rPh sb="9" eb="11">
      <t>ジッタイ</t>
    </rPh>
    <rPh sb="12" eb="14">
      <t>チョウサ</t>
    </rPh>
    <phoneticPr fontId="5"/>
  </si>
  <si>
    <t>－</t>
    <phoneticPr fontId="5"/>
  </si>
  <si>
    <t>飼料中の放射能含有実態の調査</t>
    <rPh sb="0" eb="2">
      <t>シリョウ</t>
    </rPh>
    <rPh sb="2" eb="3">
      <t>チュウ</t>
    </rPh>
    <rPh sb="4" eb="7">
      <t>ホウシャノウ</t>
    </rPh>
    <rPh sb="7" eb="9">
      <t>ガンユウ</t>
    </rPh>
    <rPh sb="9" eb="11">
      <t>ジッタイ</t>
    </rPh>
    <rPh sb="12" eb="14">
      <t>チョウサ</t>
    </rPh>
    <phoneticPr fontId="5"/>
  </si>
  <si>
    <t>（財）東京顕微鏡院</t>
    <rPh sb="0" eb="3">
      <t>ザイダンホウジン</t>
    </rPh>
    <rPh sb="3" eb="5">
      <t>トウキョウ</t>
    </rPh>
    <rPh sb="5" eb="9">
      <t>ケンビキョウイン</t>
    </rPh>
    <phoneticPr fontId="5"/>
  </si>
  <si>
    <t>腐葉土中の放射能含有実態等の調査</t>
    <rPh sb="0" eb="3">
      <t>フヨウド</t>
    </rPh>
    <rPh sb="3" eb="4">
      <t>チュウ</t>
    </rPh>
    <rPh sb="5" eb="8">
      <t>ホウシャノウ</t>
    </rPh>
    <rPh sb="8" eb="10">
      <t>ガンユウ</t>
    </rPh>
    <rPh sb="10" eb="13">
      <t>ジッタイナド</t>
    </rPh>
    <rPh sb="14" eb="16">
      <t>チョウサ</t>
    </rPh>
    <phoneticPr fontId="5"/>
  </si>
  <si>
    <t>日立協和エンジニアリング（株）</t>
    <rPh sb="0" eb="2">
      <t>ヒタチ</t>
    </rPh>
    <rPh sb="2" eb="4">
      <t>キョウワ</t>
    </rPh>
    <rPh sb="12" eb="15">
      <t>カブシキガイシャ</t>
    </rPh>
    <phoneticPr fontId="5"/>
  </si>
  <si>
    <t>農地土壌中の放射能含有実態の調査</t>
    <rPh sb="0" eb="2">
      <t>ノウチ</t>
    </rPh>
    <rPh sb="2" eb="5">
      <t>ドジョウチュウ</t>
    </rPh>
    <rPh sb="6" eb="9">
      <t>ホウシャノウ</t>
    </rPh>
    <rPh sb="9" eb="11">
      <t>ガンユウ</t>
    </rPh>
    <rPh sb="11" eb="13">
      <t>ジッタイ</t>
    </rPh>
    <rPh sb="14" eb="16">
      <t>チョウサ</t>
    </rPh>
    <phoneticPr fontId="5"/>
  </si>
  <si>
    <t>北里大学</t>
    <rPh sb="0" eb="2">
      <t>キタザト</t>
    </rPh>
    <rPh sb="2" eb="4">
      <t>ダイガク</t>
    </rPh>
    <phoneticPr fontId="5"/>
  </si>
  <si>
    <t>（財）日本冷凍食品検査協会</t>
    <rPh sb="0" eb="3">
      <t>ザイダンホウジン</t>
    </rPh>
    <rPh sb="3" eb="5">
      <t>ニホン</t>
    </rPh>
    <rPh sb="5" eb="7">
      <t>レイトウ</t>
    </rPh>
    <rPh sb="7" eb="9">
      <t>ショクヒン</t>
    </rPh>
    <rPh sb="9" eb="11">
      <t>ケンサ</t>
    </rPh>
    <rPh sb="11" eb="13">
      <t>キョウカイ</t>
    </rPh>
    <phoneticPr fontId="5"/>
  </si>
  <si>
    <t>福島県産米中の放射能含有実態緊急調査</t>
    <rPh sb="0" eb="2">
      <t>フクシマ</t>
    </rPh>
    <rPh sb="2" eb="5">
      <t>ケンサンマイ</t>
    </rPh>
    <rPh sb="5" eb="6">
      <t>チュウ</t>
    </rPh>
    <rPh sb="7" eb="14">
      <t>ホウシャノウガンユウジッタイ</t>
    </rPh>
    <rPh sb="14" eb="16">
      <t>キンキュウ</t>
    </rPh>
    <rPh sb="16" eb="18">
      <t>チョウサ</t>
    </rPh>
    <phoneticPr fontId="5"/>
  </si>
  <si>
    <t>畜産物中の放射能含有実態の調査</t>
    <rPh sb="0" eb="3">
      <t>チクサンブツ</t>
    </rPh>
    <rPh sb="3" eb="4">
      <t>チュウ</t>
    </rPh>
    <rPh sb="5" eb="8">
      <t>ホウシャノウ</t>
    </rPh>
    <rPh sb="8" eb="10">
      <t>ガンユウ</t>
    </rPh>
    <rPh sb="10" eb="12">
      <t>ジッタイ</t>
    </rPh>
    <rPh sb="13" eb="15">
      <t>チョウサ</t>
    </rPh>
    <phoneticPr fontId="5"/>
  </si>
  <si>
    <t>中外テクノス（株）</t>
    <rPh sb="0" eb="2">
      <t>チュウガイ</t>
    </rPh>
    <rPh sb="6" eb="9">
      <t>カブシキガイシャ</t>
    </rPh>
    <phoneticPr fontId="5"/>
  </si>
  <si>
    <r>
      <t xml:space="preserve">役員総数
</t>
    </r>
    <r>
      <rPr>
        <sz val="10"/>
        <rFont val="ＭＳ Ｐゴシック"/>
        <family val="3"/>
        <charset val="128"/>
      </rPr>
      <t>（官庁OB/役員数）</t>
    </r>
    <rPh sb="0" eb="2">
      <t>ヤクイン</t>
    </rPh>
    <rPh sb="2" eb="4">
      <t>ソウスウ</t>
    </rPh>
    <rPh sb="6" eb="8">
      <t>カンチョウ</t>
    </rPh>
    <rPh sb="11" eb="14">
      <t>ヤクインスウ</t>
    </rPh>
    <phoneticPr fontId="5"/>
  </si>
  <si>
    <t>/</t>
    <phoneticPr fontId="5"/>
  </si>
  <si>
    <t>B.</t>
    <phoneticPr fontId="5"/>
  </si>
  <si>
    <t>農政局（３件）</t>
    <rPh sb="0" eb="3">
      <t>ノウセイキョク</t>
    </rPh>
    <rPh sb="5" eb="6">
      <t>ケン</t>
    </rPh>
    <phoneticPr fontId="5"/>
  </si>
  <si>
    <t>支　出　先</t>
    <phoneticPr fontId="5"/>
  </si>
  <si>
    <t>業　務　概　要</t>
    <phoneticPr fontId="5"/>
  </si>
  <si>
    <t>支　出　額
（百万円）</t>
    <phoneticPr fontId="5"/>
  </si>
  <si>
    <t>関東農政局</t>
    <rPh sb="0" eb="2">
      <t>カントウ</t>
    </rPh>
    <rPh sb="2" eb="5">
      <t>ノウセイキョク</t>
    </rPh>
    <phoneticPr fontId="5"/>
  </si>
  <si>
    <t>測定試料運送料</t>
    <rPh sb="0" eb="2">
      <t>ソクテイ</t>
    </rPh>
    <rPh sb="2" eb="4">
      <t>シリョウ</t>
    </rPh>
    <rPh sb="4" eb="7">
      <t>ウンソウリョウ</t>
    </rPh>
    <phoneticPr fontId="5"/>
  </si>
  <si>
    <t>近畿農政局</t>
    <rPh sb="0" eb="2">
      <t>キンキ</t>
    </rPh>
    <rPh sb="2" eb="5">
      <t>ノウセイキョク</t>
    </rPh>
    <phoneticPr fontId="5"/>
  </si>
  <si>
    <t>東北農政局</t>
    <rPh sb="0" eb="2">
      <t>トウホク</t>
    </rPh>
    <rPh sb="2" eb="5">
      <t>ノウセイキョク</t>
    </rPh>
    <phoneticPr fontId="5"/>
  </si>
  <si>
    <t>東和科学（株）</t>
    <rPh sb="0" eb="2">
      <t>トウワ</t>
    </rPh>
    <rPh sb="2" eb="4">
      <t>カガク</t>
    </rPh>
    <rPh sb="4" eb="7">
      <t>カブ</t>
    </rPh>
    <phoneticPr fontId="5"/>
  </si>
  <si>
    <t>測定用消耗品の購入</t>
    <rPh sb="0" eb="2">
      <t>ソクテイ</t>
    </rPh>
    <rPh sb="2" eb="3">
      <t>ヨウ</t>
    </rPh>
    <rPh sb="3" eb="6">
      <t>ショウモウヒン</t>
    </rPh>
    <rPh sb="7" eb="9">
      <t>コウニュウ</t>
    </rPh>
    <phoneticPr fontId="5"/>
  </si>
  <si>
    <t>朝日梱包(株)</t>
    <rPh sb="0" eb="2">
      <t>アサヒ</t>
    </rPh>
    <rPh sb="2" eb="4">
      <t>コンポウ</t>
    </rPh>
    <rPh sb="4" eb="7">
      <t>カブシキガイシャ</t>
    </rPh>
    <phoneticPr fontId="5"/>
  </si>
  <si>
    <t>測定用消耗品等の運送</t>
    <rPh sb="0" eb="3">
      <t>ソクテイヨウ</t>
    </rPh>
    <rPh sb="3" eb="6">
      <t>ショウモウヒン</t>
    </rPh>
    <rPh sb="6" eb="7">
      <t>ナド</t>
    </rPh>
    <rPh sb="8" eb="10">
      <t>ウンソウ</t>
    </rPh>
    <phoneticPr fontId="5"/>
  </si>
  <si>
    <t>多摩運送（株）</t>
    <rPh sb="0" eb="2">
      <t>タマ</t>
    </rPh>
    <rPh sb="2" eb="4">
      <t>ウンソウ</t>
    </rPh>
    <rPh sb="4" eb="7">
      <t>カブ</t>
    </rPh>
    <phoneticPr fontId="5"/>
  </si>
  <si>
    <t>簡易型ガンマ線スペクトル測定装置の運送</t>
    <rPh sb="0" eb="3">
      <t>カンイガタ</t>
    </rPh>
    <rPh sb="6" eb="7">
      <t>セン</t>
    </rPh>
    <rPh sb="12" eb="14">
      <t>ソクテイ</t>
    </rPh>
    <rPh sb="14" eb="16">
      <t>ソウチ</t>
    </rPh>
    <rPh sb="17" eb="19">
      <t>ウンソウ</t>
    </rPh>
    <phoneticPr fontId="5"/>
  </si>
  <si>
    <t>Ｄ.</t>
    <phoneticPr fontId="5"/>
  </si>
  <si>
    <t>農林水産省（１０４件）</t>
    <rPh sb="0" eb="2">
      <t>ノウリン</t>
    </rPh>
    <rPh sb="2" eb="5">
      <t>スイサンショウ</t>
    </rPh>
    <rPh sb="9" eb="10">
      <t>ケン</t>
    </rPh>
    <phoneticPr fontId="5"/>
  </si>
  <si>
    <t>職員Ａ</t>
    <rPh sb="0" eb="2">
      <t>ショクイン</t>
    </rPh>
    <phoneticPr fontId="5"/>
  </si>
  <si>
    <t>指導･調査等旅費</t>
    <rPh sb="0" eb="2">
      <t>シドウ</t>
    </rPh>
    <rPh sb="3" eb="6">
      <t>チョウサナド</t>
    </rPh>
    <rPh sb="6" eb="8">
      <t>リョヒ</t>
    </rPh>
    <phoneticPr fontId="5"/>
  </si>
  <si>
    <t>職員Ｂ</t>
    <rPh sb="0" eb="2">
      <t>ショクイン</t>
    </rPh>
    <phoneticPr fontId="5"/>
  </si>
  <si>
    <t>職員Ｃ</t>
    <rPh sb="0" eb="2">
      <t>ショクイン</t>
    </rPh>
    <phoneticPr fontId="5"/>
  </si>
  <si>
    <t>職員Ｄ</t>
    <rPh sb="0" eb="2">
      <t>ショクイン</t>
    </rPh>
    <phoneticPr fontId="5"/>
  </si>
  <si>
    <t>職員Ｅ</t>
    <rPh sb="0" eb="2">
      <t>ショクイン</t>
    </rPh>
    <phoneticPr fontId="5"/>
  </si>
  <si>
    <t>職員Ｆ</t>
    <rPh sb="0" eb="2">
      <t>ショクイン</t>
    </rPh>
    <phoneticPr fontId="5"/>
  </si>
  <si>
    <t>職員Ｇ</t>
    <rPh sb="0" eb="2">
      <t>ショクイン</t>
    </rPh>
    <phoneticPr fontId="5"/>
  </si>
  <si>
    <t>職員Ｈ</t>
    <rPh sb="0" eb="2">
      <t>ショクイン</t>
    </rPh>
    <phoneticPr fontId="5"/>
  </si>
  <si>
    <t>職員Ｉ</t>
    <rPh sb="0" eb="2">
      <t>ショクイン</t>
    </rPh>
    <phoneticPr fontId="5"/>
  </si>
  <si>
    <t>職員Ｊ</t>
    <rPh sb="0" eb="2">
      <t>ショクイン</t>
    </rPh>
    <phoneticPr fontId="5"/>
  </si>
  <si>
    <t>復興庁：054
農林水産省：0068</t>
    <rPh sb="0" eb="2">
      <t>フッコウ</t>
    </rPh>
    <rPh sb="2" eb="3">
      <t>チョウ</t>
    </rPh>
    <rPh sb="8" eb="10">
      <t>ノウリン</t>
    </rPh>
    <rPh sb="10" eb="13">
      <t>スイサンショウ</t>
    </rPh>
    <phoneticPr fontId="5"/>
  </si>
  <si>
    <t>　　　　　　　　　　　　平成２４年行政事業レビューシート     　　(復興庁、農林水産省)</t>
    <rPh sb="12" eb="14">
      <t>ヘイセイ</t>
    </rPh>
    <rPh sb="16" eb="17">
      <t>ネン</t>
    </rPh>
    <rPh sb="17" eb="19">
      <t>ギョウセイ</t>
    </rPh>
    <rPh sb="19" eb="21">
      <t>ジギョウ</t>
    </rPh>
    <rPh sb="36" eb="38">
      <t>フッコウ</t>
    </rPh>
    <rPh sb="38" eb="39">
      <t>チョウ</t>
    </rPh>
    <rPh sb="40" eb="42">
      <t>ノウリン</t>
    </rPh>
    <rPh sb="42" eb="45">
      <t>スイサンショウ</t>
    </rPh>
    <rPh sb="44" eb="45">
      <t>ショウ</t>
    </rPh>
    <phoneticPr fontId="5"/>
  </si>
  <si>
    <t>卸売市場施設災害復旧事業(復興関連事業)</t>
    <phoneticPr fontId="5"/>
  </si>
  <si>
    <t>担当部局庁</t>
    <phoneticPr fontId="5"/>
  </si>
  <si>
    <r>
      <rPr>
        <sz val="11"/>
        <color theme="1"/>
        <rFont val="ＭＳ Ｐゴシック"/>
        <family val="2"/>
        <charset val="128"/>
        <scheme val="minor"/>
      </rPr>
      <t>復興庁参事官（予算会計担当）
農林水産省食料産業局
食品製造卸売課</t>
    </r>
    <rPh sb="15" eb="17">
      <t>ノウリン</t>
    </rPh>
    <rPh sb="17" eb="20">
      <t>スイサンショウ</t>
    </rPh>
    <rPh sb="20" eb="22">
      <t>ショクリョウ</t>
    </rPh>
    <rPh sb="22" eb="24">
      <t>サンギョウ</t>
    </rPh>
    <rPh sb="24" eb="25">
      <t>キョク</t>
    </rPh>
    <rPh sb="26" eb="28">
      <t>ショクヒン</t>
    </rPh>
    <rPh sb="28" eb="30">
      <t>セイゾウ</t>
    </rPh>
    <rPh sb="30" eb="32">
      <t>オロシウリ</t>
    </rPh>
    <rPh sb="32" eb="33">
      <t>カ</t>
    </rPh>
    <phoneticPr fontId="5"/>
  </si>
  <si>
    <t>平成23年度～平成24年度</t>
    <rPh sb="7" eb="9">
      <t>ヘイセイ</t>
    </rPh>
    <rPh sb="11" eb="13">
      <t>ネンド</t>
    </rPh>
    <phoneticPr fontId="5"/>
  </si>
  <si>
    <t>復興庁参事官
　尾関良夫
農林水産省食料産業局食品製造卸売課長
　長井 俊彦</t>
    <rPh sb="13" eb="15">
      <t>ノウリン</t>
    </rPh>
    <rPh sb="15" eb="18">
      <t>スイサンショウ</t>
    </rPh>
    <rPh sb="18" eb="20">
      <t>ショクリョウ</t>
    </rPh>
    <rPh sb="20" eb="22">
      <t>サンギョウ</t>
    </rPh>
    <rPh sb="22" eb="23">
      <t>キョク</t>
    </rPh>
    <rPh sb="23" eb="25">
      <t>ショクヒン</t>
    </rPh>
    <rPh sb="25" eb="27">
      <t>セイゾウ</t>
    </rPh>
    <rPh sb="27" eb="29">
      <t>オロシウリ</t>
    </rPh>
    <rPh sb="29" eb="30">
      <t>カ</t>
    </rPh>
    <rPh sb="30" eb="31">
      <t>チョウ</t>
    </rPh>
    <rPh sb="33" eb="35">
      <t>ナガイ</t>
    </rPh>
    <rPh sb="36" eb="38">
      <t>トシヒコ</t>
    </rPh>
    <phoneticPr fontId="5"/>
  </si>
  <si>
    <t>一般会計、東日本大震災復興特別会計</t>
    <rPh sb="0" eb="2">
      <t>イッパン</t>
    </rPh>
    <rPh sb="2" eb="4">
      <t>カイケイ</t>
    </rPh>
    <rPh sb="5" eb="6">
      <t>ヒガシ</t>
    </rPh>
    <rPh sb="6" eb="8">
      <t>ニホン</t>
    </rPh>
    <rPh sb="8" eb="11">
      <t>ダイシンサイ</t>
    </rPh>
    <rPh sb="11" eb="13">
      <t>フッコウ</t>
    </rPh>
    <rPh sb="13" eb="15">
      <t>トクベツ</t>
    </rPh>
    <rPh sb="15" eb="17">
      <t>カイケイ</t>
    </rPh>
    <phoneticPr fontId="5"/>
  </si>
  <si>
    <t>③　食品産業の持続的な発展</t>
    <rPh sb="2" eb="4">
      <t>ショクヒン</t>
    </rPh>
    <rPh sb="4" eb="6">
      <t>サンギョウ</t>
    </rPh>
    <rPh sb="7" eb="10">
      <t>ジゾクテキ</t>
    </rPh>
    <rPh sb="11" eb="13">
      <t>ハッテン</t>
    </rPh>
    <phoneticPr fontId="5"/>
  </si>
  <si>
    <t>東日本大震災に対処するための特別の財政援助及び助成に関する法律第106条</t>
    <rPh sb="0" eb="3">
      <t>ヒガシニホン</t>
    </rPh>
    <rPh sb="3" eb="6">
      <t>ダイシンサイ</t>
    </rPh>
    <rPh sb="7" eb="9">
      <t>タイショ</t>
    </rPh>
    <rPh sb="14" eb="16">
      <t>トクベツ</t>
    </rPh>
    <rPh sb="17" eb="19">
      <t>ザイセイ</t>
    </rPh>
    <rPh sb="19" eb="21">
      <t>エンジョ</t>
    </rPh>
    <rPh sb="21" eb="22">
      <t>オヨ</t>
    </rPh>
    <rPh sb="23" eb="25">
      <t>ジョセイ</t>
    </rPh>
    <rPh sb="26" eb="27">
      <t>カン</t>
    </rPh>
    <rPh sb="29" eb="31">
      <t>ホウリツ</t>
    </rPh>
    <rPh sb="31" eb="32">
      <t>ダイ</t>
    </rPh>
    <rPh sb="35" eb="36">
      <t>ジョウ</t>
    </rPh>
    <phoneticPr fontId="5"/>
  </si>
  <si>
    <t>関係する計画、通知等</t>
    <phoneticPr fontId="5"/>
  </si>
  <si>
    <t>―</t>
    <phoneticPr fontId="5"/>
  </si>
  <si>
    <t>東日本大震災により甚大な被害を受けた卸売市場施設の災害復旧を支援し、被災地域に対する生鮮食料品等の安定的な供給体制を早急に確保する。</t>
    <rPh sb="0" eb="3">
      <t>ヒガシニホン</t>
    </rPh>
    <rPh sb="3" eb="6">
      <t>ダイシンサイ</t>
    </rPh>
    <rPh sb="9" eb="11">
      <t>ジンダイ</t>
    </rPh>
    <rPh sb="12" eb="14">
      <t>ヒガイ</t>
    </rPh>
    <rPh sb="15" eb="16">
      <t>ウ</t>
    </rPh>
    <rPh sb="18" eb="20">
      <t>オロシウリ</t>
    </rPh>
    <rPh sb="20" eb="22">
      <t>シジョウ</t>
    </rPh>
    <rPh sb="22" eb="24">
      <t>シセツ</t>
    </rPh>
    <rPh sb="25" eb="27">
      <t>サイガイ</t>
    </rPh>
    <rPh sb="27" eb="29">
      <t>フッキュウ</t>
    </rPh>
    <rPh sb="30" eb="32">
      <t>シエン</t>
    </rPh>
    <rPh sb="34" eb="36">
      <t>ヒサイ</t>
    </rPh>
    <rPh sb="36" eb="38">
      <t>チイキ</t>
    </rPh>
    <rPh sb="39" eb="40">
      <t>タイ</t>
    </rPh>
    <rPh sb="42" eb="44">
      <t>セイセン</t>
    </rPh>
    <rPh sb="44" eb="47">
      <t>ショクリョウヒン</t>
    </rPh>
    <rPh sb="47" eb="48">
      <t>トウ</t>
    </rPh>
    <rPh sb="49" eb="52">
      <t>アンテイテキ</t>
    </rPh>
    <rPh sb="53" eb="55">
      <t>キョウキュウ</t>
    </rPh>
    <rPh sb="55" eb="57">
      <t>タイセイ</t>
    </rPh>
    <rPh sb="58" eb="60">
      <t>ソウキュウ</t>
    </rPh>
    <rPh sb="61" eb="63">
      <t>カクホ</t>
    </rPh>
    <phoneticPr fontId="5"/>
  </si>
  <si>
    <r>
      <t>東日本大震災により甚大な被害を受けた卸売市場について、開設者（地方公共団体、民間団体）が行う卸売場、食肉関連施設、冷蔵庫施設、電気・給排水設備等の災害復旧に要する経費を対象とし助成。【補助率：中央卸売市場2/3、地方卸売市場1/2、</t>
    </r>
    <r>
      <rPr>
        <sz val="11"/>
        <color theme="1"/>
        <rFont val="ＭＳ Ｐゴシック"/>
        <family val="2"/>
        <charset val="128"/>
        <scheme val="minor"/>
      </rPr>
      <t>1/3】
※平成24年度は、復興庁で一括計上し、農林水産省で執行</t>
    </r>
    <rPh sb="0" eb="3">
      <t>ヒガシニホン</t>
    </rPh>
    <rPh sb="3" eb="6">
      <t>ダイシンサイ</t>
    </rPh>
    <rPh sb="9" eb="11">
      <t>ジンダイ</t>
    </rPh>
    <rPh sb="12" eb="14">
      <t>ヒガイ</t>
    </rPh>
    <rPh sb="15" eb="16">
      <t>ウ</t>
    </rPh>
    <rPh sb="18" eb="20">
      <t>オロシウリ</t>
    </rPh>
    <rPh sb="20" eb="22">
      <t>シジョウ</t>
    </rPh>
    <rPh sb="27" eb="29">
      <t>カイセツ</t>
    </rPh>
    <rPh sb="29" eb="30">
      <t>シャ</t>
    </rPh>
    <rPh sb="31" eb="33">
      <t>チホウ</t>
    </rPh>
    <rPh sb="33" eb="35">
      <t>コウキョウ</t>
    </rPh>
    <rPh sb="35" eb="37">
      <t>ダンタイ</t>
    </rPh>
    <rPh sb="38" eb="40">
      <t>ミンカン</t>
    </rPh>
    <rPh sb="40" eb="42">
      <t>ダンタイ</t>
    </rPh>
    <rPh sb="44" eb="45">
      <t>オコナ</t>
    </rPh>
    <rPh sb="46" eb="47">
      <t>オロシ</t>
    </rPh>
    <rPh sb="47" eb="49">
      <t>ウリバ</t>
    </rPh>
    <rPh sb="50" eb="52">
      <t>ショクニク</t>
    </rPh>
    <rPh sb="52" eb="54">
      <t>カンレン</t>
    </rPh>
    <rPh sb="54" eb="56">
      <t>シセツ</t>
    </rPh>
    <rPh sb="57" eb="60">
      <t>レイゾウコ</t>
    </rPh>
    <rPh sb="60" eb="62">
      <t>シセツ</t>
    </rPh>
    <rPh sb="63" eb="65">
      <t>デンキ</t>
    </rPh>
    <rPh sb="66" eb="69">
      <t>キュウハイスイ</t>
    </rPh>
    <rPh sb="69" eb="71">
      <t>セツビ</t>
    </rPh>
    <rPh sb="71" eb="72">
      <t>トウ</t>
    </rPh>
    <rPh sb="73" eb="75">
      <t>サイガイ</t>
    </rPh>
    <rPh sb="75" eb="77">
      <t>フッキュウ</t>
    </rPh>
    <rPh sb="78" eb="79">
      <t>ヨウ</t>
    </rPh>
    <rPh sb="81" eb="83">
      <t>ケイヒ</t>
    </rPh>
    <rPh sb="84" eb="86">
      <t>タイショウ</t>
    </rPh>
    <rPh sb="88" eb="90">
      <t>ジョセイ</t>
    </rPh>
    <rPh sb="92" eb="95">
      <t>ホジョリツ</t>
    </rPh>
    <rPh sb="96" eb="98">
      <t>チュウオウ</t>
    </rPh>
    <rPh sb="98" eb="100">
      <t>オロシウリ</t>
    </rPh>
    <rPh sb="100" eb="102">
      <t>シジョウ</t>
    </rPh>
    <rPh sb="106" eb="108">
      <t>チホウ</t>
    </rPh>
    <rPh sb="108" eb="110">
      <t>オロシウ</t>
    </rPh>
    <rPh sb="110" eb="112">
      <t>シジョウ</t>
    </rPh>
    <rPh sb="141" eb="143">
      <t>ノウリン</t>
    </rPh>
    <rPh sb="143" eb="146">
      <t>スイサンショウ</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</si>
  <si>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</si>
  <si>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5"/>
  </si>
  <si>
    <t>197（復興庁計上）</t>
    <rPh sb="4" eb="6">
      <t>フッコウ</t>
    </rPh>
    <rPh sb="6" eb="7">
      <t>チョウ</t>
    </rPh>
    <rPh sb="7" eb="9">
      <t>ケイジョウ</t>
    </rPh>
    <phoneticPr fontId="5"/>
  </si>
  <si>
    <t>-</t>
    <phoneticPr fontId="5"/>
  </si>
  <si>
    <t>-</t>
    <phoneticPr fontId="5"/>
  </si>
  <si>
    <t>2,131（農林水産省計上）</t>
    <rPh sb="6" eb="8">
      <t>ノウリン</t>
    </rPh>
    <rPh sb="8" eb="11">
      <t>スイサンショウ</t>
    </rPh>
    <rPh sb="11" eb="13">
      <t>ケイジョウ</t>
    </rPh>
    <phoneticPr fontId="5"/>
  </si>
  <si>
    <r>
      <t>目標値</t>
    </r>
    <r>
      <rPr>
        <sz val="9"/>
        <rFont val="ＭＳ Ｐゴシック"/>
        <family val="3"/>
        <charset val="128"/>
      </rPr>
      <t xml:space="preserve">
（24～未定年度）</t>
    </r>
    <rPh sb="0" eb="3">
      <t>モクヒョウチ</t>
    </rPh>
    <rPh sb="8" eb="10">
      <t>ミテイ</t>
    </rPh>
    <rPh sb="10" eb="12">
      <t>ネンド</t>
    </rPh>
    <phoneticPr fontId="5"/>
  </si>
  <si>
    <t>・23年度事業完了は9市場</t>
    <rPh sb="3" eb="5">
      <t>ネンド</t>
    </rPh>
    <rPh sb="5" eb="7">
      <t>ジギョウ</t>
    </rPh>
    <rPh sb="7" eb="9">
      <t>カンリョウ</t>
    </rPh>
    <rPh sb="11" eb="13">
      <t>シジョウ</t>
    </rPh>
    <phoneticPr fontId="5"/>
  </si>
  <si>
    <t>事業を実施した全ての市場について、事業完了の翌年度において、被災前と比較し、施設の損害に起因する取扱高の減少率を０％とする。</t>
    <rPh sb="0" eb="2">
      <t>ジギョウ</t>
    </rPh>
    <rPh sb="3" eb="5">
      <t>ジッシ</t>
    </rPh>
    <rPh sb="7" eb="8">
      <t>スベ</t>
    </rPh>
    <rPh sb="10" eb="12">
      <t>シジョウ</t>
    </rPh>
    <rPh sb="17" eb="19">
      <t>ジギョウ</t>
    </rPh>
    <rPh sb="19" eb="21">
      <t>カンリョウ</t>
    </rPh>
    <rPh sb="22" eb="25">
      <t>ヨクネンド</t>
    </rPh>
    <rPh sb="30" eb="32">
      <t>ヒサイ</t>
    </rPh>
    <rPh sb="32" eb="33">
      <t>マエ</t>
    </rPh>
    <rPh sb="34" eb="36">
      <t>ヒカク</t>
    </rPh>
    <rPh sb="38" eb="40">
      <t>シセツ</t>
    </rPh>
    <rPh sb="41" eb="43">
      <t>ソンガイ</t>
    </rPh>
    <rPh sb="44" eb="46">
      <t>キイン</t>
    </rPh>
    <rPh sb="48" eb="50">
      <t>トリアツカイ</t>
    </rPh>
    <rPh sb="50" eb="51">
      <t>ダカ</t>
    </rPh>
    <rPh sb="52" eb="54">
      <t>ゲンショウ</t>
    </rPh>
    <rPh sb="54" eb="55">
      <t>リツ</t>
    </rPh>
    <phoneticPr fontId="5"/>
  </si>
  <si>
    <t>箇所</t>
    <rPh sb="0" eb="2">
      <t>カショ</t>
    </rPh>
    <phoneticPr fontId="5"/>
  </si>
  <si>
    <t>-</t>
    <phoneticPr fontId="5"/>
  </si>
  <si>
    <t>・大船渡、仙台食肉、仙台本場、いわきの４市場は24年度の事業完了</t>
    <rPh sb="1" eb="4">
      <t>オオフナト</t>
    </rPh>
    <rPh sb="5" eb="7">
      <t>センダイ</t>
    </rPh>
    <rPh sb="7" eb="9">
      <t>ショクニク</t>
    </rPh>
    <rPh sb="10" eb="12">
      <t>センダイ</t>
    </rPh>
    <rPh sb="12" eb="14">
      <t>ホンジョウ</t>
    </rPh>
    <rPh sb="20" eb="22">
      <t>シジョウ</t>
    </rPh>
    <rPh sb="25" eb="27">
      <t>ネンド</t>
    </rPh>
    <rPh sb="28" eb="30">
      <t>ジギョウ</t>
    </rPh>
    <rPh sb="30" eb="32">
      <t>カンリョウ</t>
    </rPh>
    <phoneticPr fontId="5"/>
  </si>
  <si>
    <t>％</t>
    <phoneticPr fontId="5"/>
  </si>
  <si>
    <r>
      <t>卸売市場13</t>
    </r>
    <r>
      <rPr>
        <sz val="11"/>
        <color theme="1"/>
        <rFont val="ＭＳ Ｐゴシック"/>
        <family val="2"/>
        <charset val="128"/>
        <scheme val="minor"/>
      </rPr>
      <t>箇所（中央卸売市場５箇所、地方卸売市場８箇所）の災害復旧を実施</t>
    </r>
    <rPh sb="0" eb="2">
      <t>オロシウリ</t>
    </rPh>
    <rPh sb="2" eb="4">
      <t>シジョウ</t>
    </rPh>
    <rPh sb="6" eb="8">
      <t>カショ</t>
    </rPh>
    <rPh sb="9" eb="11">
      <t>チュウオウ</t>
    </rPh>
    <rPh sb="11" eb="13">
      <t>オロシウリ</t>
    </rPh>
    <rPh sb="13" eb="15">
      <t>シジョウ</t>
    </rPh>
    <rPh sb="16" eb="18">
      <t>カショ</t>
    </rPh>
    <rPh sb="19" eb="21">
      <t>チホウ</t>
    </rPh>
    <rPh sb="21" eb="23">
      <t>オロシウ</t>
    </rPh>
    <rPh sb="23" eb="25">
      <t>シジョウ</t>
    </rPh>
    <rPh sb="26" eb="28">
      <t>カショ</t>
    </rPh>
    <rPh sb="30" eb="32">
      <t>サイガイ</t>
    </rPh>
    <rPh sb="32" eb="34">
      <t>フッキュウ</t>
    </rPh>
    <rPh sb="35" eb="37">
      <t>ジッシ</t>
    </rPh>
    <phoneticPr fontId="5"/>
  </si>
  <si>
    <t>(       -       )</t>
    <phoneticPr fontId="5"/>
  </si>
  <si>
    <t>(      13      )</t>
    <phoneticPr fontId="5"/>
  </si>
  <si>
    <t>(      1     )</t>
    <phoneticPr fontId="5"/>
  </si>
  <si>
    <t>24年度見込みは24年度復興庁計上分</t>
    <rPh sb="2" eb="4">
      <t>ネンド</t>
    </rPh>
    <rPh sb="4" eb="6">
      <t>ミコ</t>
    </rPh>
    <rPh sb="10" eb="12">
      <t>ネンド</t>
    </rPh>
    <rPh sb="12" eb="14">
      <t>フッコウ</t>
    </rPh>
    <rPh sb="14" eb="15">
      <t>チョウ</t>
    </rPh>
    <rPh sb="15" eb="17">
      <t>ケイジョウ</t>
    </rPh>
    <rPh sb="17" eb="18">
      <t>ブン</t>
    </rPh>
    <phoneticPr fontId="5"/>
  </si>
  <si>
    <t>6,118,444 （円／１市場）</t>
    <rPh sb="11" eb="12">
      <t>エン</t>
    </rPh>
    <rPh sb="14" eb="16">
      <t>シジョウ</t>
    </rPh>
    <phoneticPr fontId="5"/>
  </si>
  <si>
    <t>支出経費総額（55,066,000円）／23年度事業完了市場数（9市場）</t>
    <rPh sb="0" eb="2">
      <t>シシュツ</t>
    </rPh>
    <rPh sb="2" eb="4">
      <t>ケイヒ</t>
    </rPh>
    <rPh sb="4" eb="6">
      <t>ソウガク</t>
    </rPh>
    <rPh sb="17" eb="18">
      <t>エン</t>
    </rPh>
    <rPh sb="22" eb="24">
      <t>ネンド</t>
    </rPh>
    <rPh sb="28" eb="30">
      <t>シジョウ</t>
    </rPh>
    <rPh sb="30" eb="31">
      <t>スウ</t>
    </rPh>
    <rPh sb="33" eb="35">
      <t>シジョウ</t>
    </rPh>
    <phoneticPr fontId="5"/>
  </si>
  <si>
    <t>卸売市場施設災害復旧費</t>
    <rPh sb="0" eb="2">
      <t>オロシウリ</t>
    </rPh>
    <rPh sb="2" eb="4">
      <t>シジョウ</t>
    </rPh>
    <rPh sb="4" eb="6">
      <t>シセツ</t>
    </rPh>
    <rPh sb="6" eb="8">
      <t>サイガイ</t>
    </rPh>
    <rPh sb="8" eb="10">
      <t>フッキュウ</t>
    </rPh>
    <rPh sb="10" eb="11">
      <t>ヒ</t>
    </rPh>
    <phoneticPr fontId="5"/>
  </si>
  <si>
    <t xml:space="preserve">
―</t>
    <phoneticPr fontId="5"/>
  </si>
  <si>
    <t>―</t>
    <phoneticPr fontId="5"/>
  </si>
  <si>
    <t>○</t>
    <phoneticPr fontId="5"/>
  </si>
  <si>
    <t>不用額は、自治体からの要望に基づく当初見込額と、実際の所要額との差額である</t>
    <phoneticPr fontId="5"/>
  </si>
  <si>
    <t>不用率が大きい場合は、その理由を把握しているか。</t>
    <phoneticPr fontId="5"/>
  </si>
  <si>
    <t>単位あたりコストの削減に努めているか。その水準は妥当か。</t>
    <phoneticPr fontId="5"/>
  </si>
  <si>
    <t>活動見込みである事業対象１３市場のうち、９市場で事業が完了。津波等の被害甚大により早期着工が不可能であった市場を含め、４市場については、24年度も引き続き事業実施中。</t>
    <rPh sb="0" eb="2">
      <t>カツドウ</t>
    </rPh>
    <rPh sb="2" eb="4">
      <t>ミコ</t>
    </rPh>
    <rPh sb="8" eb="10">
      <t>ジギョウ</t>
    </rPh>
    <rPh sb="10" eb="12">
      <t>タイショウ</t>
    </rPh>
    <rPh sb="14" eb="16">
      <t>シジョウ</t>
    </rPh>
    <rPh sb="21" eb="23">
      <t>シジョウ</t>
    </rPh>
    <rPh sb="24" eb="26">
      <t>ジギョウ</t>
    </rPh>
    <rPh sb="27" eb="29">
      <t>カンリョウ</t>
    </rPh>
    <rPh sb="30" eb="32">
      <t>ツナミ</t>
    </rPh>
    <rPh sb="32" eb="33">
      <t>トウ</t>
    </rPh>
    <rPh sb="34" eb="36">
      <t>ヒガイ</t>
    </rPh>
    <rPh sb="36" eb="38">
      <t>ジンダイ</t>
    </rPh>
    <rPh sb="41" eb="43">
      <t>ソウキ</t>
    </rPh>
    <rPh sb="43" eb="45">
      <t>チャッコウ</t>
    </rPh>
    <rPh sb="46" eb="49">
      <t>フカノウ</t>
    </rPh>
    <rPh sb="53" eb="55">
      <t>シジョウ</t>
    </rPh>
    <rPh sb="56" eb="57">
      <t>フク</t>
    </rPh>
    <rPh sb="60" eb="62">
      <t>シジョウ</t>
    </rPh>
    <rPh sb="70" eb="72">
      <t>ネンド</t>
    </rPh>
    <rPh sb="73" eb="74">
      <t>ヒ</t>
    </rPh>
    <rPh sb="75" eb="76">
      <t>ツヅ</t>
    </rPh>
    <rPh sb="77" eb="79">
      <t>ジギョウ</t>
    </rPh>
    <rPh sb="79" eb="81">
      <t>ジッシ</t>
    </rPh>
    <rPh sb="81" eb="82">
      <t>チュウ</t>
    </rPh>
    <phoneticPr fontId="5"/>
  </si>
  <si>
    <t>△</t>
    <phoneticPr fontId="5"/>
  </si>
  <si>
    <t>活動実績は見込みに見合ったものであるか。</t>
    <phoneticPr fontId="5"/>
  </si>
  <si>
    <t>・卸売市場は、生鮮食料品等の安定的な供給を担うとともに、被災地の農林水産業の復興に必要な社会的なインフラであり、復旧事業については、被災した自治体から強い要望がなされている
・東日本大震災に対処するための特別の財政援助及び助成に関する法律第106条に基づき、東日本大震災からの復興の基本方針（平成23年７月）に沿った国の事業として実施するものである
・補助率を定め、事業実施主体に応分の負担を求めている
・費用、使途などについて災害査定を実施し、事業の適切性を確保している
・事業が完了した施設については、事業の目的のとおり卸売市場施設として適切に利用されている</t>
    <rPh sb="56" eb="58">
      <t>フッキュウ</t>
    </rPh>
    <rPh sb="58" eb="60">
      <t>ジギョウ</t>
    </rPh>
    <rPh sb="129" eb="132">
      <t>ヒガシニホン</t>
    </rPh>
    <rPh sb="132" eb="135">
      <t>ダイシンサイ</t>
    </rPh>
    <rPh sb="138" eb="140">
      <t>フッコウ</t>
    </rPh>
    <rPh sb="141" eb="143">
      <t>キホン</t>
    </rPh>
    <rPh sb="143" eb="145">
      <t>ホウシン</t>
    </rPh>
    <rPh sb="146" eb="148">
      <t>ヘイセイ</t>
    </rPh>
    <rPh sb="150" eb="151">
      <t>ネン</t>
    </rPh>
    <rPh sb="152" eb="153">
      <t>ツキ</t>
    </rPh>
    <rPh sb="155" eb="156">
      <t>ソ</t>
    </rPh>
    <rPh sb="160" eb="162">
      <t>ジギョウ</t>
    </rPh>
    <rPh sb="176" eb="179">
      <t>ホジョリツ</t>
    </rPh>
    <rPh sb="180" eb="181">
      <t>サダ</t>
    </rPh>
    <rPh sb="183" eb="185">
      <t>ジギョウ</t>
    </rPh>
    <rPh sb="185" eb="187">
      <t>ジッシ</t>
    </rPh>
    <rPh sb="187" eb="189">
      <t>シュタイ</t>
    </rPh>
    <rPh sb="190" eb="192">
      <t>オウブン</t>
    </rPh>
    <rPh sb="193" eb="195">
      <t>フタン</t>
    </rPh>
    <rPh sb="196" eb="197">
      <t>モト</t>
    </rPh>
    <rPh sb="214" eb="216">
      <t>サイガイ</t>
    </rPh>
    <rPh sb="216" eb="218">
      <t>サテイ</t>
    </rPh>
    <rPh sb="219" eb="221">
      <t>ジッシ</t>
    </rPh>
    <rPh sb="223" eb="225">
      <t>ジギョウ</t>
    </rPh>
    <rPh sb="226" eb="229">
      <t>テキセツセイ</t>
    </rPh>
    <rPh sb="230" eb="232">
      <t>カクホ</t>
    </rPh>
    <rPh sb="238" eb="240">
      <t>ジギョウ</t>
    </rPh>
    <rPh sb="241" eb="243">
      <t>カンリョウ</t>
    </rPh>
    <rPh sb="245" eb="247">
      <t>シセツ</t>
    </rPh>
    <rPh sb="253" eb="255">
      <t>ジギョウ</t>
    </rPh>
    <rPh sb="256" eb="258">
      <t>モクテキ</t>
    </rPh>
    <rPh sb="262" eb="264">
      <t>オロシウリ</t>
    </rPh>
    <rPh sb="264" eb="266">
      <t>シジョウ</t>
    </rPh>
    <rPh sb="266" eb="268">
      <t>シセツ</t>
    </rPh>
    <phoneticPr fontId="5"/>
  </si>
  <si>
    <t>　本事業は、24年で終了する事業であるが、予算額については、23年度の執行率が7％と低く、活動実績が見込みを下回っている。
　以上のことから「執行額と予算額の乖離の改善」、「活動が活性化するような支援方策の見直し」を行うべきである。また、事業の効果の検証を行う必要がある。</t>
    <phoneticPr fontId="5"/>
  </si>
  <si>
    <t>現状通り
（24年度限りで終了）</t>
    <rPh sb="0" eb="2">
      <t>ゲンジョウ</t>
    </rPh>
    <rPh sb="2" eb="3">
      <t>ドオ</t>
    </rPh>
    <rPh sb="8" eb="10">
      <t>ネンド</t>
    </rPh>
    <rPh sb="10" eb="11">
      <t>カギ</t>
    </rPh>
    <rPh sb="13" eb="15">
      <t>シュウリョウ</t>
    </rPh>
    <phoneticPr fontId="5"/>
  </si>
  <si>
    <t>　23年度補正予算で事業対象となった13市場のうち９市場は、年度内に事業が完了し、計55百万円が支出されている。一方、特に被害が甚大であった４市場（1,373百万円）については、建替工事等を要する大規模工事であり、相当な期間を要することから、予算を翌年度へ繰り越し、事業が継続されているところ。したがって、実際の活動実績は見込みどおり13市場である。
　また、執行残となる額については、自治体からの要望額と実際に要した費用との差額であり、自治体からの申請に基づき、事業対象となった卸売市場については、全て対応しているところ。</t>
    <phoneticPr fontId="5"/>
  </si>
  <si>
    <t>新0008</t>
    <rPh sb="0" eb="1">
      <t>シン</t>
    </rPh>
    <phoneticPr fontId="5"/>
  </si>
  <si>
    <r>
      <t>資金の流れ
(</t>
    </r>
    <r>
      <rPr>
        <sz val="11"/>
        <color theme="1"/>
        <rFont val="ＭＳ Ｐゴシック"/>
        <family val="2"/>
        <charset val="128"/>
        <scheme val="minor"/>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</si>
  <si>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農林水産省</t>
    <rPh sb="0" eb="2">
      <t>ノウリン</t>
    </rPh>
    <rPh sb="2" eb="4">
      <t>スイサン</t>
    </rPh>
    <rPh sb="4" eb="5">
      <t>ショウ</t>
    </rPh>
    <phoneticPr fontId="5"/>
  </si>
  <si>
    <t>A　地方農政局</t>
    <rPh sb="2" eb="4">
      <t>チホウ</t>
    </rPh>
    <rPh sb="4" eb="7">
      <t>ノウセイキョク</t>
    </rPh>
    <phoneticPr fontId="5"/>
  </si>
  <si>
    <t>管内の都府県に対する補助金の交付事務、指導監督等業務</t>
    <rPh sb="0" eb="2">
      <t>カンナイ</t>
    </rPh>
    <rPh sb="3" eb="6">
      <t>トフケン</t>
    </rPh>
    <rPh sb="7" eb="8">
      <t>タイ</t>
    </rPh>
    <rPh sb="10" eb="13">
      <t>ホジョキン</t>
    </rPh>
    <rPh sb="14" eb="16">
      <t>コウフ</t>
    </rPh>
    <rPh sb="16" eb="18">
      <t>ジム</t>
    </rPh>
    <rPh sb="19" eb="21">
      <t>シドウ</t>
    </rPh>
    <rPh sb="21" eb="23">
      <t>カントク</t>
    </rPh>
    <rPh sb="23" eb="24">
      <t>トウ</t>
    </rPh>
    <rPh sb="24" eb="26">
      <t>ギョウム</t>
    </rPh>
    <phoneticPr fontId="5"/>
  </si>
  <si>
    <t>補助</t>
    <phoneticPr fontId="5"/>
  </si>
  <si>
    <t xml:space="preserve">B　県
</t>
    <rPh sb="2" eb="3">
      <t>ケン</t>
    </rPh>
    <phoneticPr fontId="5"/>
  </si>
  <si>
    <t>D　北海道</t>
    <rPh sb="2" eb="5">
      <t>ホッカイドウ</t>
    </rPh>
    <phoneticPr fontId="5"/>
  </si>
  <si>
    <t>県内の卸売市場開設者に対する補助金の交付事務、事業の推進に必要な事務、指導監督、調整等</t>
    <rPh sb="0" eb="2">
      <t>ケンナイ</t>
    </rPh>
    <rPh sb="3" eb="7">
      <t>オロシ</t>
    </rPh>
    <rPh sb="7" eb="10">
      <t>カイセツシャ</t>
    </rPh>
    <rPh sb="11" eb="12">
      <t>タイ</t>
    </rPh>
    <rPh sb="14" eb="17">
      <t>ホジョキン</t>
    </rPh>
    <rPh sb="18" eb="20">
      <t>コウフ</t>
    </rPh>
    <rPh sb="20" eb="22">
      <t>ジム</t>
    </rPh>
    <rPh sb="23" eb="25">
      <t>ジギョウ</t>
    </rPh>
    <rPh sb="26" eb="28">
      <t>スイシン</t>
    </rPh>
    <rPh sb="29" eb="31">
      <t>ヒツヨウ</t>
    </rPh>
    <rPh sb="32" eb="34">
      <t>ジム</t>
    </rPh>
    <rPh sb="35" eb="37">
      <t>シドウ</t>
    </rPh>
    <rPh sb="37" eb="39">
      <t>カントク</t>
    </rPh>
    <rPh sb="40" eb="42">
      <t>チョウセイ</t>
    </rPh>
    <rPh sb="42" eb="43">
      <t>トウ</t>
    </rPh>
    <phoneticPr fontId="5"/>
  </si>
  <si>
    <t>道内の卸売市場開設者に対する補助金の交付事務、事業の推進に必要な事務、指導監督、調整等</t>
    <rPh sb="0" eb="2">
      <t>ドウナイ</t>
    </rPh>
    <rPh sb="3" eb="7">
      <t>オロシ</t>
    </rPh>
    <rPh sb="7" eb="10">
      <t>カイセツシャ</t>
    </rPh>
    <rPh sb="11" eb="12">
      <t>タイ</t>
    </rPh>
    <rPh sb="14" eb="17">
      <t>ホジョキン</t>
    </rPh>
    <rPh sb="18" eb="20">
      <t>コウフ</t>
    </rPh>
    <rPh sb="20" eb="22">
      <t>ジム</t>
    </rPh>
    <rPh sb="23" eb="25">
      <t>ジギョウ</t>
    </rPh>
    <rPh sb="26" eb="28">
      <t>スイシン</t>
    </rPh>
    <rPh sb="29" eb="31">
      <t>ヒツヨウ</t>
    </rPh>
    <rPh sb="32" eb="34">
      <t>ジム</t>
    </rPh>
    <rPh sb="35" eb="37">
      <t>シドウ</t>
    </rPh>
    <rPh sb="37" eb="39">
      <t>カントク</t>
    </rPh>
    <rPh sb="40" eb="42">
      <t>チョウセイ</t>
    </rPh>
    <rPh sb="42" eb="43">
      <t>トウ</t>
    </rPh>
    <phoneticPr fontId="5"/>
  </si>
  <si>
    <t xml:space="preserve"> </t>
    <phoneticPr fontId="5"/>
  </si>
  <si>
    <t>C　卸売市場の開設者
　（地方公共団体、民間事業者等）</t>
    <rPh sb="13" eb="15">
      <t>チホウ</t>
    </rPh>
    <rPh sb="15" eb="17">
      <t>コウキョウ</t>
    </rPh>
    <rPh sb="17" eb="19">
      <t>ダンタイ</t>
    </rPh>
    <rPh sb="20" eb="22">
      <t>ミンカン</t>
    </rPh>
    <rPh sb="22" eb="25">
      <t>ジギョウシャ</t>
    </rPh>
    <rPh sb="25" eb="26">
      <t>トウ</t>
    </rPh>
    <phoneticPr fontId="5"/>
  </si>
  <si>
    <r>
      <t>E　</t>
    </r>
    <r>
      <rPr>
        <sz val="11"/>
        <color theme="1"/>
        <rFont val="ＭＳ Ｐゴシック"/>
        <family val="2"/>
        <charset val="128"/>
        <scheme val="minor"/>
      </rPr>
      <t>函館市</t>
    </r>
    <rPh sb="2" eb="5">
      <t>ハコダテシ</t>
    </rPh>
    <phoneticPr fontId="5"/>
  </si>
  <si>
    <t>卸売市場施設の復旧</t>
    <rPh sb="7" eb="9">
      <t>フッキュウ</t>
    </rPh>
    <phoneticPr fontId="5"/>
  </si>
  <si>
    <t>A.東北農政局</t>
    <rPh sb="2" eb="4">
      <t>トウホク</t>
    </rPh>
    <rPh sb="4" eb="7">
      <t>ノウセイキョク</t>
    </rPh>
    <phoneticPr fontId="5"/>
  </si>
  <si>
    <t>E.函館市</t>
    <rPh sb="2" eb="5">
      <t>ハコダテシ</t>
    </rPh>
    <phoneticPr fontId="5"/>
  </si>
  <si>
    <t>補助金</t>
    <rPh sb="0" eb="3">
      <t>ホジョキン</t>
    </rPh>
    <phoneticPr fontId="5"/>
  </si>
  <si>
    <t>福島県の卸売市場の復旧事業への補助</t>
    <rPh sb="0" eb="3">
      <t>フクシマケン</t>
    </rPh>
    <rPh sb="4" eb="6">
      <t>オロシウリ</t>
    </rPh>
    <rPh sb="6" eb="8">
      <t>シジョウ</t>
    </rPh>
    <rPh sb="9" eb="11">
      <t>フッキュウ</t>
    </rPh>
    <rPh sb="11" eb="13">
      <t>ジギョウ</t>
    </rPh>
    <rPh sb="15" eb="17">
      <t>ホジョ</t>
    </rPh>
    <phoneticPr fontId="5"/>
  </si>
  <si>
    <t>工事費</t>
    <rPh sb="0" eb="3">
      <t>コウジヒ</t>
    </rPh>
    <phoneticPr fontId="5"/>
  </si>
  <si>
    <t>卸売市場シャッター修繕、構内舗装　等</t>
    <rPh sb="0" eb="4">
      <t>オロシ</t>
    </rPh>
    <rPh sb="9" eb="11">
      <t>シュウゼン</t>
    </rPh>
    <rPh sb="12" eb="14">
      <t>コウナイ</t>
    </rPh>
    <rPh sb="14" eb="16">
      <t>ホソウ</t>
    </rPh>
    <rPh sb="17" eb="18">
      <t>トウ</t>
    </rPh>
    <phoneticPr fontId="5"/>
  </si>
  <si>
    <t>岩手県の卸売市場の復旧事業への補助</t>
    <rPh sb="0" eb="3">
      <t>イワテケン</t>
    </rPh>
    <rPh sb="4" eb="6">
      <t>オロシウリ</t>
    </rPh>
    <rPh sb="6" eb="8">
      <t>シジョウ</t>
    </rPh>
    <rPh sb="9" eb="11">
      <t>フッキュウ</t>
    </rPh>
    <rPh sb="11" eb="13">
      <t>ジギョウ</t>
    </rPh>
    <rPh sb="15" eb="17">
      <t>ホジョ</t>
    </rPh>
    <phoneticPr fontId="5"/>
  </si>
  <si>
    <t>付帯事務費</t>
    <rPh sb="0" eb="2">
      <t>フタイ</t>
    </rPh>
    <rPh sb="2" eb="5">
      <t>ジムヒ</t>
    </rPh>
    <phoneticPr fontId="5"/>
  </si>
  <si>
    <t>旅費等、市町村付帯事務に係る費用</t>
    <rPh sb="0" eb="2">
      <t>リョヒ</t>
    </rPh>
    <rPh sb="2" eb="3">
      <t>トウ</t>
    </rPh>
    <rPh sb="4" eb="7">
      <t>シチョウソン</t>
    </rPh>
    <rPh sb="7" eb="9">
      <t>フタイ</t>
    </rPh>
    <rPh sb="9" eb="11">
      <t>ジム</t>
    </rPh>
    <rPh sb="12" eb="13">
      <t>カカ</t>
    </rPh>
    <rPh sb="14" eb="16">
      <t>ヒヨウ</t>
    </rPh>
    <phoneticPr fontId="5"/>
  </si>
  <si>
    <t>宮城県の卸売市場の復旧事業への補助</t>
    <rPh sb="0" eb="3">
      <t>ミヤギケン</t>
    </rPh>
    <rPh sb="4" eb="6">
      <t>オロシウリ</t>
    </rPh>
    <rPh sb="6" eb="8">
      <t>シジョウ</t>
    </rPh>
    <rPh sb="9" eb="11">
      <t>フッキュウ</t>
    </rPh>
    <rPh sb="11" eb="13">
      <t>ジギョウ</t>
    </rPh>
    <rPh sb="15" eb="17">
      <t>ホジョ</t>
    </rPh>
    <phoneticPr fontId="5"/>
  </si>
  <si>
    <t>B.福島県</t>
    <rPh sb="2" eb="5">
      <t>フクシマケン</t>
    </rPh>
    <phoneticPr fontId="5"/>
  </si>
  <si>
    <t>福島市中央卸売市場の復旧</t>
    <rPh sb="0" eb="3">
      <t>フクシマシ</t>
    </rPh>
    <rPh sb="3" eb="5">
      <t>チュウオウ</t>
    </rPh>
    <rPh sb="5" eb="9">
      <t>オロシ</t>
    </rPh>
    <rPh sb="10" eb="12">
      <t>フッキュウ</t>
    </rPh>
    <phoneticPr fontId="5"/>
  </si>
  <si>
    <t>郡山市総合地方卸売市場の復旧</t>
    <rPh sb="0" eb="3">
      <t>コオリヤマシ</t>
    </rPh>
    <rPh sb="3" eb="5">
      <t>ソウゴウ</t>
    </rPh>
    <rPh sb="5" eb="7">
      <t>チホウ</t>
    </rPh>
    <rPh sb="7" eb="11">
      <t>オロシ</t>
    </rPh>
    <rPh sb="12" eb="14">
      <t>フッキュウ</t>
    </rPh>
    <phoneticPr fontId="5"/>
  </si>
  <si>
    <t>地方卸売市場東印郡山青果の復旧</t>
    <rPh sb="0" eb="2">
      <t>チホウ</t>
    </rPh>
    <rPh sb="2" eb="6">
      <t>オロシ</t>
    </rPh>
    <rPh sb="6" eb="8">
      <t>トウジルシ</t>
    </rPh>
    <rPh sb="8" eb="10">
      <t>コオリヤマ</t>
    </rPh>
    <rPh sb="10" eb="12">
      <t>セイカ</t>
    </rPh>
    <rPh sb="13" eb="15">
      <t>フッキュウ</t>
    </rPh>
    <phoneticPr fontId="5"/>
  </si>
  <si>
    <t>C.福島市</t>
    <rPh sb="2" eb="5">
      <t>フクシマシ</t>
    </rPh>
    <phoneticPr fontId="5"/>
  </si>
  <si>
    <t>変圧器・高圧不可開閉器、構内舗装　等</t>
    <rPh sb="0" eb="3">
      <t>ヘンアツキ</t>
    </rPh>
    <rPh sb="4" eb="6">
      <t>コウアツ</t>
    </rPh>
    <rPh sb="6" eb="8">
      <t>フカ</t>
    </rPh>
    <rPh sb="8" eb="11">
      <t>カイヘイキ</t>
    </rPh>
    <rPh sb="12" eb="14">
      <t>コウナイ</t>
    </rPh>
    <rPh sb="14" eb="16">
      <t>ホソウ</t>
    </rPh>
    <rPh sb="15" eb="16">
      <t>オクホ</t>
    </rPh>
    <rPh sb="17" eb="18">
      <t>トウ</t>
    </rPh>
    <phoneticPr fontId="5"/>
  </si>
  <si>
    <t>調査設計費</t>
    <rPh sb="0" eb="2">
      <t>チョウサ</t>
    </rPh>
    <rPh sb="2" eb="5">
      <t>セッケイヒ</t>
    </rPh>
    <phoneticPr fontId="5"/>
  </si>
  <si>
    <t>測量、建築設計、設備設計</t>
    <rPh sb="0" eb="2">
      <t>ソクリョウ</t>
    </rPh>
    <rPh sb="3" eb="5">
      <t>ケンチク</t>
    </rPh>
    <rPh sb="5" eb="7">
      <t>セッケイ</t>
    </rPh>
    <rPh sb="8" eb="10">
      <t>セツビ</t>
    </rPh>
    <rPh sb="10" eb="12">
      <t>セッケイ</t>
    </rPh>
    <phoneticPr fontId="5"/>
  </si>
  <si>
    <t>D.北海道</t>
    <rPh sb="2" eb="5">
      <t>ホッカイドウ</t>
    </rPh>
    <phoneticPr fontId="5"/>
  </si>
  <si>
    <t>函館市水産物地方卸売市場の復旧</t>
    <rPh sb="0" eb="2">
      <t>ハコダテ</t>
    </rPh>
    <rPh sb="2" eb="3">
      <t>シ</t>
    </rPh>
    <rPh sb="3" eb="6">
      <t>スイサンブツ</t>
    </rPh>
    <rPh sb="6" eb="8">
      <t>チホウ</t>
    </rPh>
    <rPh sb="8" eb="12">
      <t>オロシ</t>
    </rPh>
    <rPh sb="13" eb="15">
      <t>フッキュウ</t>
    </rPh>
    <phoneticPr fontId="5"/>
  </si>
  <si>
    <t>県への補助金の交付事務、指導監督、調整等</t>
    <rPh sb="0" eb="1">
      <t>ケン</t>
    </rPh>
    <rPh sb="3" eb="6">
      <t>ホジョキン</t>
    </rPh>
    <rPh sb="7" eb="9">
      <t>コウフ</t>
    </rPh>
    <rPh sb="9" eb="11">
      <t>ジム</t>
    </rPh>
    <rPh sb="12" eb="14">
      <t>シドウ</t>
    </rPh>
    <rPh sb="14" eb="16">
      <t>カントク</t>
    </rPh>
    <rPh sb="17" eb="19">
      <t>チョウセイ</t>
    </rPh>
    <rPh sb="19" eb="20">
      <t>トウ</t>
    </rPh>
    <phoneticPr fontId="5"/>
  </si>
  <si>
    <t>福島県</t>
    <rPh sb="0" eb="3">
      <t>フクシマケン</t>
    </rPh>
    <phoneticPr fontId="5"/>
  </si>
  <si>
    <t>事業実施主体への補助金の交付事務、指導監督、調整等</t>
    <rPh sb="0" eb="2">
      <t>ジギョウ</t>
    </rPh>
    <rPh sb="2" eb="4">
      <t>ジッシ</t>
    </rPh>
    <rPh sb="4" eb="6">
      <t>シュタイ</t>
    </rPh>
    <rPh sb="8" eb="10">
      <t>ホジョ</t>
    </rPh>
    <phoneticPr fontId="5"/>
  </si>
  <si>
    <t>岩手県</t>
    <rPh sb="0" eb="3">
      <t>イワテケン</t>
    </rPh>
    <phoneticPr fontId="5"/>
  </si>
  <si>
    <t>千葉県</t>
    <rPh sb="0" eb="3">
      <t>チバケン</t>
    </rPh>
    <phoneticPr fontId="5"/>
  </si>
  <si>
    <t>宮城県</t>
    <rPh sb="0" eb="3">
      <t>ミヤギケン</t>
    </rPh>
    <phoneticPr fontId="5"/>
  </si>
  <si>
    <t>栃木県</t>
    <rPh sb="0" eb="3">
      <t>トチギケン</t>
    </rPh>
    <phoneticPr fontId="5"/>
  </si>
  <si>
    <t>北海道</t>
    <rPh sb="0" eb="3">
      <t>ホッカイドウ</t>
    </rPh>
    <phoneticPr fontId="5"/>
  </si>
  <si>
    <t>E.</t>
    <phoneticPr fontId="5"/>
  </si>
  <si>
    <t>函館市</t>
    <rPh sb="0" eb="3">
      <t>ハコダテシ</t>
    </rPh>
    <phoneticPr fontId="5"/>
  </si>
  <si>
    <t>函館市水産物地方卸売市場の復旧事業</t>
    <rPh sb="0" eb="3">
      <t>ハコダテシ</t>
    </rPh>
    <rPh sb="3" eb="6">
      <t>スイサンブツ</t>
    </rPh>
    <rPh sb="6" eb="8">
      <t>チホウ</t>
    </rPh>
    <rPh sb="8" eb="12">
      <t>オロシ</t>
    </rPh>
    <rPh sb="13" eb="15">
      <t>フッキュウ</t>
    </rPh>
    <rPh sb="15" eb="17">
      <t>ジギョウ</t>
    </rPh>
    <phoneticPr fontId="5"/>
  </si>
  <si>
    <t>復興庁：055
農林水産省：0069</t>
    <rPh sb="0" eb="2">
      <t>フッコウ</t>
    </rPh>
    <rPh sb="2" eb="3">
      <t>チョウ</t>
    </rPh>
    <rPh sb="8" eb="10">
      <t>ノウリン</t>
    </rPh>
    <rPh sb="10" eb="13">
      <t>スイサンショウ</t>
    </rPh>
    <phoneticPr fontId="5"/>
  </si>
  <si>
    <t>　　　　　　　　平成２４年行政事業レビューシート          　　(復興庁、農林水産省)</t>
    <rPh sb="8" eb="10">
      <t>ヘイセイ</t>
    </rPh>
    <rPh sb="12" eb="13">
      <t>ネン</t>
    </rPh>
    <rPh sb="13" eb="15">
      <t>ギョウセイ</t>
    </rPh>
    <rPh sb="15" eb="17">
      <t>ジギョウ</t>
    </rPh>
    <rPh sb="37" eb="39">
      <t>フッコウ</t>
    </rPh>
    <rPh sb="39" eb="40">
      <t>チョウ</t>
    </rPh>
    <rPh sb="41" eb="43">
      <t>ノウリン</t>
    </rPh>
    <rPh sb="43" eb="46">
      <t>スイサンショウ</t>
    </rPh>
    <rPh sb="45" eb="46">
      <t>ショウ</t>
    </rPh>
    <phoneticPr fontId="5"/>
  </si>
  <si>
    <t>食料の物流拠点機能強化等支援事業（復興関連事業）</t>
    <rPh sb="0" eb="2">
      <t>ショクリョウ</t>
    </rPh>
    <rPh sb="3" eb="5">
      <t>ブツリュウ</t>
    </rPh>
    <rPh sb="5" eb="7">
      <t>キョテン</t>
    </rPh>
    <rPh sb="7" eb="9">
      <t>キノウ</t>
    </rPh>
    <rPh sb="9" eb="11">
      <t>キョウカ</t>
    </rPh>
    <rPh sb="11" eb="12">
      <t>トウ</t>
    </rPh>
    <rPh sb="12" eb="14">
      <t>シエン</t>
    </rPh>
    <rPh sb="14" eb="16">
      <t>ジギョウ</t>
    </rPh>
    <rPh sb="17" eb="19">
      <t>フッコウ</t>
    </rPh>
    <rPh sb="19" eb="21">
      <t>カンレン</t>
    </rPh>
    <rPh sb="21" eb="23">
      <t>ジギョウ</t>
    </rPh>
    <phoneticPr fontId="5"/>
  </si>
  <si>
    <t>担当部局庁</t>
    <phoneticPr fontId="5"/>
  </si>
  <si>
    <t>復興庁参事官（予算会計担当）
農林水産省食料産業局
食品小売サービス課</t>
    <rPh sb="20" eb="22">
      <t>ショクリョウ</t>
    </rPh>
    <rPh sb="22" eb="24">
      <t>サンギョウ</t>
    </rPh>
    <rPh sb="24" eb="25">
      <t>キョク</t>
    </rPh>
    <rPh sb="26" eb="28">
      <t>ショクヒン</t>
    </rPh>
    <rPh sb="28" eb="30">
      <t>コウリ</t>
    </rPh>
    <rPh sb="34" eb="35">
      <t>カ</t>
    </rPh>
    <phoneticPr fontId="5"/>
  </si>
  <si>
    <t>平成23年度～平成24年度</t>
    <rPh sb="0" eb="2">
      <t>ヘイセイ</t>
    </rPh>
    <rPh sb="4" eb="6">
      <t>ネンド</t>
    </rPh>
    <rPh sb="7" eb="9">
      <t>ヘイセイ</t>
    </rPh>
    <rPh sb="11" eb="13">
      <t>ネンド</t>
    </rPh>
    <phoneticPr fontId="5"/>
  </si>
  <si>
    <t>復興庁参事官
　尾関良夫
農林水産省食料産業局
食品小売サービス課長　　　   
  池渕 雅和</t>
    <rPh sb="18" eb="20">
      <t>ショクリョウ</t>
    </rPh>
    <rPh sb="20" eb="22">
      <t>サンギョウ</t>
    </rPh>
    <rPh sb="22" eb="23">
      <t>キョク</t>
    </rPh>
    <rPh sb="24" eb="26">
      <t>ショクヒン</t>
    </rPh>
    <rPh sb="26" eb="28">
      <t>コウリ</t>
    </rPh>
    <rPh sb="32" eb="33">
      <t>カ</t>
    </rPh>
    <rPh sb="33" eb="34">
      <t>チョウ</t>
    </rPh>
    <rPh sb="43" eb="45">
      <t>イケフチ</t>
    </rPh>
    <rPh sb="46" eb="48">
      <t>マサカズ</t>
    </rPh>
    <phoneticPr fontId="5"/>
  </si>
  <si>
    <t>⑨ 農業・農村における６次産業化の推進</t>
    <rPh sb="2" eb="4">
      <t>ノウギョウ</t>
    </rPh>
    <rPh sb="5" eb="7">
      <t>ノウソン</t>
    </rPh>
    <rPh sb="12" eb="13">
      <t>ジ</t>
    </rPh>
    <rPh sb="13" eb="16">
      <t>サンギョウカ</t>
    </rPh>
    <rPh sb="17" eb="19">
      <t>スイシン</t>
    </rPh>
    <phoneticPr fontId="5"/>
  </si>
  <si>
    <t>－</t>
    <phoneticPr fontId="5"/>
  </si>
  <si>
    <t>関係する計画、通知等</t>
    <phoneticPr fontId="5"/>
  </si>
  <si>
    <t>東日本大震災復興構想会議提言（平成23年６月25日）
東日本大震災からの復興の基本方針（平成23年７月29日）</t>
    <rPh sb="0" eb="3">
      <t>ヒガシニホン</t>
    </rPh>
    <rPh sb="3" eb="6">
      <t>ダイシンサイ</t>
    </rPh>
    <rPh sb="6" eb="8">
      <t>フッコウ</t>
    </rPh>
    <rPh sb="8" eb="10">
      <t>コウソウ</t>
    </rPh>
    <rPh sb="10" eb="12">
      <t>カイギ</t>
    </rPh>
    <rPh sb="12" eb="14">
      <t>テイゲン</t>
    </rPh>
    <rPh sb="15" eb="17">
      <t>ヘイセイ</t>
    </rPh>
    <rPh sb="19" eb="20">
      <t>ネン</t>
    </rPh>
    <rPh sb="21" eb="22">
      <t>ガツ</t>
    </rPh>
    <rPh sb="24" eb="25">
      <t>ニチ</t>
    </rPh>
    <rPh sb="27" eb="30">
      <t>ヒガシニホン</t>
    </rPh>
    <rPh sb="30" eb="33">
      <t>ダイシンサイ</t>
    </rPh>
    <rPh sb="36" eb="38">
      <t>フッコウ</t>
    </rPh>
    <rPh sb="39" eb="41">
      <t>キホン</t>
    </rPh>
    <rPh sb="41" eb="43">
      <t>ホウシン</t>
    </rPh>
    <rPh sb="44" eb="46">
      <t>ヘイセイ</t>
    </rPh>
    <rPh sb="48" eb="49">
      <t>ネン</t>
    </rPh>
    <rPh sb="50" eb="51">
      <t>ガツ</t>
    </rPh>
    <rPh sb="53" eb="54">
      <t>ニチ</t>
    </rPh>
    <phoneticPr fontId="5"/>
  </si>
  <si>
    <t xml:space="preserve">  東日本大震災の被災地における食料の物流拠点の整備等に対する支援を行い、東北地域全体での食料供給機能の強化を図る。</t>
    <rPh sb="2" eb="5">
      <t>ヒガシニホン</t>
    </rPh>
    <rPh sb="5" eb="8">
      <t>ダイシンサイ</t>
    </rPh>
    <rPh sb="9" eb="12">
      <t>ヒサイチ</t>
    </rPh>
    <rPh sb="16" eb="18">
      <t>ショクリョウ</t>
    </rPh>
    <rPh sb="19" eb="21">
      <t>ブツリュウ</t>
    </rPh>
    <rPh sb="21" eb="23">
      <t>キョテン</t>
    </rPh>
    <rPh sb="24" eb="26">
      <t>セイビ</t>
    </rPh>
    <rPh sb="26" eb="27">
      <t>トウ</t>
    </rPh>
    <rPh sb="28" eb="29">
      <t>タイ</t>
    </rPh>
    <rPh sb="31" eb="33">
      <t>シエン</t>
    </rPh>
    <rPh sb="34" eb="35">
      <t>オコナ</t>
    </rPh>
    <rPh sb="37" eb="39">
      <t>トウホク</t>
    </rPh>
    <rPh sb="39" eb="41">
      <t>チイキ</t>
    </rPh>
    <rPh sb="41" eb="43">
      <t>ゼンタイ</t>
    </rPh>
    <rPh sb="45" eb="47">
      <t>ショクリョウ</t>
    </rPh>
    <rPh sb="47" eb="49">
      <t>キョウキュウ</t>
    </rPh>
    <rPh sb="49" eb="51">
      <t>キノウ</t>
    </rPh>
    <rPh sb="52" eb="54">
      <t>キョウカ</t>
    </rPh>
    <rPh sb="55" eb="56">
      <t>ハカ</t>
    </rPh>
    <phoneticPr fontId="5"/>
  </si>
  <si>
    <t>①食料の物流拠点の構築に係る協議会開催への支援
  東北地域全体として円滑な食料供給を可能とする物流拠点を構築するため、食品関係事業者、物流業者、地方自治体等の関係者からなる協議会の開催を支援【補助率：定額】
②食料の物流拠点の機能強化（施設整備）
  東北地域全体での食料供給機能の強化を図るため、東日本大震災の被災地における食品の物流拠点の整備を支援【補助率1/2】
※平成24年度は、復興庁で一括計上し、農林水産省で執行</t>
    <rPh sb="1" eb="3">
      <t>ショクリョウ</t>
    </rPh>
    <rPh sb="4" eb="6">
      <t>ブツリュウ</t>
    </rPh>
    <rPh sb="6" eb="8">
      <t>キョテン</t>
    </rPh>
    <rPh sb="9" eb="11">
      <t>コウチク</t>
    </rPh>
    <rPh sb="12" eb="13">
      <t>カカ</t>
    </rPh>
    <rPh sb="14" eb="17">
      <t>キョウギカイ</t>
    </rPh>
    <rPh sb="17" eb="19">
      <t>カイサイ</t>
    </rPh>
    <rPh sb="21" eb="23">
      <t>シエン</t>
    </rPh>
    <rPh sb="26" eb="28">
      <t>トウホク</t>
    </rPh>
    <rPh sb="28" eb="30">
      <t>チイキ</t>
    </rPh>
    <rPh sb="30" eb="32">
      <t>ゼンタイ</t>
    </rPh>
    <rPh sb="35" eb="37">
      <t>エンカツ</t>
    </rPh>
    <rPh sb="38" eb="40">
      <t>ショクリョウ</t>
    </rPh>
    <rPh sb="40" eb="42">
      <t>キョウキュウ</t>
    </rPh>
    <rPh sb="43" eb="45">
      <t>カノウ</t>
    </rPh>
    <rPh sb="48" eb="50">
      <t>ブツリュウ</t>
    </rPh>
    <rPh sb="50" eb="52">
      <t>キョテン</t>
    </rPh>
    <rPh sb="53" eb="55">
      <t>コウチク</t>
    </rPh>
    <rPh sb="60" eb="62">
      <t>ショクヒン</t>
    </rPh>
    <rPh sb="62" eb="64">
      <t>カンケイ</t>
    </rPh>
    <rPh sb="64" eb="67">
      <t>ジギョウシャ</t>
    </rPh>
    <rPh sb="68" eb="70">
      <t>ブツリュウ</t>
    </rPh>
    <rPh sb="70" eb="72">
      <t>ギョウシャ</t>
    </rPh>
    <rPh sb="73" eb="75">
      <t>チホウ</t>
    </rPh>
    <rPh sb="75" eb="78">
      <t>ジチタイ</t>
    </rPh>
    <rPh sb="78" eb="79">
      <t>トウ</t>
    </rPh>
    <rPh sb="80" eb="83">
      <t>カンケイシャ</t>
    </rPh>
    <rPh sb="87" eb="90">
      <t>キョウギカイ</t>
    </rPh>
    <rPh sb="91" eb="93">
      <t>カイサイ</t>
    </rPh>
    <rPh sb="94" eb="96">
      <t>シエン</t>
    </rPh>
    <rPh sb="97" eb="100">
      <t>ホジョリツ</t>
    </rPh>
    <rPh sb="101" eb="103">
      <t>テイガク</t>
    </rPh>
    <rPh sb="107" eb="109">
      <t>ショクリョウ</t>
    </rPh>
    <rPh sb="110" eb="112">
      <t>ブツリュウ</t>
    </rPh>
    <rPh sb="112" eb="114">
      <t>キョテン</t>
    </rPh>
    <rPh sb="115" eb="117">
      <t>キノウ</t>
    </rPh>
    <rPh sb="117" eb="119">
      <t>キョウカ</t>
    </rPh>
    <rPh sb="120" eb="122">
      <t>シセツ</t>
    </rPh>
    <rPh sb="122" eb="124">
      <t>セイビ</t>
    </rPh>
    <rPh sb="128" eb="130">
      <t>トウホク</t>
    </rPh>
    <rPh sb="130" eb="132">
      <t>チイキ</t>
    </rPh>
    <rPh sb="132" eb="134">
      <t>ゼンタイ</t>
    </rPh>
    <rPh sb="136" eb="138">
      <t>ショクリョウ</t>
    </rPh>
    <rPh sb="138" eb="140">
      <t>キョウキュウ</t>
    </rPh>
    <rPh sb="140" eb="142">
      <t>キノウ</t>
    </rPh>
    <rPh sb="143" eb="145">
      <t>キョウカ</t>
    </rPh>
    <rPh sb="146" eb="147">
      <t>ハカ</t>
    </rPh>
    <rPh sb="151" eb="154">
      <t>ヒガシニホン</t>
    </rPh>
    <rPh sb="154" eb="157">
      <t>ダイシンサイ</t>
    </rPh>
    <rPh sb="158" eb="161">
      <t>ヒサイチ</t>
    </rPh>
    <rPh sb="165" eb="167">
      <t>ショクヒン</t>
    </rPh>
    <rPh sb="168" eb="170">
      <t>ブツリュウ</t>
    </rPh>
    <rPh sb="170" eb="172">
      <t>キョテン</t>
    </rPh>
    <rPh sb="173" eb="175">
      <t>セイビ</t>
    </rPh>
    <rPh sb="176" eb="178">
      <t>シエン</t>
    </rPh>
    <rPh sb="179" eb="182">
      <t>ホジョリツ</t>
    </rPh>
    <phoneticPr fontId="5"/>
  </si>
  <si>
    <t>25（復興庁計上）</t>
    <rPh sb="3" eb="5">
      <t>フッコウ</t>
    </rPh>
    <rPh sb="5" eb="6">
      <t>チョウ</t>
    </rPh>
    <rPh sb="6" eb="8">
      <t>ケイジョウ</t>
    </rPh>
    <phoneticPr fontId="5"/>
  </si>
  <si>
    <t>1,733（農林水産省計上）</t>
    <rPh sb="6" eb="8">
      <t>ノウリン</t>
    </rPh>
    <rPh sb="8" eb="11">
      <t>スイサンショウ</t>
    </rPh>
    <rPh sb="11" eb="13">
      <t>ケイジョウ</t>
    </rPh>
    <phoneticPr fontId="5"/>
  </si>
  <si>
    <t>目標値
（26年度）</t>
    <rPh sb="0" eb="3">
      <t>モクヒョウチ</t>
    </rPh>
    <rPh sb="7" eb="9">
      <t>ネンド</t>
    </rPh>
    <phoneticPr fontId="5"/>
  </si>
  <si>
    <t>物流拠点稼働率の向上</t>
    <rPh sb="0" eb="2">
      <t>ブツリュウ</t>
    </rPh>
    <rPh sb="2" eb="4">
      <t>キョテン</t>
    </rPh>
    <rPh sb="4" eb="7">
      <t>カドウリツ</t>
    </rPh>
    <rPh sb="8" eb="10">
      <t>コウジョウ</t>
    </rPh>
    <phoneticPr fontId="5"/>
  </si>
  <si>
    <t>％</t>
    <phoneticPr fontId="5"/>
  </si>
  <si>
    <t>－</t>
    <phoneticPr fontId="5"/>
  </si>
  <si>
    <t xml:space="preserve">  ①  協議会の開催支援
  ②  東北地方における円滑な食料供給を
     可能とする物流拠点の構築</t>
    <rPh sb="5" eb="8">
      <t>キョウギカイ</t>
    </rPh>
    <rPh sb="9" eb="11">
      <t>カイサイ</t>
    </rPh>
    <rPh sb="11" eb="13">
      <t>シエン</t>
    </rPh>
    <rPh sb="19" eb="21">
      <t>トウホク</t>
    </rPh>
    <rPh sb="21" eb="23">
      <t>チホウ</t>
    </rPh>
    <rPh sb="27" eb="29">
      <t>エンカツ</t>
    </rPh>
    <rPh sb="30" eb="32">
      <t>ショクリョウ</t>
    </rPh>
    <rPh sb="32" eb="34">
      <t>キョウキュウ</t>
    </rPh>
    <rPh sb="41" eb="43">
      <t>カノウ</t>
    </rPh>
    <rPh sb="46" eb="48">
      <t>ブツリュウ</t>
    </rPh>
    <rPh sb="48" eb="50">
      <t>キョテン</t>
    </rPh>
    <rPh sb="51" eb="53">
      <t>コウチク</t>
    </rPh>
    <phoneticPr fontId="5"/>
  </si>
  <si>
    <t>①回
②拠点</t>
    <rPh sb="1" eb="2">
      <t>カイ</t>
    </rPh>
    <rPh sb="4" eb="6">
      <t>キョテン</t>
    </rPh>
    <phoneticPr fontId="5"/>
  </si>
  <si>
    <t>①２
②０</t>
    <phoneticPr fontId="5"/>
  </si>
  <si>
    <t>(      －      )</t>
    <phoneticPr fontId="5"/>
  </si>
  <si>
    <t>（① 4 ）
（②10）</t>
    <phoneticPr fontId="5"/>
  </si>
  <si>
    <t>（①８）
（②-）</t>
    <phoneticPr fontId="5"/>
  </si>
  <si>
    <t>　　　　　　①　（4,486,992円／回）
            ②　－　　　　　</t>
    <rPh sb="18" eb="19">
      <t>エン</t>
    </rPh>
    <rPh sb="20" eb="21">
      <t>カイ</t>
    </rPh>
    <phoneticPr fontId="5"/>
  </si>
  <si>
    <t>①  経費総額 8,973,984円を 開催回数 ２回 で除した金額
②  24年度へ繰越し</t>
    <rPh sb="3" eb="5">
      <t>ケイヒ</t>
    </rPh>
    <rPh sb="5" eb="7">
      <t>ソウガク</t>
    </rPh>
    <rPh sb="17" eb="18">
      <t>エン</t>
    </rPh>
    <rPh sb="20" eb="22">
      <t>カイサイ</t>
    </rPh>
    <rPh sb="22" eb="24">
      <t>カイスウ</t>
    </rPh>
    <rPh sb="26" eb="27">
      <t>カイ</t>
    </rPh>
    <rPh sb="29" eb="30">
      <t>ジョ</t>
    </rPh>
    <rPh sb="32" eb="34">
      <t>キンガク</t>
    </rPh>
    <rPh sb="41" eb="43">
      <t>ネンド</t>
    </rPh>
    <rPh sb="44" eb="46">
      <t>クリコシ</t>
    </rPh>
    <phoneticPr fontId="5"/>
  </si>
  <si>
    <t>協議会開催費</t>
    <rPh sb="0" eb="3">
      <t>キョウギカイ</t>
    </rPh>
    <rPh sb="3" eb="5">
      <t>カイサイ</t>
    </rPh>
    <rPh sb="5" eb="6">
      <t>ヒ</t>
    </rPh>
    <phoneticPr fontId="5"/>
  </si>
  <si>
    <t>―</t>
    <phoneticPr fontId="5"/>
  </si>
  <si>
    <t>調査費</t>
    <rPh sb="0" eb="3">
      <t>チョウサヒ</t>
    </rPh>
    <phoneticPr fontId="5"/>
  </si>
  <si>
    <t>研究費</t>
    <rPh sb="0" eb="3">
      <t>ケンキュウヒ</t>
    </rPh>
    <phoneticPr fontId="5"/>
  </si>
  <si>
    <t>意見交換会実施費</t>
    <rPh sb="0" eb="2">
      <t>イケン</t>
    </rPh>
    <rPh sb="2" eb="4">
      <t>コウカン</t>
    </rPh>
    <rPh sb="4" eb="5">
      <t>カイ</t>
    </rPh>
    <rPh sb="5" eb="7">
      <t>ジッシ</t>
    </rPh>
    <rPh sb="7" eb="8">
      <t>ヒ</t>
    </rPh>
    <phoneticPr fontId="5"/>
  </si>
  <si>
    <t>報告書作成費</t>
    <rPh sb="0" eb="3">
      <t>ホウコクショ</t>
    </rPh>
    <rPh sb="3" eb="5">
      <t>サクセイ</t>
    </rPh>
    <rPh sb="5" eb="6">
      <t>ヒ</t>
    </rPh>
    <phoneticPr fontId="5"/>
  </si>
  <si>
    <t>―</t>
    <phoneticPr fontId="5"/>
  </si>
  <si>
    <t>○</t>
    <phoneticPr fontId="5"/>
  </si>
  <si>
    <t>・協議会の実施にあたり、本会と分科会をまとめて開催するなど効率的な会議の運営を行い、当初の予算計画を下回り不用が発生。</t>
    <phoneticPr fontId="5"/>
  </si>
  <si>
    <t>不用率が大きい場合は、その理由を把握しているか。</t>
    <phoneticPr fontId="5"/>
  </si>
  <si>
    <t>△</t>
    <phoneticPr fontId="5"/>
  </si>
  <si>
    <t>→ 公募説明会には複数事業者が出席したが、協議会の設立に時間を要する等、計画の作成が困難であるため、公募の結果、応募は１件であった。外部委員の審査を経て、採択した。（事業のうち①）
→ 公募の結果、複数の応募があり、外部委員の審査を経て、採択した（実施は24年度）。なお、２次公募についても広く公募を行い、外部委員の審査を経て支出先を選定することとする。（事業のうち②）</t>
    <rPh sb="2" eb="4">
      <t>コウボ</t>
    </rPh>
    <rPh sb="4" eb="7">
      <t>セツメイカイ</t>
    </rPh>
    <rPh sb="9" eb="11">
      <t>フクスウ</t>
    </rPh>
    <rPh sb="11" eb="14">
      <t>ジギョウシャ</t>
    </rPh>
    <rPh sb="15" eb="17">
      <t>シュッセキ</t>
    </rPh>
    <rPh sb="21" eb="24">
      <t>キョウギカイ</t>
    </rPh>
    <rPh sb="25" eb="27">
      <t>セツリツ</t>
    </rPh>
    <rPh sb="28" eb="30">
      <t>ジカン</t>
    </rPh>
    <rPh sb="31" eb="32">
      <t>ヨウ</t>
    </rPh>
    <rPh sb="34" eb="35">
      <t>ナド</t>
    </rPh>
    <rPh sb="36" eb="38">
      <t>ケイカク</t>
    </rPh>
    <rPh sb="39" eb="41">
      <t>サクセイ</t>
    </rPh>
    <rPh sb="42" eb="44">
      <t>コンナン</t>
    </rPh>
    <rPh sb="50" eb="52">
      <t>コウボ</t>
    </rPh>
    <rPh sb="53" eb="55">
      <t>ケッカ</t>
    </rPh>
    <rPh sb="56" eb="58">
      <t>オウボ</t>
    </rPh>
    <rPh sb="60" eb="61">
      <t>ケン</t>
    </rPh>
    <rPh sb="66" eb="68">
      <t>ガイブ</t>
    </rPh>
    <rPh sb="68" eb="70">
      <t>イイン</t>
    </rPh>
    <rPh sb="71" eb="73">
      <t>シンサ</t>
    </rPh>
    <rPh sb="74" eb="75">
      <t>ヘ</t>
    </rPh>
    <rPh sb="77" eb="79">
      <t>サイタク</t>
    </rPh>
    <rPh sb="83" eb="85">
      <t>ジギョウ</t>
    </rPh>
    <rPh sb="93" eb="95">
      <t>コウボ</t>
    </rPh>
    <rPh sb="96" eb="98">
      <t>ケッカ</t>
    </rPh>
    <rPh sb="99" eb="101">
      <t>フクスウ</t>
    </rPh>
    <rPh sb="102" eb="104">
      <t>オウボ</t>
    </rPh>
    <rPh sb="108" eb="110">
      <t>ガイブ</t>
    </rPh>
    <rPh sb="110" eb="112">
      <t>イイン</t>
    </rPh>
    <rPh sb="113" eb="115">
      <t>シンサ</t>
    </rPh>
    <rPh sb="116" eb="117">
      <t>ヘ</t>
    </rPh>
    <rPh sb="119" eb="121">
      <t>サイタク</t>
    </rPh>
    <rPh sb="124" eb="126">
      <t>ジッシ</t>
    </rPh>
    <rPh sb="129" eb="131">
      <t>ネンド</t>
    </rPh>
    <rPh sb="137" eb="138">
      <t>ジ</t>
    </rPh>
    <rPh sb="138" eb="140">
      <t>コウボ</t>
    </rPh>
    <rPh sb="145" eb="146">
      <t>ヒロ</t>
    </rPh>
    <rPh sb="147" eb="149">
      <t>コウボ</t>
    </rPh>
    <rPh sb="150" eb="151">
      <t>オコナ</t>
    </rPh>
    <rPh sb="153" eb="155">
      <t>ガイブ</t>
    </rPh>
    <rPh sb="155" eb="157">
      <t>イイン</t>
    </rPh>
    <rPh sb="158" eb="160">
      <t>シンサ</t>
    </rPh>
    <rPh sb="161" eb="162">
      <t>ヘ</t>
    </rPh>
    <rPh sb="163" eb="165">
      <t>シシュツ</t>
    </rPh>
    <rPh sb="165" eb="166">
      <t>サキ</t>
    </rPh>
    <rPh sb="167" eb="169">
      <t>センテイ</t>
    </rPh>
    <rPh sb="178" eb="180">
      <t>ジギョウ</t>
    </rPh>
    <phoneticPr fontId="5"/>
  </si>
  <si>
    <t>単位あたりコストの削減に努めているか。その水準は妥当か。</t>
    <phoneticPr fontId="5"/>
  </si>
  <si>
    <t>→ 新規事業でありコストの比較はできない。</t>
    <rPh sb="2" eb="4">
      <t>シンキ</t>
    </rPh>
    <rPh sb="4" eb="6">
      <t>ジギョウ</t>
    </rPh>
    <rPh sb="13" eb="15">
      <t>ヒカク</t>
    </rPh>
    <phoneticPr fontId="5"/>
  </si>
  <si>
    <t>→ 被災した物流拠点の整備を実施する②の事業における成果目標を踏襲したところ、24年度に繰り越して実施するため成果実績がなく、達成度の比較はできない。</t>
    <rPh sb="2" eb="4">
      <t>ヒサイ</t>
    </rPh>
    <rPh sb="6" eb="8">
      <t>ブツリュウ</t>
    </rPh>
    <rPh sb="8" eb="10">
      <t>キョテン</t>
    </rPh>
    <rPh sb="11" eb="13">
      <t>セイビ</t>
    </rPh>
    <rPh sb="14" eb="16">
      <t>ジッシ</t>
    </rPh>
    <rPh sb="20" eb="22">
      <t>ジギョウ</t>
    </rPh>
    <rPh sb="26" eb="28">
      <t>セイカ</t>
    </rPh>
    <rPh sb="28" eb="30">
      <t>モクヒョウ</t>
    </rPh>
    <rPh sb="31" eb="33">
      <t>トウシュウ</t>
    </rPh>
    <rPh sb="41" eb="43">
      <t>ネンド</t>
    </rPh>
    <rPh sb="44" eb="45">
      <t>ク</t>
    </rPh>
    <rPh sb="46" eb="47">
      <t>コ</t>
    </rPh>
    <rPh sb="49" eb="51">
      <t>ジッシ</t>
    </rPh>
    <rPh sb="55" eb="57">
      <t>セイカ</t>
    </rPh>
    <rPh sb="57" eb="59">
      <t>ジッセキ</t>
    </rPh>
    <rPh sb="63" eb="66">
      <t>タッセイド</t>
    </rPh>
    <rPh sb="67" eb="69">
      <t>ヒカク</t>
    </rPh>
    <phoneticPr fontId="5"/>
  </si>
  <si>
    <t>活動実績は見込みに見合ったものであるか。</t>
    <phoneticPr fontId="5"/>
  </si>
  <si>
    <t>→ ①の事業について、当初の見込みに対して、ヒアリング調査を充実する等、協議会の開催を補完する事業内容を計画し、効率的な協議会運営に努めた結果、活動実績は見込みを下回った。②の事業は23年度は事業を実施できなかった。</t>
    <rPh sb="4" eb="6">
      <t>ジギョウ</t>
    </rPh>
    <rPh sb="11" eb="13">
      <t>トウショ</t>
    </rPh>
    <rPh sb="14" eb="16">
      <t>ミコ</t>
    </rPh>
    <rPh sb="18" eb="19">
      <t>タイ</t>
    </rPh>
    <rPh sb="27" eb="29">
      <t>チョウサ</t>
    </rPh>
    <rPh sb="30" eb="32">
      <t>ジュウジツ</t>
    </rPh>
    <rPh sb="34" eb="35">
      <t>ナド</t>
    </rPh>
    <rPh sb="36" eb="39">
      <t>キョウギカイ</t>
    </rPh>
    <rPh sb="40" eb="42">
      <t>カイサイ</t>
    </rPh>
    <rPh sb="43" eb="45">
      <t>ホカン</t>
    </rPh>
    <rPh sb="47" eb="49">
      <t>ジギョウ</t>
    </rPh>
    <rPh sb="49" eb="51">
      <t>ナイヨウ</t>
    </rPh>
    <rPh sb="52" eb="54">
      <t>ケイカク</t>
    </rPh>
    <rPh sb="56" eb="59">
      <t>コウリツテキ</t>
    </rPh>
    <rPh sb="60" eb="63">
      <t>キョウギカイ</t>
    </rPh>
    <rPh sb="63" eb="65">
      <t>ウンエイ</t>
    </rPh>
    <rPh sb="66" eb="67">
      <t>ツト</t>
    </rPh>
    <rPh sb="69" eb="71">
      <t>ケッカ</t>
    </rPh>
    <rPh sb="72" eb="74">
      <t>カツドウ</t>
    </rPh>
    <rPh sb="74" eb="76">
      <t>ジッセキ</t>
    </rPh>
    <rPh sb="77" eb="79">
      <t>ミコ</t>
    </rPh>
    <rPh sb="81" eb="83">
      <t>シタマワ</t>
    </rPh>
    <rPh sb="88" eb="90">
      <t>ジギョウ</t>
    </rPh>
    <rPh sb="93" eb="95">
      <t>ネンド</t>
    </rPh>
    <rPh sb="96" eb="98">
      <t>ジギョウ</t>
    </rPh>
    <rPh sb="99" eb="101">
      <t>ジッシ</t>
    </rPh>
    <phoneticPr fontId="5"/>
  </si>
  <si>
    <t>東日本大震災を踏まえた災害に強い食品流通等のあり方に関する調査（H23農林水産省委託事業・食料産業局）</t>
    <rPh sb="45" eb="47">
      <t>ショクリョウ</t>
    </rPh>
    <rPh sb="47" eb="50">
      <t>サンギョウキョク</t>
    </rPh>
    <phoneticPr fontId="5"/>
  </si>
  <si>
    <t>◇本事業は、東日本大震災からの本格的な復興予算としての３次補正予算において、特に被害の甚大であった岩手県、宮城県、福島県に限って、失った食品流通機能を回復させるために物流拠点の整備を支援するとともに、東北地域全体で災害時にも円滑な食料供給を可能とする物流拠点を構築するための検討を行う協議会の開催を支援するものであり、速やかに実施する必要があるもの。また、災害に対応した物流拠点の構築には、業種・地域等を越えた連携が不可欠であり、国が実施するもの。
①食料の物流拠点の構築に係る協議会開催への支援
・その成果は東北地域はもとより、今後、大規模な地震の発生が想定される全国の各地域においても物流の機能強化を推進する際の方策となるものであり、事業の有効性・必要性は高い。
・国の示す目的に沿った事業を実施するものであり、定額補助が妥当。
・事業期間内に効率的かつ効果的に事業成果を上げるために外部委託を実施。また、事業目的に即した費目・使途であり、不必要な支出はない。
・効率的な事業実施にあたり、加工食品卸やスーパーマーケットの業界団体を通じてアンケート調査を実施。
・東日本大震災の経験を踏まえた今後の食料物流のあり方の検討にあたり、メンバー構成や調査・検討内容等は効果的である。
・23年度農林水産省委託事業「東日本大震災を踏まえた災害に強い食品流通等のあり方に関する調査」は、東北地域を生産地もしくは消費地とする食品流通における被害実態を明らかにしたのに対して、本事業は、食品関係事業者からの直接のヒアリングから得られる知見をケーススタディとして、食品流通機能の強化に向けた方策を取りまとめたものであり、両者の仕分けはなされている。
・事業報告書はホームページへの掲載を予定しており、また、24年度はこれを踏まえて地域間のバックアップ体制のあり方等の検討を実施。
②食料の物流拠点の機能強化（施設整備）
・23年度は事業を実施できず、24年度に繰り越して実施するものであるが、未だに被災からの復旧ができていない施設も多くあり、当該事業へのニーズは多い。
・本事業は、複数の事業者が共同・連携して物流拠点を整備することを要件としており、事業実施主体のみならず、共同・連携して整備する事業者に裨益するものである。
・東日本大震災からの復興事業であるが、民間保有の施設を整備するものであり、総事業費のうち２分の１を国が補助し、残り２分の１を自己負担とするのが妥当。</t>
    <rPh sb="1" eb="2">
      <t>ホン</t>
    </rPh>
    <rPh sb="2" eb="4">
      <t>ジギョウ</t>
    </rPh>
    <rPh sb="6" eb="9">
      <t>ヒガシニホン</t>
    </rPh>
    <rPh sb="9" eb="12">
      <t>ダイシンサイ</t>
    </rPh>
    <rPh sb="15" eb="18">
      <t>ホンカクテキ</t>
    </rPh>
    <rPh sb="19" eb="21">
      <t>フッコウ</t>
    </rPh>
    <rPh sb="21" eb="23">
      <t>ヨサン</t>
    </rPh>
    <rPh sb="28" eb="29">
      <t>ジ</t>
    </rPh>
    <rPh sb="29" eb="31">
      <t>ホセイ</t>
    </rPh>
    <rPh sb="31" eb="33">
      <t>ヨサン</t>
    </rPh>
    <rPh sb="38" eb="39">
      <t>トク</t>
    </rPh>
    <rPh sb="40" eb="42">
      <t>ヒガイ</t>
    </rPh>
    <rPh sb="43" eb="45">
      <t>ジンダイ</t>
    </rPh>
    <rPh sb="49" eb="52">
      <t>イワテケン</t>
    </rPh>
    <rPh sb="53" eb="56">
      <t>ミヤギケン</t>
    </rPh>
    <rPh sb="57" eb="60">
      <t>フクシマケン</t>
    </rPh>
    <rPh sb="61" eb="62">
      <t>カギ</t>
    </rPh>
    <rPh sb="65" eb="66">
      <t>ウシナ</t>
    </rPh>
    <rPh sb="68" eb="70">
      <t>ショクヒン</t>
    </rPh>
    <rPh sb="70" eb="72">
      <t>リュウツウ</t>
    </rPh>
    <rPh sb="72" eb="74">
      <t>キノウ</t>
    </rPh>
    <rPh sb="75" eb="77">
      <t>カイフク</t>
    </rPh>
    <rPh sb="83" eb="85">
      <t>ブツリュウ</t>
    </rPh>
    <rPh sb="85" eb="87">
      <t>キョテン</t>
    </rPh>
    <rPh sb="88" eb="90">
      <t>セイビ</t>
    </rPh>
    <rPh sb="91" eb="93">
      <t>シエン</t>
    </rPh>
    <rPh sb="100" eb="102">
      <t>トウホク</t>
    </rPh>
    <rPh sb="102" eb="104">
      <t>チイキ</t>
    </rPh>
    <rPh sb="104" eb="106">
      <t>ゼンタイ</t>
    </rPh>
    <rPh sb="107" eb="110">
      <t>サイガイジ</t>
    </rPh>
    <rPh sb="112" eb="114">
      <t>エンカツ</t>
    </rPh>
    <rPh sb="115" eb="117">
      <t>ショクリョウ</t>
    </rPh>
    <rPh sb="117" eb="119">
      <t>キョウキュウ</t>
    </rPh>
    <rPh sb="120" eb="122">
      <t>カノウ</t>
    </rPh>
    <rPh sb="125" eb="127">
      <t>ブツリュウ</t>
    </rPh>
    <rPh sb="127" eb="129">
      <t>キョテン</t>
    </rPh>
    <rPh sb="130" eb="132">
      <t>コウチク</t>
    </rPh>
    <rPh sb="137" eb="139">
      <t>ケントウ</t>
    </rPh>
    <rPh sb="140" eb="141">
      <t>オコナ</t>
    </rPh>
    <rPh sb="142" eb="145">
      <t>キョウギカイ</t>
    </rPh>
    <rPh sb="146" eb="148">
      <t>カイサイ</t>
    </rPh>
    <rPh sb="149" eb="151">
      <t>シエン</t>
    </rPh>
    <rPh sb="159" eb="160">
      <t>スミ</t>
    </rPh>
    <rPh sb="163" eb="165">
      <t>ジッシ</t>
    </rPh>
    <rPh sb="167" eb="169">
      <t>ヒツヨウ</t>
    </rPh>
    <rPh sb="178" eb="180">
      <t>サイガイ</t>
    </rPh>
    <rPh sb="181" eb="183">
      <t>タイオウ</t>
    </rPh>
    <rPh sb="185" eb="187">
      <t>ブツリュウ</t>
    </rPh>
    <rPh sb="187" eb="189">
      <t>キョテン</t>
    </rPh>
    <rPh sb="190" eb="192">
      <t>コウチク</t>
    </rPh>
    <rPh sb="195" eb="197">
      <t>ギョウシュ</t>
    </rPh>
    <rPh sb="198" eb="200">
      <t>チイキ</t>
    </rPh>
    <rPh sb="200" eb="201">
      <t>トウ</t>
    </rPh>
    <rPh sb="202" eb="203">
      <t>コ</t>
    </rPh>
    <rPh sb="205" eb="207">
      <t>レンケイ</t>
    </rPh>
    <rPh sb="208" eb="211">
      <t>フカケツ</t>
    </rPh>
    <rPh sb="215" eb="216">
      <t>クニ</t>
    </rPh>
    <rPh sb="217" eb="219">
      <t>ジッシ</t>
    </rPh>
    <rPh sb="227" eb="229">
      <t>ショクリョウ</t>
    </rPh>
    <rPh sb="230" eb="232">
      <t>ブツリュウ</t>
    </rPh>
    <rPh sb="232" eb="234">
      <t>キョテン</t>
    </rPh>
    <rPh sb="235" eb="237">
      <t>コウチク</t>
    </rPh>
    <rPh sb="238" eb="239">
      <t>カカ</t>
    </rPh>
    <rPh sb="240" eb="243">
      <t>キョウギカイ</t>
    </rPh>
    <rPh sb="243" eb="245">
      <t>カイサイ</t>
    </rPh>
    <rPh sb="247" eb="249">
      <t>シエン</t>
    </rPh>
    <rPh sb="256" eb="258">
      <t>トウホク</t>
    </rPh>
    <rPh sb="258" eb="260">
      <t>チイキ</t>
    </rPh>
    <rPh sb="266" eb="268">
      <t>コンゴ</t>
    </rPh>
    <rPh sb="269" eb="272">
      <t>ダイキボ</t>
    </rPh>
    <rPh sb="273" eb="275">
      <t>ジシン</t>
    </rPh>
    <rPh sb="276" eb="278">
      <t>ハッセイ</t>
    </rPh>
    <rPh sb="279" eb="281">
      <t>ソウテイ</t>
    </rPh>
    <rPh sb="284" eb="286">
      <t>ゼンコク</t>
    </rPh>
    <rPh sb="287" eb="290">
      <t>カクチイキ</t>
    </rPh>
    <rPh sb="295" eb="297">
      <t>ブツリュウ</t>
    </rPh>
    <rPh sb="298" eb="300">
      <t>キノウ</t>
    </rPh>
    <rPh sb="300" eb="302">
      <t>キョウカ</t>
    </rPh>
    <rPh sb="303" eb="305">
      <t>スイシン</t>
    </rPh>
    <rPh sb="307" eb="308">
      <t>サイ</t>
    </rPh>
    <rPh sb="309" eb="311">
      <t>ホウサク</t>
    </rPh>
    <rPh sb="320" eb="322">
      <t>ジギョウ</t>
    </rPh>
    <rPh sb="323" eb="326">
      <t>ユウコウセイ</t>
    </rPh>
    <rPh sb="327" eb="330">
      <t>ヒツヨウセイ</t>
    </rPh>
    <rPh sb="331" eb="332">
      <t>タカ</t>
    </rPh>
    <rPh sb="336" eb="337">
      <t>クニ</t>
    </rPh>
    <rPh sb="338" eb="339">
      <t>シメ</t>
    </rPh>
    <rPh sb="340" eb="342">
      <t>モクテキ</t>
    </rPh>
    <rPh sb="343" eb="344">
      <t>ソ</t>
    </rPh>
    <rPh sb="346" eb="348">
      <t>ジギョウ</t>
    </rPh>
    <rPh sb="349" eb="351">
      <t>ジッシ</t>
    </rPh>
    <rPh sb="359" eb="361">
      <t>テイガク</t>
    </rPh>
    <rPh sb="361" eb="363">
      <t>ホジョ</t>
    </rPh>
    <rPh sb="364" eb="366">
      <t>ダトウ</t>
    </rPh>
    <rPh sb="369" eb="371">
      <t>ジギョウ</t>
    </rPh>
    <rPh sb="371" eb="374">
      <t>キカンナイ</t>
    </rPh>
    <rPh sb="375" eb="378">
      <t>コウリツテキ</t>
    </rPh>
    <rPh sb="380" eb="383">
      <t>コウカテキ</t>
    </rPh>
    <rPh sb="384" eb="388">
      <t>ジギョウセイカ</t>
    </rPh>
    <rPh sb="389" eb="390">
      <t>ア</t>
    </rPh>
    <rPh sb="395" eb="397">
      <t>ガイブ</t>
    </rPh>
    <rPh sb="397" eb="399">
      <t>イタク</t>
    </rPh>
    <rPh sb="400" eb="402">
      <t>ジッシ</t>
    </rPh>
    <rPh sb="406" eb="408">
      <t>ジギョウ</t>
    </rPh>
    <rPh sb="408" eb="410">
      <t>モクテキ</t>
    </rPh>
    <rPh sb="411" eb="412">
      <t>ソク</t>
    </rPh>
    <rPh sb="414" eb="416">
      <t>ヒモク</t>
    </rPh>
    <rPh sb="417" eb="419">
      <t>シト</t>
    </rPh>
    <rPh sb="423" eb="426">
      <t>フヒツヨウ</t>
    </rPh>
    <rPh sb="427" eb="429">
      <t>シシュツ</t>
    </rPh>
    <rPh sb="435" eb="438">
      <t>コウリツテキ</t>
    </rPh>
    <rPh sb="439" eb="441">
      <t>ジギョウ</t>
    </rPh>
    <rPh sb="441" eb="443">
      <t>ジッシ</t>
    </rPh>
    <rPh sb="448" eb="450">
      <t>カコウ</t>
    </rPh>
    <rPh sb="450" eb="452">
      <t>ショクヒン</t>
    </rPh>
    <rPh sb="452" eb="453">
      <t>オロシ</t>
    </rPh>
    <rPh sb="464" eb="466">
      <t>ギョウカイ</t>
    </rPh>
    <rPh sb="466" eb="468">
      <t>ダンタイ</t>
    </rPh>
    <rPh sb="469" eb="470">
      <t>ツウ</t>
    </rPh>
    <rPh sb="477" eb="479">
      <t>チョウサ</t>
    </rPh>
    <rPh sb="480" eb="482">
      <t>ジッシ</t>
    </rPh>
    <rPh sb="485" eb="488">
      <t>ヒガシニホン</t>
    </rPh>
    <rPh sb="488" eb="491">
      <t>ダイシンサイ</t>
    </rPh>
    <rPh sb="492" eb="494">
      <t>ケイケン</t>
    </rPh>
    <rPh sb="495" eb="496">
      <t>フ</t>
    </rPh>
    <rPh sb="499" eb="501">
      <t>コンゴ</t>
    </rPh>
    <rPh sb="502" eb="504">
      <t>ショクリョウ</t>
    </rPh>
    <rPh sb="504" eb="506">
      <t>ブツリュウ</t>
    </rPh>
    <rPh sb="509" eb="510">
      <t>カタ</t>
    </rPh>
    <rPh sb="511" eb="513">
      <t>ケントウ</t>
    </rPh>
    <rPh sb="522" eb="524">
      <t>コウセイ</t>
    </rPh>
    <rPh sb="525" eb="527">
      <t>チョウサ</t>
    </rPh>
    <rPh sb="528" eb="530">
      <t>ケントウ</t>
    </rPh>
    <rPh sb="530" eb="532">
      <t>ナイヨウ</t>
    </rPh>
    <rPh sb="532" eb="533">
      <t>トウ</t>
    </rPh>
    <rPh sb="534" eb="537">
      <t>コウカテキ</t>
    </rPh>
    <rPh sb="545" eb="547">
      <t>ネンド</t>
    </rPh>
    <rPh sb="547" eb="549">
      <t>ノウリン</t>
    </rPh>
    <rPh sb="549" eb="552">
      <t>スイサンショウ</t>
    </rPh>
    <rPh sb="552" eb="554">
      <t>イタク</t>
    </rPh>
    <rPh sb="554" eb="556">
      <t>ジギョウ</t>
    </rPh>
    <rPh sb="557" eb="560">
      <t>ヒガシニホン</t>
    </rPh>
    <rPh sb="560" eb="563">
      <t>ダイシンサイ</t>
    </rPh>
    <rPh sb="564" eb="565">
      <t>フ</t>
    </rPh>
    <rPh sb="568" eb="570">
      <t>サイガイ</t>
    </rPh>
    <rPh sb="571" eb="572">
      <t>ツヨ</t>
    </rPh>
    <rPh sb="573" eb="575">
      <t>ショクヒン</t>
    </rPh>
    <rPh sb="575" eb="577">
      <t>リュウツウ</t>
    </rPh>
    <rPh sb="577" eb="578">
      <t>トウ</t>
    </rPh>
    <rPh sb="581" eb="582">
      <t>カタ</t>
    </rPh>
    <rPh sb="583" eb="584">
      <t>カン</t>
    </rPh>
    <rPh sb="586" eb="588">
      <t>チョウサ</t>
    </rPh>
    <rPh sb="591" eb="593">
      <t>トウホク</t>
    </rPh>
    <rPh sb="593" eb="595">
      <t>チイキ</t>
    </rPh>
    <rPh sb="596" eb="599">
      <t>セイサンチ</t>
    </rPh>
    <rPh sb="603" eb="606">
      <t>ショウヒチ</t>
    </rPh>
    <rPh sb="609" eb="611">
      <t>ショクヒン</t>
    </rPh>
    <rPh sb="611" eb="613">
      <t>リュウツウ</t>
    </rPh>
    <rPh sb="617" eb="619">
      <t>ヒガイ</t>
    </rPh>
    <rPh sb="619" eb="621">
      <t>ジッタイ</t>
    </rPh>
    <rPh sb="622" eb="623">
      <t>アキ</t>
    </rPh>
    <rPh sb="630" eb="631">
      <t>タイ</t>
    </rPh>
    <rPh sb="634" eb="635">
      <t>ホン</t>
    </rPh>
    <rPh sb="635" eb="637">
      <t>ジギョウ</t>
    </rPh>
    <rPh sb="639" eb="641">
      <t>ショクヒン</t>
    </rPh>
    <rPh sb="641" eb="643">
      <t>カンケイ</t>
    </rPh>
    <rPh sb="643" eb="646">
      <t>ジギョウシャ</t>
    </rPh>
    <rPh sb="649" eb="651">
      <t>チョクセツ</t>
    </rPh>
    <rPh sb="659" eb="660">
      <t>エ</t>
    </rPh>
    <rPh sb="663" eb="665">
      <t>チケン</t>
    </rPh>
    <rPh sb="677" eb="679">
      <t>ショクヒン</t>
    </rPh>
    <rPh sb="679" eb="681">
      <t>リュウツウ</t>
    </rPh>
    <rPh sb="681" eb="683">
      <t>キノウ</t>
    </rPh>
    <rPh sb="684" eb="686">
      <t>キョウカ</t>
    </rPh>
    <rPh sb="687" eb="688">
      <t>ム</t>
    </rPh>
    <rPh sb="690" eb="692">
      <t>ホウサク</t>
    </rPh>
    <rPh sb="721" eb="723">
      <t>ジギョウ</t>
    </rPh>
    <rPh sb="723" eb="726">
      <t>ホウコクショ</t>
    </rPh>
    <rPh sb="735" eb="737">
      <t>ケイサイ</t>
    </rPh>
    <rPh sb="738" eb="740">
      <t>ヨテイ</t>
    </rPh>
    <rPh sb="750" eb="752">
      <t>ネンド</t>
    </rPh>
    <rPh sb="756" eb="757">
      <t>フ</t>
    </rPh>
    <rPh sb="760" eb="763">
      <t>チイキカン</t>
    </rPh>
    <rPh sb="770" eb="772">
      <t>タイセイ</t>
    </rPh>
    <rPh sb="775" eb="776">
      <t>カタ</t>
    </rPh>
    <rPh sb="776" eb="777">
      <t>トウ</t>
    </rPh>
    <rPh sb="778" eb="780">
      <t>ケントウ</t>
    </rPh>
    <rPh sb="781" eb="783">
      <t>ジッシ</t>
    </rPh>
    <rPh sb="787" eb="789">
      <t>ショクリョウ</t>
    </rPh>
    <rPh sb="795" eb="797">
      <t>キノウ</t>
    </rPh>
    <rPh sb="797" eb="799">
      <t>キョウカ</t>
    </rPh>
    <rPh sb="800" eb="802">
      <t>シセツ</t>
    </rPh>
    <rPh sb="802" eb="804">
      <t>セイビ</t>
    </rPh>
    <rPh sb="809" eb="811">
      <t>ネンド</t>
    </rPh>
    <rPh sb="812" eb="814">
      <t>ジギョウ</t>
    </rPh>
    <rPh sb="815" eb="817">
      <t>ジッシ</t>
    </rPh>
    <rPh sb="842" eb="843">
      <t>イマ</t>
    </rPh>
    <rPh sb="845" eb="847">
      <t>ヒサイ</t>
    </rPh>
    <rPh sb="850" eb="852">
      <t>フッキュウ</t>
    </rPh>
    <rPh sb="859" eb="861">
      <t>シセツ</t>
    </rPh>
    <rPh sb="862" eb="863">
      <t>オオ</t>
    </rPh>
    <rPh sb="867" eb="869">
      <t>トウガイ</t>
    </rPh>
    <rPh sb="869" eb="871">
      <t>ジギョウ</t>
    </rPh>
    <rPh sb="877" eb="878">
      <t>オオ</t>
    </rPh>
    <rPh sb="882" eb="883">
      <t>ホン</t>
    </rPh>
    <rPh sb="883" eb="885">
      <t>ジギョウ</t>
    </rPh>
    <rPh sb="887" eb="889">
      <t>フクスウ</t>
    </rPh>
    <rPh sb="890" eb="893">
      <t>ジギョウシャ</t>
    </rPh>
    <rPh sb="894" eb="896">
      <t>キョウドウ</t>
    </rPh>
    <rPh sb="897" eb="899">
      <t>レンケイ</t>
    </rPh>
    <rPh sb="901" eb="903">
      <t>ブツリュウ</t>
    </rPh>
    <rPh sb="903" eb="905">
      <t>キョテン</t>
    </rPh>
    <rPh sb="906" eb="908">
      <t>セイビ</t>
    </rPh>
    <rPh sb="913" eb="915">
      <t>ヨウケン</t>
    </rPh>
    <rPh sb="921" eb="923">
      <t>ジギョウ</t>
    </rPh>
    <rPh sb="923" eb="925">
      <t>ジッシ</t>
    </rPh>
    <rPh sb="925" eb="927">
      <t>シュタイ</t>
    </rPh>
    <rPh sb="933" eb="935">
      <t>キョウドウ</t>
    </rPh>
    <rPh sb="936" eb="938">
      <t>レンケイ</t>
    </rPh>
    <rPh sb="940" eb="942">
      <t>セイビ</t>
    </rPh>
    <rPh sb="944" eb="947">
      <t>ジギョウシャ</t>
    </rPh>
    <rPh sb="948" eb="950">
      <t>ヒエキ</t>
    </rPh>
    <rPh sb="960" eb="963">
      <t>ヒガシニホン</t>
    </rPh>
    <rPh sb="963" eb="966">
      <t>ダイシンサイ</t>
    </rPh>
    <rPh sb="969" eb="971">
      <t>フッコウ</t>
    </rPh>
    <rPh sb="971" eb="973">
      <t>ジギョウ</t>
    </rPh>
    <rPh sb="978" eb="980">
      <t>ミンカン</t>
    </rPh>
    <rPh sb="980" eb="982">
      <t>ホユウ</t>
    </rPh>
    <rPh sb="983" eb="985">
      <t>シセツ</t>
    </rPh>
    <rPh sb="986" eb="988">
      <t>セイビ</t>
    </rPh>
    <rPh sb="996" eb="997">
      <t>ソウ</t>
    </rPh>
    <rPh sb="997" eb="1000">
      <t>ジギョウヒ</t>
    </rPh>
    <rPh sb="1004" eb="1005">
      <t>ブン</t>
    </rPh>
    <rPh sb="1008" eb="1009">
      <t>クニ</t>
    </rPh>
    <rPh sb="1010" eb="1012">
      <t>ホジョ</t>
    </rPh>
    <rPh sb="1014" eb="1015">
      <t>ノコ</t>
    </rPh>
    <rPh sb="1017" eb="1018">
      <t>ブン</t>
    </rPh>
    <rPh sb="1021" eb="1023">
      <t>ジコ</t>
    </rPh>
    <rPh sb="1023" eb="1025">
      <t>フタン</t>
    </rPh>
    <rPh sb="1030" eb="1032">
      <t>ダトウ</t>
    </rPh>
    <phoneticPr fontId="5"/>
  </si>
  <si>
    <t>　本事業は、24年で終了する事業であるが、予算額については、23年度の執行率が74％と低く、資金の流れＡについて、一者応札となっている。また、活動実績で見込みを下回っている。特に、東北地方における円滑な食料供給を可能とする物流拠点の構築についてはない。
　以上のことから「執行額と予算額の乖離の改善」、「支出先の選定について競争性・透明性の一層の向上」、「活動が活性化するような支援方策の見直し」を行うべきである。</t>
    <phoneticPr fontId="5"/>
  </si>
  <si>
    <t xml:space="preserve">  本事業のうち、食料の物流拠点の機能強化については、24年度に繰り越した1,721百万円のうち、すでに1,575百万円について交付決定手続を進めているところであり、残額についても再公募を予定しており、執行率は９割を上回る見込み。
  食料の物流拠点の構築に係る協議会の開催については、23年度は３次補正限りで東北地域の食料流通機能の強化に向けた方策を取りまとめたところであり、24年度は新規事業（食料の供給機能強化推進事業）として東北地域と関東・甲信越地域とのバックアップ体制の在り方等の検討を実施。
  これについては、23年度の事業成果を活かしつつ効率的で効果的な検討が進められるようにし、適宜、事業の遂行状況を確認する等により、特に活動実績が見込みを下回ることで執行率が低下することのないように留意する。</t>
    <rPh sb="2" eb="3">
      <t>ホン</t>
    </rPh>
    <rPh sb="3" eb="5">
      <t>ジギョウ</t>
    </rPh>
    <rPh sb="9" eb="11">
      <t>ショクリョウ</t>
    </rPh>
    <rPh sb="12" eb="14">
      <t>ブツリュウ</t>
    </rPh>
    <rPh sb="14" eb="16">
      <t>キョテン</t>
    </rPh>
    <rPh sb="17" eb="19">
      <t>キノウ</t>
    </rPh>
    <rPh sb="19" eb="21">
      <t>キョウカ</t>
    </rPh>
    <rPh sb="29" eb="31">
      <t>ネンド</t>
    </rPh>
    <rPh sb="32" eb="33">
      <t>ク</t>
    </rPh>
    <rPh sb="34" eb="35">
      <t>コ</t>
    </rPh>
    <rPh sb="42" eb="43">
      <t>ヒャク</t>
    </rPh>
    <rPh sb="43" eb="45">
      <t>マンエン</t>
    </rPh>
    <rPh sb="57" eb="58">
      <t>ヒャク</t>
    </rPh>
    <rPh sb="58" eb="60">
      <t>マンエン</t>
    </rPh>
    <rPh sb="64" eb="66">
      <t>コウフ</t>
    </rPh>
    <rPh sb="66" eb="68">
      <t>ケッテイ</t>
    </rPh>
    <rPh sb="68" eb="70">
      <t>テツヅキ</t>
    </rPh>
    <rPh sb="71" eb="72">
      <t>スス</t>
    </rPh>
    <rPh sb="83" eb="85">
      <t>ザンガク</t>
    </rPh>
    <rPh sb="90" eb="91">
      <t>サイ</t>
    </rPh>
    <rPh sb="91" eb="93">
      <t>コウボ</t>
    </rPh>
    <rPh sb="94" eb="96">
      <t>ヨテイ</t>
    </rPh>
    <rPh sb="101" eb="104">
      <t>シッコウリツ</t>
    </rPh>
    <rPh sb="106" eb="107">
      <t>ワリ</t>
    </rPh>
    <rPh sb="108" eb="110">
      <t>ウワマワ</t>
    </rPh>
    <rPh sb="111" eb="113">
      <t>ミコ</t>
    </rPh>
    <rPh sb="119" eb="121">
      <t>ショクリョウ</t>
    </rPh>
    <rPh sb="122" eb="124">
      <t>ブツリュウ</t>
    </rPh>
    <rPh sb="124" eb="126">
      <t>キョテン</t>
    </rPh>
    <rPh sb="127" eb="129">
      <t>コウチク</t>
    </rPh>
    <rPh sb="130" eb="131">
      <t>カカ</t>
    </rPh>
    <rPh sb="132" eb="135">
      <t>キョウギカイ</t>
    </rPh>
    <rPh sb="136" eb="138">
      <t>カイサイ</t>
    </rPh>
    <rPh sb="146" eb="148">
      <t>ネンド</t>
    </rPh>
    <rPh sb="150" eb="151">
      <t>ジ</t>
    </rPh>
    <rPh sb="151" eb="153">
      <t>ホセイ</t>
    </rPh>
    <rPh sb="153" eb="154">
      <t>カギ</t>
    </rPh>
    <rPh sb="156" eb="158">
      <t>トウホク</t>
    </rPh>
    <rPh sb="158" eb="160">
      <t>チイキ</t>
    </rPh>
    <rPh sb="161" eb="163">
      <t>ショクリョウ</t>
    </rPh>
    <rPh sb="163" eb="165">
      <t>リュウツウ</t>
    </rPh>
    <rPh sb="165" eb="167">
      <t>キノウ</t>
    </rPh>
    <rPh sb="168" eb="170">
      <t>キョウカ</t>
    </rPh>
    <rPh sb="171" eb="172">
      <t>ム</t>
    </rPh>
    <rPh sb="174" eb="176">
      <t>ホウサク</t>
    </rPh>
    <rPh sb="177" eb="178">
      <t>ト</t>
    </rPh>
    <rPh sb="192" eb="194">
      <t>ネンド</t>
    </rPh>
    <rPh sb="195" eb="197">
      <t>シンキ</t>
    </rPh>
    <rPh sb="197" eb="199">
      <t>ジギョウ</t>
    </rPh>
    <rPh sb="200" eb="202">
      <t>ショクリョウ</t>
    </rPh>
    <rPh sb="203" eb="205">
      <t>キョウキュウ</t>
    </rPh>
    <rPh sb="205" eb="207">
      <t>キノウ</t>
    </rPh>
    <rPh sb="207" eb="209">
      <t>キョウカ</t>
    </rPh>
    <rPh sb="209" eb="211">
      <t>スイシン</t>
    </rPh>
    <rPh sb="211" eb="213">
      <t>ジギョウ</t>
    </rPh>
    <rPh sb="217" eb="219">
      <t>トウホク</t>
    </rPh>
    <rPh sb="219" eb="221">
      <t>チイキ</t>
    </rPh>
    <rPh sb="222" eb="224">
      <t>カントウ</t>
    </rPh>
    <rPh sb="225" eb="228">
      <t>コウシンエツ</t>
    </rPh>
    <rPh sb="228" eb="230">
      <t>チイキ</t>
    </rPh>
    <rPh sb="238" eb="240">
      <t>タイセイ</t>
    </rPh>
    <rPh sb="241" eb="242">
      <t>ア</t>
    </rPh>
    <rPh sb="243" eb="244">
      <t>カタ</t>
    </rPh>
    <rPh sb="244" eb="245">
      <t>トウ</t>
    </rPh>
    <rPh sb="246" eb="248">
      <t>ケントウ</t>
    </rPh>
    <rPh sb="249" eb="251">
      <t>ジッシ</t>
    </rPh>
    <rPh sb="265" eb="267">
      <t>ネンド</t>
    </rPh>
    <rPh sb="268" eb="270">
      <t>ジギョウ</t>
    </rPh>
    <rPh sb="270" eb="272">
      <t>セイカ</t>
    </rPh>
    <rPh sb="273" eb="274">
      <t>イ</t>
    </rPh>
    <rPh sb="278" eb="281">
      <t>コウリツテキ</t>
    </rPh>
    <rPh sb="282" eb="285">
      <t>コウカテキ</t>
    </rPh>
    <rPh sb="286" eb="288">
      <t>ケントウ</t>
    </rPh>
    <rPh sb="289" eb="290">
      <t>スス</t>
    </rPh>
    <rPh sb="299" eb="301">
      <t>テキギ</t>
    </rPh>
    <rPh sb="302" eb="304">
      <t>ジギョウ</t>
    </rPh>
    <rPh sb="305" eb="307">
      <t>スイコウ</t>
    </rPh>
    <rPh sb="307" eb="309">
      <t>ジョウキョウ</t>
    </rPh>
    <rPh sb="310" eb="312">
      <t>カクニン</t>
    </rPh>
    <rPh sb="314" eb="315">
      <t>ナド</t>
    </rPh>
    <rPh sb="319" eb="320">
      <t>トク</t>
    </rPh>
    <rPh sb="321" eb="323">
      <t>カツドウ</t>
    </rPh>
    <rPh sb="323" eb="325">
      <t>ジッセキ</t>
    </rPh>
    <rPh sb="326" eb="328">
      <t>ミコ</t>
    </rPh>
    <rPh sb="330" eb="332">
      <t>シタマワ</t>
    </rPh>
    <rPh sb="336" eb="339">
      <t>シッコウリツ</t>
    </rPh>
    <rPh sb="340" eb="342">
      <t>テイカ</t>
    </rPh>
    <rPh sb="352" eb="354">
      <t>リュウイ</t>
    </rPh>
    <phoneticPr fontId="5"/>
  </si>
  <si>
    <t>復興－０００８</t>
    <rPh sb="0" eb="2">
      <t>フッコウ</t>
    </rPh>
    <phoneticPr fontId="5"/>
  </si>
  <si>
    <t>※平成23年度実績を記入</t>
    <rPh sb="1" eb="3">
      <t>ヘイセイ</t>
    </rPh>
    <rPh sb="5" eb="7">
      <t>ネンド</t>
    </rPh>
    <rPh sb="7" eb="9">
      <t>ジッセキ</t>
    </rPh>
    <rPh sb="10" eb="12">
      <t>キニュウ</t>
    </rPh>
    <phoneticPr fontId="5"/>
  </si>
  <si>
    <t>A.食料品地域物流円滑化等推進協議会</t>
    <rPh sb="2" eb="5">
      <t>ショクリョウヒン</t>
    </rPh>
    <rPh sb="5" eb="7">
      <t>チイキ</t>
    </rPh>
    <rPh sb="7" eb="9">
      <t>ブツリュウ</t>
    </rPh>
    <rPh sb="9" eb="12">
      <t>エンカツカ</t>
    </rPh>
    <rPh sb="12" eb="13">
      <t>トウ</t>
    </rPh>
    <rPh sb="13" eb="15">
      <t>スイシン</t>
    </rPh>
    <rPh sb="15" eb="18">
      <t>キョウギカイ</t>
    </rPh>
    <phoneticPr fontId="5"/>
  </si>
  <si>
    <t>E.</t>
    <phoneticPr fontId="5"/>
  </si>
  <si>
    <t>事務局員人件費</t>
    <rPh sb="0" eb="2">
      <t>ジム</t>
    </rPh>
    <rPh sb="2" eb="4">
      <t>キョクイン</t>
    </rPh>
    <rPh sb="4" eb="7">
      <t>ジンケンヒ</t>
    </rPh>
    <phoneticPr fontId="5"/>
  </si>
  <si>
    <t>5.5</t>
    <phoneticPr fontId="5"/>
  </si>
  <si>
    <t>外部委託</t>
    <rPh sb="0" eb="2">
      <t>ガイブ</t>
    </rPh>
    <rPh sb="2" eb="4">
      <t>イタク</t>
    </rPh>
    <phoneticPr fontId="5"/>
  </si>
  <si>
    <t>現地ヒアリング調査業務
委託先：ＪＦＥエンジニアリング(株)</t>
    <rPh sb="0" eb="2">
      <t>ゲンチ</t>
    </rPh>
    <rPh sb="7" eb="9">
      <t>チョウサ</t>
    </rPh>
    <rPh sb="9" eb="11">
      <t>ギョウム</t>
    </rPh>
    <rPh sb="12" eb="15">
      <t>イタクサキ</t>
    </rPh>
    <rPh sb="27" eb="30">
      <t>カブ</t>
    </rPh>
    <phoneticPr fontId="5"/>
  </si>
  <si>
    <t>1.2</t>
    <phoneticPr fontId="5"/>
  </si>
  <si>
    <t>委員等旅費</t>
    <rPh sb="0" eb="2">
      <t>イイン</t>
    </rPh>
    <rPh sb="2" eb="3">
      <t>トウ</t>
    </rPh>
    <rPh sb="3" eb="5">
      <t>リョヒ</t>
    </rPh>
    <phoneticPr fontId="5"/>
  </si>
  <si>
    <t>委員旅費、事務局旅費</t>
    <rPh sb="0" eb="2">
      <t>イイン</t>
    </rPh>
    <rPh sb="2" eb="4">
      <t>リョヒ</t>
    </rPh>
    <rPh sb="5" eb="8">
      <t>ジムキョク</t>
    </rPh>
    <rPh sb="8" eb="10">
      <t>リョヒ</t>
    </rPh>
    <phoneticPr fontId="5"/>
  </si>
  <si>
    <t>0.7</t>
    <phoneticPr fontId="5"/>
  </si>
  <si>
    <t>アンケート調査票集計・分析業務
委託先：宮島経営サポート事務所</t>
    <rPh sb="5" eb="7">
      <t>チョウサ</t>
    </rPh>
    <rPh sb="7" eb="8">
      <t>ヒョウ</t>
    </rPh>
    <rPh sb="8" eb="10">
      <t>シュウケイ</t>
    </rPh>
    <rPh sb="11" eb="13">
      <t>ブンセキ</t>
    </rPh>
    <rPh sb="13" eb="15">
      <t>ギョウム</t>
    </rPh>
    <rPh sb="16" eb="19">
      <t>イタクサキ</t>
    </rPh>
    <rPh sb="20" eb="22">
      <t>ミヤジマ</t>
    </rPh>
    <rPh sb="22" eb="24">
      <t>ケイエイ</t>
    </rPh>
    <rPh sb="28" eb="31">
      <t>ジムショ</t>
    </rPh>
    <phoneticPr fontId="5"/>
  </si>
  <si>
    <t>0.4</t>
    <phoneticPr fontId="5"/>
  </si>
  <si>
    <t>事務費</t>
    <rPh sb="0" eb="3">
      <t>ジムヒ</t>
    </rPh>
    <phoneticPr fontId="5"/>
  </si>
  <si>
    <t>通信運搬費、コピー代等</t>
    <rPh sb="0" eb="2">
      <t>ツウシン</t>
    </rPh>
    <rPh sb="2" eb="4">
      <t>ウンパン</t>
    </rPh>
    <rPh sb="4" eb="5">
      <t>ヒ</t>
    </rPh>
    <rPh sb="9" eb="10">
      <t>ダイ</t>
    </rPh>
    <rPh sb="10" eb="11">
      <t>トウ</t>
    </rPh>
    <phoneticPr fontId="5"/>
  </si>
  <si>
    <t>0.4</t>
    <phoneticPr fontId="5"/>
  </si>
  <si>
    <t>会場借料</t>
    <rPh sb="0" eb="2">
      <t>カイジョウ</t>
    </rPh>
    <rPh sb="2" eb="4">
      <t>シャクリョウ</t>
    </rPh>
    <phoneticPr fontId="5"/>
  </si>
  <si>
    <t>会議場代（仙台市内・２箇所）</t>
    <rPh sb="0" eb="3">
      <t>カイギジョウ</t>
    </rPh>
    <rPh sb="3" eb="4">
      <t>ダイ</t>
    </rPh>
    <rPh sb="5" eb="8">
      <t>センダイシ</t>
    </rPh>
    <rPh sb="8" eb="9">
      <t>ナイ</t>
    </rPh>
    <rPh sb="11" eb="13">
      <t>カショ</t>
    </rPh>
    <phoneticPr fontId="5"/>
  </si>
  <si>
    <t>謝金</t>
    <rPh sb="0" eb="2">
      <t>シャキン</t>
    </rPh>
    <phoneticPr fontId="5"/>
  </si>
  <si>
    <t>委員謝金</t>
    <rPh sb="0" eb="2">
      <t>イイン</t>
    </rPh>
    <rPh sb="2" eb="4">
      <t>シャキン</t>
    </rPh>
    <phoneticPr fontId="5"/>
  </si>
  <si>
    <t>0.3</t>
    <phoneticPr fontId="5"/>
  </si>
  <si>
    <t>印刷費</t>
    <rPh sb="0" eb="3">
      <t>インサツヒ</t>
    </rPh>
    <phoneticPr fontId="5"/>
  </si>
  <si>
    <t>報告書印刷費</t>
    <rPh sb="0" eb="3">
      <t>ホウコクショ</t>
    </rPh>
    <rPh sb="3" eb="6">
      <t>インサツヒ</t>
    </rPh>
    <phoneticPr fontId="5"/>
  </si>
  <si>
    <t>0.1</t>
    <phoneticPr fontId="5"/>
  </si>
  <si>
    <t>B.JFEエンジニアリング(株)</t>
    <rPh sb="13" eb="16">
      <t>カブ</t>
    </rPh>
    <phoneticPr fontId="5"/>
  </si>
  <si>
    <t>現地調査、報告書作成</t>
    <rPh sb="0" eb="2">
      <t>ゲンチ</t>
    </rPh>
    <rPh sb="2" eb="4">
      <t>チョウサ</t>
    </rPh>
    <rPh sb="5" eb="8">
      <t>ホウコクショ</t>
    </rPh>
    <rPh sb="8" eb="10">
      <t>サクセイ</t>
    </rPh>
    <phoneticPr fontId="5"/>
  </si>
  <si>
    <t>1.1</t>
    <phoneticPr fontId="5"/>
  </si>
  <si>
    <t>調査旅費</t>
    <rPh sb="0" eb="2">
      <t>チョウサ</t>
    </rPh>
    <rPh sb="2" eb="4">
      <t>リョヒ</t>
    </rPh>
    <phoneticPr fontId="5"/>
  </si>
  <si>
    <t>0.1</t>
    <phoneticPr fontId="5"/>
  </si>
  <si>
    <t>1.2</t>
    <phoneticPr fontId="5"/>
  </si>
  <si>
    <t>食料品地域物流円滑化等推進協議会</t>
    <rPh sb="0" eb="3">
      <t>ショクリョウヒン</t>
    </rPh>
    <rPh sb="3" eb="5">
      <t>チイキ</t>
    </rPh>
    <rPh sb="5" eb="7">
      <t>ブツリュウ</t>
    </rPh>
    <rPh sb="7" eb="10">
      <t>エンカツカ</t>
    </rPh>
    <rPh sb="10" eb="11">
      <t>トウ</t>
    </rPh>
    <rPh sb="11" eb="13">
      <t>スイシン</t>
    </rPh>
    <rPh sb="13" eb="16">
      <t>キョウギカイ</t>
    </rPh>
    <phoneticPr fontId="5"/>
  </si>
  <si>
    <t>協議会の開催（委員委嘱事務、資料作成、会議運営、連絡調整等）、アンケート・ヒアリング調査の実施（調査票の作成、調査票の送付、ヒアリング先の選定、現地ヒアリングの実施等）、結果の検討・取りまとめ（結果分析、報告書作成等）</t>
    <rPh sb="0" eb="3">
      <t>キョウギカイ</t>
    </rPh>
    <rPh sb="4" eb="6">
      <t>カイサイ</t>
    </rPh>
    <rPh sb="7" eb="9">
      <t>イイン</t>
    </rPh>
    <rPh sb="9" eb="11">
      <t>イショク</t>
    </rPh>
    <rPh sb="11" eb="13">
      <t>ジム</t>
    </rPh>
    <rPh sb="14" eb="16">
      <t>シリョウ</t>
    </rPh>
    <rPh sb="16" eb="18">
      <t>サクセイ</t>
    </rPh>
    <rPh sb="19" eb="21">
      <t>カイギ</t>
    </rPh>
    <rPh sb="21" eb="23">
      <t>ウンエイ</t>
    </rPh>
    <rPh sb="24" eb="26">
      <t>レンラク</t>
    </rPh>
    <rPh sb="26" eb="28">
      <t>チョウセイ</t>
    </rPh>
    <rPh sb="28" eb="29">
      <t>トウ</t>
    </rPh>
    <rPh sb="42" eb="44">
      <t>チョウサ</t>
    </rPh>
    <rPh sb="45" eb="47">
      <t>ジッシ</t>
    </rPh>
    <rPh sb="48" eb="51">
      <t>チョウサヒョウ</t>
    </rPh>
    <rPh sb="52" eb="54">
      <t>サクセイ</t>
    </rPh>
    <rPh sb="55" eb="58">
      <t>チョウサヒョウ</t>
    </rPh>
    <rPh sb="59" eb="61">
      <t>ソウフ</t>
    </rPh>
    <rPh sb="67" eb="68">
      <t>サキ</t>
    </rPh>
    <rPh sb="69" eb="71">
      <t>センテイ</t>
    </rPh>
    <rPh sb="72" eb="74">
      <t>ゲンチ</t>
    </rPh>
    <rPh sb="80" eb="82">
      <t>ジッシ</t>
    </rPh>
    <rPh sb="82" eb="83">
      <t>トウ</t>
    </rPh>
    <rPh sb="85" eb="87">
      <t>ケッカ</t>
    </rPh>
    <rPh sb="88" eb="90">
      <t>ケントウ</t>
    </rPh>
    <rPh sb="91" eb="92">
      <t>ト</t>
    </rPh>
    <rPh sb="97" eb="99">
      <t>ケッカ</t>
    </rPh>
    <rPh sb="99" eb="101">
      <t>ブンセキ</t>
    </rPh>
    <rPh sb="102" eb="105">
      <t>ホウコクショ</t>
    </rPh>
    <rPh sb="105" eb="107">
      <t>サクセイ</t>
    </rPh>
    <rPh sb="107" eb="108">
      <t>トウ</t>
    </rPh>
    <phoneticPr fontId="5"/>
  </si>
  <si>
    <t>公募（応募数１）</t>
    <rPh sb="0" eb="2">
      <t>コウボ</t>
    </rPh>
    <rPh sb="3" eb="6">
      <t>オウボスウ</t>
    </rPh>
    <phoneticPr fontId="5"/>
  </si>
  <si>
    <t>JFEエンジニアリング(株)</t>
    <rPh sb="11" eb="14">
      <t>カブ</t>
    </rPh>
    <phoneticPr fontId="5"/>
  </si>
  <si>
    <t>現地ヒアリング調査</t>
    <rPh sb="0" eb="2">
      <t>ゲンチ</t>
    </rPh>
    <rPh sb="7" eb="9">
      <t>チョウサ</t>
    </rPh>
    <phoneticPr fontId="5"/>
  </si>
  <si>
    <t>宮島経営サポート事務所</t>
    <rPh sb="0" eb="2">
      <t>ミヤジマ</t>
    </rPh>
    <rPh sb="2" eb="4">
      <t>ケイエイ</t>
    </rPh>
    <rPh sb="8" eb="11">
      <t>ジムショ</t>
    </rPh>
    <phoneticPr fontId="5"/>
  </si>
  <si>
    <t>アンケート調査票集計・分析</t>
    <rPh sb="5" eb="8">
      <t>チョウサヒョウ</t>
    </rPh>
    <rPh sb="8" eb="10">
      <t>シュウケイ</t>
    </rPh>
    <rPh sb="11" eb="13">
      <t>ブンセキ</t>
    </rPh>
    <phoneticPr fontId="5"/>
  </si>
  <si>
    <t>復興庁：056
農林水産省：0115</t>
    <rPh sb="0" eb="2">
      <t>フッコウ</t>
    </rPh>
    <rPh sb="2" eb="3">
      <t>チョウ</t>
    </rPh>
    <rPh sb="8" eb="10">
      <t>ノウリン</t>
    </rPh>
    <rPh sb="10" eb="13">
      <t>スイサンショウ</t>
    </rPh>
    <phoneticPr fontId="5"/>
  </si>
  <si>
    <t>　　　　　　　　　　　　　平成２４年行政事業レビューシート(復興庁、農林水産省)</t>
    <rPh sb="13" eb="15">
      <t>ヘイセイ</t>
    </rPh>
    <rPh sb="17" eb="18">
      <t>ネン</t>
    </rPh>
    <rPh sb="18" eb="20">
      <t>ギョウセイ</t>
    </rPh>
    <rPh sb="20" eb="22">
      <t>ジギョウ</t>
    </rPh>
    <rPh sb="30" eb="32">
      <t>フッコウ</t>
    </rPh>
    <rPh sb="32" eb="33">
      <t>チョウ</t>
    </rPh>
    <rPh sb="34" eb="36">
      <t>ノウリン</t>
    </rPh>
    <rPh sb="36" eb="39">
      <t>スイサンショウ</t>
    </rPh>
    <rPh sb="38" eb="39">
      <t>ショウ</t>
    </rPh>
    <phoneticPr fontId="5"/>
  </si>
  <si>
    <t>東日本大震災農業生産対策交付金</t>
    <phoneticPr fontId="5"/>
  </si>
  <si>
    <t>復興庁統括官付参事官（予算会計担当）
農林水産省生産局総務課生産推進室</t>
    <rPh sb="0" eb="2">
      <t>フッコウ</t>
    </rPh>
    <rPh sb="2" eb="3">
      <t>チョウ</t>
    </rPh>
    <rPh sb="3" eb="5">
      <t>トウカツ</t>
    </rPh>
    <rPh sb="5" eb="6">
      <t>カン</t>
    </rPh>
    <rPh sb="6" eb="7">
      <t>ヅキ</t>
    </rPh>
    <rPh sb="7" eb="10">
      <t>サンジカン</t>
    </rPh>
    <rPh sb="15" eb="17">
      <t>タントウ</t>
    </rPh>
    <rPh sb="19" eb="21">
      <t>ノウリン</t>
    </rPh>
    <rPh sb="21" eb="24">
      <t>スイサンショウ</t>
    </rPh>
    <rPh sb="24" eb="27">
      <t>セイサンキョク</t>
    </rPh>
    <rPh sb="27" eb="30">
      <t>ソウムカ</t>
    </rPh>
    <rPh sb="30" eb="32">
      <t>セイサン</t>
    </rPh>
    <rPh sb="32" eb="35">
      <t>スイシンシツ</t>
    </rPh>
    <phoneticPr fontId="5"/>
  </si>
  <si>
    <t>平成23年度～平成25年度</t>
    <phoneticPr fontId="5"/>
  </si>
  <si>
    <t>復興庁参事官
　尾関　良夫
農林水産省生産局
総務課生産推進室長　　
　中田　大介　</t>
    <rPh sb="0" eb="2">
      <t>フッコウ</t>
    </rPh>
    <rPh sb="2" eb="3">
      <t>チョウ</t>
    </rPh>
    <rPh sb="3" eb="6">
      <t>サンジカン</t>
    </rPh>
    <rPh sb="14" eb="16">
      <t>ノウリン</t>
    </rPh>
    <rPh sb="16" eb="19">
      <t>スイサンショウ</t>
    </rPh>
    <rPh sb="19" eb="22">
      <t>セイサンキョク</t>
    </rPh>
    <rPh sb="23" eb="26">
      <t>ソウムカ</t>
    </rPh>
    <rPh sb="26" eb="28">
      <t>セイサン</t>
    </rPh>
    <rPh sb="28" eb="30">
      <t>スイシン</t>
    </rPh>
    <rPh sb="30" eb="32">
      <t>シツチョウ</t>
    </rPh>
    <rPh sb="36" eb="38">
      <t>ナカタ</t>
    </rPh>
    <rPh sb="39" eb="41">
      <t>ダイスケ</t>
    </rPh>
    <phoneticPr fontId="5"/>
  </si>
  <si>
    <t>一般会計、東日本大震災復興特別会計</t>
    <rPh sb="5" eb="8">
      <t>ヒガシニホン</t>
    </rPh>
    <rPh sb="8" eb="11">
      <t>ダイシンサイ</t>
    </rPh>
    <rPh sb="11" eb="13">
      <t>フッコウ</t>
    </rPh>
    <rPh sb="13" eb="15">
      <t>トクベツ</t>
    </rPh>
    <rPh sb="15" eb="17">
      <t>カイケイ</t>
    </rPh>
    <phoneticPr fontId="5"/>
  </si>
  <si>
    <t>②国産農畜産物を軸とした食と農の結び付きの強化、③食品産業の持続的な発展、⑤意欲ある多様な農業者による農業経営の推進</t>
    <phoneticPr fontId="5"/>
  </si>
  <si>
    <t>東日本大震災により、共同利用施設や営農用資機材などに被害を受けた地域における農業生産の復旧等を支援。</t>
    <rPh sb="10" eb="12">
      <t>キョウドウ</t>
    </rPh>
    <rPh sb="12" eb="14">
      <t>リヨウ</t>
    </rPh>
    <phoneticPr fontId="5"/>
  </si>
  <si>
    <t>　東日本大震災からの農業生産の復旧を行うため、乾燥調製貯蔵施設等の共同利用施設、農業研修教育施設、乳業施設の復旧（改修・補修、再編、撤去等）、共同利用施設の安定的運営を支えるバイオマス、小水力等の再生可能エネルギー供給施設の復旧（改修・補修、再編、撤去等）、農業機械等のリース方式等による新規導入、使用可能な農業機械の有効利用に向けた利用調整活動、被災農家の次期作に必要な生産資材（肥料、農業用薬剤等）の購入等、土壌中の放射性物質の農作物による吸収を抑制するための資材施用に対する支援、早期の営農再開を目指す地域における土壌分析、被災農業者への相談・指導活動等に対する支援を行う。（都道府県への交付率は定額(事業実施主体へは事業費の１／２以内等)）
※平成24年度以降は、復興庁で一括計上し、農林水産省で執行する事業である。</t>
    <rPh sb="1" eb="4">
      <t>ヒガシニホン</t>
    </rPh>
    <rPh sb="4" eb="7">
      <t>ダイシンサイ</t>
    </rPh>
    <rPh sb="10" eb="12">
      <t>ノウギョウ</t>
    </rPh>
    <rPh sb="12" eb="14">
      <t>セイサン</t>
    </rPh>
    <rPh sb="15" eb="17">
      <t>フッキュウ</t>
    </rPh>
    <rPh sb="18" eb="19">
      <t>オコナ</t>
    </rPh>
    <rPh sb="71" eb="73">
      <t>キョウドウ</t>
    </rPh>
    <rPh sb="73" eb="75">
      <t>リヨウ</t>
    </rPh>
    <rPh sb="327" eb="329">
      <t>ヘイセイ</t>
    </rPh>
    <rPh sb="331" eb="333">
      <t>ネンド</t>
    </rPh>
    <rPh sb="333" eb="335">
      <t>イコウ</t>
    </rPh>
    <rPh sb="337" eb="339">
      <t>フッコウ</t>
    </rPh>
    <rPh sb="339" eb="340">
      <t>チョウ</t>
    </rPh>
    <rPh sb="341" eb="343">
      <t>イッカツ</t>
    </rPh>
    <rPh sb="343" eb="345">
      <t>ケイジョウ</t>
    </rPh>
    <rPh sb="347" eb="349">
      <t>ノウリン</t>
    </rPh>
    <rPh sb="349" eb="352">
      <t>スイサンショウ</t>
    </rPh>
    <rPh sb="353" eb="355">
      <t>シッコウ</t>
    </rPh>
    <rPh sb="357" eb="359">
      <t>ジギョウ</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</si>
  <si>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</si>
  <si>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5"/>
  </si>
  <si>
    <t>2,899（復興庁計上）</t>
    <rPh sb="6" eb="8">
      <t>フッコウ</t>
    </rPh>
    <rPh sb="8" eb="9">
      <t>チョウ</t>
    </rPh>
    <rPh sb="9" eb="11">
      <t>ケイジョウ</t>
    </rPh>
    <phoneticPr fontId="5"/>
  </si>
  <si>
    <t>10,427（復興庁計上）</t>
    <phoneticPr fontId="5"/>
  </si>
  <si>
    <t>34,134（農林水産省計上）</t>
    <rPh sb="7" eb="9">
      <t>ノウリン</t>
    </rPh>
    <rPh sb="9" eb="12">
      <t>スイサンショウ</t>
    </rPh>
    <rPh sb="12" eb="14">
      <t>ケイジョウ</t>
    </rPh>
    <phoneticPr fontId="5"/>
  </si>
  <si>
    <t>　被災地域における農業生産の復興を目指す（営農活動等が被災前に比べ概ね同程度以上に復旧すること）</t>
    <phoneticPr fontId="5"/>
  </si>
  <si>
    <t>-</t>
    <phoneticPr fontId="5"/>
  </si>
  <si>
    <t>事業実施県数</t>
    <rPh sb="0" eb="2">
      <t>ジギョウ</t>
    </rPh>
    <rPh sb="2" eb="4">
      <t>ジッシ</t>
    </rPh>
    <rPh sb="4" eb="5">
      <t>ケン</t>
    </rPh>
    <rPh sb="5" eb="6">
      <t>スウ</t>
    </rPh>
    <phoneticPr fontId="5"/>
  </si>
  <si>
    <t>県</t>
    <rPh sb="0" eb="1">
      <t>ケン</t>
    </rPh>
    <phoneticPr fontId="5"/>
  </si>
  <si>
    <t>(       -       )</t>
    <phoneticPr fontId="5"/>
  </si>
  <si>
    <t>(    　9　    )</t>
    <phoneticPr fontId="5"/>
  </si>
  <si>
    <t>　　　　　　　9,226,451　（円／件）　　　　　　</t>
    <rPh sb="18" eb="19">
      <t>エン</t>
    </rPh>
    <rPh sb="20" eb="21">
      <t>ケン</t>
    </rPh>
    <phoneticPr fontId="5"/>
  </si>
  <si>
    <t>平成23年度交付実績÷事業実施件数
＝5,831,116,888円÷632件
＝9,226,451円</t>
    <rPh sb="0" eb="2">
      <t>ヘイセイ</t>
    </rPh>
    <rPh sb="4" eb="6">
      <t>ネンド</t>
    </rPh>
    <rPh sb="6" eb="8">
      <t>コウフ</t>
    </rPh>
    <rPh sb="8" eb="10">
      <t>ジッセキ</t>
    </rPh>
    <rPh sb="11" eb="13">
      <t>ジギョウ</t>
    </rPh>
    <rPh sb="13" eb="15">
      <t>ジッシ</t>
    </rPh>
    <rPh sb="15" eb="17">
      <t>ケンスウ</t>
    </rPh>
    <rPh sb="32" eb="33">
      <t>エン</t>
    </rPh>
    <rPh sb="37" eb="38">
      <t>ケン</t>
    </rPh>
    <rPh sb="49" eb="50">
      <t>エン</t>
    </rPh>
    <phoneticPr fontId="5"/>
  </si>
  <si>
    <t>（項）農林水産業復興事業費</t>
    <rPh sb="1" eb="2">
      <t>コウ</t>
    </rPh>
    <rPh sb="3" eb="5">
      <t>ノウリン</t>
    </rPh>
    <rPh sb="5" eb="8">
      <t>スイサンギョウ</t>
    </rPh>
    <rPh sb="8" eb="10">
      <t>フッコウ</t>
    </rPh>
    <rPh sb="10" eb="13">
      <t>ジギョウヒ</t>
    </rPh>
    <phoneticPr fontId="5"/>
  </si>
  <si>
    <t>（目）農業・食品産業強化対策整備交付金</t>
    <rPh sb="1" eb="2">
      <t>モク</t>
    </rPh>
    <rPh sb="3" eb="5">
      <t>ノウギョウ</t>
    </rPh>
    <rPh sb="6" eb="8">
      <t>ショクヒン</t>
    </rPh>
    <rPh sb="8" eb="10">
      <t>サンギョウ</t>
    </rPh>
    <rPh sb="10" eb="12">
      <t>キョウカ</t>
    </rPh>
    <rPh sb="12" eb="14">
      <t>タイサク</t>
    </rPh>
    <rPh sb="14" eb="16">
      <t>セイビ</t>
    </rPh>
    <rPh sb="16" eb="19">
      <t>コウフキン</t>
    </rPh>
    <phoneticPr fontId="5"/>
  </si>
  <si>
    <t>東日本大震災農業生産対策交付金</t>
    <rPh sb="0" eb="3">
      <t>ヒガシニホン</t>
    </rPh>
    <rPh sb="3" eb="6">
      <t>ダイシンサイ</t>
    </rPh>
    <rPh sb="6" eb="8">
      <t>ノウギョウ</t>
    </rPh>
    <rPh sb="8" eb="10">
      <t>セイサン</t>
    </rPh>
    <rPh sb="10" eb="12">
      <t>タイサク</t>
    </rPh>
    <rPh sb="12" eb="15">
      <t>コウフキン</t>
    </rPh>
    <phoneticPr fontId="5"/>
  </si>
  <si>
    <t>（項）農林水産業復興政策費</t>
    <rPh sb="1" eb="2">
      <t>コウ</t>
    </rPh>
    <rPh sb="3" eb="5">
      <t>ノウリン</t>
    </rPh>
    <rPh sb="5" eb="8">
      <t>スイサンギョウ</t>
    </rPh>
    <rPh sb="8" eb="10">
      <t>フッコウ</t>
    </rPh>
    <rPh sb="10" eb="13">
      <t>セイサクヒ</t>
    </rPh>
    <phoneticPr fontId="5"/>
  </si>
  <si>
    <t>（目）農業・食品産業強化対策推進交付金</t>
    <rPh sb="1" eb="2">
      <t>モク</t>
    </rPh>
    <rPh sb="3" eb="5">
      <t>ノウギョウ</t>
    </rPh>
    <rPh sb="6" eb="8">
      <t>ショクヒン</t>
    </rPh>
    <rPh sb="8" eb="10">
      <t>サンギョウ</t>
    </rPh>
    <rPh sb="10" eb="12">
      <t>キョウカ</t>
    </rPh>
    <rPh sb="12" eb="14">
      <t>タイサク</t>
    </rPh>
    <rPh sb="14" eb="16">
      <t>スイシン</t>
    </rPh>
    <rPh sb="16" eb="19">
      <t>コウフキン</t>
    </rPh>
    <phoneticPr fontId="5"/>
  </si>
  <si>
    <t>○</t>
    <phoneticPr fontId="5"/>
  </si>
  <si>
    <t>【不用率が大きい場合は、その理由を把握しているか。】
本事業の執行にあたり、通年で要望調査を行ったが、
　①被災地では、生活再建が優先されたこと、②軽微な補修で復旧可能な施設が多かったこと、③被災地での実態等が不透明な中で対策を講じたため一部において、当初、現場の実態を踏まえた要件となっていなかったことにより不用率が大きくなった。</t>
    <phoneticPr fontId="5"/>
  </si>
  <si>
    <t>不用率が大きい場合は、その理由を把握しているか。</t>
    <phoneticPr fontId="5"/>
  </si>
  <si>
    <t>－</t>
    <phoneticPr fontId="5"/>
  </si>
  <si>
    <t>単位あたりコストの削減に努めているか。その水準は妥当か。</t>
    <phoneticPr fontId="5"/>
  </si>
  <si>
    <t>活動実績は見込みに見合ったものであるか。</t>
    <phoneticPr fontId="5"/>
  </si>
  <si>
    <t>【広く国民のニーズがあり、優先度が高い事業であるか】
本事業は、東日本大震災により、被害を受けた地域における農業生産の復興のため、営農再開に必要となる共同利用施設の復旧や農業機械の導入等の支援を行うものであり優先度が高い事業である。
【不用率が大きい場合は、その理由を把握しているか。】
本事業の執行にあたり、通年で要望調査を行ったが、
　①被災地では、生活再建が優先されたこと、②軽微な補修で復旧可能な施設が多かったこと、③被災地での実態等が不透明な中で対策を講じたため一部において、当初、現場の実態を踏まえた要件となっていなかったことにより不用率が大きくなった。</t>
    <rPh sb="27" eb="28">
      <t>ホン</t>
    </rPh>
    <rPh sb="28" eb="30">
      <t>ジギョウ</t>
    </rPh>
    <rPh sb="65" eb="67">
      <t>エイノウ</t>
    </rPh>
    <rPh sb="67" eb="69">
      <t>サイカイ</t>
    </rPh>
    <rPh sb="70" eb="72">
      <t>ヒツヨウ</t>
    </rPh>
    <rPh sb="75" eb="77">
      <t>キョウドウ</t>
    </rPh>
    <rPh sb="77" eb="79">
      <t>リヨウ</t>
    </rPh>
    <rPh sb="79" eb="81">
      <t>シセツ</t>
    </rPh>
    <rPh sb="90" eb="92">
      <t>ドウニュウ</t>
    </rPh>
    <rPh sb="94" eb="96">
      <t>シエン</t>
    </rPh>
    <rPh sb="97" eb="98">
      <t>オコナ</t>
    </rPh>
    <rPh sb="104" eb="107">
      <t>ユウセンド</t>
    </rPh>
    <rPh sb="108" eb="109">
      <t>タカ</t>
    </rPh>
    <rPh sb="110" eb="112">
      <t>ジギョウ</t>
    </rPh>
    <rPh sb="119" eb="121">
      <t>フヨウ</t>
    </rPh>
    <rPh sb="121" eb="122">
      <t>リツ</t>
    </rPh>
    <rPh sb="123" eb="124">
      <t>オオ</t>
    </rPh>
    <rPh sb="126" eb="128">
      <t>バアイ</t>
    </rPh>
    <rPh sb="132" eb="134">
      <t>リユウ</t>
    </rPh>
    <rPh sb="135" eb="137">
      <t>ハアク</t>
    </rPh>
    <rPh sb="156" eb="158">
      <t>ツウネン</t>
    </rPh>
    <rPh sb="159" eb="161">
      <t>ヨウボウ</t>
    </rPh>
    <rPh sb="161" eb="163">
      <t>チョウサ</t>
    </rPh>
    <rPh sb="164" eb="165">
      <t>オコナ</t>
    </rPh>
    <rPh sb="172" eb="175">
      <t>ヒサイチ</t>
    </rPh>
    <rPh sb="178" eb="180">
      <t>セイカツ</t>
    </rPh>
    <rPh sb="180" eb="182">
      <t>サイケン</t>
    </rPh>
    <rPh sb="183" eb="185">
      <t>ユウセン</t>
    </rPh>
    <rPh sb="192" eb="194">
      <t>ケイビ</t>
    </rPh>
    <rPh sb="195" eb="197">
      <t>ホシュウ</t>
    </rPh>
    <rPh sb="198" eb="200">
      <t>フッキュウ</t>
    </rPh>
    <rPh sb="200" eb="202">
      <t>カノウ</t>
    </rPh>
    <rPh sb="203" eb="205">
      <t>シセツ</t>
    </rPh>
    <rPh sb="206" eb="207">
      <t>オオ</t>
    </rPh>
    <rPh sb="214" eb="217">
      <t>ヒサイチ</t>
    </rPh>
    <rPh sb="219" eb="221">
      <t>ジッタイ</t>
    </rPh>
    <rPh sb="221" eb="222">
      <t>トウ</t>
    </rPh>
    <rPh sb="223" eb="226">
      <t>フトウメイ</t>
    </rPh>
    <rPh sb="227" eb="228">
      <t>ナカ</t>
    </rPh>
    <rPh sb="229" eb="231">
      <t>タイサク</t>
    </rPh>
    <rPh sb="232" eb="233">
      <t>コウ</t>
    </rPh>
    <rPh sb="237" eb="239">
      <t>イチブ</t>
    </rPh>
    <rPh sb="244" eb="246">
      <t>トウショ</t>
    </rPh>
    <rPh sb="247" eb="249">
      <t>ゲンバ</t>
    </rPh>
    <rPh sb="250" eb="252">
      <t>ジッタイ</t>
    </rPh>
    <rPh sb="253" eb="254">
      <t>フ</t>
    </rPh>
    <rPh sb="257" eb="259">
      <t>ヨウケン</t>
    </rPh>
    <phoneticPr fontId="5"/>
  </si>
  <si>
    <t>抜本的改善</t>
    <phoneticPr fontId="5"/>
  </si>
  <si>
    <t>　本事業は、予算額については、23年度の執行率が26％と低い。以上のことから、「執行額と予算額の乖離の改善」を行うべきであり、本事業としては「抜本的改善」とする。</t>
    <phoneticPr fontId="5"/>
  </si>
  <si>
    <t>執行等改善</t>
    <rPh sb="0" eb="2">
      <t>シッコウ</t>
    </rPh>
    <rPh sb="2" eb="3">
      <t>トウ</t>
    </rPh>
    <rPh sb="3" eb="5">
      <t>カイゼン</t>
    </rPh>
    <phoneticPr fontId="5"/>
  </si>
  <si>
    <t>　本事業は、23年度1号補正予算により措置されたものであるが、予算額の算定段階では被災地での実態等が不透明な中で、十分な予算要望に基づいた所要額の見込みを出すことが出来なかったため、平成23年3月30日時点での被害概況における宮城県の生産関連施設の被害額を基に要求したが、執行段階では当初見込んでいた大規模施設の建て直しが少なく、幸いにも軽微な補修で復旧可能な施設が多かったことや被災地では、がれきの撤去や住宅などの生活再建が優先されたことにより、営農再開の目処が立たず、年度内の営農再開に向けた取組を断念した農業者が多かったことから、予算額と執行額に乖離が生じたが、25年度概算要求では被災地からの要望を聞きとり、復興に向けた地域の実情に併せた要求額とした。</t>
    <rPh sb="8" eb="10">
      <t>ネンド</t>
    </rPh>
    <rPh sb="11" eb="12">
      <t>ゴウ</t>
    </rPh>
    <rPh sb="12" eb="14">
      <t>ホセイ</t>
    </rPh>
    <rPh sb="14" eb="16">
      <t>ヨサン</t>
    </rPh>
    <rPh sb="19" eb="21">
      <t>ソチ</t>
    </rPh>
    <rPh sb="31" eb="34">
      <t>ヨサンガク</t>
    </rPh>
    <rPh sb="35" eb="37">
      <t>サンテイ</t>
    </rPh>
    <rPh sb="37" eb="39">
      <t>ダンカイ</t>
    </rPh>
    <rPh sb="41" eb="44">
      <t>ヒサイチ</t>
    </rPh>
    <rPh sb="46" eb="48">
      <t>ジッタイ</t>
    </rPh>
    <rPh sb="48" eb="49">
      <t>トウ</t>
    </rPh>
    <rPh sb="50" eb="53">
      <t>フトウメイ</t>
    </rPh>
    <rPh sb="54" eb="55">
      <t>ナカ</t>
    </rPh>
    <rPh sb="57" eb="59">
      <t>ジュウブン</t>
    </rPh>
    <rPh sb="60" eb="62">
      <t>ヨサン</t>
    </rPh>
    <rPh sb="62" eb="64">
      <t>ヨウボウ</t>
    </rPh>
    <rPh sb="65" eb="66">
      <t>モト</t>
    </rPh>
    <rPh sb="69" eb="72">
      <t>ショヨウガク</t>
    </rPh>
    <rPh sb="73" eb="75">
      <t>ミコ</t>
    </rPh>
    <rPh sb="77" eb="78">
      <t>ダ</t>
    </rPh>
    <rPh sb="82" eb="84">
      <t>デキ</t>
    </rPh>
    <rPh sb="91" eb="93">
      <t>ヘイセイ</t>
    </rPh>
    <rPh sb="95" eb="96">
      <t>ネン</t>
    </rPh>
    <rPh sb="97" eb="98">
      <t>ガツ</t>
    </rPh>
    <rPh sb="100" eb="101">
      <t>ニチ</t>
    </rPh>
    <rPh sb="101" eb="103">
      <t>ジテン</t>
    </rPh>
    <rPh sb="105" eb="107">
      <t>ヒガイ</t>
    </rPh>
    <rPh sb="107" eb="109">
      <t>ガイキョウ</t>
    </rPh>
    <rPh sb="113" eb="116">
      <t>ミヤギケン</t>
    </rPh>
    <rPh sb="117" eb="119">
      <t>セイサン</t>
    </rPh>
    <rPh sb="119" eb="121">
      <t>カンレン</t>
    </rPh>
    <rPh sb="121" eb="123">
      <t>シセツ</t>
    </rPh>
    <rPh sb="124" eb="127">
      <t>ヒガイガク</t>
    </rPh>
    <rPh sb="128" eb="129">
      <t>モト</t>
    </rPh>
    <rPh sb="130" eb="132">
      <t>ヨウキュウ</t>
    </rPh>
    <rPh sb="136" eb="138">
      <t>シッコウ</t>
    </rPh>
    <rPh sb="138" eb="140">
      <t>ダンカイ</t>
    </rPh>
    <rPh sb="142" eb="144">
      <t>トウショ</t>
    </rPh>
    <rPh sb="144" eb="146">
      <t>ミコ</t>
    </rPh>
    <rPh sb="150" eb="153">
      <t>ダイキボ</t>
    </rPh>
    <rPh sb="153" eb="155">
      <t>シセツ</t>
    </rPh>
    <rPh sb="156" eb="157">
      <t>タ</t>
    </rPh>
    <rPh sb="158" eb="159">
      <t>ナオ</t>
    </rPh>
    <rPh sb="161" eb="162">
      <t>スク</t>
    </rPh>
    <rPh sb="165" eb="166">
      <t>サイワ</t>
    </rPh>
    <rPh sb="169" eb="171">
      <t>ケイビ</t>
    </rPh>
    <rPh sb="172" eb="174">
      <t>ホシュウ</t>
    </rPh>
    <rPh sb="175" eb="177">
      <t>フッキュウ</t>
    </rPh>
    <rPh sb="177" eb="179">
      <t>カノウ</t>
    </rPh>
    <rPh sb="180" eb="182">
      <t>シセツ</t>
    </rPh>
    <rPh sb="183" eb="184">
      <t>オオ</t>
    </rPh>
    <rPh sb="190" eb="193">
      <t>ヒサイチ</t>
    </rPh>
    <rPh sb="200" eb="202">
      <t>テッキョ</t>
    </rPh>
    <rPh sb="203" eb="205">
      <t>ジュウタク</t>
    </rPh>
    <rPh sb="208" eb="210">
      <t>セイカツ</t>
    </rPh>
    <rPh sb="210" eb="212">
      <t>サイケン</t>
    </rPh>
    <rPh sb="213" eb="215">
      <t>ユウセン</t>
    </rPh>
    <rPh sb="224" eb="226">
      <t>エイノウ</t>
    </rPh>
    <rPh sb="226" eb="228">
      <t>サイカイ</t>
    </rPh>
    <rPh sb="229" eb="231">
      <t>メド</t>
    </rPh>
    <rPh sb="232" eb="233">
      <t>タ</t>
    </rPh>
    <rPh sb="236" eb="239">
      <t>ネンドナイ</t>
    </rPh>
    <rPh sb="240" eb="242">
      <t>エイノウ</t>
    </rPh>
    <rPh sb="242" eb="244">
      <t>サイカイ</t>
    </rPh>
    <rPh sb="245" eb="246">
      <t>ム</t>
    </rPh>
    <rPh sb="248" eb="250">
      <t>トリクミ</t>
    </rPh>
    <rPh sb="251" eb="253">
      <t>ダンネン</t>
    </rPh>
    <rPh sb="255" eb="258">
      <t>ノウギョウシャ</t>
    </rPh>
    <rPh sb="259" eb="260">
      <t>オオ</t>
    </rPh>
    <rPh sb="268" eb="271">
      <t>ヨサンガク</t>
    </rPh>
    <rPh sb="272" eb="274">
      <t>シッコウ</t>
    </rPh>
    <rPh sb="274" eb="275">
      <t>ガク</t>
    </rPh>
    <rPh sb="276" eb="278">
      <t>カイリ</t>
    </rPh>
    <rPh sb="279" eb="280">
      <t>ショウ</t>
    </rPh>
    <rPh sb="286" eb="288">
      <t>ネンド</t>
    </rPh>
    <rPh sb="288" eb="290">
      <t>ガイサン</t>
    </rPh>
    <rPh sb="290" eb="292">
      <t>ヨウキュウ</t>
    </rPh>
    <rPh sb="294" eb="297">
      <t>ヒサイチ</t>
    </rPh>
    <rPh sb="300" eb="302">
      <t>ヨウボウ</t>
    </rPh>
    <rPh sb="303" eb="304">
      <t>キ</t>
    </rPh>
    <rPh sb="308" eb="310">
      <t>フッコウ</t>
    </rPh>
    <rPh sb="311" eb="312">
      <t>ム</t>
    </rPh>
    <rPh sb="314" eb="316">
      <t>チイキ</t>
    </rPh>
    <rPh sb="317" eb="319">
      <t>ジツジョウ</t>
    </rPh>
    <rPh sb="320" eb="321">
      <t>アワ</t>
    </rPh>
    <rPh sb="323" eb="326">
      <t>ヨウキュウガク</t>
    </rPh>
    <phoneticPr fontId="5"/>
  </si>
  <si>
    <t>新００２４</t>
    <rPh sb="0" eb="1">
      <t>シン</t>
    </rPh>
    <phoneticPr fontId="5"/>
  </si>
  <si>
    <r>
      <t xml:space="preserve">資金の流れ
</t>
    </r>
    <r>
      <rPr>
        <sz val="11"/>
        <color theme="1"/>
        <rFont val="ＭＳ Ｐゴシック"/>
        <family val="2"/>
        <charset val="128"/>
        <scheme val="minor"/>
      </rPr>
      <t>（資金の受け取り先が何を行っているかについて補足する）（単位：百万円）</t>
    </r>
    <phoneticPr fontId="5"/>
  </si>
  <si>
    <t>A　地方農政局
（3農政局）</t>
    <rPh sb="2" eb="4">
      <t>チホウ</t>
    </rPh>
    <rPh sb="4" eb="7">
      <t>ノウセイキョク</t>
    </rPh>
    <rPh sb="10" eb="13">
      <t>ノウセイキョク</t>
    </rPh>
    <phoneticPr fontId="5"/>
  </si>
  <si>
    <t>管内の県に対する交付金の交付事務、指導監督等</t>
    <rPh sb="0" eb="2">
      <t>カンナイ</t>
    </rPh>
    <rPh sb="3" eb="4">
      <t>ケン</t>
    </rPh>
    <rPh sb="5" eb="6">
      <t>タイ</t>
    </rPh>
    <rPh sb="8" eb="11">
      <t>コウフキン</t>
    </rPh>
    <rPh sb="12" eb="14">
      <t>コウフ</t>
    </rPh>
    <rPh sb="14" eb="16">
      <t>ジム</t>
    </rPh>
    <rPh sb="17" eb="19">
      <t>シドウ</t>
    </rPh>
    <rPh sb="19" eb="21">
      <t>カントク</t>
    </rPh>
    <rPh sb="21" eb="22">
      <t>トウ</t>
    </rPh>
    <phoneticPr fontId="5"/>
  </si>
  <si>
    <t>Ｂ　県
（14県）</t>
    <rPh sb="2" eb="3">
      <t>ケン</t>
    </rPh>
    <rPh sb="7" eb="8">
      <t>ケン</t>
    </rPh>
    <phoneticPr fontId="5"/>
  </si>
  <si>
    <t>県下の市町村に対する交付金の交付事務、事業実施主体への交付金の交付事務、事業の推進に必要な事務、指導監督、調整、調査検討、共同利用施設の整備、推進事業の実施等</t>
    <rPh sb="0" eb="2">
      <t>ケンカ</t>
    </rPh>
    <rPh sb="3" eb="6">
      <t>シチョウソン</t>
    </rPh>
    <rPh sb="7" eb="8">
      <t>タイ</t>
    </rPh>
    <rPh sb="10" eb="13">
      <t>コウフキン</t>
    </rPh>
    <rPh sb="14" eb="16">
      <t>コウフ</t>
    </rPh>
    <rPh sb="16" eb="18">
      <t>ジム</t>
    </rPh>
    <rPh sb="19" eb="21">
      <t>ジギョウ</t>
    </rPh>
    <rPh sb="21" eb="23">
      <t>ジッシ</t>
    </rPh>
    <rPh sb="23" eb="25">
      <t>シュタイ</t>
    </rPh>
    <rPh sb="27" eb="30">
      <t>コウフキン</t>
    </rPh>
    <rPh sb="31" eb="33">
      <t>コウフ</t>
    </rPh>
    <rPh sb="33" eb="35">
      <t>ジム</t>
    </rPh>
    <rPh sb="36" eb="38">
      <t>ジギョウ</t>
    </rPh>
    <rPh sb="39" eb="41">
      <t>スイシン</t>
    </rPh>
    <rPh sb="42" eb="44">
      <t>ヒツヨウ</t>
    </rPh>
    <rPh sb="45" eb="47">
      <t>ジム</t>
    </rPh>
    <rPh sb="48" eb="50">
      <t>シドウ</t>
    </rPh>
    <rPh sb="50" eb="52">
      <t>カントク</t>
    </rPh>
    <rPh sb="53" eb="55">
      <t>チョウセイ</t>
    </rPh>
    <rPh sb="56" eb="58">
      <t>チョウサ</t>
    </rPh>
    <rPh sb="58" eb="60">
      <t>ケントウ</t>
    </rPh>
    <rPh sb="61" eb="63">
      <t>キョウドウ</t>
    </rPh>
    <rPh sb="63" eb="65">
      <t>リヨウ</t>
    </rPh>
    <rPh sb="65" eb="67">
      <t>シセツ</t>
    </rPh>
    <rPh sb="68" eb="70">
      <t>セイビ</t>
    </rPh>
    <rPh sb="71" eb="73">
      <t>スイシン</t>
    </rPh>
    <rPh sb="73" eb="75">
      <t>ジギョウ</t>
    </rPh>
    <rPh sb="76" eb="78">
      <t>ジッシ</t>
    </rPh>
    <rPh sb="78" eb="79">
      <t>トウ</t>
    </rPh>
    <phoneticPr fontId="5"/>
  </si>
  <si>
    <t>Ｃ　市町村
（153市町村）</t>
    <rPh sb="2" eb="5">
      <t>シチョウソン</t>
    </rPh>
    <rPh sb="10" eb="13">
      <t>シチョウソン</t>
    </rPh>
    <phoneticPr fontId="5"/>
  </si>
  <si>
    <t>事業実施主体への交付金の交付事務、指導監督、調整、共同利用施設の整備、推進事業の実施等</t>
    <rPh sb="0" eb="2">
      <t>ジギョウ</t>
    </rPh>
    <rPh sb="2" eb="4">
      <t>ジッシ</t>
    </rPh>
    <rPh sb="4" eb="6">
      <t>シュタイ</t>
    </rPh>
    <rPh sb="8" eb="11">
      <t>コウフキン</t>
    </rPh>
    <rPh sb="12" eb="14">
      <t>コウフ</t>
    </rPh>
    <rPh sb="14" eb="16">
      <t>ジム</t>
    </rPh>
    <rPh sb="17" eb="19">
      <t>シドウ</t>
    </rPh>
    <rPh sb="19" eb="21">
      <t>カントク</t>
    </rPh>
    <rPh sb="22" eb="24">
      <t>チョウセイ</t>
    </rPh>
    <rPh sb="25" eb="27">
      <t>キョウドウ</t>
    </rPh>
    <rPh sb="27" eb="29">
      <t>リヨウ</t>
    </rPh>
    <rPh sb="29" eb="31">
      <t>シセツ</t>
    </rPh>
    <rPh sb="32" eb="34">
      <t>セイビ</t>
    </rPh>
    <rPh sb="35" eb="37">
      <t>スイシン</t>
    </rPh>
    <rPh sb="37" eb="39">
      <t>ジギョウ</t>
    </rPh>
    <rPh sb="40" eb="42">
      <t>ジッシ</t>
    </rPh>
    <rPh sb="42" eb="43">
      <t>トウ</t>
    </rPh>
    <phoneticPr fontId="5"/>
  </si>
  <si>
    <t>Ｄ　農業者団体等
（380団体）</t>
    <rPh sb="2" eb="5">
      <t>ノウギョウシャ</t>
    </rPh>
    <rPh sb="5" eb="7">
      <t>ダンタイ</t>
    </rPh>
    <rPh sb="7" eb="8">
      <t>トウ</t>
    </rPh>
    <rPh sb="13" eb="15">
      <t>ダンタイ</t>
    </rPh>
    <phoneticPr fontId="5"/>
  </si>
  <si>
    <t>乾燥調製貯蔵施設、家畜排泄物利活用施設、集出荷貯蔵施設、低コスト耐候性ハウス、農業研修教育施設等の整備、農業機械等のリース方式による導入、生産資材の導入、放射性物質吸収抑制技術の実証等</t>
    <rPh sb="9" eb="11">
      <t>カチク</t>
    </rPh>
    <rPh sb="11" eb="14">
      <t>ハイセツブツ</t>
    </rPh>
    <rPh sb="14" eb="17">
      <t>リカツヨウ</t>
    </rPh>
    <rPh sb="17" eb="19">
      <t>シセツ</t>
    </rPh>
    <rPh sb="20" eb="21">
      <t>シュウ</t>
    </rPh>
    <rPh sb="21" eb="23">
      <t>シュッカ</t>
    </rPh>
    <rPh sb="23" eb="25">
      <t>チョゾウ</t>
    </rPh>
    <rPh sb="25" eb="27">
      <t>シセツ</t>
    </rPh>
    <rPh sb="28" eb="29">
      <t>テイ</t>
    </rPh>
    <rPh sb="32" eb="35">
      <t>タイコウセイ</t>
    </rPh>
    <rPh sb="47" eb="48">
      <t>トウ</t>
    </rPh>
    <rPh sb="49" eb="51">
      <t>セイビ</t>
    </rPh>
    <rPh sb="66" eb="68">
      <t>ドウニュウ</t>
    </rPh>
    <rPh sb="69" eb="71">
      <t>セイサン</t>
    </rPh>
    <rPh sb="71" eb="73">
      <t>シザイ</t>
    </rPh>
    <rPh sb="74" eb="76">
      <t>ドウニュウ</t>
    </rPh>
    <rPh sb="77" eb="80">
      <t>ホウシャセイ</t>
    </rPh>
    <rPh sb="80" eb="82">
      <t>ブッシツ</t>
    </rPh>
    <rPh sb="82" eb="84">
      <t>キュウシュウ</t>
    </rPh>
    <rPh sb="84" eb="86">
      <t>ヨクセイ</t>
    </rPh>
    <rPh sb="86" eb="88">
      <t>ギジュツ</t>
    </rPh>
    <rPh sb="89" eb="91">
      <t>ジッショウ</t>
    </rPh>
    <rPh sb="91" eb="92">
      <t>トウ</t>
    </rPh>
    <phoneticPr fontId="5"/>
  </si>
  <si>
    <t>※　取組毎に集計しているため、交付先に重複がある。</t>
    <rPh sb="2" eb="4">
      <t>トリクミ</t>
    </rPh>
    <rPh sb="4" eb="5">
      <t>ゴト</t>
    </rPh>
    <rPh sb="6" eb="8">
      <t>シュウケイ</t>
    </rPh>
    <rPh sb="15" eb="18">
      <t>コウフサキ</t>
    </rPh>
    <rPh sb="19" eb="21">
      <t>ジュウフク</t>
    </rPh>
    <phoneticPr fontId="5"/>
  </si>
  <si>
    <t>E.</t>
    <phoneticPr fontId="5"/>
  </si>
  <si>
    <t>交付金</t>
    <rPh sb="0" eb="3">
      <t>コウフキン</t>
    </rPh>
    <phoneticPr fontId="5"/>
  </si>
  <si>
    <t>管内の県に対する交付金の交付事務、指導監督等業務</t>
    <phoneticPr fontId="5"/>
  </si>
  <si>
    <t>B.宮城県</t>
    <rPh sb="2" eb="5">
      <t>ミヤギケン</t>
    </rPh>
    <phoneticPr fontId="5"/>
  </si>
  <si>
    <t>県下の市町村に対する交付金の交付事務、事業実施主体への交付金の交付事務、指導監督等</t>
    <rPh sb="0" eb="1">
      <t>ケン</t>
    </rPh>
    <rPh sb="19" eb="21">
      <t>ジギョウ</t>
    </rPh>
    <rPh sb="21" eb="23">
      <t>ジッシ</t>
    </rPh>
    <rPh sb="23" eb="25">
      <t>シュタイ</t>
    </rPh>
    <rPh sb="27" eb="30">
      <t>コウフキン</t>
    </rPh>
    <rPh sb="31" eb="33">
      <t>コウフ</t>
    </rPh>
    <rPh sb="33" eb="35">
      <t>ジム</t>
    </rPh>
    <phoneticPr fontId="5"/>
  </si>
  <si>
    <t>C.亘理町</t>
    <rPh sb="2" eb="5">
      <t>ワタリチョウ</t>
    </rPh>
    <phoneticPr fontId="5"/>
  </si>
  <si>
    <t>事業実施主体への交付金の交付事務</t>
    <rPh sb="0" eb="2">
      <t>ジギョウ</t>
    </rPh>
    <rPh sb="2" eb="4">
      <t>ジッシ</t>
    </rPh>
    <rPh sb="4" eb="6">
      <t>シュタイ</t>
    </rPh>
    <rPh sb="8" eb="11">
      <t>コウフキン</t>
    </rPh>
    <rPh sb="12" eb="14">
      <t>コウフ</t>
    </rPh>
    <rPh sb="14" eb="16">
      <t>ジム</t>
    </rPh>
    <phoneticPr fontId="5"/>
  </si>
  <si>
    <t>D.みやぎ亘理農業協同組合</t>
    <rPh sb="5" eb="7">
      <t>ワタリ</t>
    </rPh>
    <rPh sb="7" eb="9">
      <t>ノウギョウ</t>
    </rPh>
    <rPh sb="9" eb="11">
      <t>キョウドウ</t>
    </rPh>
    <rPh sb="11" eb="13">
      <t>クミアイ</t>
    </rPh>
    <phoneticPr fontId="5"/>
  </si>
  <si>
    <t>建設費</t>
    <rPh sb="0" eb="3">
      <t>ケンセツヒ</t>
    </rPh>
    <phoneticPr fontId="5"/>
  </si>
  <si>
    <t>乾燥調製施設等の整備</t>
    <rPh sb="0" eb="2">
      <t>カンソウ</t>
    </rPh>
    <rPh sb="2" eb="4">
      <t>チョウセイ</t>
    </rPh>
    <rPh sb="4" eb="6">
      <t>シセツ</t>
    </rPh>
    <rPh sb="6" eb="7">
      <t>トウ</t>
    </rPh>
    <rPh sb="8" eb="10">
      <t>セイビ</t>
    </rPh>
    <phoneticPr fontId="5"/>
  </si>
  <si>
    <t>事業費</t>
    <rPh sb="0" eb="3">
      <t>ジギョウヒ</t>
    </rPh>
    <phoneticPr fontId="5"/>
  </si>
  <si>
    <t>生産資材の導入等</t>
    <rPh sb="0" eb="2">
      <t>セイサン</t>
    </rPh>
    <rPh sb="2" eb="4">
      <t>シザイ</t>
    </rPh>
    <rPh sb="5" eb="7">
      <t>ドウニュウ</t>
    </rPh>
    <rPh sb="7" eb="8">
      <t>トウ</t>
    </rPh>
    <phoneticPr fontId="5"/>
  </si>
  <si>
    <t>A.地方農政局</t>
    <rPh sb="2" eb="4">
      <t>チホウ</t>
    </rPh>
    <rPh sb="4" eb="7">
      <t>ノウセイキョク</t>
    </rPh>
    <phoneticPr fontId="5"/>
  </si>
  <si>
    <t>管内の県に対する交付金の交付事務、指導監督業務</t>
    <rPh sb="0" eb="2">
      <t>カンナイ</t>
    </rPh>
    <rPh sb="3" eb="4">
      <t>ケン</t>
    </rPh>
    <rPh sb="5" eb="6">
      <t>タイ</t>
    </rPh>
    <rPh sb="8" eb="11">
      <t>コウフキン</t>
    </rPh>
    <rPh sb="12" eb="14">
      <t>コウフ</t>
    </rPh>
    <rPh sb="14" eb="16">
      <t>ジム</t>
    </rPh>
    <rPh sb="17" eb="19">
      <t>シドウ</t>
    </rPh>
    <rPh sb="19" eb="21">
      <t>カントク</t>
    </rPh>
    <rPh sb="21" eb="23">
      <t>ギョウム</t>
    </rPh>
    <phoneticPr fontId="5"/>
  </si>
  <si>
    <t>北陸農政局</t>
    <rPh sb="0" eb="2">
      <t>ホクリク</t>
    </rPh>
    <rPh sb="2" eb="5">
      <t>ノウセイキョク</t>
    </rPh>
    <phoneticPr fontId="5"/>
  </si>
  <si>
    <t>B.県</t>
    <rPh sb="2" eb="3">
      <t>ケン</t>
    </rPh>
    <phoneticPr fontId="5"/>
  </si>
  <si>
    <t>県下の市町村に対する交付金の交付事務、事業実施主体への交付金の交付事務、事業の推進に必要な事務、指導監督、調整、調査検討</t>
    <rPh sb="0" eb="2">
      <t>ケンカ</t>
    </rPh>
    <rPh sb="3" eb="6">
      <t>シチョウソン</t>
    </rPh>
    <rPh sb="7" eb="8">
      <t>タイ</t>
    </rPh>
    <rPh sb="10" eb="13">
      <t>コウフキン</t>
    </rPh>
    <rPh sb="14" eb="16">
      <t>コウフ</t>
    </rPh>
    <rPh sb="16" eb="18">
      <t>ジム</t>
    </rPh>
    <rPh sb="19" eb="21">
      <t>ジギョウ</t>
    </rPh>
    <rPh sb="21" eb="23">
      <t>ジッシ</t>
    </rPh>
    <rPh sb="23" eb="25">
      <t>シュタイ</t>
    </rPh>
    <rPh sb="27" eb="30">
      <t>コウフキン</t>
    </rPh>
    <rPh sb="31" eb="33">
      <t>コウフ</t>
    </rPh>
    <rPh sb="33" eb="35">
      <t>ジム</t>
    </rPh>
    <rPh sb="36" eb="38">
      <t>ジギョウ</t>
    </rPh>
    <rPh sb="39" eb="41">
      <t>スイシン</t>
    </rPh>
    <rPh sb="42" eb="44">
      <t>ヒツヨウ</t>
    </rPh>
    <rPh sb="45" eb="47">
      <t>ジム</t>
    </rPh>
    <rPh sb="48" eb="50">
      <t>シドウ</t>
    </rPh>
    <rPh sb="50" eb="52">
      <t>カントク</t>
    </rPh>
    <rPh sb="53" eb="55">
      <t>チョウセイ</t>
    </rPh>
    <rPh sb="56" eb="58">
      <t>チョウサ</t>
    </rPh>
    <rPh sb="58" eb="60">
      <t>ケントウ</t>
    </rPh>
    <phoneticPr fontId="5"/>
  </si>
  <si>
    <t>県下の市町村に対する交付金の交付事務、事業実施主体への交付金の交付事務、事業の推進に必要な事務、指導監督、調整、調査検討、放射性物質の吸収抑制技術実証等</t>
    <rPh sb="0" eb="2">
      <t>ケンカ</t>
    </rPh>
    <rPh sb="3" eb="6">
      <t>シチョウソン</t>
    </rPh>
    <rPh sb="7" eb="8">
      <t>タイ</t>
    </rPh>
    <rPh sb="10" eb="13">
      <t>コウフキン</t>
    </rPh>
    <rPh sb="14" eb="16">
      <t>コウフ</t>
    </rPh>
    <rPh sb="16" eb="18">
      <t>ジム</t>
    </rPh>
    <rPh sb="19" eb="21">
      <t>ジギョウ</t>
    </rPh>
    <rPh sb="21" eb="23">
      <t>ジッシ</t>
    </rPh>
    <rPh sb="23" eb="25">
      <t>シュタイ</t>
    </rPh>
    <rPh sb="27" eb="30">
      <t>コウフキン</t>
    </rPh>
    <rPh sb="31" eb="33">
      <t>コウフ</t>
    </rPh>
    <rPh sb="33" eb="35">
      <t>ジム</t>
    </rPh>
    <rPh sb="36" eb="38">
      <t>ジギョウ</t>
    </rPh>
    <rPh sb="39" eb="41">
      <t>スイシン</t>
    </rPh>
    <rPh sb="42" eb="44">
      <t>ヒツヨウ</t>
    </rPh>
    <rPh sb="45" eb="47">
      <t>ジム</t>
    </rPh>
    <rPh sb="48" eb="50">
      <t>シドウ</t>
    </rPh>
    <rPh sb="50" eb="52">
      <t>カントク</t>
    </rPh>
    <rPh sb="53" eb="55">
      <t>チョウセイ</t>
    </rPh>
    <rPh sb="56" eb="58">
      <t>チョウサ</t>
    </rPh>
    <rPh sb="58" eb="60">
      <t>ケントウ</t>
    </rPh>
    <rPh sb="61" eb="64">
      <t>ホウシャセイ</t>
    </rPh>
    <rPh sb="64" eb="66">
      <t>ブッシツ</t>
    </rPh>
    <rPh sb="67" eb="69">
      <t>キュウシュウ</t>
    </rPh>
    <rPh sb="69" eb="71">
      <t>ヨクセイ</t>
    </rPh>
    <rPh sb="71" eb="73">
      <t>ギジュツ</t>
    </rPh>
    <rPh sb="73" eb="75">
      <t>ジッショウ</t>
    </rPh>
    <rPh sb="75" eb="76">
      <t>トウ</t>
    </rPh>
    <phoneticPr fontId="5"/>
  </si>
  <si>
    <t>茨城県</t>
    <rPh sb="0" eb="3">
      <t>イバラキケン</t>
    </rPh>
    <phoneticPr fontId="5"/>
  </si>
  <si>
    <t>県下の市町村に対する交付金の交付事務、事業実施主体への交付金の交付事務、事業の推進に必要な事務、指導監督、調整、調査検討、農業大学校の整備</t>
    <rPh sb="0" eb="2">
      <t>ケンカ</t>
    </rPh>
    <rPh sb="3" eb="6">
      <t>シチョウソン</t>
    </rPh>
    <rPh sb="7" eb="8">
      <t>タイ</t>
    </rPh>
    <rPh sb="10" eb="13">
      <t>コウフキン</t>
    </rPh>
    <rPh sb="14" eb="16">
      <t>コウフ</t>
    </rPh>
    <rPh sb="16" eb="18">
      <t>ジム</t>
    </rPh>
    <rPh sb="19" eb="21">
      <t>ジギョウ</t>
    </rPh>
    <rPh sb="21" eb="23">
      <t>ジッシ</t>
    </rPh>
    <rPh sb="23" eb="25">
      <t>シュタイ</t>
    </rPh>
    <rPh sb="27" eb="30">
      <t>コウフキン</t>
    </rPh>
    <rPh sb="31" eb="33">
      <t>コウフ</t>
    </rPh>
    <rPh sb="33" eb="35">
      <t>ジム</t>
    </rPh>
    <rPh sb="36" eb="38">
      <t>ジギョウ</t>
    </rPh>
    <rPh sb="39" eb="41">
      <t>スイシン</t>
    </rPh>
    <rPh sb="42" eb="44">
      <t>ヒツヨウ</t>
    </rPh>
    <rPh sb="45" eb="47">
      <t>ジム</t>
    </rPh>
    <rPh sb="48" eb="50">
      <t>シドウ</t>
    </rPh>
    <rPh sb="50" eb="52">
      <t>カントク</t>
    </rPh>
    <rPh sb="53" eb="55">
      <t>チョウセイ</t>
    </rPh>
    <rPh sb="56" eb="58">
      <t>チョウサ</t>
    </rPh>
    <rPh sb="58" eb="60">
      <t>ケントウ</t>
    </rPh>
    <rPh sb="61" eb="63">
      <t>ノウギョウ</t>
    </rPh>
    <rPh sb="63" eb="66">
      <t>ダイガッコウ</t>
    </rPh>
    <rPh sb="67" eb="69">
      <t>セイビ</t>
    </rPh>
    <phoneticPr fontId="5"/>
  </si>
  <si>
    <t>青森県</t>
    <rPh sb="0" eb="3">
      <t>アオモリケン</t>
    </rPh>
    <phoneticPr fontId="5"/>
  </si>
  <si>
    <t>山形県</t>
    <rPh sb="0" eb="3">
      <t>ヤマガタケン</t>
    </rPh>
    <phoneticPr fontId="5"/>
  </si>
  <si>
    <t>長野県</t>
    <rPh sb="0" eb="3">
      <t>ナガノケン</t>
    </rPh>
    <phoneticPr fontId="5"/>
  </si>
  <si>
    <t>群馬県</t>
    <rPh sb="0" eb="3">
      <t>グンマケン</t>
    </rPh>
    <phoneticPr fontId="5"/>
  </si>
  <si>
    <t>県下の市町村に対する交付金の交付事務、事業実施主体への交付金の交付事務、事業の推進に必要な事務、指導監督、調整、調査検討、土壌分析普及活動支援等</t>
    <rPh sb="0" eb="2">
      <t>ケンカ</t>
    </rPh>
    <rPh sb="3" eb="6">
      <t>シチョウソン</t>
    </rPh>
    <rPh sb="7" eb="8">
      <t>タイ</t>
    </rPh>
    <rPh sb="10" eb="13">
      <t>コウフキン</t>
    </rPh>
    <rPh sb="14" eb="16">
      <t>コウフ</t>
    </rPh>
    <rPh sb="16" eb="18">
      <t>ジム</t>
    </rPh>
    <rPh sb="19" eb="21">
      <t>ジギョウ</t>
    </rPh>
    <rPh sb="21" eb="23">
      <t>ジッシ</t>
    </rPh>
    <rPh sb="23" eb="25">
      <t>シュタイ</t>
    </rPh>
    <rPh sb="27" eb="30">
      <t>コウフキン</t>
    </rPh>
    <rPh sb="31" eb="33">
      <t>コウフ</t>
    </rPh>
    <rPh sb="33" eb="35">
      <t>ジム</t>
    </rPh>
    <rPh sb="36" eb="38">
      <t>ジギョウ</t>
    </rPh>
    <rPh sb="39" eb="41">
      <t>スイシン</t>
    </rPh>
    <rPh sb="42" eb="44">
      <t>ヒツヨウ</t>
    </rPh>
    <rPh sb="45" eb="47">
      <t>ジム</t>
    </rPh>
    <rPh sb="48" eb="50">
      <t>シドウ</t>
    </rPh>
    <rPh sb="50" eb="52">
      <t>カントク</t>
    </rPh>
    <rPh sb="53" eb="55">
      <t>チョウセイ</t>
    </rPh>
    <rPh sb="56" eb="58">
      <t>チョウサ</t>
    </rPh>
    <rPh sb="58" eb="60">
      <t>ケントウ</t>
    </rPh>
    <rPh sb="61" eb="63">
      <t>ドジョウ</t>
    </rPh>
    <rPh sb="63" eb="65">
      <t>ブンセキ</t>
    </rPh>
    <rPh sb="65" eb="67">
      <t>フキュウ</t>
    </rPh>
    <rPh sb="67" eb="69">
      <t>カツドウ</t>
    </rPh>
    <rPh sb="69" eb="71">
      <t>シエン</t>
    </rPh>
    <rPh sb="71" eb="72">
      <t>トウ</t>
    </rPh>
    <phoneticPr fontId="5"/>
  </si>
  <si>
    <t>C.市町村</t>
    <rPh sb="2" eb="5">
      <t>シチョウソン</t>
    </rPh>
    <phoneticPr fontId="5"/>
  </si>
  <si>
    <t>亘理町</t>
    <rPh sb="0" eb="3">
      <t>ワタリチョウ</t>
    </rPh>
    <phoneticPr fontId="5"/>
  </si>
  <si>
    <t>事業実施主体への交付金の交付事務、指導監督、調整等</t>
    <rPh sb="0" eb="2">
      <t>ジギョウ</t>
    </rPh>
    <rPh sb="2" eb="4">
      <t>ジッシ</t>
    </rPh>
    <rPh sb="4" eb="6">
      <t>シュタイ</t>
    </rPh>
    <rPh sb="8" eb="11">
      <t>コウフキン</t>
    </rPh>
    <rPh sb="12" eb="14">
      <t>コウフ</t>
    </rPh>
    <rPh sb="14" eb="16">
      <t>ジム</t>
    </rPh>
    <rPh sb="17" eb="19">
      <t>シドウ</t>
    </rPh>
    <rPh sb="19" eb="21">
      <t>カントク</t>
    </rPh>
    <rPh sb="22" eb="24">
      <t>チョウセイ</t>
    </rPh>
    <rPh sb="24" eb="25">
      <t>トウ</t>
    </rPh>
    <phoneticPr fontId="5"/>
  </si>
  <si>
    <t>仙台市</t>
    <rPh sb="0" eb="3">
      <t>センダイシ</t>
    </rPh>
    <phoneticPr fontId="5"/>
  </si>
  <si>
    <t>東松島市</t>
    <rPh sb="0" eb="1">
      <t>ヒガシ</t>
    </rPh>
    <rPh sb="1" eb="3">
      <t>マツシマ</t>
    </rPh>
    <rPh sb="3" eb="4">
      <t>シ</t>
    </rPh>
    <phoneticPr fontId="5"/>
  </si>
  <si>
    <t>栗原市</t>
    <rPh sb="0" eb="3">
      <t>クリハラシ</t>
    </rPh>
    <phoneticPr fontId="5"/>
  </si>
  <si>
    <t>山元町</t>
    <rPh sb="0" eb="3">
      <t>ヤマモトチョウ</t>
    </rPh>
    <phoneticPr fontId="5"/>
  </si>
  <si>
    <t>新地町</t>
    <rPh sb="0" eb="3">
      <t>シンチマチ</t>
    </rPh>
    <phoneticPr fontId="5"/>
  </si>
  <si>
    <t>石巻市</t>
    <rPh sb="0" eb="3">
      <t>イシノマキシ</t>
    </rPh>
    <phoneticPr fontId="5"/>
  </si>
  <si>
    <t>奥州市</t>
    <rPh sb="0" eb="3">
      <t>オウシュウシ</t>
    </rPh>
    <phoneticPr fontId="5"/>
  </si>
  <si>
    <t>名取市</t>
    <rPh sb="0" eb="3">
      <t>ナトリシ</t>
    </rPh>
    <phoneticPr fontId="5"/>
  </si>
  <si>
    <t>陸前高田市</t>
    <rPh sb="0" eb="5">
      <t>リクゼンタカタシ</t>
    </rPh>
    <phoneticPr fontId="5"/>
  </si>
  <si>
    <t>D.農業者団体等</t>
    <rPh sb="2" eb="5">
      <t>ノウギョウシャ</t>
    </rPh>
    <rPh sb="5" eb="7">
      <t>ダンタイ</t>
    </rPh>
    <rPh sb="7" eb="8">
      <t>トウ</t>
    </rPh>
    <phoneticPr fontId="5"/>
  </si>
  <si>
    <t>復興庁：057
農林水産省：0118</t>
    <rPh sb="0" eb="2">
      <t>フッコウチョウ</t>
    </rPh>
    <rPh sb="7" eb="9">
      <t>ノウリン</t>
    </rPh>
    <rPh sb="9" eb="12">
      <t>スイサンショウ</t>
    </rPh>
    <phoneticPr fontId="5"/>
  </si>
  <si>
    <t>被災農家経営再開支援事業</t>
    <phoneticPr fontId="5"/>
  </si>
  <si>
    <t>担当部局庁</t>
    <phoneticPr fontId="5"/>
  </si>
  <si>
    <t>復興庁参事官（予算会計担当）
農林水産省生産局農産部穀物課水田農業対策室</t>
    <rPh sb="0" eb="3">
      <t>フッコウチョウ</t>
    </rPh>
    <rPh sb="3" eb="6">
      <t>サンジカン</t>
    </rPh>
    <rPh sb="11" eb="13">
      <t>タントウ</t>
    </rPh>
    <rPh sb="15" eb="17">
      <t>ノウリン</t>
    </rPh>
    <rPh sb="17" eb="20">
      <t>スイサンショウ</t>
    </rPh>
    <rPh sb="20" eb="22">
      <t>セイサン</t>
    </rPh>
    <rPh sb="22" eb="23">
      <t>キョク</t>
    </rPh>
    <phoneticPr fontId="5"/>
  </si>
  <si>
    <t>平成23年度～平成25年度</t>
    <phoneticPr fontId="5"/>
  </si>
  <si>
    <t>復興庁参事官
 尾関　良夫
農林水産省生産局
穀物課水田農業対策室長
 松尾 浩則</t>
    <rPh sb="0" eb="3">
      <t>フッコウチョウ</t>
    </rPh>
    <rPh sb="3" eb="6">
      <t>サンジカン</t>
    </rPh>
    <rPh sb="23" eb="26">
      <t>コクモツカ</t>
    </rPh>
    <phoneticPr fontId="5"/>
  </si>
  <si>
    <t>一般会計、東日本大震災復興特別会計</t>
    <rPh sb="0" eb="2">
      <t>イッパン</t>
    </rPh>
    <rPh sb="2" eb="4">
      <t>カイケイ</t>
    </rPh>
    <rPh sb="5" eb="8">
      <t>ヒガシニホン</t>
    </rPh>
    <rPh sb="8" eb="11">
      <t>ダイシンサイ</t>
    </rPh>
    <rPh sb="11" eb="13">
      <t>フッコウ</t>
    </rPh>
    <rPh sb="13" eb="15">
      <t>トクベツ</t>
    </rPh>
    <rPh sb="15" eb="17">
      <t>カイケイ</t>
    </rPh>
    <phoneticPr fontId="5"/>
  </si>
  <si>
    <t>⑤意欲ある多様な農業者による農業経営の推進</t>
    <phoneticPr fontId="5"/>
  </si>
  <si>
    <t>－</t>
    <phoneticPr fontId="5"/>
  </si>
  <si>
    <t>関係する計画、通知等</t>
    <phoneticPr fontId="5"/>
  </si>
  <si>
    <t>　東日本大震災復興構想会議提言、東日本大震災からの復興の基本方針</t>
    <phoneticPr fontId="5"/>
  </si>
  <si>
    <t>　東日本大震災で被害を受けた地域において、地域の取組として、経営再開に向けた復旧作業を共同で行う農業者に対して、経営再開のための支援金を交付し、地域農業の再生と早期の経営再開を目指す。</t>
    <phoneticPr fontId="5"/>
  </si>
  <si>
    <t>　東日本大震災による津波等の影響により、２３年度以降の農作物の生産を断念せざるを得なくなった農地等が多く発生。これらの被災農地で経営を再開するためには、ゴミ・礫の除去、農地・水路の補修、土づくり等を行う必要があり、これら取組みを共同で行う農業者に対し、経営再開のための支援金を交付（水田作物35,000円/10a、他）。具体的には、①地域で復興組合を組織し、支援金の分配方法等を定めた計画（経営再開支援活動計画）を作成。②国から、市町村等を通じて復旧作業を行う面積に応じた支援金を復興組合に交付。③復興組合において、定めた計画に従い、復旧作業の対価として農業者へ支払。
※平成24年度以降は、復興庁で一括計上し、農林水産省で執行する事業である。</t>
    <rPh sb="141" eb="143">
      <t>スイデン</t>
    </rPh>
    <rPh sb="143" eb="145">
      <t>サクモツ</t>
    </rPh>
    <rPh sb="151" eb="152">
      <t>エン</t>
    </rPh>
    <rPh sb="157" eb="158">
      <t>ホカ</t>
    </rPh>
    <rPh sb="261" eb="263">
      <t>ケイカク</t>
    </rPh>
    <rPh sb="281" eb="283">
      <t>シハライ</t>
    </rPh>
    <rPh sb="287" eb="289">
      <t>ヘイセイ</t>
    </rPh>
    <rPh sb="291" eb="293">
      <t>ネンド</t>
    </rPh>
    <rPh sb="293" eb="295">
      <t>イコウ</t>
    </rPh>
    <rPh sb="297" eb="300">
      <t>フッコウチョウ</t>
    </rPh>
    <rPh sb="301" eb="303">
      <t>イッカツ</t>
    </rPh>
    <rPh sb="303" eb="305">
      <t>ケイジョウ</t>
    </rPh>
    <rPh sb="307" eb="309">
      <t>ノウリン</t>
    </rPh>
    <rPh sb="309" eb="312">
      <t>スイサンショウ</t>
    </rPh>
    <rPh sb="313" eb="315">
      <t>シッコウ</t>
    </rPh>
    <rPh sb="317" eb="319">
      <t>ジギョウ</t>
    </rPh>
    <phoneticPr fontId="5"/>
  </si>
  <si>
    <t>4,808(復興庁計上)</t>
    <rPh sb="6" eb="9">
      <t>フッコウチョウ</t>
    </rPh>
    <rPh sb="9" eb="11">
      <t>ケイジョウ</t>
    </rPh>
    <phoneticPr fontId="5"/>
  </si>
  <si>
    <t>6,109(復興庁計上)</t>
    <phoneticPr fontId="5"/>
  </si>
  <si>
    <t>7,280(農林水産省計上)</t>
    <rPh sb="6" eb="8">
      <t>ノウリン</t>
    </rPh>
    <rPh sb="8" eb="11">
      <t>スイサンショウ</t>
    </rPh>
    <rPh sb="11" eb="13">
      <t>ケイジョウ</t>
    </rPh>
    <phoneticPr fontId="5"/>
  </si>
  <si>
    <t>目標値
（25年度）</t>
    <rPh sb="0" eb="3">
      <t>モクヒョウチ</t>
    </rPh>
    <rPh sb="7" eb="9">
      <t>ネンド</t>
    </rPh>
    <phoneticPr fontId="5"/>
  </si>
  <si>
    <t>　津波等の被害により生産を断念した農地の経営再開面積
（H23　2,800ha→H25　15,000ha）</t>
    <rPh sb="20" eb="22">
      <t>ケイエイ</t>
    </rPh>
    <rPh sb="24" eb="26">
      <t>メンセキ</t>
    </rPh>
    <phoneticPr fontId="5"/>
  </si>
  <si>
    <r>
      <t>h</t>
    </r>
    <r>
      <rPr>
        <sz val="11"/>
        <color theme="1"/>
        <rFont val="ＭＳ Ｐゴシック"/>
        <family val="2"/>
        <charset val="128"/>
        <scheme val="minor"/>
      </rPr>
      <t>a</t>
    </r>
    <phoneticPr fontId="5"/>
  </si>
  <si>
    <t>　復旧作業に着手した被災面積</t>
    <phoneticPr fontId="5"/>
  </si>
  <si>
    <t>(9,000)</t>
    <phoneticPr fontId="5"/>
  </si>
  <si>
    <t>(15,000)</t>
    <phoneticPr fontId="5"/>
  </si>
  <si>
    <t>３６（千円／10a）</t>
    <rPh sb="3" eb="4">
      <t>セン</t>
    </rPh>
    <rPh sb="4" eb="5">
      <t>エン</t>
    </rPh>
    <phoneticPr fontId="5"/>
  </si>
  <si>
    <t>○　実施した復旧作業の10ａ当たりコスト計算
　平成23年度事業実績5,063百万円 ÷平成23年度取組面積14,086ha　＝36千円/10a
　　参考：平成23年度予測コスト　58千円/10a</t>
    <rPh sb="20" eb="22">
      <t>ケイサン</t>
    </rPh>
    <rPh sb="25" eb="27">
      <t>ヘイセイ</t>
    </rPh>
    <rPh sb="29" eb="31">
      <t>ネンド</t>
    </rPh>
    <rPh sb="31" eb="33">
      <t>ジギョウ</t>
    </rPh>
    <rPh sb="33" eb="35">
      <t>ジッセキ</t>
    </rPh>
    <rPh sb="45" eb="47">
      <t>ヘイセイ</t>
    </rPh>
    <rPh sb="49" eb="51">
      <t>ネンド</t>
    </rPh>
    <rPh sb="51" eb="53">
      <t>トリクミ</t>
    </rPh>
    <rPh sb="78" eb="80">
      <t>サンコウ</t>
    </rPh>
    <rPh sb="81" eb="83">
      <t>ヘイセイ</t>
    </rPh>
    <rPh sb="85" eb="87">
      <t>ネンド</t>
    </rPh>
    <rPh sb="87" eb="89">
      <t>ヨソク</t>
    </rPh>
    <rPh sb="95" eb="97">
      <t>センエン</t>
    </rPh>
    <phoneticPr fontId="5"/>
  </si>
  <si>
    <t>被災農家経営再開支援交付金</t>
    <rPh sb="0" eb="2">
      <t>ヒサイ</t>
    </rPh>
    <rPh sb="2" eb="4">
      <t>ノウカ</t>
    </rPh>
    <rPh sb="4" eb="6">
      <t>ケイエイ</t>
    </rPh>
    <rPh sb="6" eb="8">
      <t>サイカイ</t>
    </rPh>
    <rPh sb="8" eb="10">
      <t>シエン</t>
    </rPh>
    <rPh sb="10" eb="13">
      <t>コウフキン</t>
    </rPh>
    <phoneticPr fontId="5"/>
  </si>
  <si>
    <t xml:space="preserve">
　平成24年度より東日本大震災復興特別会計（復興庁一括計上）。
　福島県の事業ニーズの増を見込んだ結果、24年度より増額としたもの。</t>
    <rPh sb="2" eb="4">
      <t>ヘイセイ</t>
    </rPh>
    <rPh sb="6" eb="8">
      <t>ネンド</t>
    </rPh>
    <rPh sb="10" eb="13">
      <t>ヒガシニホン</t>
    </rPh>
    <rPh sb="13" eb="16">
      <t>ダイシンサイ</t>
    </rPh>
    <rPh sb="16" eb="18">
      <t>フッコウ</t>
    </rPh>
    <rPh sb="18" eb="20">
      <t>トクベツ</t>
    </rPh>
    <rPh sb="20" eb="22">
      <t>カイケイ</t>
    </rPh>
    <rPh sb="23" eb="25">
      <t>フッコウ</t>
    </rPh>
    <rPh sb="25" eb="26">
      <t>チョウ</t>
    </rPh>
    <rPh sb="26" eb="28">
      <t>イッカツ</t>
    </rPh>
    <rPh sb="28" eb="30">
      <t>ケイジョウ</t>
    </rPh>
    <rPh sb="35" eb="38">
      <t>フクシマケン</t>
    </rPh>
    <rPh sb="39" eb="41">
      <t>ジギョウ</t>
    </rPh>
    <rPh sb="45" eb="46">
      <t>ゾウ</t>
    </rPh>
    <rPh sb="47" eb="49">
      <t>ミコ</t>
    </rPh>
    <rPh sb="51" eb="53">
      <t>ケッカ</t>
    </rPh>
    <rPh sb="56" eb="58">
      <t>ネンド</t>
    </rPh>
    <rPh sb="60" eb="62">
      <t>ゾウガク</t>
    </rPh>
    <phoneticPr fontId="5"/>
  </si>
  <si>
    <t>○</t>
    <phoneticPr fontId="5"/>
  </si>
  <si>
    <t>不用率が大きい場合は、その理由を把握しているか。</t>
    <phoneticPr fontId="5"/>
  </si>
  <si>
    <t>単位当たりコストは、平成23年度からの事業のため前年度と比較ができない。</t>
    <phoneticPr fontId="5"/>
  </si>
  <si>
    <t>単位あたりコストの削減に努めているか。その水準は妥当か。</t>
    <phoneticPr fontId="5"/>
  </si>
  <si>
    <t>活動実績は見込みに見合ったものであるか。</t>
    <phoneticPr fontId="5"/>
  </si>
  <si>
    <t>１　被災農地には、災害復旧事業での重機による瓦礫の撤去のみでは除ききれない小石、ガラス片などがあり、農家自身による作業が不可欠である。本事業によりこの部分を手当てすることで、早期の経営再開が図られるものと考える。
　　また、本事業は災害復旧が目的であり、国として要件を満たす地区は全て対象とし支援する必要がある。
２　23年度においては、当初見込みを上回る要望が地域からだされ、24年度以降の継続的な財政措置も求められていることから、本事業は復旧関連事業として広く認識され、地域に貢献しているものと考える。
３　事業を進める上で、地域の営農実態に精通し、復興組合等の設立等に対して指導的な立場である市町村（又は県）を事業実施主体（支出先）とすることにより、公平かつ効率的な事業運用を図っているところ。
４　支援単価については復旧作業に見合う労働費相当として設定しているが、これは水田作物に対する3.5万円/10aの場合、主食用米の家族労働費並の水準であり妥当と考える。
５　なお、23年度の執行率が７割となっているのは、畜産関係で被害が限定的であったこと、市町村の復興計画の策定などによる事業計画の見直しがあったこと等によるものである。</t>
    <rPh sb="95" eb="96">
      <t>ハカ</t>
    </rPh>
    <rPh sb="102" eb="103">
      <t>カンガ</t>
    </rPh>
    <rPh sb="127" eb="128">
      <t>クニ</t>
    </rPh>
    <rPh sb="146" eb="148">
      <t>シエン</t>
    </rPh>
    <rPh sb="161" eb="163">
      <t>ネンド</t>
    </rPh>
    <rPh sb="169" eb="171">
      <t>トウショ</t>
    </rPh>
    <rPh sb="171" eb="173">
      <t>ミコ</t>
    </rPh>
    <rPh sb="175" eb="177">
      <t>ウワマワ</t>
    </rPh>
    <rPh sb="178" eb="180">
      <t>ヨウボウ</t>
    </rPh>
    <rPh sb="181" eb="183">
      <t>チイキ</t>
    </rPh>
    <rPh sb="191" eb="193">
      <t>ネンド</t>
    </rPh>
    <rPh sb="193" eb="195">
      <t>イコウ</t>
    </rPh>
    <rPh sb="196" eb="199">
      <t>ケイゾクテキ</t>
    </rPh>
    <rPh sb="200" eb="202">
      <t>ザイセイ</t>
    </rPh>
    <rPh sb="202" eb="204">
      <t>ソチ</t>
    </rPh>
    <rPh sb="205" eb="206">
      <t>モト</t>
    </rPh>
    <rPh sb="217" eb="218">
      <t>ホン</t>
    </rPh>
    <rPh sb="218" eb="220">
      <t>ジギョウ</t>
    </rPh>
    <rPh sb="221" eb="223">
      <t>フッキュウ</t>
    </rPh>
    <rPh sb="223" eb="225">
      <t>カンレン</t>
    </rPh>
    <rPh sb="225" eb="227">
      <t>ジギョウ</t>
    </rPh>
    <rPh sb="230" eb="231">
      <t>ヒロ</t>
    </rPh>
    <rPh sb="232" eb="234">
      <t>ニンシキ</t>
    </rPh>
    <rPh sb="237" eb="239">
      <t>チイキ</t>
    </rPh>
    <rPh sb="240" eb="242">
      <t>コウケン</t>
    </rPh>
    <rPh sb="249" eb="250">
      <t>カンガ</t>
    </rPh>
    <rPh sb="256" eb="258">
      <t>ジギョウ</t>
    </rPh>
    <rPh sb="259" eb="260">
      <t>スス</t>
    </rPh>
    <rPh sb="262" eb="263">
      <t>ウエ</t>
    </rPh>
    <rPh sb="303" eb="304">
      <t>マタ</t>
    </rPh>
    <rPh sb="305" eb="306">
      <t>ケン</t>
    </rPh>
    <rPh sb="315" eb="318">
      <t>シシュツサキ</t>
    </rPh>
    <rPh sb="328" eb="330">
      <t>コウヘイ</t>
    </rPh>
    <rPh sb="332" eb="335">
      <t>コウリツテキ</t>
    </rPh>
    <rPh sb="336" eb="338">
      <t>ジギョウ</t>
    </rPh>
    <rPh sb="338" eb="340">
      <t>ウンヨウ</t>
    </rPh>
    <rPh sb="341" eb="342">
      <t>ハカ</t>
    </rPh>
    <rPh sb="353" eb="355">
      <t>シエン</t>
    </rPh>
    <rPh sb="355" eb="357">
      <t>タンカ</t>
    </rPh>
    <rPh sb="362" eb="364">
      <t>フッキュウ</t>
    </rPh>
    <rPh sb="364" eb="366">
      <t>サギョウ</t>
    </rPh>
    <rPh sb="367" eb="369">
      <t>ミア</t>
    </rPh>
    <rPh sb="370" eb="373">
      <t>ロウドウヒ</t>
    </rPh>
    <rPh sb="373" eb="375">
      <t>ソウトウ</t>
    </rPh>
    <rPh sb="378" eb="380">
      <t>セッテイ</t>
    </rPh>
    <rPh sb="389" eb="391">
      <t>スイデン</t>
    </rPh>
    <rPh sb="391" eb="393">
      <t>サクモツ</t>
    </rPh>
    <rPh sb="394" eb="395">
      <t>タイ</t>
    </rPh>
    <rPh sb="400" eb="402">
      <t>マンエン</t>
    </rPh>
    <rPh sb="422" eb="424">
      <t>スイジュン</t>
    </rPh>
    <rPh sb="427" eb="429">
      <t>ダトウ</t>
    </rPh>
    <rPh sb="430" eb="431">
      <t>カンガ</t>
    </rPh>
    <rPh sb="442" eb="444">
      <t>ネンド</t>
    </rPh>
    <rPh sb="445" eb="448">
      <t>シッコウリツ</t>
    </rPh>
    <rPh sb="450" eb="451">
      <t>ワリ</t>
    </rPh>
    <rPh sb="499" eb="501">
      <t>ミナオ</t>
    </rPh>
    <phoneticPr fontId="5"/>
  </si>
  <si>
    <t>　本事業は、予算額については、23年度の執行率が70％と低い。以上のことから、「執行額と予算額の乖離の改善」を行うべきであり、本事業としては「一部改善」とする。</t>
    <phoneticPr fontId="5"/>
  </si>
  <si>
    <t>現状通り</t>
    <rPh sb="0" eb="2">
      <t>ゲンジョウ</t>
    </rPh>
    <rPh sb="2" eb="3">
      <t>ドオ</t>
    </rPh>
    <phoneticPr fontId="5"/>
  </si>
  <si>
    <t xml:space="preserve">　24年度予算の要求に当たり畜産関係の予算の縮減を行ったことや、関係市町村への十分な事業実施見込調査に基づく要求を行うことにより、「執行額と予算額の乖離の改善」を行った。
</t>
    <rPh sb="3" eb="5">
      <t>ネンド</t>
    </rPh>
    <rPh sb="5" eb="7">
      <t>ヨサン</t>
    </rPh>
    <rPh sb="8" eb="10">
      <t>ヨウキュウ</t>
    </rPh>
    <rPh sb="11" eb="12">
      <t>ア</t>
    </rPh>
    <rPh sb="14" eb="16">
      <t>チクサン</t>
    </rPh>
    <rPh sb="32" eb="34">
      <t>カンケイ</t>
    </rPh>
    <rPh sb="34" eb="37">
      <t>シチョウソン</t>
    </rPh>
    <rPh sb="39" eb="41">
      <t>ジュウブン</t>
    </rPh>
    <rPh sb="42" eb="44">
      <t>ジギョウ</t>
    </rPh>
    <rPh sb="44" eb="46">
      <t>ジッシ</t>
    </rPh>
    <rPh sb="46" eb="48">
      <t>ミコミ</t>
    </rPh>
    <rPh sb="48" eb="50">
      <t>チョウサ</t>
    </rPh>
    <rPh sb="51" eb="52">
      <t>モト</t>
    </rPh>
    <rPh sb="54" eb="56">
      <t>ヨウキュウ</t>
    </rPh>
    <rPh sb="57" eb="58">
      <t>オコナ</t>
    </rPh>
    <rPh sb="66" eb="68">
      <t>シッコウ</t>
    </rPh>
    <rPh sb="68" eb="69">
      <t>ガク</t>
    </rPh>
    <rPh sb="72" eb="73">
      <t>ガク</t>
    </rPh>
    <rPh sb="74" eb="76">
      <t>カイリ</t>
    </rPh>
    <rPh sb="77" eb="79">
      <t>カイゼン</t>
    </rPh>
    <rPh sb="81" eb="82">
      <t>オコナ</t>
    </rPh>
    <phoneticPr fontId="5"/>
  </si>
  <si>
    <t>新0025・3補0011</t>
    <phoneticPr fontId="5"/>
  </si>
  <si>
    <t>E.</t>
    <phoneticPr fontId="5"/>
  </si>
  <si>
    <t>　管内の県に対する交付金の交付</t>
    <rPh sb="1" eb="3">
      <t>カンナイ</t>
    </rPh>
    <rPh sb="4" eb="5">
      <t>ケン</t>
    </rPh>
    <rPh sb="6" eb="7">
      <t>タイ</t>
    </rPh>
    <rPh sb="9" eb="12">
      <t>コウフキン</t>
    </rPh>
    <rPh sb="13" eb="15">
      <t>コウフ</t>
    </rPh>
    <phoneticPr fontId="5"/>
  </si>
  <si>
    <t>経営再開支援金</t>
    <rPh sb="0" eb="2">
      <t>ケイエイ</t>
    </rPh>
    <rPh sb="2" eb="4">
      <t>サイカイ</t>
    </rPh>
    <rPh sb="4" eb="7">
      <t>シエンキン</t>
    </rPh>
    <phoneticPr fontId="5"/>
  </si>
  <si>
    <t>　管内の市町村に対する交付金の交付</t>
    <rPh sb="1" eb="3">
      <t>カンナイ</t>
    </rPh>
    <rPh sb="4" eb="7">
      <t>シチョウソン</t>
    </rPh>
    <rPh sb="8" eb="9">
      <t>タイ</t>
    </rPh>
    <rPh sb="11" eb="14">
      <t>コウフキン</t>
    </rPh>
    <rPh sb="15" eb="17">
      <t>コウフ</t>
    </rPh>
    <phoneticPr fontId="5"/>
  </si>
  <si>
    <t>推進事務費</t>
    <rPh sb="0" eb="2">
      <t>スイシン</t>
    </rPh>
    <rPh sb="2" eb="5">
      <t>ジムヒ</t>
    </rPh>
    <phoneticPr fontId="5"/>
  </si>
  <si>
    <t>　県推進事業</t>
    <rPh sb="1" eb="4">
      <t>ケンスイシン</t>
    </rPh>
    <rPh sb="4" eb="6">
      <t>ジギョウ</t>
    </rPh>
    <phoneticPr fontId="5"/>
  </si>
  <si>
    <t>　市町村推進事業</t>
    <rPh sb="1" eb="4">
      <t>シチョウソン</t>
    </rPh>
    <rPh sb="4" eb="6">
      <t>スイシン</t>
    </rPh>
    <rPh sb="6" eb="8">
      <t>ジギョウ</t>
    </rPh>
    <phoneticPr fontId="5"/>
  </si>
  <si>
    <t>C.仙台市</t>
    <rPh sb="2" eb="5">
      <t>センダイシ</t>
    </rPh>
    <phoneticPr fontId="5"/>
  </si>
  <si>
    <t>　管内の復興組合等に対する交付金の交付</t>
    <rPh sb="1" eb="3">
      <t>カンナイ</t>
    </rPh>
    <rPh sb="4" eb="6">
      <t>フッコウ</t>
    </rPh>
    <rPh sb="6" eb="8">
      <t>クミアイ</t>
    </rPh>
    <rPh sb="8" eb="9">
      <t>ナド</t>
    </rPh>
    <rPh sb="10" eb="11">
      <t>タイ</t>
    </rPh>
    <rPh sb="13" eb="16">
      <t>コウフキン</t>
    </rPh>
    <rPh sb="17" eb="19">
      <t>コウフ</t>
    </rPh>
    <phoneticPr fontId="5"/>
  </si>
  <si>
    <t>D.亘理町地域農業復興組合</t>
    <rPh sb="2" eb="5">
      <t>ワタリマチ</t>
    </rPh>
    <rPh sb="5" eb="7">
      <t>チイキ</t>
    </rPh>
    <rPh sb="7" eb="9">
      <t>ノウギョウ</t>
    </rPh>
    <rPh sb="9" eb="11">
      <t>フッコウ</t>
    </rPh>
    <rPh sb="11" eb="13">
      <t>クミアイ</t>
    </rPh>
    <phoneticPr fontId="5"/>
  </si>
  <si>
    <t>賃金</t>
    <rPh sb="0" eb="2">
      <t>チンギン</t>
    </rPh>
    <phoneticPr fontId="5"/>
  </si>
  <si>
    <t>復旧作業を行った組合員の作業賃金</t>
    <rPh sb="0" eb="2">
      <t>フッキュウ</t>
    </rPh>
    <rPh sb="2" eb="4">
      <t>サギョウ</t>
    </rPh>
    <rPh sb="5" eb="6">
      <t>オコナ</t>
    </rPh>
    <rPh sb="8" eb="11">
      <t>クミアイイン</t>
    </rPh>
    <rPh sb="12" eb="14">
      <t>サギョウ</t>
    </rPh>
    <rPh sb="14" eb="16">
      <t>チンギン</t>
    </rPh>
    <phoneticPr fontId="5"/>
  </si>
  <si>
    <t>資材等経費</t>
    <rPh sb="0" eb="2">
      <t>シザイ</t>
    </rPh>
    <rPh sb="2" eb="3">
      <t>トウ</t>
    </rPh>
    <rPh sb="3" eb="5">
      <t>ケイヒ</t>
    </rPh>
    <phoneticPr fontId="5"/>
  </si>
  <si>
    <t>復旧作業に必要となった資材等の購入</t>
    <rPh sb="0" eb="2">
      <t>フッキュウ</t>
    </rPh>
    <rPh sb="2" eb="4">
      <t>サギョウ</t>
    </rPh>
    <rPh sb="5" eb="7">
      <t>ヒツヨウ</t>
    </rPh>
    <rPh sb="11" eb="13">
      <t>シザイ</t>
    </rPh>
    <rPh sb="13" eb="14">
      <t>トウ</t>
    </rPh>
    <rPh sb="15" eb="17">
      <t>コウニュウ</t>
    </rPh>
    <phoneticPr fontId="5"/>
  </si>
  <si>
    <t>　東北農政局</t>
    <rPh sb="1" eb="3">
      <t>トウホク</t>
    </rPh>
    <rPh sb="3" eb="6">
      <t>ノウセイキョク</t>
    </rPh>
    <phoneticPr fontId="5"/>
  </si>
  <si>
    <t>　所管県への支援金・補助金の交付</t>
    <rPh sb="1" eb="3">
      <t>ショカン</t>
    </rPh>
    <rPh sb="3" eb="4">
      <t>ケン</t>
    </rPh>
    <rPh sb="6" eb="8">
      <t>シエン</t>
    </rPh>
    <rPh sb="8" eb="9">
      <t>キン</t>
    </rPh>
    <rPh sb="10" eb="13">
      <t>ホジョキン</t>
    </rPh>
    <rPh sb="14" eb="16">
      <t>コウフ</t>
    </rPh>
    <phoneticPr fontId="5"/>
  </si>
  <si>
    <t>　関東農政局</t>
    <rPh sb="1" eb="3">
      <t>カントウ</t>
    </rPh>
    <rPh sb="3" eb="6">
      <t>ノウセイキョク</t>
    </rPh>
    <phoneticPr fontId="5"/>
  </si>
  <si>
    <t>　北陸農政局</t>
    <rPh sb="1" eb="3">
      <t>ホクリク</t>
    </rPh>
    <rPh sb="3" eb="6">
      <t>ノウセイキョク</t>
    </rPh>
    <phoneticPr fontId="5"/>
  </si>
  <si>
    <t>　宮城県</t>
    <rPh sb="1" eb="4">
      <t>ミヤギケン</t>
    </rPh>
    <phoneticPr fontId="5"/>
  </si>
  <si>
    <t>　所管市町村への支援金・補助金の交付</t>
    <rPh sb="1" eb="3">
      <t>ショカン</t>
    </rPh>
    <rPh sb="3" eb="6">
      <t>シチョウソン</t>
    </rPh>
    <rPh sb="8" eb="10">
      <t>シエン</t>
    </rPh>
    <rPh sb="10" eb="11">
      <t>キン</t>
    </rPh>
    <rPh sb="12" eb="15">
      <t>ホジョキン</t>
    </rPh>
    <rPh sb="16" eb="18">
      <t>コウフ</t>
    </rPh>
    <phoneticPr fontId="5"/>
  </si>
  <si>
    <t>　福島県</t>
    <rPh sb="1" eb="4">
      <t>フクシマケン</t>
    </rPh>
    <phoneticPr fontId="5"/>
  </si>
  <si>
    <t>　岩手県</t>
    <rPh sb="1" eb="4">
      <t>イワテケン</t>
    </rPh>
    <phoneticPr fontId="5"/>
  </si>
  <si>
    <t>　茨城県</t>
    <rPh sb="1" eb="3">
      <t>イバラキ</t>
    </rPh>
    <rPh sb="3" eb="4">
      <t>ケン</t>
    </rPh>
    <phoneticPr fontId="5"/>
  </si>
  <si>
    <t>　千葉県</t>
    <rPh sb="1" eb="4">
      <t>チバケン</t>
    </rPh>
    <phoneticPr fontId="5"/>
  </si>
  <si>
    <t>　長野県</t>
    <rPh sb="1" eb="4">
      <t>ナガノケン</t>
    </rPh>
    <phoneticPr fontId="5"/>
  </si>
  <si>
    <t>　青森県</t>
    <rPh sb="1" eb="3">
      <t>アオモリ</t>
    </rPh>
    <rPh sb="3" eb="4">
      <t>ケン</t>
    </rPh>
    <phoneticPr fontId="5"/>
  </si>
  <si>
    <t>　新潟県</t>
    <rPh sb="1" eb="4">
      <t>ニイガタケン</t>
    </rPh>
    <phoneticPr fontId="5"/>
  </si>
  <si>
    <t>仙台市</t>
  </si>
  <si>
    <t>　復興組合への支援金の交付、計画策定指導などの事業推進</t>
    <rPh sb="1" eb="3">
      <t>フッコウ</t>
    </rPh>
    <rPh sb="3" eb="5">
      <t>クミアイ</t>
    </rPh>
    <rPh sb="23" eb="25">
      <t>ジギョウ</t>
    </rPh>
    <rPh sb="25" eb="27">
      <t>スイシン</t>
    </rPh>
    <phoneticPr fontId="5"/>
  </si>
  <si>
    <t>南相馬市</t>
  </si>
  <si>
    <t>名取市</t>
  </si>
  <si>
    <t>亘理町</t>
  </si>
  <si>
    <t>相馬市</t>
  </si>
  <si>
    <t>石巻市</t>
  </si>
  <si>
    <t>山元町</t>
  </si>
  <si>
    <t>岩沼市</t>
  </si>
  <si>
    <t>東松島市</t>
  </si>
  <si>
    <t>気仙沼市</t>
  </si>
  <si>
    <t>D.復興組合等</t>
    <rPh sb="2" eb="4">
      <t>フッコウ</t>
    </rPh>
    <rPh sb="4" eb="6">
      <t>クミアイ</t>
    </rPh>
    <rPh sb="6" eb="7">
      <t>トウ</t>
    </rPh>
    <phoneticPr fontId="5"/>
  </si>
  <si>
    <t>亘理町地域農業復興組合</t>
  </si>
  <si>
    <t>復旧作業の実施（組合員への賃金支払、資材等の購入）</t>
    <rPh sb="5" eb="7">
      <t>ジッシ</t>
    </rPh>
    <phoneticPr fontId="5"/>
  </si>
  <si>
    <t>山元町地域農業復興組合</t>
  </si>
  <si>
    <t xml:space="preserve">復旧作業の実施（組合員への賃金支払、資材等の購入）
</t>
    <rPh sb="5" eb="7">
      <t>ジッシ</t>
    </rPh>
    <phoneticPr fontId="5"/>
  </si>
  <si>
    <t>岩沼地域農業復興組合</t>
  </si>
  <si>
    <t>六郷地域農業復興組合</t>
  </si>
  <si>
    <t>矢本農業復興組合</t>
  </si>
  <si>
    <t>気仙沼地域農業復興組合</t>
  </si>
  <si>
    <t>原町区域農業復興組合</t>
  </si>
  <si>
    <t>七郷地域農業復興組合</t>
  </si>
  <si>
    <t>高砂地域農業復興組合</t>
  </si>
  <si>
    <t>鹿島地域農業復興組合</t>
  </si>
  <si>
    <t>復興庁：０５８</t>
    <phoneticPr fontId="5"/>
  </si>
  <si>
    <t>農林水産省：０１５５</t>
    <rPh sb="0" eb="2">
      <t>ノウリン</t>
    </rPh>
    <rPh sb="2" eb="5">
      <t>スイサンショウ</t>
    </rPh>
    <phoneticPr fontId="5"/>
  </si>
  <si>
    <t>　　　　　　　　　　平成２４年行政事業レビューシート (復興庁、農林水産省)</t>
    <rPh sb="10" eb="12">
      <t>ヘイセイ</t>
    </rPh>
    <rPh sb="14" eb="15">
      <t>ネン</t>
    </rPh>
    <rPh sb="15" eb="17">
      <t>ギョウセイ</t>
    </rPh>
    <rPh sb="17" eb="19">
      <t>ジギョウ</t>
    </rPh>
    <rPh sb="28" eb="31">
      <t>フッコウチョウ</t>
    </rPh>
    <rPh sb="32" eb="34">
      <t>ノウリン</t>
    </rPh>
    <rPh sb="34" eb="37">
      <t>スイサンショウ</t>
    </rPh>
    <rPh sb="36" eb="37">
      <t>ショウ</t>
    </rPh>
    <phoneticPr fontId="5"/>
  </si>
  <si>
    <t>日本公庫資金円滑化貸付事業(復興関連事業)</t>
    <rPh sb="0" eb="2">
      <t>ニホン</t>
    </rPh>
    <rPh sb="2" eb="4">
      <t>コウコ</t>
    </rPh>
    <rPh sb="4" eb="6">
      <t>シキン</t>
    </rPh>
    <rPh sb="6" eb="9">
      <t>エンカツカ</t>
    </rPh>
    <rPh sb="9" eb="11">
      <t>カシツケ</t>
    </rPh>
    <rPh sb="11" eb="13">
      <t>ジギョウ</t>
    </rPh>
    <rPh sb="14" eb="16">
      <t>フッコウ</t>
    </rPh>
    <rPh sb="16" eb="18">
      <t>カンレン</t>
    </rPh>
    <rPh sb="18" eb="20">
      <t>ジギョウ</t>
    </rPh>
    <phoneticPr fontId="5"/>
  </si>
  <si>
    <t>担当部局庁</t>
    <phoneticPr fontId="5"/>
  </si>
  <si>
    <t>復興庁統括官付参事官（予算会計担当）
農林水産省経営局金融調整課</t>
    <rPh sb="3" eb="5">
      <t>トウカツ</t>
    </rPh>
    <rPh sb="5" eb="6">
      <t>カン</t>
    </rPh>
    <rPh sb="6" eb="7">
      <t>ヅキ</t>
    </rPh>
    <rPh sb="19" eb="21">
      <t>ノウリン</t>
    </rPh>
    <rPh sb="21" eb="23">
      <t>スイサン</t>
    </rPh>
    <rPh sb="23" eb="24">
      <t>ショウ</t>
    </rPh>
    <rPh sb="24" eb="27">
      <t>ケイエイキョク</t>
    </rPh>
    <rPh sb="27" eb="29">
      <t>キンユウ</t>
    </rPh>
    <rPh sb="29" eb="31">
      <t>チョウセイ</t>
    </rPh>
    <rPh sb="31" eb="32">
      <t>カ</t>
    </rPh>
    <phoneticPr fontId="5"/>
  </si>
  <si>
    <t>平成23年度～未定</t>
    <rPh sb="0" eb="2">
      <t>ヘイセイ</t>
    </rPh>
    <rPh sb="4" eb="6">
      <t>ネンド</t>
    </rPh>
    <rPh sb="7" eb="9">
      <t>ミテイ</t>
    </rPh>
    <phoneticPr fontId="5"/>
  </si>
  <si>
    <t>参事官　尾関　良夫
課長　村井　正親</t>
    <rPh sb="10" eb="12">
      <t>カチョウ</t>
    </rPh>
    <rPh sb="13" eb="15">
      <t>ムライ</t>
    </rPh>
    <rPh sb="16" eb="18">
      <t>マサチカ</t>
    </rPh>
    <phoneticPr fontId="5"/>
  </si>
  <si>
    <t>一般会計・東日本大震災復興特別会計</t>
    <rPh sb="0" eb="2">
      <t>イッパン</t>
    </rPh>
    <rPh sb="2" eb="4">
      <t>カイケイ</t>
    </rPh>
    <rPh sb="5" eb="8">
      <t>ヒガシニホン</t>
    </rPh>
    <rPh sb="8" eb="11">
      <t>ダイシンサイ</t>
    </rPh>
    <rPh sb="11" eb="13">
      <t>フッコウ</t>
    </rPh>
    <rPh sb="13" eb="15">
      <t>トクベツ</t>
    </rPh>
    <rPh sb="15" eb="17">
      <t>カイケイ</t>
    </rPh>
    <phoneticPr fontId="5"/>
  </si>
  <si>
    <t>⑤　意欲ある多様な農業者による農業経営の推進</t>
    <rPh sb="2" eb="4">
      <t>イヨク</t>
    </rPh>
    <rPh sb="6" eb="8">
      <t>タヨウ</t>
    </rPh>
    <rPh sb="9" eb="12">
      <t>ノウギョウシャ</t>
    </rPh>
    <rPh sb="15" eb="17">
      <t>ノウギョウ</t>
    </rPh>
    <rPh sb="17" eb="19">
      <t>ケイエイ</t>
    </rPh>
    <rPh sb="20" eb="22">
      <t>スイシン</t>
    </rPh>
    <phoneticPr fontId="5"/>
  </si>
  <si>
    <t>－</t>
    <phoneticPr fontId="5"/>
  </si>
  <si>
    <t>関係する計画、通知等</t>
    <phoneticPr fontId="5"/>
  </si>
  <si>
    <r>
      <t xml:space="preserve">事業の目的
</t>
    </r>
    <r>
      <rPr>
        <sz val="11"/>
        <color theme="1"/>
        <rFont val="ＭＳ Ｐゴシック"/>
        <family val="2"/>
        <charset val="128"/>
        <scheme val="minor"/>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</si>
  <si>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　東日本大震災に被災した農業者が行う復旧・復興のための取組を支援するため、日本公庫が災害復旧・復興関係資金を実質無担保・無保証人で貸し付けることができるよう、出資金を交付することにより、被災農業者が必要とする資金の融通を円滑にする。</t>
    <rPh sb="1" eb="4">
      <t>ヒガシニホン</t>
    </rPh>
    <rPh sb="4" eb="7">
      <t>ダイシンサイ</t>
    </rPh>
    <rPh sb="8" eb="10">
      <t>ヒサイ</t>
    </rPh>
    <rPh sb="12" eb="15">
      <t>ノウギョウシャ</t>
    </rPh>
    <rPh sb="16" eb="17">
      <t>オコナ</t>
    </rPh>
    <rPh sb="18" eb="20">
      <t>フッキュウ</t>
    </rPh>
    <rPh sb="21" eb="23">
      <t>フッコウ</t>
    </rPh>
    <rPh sb="27" eb="29">
      <t>トリクミ</t>
    </rPh>
    <rPh sb="30" eb="32">
      <t>シエン</t>
    </rPh>
    <rPh sb="37" eb="39">
      <t>ニホン</t>
    </rPh>
    <rPh sb="39" eb="41">
      <t>コウコ</t>
    </rPh>
    <rPh sb="42" eb="44">
      <t>サイガイ</t>
    </rPh>
    <rPh sb="44" eb="46">
      <t>フッキュウ</t>
    </rPh>
    <rPh sb="47" eb="49">
      <t>フッコウ</t>
    </rPh>
    <rPh sb="49" eb="51">
      <t>カンケイ</t>
    </rPh>
    <rPh sb="51" eb="53">
      <t>シキン</t>
    </rPh>
    <rPh sb="54" eb="56">
      <t>ジッシツ</t>
    </rPh>
    <rPh sb="56" eb="59">
      <t>ムタンポ</t>
    </rPh>
    <rPh sb="60" eb="63">
      <t>ムホショウ</t>
    </rPh>
    <rPh sb="63" eb="64">
      <t>ニン</t>
    </rPh>
    <rPh sb="65" eb="66">
      <t>カ</t>
    </rPh>
    <rPh sb="67" eb="68">
      <t>ツ</t>
    </rPh>
    <rPh sb="79" eb="82">
      <t>シュッシキン</t>
    </rPh>
    <rPh sb="83" eb="85">
      <t>コウフ</t>
    </rPh>
    <rPh sb="93" eb="95">
      <t>ヒサイ</t>
    </rPh>
    <rPh sb="95" eb="98">
      <t>ノウギョウシャ</t>
    </rPh>
    <rPh sb="99" eb="101">
      <t>ヒツヨウ</t>
    </rPh>
    <rPh sb="104" eb="106">
      <t>シキン</t>
    </rPh>
    <rPh sb="107" eb="109">
      <t>ユウヅウ</t>
    </rPh>
    <rPh sb="110" eb="112">
      <t>エンカツ</t>
    </rPh>
    <phoneticPr fontId="5"/>
  </si>
  <si>
    <t>・　東日本大震災に被災した農業者の復旧・復興について、日本公庫の災害復旧・復興関係資金を借り入れる際の債権保全にあたり、
・　融資対象物件担保だけではカバーしきれない部分があっても、実質無担保・無保証人により貸し付けることができる仕組みを構築するため、
・　日本公庫の財務基盤を強化するための出資金を国が日本公庫に対して交付する。
補給率：定額　　　　　　　　　　　　　　　　　　　　　　　　　　　　　　　　　　　　　　　　　　　　　　　　　　　　　　　　　　　　　　　　　　　　　　　　　　　　　　　　　　　　　　　　　　　　　　　　　　　　　　　　　　　　　　　　　　　　※平成24年度以降は、復興庁で一括計上し、予算執行は農林水産省で実施。</t>
    <rPh sb="2" eb="5">
      <t>ヒガシニホン</t>
    </rPh>
    <rPh sb="5" eb="8">
      <t>ダイシンサイ</t>
    </rPh>
    <rPh sb="9" eb="11">
      <t>ヒサイ</t>
    </rPh>
    <rPh sb="13" eb="16">
      <t>ノウギョウシャ</t>
    </rPh>
    <rPh sb="17" eb="19">
      <t>フッキュウ</t>
    </rPh>
    <rPh sb="20" eb="22">
      <t>フッコウ</t>
    </rPh>
    <rPh sb="27" eb="29">
      <t>ニホン</t>
    </rPh>
    <rPh sb="29" eb="31">
      <t>コウコ</t>
    </rPh>
    <rPh sb="32" eb="34">
      <t>サイガイ</t>
    </rPh>
    <rPh sb="34" eb="36">
      <t>フッキュウ</t>
    </rPh>
    <rPh sb="37" eb="39">
      <t>フッコウ</t>
    </rPh>
    <rPh sb="39" eb="41">
      <t>カンケイ</t>
    </rPh>
    <rPh sb="41" eb="43">
      <t>シキン</t>
    </rPh>
    <rPh sb="44" eb="45">
      <t>カ</t>
    </rPh>
    <rPh sb="46" eb="47">
      <t>イ</t>
    </rPh>
    <rPh sb="49" eb="50">
      <t>サイ</t>
    </rPh>
    <rPh sb="51" eb="53">
      <t>サイケン</t>
    </rPh>
    <rPh sb="53" eb="55">
      <t>ホゼン</t>
    </rPh>
    <rPh sb="63" eb="65">
      <t>ユウシ</t>
    </rPh>
    <rPh sb="65" eb="67">
      <t>タイショウ</t>
    </rPh>
    <rPh sb="67" eb="69">
      <t>ブッケン</t>
    </rPh>
    <rPh sb="69" eb="71">
      <t>タンポ</t>
    </rPh>
    <rPh sb="83" eb="85">
      <t>ブブン</t>
    </rPh>
    <rPh sb="91" eb="93">
      <t>ジッシツ</t>
    </rPh>
    <rPh sb="93" eb="96">
      <t>ムタンポ</t>
    </rPh>
    <rPh sb="97" eb="100">
      <t>ムホショウ</t>
    </rPh>
    <rPh sb="100" eb="101">
      <t>ニン</t>
    </rPh>
    <rPh sb="104" eb="105">
      <t>カ</t>
    </rPh>
    <rPh sb="106" eb="107">
      <t>ツ</t>
    </rPh>
    <rPh sb="115" eb="117">
      <t>シク</t>
    </rPh>
    <rPh sb="119" eb="121">
      <t>コウチク</t>
    </rPh>
    <rPh sb="129" eb="131">
      <t>ニホン</t>
    </rPh>
    <rPh sb="131" eb="133">
      <t>コウコ</t>
    </rPh>
    <rPh sb="134" eb="136">
      <t>ザイム</t>
    </rPh>
    <rPh sb="136" eb="138">
      <t>キバン</t>
    </rPh>
    <rPh sb="139" eb="141">
      <t>キョウカ</t>
    </rPh>
    <rPh sb="146" eb="149">
      <t>シュッシキン</t>
    </rPh>
    <rPh sb="150" eb="151">
      <t>クニ</t>
    </rPh>
    <rPh sb="152" eb="154">
      <t>ニホン</t>
    </rPh>
    <rPh sb="154" eb="156">
      <t>コウコ</t>
    </rPh>
    <rPh sb="157" eb="158">
      <t>タイ</t>
    </rPh>
    <rPh sb="160" eb="162">
      <t>コウフ</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</si>
  <si>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</si>
  <si>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r>
      <t xml:space="preserve">予算額・
執行額
</t>
    </r>
    <r>
      <rPr>
        <sz val="9"/>
        <rFont val="ＭＳ Ｐ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</si>
  <si>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t>
    <phoneticPr fontId="5"/>
  </si>
  <si>
    <t>1,963（復興庁計上）</t>
    <rPh sb="6" eb="8">
      <t>フッコウ</t>
    </rPh>
    <rPh sb="8" eb="9">
      <t>チョウ</t>
    </rPh>
    <rPh sb="9" eb="11">
      <t>ケイジョウ</t>
    </rPh>
    <phoneticPr fontId="5"/>
  </si>
  <si>
    <t>※（復興庁計上）</t>
    <rPh sb="2" eb="4">
      <t>フッコウ</t>
    </rPh>
    <rPh sb="4" eb="5">
      <t>チョウ</t>
    </rPh>
    <rPh sb="5" eb="7">
      <t>ケイジョウ</t>
    </rPh>
    <phoneticPr fontId="5"/>
  </si>
  <si>
    <r>
      <t>11,907</t>
    </r>
    <r>
      <rPr>
        <sz val="8"/>
        <rFont val="ＭＳ Ｐゴシック"/>
        <family val="3"/>
        <charset val="128"/>
      </rPr>
      <t>（農林水産省計上）</t>
    </r>
    <rPh sb="7" eb="9">
      <t>ノウリン</t>
    </rPh>
    <rPh sb="9" eb="11">
      <t>スイサン</t>
    </rPh>
    <rPh sb="11" eb="12">
      <t>ショウ</t>
    </rPh>
    <rPh sb="12" eb="14">
      <t>ケイジョウ</t>
    </rPh>
    <phoneticPr fontId="5"/>
  </si>
  <si>
    <t>・農業総産出額に対する日本政策金融公庫資金（農業経営向け）の貸付残高指数（12%を目安として維持）
・設定した融資枠（460億円）を目安として、融資の円滑化を目指す。
※下段（）書きは年度目標値、上段は年度実績値</t>
    <rPh sb="1" eb="3">
      <t>ノウギョウ</t>
    </rPh>
    <rPh sb="3" eb="4">
      <t>ソウ</t>
    </rPh>
    <rPh sb="4" eb="5">
      <t>サン</t>
    </rPh>
    <rPh sb="5" eb="6">
      <t>シュツ</t>
    </rPh>
    <rPh sb="6" eb="7">
      <t>ガク</t>
    </rPh>
    <rPh sb="8" eb="9">
      <t>タイ</t>
    </rPh>
    <rPh sb="11" eb="13">
      <t>ニホン</t>
    </rPh>
    <rPh sb="13" eb="15">
      <t>セイサク</t>
    </rPh>
    <rPh sb="15" eb="17">
      <t>キンユウ</t>
    </rPh>
    <rPh sb="17" eb="19">
      <t>コウコ</t>
    </rPh>
    <rPh sb="19" eb="21">
      <t>シキン</t>
    </rPh>
    <rPh sb="22" eb="24">
      <t>ノウギョウ</t>
    </rPh>
    <rPh sb="24" eb="26">
      <t>ケイエイ</t>
    </rPh>
    <rPh sb="26" eb="27">
      <t>ム</t>
    </rPh>
    <rPh sb="30" eb="32">
      <t>カシツケ</t>
    </rPh>
    <rPh sb="32" eb="34">
      <t>ザンダカ</t>
    </rPh>
    <rPh sb="34" eb="36">
      <t>シスウ</t>
    </rPh>
    <rPh sb="41" eb="43">
      <t>メヤス</t>
    </rPh>
    <rPh sb="46" eb="48">
      <t>イジ</t>
    </rPh>
    <rPh sb="51" eb="53">
      <t>セッテイ</t>
    </rPh>
    <rPh sb="55" eb="57">
      <t>ユウシ</t>
    </rPh>
    <rPh sb="57" eb="58">
      <t>ワク</t>
    </rPh>
    <rPh sb="62" eb="64">
      <t>オクエン</t>
    </rPh>
    <rPh sb="66" eb="68">
      <t>メヤス</t>
    </rPh>
    <rPh sb="72" eb="74">
      <t>ユウシ</t>
    </rPh>
    <rPh sb="75" eb="78">
      <t>エンカツカ</t>
    </rPh>
    <rPh sb="79" eb="81">
      <t>メザ</t>
    </rPh>
    <phoneticPr fontId="5"/>
  </si>
  <si>
    <t>指標
（目標値）
(%)
融資実績
（融資枠）
（億円）</t>
    <phoneticPr fontId="5"/>
  </si>
  <si>
    <t>13.6
（12）
460
（460）</t>
    <phoneticPr fontId="5"/>
  </si>
  <si>
    <t>113
100</t>
    <phoneticPr fontId="5"/>
  </si>
  <si>
    <t>融資実績</t>
    <rPh sb="0" eb="2">
      <t>ユウシ</t>
    </rPh>
    <rPh sb="2" eb="4">
      <t>ジッセキ</t>
    </rPh>
    <phoneticPr fontId="5"/>
  </si>
  <si>
    <t>融資実績
億円
（計画額）</t>
    <phoneticPr fontId="5"/>
  </si>
  <si>
    <t>（460）</t>
    <phoneticPr fontId="5"/>
  </si>
  <si>
    <t>289,299（円／件）(見込み)　　　　　　</t>
    <rPh sb="8" eb="9">
      <t>エン</t>
    </rPh>
    <rPh sb="10" eb="11">
      <t>ケン</t>
    </rPh>
    <rPh sb="13" eb="15">
      <t>ミコ</t>
    </rPh>
    <phoneticPr fontId="5"/>
  </si>
  <si>
    <t>[貸付全期間分]
出資金実績(6,000＋5,907百万円)÷貸付保全件数(41,158件)
(41,158件＝(23,000＋23,000百万円）÷1件あたり平均19百万円×平均貸付期間17年)</t>
    <rPh sb="1" eb="3">
      <t>カシツケ</t>
    </rPh>
    <rPh sb="3" eb="6">
      <t>ゼンキカン</t>
    </rPh>
    <rPh sb="6" eb="7">
      <t>ブン</t>
    </rPh>
    <rPh sb="9" eb="12">
      <t>シュッシキン</t>
    </rPh>
    <rPh sb="12" eb="14">
      <t>ジッセキ</t>
    </rPh>
    <rPh sb="26" eb="27">
      <t>ヒャク</t>
    </rPh>
    <rPh sb="27" eb="29">
      <t>マンエン</t>
    </rPh>
    <rPh sb="31" eb="33">
      <t>カシツケ</t>
    </rPh>
    <rPh sb="33" eb="35">
      <t>ホゼン</t>
    </rPh>
    <rPh sb="35" eb="37">
      <t>ケンスウ</t>
    </rPh>
    <rPh sb="44" eb="45">
      <t>ケン</t>
    </rPh>
    <rPh sb="55" eb="56">
      <t>ケン</t>
    </rPh>
    <rPh sb="71" eb="72">
      <t>ヒャク</t>
    </rPh>
    <rPh sb="72" eb="74">
      <t>マンエン</t>
    </rPh>
    <rPh sb="77" eb="78">
      <t>ケン</t>
    </rPh>
    <rPh sb="81" eb="83">
      <t>ヘイキン</t>
    </rPh>
    <rPh sb="85" eb="86">
      <t>ヒャク</t>
    </rPh>
    <rPh sb="86" eb="88">
      <t>マンエン</t>
    </rPh>
    <rPh sb="89" eb="91">
      <t>ヘイキン</t>
    </rPh>
    <rPh sb="91" eb="93">
      <t>カシツケ</t>
    </rPh>
    <rPh sb="93" eb="95">
      <t>キカン</t>
    </rPh>
    <rPh sb="97" eb="98">
      <t>ネン</t>
    </rPh>
    <phoneticPr fontId="5"/>
  </si>
  <si>
    <t>日本公庫資金円滑化貸付事業に係る出資金</t>
    <rPh sb="0" eb="2">
      <t>ニホン</t>
    </rPh>
    <rPh sb="2" eb="4">
      <t>コウコ</t>
    </rPh>
    <rPh sb="4" eb="6">
      <t>シキン</t>
    </rPh>
    <rPh sb="6" eb="9">
      <t>エンカツカ</t>
    </rPh>
    <rPh sb="9" eb="11">
      <t>カシツケ</t>
    </rPh>
    <rPh sb="11" eb="13">
      <t>ジギョウ</t>
    </rPh>
    <rPh sb="14" eb="15">
      <t>カカ</t>
    </rPh>
    <rPh sb="16" eb="19">
      <t>シュッシキン</t>
    </rPh>
    <phoneticPr fontId="5"/>
  </si>
  <si>
    <t>※（復興庁計上）</t>
    <phoneticPr fontId="5"/>
  </si>
  <si>
    <t>※（復興庁計上）</t>
    <phoneticPr fontId="5"/>
  </si>
  <si>
    <t xml:space="preserve">
・被災地において、多数の被災者から借入相談が相次いでおり、優先的に実施する必要。また、無利子、無担保・無保証人での融資等を強く要望。あわせて平成23年6月25日付け東日本大震災復興構想会議「復興の提言」、平成23年7月29日付け東日本大震災復興対策本部「東日本大震災から復興の基本方針」に示されている「二重債務問題」、「農業経営再建のための必要な資金調達の円滑化」に対応した事業。
</t>
    <phoneticPr fontId="5"/>
  </si>
  <si>
    <t>一部改善</t>
    <phoneticPr fontId="5"/>
  </si>
  <si>
    <t>本事業は、成果指標について融資した後の成功に対する評価の視点がない。以上のことから、「成果指標の見直し」を行うべきであり、本事業としては「一部改善」とする。</t>
    <phoneticPr fontId="5"/>
  </si>
  <si>
    <t xml:space="preserve">※　東日本大震災復興特別会計における金融関係事業に関する予算措置については、農業者の資金繰りに万全を期すため、被災地域の復興状況を踏まえながら、被災農業者の資金需要を慎重に見極めることが必要。
 このため、当該事業に係る平成25年度要求額については、予算編成過程において検討していくこととなる。
予算監視・効率化チームの所見を踏まえ、成果指標の見直しについて今後検討。
</t>
    <rPh sb="103" eb="105">
      <t>トウガイ</t>
    </rPh>
    <rPh sb="105" eb="107">
      <t>ジギョウ</t>
    </rPh>
    <rPh sb="108" eb="109">
      <t>カカ</t>
    </rPh>
    <rPh sb="110" eb="112">
      <t>ヘイセイ</t>
    </rPh>
    <rPh sb="114" eb="116">
      <t>ネンド</t>
    </rPh>
    <rPh sb="116" eb="118">
      <t>ヨウキュウ</t>
    </rPh>
    <rPh sb="118" eb="119">
      <t>ガク</t>
    </rPh>
    <rPh sb="125" eb="127">
      <t>ヨサン</t>
    </rPh>
    <rPh sb="127" eb="129">
      <t>ヘンセイ</t>
    </rPh>
    <rPh sb="129" eb="131">
      <t>カテイ</t>
    </rPh>
    <rPh sb="135" eb="137">
      <t>ケントウ</t>
    </rPh>
    <rPh sb="149" eb="151">
      <t>ヨサン</t>
    </rPh>
    <rPh sb="151" eb="153">
      <t>カンシ</t>
    </rPh>
    <rPh sb="154" eb="157">
      <t>コウリツカ</t>
    </rPh>
    <rPh sb="161" eb="163">
      <t>ショケン</t>
    </rPh>
    <rPh sb="164" eb="165">
      <t>フ</t>
    </rPh>
    <rPh sb="180" eb="182">
      <t>コンゴ</t>
    </rPh>
    <rPh sb="182" eb="184">
      <t>ケントウ</t>
    </rPh>
    <phoneticPr fontId="5"/>
  </si>
  <si>
    <t>復興-0019</t>
    <rPh sb="0" eb="2">
      <t>フッコウ</t>
    </rPh>
    <phoneticPr fontId="5"/>
  </si>
  <si>
    <r>
      <t xml:space="preserve">資金の流れ
</t>
    </r>
    <r>
      <rPr>
        <sz val="11"/>
        <color theme="1"/>
        <rFont val="ＭＳ Ｐゴシック"/>
        <family val="2"/>
        <charset val="128"/>
        <scheme val="minor"/>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</si>
  <si>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A.(株)日本政策金融公庫</t>
    <rPh sb="2" eb="5">
      <t>カブ</t>
    </rPh>
    <rPh sb="5" eb="7">
      <t>ニホン</t>
    </rPh>
    <rPh sb="7" eb="9">
      <t>セイサク</t>
    </rPh>
    <rPh sb="9" eb="11">
      <t>キンユウ</t>
    </rPh>
    <rPh sb="11" eb="13">
      <t>コウコ</t>
    </rPh>
    <phoneticPr fontId="5"/>
  </si>
  <si>
    <t>出資金</t>
    <rPh sb="0" eb="3">
      <t>シュッシキン</t>
    </rPh>
    <phoneticPr fontId="5"/>
  </si>
  <si>
    <t>日本公庫資金円滑化貸付事業</t>
    <phoneticPr fontId="5"/>
  </si>
  <si>
    <t>(株)日本政策金融公庫</t>
    <rPh sb="0" eb="3">
      <t>カブ</t>
    </rPh>
    <rPh sb="3" eb="5">
      <t>ニホン</t>
    </rPh>
    <rPh sb="5" eb="7">
      <t>セイサク</t>
    </rPh>
    <rPh sb="7" eb="9">
      <t>キンユウ</t>
    </rPh>
    <rPh sb="9" eb="11">
      <t>コウコ</t>
    </rPh>
    <phoneticPr fontId="5"/>
  </si>
  <si>
    <t>日本公庫資金円滑化貸付事業に係る出資金</t>
    <rPh sb="14" eb="15">
      <t>カカ</t>
    </rPh>
    <rPh sb="16" eb="19">
      <t>シュッシキン</t>
    </rPh>
    <phoneticPr fontId="5"/>
  </si>
  <si>
    <t>復興庁：０５９</t>
    <phoneticPr fontId="5"/>
  </si>
  <si>
    <t>農林水産省：０１５６</t>
    <rPh sb="0" eb="2">
      <t>ノウリン</t>
    </rPh>
    <rPh sb="2" eb="5">
      <t>スイサンショウ</t>
    </rPh>
    <phoneticPr fontId="5"/>
  </si>
  <si>
    <r>
      <t>平成２４年行政事業レビューシート</t>
    </r>
    <r>
      <rPr>
        <b/>
        <sz val="16"/>
        <rFont val="ＭＳ Ｐゴシック"/>
        <family val="3"/>
        <charset val="128"/>
      </rPr>
      <t>(復興庁、農林水産省)</t>
    </r>
    <rPh sb="0" eb="2">
      <t>ヘイセイ</t>
    </rPh>
    <rPh sb="4" eb="5">
      <t>ネン</t>
    </rPh>
    <rPh sb="5" eb="7">
      <t>ギョウセイ</t>
    </rPh>
    <rPh sb="7" eb="9">
      <t>ジギョウ</t>
    </rPh>
    <rPh sb="17" eb="20">
      <t>フッコウチョウ</t>
    </rPh>
    <rPh sb="21" eb="23">
      <t>ノウリン</t>
    </rPh>
    <rPh sb="23" eb="26">
      <t>スイサンショウ</t>
    </rPh>
    <rPh sb="25" eb="26">
      <t>ショウ</t>
    </rPh>
    <phoneticPr fontId="5"/>
  </si>
  <si>
    <t>農業経営復旧・復興対策特別保証事業
(復興関連事業)</t>
    <rPh sb="0" eb="2">
      <t>ノウギョウ</t>
    </rPh>
    <rPh sb="2" eb="4">
      <t>ケイエイ</t>
    </rPh>
    <rPh sb="4" eb="6">
      <t>フッキュウ</t>
    </rPh>
    <rPh sb="7" eb="9">
      <t>フッコウ</t>
    </rPh>
    <rPh sb="9" eb="11">
      <t>タイサク</t>
    </rPh>
    <rPh sb="11" eb="13">
      <t>トクベツ</t>
    </rPh>
    <rPh sb="13" eb="15">
      <t>ホショウ</t>
    </rPh>
    <rPh sb="15" eb="17">
      <t>ジギョウ</t>
    </rPh>
    <phoneticPr fontId="5"/>
  </si>
  <si>
    <t>担当部局庁</t>
    <phoneticPr fontId="5"/>
  </si>
  <si>
    <t>東日本大震災に対処するための特別の財政援助及び助成に関する法律第112条</t>
    <rPh sb="0" eb="3">
      <t>ヒガシニホン</t>
    </rPh>
    <rPh sb="3" eb="6">
      <t>ダイシンサイ</t>
    </rPh>
    <rPh sb="7" eb="9">
      <t>タイショ</t>
    </rPh>
    <rPh sb="14" eb="16">
      <t>トクベツ</t>
    </rPh>
    <rPh sb="17" eb="19">
      <t>ザイセイ</t>
    </rPh>
    <rPh sb="19" eb="21">
      <t>エンジョ</t>
    </rPh>
    <rPh sb="21" eb="22">
      <t>オヨ</t>
    </rPh>
    <rPh sb="23" eb="25">
      <t>ジョセイ</t>
    </rPh>
    <rPh sb="26" eb="27">
      <t>カン</t>
    </rPh>
    <rPh sb="29" eb="31">
      <t>ホウリツ</t>
    </rPh>
    <rPh sb="31" eb="32">
      <t>ダイ</t>
    </rPh>
    <rPh sb="35" eb="36">
      <t>ジョウ</t>
    </rPh>
    <phoneticPr fontId="5"/>
  </si>
  <si>
    <t>関係する計画、通知等</t>
    <phoneticPr fontId="5"/>
  </si>
  <si>
    <t>農業経営復旧･復興対策特別保証事業交付金交付事業実施要綱
農業経営復旧･復興対策特別保証事業補助金交付事業実施要綱</t>
    <rPh sb="0" eb="2">
      <t>ノウギョウ</t>
    </rPh>
    <rPh sb="2" eb="4">
      <t>ケイエイ</t>
    </rPh>
    <rPh sb="4" eb="6">
      <t>フッキュウ</t>
    </rPh>
    <rPh sb="7" eb="9">
      <t>フッコウ</t>
    </rPh>
    <rPh sb="9" eb="11">
      <t>タイサク</t>
    </rPh>
    <rPh sb="11" eb="13">
      <t>トクベツ</t>
    </rPh>
    <rPh sb="13" eb="15">
      <t>ホショウ</t>
    </rPh>
    <rPh sb="15" eb="17">
      <t>ジギョウ</t>
    </rPh>
    <rPh sb="17" eb="20">
      <t>コウフキン</t>
    </rPh>
    <rPh sb="20" eb="22">
      <t>コウフ</t>
    </rPh>
    <rPh sb="22" eb="24">
      <t>ジギョウ</t>
    </rPh>
    <rPh sb="24" eb="26">
      <t>ジッシ</t>
    </rPh>
    <rPh sb="26" eb="28">
      <t>ヨウコウ</t>
    </rPh>
    <rPh sb="29" eb="31">
      <t>ノウギョウ</t>
    </rPh>
    <rPh sb="31" eb="33">
      <t>ケイエイ</t>
    </rPh>
    <rPh sb="33" eb="35">
      <t>フッキュウ</t>
    </rPh>
    <rPh sb="36" eb="38">
      <t>フッコウ</t>
    </rPh>
    <rPh sb="38" eb="40">
      <t>タイサク</t>
    </rPh>
    <rPh sb="40" eb="42">
      <t>トクベツ</t>
    </rPh>
    <rPh sb="42" eb="44">
      <t>ホショウ</t>
    </rPh>
    <rPh sb="44" eb="46">
      <t>ジギョウ</t>
    </rPh>
    <rPh sb="46" eb="49">
      <t>ホジョキン</t>
    </rPh>
    <rPh sb="49" eb="51">
      <t>コウフ</t>
    </rPh>
    <rPh sb="51" eb="53">
      <t>ジギョウ</t>
    </rPh>
    <rPh sb="53" eb="55">
      <t>ジッシ</t>
    </rPh>
    <rPh sb="55" eb="57">
      <t>ヨウコウ</t>
    </rPh>
    <phoneticPr fontId="5"/>
  </si>
  <si>
    <t>　東日本大震災に被災した農業者が行う復旧・復興のための取組を支援するため、（独）農林漁業信用基金（信用基金）及び農業信用基金協会（基金協会）が適切に被災農業者等の信用力を補完するために必要な財務基盤を強化することにより被災農業者等が必要とする資金の融通を円滑にする。</t>
    <rPh sb="1" eb="4">
      <t>ヒガシニホン</t>
    </rPh>
    <rPh sb="4" eb="7">
      <t>ダイシンサイ</t>
    </rPh>
    <rPh sb="8" eb="10">
      <t>ヒサイ</t>
    </rPh>
    <rPh sb="12" eb="15">
      <t>ノウギョウシャ</t>
    </rPh>
    <rPh sb="16" eb="17">
      <t>オコナ</t>
    </rPh>
    <rPh sb="18" eb="20">
      <t>フッキュウ</t>
    </rPh>
    <rPh sb="21" eb="23">
      <t>フッコウ</t>
    </rPh>
    <rPh sb="27" eb="29">
      <t>トリクミ</t>
    </rPh>
    <rPh sb="30" eb="32">
      <t>シエン</t>
    </rPh>
    <rPh sb="38" eb="39">
      <t>ドク</t>
    </rPh>
    <rPh sb="40" eb="42">
      <t>ノウリン</t>
    </rPh>
    <rPh sb="42" eb="44">
      <t>ギョギョウ</t>
    </rPh>
    <rPh sb="44" eb="46">
      <t>シンヨウ</t>
    </rPh>
    <rPh sb="46" eb="48">
      <t>キキン</t>
    </rPh>
    <rPh sb="49" eb="51">
      <t>シンヨウ</t>
    </rPh>
    <rPh sb="51" eb="53">
      <t>キキン</t>
    </rPh>
    <rPh sb="54" eb="55">
      <t>オヨ</t>
    </rPh>
    <rPh sb="56" eb="58">
      <t>ノウギョウ</t>
    </rPh>
    <rPh sb="58" eb="60">
      <t>シンヨウ</t>
    </rPh>
    <rPh sb="60" eb="62">
      <t>キキン</t>
    </rPh>
    <rPh sb="62" eb="64">
      <t>キョウカイ</t>
    </rPh>
    <rPh sb="65" eb="67">
      <t>キキン</t>
    </rPh>
    <rPh sb="67" eb="69">
      <t>キョウカイ</t>
    </rPh>
    <rPh sb="71" eb="73">
      <t>テキセツ</t>
    </rPh>
    <rPh sb="74" eb="76">
      <t>ヒサイ</t>
    </rPh>
    <rPh sb="76" eb="79">
      <t>ノウギョウシャ</t>
    </rPh>
    <rPh sb="79" eb="80">
      <t>トウ</t>
    </rPh>
    <rPh sb="81" eb="84">
      <t>シンヨウリョク</t>
    </rPh>
    <rPh sb="85" eb="87">
      <t>ホカン</t>
    </rPh>
    <rPh sb="92" eb="94">
      <t>ヒツヨウ</t>
    </rPh>
    <rPh sb="95" eb="97">
      <t>ザイム</t>
    </rPh>
    <rPh sb="97" eb="99">
      <t>キバン</t>
    </rPh>
    <rPh sb="100" eb="102">
      <t>キョウカ</t>
    </rPh>
    <rPh sb="109" eb="111">
      <t>ヒサイ</t>
    </rPh>
    <rPh sb="111" eb="114">
      <t>ノウギョウシャ</t>
    </rPh>
    <rPh sb="114" eb="115">
      <t>トウ</t>
    </rPh>
    <rPh sb="116" eb="118">
      <t>ヒツヨウ</t>
    </rPh>
    <rPh sb="121" eb="123">
      <t>シキン</t>
    </rPh>
    <rPh sb="124" eb="126">
      <t>ユウヅウ</t>
    </rPh>
    <rPh sb="127" eb="129">
      <t>エンカツ</t>
    </rPh>
    <phoneticPr fontId="5"/>
  </si>
  <si>
    <t>・　債務保証の事故時の基金協会の負担を軽減できるよう信用基金の保険割合を引き上げるための財務基盤を強化する交付金
・　保証料負担の軽減を図るため、保証料（保険料）を引き下げるための財務基盤を強化する交付金及び補助金
・　債務保証にかかる代位弁済の集中的な実行により財務基盤が急激に悪化する基金協会及び信用基金について、財務基盤の安定性を維持しつつ、代位弁済及び保険金支払を確実に行うための財源としての補助金及び交付金
・　被災農業者の再生計画の作成支援その他債務整理の支援を行う第三者委員会の運営経費の財源としての交付金
を信用基金及び基金協会に交付する。
補助率：定額　　　　　　　　　　　　　　　　　　　　　　　　　　　　　　　　　　　　　　　　　　　　　　　　　　　　　　　　　　　　　　　　　　　　　　　　　　　　　　　　　　　　　　　　　　　　　　　　　　　　　　　　　　　　　　　　　　　　　　　　　　※平成24年度以降は、復興庁で一括計上し、予算執行は農林水産省で実施。</t>
    <rPh sb="2" eb="4">
      <t>サイム</t>
    </rPh>
    <rPh sb="4" eb="6">
      <t>ホショウ</t>
    </rPh>
    <rPh sb="7" eb="10">
      <t>ジコジ</t>
    </rPh>
    <rPh sb="11" eb="13">
      <t>キキン</t>
    </rPh>
    <rPh sb="13" eb="15">
      <t>キョウカイ</t>
    </rPh>
    <rPh sb="16" eb="18">
      <t>フタン</t>
    </rPh>
    <rPh sb="19" eb="21">
      <t>ケイゲン</t>
    </rPh>
    <rPh sb="26" eb="28">
      <t>シンヨウ</t>
    </rPh>
    <rPh sb="28" eb="30">
      <t>キキン</t>
    </rPh>
    <rPh sb="31" eb="33">
      <t>ホケン</t>
    </rPh>
    <rPh sb="33" eb="35">
      <t>ワリアイ</t>
    </rPh>
    <rPh sb="36" eb="37">
      <t>ヒ</t>
    </rPh>
    <rPh sb="38" eb="39">
      <t>ア</t>
    </rPh>
    <rPh sb="44" eb="46">
      <t>ザイム</t>
    </rPh>
    <rPh sb="46" eb="48">
      <t>キバン</t>
    </rPh>
    <rPh sb="49" eb="51">
      <t>キョウカ</t>
    </rPh>
    <rPh sb="53" eb="56">
      <t>コウフキン</t>
    </rPh>
    <rPh sb="59" eb="62">
      <t>ホショウリョウ</t>
    </rPh>
    <rPh sb="62" eb="64">
      <t>フタン</t>
    </rPh>
    <rPh sb="65" eb="67">
      <t>ケイゲン</t>
    </rPh>
    <rPh sb="68" eb="69">
      <t>ハカ</t>
    </rPh>
    <rPh sb="73" eb="76">
      <t>ホショウリョウ</t>
    </rPh>
    <rPh sb="77" eb="80">
      <t>ホケンリョウ</t>
    </rPh>
    <rPh sb="82" eb="83">
      <t>ヒ</t>
    </rPh>
    <rPh sb="84" eb="85">
      <t>サ</t>
    </rPh>
    <rPh sb="90" eb="92">
      <t>ザイム</t>
    </rPh>
    <rPh sb="92" eb="94">
      <t>キバン</t>
    </rPh>
    <rPh sb="95" eb="97">
      <t>キョウカ</t>
    </rPh>
    <rPh sb="99" eb="102">
      <t>コウフキン</t>
    </rPh>
    <rPh sb="102" eb="103">
      <t>オヨ</t>
    </rPh>
    <rPh sb="104" eb="107">
      <t>ホジョキン</t>
    </rPh>
    <rPh sb="110" eb="112">
      <t>サイム</t>
    </rPh>
    <rPh sb="112" eb="114">
      <t>ホショウ</t>
    </rPh>
    <rPh sb="118" eb="120">
      <t>ダイイ</t>
    </rPh>
    <rPh sb="120" eb="122">
      <t>ベンサイ</t>
    </rPh>
    <rPh sb="123" eb="126">
      <t>シュウチュウテキ</t>
    </rPh>
    <rPh sb="127" eb="129">
      <t>ジッコウ</t>
    </rPh>
    <rPh sb="132" eb="134">
      <t>ザイム</t>
    </rPh>
    <rPh sb="134" eb="136">
      <t>キバン</t>
    </rPh>
    <rPh sb="137" eb="139">
      <t>キュウゲキ</t>
    </rPh>
    <rPh sb="140" eb="142">
      <t>アッカ</t>
    </rPh>
    <rPh sb="144" eb="146">
      <t>キキン</t>
    </rPh>
    <rPh sb="146" eb="148">
      <t>キョウカイ</t>
    </rPh>
    <rPh sb="148" eb="149">
      <t>オヨ</t>
    </rPh>
    <rPh sb="150" eb="152">
      <t>シンヨウ</t>
    </rPh>
    <rPh sb="152" eb="154">
      <t>キキン</t>
    </rPh>
    <rPh sb="159" eb="161">
      <t>ザイム</t>
    </rPh>
    <rPh sb="161" eb="163">
      <t>キバン</t>
    </rPh>
    <rPh sb="164" eb="167">
      <t>アンテイセイ</t>
    </rPh>
    <rPh sb="168" eb="170">
      <t>イジ</t>
    </rPh>
    <rPh sb="174" eb="176">
      <t>ダイイ</t>
    </rPh>
    <rPh sb="176" eb="178">
      <t>ベンサイ</t>
    </rPh>
    <rPh sb="178" eb="179">
      <t>オヨ</t>
    </rPh>
    <rPh sb="180" eb="183">
      <t>ホケンキン</t>
    </rPh>
    <rPh sb="183" eb="185">
      <t>シハライ</t>
    </rPh>
    <rPh sb="186" eb="188">
      <t>カクジツ</t>
    </rPh>
    <rPh sb="189" eb="190">
      <t>オコナ</t>
    </rPh>
    <rPh sb="194" eb="196">
      <t>ザイゲン</t>
    </rPh>
    <rPh sb="200" eb="203">
      <t>ホジョキン</t>
    </rPh>
    <rPh sb="203" eb="204">
      <t>オヨ</t>
    </rPh>
    <rPh sb="205" eb="208">
      <t>コウフキン</t>
    </rPh>
    <rPh sb="211" eb="213">
      <t>ヒサイ</t>
    </rPh>
    <rPh sb="213" eb="216">
      <t>ノウギョウシャ</t>
    </rPh>
    <rPh sb="217" eb="219">
      <t>サイセイ</t>
    </rPh>
    <rPh sb="219" eb="221">
      <t>ケイカク</t>
    </rPh>
    <rPh sb="222" eb="224">
      <t>サクセイ</t>
    </rPh>
    <rPh sb="224" eb="226">
      <t>シエン</t>
    </rPh>
    <rPh sb="228" eb="229">
      <t>タ</t>
    </rPh>
    <rPh sb="229" eb="231">
      <t>サイム</t>
    </rPh>
    <rPh sb="231" eb="233">
      <t>セイリ</t>
    </rPh>
    <rPh sb="234" eb="236">
      <t>シエン</t>
    </rPh>
    <rPh sb="237" eb="238">
      <t>オコナ</t>
    </rPh>
    <rPh sb="239" eb="240">
      <t>ダイ</t>
    </rPh>
    <rPh sb="240" eb="241">
      <t>3</t>
    </rPh>
    <rPh sb="241" eb="242">
      <t>シャ</t>
    </rPh>
    <rPh sb="242" eb="245">
      <t>イインカイ</t>
    </rPh>
    <rPh sb="246" eb="248">
      <t>ウンエイ</t>
    </rPh>
    <rPh sb="248" eb="250">
      <t>ケイヒ</t>
    </rPh>
    <rPh sb="251" eb="253">
      <t>ザイゲン</t>
    </rPh>
    <rPh sb="257" eb="260">
      <t>コウフキン</t>
    </rPh>
    <rPh sb="262" eb="264">
      <t>シンヨウ</t>
    </rPh>
    <rPh sb="264" eb="266">
      <t>キキン</t>
    </rPh>
    <rPh sb="266" eb="267">
      <t>オヨ</t>
    </rPh>
    <rPh sb="268" eb="270">
      <t>キキン</t>
    </rPh>
    <rPh sb="270" eb="272">
      <t>キョウカイ</t>
    </rPh>
    <rPh sb="273" eb="275">
      <t>コウフ</t>
    </rPh>
    <rPh sb="279" eb="282">
      <t>ホジョリツ</t>
    </rPh>
    <rPh sb="283" eb="285">
      <t>テイガク</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</si>
  <si>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</si>
  <si>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5"/>
  </si>
  <si>
    <t>784（復興庁計上）</t>
    <phoneticPr fontId="5"/>
  </si>
  <si>
    <t xml:space="preserve">※（復興庁計上）   
</t>
    <phoneticPr fontId="5"/>
  </si>
  <si>
    <r>
      <t>7,697(</t>
    </r>
    <r>
      <rPr>
        <sz val="9"/>
        <rFont val="ＭＳ Ｐゴシック"/>
        <family val="3"/>
        <charset val="128"/>
      </rPr>
      <t>農林水産省計上)</t>
    </r>
    <rPh sb="6" eb="8">
      <t>ノウリン</t>
    </rPh>
    <rPh sb="8" eb="10">
      <t>スイサン</t>
    </rPh>
    <rPh sb="10" eb="11">
      <t>ショウ</t>
    </rPh>
    <rPh sb="11" eb="13">
      <t>ケイジョウ</t>
    </rPh>
    <phoneticPr fontId="5"/>
  </si>
  <si>
    <t>・農業総産出額に対する日本政策金融公庫資金（農業経営向け）の貸付残高指数（12%を目安として維持）
・設定した保証枠340億円を目安として、意欲ある農業者の資金調達の円滑化を目指す。
※下段（）書きは年度目標値、上段は年度実績値</t>
    <rPh sb="1" eb="3">
      <t>ノウギョウ</t>
    </rPh>
    <rPh sb="3" eb="4">
      <t>ソウ</t>
    </rPh>
    <rPh sb="4" eb="5">
      <t>サン</t>
    </rPh>
    <rPh sb="5" eb="6">
      <t>シュツ</t>
    </rPh>
    <rPh sb="6" eb="7">
      <t>ガク</t>
    </rPh>
    <rPh sb="8" eb="9">
      <t>タイ</t>
    </rPh>
    <rPh sb="11" eb="13">
      <t>ニホン</t>
    </rPh>
    <rPh sb="13" eb="15">
      <t>セイサク</t>
    </rPh>
    <rPh sb="15" eb="17">
      <t>キンユウ</t>
    </rPh>
    <rPh sb="17" eb="19">
      <t>コウコ</t>
    </rPh>
    <rPh sb="19" eb="21">
      <t>シキン</t>
    </rPh>
    <rPh sb="22" eb="24">
      <t>ノウギョウ</t>
    </rPh>
    <rPh sb="24" eb="26">
      <t>ケイエイ</t>
    </rPh>
    <rPh sb="26" eb="27">
      <t>ム</t>
    </rPh>
    <rPh sb="30" eb="32">
      <t>カシツケ</t>
    </rPh>
    <rPh sb="32" eb="34">
      <t>ザンダカ</t>
    </rPh>
    <rPh sb="34" eb="36">
      <t>シスウ</t>
    </rPh>
    <rPh sb="41" eb="43">
      <t>メヤス</t>
    </rPh>
    <rPh sb="46" eb="48">
      <t>イジ</t>
    </rPh>
    <rPh sb="51" eb="53">
      <t>セッテイ</t>
    </rPh>
    <rPh sb="55" eb="57">
      <t>ホショウ</t>
    </rPh>
    <rPh sb="57" eb="58">
      <t>ワク</t>
    </rPh>
    <rPh sb="61" eb="63">
      <t>オクエン</t>
    </rPh>
    <rPh sb="64" eb="66">
      <t>メヤス</t>
    </rPh>
    <rPh sb="70" eb="72">
      <t>イヨク</t>
    </rPh>
    <rPh sb="74" eb="76">
      <t>ノウギョウ</t>
    </rPh>
    <rPh sb="76" eb="77">
      <t>シャ</t>
    </rPh>
    <rPh sb="78" eb="80">
      <t>シキン</t>
    </rPh>
    <rPh sb="80" eb="82">
      <t>チョウタツ</t>
    </rPh>
    <rPh sb="83" eb="86">
      <t>エンカツカ</t>
    </rPh>
    <rPh sb="87" eb="89">
      <t>メザ</t>
    </rPh>
    <phoneticPr fontId="5"/>
  </si>
  <si>
    <t>指標
（目標値）
(%)
保証引受額
（保証枠）
（億円）</t>
    <rPh sb="13" eb="15">
      <t>ホショウ</t>
    </rPh>
    <rPh sb="15" eb="17">
      <t>ヒキウケ</t>
    </rPh>
    <rPh sb="17" eb="18">
      <t>ガク</t>
    </rPh>
    <rPh sb="20" eb="22">
      <t>ホショウ</t>
    </rPh>
    <phoneticPr fontId="5"/>
  </si>
  <si>
    <t>13.6
（12）
37
（340）</t>
    <phoneticPr fontId="5"/>
  </si>
  <si>
    <t>113
11</t>
    <phoneticPr fontId="5"/>
  </si>
  <si>
    <t>保証引受額</t>
    <rPh sb="0" eb="2">
      <t>ホショウ</t>
    </rPh>
    <rPh sb="2" eb="5">
      <t>ヒキウケガク</t>
    </rPh>
    <phoneticPr fontId="5"/>
  </si>
  <si>
    <t>（340）</t>
    <phoneticPr fontId="5"/>
  </si>
  <si>
    <t>　　　　18,600（千円／件）　　　　　　</t>
    <rPh sb="11" eb="12">
      <t>セン</t>
    </rPh>
    <rPh sb="12" eb="13">
      <t>エン</t>
    </rPh>
    <rPh sb="14" eb="15">
      <t>ケン</t>
    </rPh>
    <phoneticPr fontId="5"/>
  </si>
  <si>
    <t>予算額（1,116百万円）÷保証件数（60件）</t>
    <rPh sb="0" eb="3">
      <t>ヨサンガク</t>
    </rPh>
    <rPh sb="9" eb="10">
      <t>ヒャク</t>
    </rPh>
    <rPh sb="10" eb="12">
      <t>マンエン</t>
    </rPh>
    <rPh sb="14" eb="16">
      <t>ホショウ</t>
    </rPh>
    <rPh sb="16" eb="18">
      <t>ケンスウ</t>
    </rPh>
    <rPh sb="21" eb="22">
      <t>ケン</t>
    </rPh>
    <phoneticPr fontId="5"/>
  </si>
  <si>
    <t xml:space="preserve">※（復興庁計上）  </t>
    <phoneticPr fontId="5"/>
  </si>
  <si>
    <t>※（復興庁計上）</t>
    <phoneticPr fontId="5"/>
  </si>
  <si>
    <t>【成果目標の達成度及び活動実績が「△」の理由】
・積算が過大であったことにより、設定した保証枠340億円に達しなかったため。</t>
    <rPh sb="1" eb="3">
      <t>セイカ</t>
    </rPh>
    <rPh sb="3" eb="5">
      <t>モクヒョウ</t>
    </rPh>
    <rPh sb="6" eb="8">
      <t>タッセイ</t>
    </rPh>
    <rPh sb="8" eb="9">
      <t>ド</t>
    </rPh>
    <rPh sb="9" eb="10">
      <t>オヨ</t>
    </rPh>
    <rPh sb="11" eb="13">
      <t>カツドウ</t>
    </rPh>
    <rPh sb="13" eb="15">
      <t>ジッセキ</t>
    </rPh>
    <rPh sb="20" eb="22">
      <t>リユウ</t>
    </rPh>
    <rPh sb="25" eb="27">
      <t>セキサン</t>
    </rPh>
    <rPh sb="28" eb="30">
      <t>カダイ</t>
    </rPh>
    <rPh sb="40" eb="42">
      <t>セッテイ</t>
    </rPh>
    <rPh sb="44" eb="46">
      <t>ホショウ</t>
    </rPh>
    <rPh sb="46" eb="47">
      <t>ワク</t>
    </rPh>
    <rPh sb="50" eb="52">
      <t>オクエン</t>
    </rPh>
    <rPh sb="53" eb="54">
      <t>タッ</t>
    </rPh>
    <phoneticPr fontId="5"/>
  </si>
  <si>
    <t>・被災農業者を対象とした事業であるが東北から関東で保証実績があり、国民のニーズがあり、優先度が高い事業であると認められる。
・農業信用保険の引受を法定された独立行政法人として被災農業者等の資金調達の円滑化を図るため、財務基盤の強化等に必要な財政措置を講ずるものであり、国が実施すべき事業として支出先は妥当である。
・活動実績は活動指標に達しなかったため、今後、類似の事業を要求する場合には適正な規模に圧縮して予算要求を行うこととする。</t>
    <rPh sb="87" eb="89">
      <t>ヒサイ</t>
    </rPh>
    <rPh sb="89" eb="92">
      <t>ノウギョウシャ</t>
    </rPh>
    <rPh sb="92" eb="93">
      <t>トウ</t>
    </rPh>
    <rPh sb="108" eb="110">
      <t>ザイム</t>
    </rPh>
    <rPh sb="110" eb="112">
      <t>キバン</t>
    </rPh>
    <rPh sb="113" eb="115">
      <t>キョウカ</t>
    </rPh>
    <rPh sb="115" eb="116">
      <t>トウ</t>
    </rPh>
    <rPh sb="158" eb="160">
      <t>カツドウ</t>
    </rPh>
    <rPh sb="160" eb="162">
      <t>ジッセキ</t>
    </rPh>
    <rPh sb="163" eb="165">
      <t>カツドウ</t>
    </rPh>
    <rPh sb="165" eb="167">
      <t>シヒョウ</t>
    </rPh>
    <rPh sb="168" eb="169">
      <t>タッ</t>
    </rPh>
    <rPh sb="177" eb="179">
      <t>コンゴ</t>
    </rPh>
    <rPh sb="180" eb="182">
      <t>ルイジ</t>
    </rPh>
    <rPh sb="183" eb="185">
      <t>ジギョウ</t>
    </rPh>
    <rPh sb="186" eb="188">
      <t>ヨウキュウ</t>
    </rPh>
    <rPh sb="190" eb="192">
      <t>バアイ</t>
    </rPh>
    <rPh sb="194" eb="196">
      <t>テキセイ</t>
    </rPh>
    <rPh sb="197" eb="199">
      <t>キボ</t>
    </rPh>
    <rPh sb="200" eb="202">
      <t>アッシュク</t>
    </rPh>
    <rPh sb="204" eb="206">
      <t>ヨサン</t>
    </rPh>
    <rPh sb="206" eb="208">
      <t>ヨウキュウ</t>
    </rPh>
    <rPh sb="209" eb="210">
      <t>オコナ</t>
    </rPh>
    <phoneticPr fontId="5"/>
  </si>
  <si>
    <t>抜本的改善</t>
    <phoneticPr fontId="5"/>
  </si>
  <si>
    <t xml:space="preserve">
本事業は、成果目標・活動実績としている23年度の保証額が目標を下回っている。以上のことから、「成果目標達成のための事業内容の見直し」、「活動が活性化するような支援方策に見直し」を行うべきであり、本事業としては「抜本的改善」とする。</t>
    <phoneticPr fontId="5"/>
  </si>
  <si>
    <t>現状通り</t>
    <rPh sb="0" eb="2">
      <t>ゲンジョウ</t>
    </rPh>
    <rPh sb="2" eb="3">
      <t>トオ</t>
    </rPh>
    <phoneticPr fontId="5"/>
  </si>
  <si>
    <t>※　東日本大震災復興特別会計における金融関係事業に関する予算措置については、農業者の資金繰りに万全を期すため、被災地域の復興状況を踏まえながら、被災農業者の資金需要を慎重に見極めることが必要。
 このため、当該事業に係る平成25年度要求額及び所見を踏まえた改善点については、予算編成過程において検討していくこととなる。</t>
    <rPh sb="110" eb="112">
      <t>ヘイセイ</t>
    </rPh>
    <rPh sb="119" eb="120">
      <t>オヨ</t>
    </rPh>
    <rPh sb="121" eb="123">
      <t>ショケン</t>
    </rPh>
    <rPh sb="124" eb="125">
      <t>フ</t>
    </rPh>
    <rPh sb="128" eb="131">
      <t>カイゼンテン</t>
    </rPh>
    <phoneticPr fontId="5"/>
  </si>
  <si>
    <t>復興-0021、新24-0024</t>
    <rPh sb="0" eb="2">
      <t>フッコウ</t>
    </rPh>
    <rPh sb="8" eb="9">
      <t>シン</t>
    </rPh>
    <phoneticPr fontId="5"/>
  </si>
  <si>
    <t>A.地方農政局</t>
    <phoneticPr fontId="5"/>
  </si>
  <si>
    <t>農業信用基金協会への補助金の交付</t>
    <rPh sb="0" eb="2">
      <t>ノウギョウ</t>
    </rPh>
    <rPh sb="2" eb="4">
      <t>シンヨウ</t>
    </rPh>
    <rPh sb="4" eb="6">
      <t>キキン</t>
    </rPh>
    <rPh sb="6" eb="8">
      <t>キョウカイ</t>
    </rPh>
    <rPh sb="10" eb="13">
      <t>ホジョキン</t>
    </rPh>
    <rPh sb="14" eb="16">
      <t>コウフ</t>
    </rPh>
    <phoneticPr fontId="5"/>
  </si>
  <si>
    <t>B.農業信用基金協会</t>
    <phoneticPr fontId="5"/>
  </si>
  <si>
    <t>保証料負担の軽減及び代位弁済額に充当</t>
    <rPh sb="0" eb="3">
      <t>ホショウリョウ</t>
    </rPh>
    <rPh sb="3" eb="5">
      <t>フタン</t>
    </rPh>
    <rPh sb="6" eb="8">
      <t>ケイゲン</t>
    </rPh>
    <rPh sb="8" eb="9">
      <t>オヨ</t>
    </rPh>
    <rPh sb="10" eb="12">
      <t>ダイイ</t>
    </rPh>
    <rPh sb="12" eb="15">
      <t>ベンサイガク</t>
    </rPh>
    <rPh sb="16" eb="18">
      <t>ジュウトウ</t>
    </rPh>
    <phoneticPr fontId="5"/>
  </si>
  <si>
    <t>C.（独）農林漁業信用基金</t>
    <phoneticPr fontId="5"/>
  </si>
  <si>
    <t>保険割合の引き上げ、保険料負担の軽減、保険金支払の財源に交付金を充当</t>
    <phoneticPr fontId="5"/>
  </si>
  <si>
    <t>D.農業信用基金協会（岩手県、宮城県、福島県）</t>
    <phoneticPr fontId="5"/>
  </si>
  <si>
    <t>第三者委員会の運営経費に充当</t>
    <rPh sb="0" eb="1">
      <t>ダイ</t>
    </rPh>
    <rPh sb="1" eb="2">
      <t>3</t>
    </rPh>
    <rPh sb="2" eb="3">
      <t>シャ</t>
    </rPh>
    <rPh sb="3" eb="6">
      <t>イインカイ</t>
    </rPh>
    <rPh sb="7" eb="9">
      <t>ウンエイ</t>
    </rPh>
    <rPh sb="9" eb="11">
      <t>ケイヒ</t>
    </rPh>
    <rPh sb="12" eb="14">
      <t>ジュウトウ</t>
    </rPh>
    <phoneticPr fontId="5"/>
  </si>
  <si>
    <t>管内農業信用基金協会への補助金の交付</t>
    <rPh sb="0" eb="2">
      <t>カンナイ</t>
    </rPh>
    <rPh sb="2" eb="4">
      <t>ノウギョウ</t>
    </rPh>
    <rPh sb="4" eb="6">
      <t>シンヨウ</t>
    </rPh>
    <rPh sb="6" eb="8">
      <t>キキン</t>
    </rPh>
    <rPh sb="8" eb="10">
      <t>キョウカイ</t>
    </rPh>
    <rPh sb="12" eb="15">
      <t>ホジョキン</t>
    </rPh>
    <rPh sb="16" eb="18">
      <t>コウフ</t>
    </rPh>
    <phoneticPr fontId="5"/>
  </si>
  <si>
    <t>岩手県農業信用基金協会</t>
    <rPh sb="0" eb="3">
      <t>イワテケン</t>
    </rPh>
    <rPh sb="3" eb="5">
      <t>ノウギョウ</t>
    </rPh>
    <rPh sb="5" eb="7">
      <t>シンヨウ</t>
    </rPh>
    <rPh sb="7" eb="9">
      <t>キキン</t>
    </rPh>
    <rPh sb="9" eb="11">
      <t>キョウカイ</t>
    </rPh>
    <phoneticPr fontId="5"/>
  </si>
  <si>
    <t>融資機関の農業者等に対する貸付についての債務保証</t>
    <rPh sb="0" eb="2">
      <t>ユウシ</t>
    </rPh>
    <rPh sb="2" eb="4">
      <t>キカン</t>
    </rPh>
    <rPh sb="5" eb="8">
      <t>ノウギョウシャ</t>
    </rPh>
    <rPh sb="8" eb="9">
      <t>トウ</t>
    </rPh>
    <rPh sb="10" eb="11">
      <t>タイ</t>
    </rPh>
    <rPh sb="13" eb="15">
      <t>カシツケ</t>
    </rPh>
    <rPh sb="20" eb="22">
      <t>サイム</t>
    </rPh>
    <rPh sb="22" eb="24">
      <t>ホショウ</t>
    </rPh>
    <phoneticPr fontId="5"/>
  </si>
  <si>
    <t>宮城県農業信用基金協会</t>
    <rPh sb="0" eb="3">
      <t>ミヤギケン</t>
    </rPh>
    <rPh sb="3" eb="5">
      <t>ノウギョウ</t>
    </rPh>
    <rPh sb="5" eb="7">
      <t>シンヨウ</t>
    </rPh>
    <rPh sb="7" eb="9">
      <t>キキン</t>
    </rPh>
    <rPh sb="9" eb="11">
      <t>キョウカイ</t>
    </rPh>
    <phoneticPr fontId="5"/>
  </si>
  <si>
    <t>茨城県農業信用基金協会</t>
    <rPh sb="0" eb="2">
      <t>イバラキ</t>
    </rPh>
    <rPh sb="2" eb="3">
      <t>ケン</t>
    </rPh>
    <rPh sb="3" eb="5">
      <t>ノウギョウ</t>
    </rPh>
    <rPh sb="5" eb="7">
      <t>シンヨウ</t>
    </rPh>
    <rPh sb="7" eb="9">
      <t>キキン</t>
    </rPh>
    <rPh sb="9" eb="11">
      <t>キョウカイ</t>
    </rPh>
    <phoneticPr fontId="5"/>
  </si>
  <si>
    <t>栃木県農業信用基金協会</t>
    <rPh sb="0" eb="2">
      <t>トチギ</t>
    </rPh>
    <rPh sb="2" eb="3">
      <t>ケン</t>
    </rPh>
    <rPh sb="3" eb="5">
      <t>ノウギョウ</t>
    </rPh>
    <rPh sb="5" eb="7">
      <t>シンヨウ</t>
    </rPh>
    <rPh sb="7" eb="9">
      <t>キキン</t>
    </rPh>
    <rPh sb="9" eb="11">
      <t>キョウカイ</t>
    </rPh>
    <phoneticPr fontId="5"/>
  </si>
  <si>
    <t>千葉県農業信用基金協会</t>
    <rPh sb="0" eb="2">
      <t>チバ</t>
    </rPh>
    <rPh sb="2" eb="3">
      <t>ケン</t>
    </rPh>
    <rPh sb="3" eb="5">
      <t>ノウギョウ</t>
    </rPh>
    <rPh sb="5" eb="7">
      <t>シンヨウ</t>
    </rPh>
    <rPh sb="7" eb="9">
      <t>キキン</t>
    </rPh>
    <rPh sb="9" eb="11">
      <t>キョウカイ</t>
    </rPh>
    <phoneticPr fontId="5"/>
  </si>
  <si>
    <t>Ｃ.</t>
    <phoneticPr fontId="5"/>
  </si>
  <si>
    <t>（独）農林漁業信用基金</t>
    <rPh sb="1" eb="2">
      <t>ドク</t>
    </rPh>
    <rPh sb="3" eb="5">
      <t>ノウリン</t>
    </rPh>
    <rPh sb="5" eb="7">
      <t>ギョギョウ</t>
    </rPh>
    <rPh sb="7" eb="9">
      <t>シンヨウ</t>
    </rPh>
    <rPh sb="9" eb="11">
      <t>キキン</t>
    </rPh>
    <phoneticPr fontId="5"/>
  </si>
  <si>
    <t>被災農業者等の復旧・復興に必要な資金調達のため被災農業者等の信用力を補完</t>
    <rPh sb="0" eb="2">
      <t>ヒサイ</t>
    </rPh>
    <rPh sb="2" eb="5">
      <t>ノウギョウシャ</t>
    </rPh>
    <rPh sb="5" eb="6">
      <t>トウ</t>
    </rPh>
    <rPh sb="7" eb="9">
      <t>フッキュウ</t>
    </rPh>
    <rPh sb="10" eb="12">
      <t>フッコウ</t>
    </rPh>
    <rPh sb="13" eb="15">
      <t>ヒツヨウ</t>
    </rPh>
    <rPh sb="16" eb="18">
      <t>シキン</t>
    </rPh>
    <rPh sb="18" eb="20">
      <t>チョウタツ</t>
    </rPh>
    <rPh sb="23" eb="25">
      <t>ヒサイ</t>
    </rPh>
    <rPh sb="25" eb="28">
      <t>ノウギョウシャ</t>
    </rPh>
    <rPh sb="28" eb="29">
      <t>トウ</t>
    </rPh>
    <rPh sb="30" eb="33">
      <t>シンヨウリョク</t>
    </rPh>
    <rPh sb="34" eb="36">
      <t>ホカン</t>
    </rPh>
    <phoneticPr fontId="5"/>
  </si>
  <si>
    <t>Ｄ.</t>
    <phoneticPr fontId="5"/>
  </si>
  <si>
    <t>被災農業者の再生計画の作成支援その他債務整理の支援を行う第三者委員会の運営</t>
    <phoneticPr fontId="5"/>
  </si>
  <si>
    <t>福島県農業信用基金協会</t>
    <rPh sb="0" eb="3">
      <t>フクシマケン</t>
    </rPh>
    <rPh sb="3" eb="5">
      <t>ノウギョウ</t>
    </rPh>
    <rPh sb="5" eb="7">
      <t>シンヨウ</t>
    </rPh>
    <rPh sb="7" eb="9">
      <t>キキン</t>
    </rPh>
    <rPh sb="9" eb="11">
      <t>キョウカイ</t>
    </rPh>
    <phoneticPr fontId="5"/>
  </si>
  <si>
    <t>復興庁：060
農林水産省：0158</t>
    <rPh sb="8" eb="10">
      <t>ノウリン</t>
    </rPh>
    <rPh sb="10" eb="12">
      <t>スイサン</t>
    </rPh>
    <phoneticPr fontId="5"/>
  </si>
  <si>
    <t>　　　　　　　　　　　　　平成２４年行政事業レビューシート　　　　(農林水産省)</t>
    <rPh sb="13" eb="15">
      <t>ヘイセイ</t>
    </rPh>
    <rPh sb="17" eb="18">
      <t>ネン</t>
    </rPh>
    <rPh sb="18" eb="20">
      <t>ギョウセイ</t>
    </rPh>
    <rPh sb="20" eb="22">
      <t>ジギョウ</t>
    </rPh>
    <rPh sb="34" eb="36">
      <t>ノウリン</t>
    </rPh>
    <rPh sb="36" eb="39">
      <t>スイサンショウ</t>
    </rPh>
    <rPh sb="38" eb="39">
      <t>ショウ</t>
    </rPh>
    <phoneticPr fontId="5"/>
  </si>
  <si>
    <t>地域農業経営再開復興支援事業（復興関連事業）</t>
    <rPh sb="15" eb="17">
      <t>フッコウ</t>
    </rPh>
    <rPh sb="17" eb="19">
      <t>カンレン</t>
    </rPh>
    <rPh sb="19" eb="21">
      <t>ジギョウ</t>
    </rPh>
    <phoneticPr fontId="5"/>
  </si>
  <si>
    <t>担当部局庁</t>
    <phoneticPr fontId="5"/>
  </si>
  <si>
    <r>
      <rPr>
        <sz val="10"/>
        <rFont val="ＭＳ Ｐゴシック"/>
        <family val="3"/>
        <charset val="128"/>
      </rPr>
      <t>復興庁統括官付参事官（予算会計担当）</t>
    </r>
    <r>
      <rPr>
        <sz val="11"/>
        <color theme="1"/>
        <rFont val="ＭＳ Ｐゴシック"/>
        <family val="2"/>
        <charset val="128"/>
        <scheme val="minor"/>
      </rPr>
      <t xml:space="preserve">
農林水産省経営局経営政策課
農林水産省経営局農地政策課</t>
    </r>
    <rPh sb="3" eb="5">
      <t>トウカツ</t>
    </rPh>
    <rPh sb="5" eb="6">
      <t>カン</t>
    </rPh>
    <rPh sb="6" eb="7">
      <t>ヅキ</t>
    </rPh>
    <rPh sb="11" eb="13">
      <t>ヨサン</t>
    </rPh>
    <rPh sb="13" eb="15">
      <t>カイケイ</t>
    </rPh>
    <rPh sb="19" eb="21">
      <t>ノウリン</t>
    </rPh>
    <rPh sb="21" eb="23">
      <t>スイサン</t>
    </rPh>
    <rPh sb="23" eb="24">
      <t>ショウ</t>
    </rPh>
    <rPh sb="24" eb="26">
      <t>ケイエイ</t>
    </rPh>
    <rPh sb="26" eb="27">
      <t>キョク</t>
    </rPh>
    <rPh sb="33" eb="35">
      <t>ノウリン</t>
    </rPh>
    <rPh sb="35" eb="37">
      <t>スイサン</t>
    </rPh>
    <rPh sb="37" eb="38">
      <t>ショウ</t>
    </rPh>
    <rPh sb="38" eb="40">
      <t>ケイエイ</t>
    </rPh>
    <rPh sb="40" eb="41">
      <t>キョク</t>
    </rPh>
    <phoneticPr fontId="5"/>
  </si>
  <si>
    <t>平成23年度～平成25年度</t>
    <phoneticPr fontId="5"/>
  </si>
  <si>
    <t>参事官　尾関　良夫
課長　平形　雄策
課長  渡邊　　毅  　</t>
    <phoneticPr fontId="5"/>
  </si>
  <si>
    <t>一般会計、東日本大震災復興特別会計</t>
    <rPh sb="0" eb="2">
      <t>イッパン</t>
    </rPh>
    <rPh sb="2" eb="4">
      <t>カイケイ</t>
    </rPh>
    <rPh sb="5" eb="6">
      <t>ヒガシ</t>
    </rPh>
    <phoneticPr fontId="5"/>
  </si>
  <si>
    <t>　⑤　意欲ある多様な農業者による農業経営の推進
　⑥　優良農地の確保と有効利用の促進</t>
    <phoneticPr fontId="5"/>
  </si>
  <si>
    <t>-</t>
    <phoneticPr fontId="5"/>
  </si>
  <si>
    <t>関係する計画、通知等</t>
    <phoneticPr fontId="5"/>
  </si>
  <si>
    <t>東日本大震災からの復興の基本方針（平成23年７月29日東日本大震災復興対策本部）</t>
    <rPh sb="17" eb="19">
      <t>ヘイセイ</t>
    </rPh>
    <rPh sb="21" eb="22">
      <t>ネン</t>
    </rPh>
    <rPh sb="23" eb="24">
      <t>ガツ</t>
    </rPh>
    <rPh sb="26" eb="27">
      <t>ニチ</t>
    </rPh>
    <rPh sb="27" eb="28">
      <t>ヒガシ</t>
    </rPh>
    <rPh sb="28" eb="30">
      <t>ニホン</t>
    </rPh>
    <rPh sb="30" eb="31">
      <t>ダイ</t>
    </rPh>
    <rPh sb="31" eb="33">
      <t>シンサイ</t>
    </rPh>
    <rPh sb="33" eb="35">
      <t>フッコウ</t>
    </rPh>
    <rPh sb="35" eb="37">
      <t>タイサク</t>
    </rPh>
    <rPh sb="37" eb="39">
      <t>ホンブ</t>
    </rPh>
    <phoneticPr fontId="5"/>
  </si>
  <si>
    <t>被災地域では、地域農業復興組合等が設立されており、これらの組織を農業経営の再開に向けた話合いの土台として、復興後の農地利用、農業生産、今後の地域を担っていく経営体等について話合い、これらを実現していく仕組みを構築することが効果的である。このため、本事業により、市町村や県が行う、集落を基礎とした、復興後の地域の中心となる経営体の育成や、地域の中心となる経営体への農地集積等に必要な取組を支援することにより、被災地域における農業経営の再開と地域農業の復興を実現する。</t>
    <rPh sb="0" eb="2">
      <t>ヒサイ</t>
    </rPh>
    <rPh sb="2" eb="4">
      <t>チイキ</t>
    </rPh>
    <rPh sb="7" eb="9">
      <t>チイキ</t>
    </rPh>
    <rPh sb="9" eb="11">
      <t>ノウギョウ</t>
    </rPh>
    <rPh sb="11" eb="13">
      <t>フッコウ</t>
    </rPh>
    <rPh sb="13" eb="15">
      <t>クミアイ</t>
    </rPh>
    <rPh sb="15" eb="16">
      <t>トウ</t>
    </rPh>
    <rPh sb="17" eb="19">
      <t>セツリツ</t>
    </rPh>
    <rPh sb="29" eb="31">
      <t>ソシキ</t>
    </rPh>
    <rPh sb="32" eb="34">
      <t>ノウギョウ</t>
    </rPh>
    <rPh sb="34" eb="36">
      <t>ケイエイ</t>
    </rPh>
    <rPh sb="37" eb="39">
      <t>サイカイ</t>
    </rPh>
    <rPh sb="40" eb="41">
      <t>ム</t>
    </rPh>
    <rPh sb="43" eb="45">
      <t>ハナシア</t>
    </rPh>
    <rPh sb="47" eb="49">
      <t>ドダイ</t>
    </rPh>
    <rPh sb="53" eb="56">
      <t>フッコウゴ</t>
    </rPh>
    <rPh sb="57" eb="59">
      <t>ノウチ</t>
    </rPh>
    <rPh sb="59" eb="61">
      <t>リヨウ</t>
    </rPh>
    <rPh sb="62" eb="64">
      <t>ノウギョウ</t>
    </rPh>
    <rPh sb="64" eb="66">
      <t>セイサン</t>
    </rPh>
    <rPh sb="67" eb="69">
      <t>コンゴ</t>
    </rPh>
    <rPh sb="70" eb="72">
      <t>チイキ</t>
    </rPh>
    <rPh sb="73" eb="74">
      <t>ニナ</t>
    </rPh>
    <rPh sb="78" eb="81">
      <t>ケイエイタイ</t>
    </rPh>
    <rPh sb="81" eb="82">
      <t>トウ</t>
    </rPh>
    <rPh sb="86" eb="88">
      <t>ハナシア</t>
    </rPh>
    <rPh sb="94" eb="96">
      <t>ジツゲン</t>
    </rPh>
    <rPh sb="100" eb="102">
      <t>シク</t>
    </rPh>
    <rPh sb="104" eb="106">
      <t>コウチク</t>
    </rPh>
    <rPh sb="111" eb="114">
      <t>コウカテキ</t>
    </rPh>
    <rPh sb="123" eb="124">
      <t>ホン</t>
    </rPh>
    <rPh sb="124" eb="126">
      <t>ジギョウ</t>
    </rPh>
    <rPh sb="130" eb="133">
      <t>シチョウソン</t>
    </rPh>
    <rPh sb="134" eb="135">
      <t>ケン</t>
    </rPh>
    <rPh sb="136" eb="137">
      <t>オコナ</t>
    </rPh>
    <rPh sb="139" eb="141">
      <t>シュウラク</t>
    </rPh>
    <rPh sb="142" eb="144">
      <t>キソ</t>
    </rPh>
    <rPh sb="148" eb="151">
      <t>フッコウゴ</t>
    </rPh>
    <rPh sb="152" eb="154">
      <t>チイキ</t>
    </rPh>
    <rPh sb="155" eb="157">
      <t>チュウシン</t>
    </rPh>
    <rPh sb="160" eb="163">
      <t>ケイエイタイ</t>
    </rPh>
    <rPh sb="164" eb="166">
      <t>イクセイ</t>
    </rPh>
    <rPh sb="168" eb="170">
      <t>チイキ</t>
    </rPh>
    <rPh sb="171" eb="173">
      <t>チュウシン</t>
    </rPh>
    <rPh sb="176" eb="179">
      <t>ケイエイタイ</t>
    </rPh>
    <rPh sb="181" eb="183">
      <t>ノウチ</t>
    </rPh>
    <rPh sb="183" eb="185">
      <t>シュウセキ</t>
    </rPh>
    <rPh sb="185" eb="186">
      <t>トウ</t>
    </rPh>
    <rPh sb="187" eb="189">
      <t>ヒツヨウ</t>
    </rPh>
    <rPh sb="190" eb="192">
      <t>トリクミ</t>
    </rPh>
    <rPh sb="193" eb="195">
      <t>シエン</t>
    </rPh>
    <rPh sb="203" eb="205">
      <t>ヒサイ</t>
    </rPh>
    <rPh sb="205" eb="207">
      <t>チイキ</t>
    </rPh>
    <rPh sb="211" eb="213">
      <t>ノウギョウ</t>
    </rPh>
    <rPh sb="213" eb="215">
      <t>ケイエイ</t>
    </rPh>
    <rPh sb="216" eb="218">
      <t>サイカイ</t>
    </rPh>
    <rPh sb="219" eb="221">
      <t>チイキ</t>
    </rPh>
    <rPh sb="221" eb="223">
      <t>ノウギョウ</t>
    </rPh>
    <rPh sb="224" eb="226">
      <t>フッコウ</t>
    </rPh>
    <rPh sb="227" eb="229">
      <t>ジツゲン</t>
    </rPh>
    <phoneticPr fontId="5"/>
  </si>
  <si>
    <t>①　地域農業の復興を図るため、地域における話合いにより、復興後の地域の中心となる経営体の特定、中心となる経営体と他の経営体を含めた復興後の地域農業のあり方や、これを実現するために必要な農地集積等の取組を定めた経営再開マスタープランを作成するための被災市町村等の取組に対して支援 （補助率：定額）
②　経営再開マスタープランを作成した地域において、震災を機に離農しようとする者又は農地を相続した者等が、農地利用集積円滑化団体（注１）又は農地保有合理化法人（注２）との間で、貸し付け等の相手方について指定しない旨の委任契約等を締結した場合に支援金を交付（単価：３万円／10a）
③　助成対象者が復興後の経営再開に必要な経営管理能力や生産技術などの習得のための研修や経営診断を受けた場合の費用を助成 （単価：研修等１件につき30,000円）
※平成24年度以降は、復興庁で一括計上し、農林水産省で執行する事業。
（注１）農地利用集積円滑化団体：農業経営基盤強化促進法の規定に基づき、市町村域を対象に農地所有者代理事業等の事業を行う主体として、市町村基本構想に位置づけられた農地の仲介組織（市町村、市町村公社、農協等）。
（注２）農地保有合理化法人：農業経営基盤強化促進法の規定に基づき、都道府県域を対象に農地売買を中心に事業を行う主体として、都道府県基本方針に位置づけられた一般社団法人又は一般財団法人（都道府県農業公社）。</t>
    <rPh sb="2" eb="4">
      <t>チイキ</t>
    </rPh>
    <rPh sb="4" eb="6">
      <t>ノウギョウ</t>
    </rPh>
    <rPh sb="7" eb="9">
      <t>フッコウ</t>
    </rPh>
    <rPh sb="10" eb="11">
      <t>ハカ</t>
    </rPh>
    <rPh sb="15" eb="17">
      <t>チイキ</t>
    </rPh>
    <rPh sb="21" eb="23">
      <t>ハナシア</t>
    </rPh>
    <rPh sb="28" eb="30">
      <t>フッコウ</t>
    </rPh>
    <rPh sb="30" eb="31">
      <t>ゴ</t>
    </rPh>
    <rPh sb="32" eb="34">
      <t>チイキ</t>
    </rPh>
    <rPh sb="35" eb="37">
      <t>チュウシン</t>
    </rPh>
    <rPh sb="40" eb="43">
      <t>ケイエイタイ</t>
    </rPh>
    <rPh sb="44" eb="46">
      <t>トクテイ</t>
    </rPh>
    <rPh sb="47" eb="49">
      <t>チュウシン</t>
    </rPh>
    <rPh sb="52" eb="55">
      <t>ケイエイタイ</t>
    </rPh>
    <rPh sb="56" eb="57">
      <t>タ</t>
    </rPh>
    <rPh sb="58" eb="61">
      <t>ケイエイタイ</t>
    </rPh>
    <rPh sb="62" eb="63">
      <t>フク</t>
    </rPh>
    <rPh sb="65" eb="68">
      <t>フッコウゴ</t>
    </rPh>
    <rPh sb="69" eb="71">
      <t>チイキ</t>
    </rPh>
    <rPh sb="71" eb="73">
      <t>ノウギョウ</t>
    </rPh>
    <rPh sb="76" eb="77">
      <t>カタ</t>
    </rPh>
    <rPh sb="82" eb="84">
      <t>ジツゲン</t>
    </rPh>
    <rPh sb="89" eb="91">
      <t>ヒツヨウ</t>
    </rPh>
    <rPh sb="92" eb="94">
      <t>ノウチ</t>
    </rPh>
    <rPh sb="94" eb="96">
      <t>シュウセキ</t>
    </rPh>
    <rPh sb="96" eb="97">
      <t>トウ</t>
    </rPh>
    <rPh sb="98" eb="100">
      <t>トリクミ</t>
    </rPh>
    <rPh sb="101" eb="102">
      <t>サダ</t>
    </rPh>
    <rPh sb="104" eb="106">
      <t>ケイエイ</t>
    </rPh>
    <rPh sb="106" eb="108">
      <t>サイカイ</t>
    </rPh>
    <rPh sb="116" eb="118">
      <t>サクセイ</t>
    </rPh>
    <rPh sb="123" eb="125">
      <t>ヒサイ</t>
    </rPh>
    <rPh sb="125" eb="128">
      <t>シチョウソン</t>
    </rPh>
    <rPh sb="128" eb="129">
      <t>トウ</t>
    </rPh>
    <rPh sb="130" eb="132">
      <t>トリクミ</t>
    </rPh>
    <rPh sb="133" eb="134">
      <t>タイ</t>
    </rPh>
    <rPh sb="136" eb="138">
      <t>シエン</t>
    </rPh>
    <rPh sb="150" eb="152">
      <t>ケイエイ</t>
    </rPh>
    <rPh sb="152" eb="154">
      <t>サイカイ</t>
    </rPh>
    <rPh sb="162" eb="164">
      <t>サクセイ</t>
    </rPh>
    <rPh sb="166" eb="168">
      <t>チイキ</t>
    </rPh>
    <rPh sb="173" eb="175">
      <t>シンサイ</t>
    </rPh>
    <rPh sb="176" eb="177">
      <t>キ</t>
    </rPh>
    <rPh sb="178" eb="180">
      <t>リノウ</t>
    </rPh>
    <rPh sb="196" eb="197">
      <t>モノ</t>
    </rPh>
    <rPh sb="212" eb="213">
      <t>チュウ</t>
    </rPh>
    <rPh sb="227" eb="228">
      <t>チュウ</t>
    </rPh>
    <rPh sb="232" eb="233">
      <t>アイダ</t>
    </rPh>
    <rPh sb="235" eb="236">
      <t>カ</t>
    </rPh>
    <rPh sb="237" eb="238">
      <t>ツ</t>
    </rPh>
    <rPh sb="239" eb="240">
      <t>トウ</t>
    </rPh>
    <rPh sb="241" eb="244">
      <t>アイテガタ</t>
    </rPh>
    <rPh sb="248" eb="250">
      <t>シテイ</t>
    </rPh>
    <rPh sb="253" eb="254">
      <t>ムネ</t>
    </rPh>
    <rPh sb="255" eb="257">
      <t>イニン</t>
    </rPh>
    <rPh sb="257" eb="259">
      <t>ケイヤク</t>
    </rPh>
    <rPh sb="259" eb="260">
      <t>トウ</t>
    </rPh>
    <rPh sb="261" eb="263">
      <t>テイケツ</t>
    </rPh>
    <rPh sb="265" eb="267">
      <t>バアイ</t>
    </rPh>
    <rPh sb="268" eb="271">
      <t>シエンキン</t>
    </rPh>
    <rPh sb="272" eb="274">
      <t>コウフ</t>
    </rPh>
    <rPh sb="275" eb="277">
      <t>タンカ</t>
    </rPh>
    <rPh sb="289" eb="291">
      <t>ジョセイ</t>
    </rPh>
    <rPh sb="291" eb="294">
      <t>タイショウシャ</t>
    </rPh>
    <rPh sb="295" eb="298">
      <t>フッコウゴ</t>
    </rPh>
    <rPh sb="299" eb="301">
      <t>ケイエイ</t>
    </rPh>
    <rPh sb="301" eb="303">
      <t>サイカイ</t>
    </rPh>
    <rPh sb="304" eb="306">
      <t>ヒツヨウ</t>
    </rPh>
    <rPh sb="307" eb="309">
      <t>ケイエイ</t>
    </rPh>
    <rPh sb="309" eb="311">
      <t>カンリ</t>
    </rPh>
    <rPh sb="311" eb="313">
      <t>ノウリョク</t>
    </rPh>
    <rPh sb="314" eb="316">
      <t>セイサン</t>
    </rPh>
    <rPh sb="316" eb="318">
      <t>ギジュツ</t>
    </rPh>
    <rPh sb="321" eb="323">
      <t>シュウトク</t>
    </rPh>
    <rPh sb="327" eb="329">
      <t>ケンシュウ</t>
    </rPh>
    <rPh sb="330" eb="332">
      <t>ケイエイ</t>
    </rPh>
    <rPh sb="332" eb="334">
      <t>シンダン</t>
    </rPh>
    <rPh sb="335" eb="336">
      <t>ウ</t>
    </rPh>
    <rPh sb="338" eb="340">
      <t>バアイ</t>
    </rPh>
    <rPh sb="341" eb="343">
      <t>ヒヨウ</t>
    </rPh>
    <rPh sb="344" eb="346">
      <t>ジョセイ</t>
    </rPh>
    <rPh sb="348" eb="350">
      <t>タンカ</t>
    </rPh>
    <rPh sb="351" eb="354">
      <t>ケンシュウトウ</t>
    </rPh>
    <rPh sb="355" eb="356">
      <t>ケン</t>
    </rPh>
    <rPh sb="365" eb="366">
      <t>エン</t>
    </rPh>
    <rPh sb="389" eb="391">
      <t>ノウリン</t>
    </rPh>
    <rPh sb="391" eb="393">
      <t>スイサン</t>
    </rPh>
    <rPh sb="404" eb="405">
      <t>チュウ</t>
    </rPh>
    <rPh sb="407" eb="409">
      <t>ノウチ</t>
    </rPh>
    <rPh sb="409" eb="411">
      <t>リヨウ</t>
    </rPh>
    <rPh sb="411" eb="413">
      <t>シュウセキ</t>
    </rPh>
    <rPh sb="413" eb="416">
      <t>エンカツカ</t>
    </rPh>
    <rPh sb="416" eb="418">
      <t>ダンタイ</t>
    </rPh>
    <rPh sb="419" eb="421">
      <t>ノウギョウ</t>
    </rPh>
    <rPh sb="421" eb="423">
      <t>ケイエイ</t>
    </rPh>
    <rPh sb="423" eb="425">
      <t>キバン</t>
    </rPh>
    <rPh sb="425" eb="427">
      <t>キョウカ</t>
    </rPh>
    <rPh sb="427" eb="430">
      <t>ソクシンホウ</t>
    </rPh>
    <rPh sb="431" eb="433">
      <t>キテイ</t>
    </rPh>
    <rPh sb="434" eb="435">
      <t>モト</t>
    </rPh>
    <rPh sb="438" eb="441">
      <t>シチョウソン</t>
    </rPh>
    <rPh sb="441" eb="442">
      <t>イキ</t>
    </rPh>
    <rPh sb="443" eb="445">
      <t>タイショウ</t>
    </rPh>
    <rPh sb="446" eb="448">
      <t>ノウチ</t>
    </rPh>
    <rPh sb="448" eb="451">
      <t>ショユウシャ</t>
    </rPh>
    <rPh sb="451" eb="453">
      <t>ダイリ</t>
    </rPh>
    <rPh sb="453" eb="455">
      <t>ジギョウ</t>
    </rPh>
    <rPh sb="455" eb="456">
      <t>トウ</t>
    </rPh>
    <rPh sb="457" eb="459">
      <t>ジギョウ</t>
    </rPh>
    <rPh sb="460" eb="461">
      <t>オコナ</t>
    </rPh>
    <rPh sb="462" eb="464">
      <t>シュタイ</t>
    </rPh>
    <rPh sb="468" eb="471">
      <t>シチョウソン</t>
    </rPh>
    <rPh sb="471" eb="473">
      <t>キホン</t>
    </rPh>
    <rPh sb="473" eb="475">
      <t>コウソウ</t>
    </rPh>
    <rPh sb="476" eb="478">
      <t>イチ</t>
    </rPh>
    <rPh sb="483" eb="485">
      <t>ノウチ</t>
    </rPh>
    <rPh sb="486" eb="488">
      <t>チュウカイ</t>
    </rPh>
    <rPh sb="488" eb="490">
      <t>ソシキ</t>
    </rPh>
    <rPh sb="491" eb="494">
      <t>シチョウソン</t>
    </rPh>
    <rPh sb="495" eb="498">
      <t>シチョウソン</t>
    </rPh>
    <rPh sb="498" eb="500">
      <t>コウシャ</t>
    </rPh>
    <rPh sb="501" eb="503">
      <t>ノウキョウ</t>
    </rPh>
    <rPh sb="503" eb="504">
      <t>トウ</t>
    </rPh>
    <rPh sb="508" eb="509">
      <t>チュウ</t>
    </rPh>
    <rPh sb="511" eb="513">
      <t>ノウチ</t>
    </rPh>
    <rPh sb="513" eb="515">
      <t>ホユウ</t>
    </rPh>
    <rPh sb="515" eb="518">
      <t>ゴウリカ</t>
    </rPh>
    <rPh sb="518" eb="520">
      <t>ホウジン</t>
    </rPh>
    <rPh sb="521" eb="523">
      <t>ノウギョウ</t>
    </rPh>
    <rPh sb="523" eb="525">
      <t>ケイエイ</t>
    </rPh>
    <rPh sb="525" eb="527">
      <t>キバン</t>
    </rPh>
    <rPh sb="533" eb="535">
      <t>キテイ</t>
    </rPh>
    <rPh sb="536" eb="537">
      <t>モト</t>
    </rPh>
    <rPh sb="540" eb="545">
      <t>トドウフケンイキ</t>
    </rPh>
    <rPh sb="546" eb="548">
      <t>タイショウ</t>
    </rPh>
    <rPh sb="549" eb="551">
      <t>ノウチ</t>
    </rPh>
    <rPh sb="551" eb="553">
      <t>バイバイ</t>
    </rPh>
    <rPh sb="554" eb="556">
      <t>チュウシン</t>
    </rPh>
    <rPh sb="557" eb="559">
      <t>ジギョウ</t>
    </rPh>
    <rPh sb="560" eb="561">
      <t>オコナ</t>
    </rPh>
    <rPh sb="562" eb="564">
      <t>シュタイ</t>
    </rPh>
    <rPh sb="568" eb="572">
      <t>トドウフケン</t>
    </rPh>
    <rPh sb="572" eb="574">
      <t>キホン</t>
    </rPh>
    <rPh sb="574" eb="576">
      <t>ホウシン</t>
    </rPh>
    <rPh sb="577" eb="579">
      <t>イチ</t>
    </rPh>
    <rPh sb="584" eb="586">
      <t>イッパン</t>
    </rPh>
    <rPh sb="586" eb="590">
      <t>シャダンホウジン</t>
    </rPh>
    <rPh sb="590" eb="591">
      <t>マタ</t>
    </rPh>
    <rPh sb="592" eb="594">
      <t>イッパン</t>
    </rPh>
    <rPh sb="594" eb="598">
      <t>ザイダンホウジン</t>
    </rPh>
    <rPh sb="599" eb="603">
      <t>トドウフケン</t>
    </rPh>
    <rPh sb="603" eb="605">
      <t>ノウギョウ</t>
    </rPh>
    <rPh sb="605" eb="607">
      <t>コウシャ</t>
    </rPh>
    <phoneticPr fontId="5"/>
  </si>
  <si>
    <t>1129（復興庁計上）</t>
    <rPh sb="5" eb="7">
      <t>フッコウ</t>
    </rPh>
    <rPh sb="7" eb="8">
      <t>チョウ</t>
    </rPh>
    <rPh sb="8" eb="10">
      <t>ケイジョウ</t>
    </rPh>
    <phoneticPr fontId="5"/>
  </si>
  <si>
    <t>1,142（復興庁計上）</t>
    <rPh sb="6" eb="8">
      <t>フッコウ</t>
    </rPh>
    <rPh sb="8" eb="9">
      <t>チョウ</t>
    </rPh>
    <rPh sb="9" eb="11">
      <t>ケイジョウ</t>
    </rPh>
    <phoneticPr fontId="5"/>
  </si>
  <si>
    <t>1078（農林水産省計上）</t>
    <rPh sb="5" eb="7">
      <t>ノウリン</t>
    </rPh>
    <rPh sb="7" eb="10">
      <t>スイサンショウ</t>
    </rPh>
    <rPh sb="10" eb="12">
      <t>ケイジョウ</t>
    </rPh>
    <phoneticPr fontId="5"/>
  </si>
  <si>
    <t>目標値
（32年度）</t>
    <rPh sb="0" eb="3">
      <t>モクヒョウチ</t>
    </rPh>
    <rPh sb="7" eb="9">
      <t>ネンド</t>
    </rPh>
    <phoneticPr fontId="5"/>
  </si>
  <si>
    <r>
      <t xml:space="preserve">①農地面積のうち販売農家及び法人経営が担う面積の割合
②経営再開マスタープランが作成され、かつ白紙委任が行われた市町村数
</t>
    </r>
    <r>
      <rPr>
        <sz val="10"/>
        <rFont val="ＭＳ Ｐゴシック"/>
        <family val="3"/>
        <charset val="128"/>
      </rPr>
      <t>※下段（　）書きは年度目標値、上段は年度実績値</t>
    </r>
    <rPh sb="1" eb="3">
      <t>ノウチ</t>
    </rPh>
    <rPh sb="3" eb="5">
      <t>メンセキ</t>
    </rPh>
    <rPh sb="8" eb="10">
      <t>ハンバイ</t>
    </rPh>
    <rPh sb="10" eb="12">
      <t>ノウカ</t>
    </rPh>
    <rPh sb="12" eb="13">
      <t>オヨ</t>
    </rPh>
    <rPh sb="14" eb="16">
      <t>ホウジン</t>
    </rPh>
    <rPh sb="16" eb="18">
      <t>ケイエイ</t>
    </rPh>
    <rPh sb="19" eb="20">
      <t>ニナ</t>
    </rPh>
    <rPh sb="21" eb="23">
      <t>メンセキ</t>
    </rPh>
    <rPh sb="24" eb="26">
      <t>ワリアイ</t>
    </rPh>
    <rPh sb="29" eb="31">
      <t>ケイエイ</t>
    </rPh>
    <rPh sb="31" eb="33">
      <t>サイカイ</t>
    </rPh>
    <rPh sb="41" eb="43">
      <t>サクセイ</t>
    </rPh>
    <rPh sb="48" eb="50">
      <t>ハクシ</t>
    </rPh>
    <rPh sb="50" eb="52">
      <t>イニン</t>
    </rPh>
    <rPh sb="53" eb="54">
      <t>オコナ</t>
    </rPh>
    <rPh sb="57" eb="60">
      <t>シチョウソン</t>
    </rPh>
    <rPh sb="60" eb="61">
      <t>スウ</t>
    </rPh>
    <phoneticPr fontId="5"/>
  </si>
  <si>
    <t>-
（－）</t>
    <phoneticPr fontId="5"/>
  </si>
  <si>
    <r>
      <rPr>
        <sz val="11"/>
        <color theme="1"/>
        <rFont val="ＭＳ Ｐゴシック"/>
        <family val="2"/>
        <charset val="128"/>
        <scheme val="minor"/>
      </rPr>
      <t>73.7
（75.7）</t>
    </r>
    <phoneticPr fontId="5"/>
  </si>
  <si>
    <t>８割程度</t>
    <rPh sb="1" eb="2">
      <t>ワリ</t>
    </rPh>
    <rPh sb="2" eb="4">
      <t>テイド</t>
    </rPh>
    <phoneticPr fontId="5"/>
  </si>
  <si>
    <t>市町村</t>
    <phoneticPr fontId="5"/>
  </si>
  <si>
    <t>2
（－）</t>
    <phoneticPr fontId="5"/>
  </si>
  <si>
    <t>25年度目標：50市町村</t>
    <rPh sb="2" eb="4">
      <t>ネンド</t>
    </rPh>
    <rPh sb="4" eb="6">
      <t>モクヒョウ</t>
    </rPh>
    <rPh sb="9" eb="12">
      <t>シチョウソン</t>
    </rPh>
    <phoneticPr fontId="5"/>
  </si>
  <si>
    <t>地域農業のあり方等を記載した経営再開マスタープランの作成市町村数</t>
    <rPh sb="28" eb="31">
      <t>シチョウソン</t>
    </rPh>
    <phoneticPr fontId="5"/>
  </si>
  <si>
    <t>（50）</t>
    <phoneticPr fontId="5"/>
  </si>
  <si>
    <t>農地利用集積円滑化団体等に白紙委任された農地面積</t>
    <rPh sb="0" eb="2">
      <t>ノウチ</t>
    </rPh>
    <rPh sb="2" eb="4">
      <t>リヨウ</t>
    </rPh>
    <rPh sb="4" eb="6">
      <t>シュウセキ</t>
    </rPh>
    <rPh sb="6" eb="9">
      <t>エンカツカ</t>
    </rPh>
    <rPh sb="9" eb="11">
      <t>ダンタイ</t>
    </rPh>
    <rPh sb="11" eb="12">
      <t>トウ</t>
    </rPh>
    <rPh sb="13" eb="15">
      <t>ハクシ</t>
    </rPh>
    <rPh sb="15" eb="17">
      <t>イニン</t>
    </rPh>
    <rPh sb="20" eb="22">
      <t>ノウチ</t>
    </rPh>
    <rPh sb="22" eb="24">
      <t>メンセキ</t>
    </rPh>
    <phoneticPr fontId="5"/>
  </si>
  <si>
    <t>ｈａ</t>
    <phoneticPr fontId="5"/>
  </si>
  <si>
    <r>
      <rPr>
        <sz val="11"/>
        <color theme="1"/>
        <rFont val="ＭＳ Ｐゴシック"/>
        <family val="2"/>
        <charset val="128"/>
        <scheme val="minor"/>
      </rPr>
      <t>（経営再開マスタープラン作成事業）
　　　　　　　　　　2,420（千円／市町村）　　　　　　</t>
    </r>
    <rPh sb="1" eb="3">
      <t>ケイエイ</t>
    </rPh>
    <rPh sb="3" eb="5">
      <t>サイカイ</t>
    </rPh>
    <rPh sb="12" eb="14">
      <t>サクセイ</t>
    </rPh>
    <rPh sb="14" eb="16">
      <t>ジギョウ</t>
    </rPh>
    <rPh sb="34" eb="36">
      <t>センエン</t>
    </rPh>
    <rPh sb="37" eb="40">
      <t>シチョウソン</t>
    </rPh>
    <phoneticPr fontId="5"/>
  </si>
  <si>
    <t>12,101千円／６市町村＝2,420千円</t>
    <rPh sb="6" eb="8">
      <t>センエン</t>
    </rPh>
    <rPh sb="10" eb="13">
      <t>シチョウソン</t>
    </rPh>
    <rPh sb="19" eb="21">
      <t>センエン</t>
    </rPh>
    <phoneticPr fontId="5"/>
  </si>
  <si>
    <r>
      <rPr>
        <sz val="11"/>
        <color theme="1"/>
        <rFont val="ＭＳ Ｐゴシック"/>
        <family val="2"/>
        <charset val="128"/>
        <scheme val="minor"/>
      </rPr>
      <t>（被災地域農地集積支援金交付事業）
　　　　　　　　　　30（千円／１０ａ）　　　　　　</t>
    </r>
    <rPh sb="1" eb="3">
      <t>ヒサイ</t>
    </rPh>
    <rPh sb="3" eb="5">
      <t>チイキ</t>
    </rPh>
    <rPh sb="5" eb="7">
      <t>ノウチ</t>
    </rPh>
    <rPh sb="7" eb="9">
      <t>シュウセキ</t>
    </rPh>
    <rPh sb="9" eb="11">
      <t>シエン</t>
    </rPh>
    <rPh sb="11" eb="12">
      <t>キン</t>
    </rPh>
    <rPh sb="12" eb="14">
      <t>コウフ</t>
    </rPh>
    <rPh sb="14" eb="16">
      <t>ジギョウ</t>
    </rPh>
    <rPh sb="31" eb="33">
      <t>センエン</t>
    </rPh>
    <phoneticPr fontId="5"/>
  </si>
  <si>
    <t>9,801千円／3,267ａ ＝ 30千円/10a</t>
  </si>
  <si>
    <t>経営再開マスタープラン作成事業</t>
    <phoneticPr fontId="5"/>
  </si>
  <si>
    <t>　農地復旧が見込まれる割合に応じた当初の予算額と、現在における都道府県、市町村からの要望量とを勘案し、見直しを行うため。</t>
    <rPh sb="1" eb="3">
      <t>ノウチ</t>
    </rPh>
    <rPh sb="3" eb="5">
      <t>フッキュウ</t>
    </rPh>
    <rPh sb="6" eb="8">
      <t>ミコ</t>
    </rPh>
    <rPh sb="11" eb="13">
      <t>ワリアイ</t>
    </rPh>
    <rPh sb="14" eb="15">
      <t>オウ</t>
    </rPh>
    <rPh sb="17" eb="19">
      <t>トウショ</t>
    </rPh>
    <rPh sb="20" eb="22">
      <t>ヨサン</t>
    </rPh>
    <rPh sb="22" eb="23">
      <t>ガク</t>
    </rPh>
    <rPh sb="25" eb="27">
      <t>ゲンザイ</t>
    </rPh>
    <rPh sb="31" eb="35">
      <t>トドウフケン</t>
    </rPh>
    <rPh sb="36" eb="39">
      <t>シチョウソン</t>
    </rPh>
    <rPh sb="42" eb="45">
      <t>ヨウボウリョウ</t>
    </rPh>
    <rPh sb="47" eb="49">
      <t>カンアン</t>
    </rPh>
    <rPh sb="51" eb="53">
      <t>ミナオ</t>
    </rPh>
    <rPh sb="55" eb="56">
      <t>オコナ</t>
    </rPh>
    <phoneticPr fontId="5"/>
  </si>
  <si>
    <t>被災地域農地集積支援金</t>
    <phoneticPr fontId="5"/>
  </si>
  <si>
    <t>被災農業者経営能力向上事業</t>
    <phoneticPr fontId="5"/>
  </si>
  <si>
    <t>平成23年度については３次補正予算により事業を実施したことから、取組期間が短く十分な活動を行えなかったところ。24年度以降は事業実施を加速化させ、施策の実効を上げていきたい。</t>
    <rPh sb="0" eb="2">
      <t>ヘイセイ</t>
    </rPh>
    <phoneticPr fontId="5"/>
  </si>
  <si>
    <t>【達成度及び活動実績の評価が「－」の理由】
　平成23年度については３次補正予算により事業を実施したことから、取組期間が短く、達成度を判定することは適当でない。</t>
    <rPh sb="1" eb="3">
      <t>タッセイ</t>
    </rPh>
    <rPh sb="3" eb="4">
      <t>ド</t>
    </rPh>
    <rPh sb="4" eb="5">
      <t>オヨ</t>
    </rPh>
    <rPh sb="6" eb="8">
      <t>カツドウ</t>
    </rPh>
    <rPh sb="8" eb="10">
      <t>ジッセキ</t>
    </rPh>
    <rPh sb="11" eb="13">
      <t>ヒョウカ</t>
    </rPh>
    <rPh sb="18" eb="20">
      <t>リユウ</t>
    </rPh>
    <rPh sb="23" eb="25">
      <t>ヘイセイ</t>
    </rPh>
    <rPh sb="27" eb="29">
      <t>ネンド</t>
    </rPh>
    <rPh sb="35" eb="36">
      <t>ツギ</t>
    </rPh>
    <rPh sb="36" eb="38">
      <t>ホセイ</t>
    </rPh>
    <rPh sb="38" eb="40">
      <t>ヨサン</t>
    </rPh>
    <rPh sb="43" eb="45">
      <t>ジギョウ</t>
    </rPh>
    <rPh sb="46" eb="48">
      <t>ジッシ</t>
    </rPh>
    <rPh sb="55" eb="57">
      <t>トリクミ</t>
    </rPh>
    <rPh sb="57" eb="59">
      <t>キカン</t>
    </rPh>
    <rPh sb="60" eb="61">
      <t>ミジカ</t>
    </rPh>
    <rPh sb="63" eb="65">
      <t>タッセイ</t>
    </rPh>
    <rPh sb="65" eb="66">
      <t>ド</t>
    </rPh>
    <rPh sb="67" eb="69">
      <t>ハンテイ</t>
    </rPh>
    <rPh sb="74" eb="76">
      <t>テキトウ</t>
    </rPh>
    <phoneticPr fontId="5"/>
  </si>
  <si>
    <t xml:space="preserve">・被災地の農業の復興を図るためには、集落・地域レベルで話し合うことにより、復興後の地域農業のあり方を検討し、地域の中心となる経営体を定めて、復興後に向けた取組を総合的に実施することが効果的である。このような取組は「東日本大震災からの復興の基本方針（平成23年７月）」でも示されたところであり、１日も早い復興を願う国民のニーズにも沿ったものである。
・また、被災地の農業の復興を図る取組は、地域の意向を尊重しつつ、国と地方公共団体が連携して取り組んでいくことが不可欠であるが、被災した市町村にあっては財政的な余裕が少ない。このため、充実した支援を展開するためには国による事業の実施が必要である。
</t>
    <rPh sb="1" eb="3">
      <t>ヒサイ</t>
    </rPh>
    <rPh sb="18" eb="20">
      <t>シュウラク</t>
    </rPh>
    <rPh sb="21" eb="23">
      <t>チイキ</t>
    </rPh>
    <rPh sb="70" eb="72">
      <t>フッコウ</t>
    </rPh>
    <rPh sb="72" eb="73">
      <t>ゴ</t>
    </rPh>
    <rPh sb="178" eb="181">
      <t>ヒサイチ</t>
    </rPh>
    <rPh sb="188" eb="189">
      <t>ハカ</t>
    </rPh>
    <rPh sb="190" eb="192">
      <t>トリクミ</t>
    </rPh>
    <phoneticPr fontId="5"/>
  </si>
  <si>
    <t>　本事業は予算額については、23年度の執行率が2％と著しく低い。以上のことから、「執行額と予算額の乖離の改善」を行うべきであり、本事業としては「一部改善」とする。</t>
    <phoneticPr fontId="5"/>
  </si>
  <si>
    <t>　25年度予算の概算要求においては、都道府県及び市町村の復興状況を確認しつつ、一方で事業要望量を反映するなどの改善を行ったところである。
　また、被災地域農地集積支援金において、農地の復旧が完了した市町村については、仕組み及び交付単価を一部変更し、執行の改善を行う。</t>
    <rPh sb="3" eb="5">
      <t>ネンド</t>
    </rPh>
    <rPh sb="5" eb="7">
      <t>ヨサン</t>
    </rPh>
    <rPh sb="8" eb="10">
      <t>ガイサン</t>
    </rPh>
    <rPh sb="10" eb="12">
      <t>ヨウキュウ</t>
    </rPh>
    <rPh sb="18" eb="22">
      <t>トドウフケン</t>
    </rPh>
    <rPh sb="22" eb="23">
      <t>オヨ</t>
    </rPh>
    <rPh sb="24" eb="27">
      <t>シチョウソン</t>
    </rPh>
    <rPh sb="28" eb="30">
      <t>フッコウ</t>
    </rPh>
    <rPh sb="30" eb="32">
      <t>ジョウキョウ</t>
    </rPh>
    <rPh sb="33" eb="35">
      <t>カクニン</t>
    </rPh>
    <rPh sb="39" eb="41">
      <t>イッポウ</t>
    </rPh>
    <rPh sb="42" eb="44">
      <t>ジギョウ</t>
    </rPh>
    <rPh sb="44" eb="46">
      <t>ヨウボウ</t>
    </rPh>
    <rPh sb="46" eb="47">
      <t>リョウ</t>
    </rPh>
    <rPh sb="48" eb="50">
      <t>ハンエイ</t>
    </rPh>
    <rPh sb="55" eb="57">
      <t>カイゼン</t>
    </rPh>
    <rPh sb="58" eb="59">
      <t>オコナ</t>
    </rPh>
    <rPh sb="73" eb="75">
      <t>ヒサイ</t>
    </rPh>
    <rPh sb="75" eb="77">
      <t>チイキ</t>
    </rPh>
    <rPh sb="77" eb="79">
      <t>ノウチ</t>
    </rPh>
    <rPh sb="79" eb="81">
      <t>シュウセキ</t>
    </rPh>
    <rPh sb="81" eb="84">
      <t>シエンキン</t>
    </rPh>
    <rPh sb="89" eb="91">
      <t>ノウチ</t>
    </rPh>
    <rPh sb="92" eb="94">
      <t>フッキュウ</t>
    </rPh>
    <rPh sb="95" eb="97">
      <t>カンリョウ</t>
    </rPh>
    <rPh sb="99" eb="102">
      <t>シチョウソン</t>
    </rPh>
    <rPh sb="108" eb="110">
      <t>シク</t>
    </rPh>
    <rPh sb="111" eb="112">
      <t>オヨ</t>
    </rPh>
    <rPh sb="113" eb="117">
      <t>コウフタンカ</t>
    </rPh>
    <rPh sb="118" eb="120">
      <t>イチブ</t>
    </rPh>
    <rPh sb="120" eb="122">
      <t>ヘンコウ</t>
    </rPh>
    <rPh sb="124" eb="126">
      <t>シッコウ</t>
    </rPh>
    <rPh sb="127" eb="129">
      <t>カイゼン</t>
    </rPh>
    <rPh sb="130" eb="131">
      <t>オコナ</t>
    </rPh>
    <phoneticPr fontId="5"/>
  </si>
  <si>
    <t>復興‐0014、新24-0020</t>
    <phoneticPr fontId="5"/>
  </si>
  <si>
    <t>E.</t>
    <phoneticPr fontId="5"/>
  </si>
  <si>
    <t>管内の県へ補助金の交付</t>
    <rPh sb="0" eb="2">
      <t>カンナイ</t>
    </rPh>
    <rPh sb="3" eb="4">
      <t>ケン</t>
    </rPh>
    <rPh sb="5" eb="8">
      <t>ホジョキン</t>
    </rPh>
    <rPh sb="9" eb="11">
      <t>コウフ</t>
    </rPh>
    <phoneticPr fontId="5"/>
  </si>
  <si>
    <t>管内の市町へ補助金の交付</t>
    <rPh sb="0" eb="2">
      <t>カンナイ</t>
    </rPh>
    <rPh sb="3" eb="5">
      <t>シチョウ</t>
    </rPh>
    <rPh sb="6" eb="9">
      <t>ホジョキン</t>
    </rPh>
    <rPh sb="10" eb="12">
      <t>コウフ</t>
    </rPh>
    <phoneticPr fontId="5"/>
  </si>
  <si>
    <t>推進活動等</t>
    <rPh sb="0" eb="2">
      <t>スイシン</t>
    </rPh>
    <rPh sb="2" eb="4">
      <t>カツドウ</t>
    </rPh>
    <rPh sb="4" eb="5">
      <t>トウ</t>
    </rPh>
    <phoneticPr fontId="5"/>
  </si>
  <si>
    <t>C.石巻市</t>
    <rPh sb="2" eb="5">
      <t>イシノマキシ</t>
    </rPh>
    <phoneticPr fontId="5"/>
  </si>
  <si>
    <t>管内の農業者等へ支援金の交付</t>
    <rPh sb="0" eb="2">
      <t>カンナイ</t>
    </rPh>
    <rPh sb="3" eb="6">
      <t>ノウギョウシャ</t>
    </rPh>
    <rPh sb="6" eb="7">
      <t>トウ</t>
    </rPh>
    <rPh sb="8" eb="11">
      <t>シエンキン</t>
    </rPh>
    <rPh sb="12" eb="14">
      <t>コウフ</t>
    </rPh>
    <phoneticPr fontId="5"/>
  </si>
  <si>
    <t>A　東北農政局.</t>
    <rPh sb="2" eb="4">
      <t>トウホク</t>
    </rPh>
    <rPh sb="4" eb="7">
      <t>ノウセイキョク</t>
    </rPh>
    <phoneticPr fontId="5"/>
  </si>
  <si>
    <t>管内の県に対する補助金の交付事務、指導監督等業務</t>
    <phoneticPr fontId="5"/>
  </si>
  <si>
    <t>B.　県</t>
    <rPh sb="3" eb="4">
      <t>ケン</t>
    </rPh>
    <phoneticPr fontId="5"/>
  </si>
  <si>
    <t>管内の市町に対する補助金の交付事務、事業の推進に必要な事務、指導監督</t>
    <phoneticPr fontId="5"/>
  </si>
  <si>
    <t>管内の市に対する補助金の交付事務、事業の推進に必要な事務、指導監督</t>
    <phoneticPr fontId="5"/>
  </si>
  <si>
    <t>C.　市町</t>
    <rPh sb="3" eb="4">
      <t>シ</t>
    </rPh>
    <rPh sb="4" eb="5">
      <t>マチ</t>
    </rPh>
    <phoneticPr fontId="5"/>
  </si>
  <si>
    <t>農業者等へ支援金の交付</t>
    <phoneticPr fontId="5"/>
  </si>
  <si>
    <t>亘理町</t>
    <rPh sb="0" eb="3">
      <t>ワタリマチ</t>
    </rPh>
    <phoneticPr fontId="5"/>
  </si>
  <si>
    <t>経営再開マスタープランの作成</t>
    <phoneticPr fontId="5"/>
  </si>
  <si>
    <t>南相馬市</t>
    <rPh sb="0" eb="4">
      <t>ミナミソウマシ</t>
    </rPh>
    <phoneticPr fontId="5"/>
  </si>
  <si>
    <t>岩沼市</t>
    <rPh sb="0" eb="3">
      <t>イワヌマシ</t>
    </rPh>
    <phoneticPr fontId="5"/>
  </si>
  <si>
    <t>山元町</t>
    <rPh sb="0" eb="2">
      <t>ヤマモト</t>
    </rPh>
    <rPh sb="2" eb="3">
      <t>マチ</t>
    </rPh>
    <phoneticPr fontId="5"/>
  </si>
  <si>
    <t>東松島市</t>
    <rPh sb="0" eb="4">
      <t>ヒガシマツシマシ</t>
    </rPh>
    <phoneticPr fontId="5"/>
  </si>
  <si>
    <t>経営再開マスタープランの作成、農業者等へ支援金の交付</t>
    <rPh sb="15" eb="18">
      <t>ノウギョウシャ</t>
    </rPh>
    <rPh sb="18" eb="19">
      <t>トウ</t>
    </rPh>
    <rPh sb="20" eb="22">
      <t>シエン</t>
    </rPh>
    <rPh sb="22" eb="23">
      <t>キン</t>
    </rPh>
    <rPh sb="24" eb="26">
      <t>コウフ</t>
    </rPh>
    <phoneticPr fontId="5"/>
  </si>
  <si>
    <t>復興庁：０６１</t>
    <phoneticPr fontId="5"/>
  </si>
  <si>
    <t>農林水産省：０１５９</t>
    <rPh sb="0" eb="2">
      <t>ノウリン</t>
    </rPh>
    <rPh sb="2" eb="5">
      <t>スイサンショウ</t>
    </rPh>
    <phoneticPr fontId="5"/>
  </si>
  <si>
    <t>平成２４年行政事業レビューシート(復興庁、農林水産省)</t>
    <rPh sb="0" eb="2">
      <t>ヘイセイ</t>
    </rPh>
    <rPh sb="4" eb="5">
      <t>ネン</t>
    </rPh>
    <rPh sb="5" eb="7">
      <t>ギョウセイ</t>
    </rPh>
    <rPh sb="7" eb="9">
      <t>ジギョウ</t>
    </rPh>
    <rPh sb="17" eb="20">
      <t>フッコウチョウ</t>
    </rPh>
    <rPh sb="21" eb="23">
      <t>ノウリン</t>
    </rPh>
    <rPh sb="23" eb="26">
      <t>スイサンショウ</t>
    </rPh>
    <rPh sb="25" eb="26">
      <t>ショウ</t>
    </rPh>
    <phoneticPr fontId="5"/>
  </si>
  <si>
    <t>農業経営復旧・復興対策利子助成金等交付事業
（復興関連事業）</t>
    <rPh sb="0" eb="2">
      <t>ノウギョウ</t>
    </rPh>
    <rPh sb="2" eb="4">
      <t>ケイエイ</t>
    </rPh>
    <rPh sb="4" eb="6">
      <t>フッキュウ</t>
    </rPh>
    <rPh sb="7" eb="9">
      <t>フッコウ</t>
    </rPh>
    <rPh sb="9" eb="11">
      <t>タイサク</t>
    </rPh>
    <rPh sb="11" eb="13">
      <t>リシ</t>
    </rPh>
    <rPh sb="13" eb="16">
      <t>ジョセイキン</t>
    </rPh>
    <rPh sb="16" eb="17">
      <t>トウ</t>
    </rPh>
    <rPh sb="17" eb="19">
      <t>コウフ</t>
    </rPh>
    <rPh sb="19" eb="21">
      <t>ジギョウ</t>
    </rPh>
    <rPh sb="23" eb="25">
      <t>フッコウ</t>
    </rPh>
    <rPh sb="25" eb="27">
      <t>カンレン</t>
    </rPh>
    <rPh sb="27" eb="29">
      <t>ジギョウ</t>
    </rPh>
    <phoneticPr fontId="5"/>
  </si>
  <si>
    <t>担当部局庁</t>
    <phoneticPr fontId="5"/>
  </si>
  <si>
    <t>⑤意欲ある多様な農業者による農業経営の推進</t>
    <rPh sb="1" eb="3">
      <t>イヨク</t>
    </rPh>
    <rPh sb="5" eb="7">
      <t>タヨウ</t>
    </rPh>
    <rPh sb="8" eb="11">
      <t>ノウギョウシャ</t>
    </rPh>
    <rPh sb="14" eb="16">
      <t>ノウギョウ</t>
    </rPh>
    <rPh sb="16" eb="18">
      <t>ケイエイ</t>
    </rPh>
    <rPh sb="19" eb="21">
      <t>スイシン</t>
    </rPh>
    <phoneticPr fontId="5"/>
  </si>
  <si>
    <t>－</t>
    <phoneticPr fontId="5"/>
  </si>
  <si>
    <t>関係する計画、通知等</t>
    <phoneticPr fontId="5"/>
  </si>
  <si>
    <t>東日本大震災復旧・復興農業経営基盤強化資金利子助成金等交付事業実施要綱（平成24年４月６日付け23経営第3536号農林水産事務次官依命通知）</t>
    <rPh sb="0" eb="3">
      <t>ヒガシニホン</t>
    </rPh>
    <rPh sb="3" eb="6">
      <t>ダイシンサイ</t>
    </rPh>
    <rPh sb="6" eb="8">
      <t>フッキュウ</t>
    </rPh>
    <rPh sb="9" eb="11">
      <t>フッコウ</t>
    </rPh>
    <rPh sb="11" eb="13">
      <t>ノウギョウ</t>
    </rPh>
    <rPh sb="13" eb="15">
      <t>ケイエイ</t>
    </rPh>
    <rPh sb="15" eb="17">
      <t>キバン</t>
    </rPh>
    <rPh sb="17" eb="19">
      <t>キョウカ</t>
    </rPh>
    <rPh sb="19" eb="21">
      <t>シキン</t>
    </rPh>
    <rPh sb="21" eb="23">
      <t>リシ</t>
    </rPh>
    <rPh sb="23" eb="26">
      <t>ジョセイキン</t>
    </rPh>
    <rPh sb="26" eb="27">
      <t>トウ</t>
    </rPh>
    <rPh sb="27" eb="29">
      <t>コウフ</t>
    </rPh>
    <rPh sb="29" eb="31">
      <t>ジギョウ</t>
    </rPh>
    <rPh sb="31" eb="33">
      <t>ジッシ</t>
    </rPh>
    <rPh sb="33" eb="35">
      <t>ヨウコウ</t>
    </rPh>
    <rPh sb="36" eb="38">
      <t>ヘイセイ</t>
    </rPh>
    <rPh sb="40" eb="41">
      <t>ネン</t>
    </rPh>
    <rPh sb="42" eb="43">
      <t>ガツ</t>
    </rPh>
    <rPh sb="44" eb="45">
      <t>ヒ</t>
    </rPh>
    <rPh sb="45" eb="46">
      <t>ヅ</t>
    </rPh>
    <rPh sb="49" eb="51">
      <t>ケイエイ</t>
    </rPh>
    <rPh sb="51" eb="52">
      <t>ダイ</t>
    </rPh>
    <rPh sb="56" eb="57">
      <t>ゴウ</t>
    </rPh>
    <rPh sb="57" eb="59">
      <t>ノウリン</t>
    </rPh>
    <rPh sb="59" eb="61">
      <t>スイサン</t>
    </rPh>
    <rPh sb="61" eb="63">
      <t>ジム</t>
    </rPh>
    <rPh sb="63" eb="65">
      <t>ジカン</t>
    </rPh>
    <rPh sb="65" eb="67">
      <t>イメイ</t>
    </rPh>
    <rPh sb="67" eb="69">
      <t>ツウチ</t>
    </rPh>
    <phoneticPr fontId="5"/>
  </si>
  <si>
    <t>　東日本大震災に被災した農業者等が行う復旧・復興の取組みを支援するため、借入れの際の金利負担軽減を行うことにより、被災農業者等が必要とする資金の融通を円滑にする。</t>
    <rPh sb="1" eb="4">
      <t>ヒガシニホン</t>
    </rPh>
    <rPh sb="4" eb="7">
      <t>ダイシンサイ</t>
    </rPh>
    <rPh sb="8" eb="10">
      <t>ヒサイ</t>
    </rPh>
    <rPh sb="12" eb="15">
      <t>ノウギョウシャ</t>
    </rPh>
    <rPh sb="15" eb="16">
      <t>トウ</t>
    </rPh>
    <rPh sb="17" eb="18">
      <t>オコナ</t>
    </rPh>
    <rPh sb="19" eb="21">
      <t>フッキュウ</t>
    </rPh>
    <rPh sb="22" eb="24">
      <t>フッコウ</t>
    </rPh>
    <rPh sb="25" eb="27">
      <t>トリクミ</t>
    </rPh>
    <rPh sb="29" eb="31">
      <t>シエン</t>
    </rPh>
    <rPh sb="36" eb="38">
      <t>カリイレ</t>
    </rPh>
    <rPh sb="40" eb="41">
      <t>サイ</t>
    </rPh>
    <rPh sb="42" eb="44">
      <t>キンリ</t>
    </rPh>
    <rPh sb="44" eb="46">
      <t>フタン</t>
    </rPh>
    <rPh sb="46" eb="48">
      <t>ケイゲン</t>
    </rPh>
    <rPh sb="49" eb="50">
      <t>オコナ</t>
    </rPh>
    <rPh sb="57" eb="59">
      <t>ヒサイ</t>
    </rPh>
    <rPh sb="59" eb="62">
      <t>ノウギョウシャ</t>
    </rPh>
    <rPh sb="62" eb="63">
      <t>トウ</t>
    </rPh>
    <rPh sb="64" eb="66">
      <t>ヒツヨウ</t>
    </rPh>
    <rPh sb="69" eb="71">
      <t>シキン</t>
    </rPh>
    <rPh sb="72" eb="74">
      <t>ユウズウ</t>
    </rPh>
    <rPh sb="75" eb="77">
      <t>エンカツ</t>
    </rPh>
    <phoneticPr fontId="5"/>
  </si>
  <si>
    <t>・　被災農業者等が復旧・復興の取組のために借り入れた資金について、
・　借入者の金利負担軽減を図り、復旧・復興の取組を金融面から支援するため、
・　平成23年度までに（財）農林水産長期金融協会が利子助成を約定した被災農業者に対し、
・　同協会が約定に基づき利子助成金を交付する際に必要となる財源を国が同協会に交付する。
補助率：定額　　　　　　　　　　　　　　　　　　　　　　　　　　　　　　　　　　　　　　　　　　　　　　　　　　　　　　　　　　　　　　　　　　　　　　　　　　　　　　　　　　　　　　　　　　　　　　　　　　　　　　　　　　　　　　　　　　　　　　　　　　　　　　　　　　　　　　　　　　　　　　　　※平成24年度以降は、復興庁で一括計上し、予算執行は農林水産省で実施。</t>
    <rPh sb="2" eb="4">
      <t>ヒサイ</t>
    </rPh>
    <rPh sb="4" eb="7">
      <t>ノウギョウシャ</t>
    </rPh>
    <rPh sb="7" eb="8">
      <t>トウ</t>
    </rPh>
    <rPh sb="9" eb="11">
      <t>フッキュウ</t>
    </rPh>
    <rPh sb="12" eb="14">
      <t>フッコウ</t>
    </rPh>
    <rPh sb="15" eb="17">
      <t>トリクミ</t>
    </rPh>
    <rPh sb="21" eb="22">
      <t>カ</t>
    </rPh>
    <rPh sb="23" eb="24">
      <t>イ</t>
    </rPh>
    <rPh sb="26" eb="28">
      <t>シキン</t>
    </rPh>
    <rPh sb="36" eb="39">
      <t>カリイレシャ</t>
    </rPh>
    <rPh sb="40" eb="42">
      <t>キンリ</t>
    </rPh>
    <rPh sb="42" eb="44">
      <t>フタン</t>
    </rPh>
    <rPh sb="44" eb="46">
      <t>ケイゲン</t>
    </rPh>
    <rPh sb="47" eb="48">
      <t>ハカ</t>
    </rPh>
    <rPh sb="50" eb="52">
      <t>フッキュウ</t>
    </rPh>
    <rPh sb="53" eb="55">
      <t>フッコウ</t>
    </rPh>
    <rPh sb="56" eb="58">
      <t>トリクミ</t>
    </rPh>
    <rPh sb="59" eb="62">
      <t>キンユウメン</t>
    </rPh>
    <rPh sb="64" eb="66">
      <t>シエン</t>
    </rPh>
    <rPh sb="74" eb="76">
      <t>ヘイセイ</t>
    </rPh>
    <rPh sb="78" eb="79">
      <t>ネン</t>
    </rPh>
    <rPh sb="79" eb="80">
      <t>ド</t>
    </rPh>
    <rPh sb="83" eb="86">
      <t>ザイ</t>
    </rPh>
    <rPh sb="86" eb="88">
      <t>ノウリン</t>
    </rPh>
    <rPh sb="88" eb="90">
      <t>スイサン</t>
    </rPh>
    <rPh sb="90" eb="92">
      <t>チョウキ</t>
    </rPh>
    <rPh sb="92" eb="94">
      <t>キンユウ</t>
    </rPh>
    <rPh sb="94" eb="96">
      <t>キョウカイ</t>
    </rPh>
    <rPh sb="97" eb="99">
      <t>リシ</t>
    </rPh>
    <rPh sb="99" eb="101">
      <t>ジョセイ</t>
    </rPh>
    <rPh sb="102" eb="104">
      <t>ヤクジョウ</t>
    </rPh>
    <rPh sb="106" eb="108">
      <t>ヒサイ</t>
    </rPh>
    <rPh sb="108" eb="111">
      <t>ノウギョウシャ</t>
    </rPh>
    <rPh sb="112" eb="113">
      <t>タイ</t>
    </rPh>
    <rPh sb="118" eb="119">
      <t>ドウ</t>
    </rPh>
    <rPh sb="119" eb="121">
      <t>キョウカイ</t>
    </rPh>
    <rPh sb="122" eb="124">
      <t>ヤクジョウ</t>
    </rPh>
    <rPh sb="125" eb="126">
      <t>モト</t>
    </rPh>
    <rPh sb="128" eb="130">
      <t>リシ</t>
    </rPh>
    <rPh sb="130" eb="133">
      <t>ジョセイキン</t>
    </rPh>
    <rPh sb="134" eb="136">
      <t>コウフ</t>
    </rPh>
    <rPh sb="138" eb="139">
      <t>サイ</t>
    </rPh>
    <rPh sb="140" eb="142">
      <t>ヒツヨウ</t>
    </rPh>
    <rPh sb="145" eb="147">
      <t>ザイゲン</t>
    </rPh>
    <rPh sb="148" eb="149">
      <t>クニ</t>
    </rPh>
    <rPh sb="150" eb="151">
      <t>ドウ</t>
    </rPh>
    <rPh sb="151" eb="153">
      <t>キョウカイ</t>
    </rPh>
    <rPh sb="154" eb="156">
      <t>コウフ</t>
    </rPh>
    <rPh sb="160" eb="163">
      <t>ホジョリツ</t>
    </rPh>
    <rPh sb="164" eb="166">
      <t>テイガク</t>
    </rPh>
    <phoneticPr fontId="5"/>
  </si>
  <si>
    <t>-</t>
    <phoneticPr fontId="5"/>
  </si>
  <si>
    <t>1,686（復興庁計上）</t>
    <rPh sb="6" eb="8">
      <t>フッコウ</t>
    </rPh>
    <rPh sb="8" eb="9">
      <t>チョウ</t>
    </rPh>
    <rPh sb="9" eb="11">
      <t>ケイジョウ</t>
    </rPh>
    <phoneticPr fontId="5"/>
  </si>
  <si>
    <t>※（復興庁計上）</t>
    <phoneticPr fontId="5"/>
  </si>
  <si>
    <r>
      <t>888</t>
    </r>
    <r>
      <rPr>
        <sz val="9"/>
        <color indexed="8"/>
        <rFont val="ＭＳ Ｐゴシック"/>
        <family val="3"/>
        <charset val="128"/>
      </rPr>
      <t>（農林水産省計上）</t>
    </r>
    <rPh sb="4" eb="6">
      <t>ノウリン</t>
    </rPh>
    <rPh sb="6" eb="8">
      <t>スイサン</t>
    </rPh>
    <rPh sb="8" eb="9">
      <t>ショウ</t>
    </rPh>
    <rPh sb="9" eb="11">
      <t>ケイジョウ</t>
    </rPh>
    <phoneticPr fontId="5"/>
  </si>
  <si>
    <t>・農業総産出額に対する日本政策金融公庫資金（農業経営向け）の貸付残高指数（12%を目安として維持）
・設定した融資枠800億円を目安として、意欲ある農業者の資金調達の円滑化を目指す。
（融資枠は融資可能な上限額のため、融資枠の8割を達成したことをもって目標を達成したこととする。）
※下段（）書きは年度目標値、上段は年度実績値</t>
    <phoneticPr fontId="5"/>
  </si>
  <si>
    <t>13.6
(12)
734
(800)</t>
    <phoneticPr fontId="5"/>
  </si>
  <si>
    <t>113
92</t>
    <phoneticPr fontId="5"/>
  </si>
  <si>
    <t>利子助成融資実績</t>
    <rPh sb="0" eb="2">
      <t>リシ</t>
    </rPh>
    <rPh sb="2" eb="4">
      <t>ジョセイ</t>
    </rPh>
    <rPh sb="4" eb="6">
      <t>ユウシ</t>
    </rPh>
    <rPh sb="6" eb="8">
      <t>ジッセキ</t>
    </rPh>
    <phoneticPr fontId="5"/>
  </si>
  <si>
    <t>億円
融資実績
(融資枠)</t>
    <rPh sb="0" eb="2">
      <t>オクエン</t>
    </rPh>
    <rPh sb="3" eb="5">
      <t>ユウシ</t>
    </rPh>
    <rPh sb="5" eb="7">
      <t>ジッセキ</t>
    </rPh>
    <rPh sb="11" eb="14">
      <t>ユウシワク</t>
    </rPh>
    <phoneticPr fontId="5"/>
  </si>
  <si>
    <t>（800）</t>
    <phoneticPr fontId="5"/>
  </si>
  <si>
    <t>①　76,810　（円/件）
②　25,930　（円/件）</t>
    <rPh sb="10" eb="11">
      <t>エン</t>
    </rPh>
    <rPh sb="12" eb="13">
      <t>ケン</t>
    </rPh>
    <phoneticPr fontId="5"/>
  </si>
  <si>
    <t>①利子助成額157百万円（23年度実績）/利子助成に係る融資件数2,044件（23年度）
②事務経費53百万円（23年度実績）/利子助成に係る融資件数2,044件（23年度）</t>
    <phoneticPr fontId="5"/>
  </si>
  <si>
    <t>利子助成金</t>
    <rPh sb="0" eb="2">
      <t>リシ</t>
    </rPh>
    <rPh sb="2" eb="5">
      <t>ジョセイキン</t>
    </rPh>
    <phoneticPr fontId="5"/>
  </si>
  <si>
    <t>※（復興庁計上）</t>
    <phoneticPr fontId="5"/>
  </si>
  <si>
    <t>事務関係経費</t>
    <rPh sb="0" eb="2">
      <t>ジム</t>
    </rPh>
    <rPh sb="2" eb="4">
      <t>カンケイ</t>
    </rPh>
    <rPh sb="4" eb="6">
      <t>ケイヒ</t>
    </rPh>
    <phoneticPr fontId="5"/>
  </si>
  <si>
    <t>○</t>
    <phoneticPr fontId="5"/>
  </si>
  <si>
    <t>不用率が大きい場合は、その理由を把握しているか。</t>
    <phoneticPr fontId="5"/>
  </si>
  <si>
    <t>単位あたりコストの削減に努めているか。その水準は妥当か。</t>
    <phoneticPr fontId="5"/>
  </si>
  <si>
    <t>活動実績は見込みに見合ったものであるか。</t>
    <phoneticPr fontId="5"/>
  </si>
  <si>
    <t>・被災した農業者の復旧・復興の取組みを支援する事業であり、ニーズがあり、優先度が高い事業であると認められる。
・広域に所在する被災農業者等を対象とする事業であり、国が実施すべき事業であると認められる。
・利子助成金の交付を的確かつ効率的に実施するためシステムの再構築等事務コスト削減を図っている。
　</t>
    <rPh sb="1" eb="3">
      <t>ヒサイ</t>
    </rPh>
    <rPh sb="9" eb="11">
      <t>フッキュウ</t>
    </rPh>
    <rPh sb="12" eb="14">
      <t>フッコウ</t>
    </rPh>
    <rPh sb="15" eb="17">
      <t>トリクミ</t>
    </rPh>
    <rPh sb="19" eb="21">
      <t>シエン</t>
    </rPh>
    <rPh sb="23" eb="25">
      <t>ジギョウ</t>
    </rPh>
    <rPh sb="56" eb="58">
      <t>コウイキ</t>
    </rPh>
    <rPh sb="63" eb="65">
      <t>ヒサイ</t>
    </rPh>
    <phoneticPr fontId="5"/>
  </si>
  <si>
    <t>一部改善</t>
    <rPh sb="0" eb="2">
      <t>イチブ</t>
    </rPh>
    <phoneticPr fontId="5"/>
  </si>
  <si>
    <t>本事業は予算額について、23年度の執行率が24％と低い。以上のことから、「執行額と予算額の乖離の改善」を行うべきであり、本事業としては「一部改善」とする。</t>
    <phoneticPr fontId="5"/>
  </si>
  <si>
    <t>現状通り</t>
    <rPh sb="0" eb="2">
      <t>ゲンジョウ</t>
    </rPh>
    <rPh sb="2" eb="3">
      <t>トオ</t>
    </rPh>
    <phoneticPr fontId="5"/>
  </si>
  <si>
    <t>※　東日本大震災復興特別会計における金融関係事業に関する予算措置については、農業者の資金繰りに万全を期すため、被災地域の復興状況を踏まえながら、被災農業者の資金需要を慎重に見極めることが必要。
 このため、当該事業に係る平成25年度要求額及び所見を踏まえた改善点については、予算編成過程において検討していくこととなる。</t>
    <phoneticPr fontId="5"/>
  </si>
  <si>
    <t>復興-0018</t>
    <rPh sb="0" eb="2">
      <t>フッコウ</t>
    </rPh>
    <phoneticPr fontId="5"/>
  </si>
  <si>
    <t>A.　（財）農林水産長期金融協会</t>
    <rPh sb="3" eb="6">
      <t>ザイ</t>
    </rPh>
    <rPh sb="6" eb="8">
      <t>ノウリン</t>
    </rPh>
    <rPh sb="8" eb="10">
      <t>スイサン</t>
    </rPh>
    <rPh sb="10" eb="12">
      <t>チョウキ</t>
    </rPh>
    <rPh sb="12" eb="14">
      <t>キンユウ</t>
    </rPh>
    <rPh sb="14" eb="16">
      <t>キョウカイ</t>
    </rPh>
    <phoneticPr fontId="5"/>
  </si>
  <si>
    <t>E.</t>
    <phoneticPr fontId="5"/>
  </si>
  <si>
    <t>利子助成金</t>
    <rPh sb="0" eb="2">
      <t>リシ</t>
    </rPh>
    <rPh sb="2" eb="5">
      <t>ジョセイキン</t>
    </rPh>
    <phoneticPr fontId="5"/>
  </si>
  <si>
    <t>公庫等の制度資金の借受者に対して利子助成</t>
    <phoneticPr fontId="5"/>
  </si>
  <si>
    <t>事務経費</t>
    <rPh sb="0" eb="2">
      <t>ジム</t>
    </rPh>
    <rPh sb="2" eb="4">
      <t>ケイヒ</t>
    </rPh>
    <phoneticPr fontId="5"/>
  </si>
  <si>
    <t>利子助成金を交付するのに必要な事務経費</t>
    <rPh sb="0" eb="2">
      <t>リシ</t>
    </rPh>
    <rPh sb="2" eb="5">
      <t>ジョセイキン</t>
    </rPh>
    <rPh sb="6" eb="8">
      <t>コウフ</t>
    </rPh>
    <rPh sb="12" eb="14">
      <t>ヒツヨウ</t>
    </rPh>
    <rPh sb="15" eb="17">
      <t>ジム</t>
    </rPh>
    <rPh sb="17" eb="19">
      <t>ケイヒ</t>
    </rPh>
    <phoneticPr fontId="5"/>
  </si>
  <si>
    <t>(財)農林水産長期金融協会</t>
    <rPh sb="0" eb="3">
      <t>ザイ</t>
    </rPh>
    <rPh sb="3" eb="5">
      <t>ノウリン</t>
    </rPh>
    <rPh sb="5" eb="7">
      <t>スイサン</t>
    </rPh>
    <rPh sb="7" eb="9">
      <t>チョウキ</t>
    </rPh>
    <rPh sb="9" eb="11">
      <t>キンユウ</t>
    </rPh>
    <rPh sb="11" eb="13">
      <t>キョウカイ</t>
    </rPh>
    <phoneticPr fontId="5"/>
  </si>
  <si>
    <t>公庫等の制度資金の借受者に対して利子助成金を交付</t>
    <rPh sb="20" eb="21">
      <t>キン</t>
    </rPh>
    <rPh sb="22" eb="24">
      <t>コウフ</t>
    </rPh>
    <phoneticPr fontId="5"/>
  </si>
  <si>
    <t>復興庁：０６２</t>
    <phoneticPr fontId="5"/>
  </si>
  <si>
    <t>農林水産省：０１６０</t>
    <rPh sb="0" eb="2">
      <t>ノウリン</t>
    </rPh>
    <rPh sb="2" eb="5">
      <t>スイサンショウ</t>
    </rPh>
    <phoneticPr fontId="5"/>
  </si>
  <si>
    <t>被災者向け農の雇用事業（復興関連事業）</t>
    <rPh sb="0" eb="3">
      <t>ヒサイシャ</t>
    </rPh>
    <rPh sb="3" eb="4">
      <t>ム</t>
    </rPh>
    <rPh sb="5" eb="6">
      <t>ノウ</t>
    </rPh>
    <rPh sb="7" eb="9">
      <t>コヨウ</t>
    </rPh>
    <rPh sb="9" eb="11">
      <t>ジギョウ</t>
    </rPh>
    <phoneticPr fontId="5"/>
  </si>
  <si>
    <t>担当部局庁</t>
    <phoneticPr fontId="5"/>
  </si>
  <si>
    <t>復興庁／農林水産省経営局</t>
    <rPh sb="0" eb="2">
      <t>フッコウ</t>
    </rPh>
    <rPh sb="2" eb="3">
      <t>チョウ</t>
    </rPh>
    <rPh sb="4" eb="6">
      <t>ノウリン</t>
    </rPh>
    <rPh sb="6" eb="9">
      <t>スイサンショウ</t>
    </rPh>
    <rPh sb="9" eb="12">
      <t>ケイエイキョク</t>
    </rPh>
    <phoneticPr fontId="5"/>
  </si>
  <si>
    <t>平成23年度～25年度</t>
    <rPh sb="0" eb="2">
      <t>ヘイセイ</t>
    </rPh>
    <rPh sb="4" eb="6">
      <t>ネンド</t>
    </rPh>
    <rPh sb="9" eb="11">
      <t>ネンド</t>
    </rPh>
    <phoneticPr fontId="5"/>
  </si>
  <si>
    <r>
      <rPr>
        <sz val="10"/>
        <rFont val="ＭＳ Ｐゴシック"/>
        <family val="3"/>
        <charset val="128"/>
      </rPr>
      <t>復興庁統括官付参事官（予算会計担当）</t>
    </r>
    <r>
      <rPr>
        <sz val="11"/>
        <color theme="1"/>
        <rFont val="ＭＳ Ｐゴシック"/>
        <family val="2"/>
        <charset val="128"/>
        <scheme val="minor"/>
      </rPr>
      <t xml:space="preserve">
農林水産省経営局経営政策課
農林水産省経営局就農・女性課</t>
    </r>
    <rPh sb="3" eb="5">
      <t>トウカツ</t>
    </rPh>
    <rPh sb="5" eb="6">
      <t>カン</t>
    </rPh>
    <rPh sb="6" eb="7">
      <t>ヅキ</t>
    </rPh>
    <rPh sb="19" eb="21">
      <t>ノウリン</t>
    </rPh>
    <rPh sb="21" eb="23">
      <t>スイサン</t>
    </rPh>
    <rPh sb="23" eb="24">
      <t>ショウ</t>
    </rPh>
    <rPh sb="24" eb="26">
      <t>ケイエイ</t>
    </rPh>
    <rPh sb="26" eb="27">
      <t>キョク</t>
    </rPh>
    <rPh sb="33" eb="35">
      <t>ノウリン</t>
    </rPh>
    <rPh sb="35" eb="37">
      <t>スイサン</t>
    </rPh>
    <rPh sb="37" eb="38">
      <t>ショウ</t>
    </rPh>
    <rPh sb="38" eb="40">
      <t>ケイエイ</t>
    </rPh>
    <rPh sb="40" eb="41">
      <t>キョク</t>
    </rPh>
    <rPh sb="41" eb="43">
      <t>シュウノウ</t>
    </rPh>
    <rPh sb="44" eb="46">
      <t>ジョセイ</t>
    </rPh>
    <rPh sb="46" eb="47">
      <t>カ</t>
    </rPh>
    <phoneticPr fontId="5"/>
  </si>
  <si>
    <t>参事官　尾関　良夫
課長　平形　雄策
課長　榊　浩行</t>
    <rPh sb="19" eb="21">
      <t>カチョウ</t>
    </rPh>
    <rPh sb="22" eb="23">
      <t>サカキ</t>
    </rPh>
    <rPh sb="24" eb="26">
      <t>ヒロユキ</t>
    </rPh>
    <phoneticPr fontId="5"/>
  </si>
  <si>
    <t>⑤ 意欲ある多様な農業者による農業経営の推進</t>
    <rPh sb="20" eb="22">
      <t>スイシン</t>
    </rPh>
    <phoneticPr fontId="5"/>
  </si>
  <si>
    <t>－</t>
    <phoneticPr fontId="5"/>
  </si>
  <si>
    <t>関係する計画、通知等</t>
    <phoneticPr fontId="5"/>
  </si>
  <si>
    <t>東日本大震災からの復興の基本方針</t>
    <phoneticPr fontId="5"/>
  </si>
  <si>
    <t>　東日本大震災による被災者は、仕事や住まい等を失い、不自由な避難生活を余儀なくされ、就業の場を確保することが必要不可欠である。また、被災地の農業の復興を図り、東北を新たな食料供給基地として再生するためには、被災地の農業の将来を担う農業者を育成することが重要である。
　このため、本事業では、被災農業者や就農を希望する被災者に就業の場を確保するとともに、農業技術等を習得するための研修の実施を支援する必要がある。</t>
    <phoneticPr fontId="5"/>
  </si>
  <si>
    <r>
      <t xml:space="preserve">事業概要
</t>
    </r>
    <r>
      <rPr>
        <sz val="11"/>
        <color theme="1"/>
        <rFont val="ＭＳ Ｐゴシック"/>
        <family val="2"/>
        <charset val="128"/>
        <scheme val="minor"/>
      </rPr>
      <t>（5行程度以内。別添可）</t>
    </r>
    <rPh sb="0" eb="2">
      <t>ジギョウ</t>
    </rPh>
    <rPh sb="2" eb="4">
      <t>ガイヨウ</t>
    </rPh>
    <rPh sb="7" eb="8">
      <t>ギョウ</t>
    </rPh>
    <rPh sb="8" eb="10">
      <t>テイド</t>
    </rPh>
    <rPh sb="10" eb="12">
      <t>イナイ</t>
    </rPh>
    <rPh sb="13" eb="15">
      <t>ベッテン</t>
    </rPh>
    <rPh sb="15" eb="16">
      <t>カ</t>
    </rPh>
    <phoneticPr fontId="5"/>
  </si>
  <si>
    <t>　東日本大震災による被災農業者や就農を希望する被災者等を農業法人等が新たに雇用し、農業技術や経営ノウハウ等を習得させるための実践的な研修を実施した場合、研修経費等の一部を助成する。
＜支援対象＞①市町村等が策定する経営再開マスタープラン又は人・農地プランに位置づけられた被災農業者等を、一時的（３ヶ月以上）雇用する農業法人等
　　　　　　　　　②農業経験の少ない被災者等を正規の従業員として雇用する農業法人等
＜助成金額＞　上限月額９７千円
＜対象期間＞　最長１２ヶ月
＜対象経費＞　研修指導経費、外部講師謝金、外部研修受講旅費など
※平成24年度以降は、復興庁で一括計上し、予算執行は農林水産省で実施。</t>
    <rPh sb="10" eb="12">
      <t>ヒサイ</t>
    </rPh>
    <rPh sb="12" eb="15">
      <t>ノウギョウシャ</t>
    </rPh>
    <rPh sb="16" eb="18">
      <t>シュウノウ</t>
    </rPh>
    <rPh sb="19" eb="21">
      <t>キボウ</t>
    </rPh>
    <rPh sb="98" eb="101">
      <t>シチョウソン</t>
    </rPh>
    <rPh sb="101" eb="102">
      <t>トウ</t>
    </rPh>
    <rPh sb="103" eb="105">
      <t>サクテイ</t>
    </rPh>
    <rPh sb="107" eb="109">
      <t>ケイエイ</t>
    </rPh>
    <rPh sb="109" eb="111">
      <t>サイカイ</t>
    </rPh>
    <rPh sb="118" eb="119">
      <t>マタ</t>
    </rPh>
    <rPh sb="120" eb="121">
      <t>ヒト</t>
    </rPh>
    <rPh sb="122" eb="124">
      <t>ノウチ</t>
    </rPh>
    <rPh sb="143" eb="146">
      <t>イチジテキ</t>
    </rPh>
    <rPh sb="149" eb="150">
      <t>ゲツ</t>
    </rPh>
    <rPh sb="150" eb="152">
      <t>イジョウ</t>
    </rPh>
    <rPh sb="173" eb="175">
      <t>ノウギョウ</t>
    </rPh>
    <rPh sb="175" eb="177">
      <t>ケイケン</t>
    </rPh>
    <rPh sb="178" eb="179">
      <t>スク</t>
    </rPh>
    <rPh sb="181" eb="184">
      <t>ヒサイシャ</t>
    </rPh>
    <rPh sb="184" eb="185">
      <t>トウ</t>
    </rPh>
    <rPh sb="208" eb="210">
      <t>キンガク</t>
    </rPh>
    <rPh sb="214" eb="216">
      <t>ゲツガク</t>
    </rPh>
    <rPh sb="228" eb="230">
      <t>サイチョウ</t>
    </rPh>
    <rPh sb="236" eb="238">
      <t>タイショウ</t>
    </rPh>
    <rPh sb="238" eb="240">
      <t>ケイヒ</t>
    </rPh>
    <rPh sb="242" eb="244">
      <t>ケンシュウ</t>
    </rPh>
    <rPh sb="244" eb="246">
      <t>シドウ</t>
    </rPh>
    <rPh sb="246" eb="248">
      <t>ケイヒ</t>
    </rPh>
    <rPh sb="249" eb="251">
      <t>ガイブ</t>
    </rPh>
    <rPh sb="251" eb="253">
      <t>コウシ</t>
    </rPh>
    <rPh sb="253" eb="255">
      <t>シャキン</t>
    </rPh>
    <rPh sb="256" eb="258">
      <t>ガイブ</t>
    </rPh>
    <rPh sb="258" eb="260">
      <t>ケンシュウ</t>
    </rPh>
    <rPh sb="260" eb="262">
      <t>ジュコウ</t>
    </rPh>
    <rPh sb="262" eb="264">
      <t>リョヒ</t>
    </rPh>
    <phoneticPr fontId="5"/>
  </si>
  <si>
    <t>423（復興庁計上）</t>
    <rPh sb="4" eb="6">
      <t>フッコウ</t>
    </rPh>
    <rPh sb="6" eb="7">
      <t>チョウ</t>
    </rPh>
    <rPh sb="7" eb="9">
      <t>ケイジョウ</t>
    </rPh>
    <phoneticPr fontId="5"/>
  </si>
  <si>
    <t>188（復興庁計上）</t>
    <rPh sb="4" eb="6">
      <t>フッコウ</t>
    </rPh>
    <rPh sb="6" eb="7">
      <t>チョウ</t>
    </rPh>
    <rPh sb="7" eb="9">
      <t>ケイジョウ</t>
    </rPh>
    <phoneticPr fontId="5"/>
  </si>
  <si>
    <r>
      <t>700</t>
    </r>
    <r>
      <rPr>
        <sz val="9"/>
        <rFont val="ＭＳ Ｐゴシック"/>
        <family val="3"/>
        <charset val="128"/>
      </rPr>
      <t>（農林水産省計上）</t>
    </r>
    <rPh sb="4" eb="6">
      <t>ノウリン</t>
    </rPh>
    <rPh sb="6" eb="8">
      <t>スイサン</t>
    </rPh>
    <rPh sb="8" eb="9">
      <t>ショウ</t>
    </rPh>
    <rPh sb="9" eb="11">
      <t>ケイジョウ</t>
    </rPh>
    <phoneticPr fontId="5"/>
  </si>
  <si>
    <t>①新規雇用就農者数（３９歳以下）：年間７千人程度（平成２７年度）
②本事業対象者の農業従事割合80％（平成28年度）</t>
    <rPh sb="34" eb="35">
      <t>ホン</t>
    </rPh>
    <rPh sb="35" eb="37">
      <t>ジギョウ</t>
    </rPh>
    <rPh sb="37" eb="39">
      <t>タイショウ</t>
    </rPh>
    <rPh sb="39" eb="40">
      <t>シャ</t>
    </rPh>
    <rPh sb="41" eb="43">
      <t>ノウギョウ</t>
    </rPh>
    <rPh sb="43" eb="45">
      <t>ジュウジ</t>
    </rPh>
    <rPh sb="45" eb="47">
      <t>ワリアイ</t>
    </rPh>
    <rPh sb="51" eb="53">
      <t>ヘイセイ</t>
    </rPh>
    <rPh sb="55" eb="57">
      <t>ネンド</t>
    </rPh>
    <phoneticPr fontId="5"/>
  </si>
  <si>
    <r>
      <t>①</t>
    </r>
    <r>
      <rPr>
        <sz val="11"/>
        <color theme="1"/>
        <rFont val="ＭＳ Ｐゴシック"/>
        <family val="2"/>
        <charset val="128"/>
        <scheme val="minor"/>
      </rPr>
      <t>5,860
②－</t>
    </r>
    <phoneticPr fontId="5"/>
  </si>
  <si>
    <t>①7,000
②80％</t>
    <phoneticPr fontId="5"/>
  </si>
  <si>
    <r>
      <t>①</t>
    </r>
    <r>
      <rPr>
        <sz val="11"/>
        <color theme="1"/>
        <rFont val="ＭＳ Ｐゴシック"/>
        <family val="2"/>
        <charset val="128"/>
        <scheme val="minor"/>
      </rPr>
      <t>84
②－</t>
    </r>
    <phoneticPr fontId="5"/>
  </si>
  <si>
    <r>
      <t>農業法人等による被災者等の雇用者数
550</t>
    </r>
    <r>
      <rPr>
        <sz val="11"/>
        <color theme="1"/>
        <rFont val="ＭＳ Ｐゴシック"/>
        <family val="2"/>
        <charset val="128"/>
        <scheme val="minor"/>
      </rPr>
      <t>人
（平成23年度予算措置人数）</t>
    </r>
    <rPh sb="0" eb="2">
      <t>ノウギョウ</t>
    </rPh>
    <rPh sb="2" eb="4">
      <t>ホウジン</t>
    </rPh>
    <rPh sb="4" eb="5">
      <t>トウ</t>
    </rPh>
    <rPh sb="8" eb="11">
      <t>ヒサイシャ</t>
    </rPh>
    <rPh sb="11" eb="12">
      <t>トウ</t>
    </rPh>
    <rPh sb="13" eb="15">
      <t>コヨウ</t>
    </rPh>
    <rPh sb="15" eb="16">
      <t>シャ</t>
    </rPh>
    <rPh sb="16" eb="17">
      <t>スウ</t>
    </rPh>
    <rPh sb="21" eb="22">
      <t>ニン</t>
    </rPh>
    <rPh sb="24" eb="26">
      <t>ヘイセイ</t>
    </rPh>
    <rPh sb="28" eb="30">
      <t>ネンド</t>
    </rPh>
    <rPh sb="30" eb="32">
      <t>ヨサン</t>
    </rPh>
    <rPh sb="32" eb="34">
      <t>ソチ</t>
    </rPh>
    <rPh sb="34" eb="36">
      <t>ニンズウ</t>
    </rPh>
    <phoneticPr fontId="5"/>
  </si>
  <si>
    <t>222人</t>
    <rPh sb="3" eb="4">
      <t>ニン</t>
    </rPh>
    <phoneticPr fontId="5"/>
  </si>
  <si>
    <t>（５５０人）</t>
    <rPh sb="4" eb="5">
      <t>ニン</t>
    </rPh>
    <phoneticPr fontId="5"/>
  </si>
  <si>
    <t>(３３０人)</t>
    <rPh sb="4" eb="5">
      <t>ニン</t>
    </rPh>
    <phoneticPr fontId="5"/>
  </si>
  <si>
    <t>３，１５３
（千円／本事業による新規雇用就農者）　　　　　　</t>
    <rPh sb="7" eb="8">
      <t>セン</t>
    </rPh>
    <rPh sb="8" eb="9">
      <t>エン</t>
    </rPh>
    <rPh sb="10" eb="11">
      <t>ホン</t>
    </rPh>
    <rPh sb="11" eb="13">
      <t>ジギョウ</t>
    </rPh>
    <rPh sb="16" eb="18">
      <t>シンキ</t>
    </rPh>
    <rPh sb="18" eb="20">
      <t>コヨウ</t>
    </rPh>
    <rPh sb="20" eb="23">
      <t>シュウノウシャ</t>
    </rPh>
    <phoneticPr fontId="5"/>
  </si>
  <si>
    <t>（23年度基金造成額：700百万円）
／（23年度事業による新規雇用就農者：222人）</t>
    <rPh sb="3" eb="5">
      <t>ネンド</t>
    </rPh>
    <rPh sb="5" eb="7">
      <t>キキン</t>
    </rPh>
    <rPh sb="7" eb="9">
      <t>ゾウセイ</t>
    </rPh>
    <rPh sb="9" eb="10">
      <t>ガク</t>
    </rPh>
    <rPh sb="14" eb="15">
      <t>ヒャク</t>
    </rPh>
    <rPh sb="15" eb="17">
      <t>マンエン</t>
    </rPh>
    <rPh sb="23" eb="25">
      <t>ネンド</t>
    </rPh>
    <rPh sb="25" eb="27">
      <t>ジギョウ</t>
    </rPh>
    <rPh sb="30" eb="32">
      <t>シンキ</t>
    </rPh>
    <rPh sb="32" eb="34">
      <t>コヨウ</t>
    </rPh>
    <rPh sb="34" eb="37">
      <t>シュウノウシャ</t>
    </rPh>
    <rPh sb="41" eb="42">
      <t>ニン</t>
    </rPh>
    <phoneticPr fontId="5"/>
  </si>
  <si>
    <t>実践研修活動費</t>
    <rPh sb="0" eb="2">
      <t>ジッセン</t>
    </rPh>
    <rPh sb="2" eb="4">
      <t>ケンシュウ</t>
    </rPh>
    <rPh sb="4" eb="7">
      <t>カツドウヒ</t>
    </rPh>
    <phoneticPr fontId="5"/>
  </si>
  <si>
    <t>事業実施推進費</t>
    <rPh sb="0" eb="2">
      <t>ジギョウ</t>
    </rPh>
    <rPh sb="2" eb="4">
      <t>ジッシ</t>
    </rPh>
    <rPh sb="4" eb="7">
      <t>スイシンヒ</t>
    </rPh>
    <phoneticPr fontId="5"/>
  </si>
  <si>
    <t>・支出先選定の妥当性について
複数の者から応募があがるよう、要件の緩和を検討している。</t>
    <rPh sb="1" eb="3">
      <t>シシュツ</t>
    </rPh>
    <rPh sb="3" eb="4">
      <t>サキ</t>
    </rPh>
    <rPh sb="4" eb="6">
      <t>センテイ</t>
    </rPh>
    <rPh sb="7" eb="10">
      <t>ダトウセイ</t>
    </rPh>
    <phoneticPr fontId="5"/>
  </si>
  <si>
    <t>・実効性の高い手段となっているかについて
融資等による支援では、被災農業者等の雇用創出が限定的となるため、補助事業として予算化した。
・活動実績が目標を下回った理由について
  平成２３年度については、３次補正予算により事業を実施したことから、取組期間が短く十分な活動を行えなかった。</t>
    <rPh sb="1" eb="4">
      <t>ジッコウセイ</t>
    </rPh>
    <rPh sb="5" eb="6">
      <t>タカ</t>
    </rPh>
    <rPh sb="7" eb="9">
      <t>シュダン</t>
    </rPh>
    <rPh sb="21" eb="23">
      <t>ユウシ</t>
    </rPh>
    <rPh sb="23" eb="24">
      <t>トウ</t>
    </rPh>
    <rPh sb="27" eb="29">
      <t>シエン</t>
    </rPh>
    <rPh sb="32" eb="34">
      <t>ヒサイ</t>
    </rPh>
    <rPh sb="34" eb="37">
      <t>ノウギョウシャ</t>
    </rPh>
    <rPh sb="37" eb="38">
      <t>トウ</t>
    </rPh>
    <rPh sb="39" eb="41">
      <t>コヨウ</t>
    </rPh>
    <rPh sb="41" eb="43">
      <t>ソウシュツ</t>
    </rPh>
    <rPh sb="44" eb="47">
      <t>ゲンテイテキ</t>
    </rPh>
    <rPh sb="53" eb="55">
      <t>ホジョ</t>
    </rPh>
    <rPh sb="55" eb="57">
      <t>ジギョウ</t>
    </rPh>
    <rPh sb="60" eb="63">
      <t>ヨサンカ</t>
    </rPh>
    <rPh sb="69" eb="71">
      <t>カツドウ</t>
    </rPh>
    <rPh sb="71" eb="73">
      <t>ジッセキ</t>
    </rPh>
    <rPh sb="74" eb="76">
      <t>モクヒョウ</t>
    </rPh>
    <rPh sb="77" eb="79">
      <t>シタマワ</t>
    </rPh>
    <rPh sb="81" eb="83">
      <t>リユウ</t>
    </rPh>
    <rPh sb="90" eb="92">
      <t>ヘイセイ</t>
    </rPh>
    <rPh sb="94" eb="96">
      <t>ネンド</t>
    </rPh>
    <rPh sb="111" eb="113">
      <t>ジギョウ</t>
    </rPh>
    <rPh sb="114" eb="116">
      <t>ジッシ</t>
    </rPh>
    <rPh sb="123" eb="125">
      <t>トリクミ</t>
    </rPh>
    <rPh sb="125" eb="127">
      <t>キカン</t>
    </rPh>
    <rPh sb="128" eb="129">
      <t>ミジカ</t>
    </rPh>
    <rPh sb="130" eb="132">
      <t>ジュウブン</t>
    </rPh>
    <rPh sb="133" eb="135">
      <t>カツドウ</t>
    </rPh>
    <rPh sb="136" eb="137">
      <t>オコナ</t>
    </rPh>
    <phoneticPr fontId="5"/>
  </si>
  <si>
    <t>経営局：新規就農総合支援事業（農の雇用事業）</t>
    <rPh sb="0" eb="2">
      <t>ケイエイ</t>
    </rPh>
    <rPh sb="2" eb="3">
      <t>キョク</t>
    </rPh>
    <rPh sb="4" eb="6">
      <t>シンキ</t>
    </rPh>
    <rPh sb="6" eb="8">
      <t>シュウノウ</t>
    </rPh>
    <rPh sb="8" eb="10">
      <t>ソウゴウ</t>
    </rPh>
    <rPh sb="10" eb="12">
      <t>シエン</t>
    </rPh>
    <rPh sb="12" eb="14">
      <t>ジギョウ</t>
    </rPh>
    <rPh sb="15" eb="16">
      <t>ノウ</t>
    </rPh>
    <rPh sb="17" eb="19">
      <t>コヨウ</t>
    </rPh>
    <rPh sb="19" eb="21">
      <t>ジギョウ</t>
    </rPh>
    <phoneticPr fontId="5"/>
  </si>
  <si>
    <t>・被災農業者や就農を希望する被災者を農業法人等が雇用し研修を行うことは、東日本大震災において仕事や住まいを失った被災者の方々に新たな雇用の場を創出し、生活の安定を図ることに直結する。また、実践的な研修の実施により、新規就農者の就業定着や、被災農業者の営農再開後の経営発展が図られ、東北を新たな食料基地として再生させるための新たな担い手の育成につながる。
・このように本事業は、１日も早い復興を願う被災者を始め、国民全体のニーズに合致するとともに、我が国の新しい農業の形を作る契機となる重要な事業である。
・現在、被災地の農業者や被災者、地方自治体、企業等は大きな損害を受けており、自力で農業の就職先を探したり研修を受けることは困難な状況にあり、農業における有為な人材を速やかに育成していくためには、国の責任で本事業を行う必要がある。</t>
    <rPh sb="1" eb="3">
      <t>ヒサイ</t>
    </rPh>
    <rPh sb="3" eb="6">
      <t>ノウギョウシャ</t>
    </rPh>
    <rPh sb="7" eb="9">
      <t>シュウノウ</t>
    </rPh>
    <rPh sb="10" eb="12">
      <t>キボウ</t>
    </rPh>
    <rPh sb="14" eb="17">
      <t>ヒサイシャ</t>
    </rPh>
    <rPh sb="18" eb="20">
      <t>ノウギョウ</t>
    </rPh>
    <rPh sb="20" eb="22">
      <t>ホウジン</t>
    </rPh>
    <rPh sb="22" eb="23">
      <t>トウ</t>
    </rPh>
    <rPh sb="24" eb="26">
      <t>コヨウ</t>
    </rPh>
    <rPh sb="27" eb="29">
      <t>ケンシュウ</t>
    </rPh>
    <rPh sb="30" eb="31">
      <t>オコナ</t>
    </rPh>
    <rPh sb="36" eb="39">
      <t>ヒガシニホン</t>
    </rPh>
    <rPh sb="39" eb="42">
      <t>ダイシンサイ</t>
    </rPh>
    <rPh sb="46" eb="48">
      <t>シゴト</t>
    </rPh>
    <rPh sb="49" eb="50">
      <t>ス</t>
    </rPh>
    <rPh sb="53" eb="54">
      <t>ウシナ</t>
    </rPh>
    <rPh sb="56" eb="59">
      <t>ヒサイシャ</t>
    </rPh>
    <rPh sb="60" eb="62">
      <t>カタガタ</t>
    </rPh>
    <rPh sb="63" eb="64">
      <t>アラ</t>
    </rPh>
    <rPh sb="66" eb="68">
      <t>コヨウ</t>
    </rPh>
    <rPh sb="69" eb="70">
      <t>バ</t>
    </rPh>
    <rPh sb="71" eb="73">
      <t>ソウシュツ</t>
    </rPh>
    <rPh sb="75" eb="77">
      <t>セイカツ</t>
    </rPh>
    <rPh sb="78" eb="80">
      <t>アンテイ</t>
    </rPh>
    <rPh sb="81" eb="82">
      <t>ハカ</t>
    </rPh>
    <rPh sb="86" eb="88">
      <t>チョッケツ</t>
    </rPh>
    <rPh sb="94" eb="97">
      <t>ジッセンテキ</t>
    </rPh>
    <rPh sb="98" eb="100">
      <t>ケンシュウ</t>
    </rPh>
    <rPh sb="101" eb="103">
      <t>ジッシ</t>
    </rPh>
    <rPh sb="136" eb="137">
      <t>ハカ</t>
    </rPh>
    <rPh sb="140" eb="142">
      <t>トウホク</t>
    </rPh>
    <rPh sb="143" eb="144">
      <t>アラ</t>
    </rPh>
    <rPh sb="146" eb="148">
      <t>ショクリョウ</t>
    </rPh>
    <rPh sb="148" eb="150">
      <t>キチ</t>
    </rPh>
    <rPh sb="153" eb="155">
      <t>サイセイ</t>
    </rPh>
    <rPh sb="161" eb="162">
      <t>アラ</t>
    </rPh>
    <rPh sb="164" eb="165">
      <t>ニナ</t>
    </rPh>
    <rPh sb="166" eb="167">
      <t>テ</t>
    </rPh>
    <rPh sb="168" eb="170">
      <t>イクセイ</t>
    </rPh>
    <rPh sb="183" eb="184">
      <t>ホン</t>
    </rPh>
    <rPh sb="184" eb="186">
      <t>ジギョウ</t>
    </rPh>
    <rPh sb="189" eb="190">
      <t>ニチ</t>
    </rPh>
    <rPh sb="191" eb="192">
      <t>ハヤ</t>
    </rPh>
    <rPh sb="193" eb="195">
      <t>フッコウ</t>
    </rPh>
    <rPh sb="196" eb="197">
      <t>ネガ</t>
    </rPh>
    <rPh sb="198" eb="201">
      <t>ヒサイシャ</t>
    </rPh>
    <rPh sb="202" eb="203">
      <t>ハジ</t>
    </rPh>
    <rPh sb="205" eb="207">
      <t>コクミン</t>
    </rPh>
    <rPh sb="207" eb="209">
      <t>ゼンタイ</t>
    </rPh>
    <rPh sb="214" eb="216">
      <t>ガッチ</t>
    </rPh>
    <rPh sb="223" eb="224">
      <t>ワ</t>
    </rPh>
    <rPh sb="225" eb="226">
      <t>クニ</t>
    </rPh>
    <rPh sb="227" eb="228">
      <t>アタラ</t>
    </rPh>
    <rPh sb="230" eb="232">
      <t>ノウギョウ</t>
    </rPh>
    <rPh sb="233" eb="234">
      <t>カタチ</t>
    </rPh>
    <rPh sb="235" eb="236">
      <t>ツク</t>
    </rPh>
    <rPh sb="237" eb="239">
      <t>ケイキ</t>
    </rPh>
    <rPh sb="242" eb="244">
      <t>ジュウヨウ</t>
    </rPh>
    <rPh sb="245" eb="247">
      <t>ジギョウ</t>
    </rPh>
    <rPh sb="253" eb="255">
      <t>ゲンザイ</t>
    </rPh>
    <rPh sb="256" eb="259">
      <t>ヒサイチ</t>
    </rPh>
    <rPh sb="260" eb="263">
      <t>ノウギョウシャ</t>
    </rPh>
    <rPh sb="264" eb="267">
      <t>ヒサイシャ</t>
    </rPh>
    <rPh sb="268" eb="270">
      <t>チホウ</t>
    </rPh>
    <rPh sb="270" eb="273">
      <t>ジチタイ</t>
    </rPh>
    <rPh sb="274" eb="276">
      <t>キギョウ</t>
    </rPh>
    <rPh sb="276" eb="277">
      <t>トウ</t>
    </rPh>
    <rPh sb="278" eb="279">
      <t>オオ</t>
    </rPh>
    <rPh sb="281" eb="283">
      <t>ソンガイ</t>
    </rPh>
    <rPh sb="284" eb="285">
      <t>ウ</t>
    </rPh>
    <rPh sb="290" eb="292">
      <t>ジリキ</t>
    </rPh>
    <rPh sb="293" eb="295">
      <t>ノウギョウ</t>
    </rPh>
    <rPh sb="296" eb="299">
      <t>シュウショクサキ</t>
    </rPh>
    <rPh sb="300" eb="301">
      <t>サガ</t>
    </rPh>
    <rPh sb="304" eb="306">
      <t>ケンシュウ</t>
    </rPh>
    <rPh sb="307" eb="308">
      <t>ウ</t>
    </rPh>
    <rPh sb="313" eb="315">
      <t>コンナン</t>
    </rPh>
    <rPh sb="316" eb="318">
      <t>ジョウキョウ</t>
    </rPh>
    <rPh sb="322" eb="324">
      <t>ノウギョウ</t>
    </rPh>
    <rPh sb="328" eb="330">
      <t>ユウイ</t>
    </rPh>
    <rPh sb="331" eb="333">
      <t>ジンザイ</t>
    </rPh>
    <rPh sb="334" eb="335">
      <t>スミ</t>
    </rPh>
    <rPh sb="338" eb="340">
      <t>イクセイ</t>
    </rPh>
    <rPh sb="349" eb="350">
      <t>クニ</t>
    </rPh>
    <rPh sb="351" eb="353">
      <t>セキニン</t>
    </rPh>
    <rPh sb="354" eb="355">
      <t>ホン</t>
    </rPh>
    <rPh sb="355" eb="357">
      <t>ジギョウ</t>
    </rPh>
    <rPh sb="358" eb="359">
      <t>オコナ</t>
    </rPh>
    <rPh sb="360" eb="362">
      <t>ヒツヨウ</t>
    </rPh>
    <phoneticPr fontId="5"/>
  </si>
  <si>
    <t>　本事業は資金の流れＡについて、1者応募となっている。また、活動指標について、執行率が100％にもかかわらず、見込みを下回っている。以上のことから、「支出先の選定について競争性･透明性を一層向上」、「活動が活性化するような支援方策に見直し」、を行うべきであり、本事業としては「一部改善」とする。</t>
    <rPh sb="18" eb="20">
      <t>オウボ</t>
    </rPh>
    <phoneticPr fontId="5"/>
  </si>
  <si>
    <t>　公募選定における競争性・透明性を確保するため、平成２５年度事業については公募要件の緩和を検討しており、１者応募の解消に向け改善を行う。  
　平成23年度については、３次補正予算により事業を実施したことから、取組期間が短く年度内での十分な活用が図れなかったが、24年度については、原発事故等により避難している被災農業者も対象にするなど対象者の範囲の拡大を図るとともに、対象者に対する事業の周知・広報を改めて徹底し、引き続き被災者等の雇用確保を支援していく。</t>
    <rPh sb="54" eb="56">
      <t>オウボ</t>
    </rPh>
    <rPh sb="112" eb="114">
      <t>ネンド</t>
    </rPh>
    <rPh sb="114" eb="115">
      <t>ナイ</t>
    </rPh>
    <rPh sb="120" eb="122">
      <t>カツヨウ</t>
    </rPh>
    <rPh sb="123" eb="124">
      <t>ハカ</t>
    </rPh>
    <rPh sb="133" eb="135">
      <t>ネンド</t>
    </rPh>
    <rPh sb="141" eb="143">
      <t>ゲンパツ</t>
    </rPh>
    <rPh sb="143" eb="145">
      <t>ジコ</t>
    </rPh>
    <rPh sb="145" eb="146">
      <t>トウ</t>
    </rPh>
    <rPh sb="149" eb="151">
      <t>ヒナン</t>
    </rPh>
    <rPh sb="155" eb="157">
      <t>ヒサイ</t>
    </rPh>
    <rPh sb="157" eb="160">
      <t>ノウギョウシャ</t>
    </rPh>
    <rPh sb="168" eb="171">
      <t>タイショウシャ</t>
    </rPh>
    <rPh sb="172" eb="174">
      <t>ハンイ</t>
    </rPh>
    <rPh sb="175" eb="177">
      <t>カクダイ</t>
    </rPh>
    <rPh sb="178" eb="179">
      <t>ハカ</t>
    </rPh>
    <rPh sb="185" eb="188">
      <t>タイショウシャ</t>
    </rPh>
    <rPh sb="189" eb="190">
      <t>タイ</t>
    </rPh>
    <rPh sb="192" eb="194">
      <t>ジギョウ</t>
    </rPh>
    <rPh sb="195" eb="197">
      <t>シュウチ</t>
    </rPh>
    <rPh sb="198" eb="200">
      <t>コウホウ</t>
    </rPh>
    <rPh sb="201" eb="202">
      <t>アラタ</t>
    </rPh>
    <rPh sb="204" eb="206">
      <t>テッテイ</t>
    </rPh>
    <rPh sb="208" eb="209">
      <t>ヒ</t>
    </rPh>
    <rPh sb="210" eb="211">
      <t>ツヅ</t>
    </rPh>
    <rPh sb="212" eb="214">
      <t>ヒサイ</t>
    </rPh>
    <rPh sb="222" eb="224">
      <t>シエン</t>
    </rPh>
    <phoneticPr fontId="5"/>
  </si>
  <si>
    <t>復興-0015</t>
    <rPh sb="0" eb="2">
      <t>フッコウ</t>
    </rPh>
    <phoneticPr fontId="5"/>
  </si>
  <si>
    <t>A.全国農業会議所</t>
    <phoneticPr fontId="5"/>
  </si>
  <si>
    <t>広報費</t>
    <rPh sb="0" eb="2">
      <t>コウホウ</t>
    </rPh>
    <rPh sb="2" eb="3">
      <t>ヒ</t>
    </rPh>
    <phoneticPr fontId="5"/>
  </si>
  <si>
    <t>新聞広告、ＰＲパンフ作成</t>
    <rPh sb="0" eb="2">
      <t>シンブン</t>
    </rPh>
    <rPh sb="2" eb="4">
      <t>コウコク</t>
    </rPh>
    <rPh sb="10" eb="12">
      <t>サクセイ</t>
    </rPh>
    <phoneticPr fontId="5"/>
  </si>
  <si>
    <t>企画運営員（事務局員）、派遣・契約社員</t>
    <rPh sb="0" eb="2">
      <t>キカク</t>
    </rPh>
    <rPh sb="2" eb="4">
      <t>ウンエイ</t>
    </rPh>
    <rPh sb="4" eb="5">
      <t>イン</t>
    </rPh>
    <rPh sb="6" eb="9">
      <t>ジムキョク</t>
    </rPh>
    <rPh sb="9" eb="10">
      <t>イン</t>
    </rPh>
    <rPh sb="12" eb="14">
      <t>ハケン</t>
    </rPh>
    <rPh sb="15" eb="17">
      <t>ケイヤク</t>
    </rPh>
    <rPh sb="17" eb="19">
      <t>シャイン</t>
    </rPh>
    <phoneticPr fontId="5"/>
  </si>
  <si>
    <t>需要費、旅費など</t>
    <rPh sb="0" eb="2">
      <t>ジュヨウ</t>
    </rPh>
    <rPh sb="2" eb="3">
      <t>ヒ</t>
    </rPh>
    <rPh sb="4" eb="6">
      <t>リョヒ</t>
    </rPh>
    <phoneticPr fontId="5"/>
  </si>
  <si>
    <t>B.福島県農業会議</t>
    <rPh sb="2" eb="4">
      <t>フクシマ</t>
    </rPh>
    <rPh sb="4" eb="5">
      <t>ケン</t>
    </rPh>
    <rPh sb="5" eb="7">
      <t>ノウギョウ</t>
    </rPh>
    <rPh sb="7" eb="9">
      <t>カイギ</t>
    </rPh>
    <phoneticPr fontId="5"/>
  </si>
  <si>
    <t>職員旅費</t>
    <rPh sb="0" eb="2">
      <t>ショクイン</t>
    </rPh>
    <rPh sb="2" eb="4">
      <t>リョヒ</t>
    </rPh>
    <phoneticPr fontId="5"/>
  </si>
  <si>
    <t>企画運営費</t>
    <rPh sb="0" eb="2">
      <t>キカク</t>
    </rPh>
    <rPh sb="2" eb="4">
      <t>ウンエイ</t>
    </rPh>
    <rPh sb="4" eb="5">
      <t>ヒ</t>
    </rPh>
    <phoneticPr fontId="5"/>
  </si>
  <si>
    <t>説明会開催経費</t>
    <rPh sb="0" eb="3">
      <t>セツメイカイ</t>
    </rPh>
    <rPh sb="3" eb="5">
      <t>カイサイ</t>
    </rPh>
    <rPh sb="5" eb="7">
      <t>ケイヒ</t>
    </rPh>
    <phoneticPr fontId="5"/>
  </si>
  <si>
    <t>全国農業会議所</t>
    <rPh sb="0" eb="2">
      <t>ゼンコク</t>
    </rPh>
    <rPh sb="2" eb="4">
      <t>ノウギョウ</t>
    </rPh>
    <rPh sb="4" eb="7">
      <t>カイギショ</t>
    </rPh>
    <phoneticPr fontId="5"/>
  </si>
  <si>
    <t>事業参加への募集・審査・採択、OJT研修実施状況の確認、助成金の交付、研修修了後の定着状況調査</t>
    <phoneticPr fontId="5"/>
  </si>
  <si>
    <t>福島県農業会議</t>
    <rPh sb="0" eb="3">
      <t>フクシマケン</t>
    </rPh>
    <rPh sb="3" eb="5">
      <t>ノウギョウ</t>
    </rPh>
    <rPh sb="5" eb="7">
      <t>カイギ</t>
    </rPh>
    <phoneticPr fontId="5"/>
  </si>
  <si>
    <t>旅費、資料印刷費、説明会開催経費等</t>
    <rPh sb="0" eb="2">
      <t>リョヒ</t>
    </rPh>
    <rPh sb="3" eb="5">
      <t>シリョウ</t>
    </rPh>
    <rPh sb="5" eb="7">
      <t>インサツ</t>
    </rPh>
    <rPh sb="7" eb="8">
      <t>ヒ</t>
    </rPh>
    <rPh sb="9" eb="12">
      <t>セツメイカイ</t>
    </rPh>
    <rPh sb="12" eb="14">
      <t>カイサイ</t>
    </rPh>
    <rPh sb="14" eb="16">
      <t>ケイヒ</t>
    </rPh>
    <rPh sb="16" eb="17">
      <t>トウ</t>
    </rPh>
    <phoneticPr fontId="5"/>
  </si>
  <si>
    <t>青森県農業会議</t>
    <rPh sb="0" eb="3">
      <t>アオモリケン</t>
    </rPh>
    <rPh sb="3" eb="5">
      <t>ノウギョウ</t>
    </rPh>
    <rPh sb="5" eb="7">
      <t>カイギ</t>
    </rPh>
    <phoneticPr fontId="5"/>
  </si>
  <si>
    <t>岩手県農業会議</t>
    <rPh sb="0" eb="3">
      <t>イワテケン</t>
    </rPh>
    <rPh sb="3" eb="5">
      <t>ノウギョウ</t>
    </rPh>
    <rPh sb="5" eb="7">
      <t>カイギ</t>
    </rPh>
    <phoneticPr fontId="5"/>
  </si>
  <si>
    <t>宮城県農業会議</t>
    <rPh sb="0" eb="3">
      <t>ミヤギケン</t>
    </rPh>
    <rPh sb="3" eb="5">
      <t>ノウギョウ</t>
    </rPh>
    <rPh sb="5" eb="7">
      <t>カイギ</t>
    </rPh>
    <phoneticPr fontId="5"/>
  </si>
  <si>
    <t>千葉県農業会議</t>
    <rPh sb="0" eb="2">
      <t>チバ</t>
    </rPh>
    <rPh sb="2" eb="3">
      <t>ケン</t>
    </rPh>
    <rPh sb="3" eb="5">
      <t>ノウギョウ</t>
    </rPh>
    <rPh sb="5" eb="7">
      <t>カイギ</t>
    </rPh>
    <phoneticPr fontId="5"/>
  </si>
  <si>
    <t>広島県農業会議</t>
    <rPh sb="0" eb="2">
      <t>ヒロシマ</t>
    </rPh>
    <phoneticPr fontId="5"/>
  </si>
  <si>
    <t>山梨県農業会議</t>
    <rPh sb="0" eb="2">
      <t>ヤマナシ</t>
    </rPh>
    <phoneticPr fontId="5"/>
  </si>
  <si>
    <t>京都府農業会議</t>
    <rPh sb="0" eb="2">
      <t>キョウト</t>
    </rPh>
    <rPh sb="2" eb="3">
      <t>フ</t>
    </rPh>
    <phoneticPr fontId="5"/>
  </si>
  <si>
    <t>栃木県農業会議</t>
    <rPh sb="0" eb="2">
      <t>トチギ</t>
    </rPh>
    <phoneticPr fontId="5"/>
  </si>
  <si>
    <t>復興庁：０６３</t>
    <phoneticPr fontId="5"/>
  </si>
  <si>
    <t>農林水産省：０１６１</t>
    <rPh sb="0" eb="2">
      <t>ノウリン</t>
    </rPh>
    <rPh sb="2" eb="5">
      <t>スイサンショウ</t>
    </rPh>
    <phoneticPr fontId="5"/>
  </si>
  <si>
    <t>株式会社日本政策金融公庫危機対応円滑化業務
（復興関連事業）</t>
    <rPh sb="0" eb="4">
      <t>カブシキガイシャ</t>
    </rPh>
    <rPh sb="4" eb="6">
      <t>ニホン</t>
    </rPh>
    <rPh sb="6" eb="8">
      <t>セイサク</t>
    </rPh>
    <rPh sb="8" eb="10">
      <t>キンユウ</t>
    </rPh>
    <rPh sb="10" eb="12">
      <t>コウコ</t>
    </rPh>
    <rPh sb="12" eb="14">
      <t>キキ</t>
    </rPh>
    <rPh sb="14" eb="16">
      <t>タイオウ</t>
    </rPh>
    <rPh sb="16" eb="19">
      <t>エンカツカ</t>
    </rPh>
    <rPh sb="19" eb="21">
      <t>ギョウム</t>
    </rPh>
    <rPh sb="23" eb="25">
      <t>フッコウ</t>
    </rPh>
    <rPh sb="25" eb="27">
      <t>カンレン</t>
    </rPh>
    <rPh sb="27" eb="29">
      <t>ジギョウ</t>
    </rPh>
    <phoneticPr fontId="5"/>
  </si>
  <si>
    <t>担当部局庁</t>
    <phoneticPr fontId="5"/>
  </si>
  <si>
    <t>平成23年度</t>
    <rPh sb="0" eb="2">
      <t>ヘイセイ</t>
    </rPh>
    <rPh sb="4" eb="5">
      <t>ネン</t>
    </rPh>
    <rPh sb="5" eb="6">
      <t>ド</t>
    </rPh>
    <phoneticPr fontId="5"/>
  </si>
  <si>
    <r>
      <t xml:space="preserve">根拠法令
</t>
    </r>
    <r>
      <rPr>
        <sz val="10"/>
        <color indexed="8"/>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</si>
  <si>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株式会社日本政策金融公庫法（平成19年法律第57号）第11条第２項及び第３項</t>
    <rPh sb="0" eb="4">
      <t>カブシキガイシャ</t>
    </rPh>
    <rPh sb="4" eb="6">
      <t>ニホン</t>
    </rPh>
    <rPh sb="6" eb="8">
      <t>セイサク</t>
    </rPh>
    <rPh sb="8" eb="10">
      <t>キンユウ</t>
    </rPh>
    <rPh sb="10" eb="12">
      <t>コウコ</t>
    </rPh>
    <rPh sb="12" eb="13">
      <t>ホウ</t>
    </rPh>
    <rPh sb="14" eb="16">
      <t>ヘイセイ</t>
    </rPh>
    <rPh sb="18" eb="19">
      <t>ネン</t>
    </rPh>
    <rPh sb="19" eb="21">
      <t>ホウリツ</t>
    </rPh>
    <rPh sb="21" eb="22">
      <t>ダイ</t>
    </rPh>
    <rPh sb="24" eb="25">
      <t>ゴウ</t>
    </rPh>
    <rPh sb="26" eb="27">
      <t>ダイ</t>
    </rPh>
    <rPh sb="29" eb="30">
      <t>ジョウ</t>
    </rPh>
    <rPh sb="30" eb="31">
      <t>ダイ</t>
    </rPh>
    <rPh sb="32" eb="33">
      <t>コウ</t>
    </rPh>
    <rPh sb="33" eb="34">
      <t>オヨ</t>
    </rPh>
    <rPh sb="35" eb="36">
      <t>ダイ</t>
    </rPh>
    <rPh sb="37" eb="38">
      <t>コウ</t>
    </rPh>
    <phoneticPr fontId="5"/>
  </si>
  <si>
    <t>関係する計画、通知等</t>
    <phoneticPr fontId="5"/>
  </si>
  <si>
    <t>－</t>
    <phoneticPr fontId="5"/>
  </si>
  <si>
    <r>
      <t xml:space="preserve">事業の目的
</t>
    </r>
    <r>
      <rPr>
        <sz val="11"/>
        <color indexed="8"/>
        <rFont val="ＭＳ Ｐ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</si>
  <si>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 xml:space="preserve">　内外の金融秩序の混乱、大規模な災害等の危機発生時（本事業については東日本大震災）において、事業者の経営維持に必要な資金調達を支援する。
</t>
    <rPh sb="1" eb="3">
      <t>ナイガイ</t>
    </rPh>
    <rPh sb="4" eb="6">
      <t>キンユウ</t>
    </rPh>
    <rPh sb="6" eb="8">
      <t>チツジョ</t>
    </rPh>
    <rPh sb="9" eb="11">
      <t>コンラン</t>
    </rPh>
    <rPh sb="12" eb="15">
      <t>ダイキボ</t>
    </rPh>
    <rPh sb="16" eb="18">
      <t>サイガイ</t>
    </rPh>
    <rPh sb="18" eb="19">
      <t>トウ</t>
    </rPh>
    <rPh sb="20" eb="22">
      <t>キキ</t>
    </rPh>
    <rPh sb="22" eb="25">
      <t>ハッセイジ</t>
    </rPh>
    <rPh sb="26" eb="27">
      <t>ホン</t>
    </rPh>
    <rPh sb="27" eb="29">
      <t>ジギョウ</t>
    </rPh>
    <rPh sb="34" eb="37">
      <t>ヒガシニホン</t>
    </rPh>
    <rPh sb="37" eb="40">
      <t>ダイシンサイ</t>
    </rPh>
    <rPh sb="46" eb="49">
      <t>ジギョウシャ</t>
    </rPh>
    <rPh sb="50" eb="52">
      <t>ケイエイ</t>
    </rPh>
    <rPh sb="52" eb="54">
      <t>イジ</t>
    </rPh>
    <rPh sb="55" eb="57">
      <t>ヒツヨウ</t>
    </rPh>
    <rPh sb="58" eb="60">
      <t>シキン</t>
    </rPh>
    <rPh sb="60" eb="62">
      <t>チョウタツ</t>
    </rPh>
    <rPh sb="63" eb="65">
      <t>シエン</t>
    </rPh>
    <phoneticPr fontId="5"/>
  </si>
  <si>
    <r>
      <t xml:space="preserve">事業概要
</t>
    </r>
    <r>
      <rPr>
        <sz val="11"/>
        <color indexed="8"/>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</si>
  <si>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　内外の金融秩序の混乱、大規模な災害等の危機発生時（本事業については東日本大震災）において、
・　日本公庫が指定金融機関に対して資金の貸付、リスクの一部補てん（損害担保）及び利子補給金を交付する（危機対応円滑化業務）ために必要となる資金を、
・　国が日本公庫に交付する。
補助率等：定額
※平成24年度以降は、復興庁で一括計上し、予算執行は農林水産省で実施。</t>
    <rPh sb="2" eb="4">
      <t>ナイガイ</t>
    </rPh>
    <rPh sb="5" eb="7">
      <t>キンユウ</t>
    </rPh>
    <rPh sb="7" eb="9">
      <t>チツジョ</t>
    </rPh>
    <rPh sb="10" eb="12">
      <t>コンラン</t>
    </rPh>
    <rPh sb="13" eb="16">
      <t>ダイキボ</t>
    </rPh>
    <rPh sb="17" eb="19">
      <t>サイガイ</t>
    </rPh>
    <rPh sb="19" eb="20">
      <t>トウ</t>
    </rPh>
    <rPh sb="21" eb="23">
      <t>キキ</t>
    </rPh>
    <rPh sb="23" eb="26">
      <t>ハッセイジ</t>
    </rPh>
    <rPh sb="27" eb="28">
      <t>ホン</t>
    </rPh>
    <rPh sb="28" eb="30">
      <t>ジギョウ</t>
    </rPh>
    <rPh sb="35" eb="38">
      <t>ヒガシニホン</t>
    </rPh>
    <rPh sb="38" eb="41">
      <t>ダイシンサイ</t>
    </rPh>
    <rPh sb="50" eb="52">
      <t>ニホン</t>
    </rPh>
    <rPh sb="52" eb="54">
      <t>コウコ</t>
    </rPh>
    <rPh sb="55" eb="57">
      <t>シテイ</t>
    </rPh>
    <rPh sb="57" eb="59">
      <t>キンユウ</t>
    </rPh>
    <rPh sb="59" eb="61">
      <t>キカン</t>
    </rPh>
    <rPh sb="62" eb="63">
      <t>タイ</t>
    </rPh>
    <rPh sb="65" eb="67">
      <t>シキン</t>
    </rPh>
    <rPh sb="68" eb="70">
      <t>カシツケ</t>
    </rPh>
    <rPh sb="75" eb="77">
      <t>イチブ</t>
    </rPh>
    <rPh sb="77" eb="78">
      <t>ホ</t>
    </rPh>
    <rPh sb="81" eb="83">
      <t>ソンガイ</t>
    </rPh>
    <rPh sb="83" eb="85">
      <t>タンポ</t>
    </rPh>
    <rPh sb="86" eb="87">
      <t>オヨ</t>
    </rPh>
    <rPh sb="88" eb="90">
      <t>リシ</t>
    </rPh>
    <rPh sb="90" eb="93">
      <t>ホキュウキン</t>
    </rPh>
    <rPh sb="94" eb="96">
      <t>コウフ</t>
    </rPh>
    <rPh sb="99" eb="101">
      <t>キキ</t>
    </rPh>
    <rPh sb="101" eb="103">
      <t>タイオウ</t>
    </rPh>
    <rPh sb="103" eb="106">
      <t>エンカツカ</t>
    </rPh>
    <rPh sb="106" eb="108">
      <t>ギョウム</t>
    </rPh>
    <rPh sb="112" eb="114">
      <t>ヒツヨウ</t>
    </rPh>
    <rPh sb="117" eb="119">
      <t>シキン</t>
    </rPh>
    <rPh sb="124" eb="125">
      <t>クニ</t>
    </rPh>
    <rPh sb="126" eb="128">
      <t>ニホン</t>
    </rPh>
    <rPh sb="128" eb="130">
      <t>コウコ</t>
    </rPh>
    <rPh sb="131" eb="133">
      <t>コウフ</t>
    </rPh>
    <rPh sb="138" eb="141">
      <t>ホジョリツ</t>
    </rPh>
    <rPh sb="141" eb="142">
      <t>トウ</t>
    </rPh>
    <rPh sb="143" eb="145">
      <t>テイガク</t>
    </rPh>
    <phoneticPr fontId="5"/>
  </si>
  <si>
    <t>-</t>
    <phoneticPr fontId="5"/>
  </si>
  <si>
    <t>847（復興庁計上）</t>
    <rPh sb="4" eb="6">
      <t>フッコウ</t>
    </rPh>
    <rPh sb="6" eb="7">
      <t>チョウ</t>
    </rPh>
    <rPh sb="7" eb="9">
      <t>ケイジョウ</t>
    </rPh>
    <phoneticPr fontId="5"/>
  </si>
  <si>
    <t>※（復興庁計上）</t>
    <phoneticPr fontId="5"/>
  </si>
  <si>
    <r>
      <t>397</t>
    </r>
    <r>
      <rPr>
        <sz val="9"/>
        <color indexed="8"/>
        <rFont val="ＭＳ Ｐゴシック"/>
        <family val="3"/>
        <charset val="128"/>
      </rPr>
      <t>(農林水産省計上）</t>
    </r>
    <rPh sb="4" eb="6">
      <t>ノウリン</t>
    </rPh>
    <rPh sb="6" eb="8">
      <t>スイサン</t>
    </rPh>
    <rPh sb="8" eb="9">
      <t>ショウ</t>
    </rPh>
    <rPh sb="9" eb="11">
      <t>ケイジョウ</t>
    </rPh>
    <phoneticPr fontId="5"/>
  </si>
  <si>
    <t>・農業総産出額に対する日本政策金融公庫資金（農業経営向け）の貸付残高指数（12%を目安として維持）
・内外の金融秩序の混乱や大規模な災害等の危機発生時において、事業者の経営維持に必要な資金調達を支援するという危機対応円滑化業務の性格上、下欄のとおり実績は大きく変動するため、貸付実績等を積極的なものとしての定量的な目標とすることはなじまない。
※下段（）書きは年度目標値、上段は年度実績値</t>
    <rPh sb="51" eb="53">
      <t>ナイガイ</t>
    </rPh>
    <rPh sb="54" eb="56">
      <t>キンユウ</t>
    </rPh>
    <rPh sb="56" eb="58">
      <t>チツジョ</t>
    </rPh>
    <rPh sb="59" eb="61">
      <t>コンラン</t>
    </rPh>
    <rPh sb="62" eb="65">
      <t>ダイキボ</t>
    </rPh>
    <rPh sb="66" eb="68">
      <t>サイガイ</t>
    </rPh>
    <rPh sb="68" eb="69">
      <t>トウ</t>
    </rPh>
    <rPh sb="70" eb="72">
      <t>キキ</t>
    </rPh>
    <phoneticPr fontId="5"/>
  </si>
  <si>
    <t>指標
（目標値）
(%)
-</t>
    <phoneticPr fontId="5"/>
  </si>
  <si>
    <t>13.6
(12)</t>
    <phoneticPr fontId="5"/>
  </si>
  <si>
    <t>113</t>
    <phoneticPr fontId="5"/>
  </si>
  <si>
    <t>危機対応円滑化業務融資実績（日本政策金融公庫全体）</t>
    <rPh sb="0" eb="2">
      <t>キキ</t>
    </rPh>
    <rPh sb="2" eb="4">
      <t>タイオウ</t>
    </rPh>
    <rPh sb="4" eb="7">
      <t>エンカツカ</t>
    </rPh>
    <rPh sb="7" eb="9">
      <t>ギョウム</t>
    </rPh>
    <rPh sb="9" eb="11">
      <t>ユウシ</t>
    </rPh>
    <rPh sb="11" eb="13">
      <t>ジッセキ</t>
    </rPh>
    <rPh sb="14" eb="16">
      <t>ニホン</t>
    </rPh>
    <rPh sb="16" eb="18">
      <t>セイサク</t>
    </rPh>
    <rPh sb="18" eb="20">
      <t>キンユウ</t>
    </rPh>
    <rPh sb="20" eb="22">
      <t>コウコ</t>
    </rPh>
    <rPh sb="22" eb="24">
      <t>ゼンタイ</t>
    </rPh>
    <phoneticPr fontId="5"/>
  </si>
  <si>
    <t>　　567,143　（円/件）（見込み）</t>
    <rPh sb="11" eb="12">
      <t>エン</t>
    </rPh>
    <rPh sb="13" eb="14">
      <t>ケン</t>
    </rPh>
    <rPh sb="16" eb="18">
      <t>ミコ</t>
    </rPh>
    <phoneticPr fontId="5"/>
  </si>
  <si>
    <t>出資金実績（397億円）（貸付全期間分）÷損害担保件数（全期間分）（700件）
（700件＝12,000百万円÷１件当たり120百万円×平均貸付期間７年）</t>
    <rPh sb="0" eb="3">
      <t>シュッシキン</t>
    </rPh>
    <rPh sb="3" eb="5">
      <t>ジッセキ</t>
    </rPh>
    <rPh sb="9" eb="11">
      <t>オクエン</t>
    </rPh>
    <rPh sb="13" eb="15">
      <t>カシツケ</t>
    </rPh>
    <rPh sb="15" eb="18">
      <t>ゼンキカン</t>
    </rPh>
    <rPh sb="18" eb="19">
      <t>ブン</t>
    </rPh>
    <rPh sb="21" eb="23">
      <t>ソンガイ</t>
    </rPh>
    <rPh sb="23" eb="25">
      <t>タンポ</t>
    </rPh>
    <rPh sb="25" eb="27">
      <t>ケンスウ</t>
    </rPh>
    <rPh sb="28" eb="31">
      <t>ゼンキカン</t>
    </rPh>
    <rPh sb="31" eb="32">
      <t>ブン</t>
    </rPh>
    <rPh sb="37" eb="38">
      <t>ケン</t>
    </rPh>
    <rPh sb="44" eb="45">
      <t>ケン</t>
    </rPh>
    <rPh sb="52" eb="54">
      <t>ヒャクマン</t>
    </rPh>
    <rPh sb="54" eb="55">
      <t>エン</t>
    </rPh>
    <rPh sb="57" eb="58">
      <t>ケン</t>
    </rPh>
    <rPh sb="58" eb="59">
      <t>ア</t>
    </rPh>
    <rPh sb="64" eb="66">
      <t>ヒャクマン</t>
    </rPh>
    <rPh sb="66" eb="67">
      <t>エン</t>
    </rPh>
    <rPh sb="68" eb="70">
      <t>ヘイキン</t>
    </rPh>
    <rPh sb="70" eb="72">
      <t>カシツケ</t>
    </rPh>
    <rPh sb="72" eb="74">
      <t>キカン</t>
    </rPh>
    <rPh sb="75" eb="76">
      <t>ネン</t>
    </rPh>
    <phoneticPr fontId="5"/>
  </si>
  <si>
    <t>出資金</t>
    <rPh sb="0" eb="3">
      <t>シュッシキン</t>
    </rPh>
    <phoneticPr fontId="5"/>
  </si>
  <si>
    <t>※（復興庁計上）</t>
    <phoneticPr fontId="5"/>
  </si>
  <si>
    <t>※（復興庁計上）</t>
    <phoneticPr fontId="5"/>
  </si>
  <si>
    <t>【成果目標の達成度及び活動実績が「－」の理由】
内外の金融秩序の混乱や大規模な災害等の危機発生時において、事業者の経営維持に必要な資金調達を支援するという危機対応円滑化業務の性格上、実績は大きく変動するため、貸付実績等を積極的なものとしての定量的な目標とすることはなじまない。</t>
    <rPh sb="1" eb="3">
      <t>セイカ</t>
    </rPh>
    <rPh sb="3" eb="5">
      <t>モクヒョウ</t>
    </rPh>
    <rPh sb="6" eb="8">
      <t>タッセイ</t>
    </rPh>
    <rPh sb="8" eb="9">
      <t>ド</t>
    </rPh>
    <rPh sb="9" eb="10">
      <t>オヨ</t>
    </rPh>
    <rPh sb="11" eb="13">
      <t>カツドウ</t>
    </rPh>
    <rPh sb="13" eb="15">
      <t>ジッセキ</t>
    </rPh>
    <rPh sb="20" eb="22">
      <t>リユウ</t>
    </rPh>
    <phoneticPr fontId="5"/>
  </si>
  <si>
    <t>・危機発生時に危機対応円滑化業務は主務大臣の認定を受けて実行されており、危機発生時において事業者の経営維持に必要な資金調達への支援は、広く国民のニーズがあり、優先度が高い事業であると認められる。
・危機対応円滑化業務は、政府が全額出資する日本政策金融公庫が行う業務として法律上定められている。</t>
    <phoneticPr fontId="5"/>
  </si>
  <si>
    <t>-</t>
    <phoneticPr fontId="5"/>
  </si>
  <si>
    <t>本事業は特に問題はないものの、予算の適切な執行に努めること。</t>
    <rPh sb="0" eb="1">
      <t>ホン</t>
    </rPh>
    <rPh sb="1" eb="3">
      <t>ジギョウ</t>
    </rPh>
    <rPh sb="4" eb="5">
      <t>トク</t>
    </rPh>
    <rPh sb="6" eb="8">
      <t>モンダイ</t>
    </rPh>
    <rPh sb="15" eb="17">
      <t>ヨサン</t>
    </rPh>
    <rPh sb="18" eb="20">
      <t>テキセツ</t>
    </rPh>
    <rPh sb="21" eb="23">
      <t>シッコウ</t>
    </rPh>
    <rPh sb="24" eb="25">
      <t>ツト</t>
    </rPh>
    <phoneticPr fontId="5"/>
  </si>
  <si>
    <t>現状通り</t>
    <rPh sb="0" eb="2">
      <t>ゲンジョウ</t>
    </rPh>
    <rPh sb="2" eb="3">
      <t>ドオ</t>
    </rPh>
    <phoneticPr fontId="5"/>
  </si>
  <si>
    <t>※　東日本大震災復興特別会計における金融関係事業に関する予算措置については、事業者の資金繰りに万全を期すため、被災地域の復興状況を踏まえながら、被災事業者の資金需要を慎重に見極めることが必要。
 このため、当該事業に係る平成25年度要求額については、予算編成過程において検討していくこととなる。</t>
    <rPh sb="38" eb="41">
      <t>ジギョウシャ</t>
    </rPh>
    <rPh sb="74" eb="77">
      <t>ジギョウシャ</t>
    </rPh>
    <phoneticPr fontId="5"/>
  </si>
  <si>
    <t>復興-0020</t>
    <rPh sb="0" eb="2">
      <t>フッコウ</t>
    </rPh>
    <phoneticPr fontId="5"/>
  </si>
  <si>
    <t>A.　（株）日本政策金融公庫</t>
    <rPh sb="3" eb="6">
      <t>カブ</t>
    </rPh>
    <rPh sb="6" eb="8">
      <t>ニホン</t>
    </rPh>
    <rPh sb="8" eb="10">
      <t>セイサク</t>
    </rPh>
    <rPh sb="10" eb="12">
      <t>キンユウ</t>
    </rPh>
    <rPh sb="12" eb="14">
      <t>コウコ</t>
    </rPh>
    <phoneticPr fontId="5"/>
  </si>
  <si>
    <t>危機対応円滑化業務に係る出資金</t>
    <rPh sb="0" eb="2">
      <t>キキ</t>
    </rPh>
    <rPh sb="2" eb="4">
      <t>タイオウ</t>
    </rPh>
    <rPh sb="4" eb="7">
      <t>エンカツカ</t>
    </rPh>
    <rPh sb="7" eb="9">
      <t>ギョウム</t>
    </rPh>
    <rPh sb="10" eb="11">
      <t>カカ</t>
    </rPh>
    <rPh sb="12" eb="15">
      <t>シュッシキン</t>
    </rPh>
    <phoneticPr fontId="5"/>
  </si>
  <si>
    <t>A.（株）日本政策金融公庫</t>
    <rPh sb="2" eb="5">
      <t>カブ</t>
    </rPh>
    <rPh sb="5" eb="7">
      <t>ニホン</t>
    </rPh>
    <rPh sb="7" eb="9">
      <t>セイサク</t>
    </rPh>
    <rPh sb="9" eb="11">
      <t>キンユウ</t>
    </rPh>
    <rPh sb="11" eb="13">
      <t>コウコ</t>
    </rPh>
    <phoneticPr fontId="5"/>
  </si>
  <si>
    <t>（株）日本政策金融公庫</t>
    <rPh sb="0" eb="3">
      <t>カブ</t>
    </rPh>
    <rPh sb="3" eb="5">
      <t>ニホン</t>
    </rPh>
    <rPh sb="5" eb="7">
      <t>セイサク</t>
    </rPh>
    <rPh sb="7" eb="9">
      <t>キンユウ</t>
    </rPh>
    <rPh sb="9" eb="11">
      <t>コウコ</t>
    </rPh>
    <phoneticPr fontId="5"/>
  </si>
  <si>
    <t>内外の金融秩序の混乱、大規模な災害等の危機発生時（本事業については東日本大震災）において、事業者の経営維持に必要な資金調達を支援</t>
    <rPh sb="0" eb="2">
      <t>ナイガイ</t>
    </rPh>
    <rPh sb="3" eb="5">
      <t>キンユウ</t>
    </rPh>
    <rPh sb="5" eb="7">
      <t>チツジョ</t>
    </rPh>
    <rPh sb="8" eb="10">
      <t>コンラン</t>
    </rPh>
    <rPh sb="11" eb="14">
      <t>ダイキボ</t>
    </rPh>
    <rPh sb="15" eb="17">
      <t>サイガイ</t>
    </rPh>
    <rPh sb="17" eb="18">
      <t>トウ</t>
    </rPh>
    <rPh sb="19" eb="21">
      <t>キキ</t>
    </rPh>
    <rPh sb="21" eb="24">
      <t>ハッセイジ</t>
    </rPh>
    <rPh sb="25" eb="26">
      <t>ホン</t>
    </rPh>
    <rPh sb="26" eb="28">
      <t>ジギョウ</t>
    </rPh>
    <rPh sb="33" eb="36">
      <t>ヒガシニホン</t>
    </rPh>
    <rPh sb="36" eb="39">
      <t>ダイシンサイ</t>
    </rPh>
    <rPh sb="45" eb="48">
      <t>ジギョウシャ</t>
    </rPh>
    <rPh sb="49" eb="51">
      <t>ケイエイ</t>
    </rPh>
    <rPh sb="51" eb="53">
      <t>イジ</t>
    </rPh>
    <rPh sb="54" eb="56">
      <t>ヒツヨウ</t>
    </rPh>
    <rPh sb="57" eb="59">
      <t>シキン</t>
    </rPh>
    <rPh sb="59" eb="61">
      <t>チョウタツ</t>
    </rPh>
    <rPh sb="62" eb="64">
      <t>シエン</t>
    </rPh>
    <phoneticPr fontId="5"/>
  </si>
  <si>
    <t>復興庁：０６４</t>
    <phoneticPr fontId="5"/>
  </si>
  <si>
    <t>農林水産省：０１６３</t>
    <rPh sb="0" eb="2">
      <t>ノウリン</t>
    </rPh>
    <rPh sb="2" eb="5">
      <t>スイサンショウ</t>
    </rPh>
    <phoneticPr fontId="5"/>
  </si>
  <si>
    <t>農と福祉の連携によるシニア能力活用モデル事業
（復興関連事業）</t>
    <rPh sb="0" eb="22">
      <t>ノウ</t>
    </rPh>
    <phoneticPr fontId="5"/>
  </si>
  <si>
    <t>担当部局庁</t>
    <phoneticPr fontId="5"/>
  </si>
  <si>
    <r>
      <rPr>
        <sz val="10"/>
        <rFont val="ＭＳ Ｐゴシック"/>
        <family val="3"/>
        <charset val="128"/>
      </rPr>
      <t>復興庁統括官付参事官（予算会計担当）</t>
    </r>
    <r>
      <rPr>
        <sz val="11"/>
        <color theme="1"/>
        <rFont val="ＭＳ Ｐゴシック"/>
        <family val="2"/>
        <charset val="128"/>
        <scheme val="minor"/>
      </rPr>
      <t>　　　
農林水産省経営局就農・女性課
女性・高齢者活動推進室</t>
    </r>
    <rPh sb="3" eb="5">
      <t>トウカツ</t>
    </rPh>
    <rPh sb="5" eb="6">
      <t>カン</t>
    </rPh>
    <rPh sb="6" eb="7">
      <t>ヅキ</t>
    </rPh>
    <rPh sb="22" eb="24">
      <t>ノウリン</t>
    </rPh>
    <rPh sb="24" eb="26">
      <t>スイサン</t>
    </rPh>
    <rPh sb="26" eb="27">
      <t>ショウ</t>
    </rPh>
    <phoneticPr fontId="5"/>
  </si>
  <si>
    <t>平成23年度～平成24年度</t>
    <rPh sb="4" eb="6">
      <t>ネンド</t>
    </rPh>
    <rPh sb="7" eb="9">
      <t>ヘイセイ</t>
    </rPh>
    <phoneticPr fontId="5"/>
  </si>
  <si>
    <t>参事官　尾関　良夫
室長　荻野　喜江</t>
    <rPh sb="10" eb="12">
      <t>シツチョウ</t>
    </rPh>
    <rPh sb="13" eb="15">
      <t>オギノ</t>
    </rPh>
    <rPh sb="16" eb="18">
      <t>キエ</t>
    </rPh>
    <phoneticPr fontId="5"/>
  </si>
  <si>
    <t>⑤意欲ある多様な農業者による農業経営の推進</t>
    <phoneticPr fontId="5"/>
  </si>
  <si>
    <t>－</t>
    <phoneticPr fontId="5"/>
  </si>
  <si>
    <t>関係する計画、通知等</t>
    <phoneticPr fontId="5"/>
  </si>
  <si>
    <t>食料・農業・農村基本計画、東日本大震災からの復興の基本方針</t>
    <phoneticPr fontId="5"/>
  </si>
  <si>
    <t>被災地において市町村等が農園を設置し、仮設住宅入居者等が参加して行う営農活動を実施し、これに対し近隣の高齢農業者等が技術指導を行う取組をモデル的に実施することにより、①農村高齢者の活動・就労の場の確保、②農と福祉の連携による新しい営農・雇用形態の創出、③被災者に対し農作業を通じた心身のケアの提供に資する。</t>
    <phoneticPr fontId="5"/>
  </si>
  <si>
    <t>上記の事業目的を達成するため、
①仮設住宅入居者等が協働で行う農園活動の企画・運営、②高齢者等が農作業をしやすい軽労力化営農環境の整備、③農園活動の実践、④先進・熟練農家等による農業技術指導等を支援
補助率：定額</t>
    <phoneticPr fontId="5"/>
  </si>
  <si>
    <t>13（復興庁計上）</t>
    <rPh sb="3" eb="5">
      <t>フッコウ</t>
    </rPh>
    <rPh sb="5" eb="6">
      <t>チョウ</t>
    </rPh>
    <rPh sb="6" eb="8">
      <t>ケイジョウ</t>
    </rPh>
    <phoneticPr fontId="5"/>
  </si>
  <si>
    <r>
      <t>84</t>
    </r>
    <r>
      <rPr>
        <sz val="9"/>
        <rFont val="ＭＳ Ｐゴシック"/>
        <family val="3"/>
        <charset val="128"/>
      </rPr>
      <t>（農林水産省計上）</t>
    </r>
    <rPh sb="3" eb="5">
      <t>ノウリン</t>
    </rPh>
    <rPh sb="5" eb="7">
      <t>スイサン</t>
    </rPh>
    <rPh sb="7" eb="8">
      <t>ショウ</t>
    </rPh>
    <rPh sb="8" eb="10">
      <t>ケイジョウ</t>
    </rPh>
    <phoneticPr fontId="5"/>
  </si>
  <si>
    <t>目標値
(32年度)</t>
    <rPh sb="0" eb="3">
      <t>モクヒョウチ</t>
    </rPh>
    <rPh sb="7" eb="9">
      <t>ネンド</t>
    </rPh>
    <phoneticPr fontId="5"/>
  </si>
  <si>
    <t>○農地面積のうち販売農家が担う面積の割合
○農地面積のうち集落営農が担う面積の割合</t>
    <rPh sb="1" eb="3">
      <t>ノウチ</t>
    </rPh>
    <rPh sb="3" eb="5">
      <t>メンセキ</t>
    </rPh>
    <rPh sb="8" eb="10">
      <t>ハンバイ</t>
    </rPh>
    <rPh sb="10" eb="12">
      <t>ノウカ</t>
    </rPh>
    <rPh sb="13" eb="14">
      <t>ニナ</t>
    </rPh>
    <rPh sb="15" eb="17">
      <t>メンセキ</t>
    </rPh>
    <rPh sb="18" eb="20">
      <t>ワリアイ</t>
    </rPh>
    <rPh sb="24" eb="26">
      <t>ノウチ</t>
    </rPh>
    <rPh sb="26" eb="28">
      <t>メンセキ</t>
    </rPh>
    <rPh sb="31" eb="33">
      <t>シュウラク</t>
    </rPh>
    <rPh sb="33" eb="35">
      <t>エイノウ</t>
    </rPh>
    <rPh sb="36" eb="37">
      <t>ニナ</t>
    </rPh>
    <rPh sb="38" eb="40">
      <t>メンセキ</t>
    </rPh>
    <rPh sb="41" eb="43">
      <t>ワリアイ</t>
    </rPh>
    <phoneticPr fontId="5"/>
  </si>
  <si>
    <t>69.1
(70.2)</t>
    <phoneticPr fontId="5"/>
  </si>
  <si>
    <t>７割程度</t>
    <rPh sb="1" eb="2">
      <t>ワリ</t>
    </rPh>
    <rPh sb="2" eb="4">
      <t>テイド</t>
    </rPh>
    <phoneticPr fontId="5"/>
  </si>
  <si>
    <t>（おおむね有効）</t>
    <rPh sb="5" eb="7">
      <t>ユウコウ</t>
    </rPh>
    <phoneticPr fontId="5"/>
  </si>
  <si>
    <t>11.0
(12.0)</t>
    <phoneticPr fontId="5"/>
  </si>
  <si>
    <t>２割程度</t>
    <rPh sb="1" eb="2">
      <t>ワリ</t>
    </rPh>
    <rPh sb="2" eb="4">
      <t>テイド</t>
    </rPh>
    <phoneticPr fontId="5"/>
  </si>
  <si>
    <t>中間成果指標</t>
    <rPh sb="0" eb="2">
      <t>チュウカン</t>
    </rPh>
    <rPh sb="2" eb="4">
      <t>セイカ</t>
    </rPh>
    <rPh sb="4" eb="6">
      <t>シヒョウ</t>
    </rPh>
    <phoneticPr fontId="5"/>
  </si>
  <si>
    <t>目標値
(24年度)</t>
    <rPh sb="0" eb="3">
      <t>モクヒョウチ</t>
    </rPh>
    <rPh sb="7" eb="9">
      <t>ネンド</t>
    </rPh>
    <phoneticPr fontId="5"/>
  </si>
  <si>
    <t>○営農活動参加者及び就労した農村高齢者に占める満足した者の割合
（目標値：23年度70％、24年度80％）</t>
    <rPh sb="33" eb="36">
      <t>モクヒョウチ</t>
    </rPh>
    <rPh sb="39" eb="41">
      <t>ネンド</t>
    </rPh>
    <rPh sb="47" eb="49">
      <t>ネンド</t>
    </rPh>
    <phoneticPr fontId="5"/>
  </si>
  <si>
    <t>86
(70)</t>
    <phoneticPr fontId="5"/>
  </si>
  <si>
    <t>○営農活動参加者数</t>
    <phoneticPr fontId="5"/>
  </si>
  <si>
    <t>人</t>
    <rPh sb="0" eb="1">
      <t>ヒト</t>
    </rPh>
    <phoneticPr fontId="5"/>
  </si>
  <si>
    <t>－</t>
    <phoneticPr fontId="5"/>
  </si>
  <si>
    <t>568
（ 540 ）</t>
    <phoneticPr fontId="5"/>
  </si>
  <si>
    <t xml:space="preserve">
（ 950 ）</t>
    <phoneticPr fontId="5"/>
  </si>
  <si>
    <t>2,107　（千円／地区）　　　　　</t>
    <phoneticPr fontId="5"/>
  </si>
  <si>
    <t>単位当たりコスト（2,107千円）＝執行額（23,176千円）
÷取組地区数（11地区）</t>
    <rPh sb="18" eb="20">
      <t>シッコウ</t>
    </rPh>
    <rPh sb="20" eb="21">
      <t>ガク</t>
    </rPh>
    <phoneticPr fontId="5"/>
  </si>
  <si>
    <t>農作業環境整備費</t>
    <phoneticPr fontId="5"/>
  </si>
  <si>
    <t>平成24年度で終了</t>
    <rPh sb="0" eb="2">
      <t>ヘイセイ</t>
    </rPh>
    <rPh sb="4" eb="6">
      <t>ネンド</t>
    </rPh>
    <rPh sb="7" eb="9">
      <t>シュウリョウ</t>
    </rPh>
    <phoneticPr fontId="5"/>
  </si>
  <si>
    <t>活動へのサポート経費等</t>
    <rPh sb="0" eb="2">
      <t>カツドウ</t>
    </rPh>
    <rPh sb="8" eb="10">
      <t>ケイヒ</t>
    </rPh>
    <rPh sb="10" eb="11">
      <t>トウ</t>
    </rPh>
    <phoneticPr fontId="5"/>
  </si>
  <si>
    <t xml:space="preserve">  平成23年度第３次補正予算の成立同日付けで実施要綱等を施行したものの、地域によっては、①降雪時期に入り営農が困難となる地域があった②沿岸部等において仮設住宅周辺に農地の確保が困難な地域があった等の要因により不用率が大きくなった。</t>
    <rPh sb="2" eb="4">
      <t>ヘイセイ</t>
    </rPh>
    <rPh sb="6" eb="8">
      <t>ネンド</t>
    </rPh>
    <rPh sb="8" eb="9">
      <t>ダイ</t>
    </rPh>
    <rPh sb="10" eb="11">
      <t>ジ</t>
    </rPh>
    <rPh sb="107" eb="108">
      <t>リツ</t>
    </rPh>
    <rPh sb="109" eb="110">
      <t>オオ</t>
    </rPh>
    <phoneticPr fontId="5"/>
  </si>
  <si>
    <t xml:space="preserve">　採択基準を設定するとともに、被災地の市町村に対し要望調査を実施し、要望があった計画の妥当性を審査し事業実施主体を選定。
</t>
    <rPh sb="1" eb="3">
      <t>サイタク</t>
    </rPh>
    <rPh sb="3" eb="5">
      <t>キジュン</t>
    </rPh>
    <rPh sb="6" eb="8">
      <t>セッテイ</t>
    </rPh>
    <rPh sb="15" eb="18">
      <t>ヒサイチ</t>
    </rPh>
    <rPh sb="19" eb="22">
      <t>シチョウソン</t>
    </rPh>
    <rPh sb="23" eb="24">
      <t>タイ</t>
    </rPh>
    <rPh sb="25" eb="27">
      <t>ヨウボウ</t>
    </rPh>
    <rPh sb="27" eb="29">
      <t>チョウサ</t>
    </rPh>
    <rPh sb="30" eb="32">
      <t>ジッシ</t>
    </rPh>
    <rPh sb="34" eb="36">
      <t>ヨウボウ</t>
    </rPh>
    <rPh sb="40" eb="42">
      <t>ケイカク</t>
    </rPh>
    <rPh sb="43" eb="46">
      <t>ダトウセイ</t>
    </rPh>
    <rPh sb="47" eb="49">
      <t>シンサ</t>
    </rPh>
    <rPh sb="50" eb="52">
      <t>ジギョウ</t>
    </rPh>
    <phoneticPr fontId="5"/>
  </si>
  <si>
    <t xml:space="preserve">  若者から高齢者まで地域の持てる力を結集し復興に取り組む必要があり、農業の継続を断念せざるを得ない高齢者の豊富な経験や知識、技術を活かせる場をつくることが必要である。また、仮設住宅入居者の孤立が懸念されるなど被災者に対する福祉の充実が喫緊の課題等から被災地のニーズを踏まえた事業であり、当該被災地の市町村等に対し国が支援すべき事業である。
　平成23年度は、農園活動の立ち上げに必要な経費を含めたものであったが、24年度においては農園活動の立ち上げに係る経費は除外し、農園活動の運営に必要な経費に限定するとともに、対象地区数を縮減し予算の大幅な減額（△71百万円）を行った。
　</t>
    <rPh sb="2" eb="4">
      <t>ワカモノ</t>
    </rPh>
    <rPh sb="6" eb="9">
      <t>コウレイシャ</t>
    </rPh>
    <rPh sb="11" eb="13">
      <t>チイキ</t>
    </rPh>
    <rPh sb="14" eb="15">
      <t>モ</t>
    </rPh>
    <rPh sb="17" eb="18">
      <t>チカラ</t>
    </rPh>
    <rPh sb="19" eb="21">
      <t>ケッシュウ</t>
    </rPh>
    <rPh sb="22" eb="24">
      <t>フッコウ</t>
    </rPh>
    <rPh sb="25" eb="26">
      <t>ト</t>
    </rPh>
    <rPh sb="27" eb="28">
      <t>ク</t>
    </rPh>
    <rPh sb="29" eb="31">
      <t>ヒツヨウ</t>
    </rPh>
    <rPh sb="35" eb="37">
      <t>ノウギョウ</t>
    </rPh>
    <rPh sb="38" eb="40">
      <t>ケイゾク</t>
    </rPh>
    <rPh sb="41" eb="43">
      <t>ダンネン</t>
    </rPh>
    <rPh sb="47" eb="48">
      <t>エ</t>
    </rPh>
    <rPh sb="50" eb="53">
      <t>コウレイシャ</t>
    </rPh>
    <rPh sb="54" eb="56">
      <t>ホウフ</t>
    </rPh>
    <rPh sb="57" eb="59">
      <t>ケイケン</t>
    </rPh>
    <rPh sb="60" eb="62">
      <t>チシキ</t>
    </rPh>
    <rPh sb="63" eb="65">
      <t>ギジュツ</t>
    </rPh>
    <rPh sb="66" eb="67">
      <t>イ</t>
    </rPh>
    <rPh sb="70" eb="71">
      <t>バ</t>
    </rPh>
    <rPh sb="78" eb="80">
      <t>ヒツヨウ</t>
    </rPh>
    <rPh sb="87" eb="89">
      <t>カセツ</t>
    </rPh>
    <rPh sb="89" eb="91">
      <t>ジュウタク</t>
    </rPh>
    <rPh sb="91" eb="94">
      <t>ニュウキョシャ</t>
    </rPh>
    <rPh sb="95" eb="97">
      <t>コリツ</t>
    </rPh>
    <rPh sb="98" eb="100">
      <t>ケネン</t>
    </rPh>
    <rPh sb="105" eb="108">
      <t>ヒサイシャ</t>
    </rPh>
    <rPh sb="109" eb="110">
      <t>タイ</t>
    </rPh>
    <rPh sb="112" eb="114">
      <t>フクシ</t>
    </rPh>
    <rPh sb="115" eb="117">
      <t>ジュウジツ</t>
    </rPh>
    <rPh sb="118" eb="120">
      <t>キッキン</t>
    </rPh>
    <rPh sb="121" eb="123">
      <t>カダイ</t>
    </rPh>
    <rPh sb="123" eb="124">
      <t>トウ</t>
    </rPh>
    <rPh sb="126" eb="129">
      <t>ヒサイチ</t>
    </rPh>
    <rPh sb="134" eb="135">
      <t>フ</t>
    </rPh>
    <rPh sb="138" eb="140">
      <t>ジギョウ</t>
    </rPh>
    <rPh sb="144" eb="146">
      <t>トウガイ</t>
    </rPh>
    <rPh sb="146" eb="149">
      <t>ヒサイチ</t>
    </rPh>
    <rPh sb="150" eb="153">
      <t>シチョウソン</t>
    </rPh>
    <rPh sb="153" eb="154">
      <t>トウ</t>
    </rPh>
    <rPh sb="155" eb="156">
      <t>タイ</t>
    </rPh>
    <rPh sb="157" eb="158">
      <t>クニ</t>
    </rPh>
    <rPh sb="159" eb="161">
      <t>シエン</t>
    </rPh>
    <rPh sb="164" eb="166">
      <t>ジギョウ</t>
    </rPh>
    <rPh sb="181" eb="183">
      <t>ノウエン</t>
    </rPh>
    <rPh sb="183" eb="185">
      <t>カツドウ</t>
    </rPh>
    <rPh sb="186" eb="187">
      <t>タ</t>
    </rPh>
    <rPh sb="188" eb="189">
      <t>ア</t>
    </rPh>
    <rPh sb="191" eb="193">
      <t>ヒツヨウ</t>
    </rPh>
    <rPh sb="194" eb="196">
      <t>ケイヒ</t>
    </rPh>
    <rPh sb="197" eb="198">
      <t>フク</t>
    </rPh>
    <rPh sb="210" eb="212">
      <t>ネンド</t>
    </rPh>
    <rPh sb="227" eb="228">
      <t>カカ</t>
    </rPh>
    <rPh sb="232" eb="234">
      <t>ジョガイ</t>
    </rPh>
    <rPh sb="236" eb="238">
      <t>ノウエン</t>
    </rPh>
    <rPh sb="238" eb="240">
      <t>カツドウ</t>
    </rPh>
    <rPh sb="241" eb="243">
      <t>ウンエイ</t>
    </rPh>
    <rPh sb="244" eb="246">
      <t>ヒツヨウ</t>
    </rPh>
    <rPh sb="247" eb="249">
      <t>ケイヒ</t>
    </rPh>
    <rPh sb="250" eb="252">
      <t>ゲンテイ</t>
    </rPh>
    <rPh sb="259" eb="261">
      <t>タイショウ</t>
    </rPh>
    <rPh sb="261" eb="263">
      <t>チク</t>
    </rPh>
    <rPh sb="263" eb="264">
      <t>スウ</t>
    </rPh>
    <rPh sb="265" eb="267">
      <t>シュクゲン</t>
    </rPh>
    <rPh sb="268" eb="270">
      <t>ヨサン</t>
    </rPh>
    <rPh sb="271" eb="273">
      <t>オオハバ</t>
    </rPh>
    <rPh sb="274" eb="276">
      <t>ゲンガク</t>
    </rPh>
    <rPh sb="280" eb="281">
      <t>ヒャク</t>
    </rPh>
    <rPh sb="281" eb="283">
      <t>マンエン</t>
    </rPh>
    <rPh sb="285" eb="286">
      <t>オコナ</t>
    </rPh>
    <phoneticPr fontId="5"/>
  </si>
  <si>
    <t>本事業は24年度で終了する事業ではあるが、予算額については、23年度の執行率が28％と著しく低い。また、予算の執行率と比べて活動実績の達成率が高く、実情にあった目標設定が必要である。以上のことから、「執行額と予算額の乖離の改善」「活動指標（目標値）の見直し」を行うべきである。</t>
    <phoneticPr fontId="5"/>
  </si>
  <si>
    <t>執行額と予算額の乖離の改善については、事業の実施状況を定期的に把握し適切な進捗管理を行うことにより改善に努める。
活動指標の24年度の見込みについては、１地区当たりの参加者数を23年度の実績を踏まえて見直す。
なお、本事業については、平成24年度で終了する。</t>
    <rPh sb="0" eb="2">
      <t>シッコウ</t>
    </rPh>
    <rPh sb="2" eb="3">
      <t>ガク</t>
    </rPh>
    <rPh sb="4" eb="7">
      <t>ヨサンガク</t>
    </rPh>
    <rPh sb="8" eb="10">
      <t>カイリ</t>
    </rPh>
    <rPh sb="11" eb="13">
      <t>カイゼン</t>
    </rPh>
    <rPh sb="19" eb="21">
      <t>ジギョウ</t>
    </rPh>
    <rPh sb="22" eb="24">
      <t>ジッシ</t>
    </rPh>
    <rPh sb="24" eb="26">
      <t>ジョウキョウ</t>
    </rPh>
    <rPh sb="27" eb="30">
      <t>テイキテキ</t>
    </rPh>
    <rPh sb="31" eb="33">
      <t>ハアク</t>
    </rPh>
    <rPh sb="34" eb="36">
      <t>テキセツ</t>
    </rPh>
    <rPh sb="37" eb="39">
      <t>シンチョク</t>
    </rPh>
    <rPh sb="39" eb="41">
      <t>カンリ</t>
    </rPh>
    <rPh sb="42" eb="43">
      <t>オコナ</t>
    </rPh>
    <rPh sb="49" eb="51">
      <t>カイゼン</t>
    </rPh>
    <rPh sb="52" eb="53">
      <t>ツト</t>
    </rPh>
    <rPh sb="64" eb="66">
      <t>ネンド</t>
    </rPh>
    <rPh sb="67" eb="69">
      <t>ミコ</t>
    </rPh>
    <rPh sb="77" eb="79">
      <t>チク</t>
    </rPh>
    <rPh sb="79" eb="80">
      <t>ア</t>
    </rPh>
    <rPh sb="83" eb="86">
      <t>サンカシャ</t>
    </rPh>
    <rPh sb="86" eb="87">
      <t>スウ</t>
    </rPh>
    <rPh sb="90" eb="92">
      <t>ネンド</t>
    </rPh>
    <rPh sb="93" eb="95">
      <t>ジッセキ</t>
    </rPh>
    <rPh sb="96" eb="97">
      <t>フ</t>
    </rPh>
    <rPh sb="100" eb="102">
      <t>ミナオ</t>
    </rPh>
    <rPh sb="108" eb="109">
      <t>ホン</t>
    </rPh>
    <rPh sb="109" eb="111">
      <t>ジギョウ</t>
    </rPh>
    <rPh sb="117" eb="119">
      <t>ヘイセイ</t>
    </rPh>
    <rPh sb="121" eb="123">
      <t>ネンド</t>
    </rPh>
    <rPh sb="124" eb="126">
      <t>シュウリョウ</t>
    </rPh>
    <phoneticPr fontId="5"/>
  </si>
  <si>
    <t>復興－0016</t>
    <rPh sb="0" eb="2">
      <t>フッコウ</t>
    </rPh>
    <phoneticPr fontId="5"/>
  </si>
  <si>
    <t>消耗品費</t>
    <rPh sb="0" eb="3">
      <t>ショウモウヒン</t>
    </rPh>
    <rPh sb="3" eb="4">
      <t>ヒ</t>
    </rPh>
    <phoneticPr fontId="5"/>
  </si>
  <si>
    <t>種子、事務用品等</t>
    <rPh sb="0" eb="2">
      <t>シュシ</t>
    </rPh>
    <rPh sb="3" eb="5">
      <t>ジム</t>
    </rPh>
    <rPh sb="5" eb="7">
      <t>ヨウヒン</t>
    </rPh>
    <rPh sb="7" eb="8">
      <t>トウ</t>
    </rPh>
    <phoneticPr fontId="5"/>
  </si>
  <si>
    <t>農作業指導者賃金</t>
    <rPh sb="0" eb="3">
      <t>ノウサギョウ</t>
    </rPh>
    <rPh sb="3" eb="6">
      <t>シドウシャ</t>
    </rPh>
    <rPh sb="6" eb="8">
      <t>チンギン</t>
    </rPh>
    <phoneticPr fontId="5"/>
  </si>
  <si>
    <t>委託費</t>
    <rPh sb="0" eb="3">
      <t>イタクヒ</t>
    </rPh>
    <phoneticPr fontId="5"/>
  </si>
  <si>
    <t>農園整備</t>
    <rPh sb="0" eb="2">
      <t>ノウエン</t>
    </rPh>
    <rPh sb="2" eb="4">
      <t>セイビ</t>
    </rPh>
    <phoneticPr fontId="5"/>
  </si>
  <si>
    <t>施設等整備費</t>
    <rPh sb="0" eb="2">
      <t>シセツ</t>
    </rPh>
    <rPh sb="2" eb="3">
      <t>トウ</t>
    </rPh>
    <rPh sb="3" eb="6">
      <t>セイビヒ</t>
    </rPh>
    <phoneticPr fontId="5"/>
  </si>
  <si>
    <t>管理機等</t>
    <rPh sb="0" eb="2">
      <t>カンリ</t>
    </rPh>
    <rPh sb="2" eb="3">
      <t>キ</t>
    </rPh>
    <rPh sb="3" eb="4">
      <t>ナド</t>
    </rPh>
    <phoneticPr fontId="5"/>
  </si>
  <si>
    <t>間接補助</t>
    <rPh sb="0" eb="2">
      <t>カンセツ</t>
    </rPh>
    <rPh sb="2" eb="4">
      <t>ホジョ</t>
    </rPh>
    <phoneticPr fontId="5"/>
  </si>
  <si>
    <t>種子、肥料、農薬等</t>
    <rPh sb="0" eb="2">
      <t>シュシ</t>
    </rPh>
    <rPh sb="3" eb="5">
      <t>ヒリョウ</t>
    </rPh>
    <rPh sb="6" eb="8">
      <t>ノウヤク</t>
    </rPh>
    <rPh sb="8" eb="9">
      <t>トウ</t>
    </rPh>
    <phoneticPr fontId="5"/>
  </si>
  <si>
    <t>現地セミナー講師</t>
    <rPh sb="0" eb="2">
      <t>ゲンチ</t>
    </rPh>
    <rPh sb="6" eb="8">
      <t>コウシ</t>
    </rPh>
    <phoneticPr fontId="5"/>
  </si>
  <si>
    <t>トラクター作業委託</t>
    <rPh sb="5" eb="7">
      <t>サギョウ</t>
    </rPh>
    <rPh sb="7" eb="9">
      <t>イタク</t>
    </rPh>
    <phoneticPr fontId="5"/>
  </si>
  <si>
    <t>ビニールハウス等</t>
    <rPh sb="7" eb="8">
      <t>トウ</t>
    </rPh>
    <phoneticPr fontId="5"/>
  </si>
  <si>
    <t>農地借上料等</t>
    <rPh sb="0" eb="2">
      <t>ノウチ</t>
    </rPh>
    <rPh sb="2" eb="3">
      <t>カ</t>
    </rPh>
    <rPh sb="3" eb="4">
      <t>ア</t>
    </rPh>
    <rPh sb="4" eb="5">
      <t>リョウ</t>
    </rPh>
    <rPh sb="5" eb="6">
      <t>トウ</t>
    </rPh>
    <phoneticPr fontId="5"/>
  </si>
  <si>
    <t>南三陸町</t>
    <rPh sb="0" eb="1">
      <t>ミナミ</t>
    </rPh>
    <rPh sb="1" eb="3">
      <t>サンリク</t>
    </rPh>
    <rPh sb="3" eb="4">
      <t>マチ</t>
    </rPh>
    <phoneticPr fontId="5"/>
  </si>
  <si>
    <t>農園活動の実践、満足度の把握</t>
    <rPh sb="0" eb="2">
      <t>ノウエン</t>
    </rPh>
    <rPh sb="2" eb="4">
      <t>カツドウ</t>
    </rPh>
    <rPh sb="5" eb="7">
      <t>ジッセン</t>
    </rPh>
    <rPh sb="8" eb="11">
      <t>マンゾクド</t>
    </rPh>
    <rPh sb="12" eb="14">
      <t>ハアク</t>
    </rPh>
    <phoneticPr fontId="5"/>
  </si>
  <si>
    <t>福島県いわき市</t>
    <rPh sb="0" eb="3">
      <t>フクシマケン</t>
    </rPh>
    <rPh sb="6" eb="7">
      <t>シ</t>
    </rPh>
    <phoneticPr fontId="5"/>
  </si>
  <si>
    <t>宮城県南三陸町</t>
    <rPh sb="0" eb="3">
      <t>ミヤギケン</t>
    </rPh>
    <rPh sb="3" eb="4">
      <t>ミナミ</t>
    </rPh>
    <rPh sb="6" eb="7">
      <t>チョウ</t>
    </rPh>
    <phoneticPr fontId="5"/>
  </si>
  <si>
    <t>福島県南相馬市</t>
    <rPh sb="0" eb="3">
      <t>フクシマケン</t>
    </rPh>
    <rPh sb="3" eb="4">
      <t>ミナミ</t>
    </rPh>
    <rPh sb="4" eb="6">
      <t>ソウマ</t>
    </rPh>
    <rPh sb="6" eb="7">
      <t>シ</t>
    </rPh>
    <phoneticPr fontId="5"/>
  </si>
  <si>
    <t>宮城県石巻市</t>
    <rPh sb="0" eb="3">
      <t>ミヤギケン</t>
    </rPh>
    <rPh sb="3" eb="6">
      <t>イシノマキシ</t>
    </rPh>
    <phoneticPr fontId="5"/>
  </si>
  <si>
    <t>福島県浪江町</t>
    <rPh sb="0" eb="3">
      <t>フクシマケン</t>
    </rPh>
    <rPh sb="3" eb="6">
      <t>ナミエマチ</t>
    </rPh>
    <phoneticPr fontId="5"/>
  </si>
  <si>
    <t>福島県双葉町</t>
    <rPh sb="0" eb="3">
      <t>フクシマケン</t>
    </rPh>
    <rPh sb="3" eb="5">
      <t>フタバ</t>
    </rPh>
    <rPh sb="5" eb="6">
      <t>マチ</t>
    </rPh>
    <phoneticPr fontId="5"/>
  </si>
  <si>
    <t>NPO法人公共政策支援団</t>
    <rPh sb="3" eb="5">
      <t>ホウジン</t>
    </rPh>
    <rPh sb="5" eb="7">
      <t>コウキョウ</t>
    </rPh>
    <rPh sb="7" eb="9">
      <t>セイサク</t>
    </rPh>
    <rPh sb="9" eb="12">
      <t>シエンダン</t>
    </rPh>
    <phoneticPr fontId="5"/>
  </si>
  <si>
    <t>農園活動の実践、ハウスの整備、満足度の把握</t>
    <rPh sb="0" eb="2">
      <t>ノウエン</t>
    </rPh>
    <rPh sb="2" eb="4">
      <t>カツドウ</t>
    </rPh>
    <rPh sb="5" eb="7">
      <t>ジッセン</t>
    </rPh>
    <rPh sb="12" eb="14">
      <t>セイビ</t>
    </rPh>
    <rPh sb="15" eb="18">
      <t>マンゾクド</t>
    </rPh>
    <rPh sb="19" eb="21">
      <t>ハアク</t>
    </rPh>
    <phoneticPr fontId="5"/>
  </si>
  <si>
    <t>NPO法人勿来まちづくりサポートセンター</t>
    <rPh sb="3" eb="5">
      <t>ホウジン</t>
    </rPh>
    <rPh sb="5" eb="7">
      <t>ナコソ</t>
    </rPh>
    <phoneticPr fontId="5"/>
  </si>
  <si>
    <t>グリーンウェーブ入谷構想促進委員会</t>
    <rPh sb="8" eb="10">
      <t>イリタニ</t>
    </rPh>
    <rPh sb="10" eb="12">
      <t>コウソウ</t>
    </rPh>
    <rPh sb="12" eb="14">
      <t>ソクシン</t>
    </rPh>
    <rPh sb="14" eb="17">
      <t>イインカイ</t>
    </rPh>
    <phoneticPr fontId="5"/>
  </si>
  <si>
    <t>ふくしまの新たな農業推進協議会</t>
    <rPh sb="5" eb="6">
      <t>アラ</t>
    </rPh>
    <rPh sb="8" eb="10">
      <t>ノウギョウ</t>
    </rPh>
    <rPh sb="10" eb="12">
      <t>スイシン</t>
    </rPh>
    <rPh sb="12" eb="15">
      <t>キョウギカイ</t>
    </rPh>
    <phoneticPr fontId="5"/>
  </si>
  <si>
    <t>いわきいきいき食彩館生産者委員会</t>
    <rPh sb="7" eb="9">
      <t>ショクサイ</t>
    </rPh>
    <rPh sb="9" eb="10">
      <t>カン</t>
    </rPh>
    <rPh sb="10" eb="13">
      <t>セイサンシャ</t>
    </rPh>
    <rPh sb="13" eb="16">
      <t>イインカイ</t>
    </rPh>
    <phoneticPr fontId="5"/>
  </si>
  <si>
    <t>NPO法人北上経営総合研究所</t>
    <rPh sb="3" eb="5">
      <t>ホウジン</t>
    </rPh>
    <rPh sb="5" eb="6">
      <t>キタ</t>
    </rPh>
    <rPh sb="6" eb="7">
      <t>カミ</t>
    </rPh>
    <rPh sb="7" eb="9">
      <t>ケイエイ</t>
    </rPh>
    <rPh sb="9" eb="11">
      <t>ソウゴウ</t>
    </rPh>
    <rPh sb="11" eb="14">
      <t>ケンキュウショ</t>
    </rPh>
    <phoneticPr fontId="5"/>
  </si>
  <si>
    <t>NPO法人まちづくりNPO新町なみえ</t>
    <rPh sb="3" eb="5">
      <t>ホウジン</t>
    </rPh>
    <rPh sb="13" eb="14">
      <t>シン</t>
    </rPh>
    <rPh sb="14" eb="15">
      <t>マチ</t>
    </rPh>
    <phoneticPr fontId="5"/>
  </si>
  <si>
    <t>NPO法人いわき自立生活センター</t>
    <rPh sb="3" eb="5">
      <t>ホウジン</t>
    </rPh>
    <rPh sb="8" eb="10">
      <t>ジリツ</t>
    </rPh>
    <rPh sb="10" eb="12">
      <t>セイカツ</t>
    </rPh>
    <phoneticPr fontId="5"/>
  </si>
  <si>
    <t>NPO法人石巻復興支援ネットワーク</t>
    <rPh sb="3" eb="5">
      <t>ホウジン</t>
    </rPh>
    <rPh sb="5" eb="7">
      <t>イシノマキ</t>
    </rPh>
    <rPh sb="7" eb="9">
      <t>フッコウ</t>
    </rPh>
    <rPh sb="9" eb="11">
      <t>シエン</t>
    </rPh>
    <phoneticPr fontId="5"/>
  </si>
  <si>
    <t>双葉町元気農園</t>
    <rPh sb="0" eb="3">
      <t>フタバマチ</t>
    </rPh>
    <rPh sb="3" eb="5">
      <t>ゲンキ</t>
    </rPh>
    <rPh sb="5" eb="7">
      <t>ノウエン</t>
    </rPh>
    <phoneticPr fontId="5"/>
  </si>
  <si>
    <t>復興庁：０６５</t>
    <phoneticPr fontId="5"/>
  </si>
  <si>
    <t>農林水産省：０１６５</t>
    <rPh sb="0" eb="2">
      <t>ノウリン</t>
    </rPh>
    <rPh sb="2" eb="5">
      <t>スイサンショウ</t>
    </rPh>
    <phoneticPr fontId="5"/>
  </si>
  <si>
    <t>農業改良資金利子補給金（復興関連事業）</t>
    <rPh sb="12" eb="14">
      <t>フッコウ</t>
    </rPh>
    <rPh sb="14" eb="16">
      <t>カンレン</t>
    </rPh>
    <rPh sb="16" eb="18">
      <t>ジギョウ</t>
    </rPh>
    <phoneticPr fontId="5"/>
  </si>
  <si>
    <t>担当部局庁</t>
    <phoneticPr fontId="5"/>
  </si>
  <si>
    <t>平成23年度～未定</t>
    <rPh sb="7" eb="9">
      <t>ミテイ</t>
    </rPh>
    <phoneticPr fontId="5"/>
  </si>
  <si>
    <t>一般会計・東日本大震災復興特別会計</t>
    <phoneticPr fontId="5"/>
  </si>
  <si>
    <t>⑤意欲ある多様な農業者による農業経営の推進</t>
    <phoneticPr fontId="5"/>
  </si>
  <si>
    <t>農業改良資金融通法第９条
東日本大震災に対処するための特別の財政援助及び助成に関する法律第110条等</t>
    <rPh sb="49" eb="50">
      <t>トウ</t>
    </rPh>
    <phoneticPr fontId="5"/>
  </si>
  <si>
    <t>関係する計画、通知等</t>
    <phoneticPr fontId="5"/>
  </si>
  <si>
    <t>農業経営改善関係資金基本要綱
農業改良資金制度運用基本要綱</t>
    <phoneticPr fontId="5"/>
  </si>
  <si>
    <r>
      <t xml:space="preserve">事業の目的
</t>
    </r>
    <r>
      <rPr>
        <sz val="11"/>
        <color theme="1"/>
        <rFont val="ＭＳ Ｐ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</si>
  <si>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 xml:space="preserve">　東日本大震災に被災した農業者等が行う復旧・復興のための取組を支援するため、農業改良資金について無利子で日本公庫が貸し付けるための利子補給金を交付することにより、被災農業者が必要とする資金の融通を円滑にする。
</t>
    <rPh sb="15" eb="16">
      <t>トウ</t>
    </rPh>
    <rPh sb="52" eb="54">
      <t>ニホン</t>
    </rPh>
    <rPh sb="54" eb="56">
      <t>コウコ</t>
    </rPh>
    <phoneticPr fontId="5"/>
  </si>
  <si>
    <t>　政府は、被災農業者等が借り入れる無利子資金である農業改良資金について、当該貸付けについて常に発生する逆ざやを解消するため、調達金利と貸付金利の差額を日本公庫に対し利子補給するものである。
※平成24年度以降は、復興庁で一括計上し、予算執行は農林水産省で実施。</t>
    <rPh sb="1" eb="3">
      <t>セイフ</t>
    </rPh>
    <rPh sb="5" eb="7">
      <t>ヒサイ</t>
    </rPh>
    <rPh sb="17" eb="20">
      <t>ムリシ</t>
    </rPh>
    <rPh sb="20" eb="22">
      <t>シキン</t>
    </rPh>
    <rPh sb="25" eb="27">
      <t>ノウギョウ</t>
    </rPh>
    <rPh sb="75" eb="77">
      <t>ニホン</t>
    </rPh>
    <rPh sb="77" eb="79">
      <t>コウコ</t>
    </rPh>
    <rPh sb="80" eb="81">
      <t>タイ</t>
    </rPh>
    <phoneticPr fontId="5"/>
  </si>
  <si>
    <t>－</t>
    <phoneticPr fontId="5"/>
  </si>
  <si>
    <t>63（復興庁計上）</t>
    <rPh sb="3" eb="5">
      <t>フッコウ</t>
    </rPh>
    <rPh sb="5" eb="6">
      <t>チョウ</t>
    </rPh>
    <rPh sb="6" eb="8">
      <t>ケイジョウ</t>
    </rPh>
    <phoneticPr fontId="5"/>
  </si>
  <si>
    <r>
      <t>30</t>
    </r>
    <r>
      <rPr>
        <sz val="9"/>
        <color theme="1"/>
        <rFont val="ＭＳ Ｐゴシック"/>
        <family val="3"/>
        <charset val="128"/>
      </rPr>
      <t>（農林水産省計上）</t>
    </r>
    <rPh sb="3" eb="5">
      <t>ノウリン</t>
    </rPh>
    <rPh sb="5" eb="7">
      <t>スイサン</t>
    </rPh>
    <rPh sb="7" eb="8">
      <t>ショウ</t>
    </rPh>
    <rPh sb="8" eb="10">
      <t>ケイジョウ</t>
    </rPh>
    <phoneticPr fontId="5"/>
  </si>
  <si>
    <t>・農業総産出額に対する日本政策金融公庫資金（農業経営向け）の貸付残高指数（12%を目安として維持）
・農業改良資金について、25億円の融資枠を目安として、被災農業者等への資金融通の円滑化を目指す。
※下段（）書きは年度目標値、上段は年度実績値</t>
    <phoneticPr fontId="5"/>
  </si>
  <si>
    <t>13.6
(12)
4
(25)</t>
    <phoneticPr fontId="5"/>
  </si>
  <si>
    <t>113
16%</t>
    <phoneticPr fontId="5"/>
  </si>
  <si>
    <t>融資実績</t>
    <phoneticPr fontId="5"/>
  </si>
  <si>
    <t>億円
融資実績</t>
    <phoneticPr fontId="5"/>
  </si>
  <si>
    <t>（融資枠）</t>
    <rPh sb="1" eb="4">
      <t>ユウシワク</t>
    </rPh>
    <phoneticPr fontId="5"/>
  </si>
  <si>
    <t>（25）</t>
    <phoneticPr fontId="5"/>
  </si>
  <si>
    <t>２１（千円／件）　　　　　</t>
    <phoneticPr fontId="5"/>
  </si>
  <si>
    <t xml:space="preserve">算出根拠
</t>
    <rPh sb="0" eb="2">
      <t>サンシュツ</t>
    </rPh>
    <rPh sb="2" eb="4">
      <t>コンキョ</t>
    </rPh>
    <phoneticPr fontId="5"/>
  </si>
  <si>
    <t>　利子補給金実績（291千円）　÷　貸付残高件数（14件）</t>
    <phoneticPr fontId="5"/>
  </si>
  <si>
    <t>農業改良資金利子補給金</t>
    <rPh sb="0" eb="4">
      <t>ノウギョウカイリョウ</t>
    </rPh>
    <rPh sb="4" eb="6">
      <t>シキン</t>
    </rPh>
    <rPh sb="6" eb="8">
      <t>リシ</t>
    </rPh>
    <rPh sb="8" eb="11">
      <t>ホキュウキン</t>
    </rPh>
    <phoneticPr fontId="5"/>
  </si>
  <si>
    <t>25年度貸付分の新規融資枠は、制度の見直しに伴い見込まないものの、23年度及び24年度の貸付実行を行った利子補給金に係る後年度負担分が必要となるため、微増となる。</t>
    <rPh sb="2" eb="4">
      <t>ネンド</t>
    </rPh>
    <rPh sb="4" eb="6">
      <t>カシツケ</t>
    </rPh>
    <rPh sb="6" eb="7">
      <t>ブン</t>
    </rPh>
    <rPh sb="8" eb="10">
      <t>シンキ</t>
    </rPh>
    <rPh sb="10" eb="13">
      <t>ユウシワク</t>
    </rPh>
    <rPh sb="15" eb="17">
      <t>セイド</t>
    </rPh>
    <rPh sb="18" eb="20">
      <t>ミナオ</t>
    </rPh>
    <rPh sb="22" eb="23">
      <t>トモナ</t>
    </rPh>
    <rPh sb="24" eb="26">
      <t>ミコ</t>
    </rPh>
    <rPh sb="35" eb="37">
      <t>ネンド</t>
    </rPh>
    <rPh sb="37" eb="38">
      <t>オヨ</t>
    </rPh>
    <rPh sb="41" eb="43">
      <t>ネンド</t>
    </rPh>
    <rPh sb="44" eb="46">
      <t>カシツケ</t>
    </rPh>
    <rPh sb="46" eb="48">
      <t>ジッコウ</t>
    </rPh>
    <rPh sb="49" eb="50">
      <t>オコナ</t>
    </rPh>
    <rPh sb="52" eb="54">
      <t>リシ</t>
    </rPh>
    <rPh sb="54" eb="56">
      <t>ホキュウ</t>
    </rPh>
    <rPh sb="56" eb="57">
      <t>キン</t>
    </rPh>
    <rPh sb="58" eb="59">
      <t>カカ</t>
    </rPh>
    <rPh sb="60" eb="63">
      <t>コウネンド</t>
    </rPh>
    <rPh sb="63" eb="66">
      <t>フタンブン</t>
    </rPh>
    <rPh sb="67" eb="69">
      <t>ヒツヨウ</t>
    </rPh>
    <rPh sb="75" eb="77">
      <t>ビゾウ</t>
    </rPh>
    <phoneticPr fontId="5"/>
  </si>
  <si>
    <t>①23年度新規貸付分に係る利子補給率を当初2.38％と積算していたが、貸付実行が開始された以降の同補給率が1.41％と低利傾向となったこと
②23年度貸付額が、以下の理由から4億円にとどまっていること
・3次補正予算の成立が11月末となったことから、復興融資枠25億円に係る貸付実行が第4四半期にずれ込んだこと
・被災地においては、今のところ新規性やチャレンジ性が必要な農業改良資金よりは、単純な設備復旧や運転資金がニーズの中心となっているほか、行政認定不用の主務大臣指定施設資金(災害復旧）など他の資金で対応されていること
等から予算の不用額が出ている。</t>
    <phoneticPr fontId="5"/>
  </si>
  <si>
    <t>【成果目標の達成度及び活動実績が「△」の理由】
・3次補正予算の成立が11月末となったことから、復興融資枠25億円に係る貸付実行が第4四半期にずれ込んだこと
・被災地においては、今のところ新規性やチャレンジ性が必要な農業改良資金よりは、単純な設備復旧や運転資金がニーズの中心となっているほか、行政認定不用の主務大臣指定施設資金(災害復旧）など他の資金で対応されていること
により、融資率が16％にとどまったため。
【融資と補助の比較】
融資は補助金に比べて少ない財政支出で効果を発揮しうる政策手法として位置付けられる。</t>
    <rPh sb="9" eb="10">
      <t>オヨ</t>
    </rPh>
    <rPh sb="11" eb="13">
      <t>カツドウ</t>
    </rPh>
    <rPh sb="13" eb="15">
      <t>ジッセキ</t>
    </rPh>
    <phoneticPr fontId="5"/>
  </si>
  <si>
    <t>23年度貸付額については、
・3次補正予算の成立が11月末となったことから、復興融資枠25億円に係る貸付実行が第4四半期にずれ込んだこと
・被災地においては、今のところ新規性やチャレンジ性が必要な農業改良資金よりは、単純な設備復旧や運転資金がニーズの中心となっているほか、行政認定不用の主務大臣指定施設資金(災害復旧）など他の資金で対応されていること
から、融資率が16％にとどまったが、来年度は当該事情が解消され、実績は向上するものと考えている。
農業改良資金貸付事業は、生産・加工・販売分野のチャレンジ性のある取組を無利子で後押しする事業であり、「食料自給率の向上」や「６次産業化」に資する極めて重要な政策ツールであることから、国が実施すべき事業である。</t>
    <rPh sb="208" eb="210">
      <t>ジッセキ</t>
    </rPh>
    <rPh sb="211" eb="213">
      <t>コウジョウ</t>
    </rPh>
    <phoneticPr fontId="5"/>
  </si>
  <si>
    <t>抜本的改善</t>
    <phoneticPr fontId="5"/>
  </si>
  <si>
    <t>本事業は予算額については、23年度の執行率が３％と著しく低く、なぜこの事業が活用されなかったかの分析が必要である。また、成果目標・活動実績目標としている23年度の融資枠について、融資率が16％と当初の目標を下回っている。このため、「執行額と予算額の乖離の改善」、「成果目標達成のための事業内容の見直し」、「活動が活性化するような支援方策に見直し」を行うべきである。また、事業が活用されなかった要因を検証する必要があり、本事業としては「抜本的改善」とする。</t>
    <rPh sb="217" eb="220">
      <t>バッポンテキ</t>
    </rPh>
    <rPh sb="220" eb="222">
      <t>カイゼン</t>
    </rPh>
    <phoneticPr fontId="5"/>
  </si>
  <si>
    <t>23年度の執行率が低く、融資率が当初目標を下回ったのは、事業所管部局による点検の「評価に関する説明」欄に記載のとおり、貸付実行が第４四半期からとなり、貸付期間が短かったこと、被災地においては新規性やチャレンジ性が必要な農業改良資金よりは、単純な設備復旧や運転資金がニーズの中心となったことに加え、行政認定不用の主務大臣指定施設資金(災害復旧）など他の資金で対応されたこと等と分析している。
なお、25年度予算要求については、公開プロセスの結果を踏まえた事業の見直しを行うこととしていることに伴い、25年度貸付分の新規融資枠を見込まないこととしているほか、後年度負担分に係る利子補給金額については、直近の利子補給率を反映するとともに、確定した実績値を速やかに使用するなど積算を工夫することで執行額との乖離の改善を図ることとしている。</t>
  </si>
  <si>
    <t/>
  </si>
  <si>
    <t>復興－0017</t>
    <rPh sb="0" eb="2">
      <t>フッコウ</t>
    </rPh>
    <phoneticPr fontId="5"/>
  </si>
  <si>
    <t>A.（株）日本政策金融公庫</t>
    <phoneticPr fontId="5"/>
  </si>
  <si>
    <t>E.</t>
    <phoneticPr fontId="5"/>
  </si>
  <si>
    <t>日本公庫への利子補給</t>
    <rPh sb="0" eb="2">
      <t>ニホン</t>
    </rPh>
    <rPh sb="2" eb="4">
      <t>コウコ</t>
    </rPh>
    <rPh sb="6" eb="8">
      <t>リシ</t>
    </rPh>
    <rPh sb="8" eb="10">
      <t>ホキュウ</t>
    </rPh>
    <phoneticPr fontId="5"/>
  </si>
  <si>
    <t>株式会社日本政策金融公庫</t>
    <rPh sb="0" eb="2">
      <t>カブシキ</t>
    </rPh>
    <rPh sb="2" eb="4">
      <t>カイシャ</t>
    </rPh>
    <rPh sb="4" eb="6">
      <t>ニホン</t>
    </rPh>
    <rPh sb="6" eb="8">
      <t>セイサク</t>
    </rPh>
    <rPh sb="8" eb="10">
      <t>キンユウ</t>
    </rPh>
    <rPh sb="10" eb="12">
      <t>コウコ</t>
    </rPh>
    <phoneticPr fontId="5"/>
  </si>
  <si>
    <t>日本公庫が貸し付けた農業改良資金について、調達金利と貸付金利の差額を利子補給。</t>
    <rPh sb="5" eb="6">
      <t>カ</t>
    </rPh>
    <rPh sb="7" eb="8">
      <t>ツ</t>
    </rPh>
    <phoneticPr fontId="5"/>
  </si>
  <si>
    <t>復興庁：０６６</t>
    <phoneticPr fontId="5"/>
  </si>
  <si>
    <t>農林水産省：０１６６</t>
    <rPh sb="0" eb="2">
      <t>ノウリン</t>
    </rPh>
    <rPh sb="2" eb="5">
      <t>スイサンショウ</t>
    </rPh>
    <phoneticPr fontId="5"/>
  </si>
  <si>
    <t>平成２４年行政事業レビューシート(復興庁、農林水産省)</t>
    <rPh sb="0" eb="2">
      <t>ヘイセイ</t>
    </rPh>
    <rPh sb="4" eb="5">
      <t>ネン</t>
    </rPh>
    <rPh sb="5" eb="7">
      <t>ギョウセイ</t>
    </rPh>
    <rPh sb="7" eb="9">
      <t>ジギョウ</t>
    </rPh>
    <phoneticPr fontId="5"/>
  </si>
  <si>
    <t>担い手育成農地集積資金利子補給金(復興関連事業)</t>
    <rPh sb="0" eb="1">
      <t>ニナ</t>
    </rPh>
    <rPh sb="2" eb="3">
      <t>テ</t>
    </rPh>
    <rPh sb="3" eb="5">
      <t>イクセイ</t>
    </rPh>
    <rPh sb="5" eb="7">
      <t>ノウチ</t>
    </rPh>
    <rPh sb="7" eb="9">
      <t>シュウセキ</t>
    </rPh>
    <rPh sb="9" eb="11">
      <t>シキン</t>
    </rPh>
    <rPh sb="11" eb="13">
      <t>リシ</t>
    </rPh>
    <rPh sb="13" eb="16">
      <t>ホキュウキン</t>
    </rPh>
    <phoneticPr fontId="5"/>
  </si>
  <si>
    <t>担当部局庁</t>
    <phoneticPr fontId="5"/>
  </si>
  <si>
    <t>復興庁統括官付参事官（予算会計担当）　　
農林水産省農村振興局整備部　農地資源課</t>
    <rPh sb="3" eb="5">
      <t>トウカツ</t>
    </rPh>
    <rPh sb="5" eb="6">
      <t>カン</t>
    </rPh>
    <rPh sb="6" eb="7">
      <t>ヅキ</t>
    </rPh>
    <rPh sb="21" eb="23">
      <t>ノウリン</t>
    </rPh>
    <rPh sb="23" eb="26">
      <t>スイサンショウ</t>
    </rPh>
    <rPh sb="31" eb="33">
      <t>セイビ</t>
    </rPh>
    <rPh sb="33" eb="34">
      <t>ブ</t>
    </rPh>
    <rPh sb="35" eb="37">
      <t>ノウチ</t>
    </rPh>
    <rPh sb="37" eb="40">
      <t>シゲンカ</t>
    </rPh>
    <phoneticPr fontId="5"/>
  </si>
  <si>
    <t>参事官　尾関　良夫
課長　瀧戸　淑章</t>
    <phoneticPr fontId="5"/>
  </si>
  <si>
    <t>⑤意欲ある多様な農業者による農業経営の推進</t>
    <phoneticPr fontId="5"/>
  </si>
  <si>
    <t>農業経営基盤強化促進法（昭和55年法律第65号）附則第８項
東日本大震災に対処するための特別の財政援助及び助成に関する法律（平成23年法律第40号）第117条</t>
    <rPh sb="30" eb="33">
      <t>ヒガシニホン</t>
    </rPh>
    <rPh sb="33" eb="36">
      <t>ダイシンサイ</t>
    </rPh>
    <rPh sb="37" eb="39">
      <t>タイショ</t>
    </rPh>
    <rPh sb="44" eb="46">
      <t>トクベツ</t>
    </rPh>
    <rPh sb="47" eb="49">
      <t>ザイセイ</t>
    </rPh>
    <rPh sb="49" eb="51">
      <t>エンジョ</t>
    </rPh>
    <rPh sb="51" eb="52">
      <t>キュウ</t>
    </rPh>
    <rPh sb="53" eb="55">
      <t>ジョセイ</t>
    </rPh>
    <rPh sb="56" eb="57">
      <t>カン</t>
    </rPh>
    <rPh sb="59" eb="61">
      <t>ホウリツ</t>
    </rPh>
    <rPh sb="62" eb="64">
      <t>ヘイセイ</t>
    </rPh>
    <rPh sb="66" eb="67">
      <t>ネン</t>
    </rPh>
    <rPh sb="67" eb="69">
      <t>ホウリツ</t>
    </rPh>
    <rPh sb="69" eb="70">
      <t>ダイ</t>
    </rPh>
    <rPh sb="72" eb="73">
      <t>ゴウ</t>
    </rPh>
    <rPh sb="74" eb="75">
      <t>ダイ</t>
    </rPh>
    <rPh sb="78" eb="79">
      <t>ジョウ</t>
    </rPh>
    <phoneticPr fontId="5"/>
  </si>
  <si>
    <t>関係する計画、通知等</t>
    <phoneticPr fontId="5"/>
  </si>
  <si>
    <t>－</t>
    <phoneticPr fontId="5"/>
  </si>
  <si>
    <t>　農業生産性の向上を図るための農地の大区画化や排水改良を行う事業等を契機として、意欲と能力のある農業者への農用地の利用集積を促進すること
より意欲ある多様な農業者の育成・確保を図るとともに、円滑な資金融通により東日本大震災からの復興に資する。</t>
    <rPh sb="48" eb="51">
      <t>ノウギョウシャ</t>
    </rPh>
    <rPh sb="95" eb="97">
      <t>エンカツ</t>
    </rPh>
    <rPh sb="98" eb="100">
      <t>シキン</t>
    </rPh>
    <rPh sb="100" eb="102">
      <t>ユウズウ</t>
    </rPh>
    <rPh sb="105" eb="108">
      <t>ヒガシニホン</t>
    </rPh>
    <rPh sb="108" eb="111">
      <t>ダイシンサイ</t>
    </rPh>
    <rPh sb="114" eb="116">
      <t>フッコウ</t>
    </rPh>
    <rPh sb="117" eb="118">
      <t>シ</t>
    </rPh>
    <phoneticPr fontId="5"/>
  </si>
  <si>
    <t>農業生産性の向上を図るための農地の大区画化や排水改良を行う事業等を契機として、意欲と能力のある農業者に一定以上の農用地の利用集積を図る場合に、当該事業に係る農家負担分について無利子の担い手育成農地集積資金を東日本大震災によって被災したものに対して、償還期間及び据置期間を通常の資金より3年延長（償還期間28年以内、据置期間13年以内）して融通する株式会社日本政策金融公庫に対して国が利子補給を行うもの。（補助率：定額）
※平成24年度以降は、復興庁で一括計上し、予算執行は農林水産省で実施。</t>
    <rPh sb="47" eb="50">
      <t>ノウギョウシャ</t>
    </rPh>
    <rPh sb="120" eb="121">
      <t>タイ</t>
    </rPh>
    <rPh sb="124" eb="126">
      <t>ショウカン</t>
    </rPh>
    <rPh sb="126" eb="128">
      <t>キカン</t>
    </rPh>
    <rPh sb="128" eb="129">
      <t>オヨ</t>
    </rPh>
    <rPh sb="130" eb="132">
      <t>スエオキ</t>
    </rPh>
    <rPh sb="132" eb="134">
      <t>キカン</t>
    </rPh>
    <rPh sb="135" eb="137">
      <t>ツウジョウ</t>
    </rPh>
    <rPh sb="138" eb="140">
      <t>シキン</t>
    </rPh>
    <rPh sb="143" eb="144">
      <t>ネン</t>
    </rPh>
    <rPh sb="144" eb="146">
      <t>エンチョウ</t>
    </rPh>
    <rPh sb="147" eb="149">
      <t>ショウカン</t>
    </rPh>
    <rPh sb="149" eb="151">
      <t>キカン</t>
    </rPh>
    <rPh sb="153" eb="156">
      <t>ネンイナイ</t>
    </rPh>
    <rPh sb="157" eb="159">
      <t>スエオキ</t>
    </rPh>
    <rPh sb="159" eb="161">
      <t>キカン</t>
    </rPh>
    <rPh sb="163" eb="166">
      <t>ネンイナイ</t>
    </rPh>
    <phoneticPr fontId="5"/>
  </si>
  <si>
    <t>-</t>
    <phoneticPr fontId="5"/>
  </si>
  <si>
    <t>13（復興庁計上）</t>
    <phoneticPr fontId="5"/>
  </si>
  <si>
    <t>17（復興庁計上）</t>
    <phoneticPr fontId="5"/>
  </si>
  <si>
    <t>6（農林水産省計上）</t>
    <phoneticPr fontId="5"/>
  </si>
  <si>
    <t>①農業総算出額に対する日本政策金融公庫資金（農業経営向け）の貸付残高指数（12%を目安として維持）
②当事業による担い手への農地集積率
※下段（　）書きは年度目標値、上段は年度実績値</t>
    <rPh sb="1" eb="3">
      <t>ノウギョウ</t>
    </rPh>
    <rPh sb="3" eb="4">
      <t>ソウ</t>
    </rPh>
    <rPh sb="4" eb="6">
      <t>サンシュツ</t>
    </rPh>
    <rPh sb="6" eb="7">
      <t>ガク</t>
    </rPh>
    <rPh sb="8" eb="9">
      <t>タイ</t>
    </rPh>
    <rPh sb="11" eb="13">
      <t>ニホン</t>
    </rPh>
    <rPh sb="13" eb="15">
      <t>セイサク</t>
    </rPh>
    <rPh sb="15" eb="17">
      <t>キンユウ</t>
    </rPh>
    <rPh sb="17" eb="19">
      <t>コウコ</t>
    </rPh>
    <rPh sb="19" eb="21">
      <t>シキン</t>
    </rPh>
    <rPh sb="22" eb="24">
      <t>ノウギョウ</t>
    </rPh>
    <rPh sb="24" eb="26">
      <t>ケイエイ</t>
    </rPh>
    <rPh sb="26" eb="27">
      <t>ム</t>
    </rPh>
    <rPh sb="30" eb="32">
      <t>カシツケ</t>
    </rPh>
    <rPh sb="32" eb="34">
      <t>ザンダカ</t>
    </rPh>
    <rPh sb="34" eb="36">
      <t>シスウ</t>
    </rPh>
    <rPh sb="67" eb="68">
      <t>リツ</t>
    </rPh>
    <phoneticPr fontId="5"/>
  </si>
  <si>
    <t>13.6
（12）</t>
    <phoneticPr fontId="5"/>
  </si>
  <si>
    <t>－
（12）</t>
    <phoneticPr fontId="5"/>
  </si>
  <si>
    <t>12%
（各年度）</t>
    <rPh sb="5" eb="8">
      <t>カクネンド</t>
    </rPh>
    <phoneticPr fontId="5"/>
  </si>
  <si>
    <t>59
（60）</t>
    <phoneticPr fontId="5"/>
  </si>
  <si>
    <t>61
（63）</t>
    <phoneticPr fontId="5"/>
  </si>
  <si>
    <t>70%以上
（H27）</t>
    <rPh sb="3" eb="5">
      <t>イジョウ</t>
    </rPh>
    <phoneticPr fontId="5"/>
  </si>
  <si>
    <t>①当事業による融資実績（億円）
②融資件数（件）
③融資残高（億円）
※23年度融資枠5億円</t>
    <rPh sb="38" eb="40">
      <t>ネンド</t>
    </rPh>
    <rPh sb="40" eb="43">
      <t>ユウシワク</t>
    </rPh>
    <rPh sb="44" eb="46">
      <t>オクエン</t>
    </rPh>
    <phoneticPr fontId="5"/>
  </si>
  <si>
    <t>①億円
②件
③億円</t>
    <rPh sb="1" eb="3">
      <t>オクエン</t>
    </rPh>
    <rPh sb="5" eb="6">
      <t>ケン</t>
    </rPh>
    <rPh sb="8" eb="10">
      <t>オクエン</t>
    </rPh>
    <phoneticPr fontId="5"/>
  </si>
  <si>
    <t>①4億円
②70件
③4億円</t>
    <rPh sb="2" eb="4">
      <t>オクエン</t>
    </rPh>
    <rPh sb="8" eb="9">
      <t>ケン</t>
    </rPh>
    <rPh sb="12" eb="14">
      <t>オクエン</t>
    </rPh>
    <phoneticPr fontId="5"/>
  </si>
  <si>
    <t>(        -         )</t>
    <phoneticPr fontId="5"/>
  </si>
  <si>
    <t>(融資額見込4億円 )</t>
    <rPh sb="1" eb="4">
      <t>ユウシガク</t>
    </rPh>
    <rPh sb="4" eb="6">
      <t>ミコ</t>
    </rPh>
    <rPh sb="7" eb="9">
      <t>オクエン</t>
    </rPh>
    <phoneticPr fontId="5"/>
  </si>
  <si>
    <t>(        -        )</t>
    <phoneticPr fontId="5"/>
  </si>
  <si>
    <t>７３９　（円／　件　）　　　　　　</t>
    <rPh sb="5" eb="6">
      <t>エン</t>
    </rPh>
    <rPh sb="8" eb="9">
      <t>ケン</t>
    </rPh>
    <phoneticPr fontId="5"/>
  </si>
  <si>
    <t>総事業費÷融資件数</t>
    <rPh sb="0" eb="1">
      <t>ソウ</t>
    </rPh>
    <rPh sb="1" eb="4">
      <t>ジギョウヒ</t>
    </rPh>
    <rPh sb="5" eb="7">
      <t>ユウシ</t>
    </rPh>
    <rPh sb="7" eb="9">
      <t>ケンスウ</t>
    </rPh>
    <phoneticPr fontId="5"/>
  </si>
  <si>
    <t>利子補給金</t>
    <rPh sb="0" eb="2">
      <t>リシ</t>
    </rPh>
    <rPh sb="2" eb="5">
      <t>ホキュウキン</t>
    </rPh>
    <phoneticPr fontId="5"/>
  </si>
  <si>
    <t>17（復興庁計上）</t>
    <rPh sb="3" eb="5">
      <t>フッコウ</t>
    </rPh>
    <rPh sb="5" eb="6">
      <t>チョウ</t>
    </rPh>
    <rPh sb="6" eb="8">
      <t>ケイジョウ</t>
    </rPh>
    <phoneticPr fontId="5"/>
  </si>
  <si>
    <t>過年度融資分による後年度負担の発生</t>
    <phoneticPr fontId="5"/>
  </si>
  <si>
    <t>3月末の資金融資が多かった結果、利子補給期間が短くなり利子補給額が少なくなったため不用率が大きくなっている。</t>
    <rPh sb="1" eb="3">
      <t>ガツマツ</t>
    </rPh>
    <rPh sb="4" eb="6">
      <t>シキン</t>
    </rPh>
    <rPh sb="6" eb="8">
      <t>ユウシ</t>
    </rPh>
    <rPh sb="9" eb="10">
      <t>オオ</t>
    </rPh>
    <rPh sb="13" eb="15">
      <t>ケッカ</t>
    </rPh>
    <rPh sb="16" eb="18">
      <t>リシ</t>
    </rPh>
    <rPh sb="18" eb="20">
      <t>ホキュウ</t>
    </rPh>
    <rPh sb="20" eb="22">
      <t>キカン</t>
    </rPh>
    <rPh sb="23" eb="24">
      <t>ミジカ</t>
    </rPh>
    <rPh sb="27" eb="29">
      <t>リシ</t>
    </rPh>
    <rPh sb="29" eb="31">
      <t>ホキュウ</t>
    </rPh>
    <rPh sb="31" eb="32">
      <t>ガク</t>
    </rPh>
    <rPh sb="33" eb="34">
      <t>スク</t>
    </rPh>
    <rPh sb="41" eb="43">
      <t>フヨウ</t>
    </rPh>
    <rPh sb="43" eb="44">
      <t>リツ</t>
    </rPh>
    <rPh sb="45" eb="46">
      <t>オオ</t>
    </rPh>
    <phoneticPr fontId="5"/>
  </si>
  <si>
    <t>単位当たりコストは農業者が希望する融資時期により利子補給額が変動し、意図的な削減ができないことから「－」としている。</t>
    <phoneticPr fontId="5"/>
  </si>
  <si>
    <t>【目的・予算の状況】
　本事業は農地集積の促進に資する事業を実施する被災農業者への円滑な資金融通のため、国の予算で行う必要があるものである。
　本事業は農水省が目標として掲げる農地集積の促進に資する事業を実施する被災農業者への円滑な資金融通を行う日本政策金融公庫に対して利子補給を行うもので、23年度は被災地で70件のニーズがあり、国が実施すべき事業である。
　執行率の向上については、過年度の融資時期等の傾向を把握し、それを反映させた利子補給額を検討していく必要がある。また、融資のニーズ把握については、日本政策金融公庫が対象農業者向けの説明周知を行い把握に努めている。
【資金の流れ、費目、使途】
　日本政策金融公庫が被災農業者への資金融通のために調達した融資原資に対して国が利子補給を行うものである。
【活動実績、成果実績】
　本事業の実施により、被災農業者の農業経営に必要な事業にかかる資金調達の円滑化が有効的に図られ、融資件数70件に対し融資額4億円という実績となっている。</t>
    <rPh sb="30" eb="32">
      <t>ジッシ</t>
    </rPh>
    <rPh sb="34" eb="36">
      <t>ヒサイ</t>
    </rPh>
    <rPh sb="36" eb="39">
      <t>ノウギョウシャ</t>
    </rPh>
    <rPh sb="41" eb="43">
      <t>エンカツ</t>
    </rPh>
    <rPh sb="44" eb="46">
      <t>シキン</t>
    </rPh>
    <rPh sb="46" eb="48">
      <t>ユウズウ</t>
    </rPh>
    <rPh sb="59" eb="61">
      <t>ヒツヨウ</t>
    </rPh>
    <rPh sb="106" eb="108">
      <t>ヒサイ</t>
    </rPh>
    <rPh sb="151" eb="154">
      <t>ヒサイチ</t>
    </rPh>
    <rPh sb="302" eb="304">
      <t>ニホン</t>
    </rPh>
    <rPh sb="304" eb="306">
      <t>セイサク</t>
    </rPh>
    <rPh sb="306" eb="308">
      <t>キンユウ</t>
    </rPh>
    <rPh sb="308" eb="310">
      <t>コウコ</t>
    </rPh>
    <rPh sb="311" eb="313">
      <t>ヒサイ</t>
    </rPh>
    <rPh sb="313" eb="316">
      <t>ノウギョウシャ</t>
    </rPh>
    <rPh sb="318" eb="320">
      <t>シキン</t>
    </rPh>
    <rPh sb="320" eb="322">
      <t>ユウズウ</t>
    </rPh>
    <rPh sb="326" eb="328">
      <t>チョウタツ</t>
    </rPh>
    <rPh sb="330" eb="332">
      <t>ユウシ</t>
    </rPh>
    <rPh sb="332" eb="334">
      <t>ゲンシ</t>
    </rPh>
    <rPh sb="335" eb="336">
      <t>タイ</t>
    </rPh>
    <rPh sb="338" eb="339">
      <t>クニ</t>
    </rPh>
    <rPh sb="340" eb="342">
      <t>リシ</t>
    </rPh>
    <rPh sb="342" eb="344">
      <t>ホキュウ</t>
    </rPh>
    <rPh sb="345" eb="346">
      <t>オコナ</t>
    </rPh>
    <rPh sb="377" eb="379">
      <t>ヒサイ</t>
    </rPh>
    <rPh sb="379" eb="382">
      <t>ノウギョウシャ</t>
    </rPh>
    <rPh sb="383" eb="385">
      <t>ノウギョウ</t>
    </rPh>
    <rPh sb="385" eb="387">
      <t>ケイエイ</t>
    </rPh>
    <rPh sb="388" eb="390">
      <t>ヒツヨウ</t>
    </rPh>
    <rPh sb="391" eb="393">
      <t>ジギョウ</t>
    </rPh>
    <rPh sb="397" eb="399">
      <t>シキン</t>
    </rPh>
    <rPh sb="399" eb="401">
      <t>チョウタツ</t>
    </rPh>
    <rPh sb="402" eb="404">
      <t>エンカツ</t>
    </rPh>
    <rPh sb="404" eb="405">
      <t>カ</t>
    </rPh>
    <rPh sb="406" eb="409">
      <t>ユウコウテキ</t>
    </rPh>
    <rPh sb="410" eb="411">
      <t>ハカ</t>
    </rPh>
    <rPh sb="414" eb="416">
      <t>ユウシ</t>
    </rPh>
    <rPh sb="416" eb="418">
      <t>ケンスウ</t>
    </rPh>
    <rPh sb="420" eb="421">
      <t>ケン</t>
    </rPh>
    <rPh sb="422" eb="423">
      <t>タイ</t>
    </rPh>
    <rPh sb="424" eb="427">
      <t>ユウシガク</t>
    </rPh>
    <rPh sb="428" eb="430">
      <t>オクエン</t>
    </rPh>
    <rPh sb="433" eb="435">
      <t>ジッセキ</t>
    </rPh>
    <phoneticPr fontId="5"/>
  </si>
  <si>
    <t>本事業は24年度で終了する事業ではあるが、予算額については、23年度の執行率が１％と著しく低く、なぜこの事業が活用されなかったかの分析が必要。以上のことから、「執行額と予算額の乖離の改善」を行うべきである。また、事業が活用されなかった要因を検証する必要がある。</t>
    <phoneticPr fontId="5"/>
  </si>
  <si>
    <t>上記の所見を踏まえ、23年度の執行率が著しく低くなった原因を検証したところ、融資額は4億円と目標を達成し、事業として十分活用されたと考えられるが、3月末の資金融資が多かった結果、利子補給期間が短くなり利子補給額が少なくなったため執行率が低くなっている。また、本事業は根拠法の施行に関する政令を改正し、事業期間を延長する予定であることから、引き続き復興に必要となる予算を25年度要求することとしており、改善点としては、農業者への融資時期の傾向を反映した利子補給額に見直したことによる概算要求額の縮減を行っている。（ただし、25年度要求額は過年度融資分による後年度負担が発生していることにより、全体として24年度予算額と比べて増となっている。）</t>
    <rPh sb="0" eb="2">
      <t>ジョウキ</t>
    </rPh>
    <rPh sb="3" eb="5">
      <t>ショケン</t>
    </rPh>
    <rPh sb="6" eb="7">
      <t>フ</t>
    </rPh>
    <rPh sb="12" eb="14">
      <t>ネンド</t>
    </rPh>
    <rPh sb="15" eb="18">
      <t>シッコウリツ</t>
    </rPh>
    <rPh sb="19" eb="20">
      <t>イチジル</t>
    </rPh>
    <rPh sb="22" eb="23">
      <t>ヒク</t>
    </rPh>
    <rPh sb="27" eb="29">
      <t>ゲンイン</t>
    </rPh>
    <rPh sb="30" eb="32">
      <t>ケンショウ</t>
    </rPh>
    <rPh sb="38" eb="41">
      <t>ユウシガク</t>
    </rPh>
    <rPh sb="43" eb="45">
      <t>オクエン</t>
    </rPh>
    <rPh sb="46" eb="48">
      <t>モクヒョウ</t>
    </rPh>
    <rPh sb="49" eb="51">
      <t>タッセイ</t>
    </rPh>
    <rPh sb="53" eb="55">
      <t>ジギョウ</t>
    </rPh>
    <rPh sb="58" eb="60">
      <t>ジュウブン</t>
    </rPh>
    <rPh sb="60" eb="62">
      <t>カツヨウ</t>
    </rPh>
    <rPh sb="66" eb="67">
      <t>カンガ</t>
    </rPh>
    <rPh sb="200" eb="203">
      <t>カイゼンテン</t>
    </rPh>
    <rPh sb="240" eb="242">
      <t>ガイサン</t>
    </rPh>
    <rPh sb="242" eb="244">
      <t>ヨウキュウ</t>
    </rPh>
    <rPh sb="249" eb="250">
      <t>オコナ</t>
    </rPh>
    <phoneticPr fontId="5"/>
  </si>
  <si>
    <t>有利子借入に対する利子補給</t>
    <rPh sb="0" eb="3">
      <t>ユウリシ</t>
    </rPh>
    <rPh sb="3" eb="5">
      <t>カリイレ</t>
    </rPh>
    <rPh sb="6" eb="7">
      <t>タイ</t>
    </rPh>
    <rPh sb="9" eb="11">
      <t>リシ</t>
    </rPh>
    <rPh sb="11" eb="13">
      <t>ホキュウ</t>
    </rPh>
    <phoneticPr fontId="5"/>
  </si>
  <si>
    <t>A.（株）日本政策金融公庫 　 　 　</t>
    <phoneticPr fontId="5"/>
  </si>
  <si>
    <t>（株）日本政策金融公庫 　 　 　</t>
    <phoneticPr fontId="5"/>
  </si>
  <si>
    <t>有利子借入に対する利子補給</t>
    <phoneticPr fontId="5"/>
  </si>
  <si>
    <t>復興庁：067
農林水産省：0183</t>
    <rPh sb="0" eb="2">
      <t>フッコウ</t>
    </rPh>
    <rPh sb="2" eb="3">
      <t>チョウ</t>
    </rPh>
    <rPh sb="8" eb="10">
      <t>ノウリン</t>
    </rPh>
    <rPh sb="10" eb="13">
      <t>スイサンショウ</t>
    </rPh>
    <phoneticPr fontId="5"/>
  </si>
  <si>
    <t>農山漁村活性化プロジェクト支援交付金（復興関連事業）</t>
    <rPh sb="0" eb="4">
      <t>ノウサンギョソン</t>
    </rPh>
    <rPh sb="4" eb="7">
      <t>カッセイカ</t>
    </rPh>
    <rPh sb="13" eb="15">
      <t>シエン</t>
    </rPh>
    <rPh sb="15" eb="18">
      <t>コウフキン</t>
    </rPh>
    <rPh sb="19" eb="21">
      <t>フッコウ</t>
    </rPh>
    <rPh sb="21" eb="23">
      <t>カンレン</t>
    </rPh>
    <rPh sb="23" eb="25">
      <t>ジギョウ</t>
    </rPh>
    <phoneticPr fontId="5"/>
  </si>
  <si>
    <t>担当部局庁</t>
    <phoneticPr fontId="5"/>
  </si>
  <si>
    <t>復興庁統括官付参事官（予算会計担当）
農林水産省農村振興局整備部農村整備官</t>
    <rPh sb="3" eb="5">
      <t>トウカツ</t>
    </rPh>
    <rPh sb="5" eb="6">
      <t>カン</t>
    </rPh>
    <rPh sb="6" eb="7">
      <t>ヅキ</t>
    </rPh>
    <rPh sb="11" eb="13">
      <t>ヨサン</t>
    </rPh>
    <rPh sb="13" eb="15">
      <t>カイケイ</t>
    </rPh>
    <rPh sb="24" eb="26">
      <t>ノウソン</t>
    </rPh>
    <rPh sb="26" eb="29">
      <t>シンコウキョク</t>
    </rPh>
    <rPh sb="29" eb="31">
      <t>セイビ</t>
    </rPh>
    <rPh sb="31" eb="32">
      <t>ブ</t>
    </rPh>
    <rPh sb="32" eb="34">
      <t>ノウソン</t>
    </rPh>
    <rPh sb="34" eb="36">
      <t>セイビ</t>
    </rPh>
    <rPh sb="36" eb="37">
      <t>カン</t>
    </rPh>
    <phoneticPr fontId="5"/>
  </si>
  <si>
    <t>復興庁参事官　尾関良夫
農村整備官　室本隆司</t>
    <rPh sb="0" eb="2">
      <t>フッコウ</t>
    </rPh>
    <rPh sb="2" eb="3">
      <t>チョウ</t>
    </rPh>
    <rPh sb="3" eb="6">
      <t>サンジカン</t>
    </rPh>
    <rPh sb="7" eb="9">
      <t>オゼキ</t>
    </rPh>
    <rPh sb="9" eb="11">
      <t>ヨシオ</t>
    </rPh>
    <rPh sb="12" eb="14">
      <t>ノウソン</t>
    </rPh>
    <rPh sb="14" eb="17">
      <t>セイビカン</t>
    </rPh>
    <rPh sb="18" eb="20">
      <t>ムロモト</t>
    </rPh>
    <rPh sb="20" eb="22">
      <t>タカシ</t>
    </rPh>
    <phoneticPr fontId="5"/>
  </si>
  <si>
    <t>⑥優良農地の確保と有効利用の促進、⑦農業生産力強化に向けた農業生産基盤の保全管理・整備、⑨農業・農村における６次産業化の推進、⑩都市と農村の交流等及び都市とその周辺の地域における農業の振興、⑪農村の集落機能の維持と地域資源・環境の保全、⑫森林の有する多面的機能の発揮、⑬林業の持続的かつ健全な発展、⑭林産物の供給及び利用の確保、⑰漁村の健全な発展</t>
    <rPh sb="1" eb="3">
      <t>ユウリョウ</t>
    </rPh>
    <rPh sb="3" eb="5">
      <t>ノウチ</t>
    </rPh>
    <rPh sb="6" eb="8">
      <t>カクホ</t>
    </rPh>
    <rPh sb="9" eb="11">
      <t>ユウコウ</t>
    </rPh>
    <rPh sb="11" eb="13">
      <t>リヨウ</t>
    </rPh>
    <rPh sb="14" eb="16">
      <t>ソクシン</t>
    </rPh>
    <rPh sb="18" eb="20">
      <t>ノウギョウ</t>
    </rPh>
    <rPh sb="20" eb="23">
      <t>セイサンリョク</t>
    </rPh>
    <rPh sb="23" eb="25">
      <t>キョウカ</t>
    </rPh>
    <rPh sb="26" eb="27">
      <t>ム</t>
    </rPh>
    <rPh sb="29" eb="31">
      <t>ノウギョウ</t>
    </rPh>
    <rPh sb="31" eb="33">
      <t>セイサン</t>
    </rPh>
    <rPh sb="33" eb="35">
      <t>キバン</t>
    </rPh>
    <rPh sb="36" eb="38">
      <t>ホゼン</t>
    </rPh>
    <rPh sb="38" eb="40">
      <t>カンリ</t>
    </rPh>
    <rPh sb="41" eb="43">
      <t>セイビ</t>
    </rPh>
    <rPh sb="45" eb="47">
      <t>ノウギョウ</t>
    </rPh>
    <rPh sb="48" eb="50">
      <t>ノウソン</t>
    </rPh>
    <rPh sb="55" eb="56">
      <t>ジ</t>
    </rPh>
    <rPh sb="56" eb="58">
      <t>サンギョウ</t>
    </rPh>
    <rPh sb="58" eb="59">
      <t>カ</t>
    </rPh>
    <rPh sb="60" eb="62">
      <t>スイシン</t>
    </rPh>
    <rPh sb="64" eb="66">
      <t>トシ</t>
    </rPh>
    <rPh sb="67" eb="69">
      <t>ノウソン</t>
    </rPh>
    <rPh sb="70" eb="72">
      <t>コウリュウ</t>
    </rPh>
    <rPh sb="72" eb="73">
      <t>トウ</t>
    </rPh>
    <rPh sb="73" eb="74">
      <t>オヨ</t>
    </rPh>
    <rPh sb="75" eb="77">
      <t>トシ</t>
    </rPh>
    <rPh sb="80" eb="82">
      <t>シュウヘン</t>
    </rPh>
    <rPh sb="83" eb="85">
      <t>チイキ</t>
    </rPh>
    <rPh sb="89" eb="91">
      <t>ノウギョウ</t>
    </rPh>
    <rPh sb="92" eb="94">
      <t>シンコウ</t>
    </rPh>
    <rPh sb="96" eb="98">
      <t>ノウソン</t>
    </rPh>
    <rPh sb="99" eb="101">
      <t>シュウラク</t>
    </rPh>
    <rPh sb="101" eb="103">
      <t>キノウ</t>
    </rPh>
    <rPh sb="104" eb="106">
      <t>イジ</t>
    </rPh>
    <rPh sb="107" eb="109">
      <t>チイキ</t>
    </rPh>
    <rPh sb="109" eb="111">
      <t>シゲン</t>
    </rPh>
    <rPh sb="112" eb="114">
      <t>カンキョウ</t>
    </rPh>
    <rPh sb="115" eb="117">
      <t>ホゼン</t>
    </rPh>
    <rPh sb="119" eb="121">
      <t>シンリン</t>
    </rPh>
    <rPh sb="122" eb="123">
      <t>ユウ</t>
    </rPh>
    <rPh sb="125" eb="128">
      <t>タメンテキ</t>
    </rPh>
    <rPh sb="128" eb="130">
      <t>キノウ</t>
    </rPh>
    <rPh sb="131" eb="133">
      <t>ハッキ</t>
    </rPh>
    <rPh sb="135" eb="137">
      <t>リンギョウ</t>
    </rPh>
    <rPh sb="138" eb="141">
      <t>ジゾクテキ</t>
    </rPh>
    <rPh sb="143" eb="145">
      <t>ケンゼン</t>
    </rPh>
    <rPh sb="146" eb="148">
      <t>ハッテン</t>
    </rPh>
    <rPh sb="150" eb="153">
      <t>リンサンブツ</t>
    </rPh>
    <rPh sb="154" eb="156">
      <t>キョウキュウ</t>
    </rPh>
    <rPh sb="156" eb="157">
      <t>オヨ</t>
    </rPh>
    <rPh sb="158" eb="160">
      <t>リヨウ</t>
    </rPh>
    <rPh sb="161" eb="163">
      <t>カクホ</t>
    </rPh>
    <rPh sb="165" eb="167">
      <t>ギョソン</t>
    </rPh>
    <rPh sb="168" eb="170">
      <t>ケンゼン</t>
    </rPh>
    <rPh sb="171" eb="173">
      <t>ハッテン</t>
    </rPh>
    <phoneticPr fontId="5"/>
  </si>
  <si>
    <t>農山漁村の活性化のための定住等及び地域間交流の促進に関する法律第６条第２項</t>
    <rPh sb="0" eb="4">
      <t>ノウサンギョソン</t>
    </rPh>
    <rPh sb="5" eb="8">
      <t>カッセイカ</t>
    </rPh>
    <rPh sb="12" eb="14">
      <t>テイジュウ</t>
    </rPh>
    <rPh sb="14" eb="15">
      <t>トウ</t>
    </rPh>
    <rPh sb="15" eb="16">
      <t>オヨ</t>
    </rPh>
    <rPh sb="17" eb="20">
      <t>チイキカン</t>
    </rPh>
    <rPh sb="20" eb="22">
      <t>コウリュウ</t>
    </rPh>
    <rPh sb="23" eb="25">
      <t>ソクシン</t>
    </rPh>
    <rPh sb="26" eb="27">
      <t>カン</t>
    </rPh>
    <rPh sb="29" eb="31">
      <t>ホウリツ</t>
    </rPh>
    <rPh sb="31" eb="32">
      <t>ダイ</t>
    </rPh>
    <rPh sb="33" eb="34">
      <t>ジョウ</t>
    </rPh>
    <rPh sb="34" eb="35">
      <t>ダイ</t>
    </rPh>
    <rPh sb="36" eb="37">
      <t>コウ</t>
    </rPh>
    <phoneticPr fontId="5"/>
  </si>
  <si>
    <t>定住等及び地域間交流の促進による農山漁村の活性化に関する基本的な方針</t>
    <rPh sb="0" eb="2">
      <t>テイジュウ</t>
    </rPh>
    <rPh sb="2" eb="3">
      <t>トウ</t>
    </rPh>
    <rPh sb="3" eb="4">
      <t>オヨ</t>
    </rPh>
    <rPh sb="5" eb="8">
      <t>チイキカン</t>
    </rPh>
    <rPh sb="8" eb="10">
      <t>コウリュウ</t>
    </rPh>
    <rPh sb="11" eb="13">
      <t>ソクシン</t>
    </rPh>
    <rPh sb="16" eb="20">
      <t>ノウサンギョソン</t>
    </rPh>
    <rPh sb="21" eb="24">
      <t>カッセイカ</t>
    </rPh>
    <rPh sb="25" eb="26">
      <t>カン</t>
    </rPh>
    <rPh sb="28" eb="31">
      <t>キホンテキ</t>
    </rPh>
    <rPh sb="32" eb="34">
      <t>ホウシン</t>
    </rPh>
    <phoneticPr fontId="5"/>
  </si>
  <si>
    <t xml:space="preserve">
東日本大震災の教訓を踏まえ、農山漁村活性化に資する施設の整備、補強、機能強化を支援することにより、安心・安全な農山漁村地域への定住・交流を促進する。
</t>
    <rPh sb="1" eb="4">
      <t>ヒガシニホン</t>
    </rPh>
    <rPh sb="4" eb="7">
      <t>ダイシンサイ</t>
    </rPh>
    <rPh sb="8" eb="10">
      <t>キョウクン</t>
    </rPh>
    <rPh sb="11" eb="12">
      <t>フ</t>
    </rPh>
    <rPh sb="15" eb="19">
      <t>ノウサンギョソン</t>
    </rPh>
    <rPh sb="19" eb="22">
      <t>カッセイカ</t>
    </rPh>
    <rPh sb="23" eb="24">
      <t>シ</t>
    </rPh>
    <rPh sb="26" eb="28">
      <t>シセツ</t>
    </rPh>
    <rPh sb="29" eb="31">
      <t>セイビ</t>
    </rPh>
    <rPh sb="32" eb="34">
      <t>ホキョウ</t>
    </rPh>
    <rPh sb="35" eb="37">
      <t>キノウ</t>
    </rPh>
    <rPh sb="37" eb="39">
      <t>キョウカ</t>
    </rPh>
    <rPh sb="40" eb="42">
      <t>シエン</t>
    </rPh>
    <rPh sb="50" eb="52">
      <t>アンシン</t>
    </rPh>
    <rPh sb="53" eb="55">
      <t>アンゼン</t>
    </rPh>
    <rPh sb="56" eb="60">
      <t>ノウサンギョソン</t>
    </rPh>
    <rPh sb="60" eb="62">
      <t>チイキ</t>
    </rPh>
    <rPh sb="64" eb="66">
      <t>テイジュウ</t>
    </rPh>
    <rPh sb="67" eb="69">
      <t>コウリュウ</t>
    </rPh>
    <rPh sb="70" eb="72">
      <t>ソクシン</t>
    </rPh>
    <phoneticPr fontId="5"/>
  </si>
  <si>
    <r>
      <t xml:space="preserve">○活性化施設等に係る被災防止等対策事業
農山漁村における生産施設、地域間交流拠点施設等について、災害により人命に多大な影響を及ぼすおそれのある施設の整備、補強、機能強化等の実施に対して支援する。
</t>
    </r>
    <r>
      <rPr>
        <sz val="11"/>
        <color theme="1"/>
        <rFont val="ＭＳ Ｐゴシック"/>
        <family val="2"/>
        <charset val="128"/>
        <scheme val="minor"/>
      </rPr>
      <t>※平成24年度以降は、一部事業について復興庁で一括計上し、予算執行は農林水産省で実施。</t>
    </r>
    <rPh sb="14" eb="15">
      <t>トウ</t>
    </rPh>
    <rPh sb="20" eb="24">
      <t>ノウサンギョソン</t>
    </rPh>
    <rPh sb="28" eb="30">
      <t>セイサン</t>
    </rPh>
    <rPh sb="30" eb="32">
      <t>シセツ</t>
    </rPh>
    <rPh sb="33" eb="35">
      <t>チイキ</t>
    </rPh>
    <rPh sb="35" eb="36">
      <t>カン</t>
    </rPh>
    <rPh sb="36" eb="38">
      <t>コウリュウ</t>
    </rPh>
    <rPh sb="38" eb="40">
      <t>キョテン</t>
    </rPh>
    <rPh sb="40" eb="42">
      <t>シセツ</t>
    </rPh>
    <rPh sb="42" eb="43">
      <t>トウ</t>
    </rPh>
    <rPh sb="48" eb="50">
      <t>サイガイ</t>
    </rPh>
    <rPh sb="53" eb="55">
      <t>ジンメイ</t>
    </rPh>
    <rPh sb="56" eb="58">
      <t>タダイ</t>
    </rPh>
    <rPh sb="59" eb="61">
      <t>エイキョウ</t>
    </rPh>
    <rPh sb="62" eb="63">
      <t>オヨ</t>
    </rPh>
    <rPh sb="71" eb="73">
      <t>シセツ</t>
    </rPh>
    <rPh sb="74" eb="76">
      <t>セイビ</t>
    </rPh>
    <rPh sb="77" eb="79">
      <t>ホキョウ</t>
    </rPh>
    <rPh sb="80" eb="82">
      <t>キノウ</t>
    </rPh>
    <rPh sb="82" eb="84">
      <t>キョウカ</t>
    </rPh>
    <rPh sb="84" eb="85">
      <t>トウ</t>
    </rPh>
    <rPh sb="86" eb="88">
      <t>ジッシ</t>
    </rPh>
    <rPh sb="89" eb="90">
      <t>タイ</t>
    </rPh>
    <rPh sb="92" eb="94">
      <t>シエン</t>
    </rPh>
    <phoneticPr fontId="5"/>
  </si>
  <si>
    <t>2,690（農水省計上）</t>
    <rPh sb="6" eb="9">
      <t>ノウスイショウ</t>
    </rPh>
    <rPh sb="9" eb="11">
      <t>ケイジョウ</t>
    </rPh>
    <phoneticPr fontId="5"/>
  </si>
  <si>
    <r>
      <t>1,</t>
    </r>
    <r>
      <rPr>
        <sz val="11"/>
        <color theme="1"/>
        <rFont val="ＭＳ Ｐゴシック"/>
        <family val="2"/>
        <charset val="128"/>
        <scheme val="minor"/>
      </rPr>
      <t>00</t>
    </r>
    <r>
      <rPr>
        <sz val="11"/>
        <color theme="1"/>
        <rFont val="ＭＳ Ｐゴシック"/>
        <family val="2"/>
        <charset val="128"/>
        <scheme val="minor"/>
      </rPr>
      <t>0（農水省計上）</t>
    </r>
    <rPh sb="6" eb="9">
      <t>ノウスイショウ</t>
    </rPh>
    <rPh sb="9" eb="11">
      <t>ケイジョウ</t>
    </rPh>
    <phoneticPr fontId="5"/>
  </si>
  <si>
    <t>13（復興庁計上）</t>
    <phoneticPr fontId="5"/>
  </si>
  <si>
    <r>
      <t>1</t>
    </r>
    <r>
      <rPr>
        <sz val="11"/>
        <color theme="1"/>
        <rFont val="ＭＳ Ｐゴシック"/>
        <family val="2"/>
        <charset val="128"/>
        <scheme val="minor"/>
      </rPr>
      <t>,000</t>
    </r>
    <r>
      <rPr>
        <sz val="11"/>
        <color theme="1"/>
        <rFont val="ＭＳ Ｐゴシック"/>
        <family val="2"/>
        <charset val="128"/>
        <scheme val="minor"/>
      </rPr>
      <t>（復興庁計上）</t>
    </r>
    <phoneticPr fontId="5"/>
  </si>
  <si>
    <t>1,100（農水省計上）</t>
    <rPh sb="6" eb="7">
      <t>ノウ</t>
    </rPh>
    <rPh sb="9" eb="11">
      <t>ケイジョウ</t>
    </rPh>
    <phoneticPr fontId="5"/>
  </si>
  <si>
    <t>△1,092</t>
    <phoneticPr fontId="5"/>
  </si>
  <si>
    <t>目標値
（23年度）</t>
    <rPh sb="0" eb="3">
      <t>モクヒョウチ</t>
    </rPh>
    <rPh sb="7" eb="9">
      <t>ネンド</t>
    </rPh>
    <phoneticPr fontId="5"/>
  </si>
  <si>
    <t>本事業の実施により、被災した地域における地域間交流拠点施設や生活環境施設について被災前の水準へ回復する割合</t>
    <rPh sb="0" eb="1">
      <t>ホン</t>
    </rPh>
    <rPh sb="1" eb="3">
      <t>ジギョウ</t>
    </rPh>
    <rPh sb="4" eb="6">
      <t>ジッシ</t>
    </rPh>
    <rPh sb="10" eb="12">
      <t>ヒサイ</t>
    </rPh>
    <rPh sb="14" eb="16">
      <t>チイキ</t>
    </rPh>
    <rPh sb="20" eb="23">
      <t>チイキカン</t>
    </rPh>
    <rPh sb="23" eb="25">
      <t>コウリュウ</t>
    </rPh>
    <rPh sb="25" eb="27">
      <t>キョテン</t>
    </rPh>
    <rPh sb="27" eb="29">
      <t>シセツ</t>
    </rPh>
    <rPh sb="30" eb="32">
      <t>セイカツ</t>
    </rPh>
    <rPh sb="32" eb="34">
      <t>カンキョウ</t>
    </rPh>
    <rPh sb="34" eb="36">
      <t>シセツ</t>
    </rPh>
    <rPh sb="40" eb="42">
      <t>ヒサイ</t>
    </rPh>
    <rPh sb="42" eb="43">
      <t>マエ</t>
    </rPh>
    <rPh sb="44" eb="46">
      <t>スイジュン</t>
    </rPh>
    <rPh sb="47" eb="49">
      <t>カイフク</t>
    </rPh>
    <rPh sb="51" eb="53">
      <t>ワリアイ</t>
    </rPh>
    <phoneticPr fontId="5"/>
  </si>
  <si>
    <t>被災した地域の地域間交流拠点施設や生活環境施設の施設整備数</t>
    <rPh sb="0" eb="2">
      <t>ヒサイ</t>
    </rPh>
    <rPh sb="4" eb="6">
      <t>チイキ</t>
    </rPh>
    <rPh sb="7" eb="10">
      <t>チイキカン</t>
    </rPh>
    <rPh sb="10" eb="12">
      <t>コウリュウ</t>
    </rPh>
    <rPh sb="12" eb="14">
      <t>キョテン</t>
    </rPh>
    <rPh sb="14" eb="16">
      <t>シセツ</t>
    </rPh>
    <rPh sb="17" eb="19">
      <t>セイカツ</t>
    </rPh>
    <rPh sb="19" eb="21">
      <t>カンキョウ</t>
    </rPh>
    <rPh sb="21" eb="23">
      <t>シセツ</t>
    </rPh>
    <rPh sb="24" eb="26">
      <t>シセツ</t>
    </rPh>
    <rPh sb="26" eb="28">
      <t>セイビ</t>
    </rPh>
    <rPh sb="28" eb="29">
      <t>スウ</t>
    </rPh>
    <phoneticPr fontId="5"/>
  </si>
  <si>
    <t>施設数</t>
    <rPh sb="0" eb="3">
      <t>シセツスウ</t>
    </rPh>
    <phoneticPr fontId="5"/>
  </si>
  <si>
    <t>（　　4　　）</t>
    <phoneticPr fontId="5"/>
  </si>
  <si>
    <t>（　　109　　　）</t>
    <phoneticPr fontId="5"/>
  </si>
  <si>
    <t>　　２，１７８（千円／計画）　　　　　　</t>
    <rPh sb="8" eb="9">
      <t>セン</t>
    </rPh>
    <rPh sb="9" eb="10">
      <t>エン</t>
    </rPh>
    <rPh sb="11" eb="13">
      <t>ケイカク</t>
    </rPh>
    <phoneticPr fontId="5"/>
  </si>
  <si>
    <t>執行額（４，３５６千円）／活動実績（２計画）</t>
    <rPh sb="0" eb="2">
      <t>シッコウ</t>
    </rPh>
    <rPh sb="2" eb="3">
      <t>ガク</t>
    </rPh>
    <rPh sb="9" eb="10">
      <t>セン</t>
    </rPh>
    <rPh sb="10" eb="11">
      <t>エン</t>
    </rPh>
    <rPh sb="13" eb="15">
      <t>カツドウ</t>
    </rPh>
    <rPh sb="15" eb="17">
      <t>ジッセキ</t>
    </rPh>
    <rPh sb="19" eb="21">
      <t>ケイカク</t>
    </rPh>
    <phoneticPr fontId="5"/>
  </si>
  <si>
    <t>農山漁村活性化対策整備交付金</t>
    <rPh sb="0" eb="4">
      <t>ノウサンギョソン</t>
    </rPh>
    <rPh sb="4" eb="7">
      <t>カッセイカ</t>
    </rPh>
    <rPh sb="7" eb="9">
      <t>タイサク</t>
    </rPh>
    <rPh sb="9" eb="11">
      <t>セイビ</t>
    </rPh>
    <rPh sb="11" eb="14">
      <t>コウフキン</t>
    </rPh>
    <phoneticPr fontId="5"/>
  </si>
  <si>
    <t>2,690（農水省計上）
13（復興庁計上）</t>
    <rPh sb="6" eb="9">
      <t>ノウスイショウ</t>
    </rPh>
    <rPh sb="9" eb="11">
      <t>ケイジョウ</t>
    </rPh>
    <phoneticPr fontId="5"/>
  </si>
  <si>
    <t>1,000（農水省計上）
1,000（復興庁計上）</t>
    <rPh sb="6" eb="9">
      <t>ノウスイショウ</t>
    </rPh>
    <rPh sb="9" eb="11">
      <t>ケイジョウ</t>
    </rPh>
    <phoneticPr fontId="5"/>
  </si>
  <si>
    <t>所要額を計上</t>
    <rPh sb="0" eb="3">
      <t>ショヨウガク</t>
    </rPh>
    <rPh sb="4" eb="6">
      <t>ケイジョウ</t>
    </rPh>
    <phoneticPr fontId="5"/>
  </si>
  <si>
    <t>○</t>
    <phoneticPr fontId="5"/>
  </si>
  <si>
    <t>不用となった４百万円については、計画の見直しによる変更減が2百万円、計画の取り下げによるものが1.3百万円、交付額の精査等によるものが0.5百万円となっている。</t>
  </si>
  <si>
    <t>不用率が大きい場合は、その理由を把握しているか。</t>
    <phoneticPr fontId="5"/>
  </si>
  <si>
    <t>単位あたりコストの削減に努めているか。その水準は妥当か。</t>
    <phoneticPr fontId="5"/>
  </si>
  <si>
    <t>4計画のうち2計画は、交付申請の取り下げ及び交付額の精査により、交付対象件数（活動実績）より除外している。</t>
    <rPh sb="1" eb="3">
      <t>ケイカク</t>
    </rPh>
    <rPh sb="7" eb="9">
      <t>ケイカク</t>
    </rPh>
    <rPh sb="11" eb="13">
      <t>コウフ</t>
    </rPh>
    <rPh sb="13" eb="15">
      <t>シンセイ</t>
    </rPh>
    <rPh sb="16" eb="17">
      <t>ト</t>
    </rPh>
    <rPh sb="18" eb="19">
      <t>サ</t>
    </rPh>
    <rPh sb="20" eb="21">
      <t>オヨ</t>
    </rPh>
    <rPh sb="22" eb="25">
      <t>コウフガク</t>
    </rPh>
    <rPh sb="26" eb="28">
      <t>セイサ</t>
    </rPh>
    <rPh sb="32" eb="34">
      <t>コウフ</t>
    </rPh>
    <rPh sb="34" eb="36">
      <t>タイショウ</t>
    </rPh>
    <rPh sb="36" eb="38">
      <t>ケンスウ</t>
    </rPh>
    <rPh sb="39" eb="41">
      <t>カツドウ</t>
    </rPh>
    <rPh sb="41" eb="43">
      <t>ジッセキ</t>
    </rPh>
    <rPh sb="46" eb="48">
      <t>ジョガイ</t>
    </rPh>
    <phoneticPr fontId="5"/>
  </si>
  <si>
    <t>△</t>
    <phoneticPr fontId="5"/>
  </si>
  <si>
    <t>活動実績は見込みに見合ったものであるか。</t>
    <phoneticPr fontId="5"/>
  </si>
  <si>
    <r>
      <t xml:space="preserve">（目的・予算の状況及び活動実績）
　本交付金は、東日本大震災を教訓とし、安心・安全な農山漁村への定住及び交流等の促進を図るため、農山漁村活性化施設の整備、補強及び機能強化等を推進することとし、第三次補正予算により、平成23年12月に交付手続きを行う事で計画主体と調整を進めてきたところ。　
　平成23年度の予算執行では被災地の復興に向けた地元調整、関係機関との調整に不測の日数を要したことから、年度内の執行が困難となり、18計画中16計画について繰越による執行となっているが、これら16計画に関しては、国が適切に関与し執行管理を行うことにより、事業の推進を図る。
</t>
    </r>
    <r>
      <rPr>
        <sz val="11"/>
        <color theme="1"/>
        <rFont val="ＭＳ Ｐゴシック"/>
        <family val="2"/>
        <charset val="128"/>
        <scheme val="minor"/>
      </rPr>
      <t>（資金の流れ、費目・使途）
競争入札方式による入札が行われており、競争性が確保されているとともに、東日本大震災を教訓として、施設の機能強化を行っており、事業目的に即し真に必要なものに限定されている。
（成果実績）
23年度に完了した２計画については、本事業の実施により、被災した地域における地域間交流拠点施設や生活環境施設について被災前の水準へ回復している。</t>
    </r>
    <rPh sb="1" eb="3">
      <t>モクテキ</t>
    </rPh>
    <rPh sb="4" eb="6">
      <t>ヨサン</t>
    </rPh>
    <rPh sb="7" eb="9">
      <t>ジョウキョウ</t>
    </rPh>
    <rPh sb="9" eb="10">
      <t>オヨ</t>
    </rPh>
    <rPh sb="11" eb="13">
      <t>カツドウ</t>
    </rPh>
    <rPh sb="13" eb="15">
      <t>ジッセキ</t>
    </rPh>
    <rPh sb="18" eb="22">
      <t>ホンコウフキン</t>
    </rPh>
    <rPh sb="24" eb="27">
      <t>ヒガシニホン</t>
    </rPh>
    <rPh sb="27" eb="30">
      <t>ダイシンサイ</t>
    </rPh>
    <rPh sb="31" eb="33">
      <t>キョウクン</t>
    </rPh>
    <rPh sb="99" eb="101">
      <t>ホセイ</t>
    </rPh>
    <rPh sb="101" eb="103">
      <t>ヨサン</t>
    </rPh>
    <rPh sb="107" eb="109">
      <t>ヘイセイ</t>
    </rPh>
    <rPh sb="111" eb="112">
      <t>ネン</t>
    </rPh>
    <rPh sb="114" eb="115">
      <t>ガツ</t>
    </rPh>
    <rPh sb="116" eb="118">
      <t>コウフ</t>
    </rPh>
    <rPh sb="118" eb="120">
      <t>テツヅ</t>
    </rPh>
    <rPh sb="122" eb="123">
      <t>オコナ</t>
    </rPh>
    <rPh sb="124" eb="125">
      <t>コト</t>
    </rPh>
    <rPh sb="126" eb="128">
      <t>ケイカク</t>
    </rPh>
    <rPh sb="128" eb="130">
      <t>シュタイ</t>
    </rPh>
    <rPh sb="131" eb="133">
      <t>チョウセイ</t>
    </rPh>
    <rPh sb="134" eb="135">
      <t>スス</t>
    </rPh>
    <rPh sb="146" eb="148">
      <t>ヘイセイ</t>
    </rPh>
    <rPh sb="150" eb="152">
      <t>ネンド</t>
    </rPh>
    <rPh sb="153" eb="155">
      <t>ヨサン</t>
    </rPh>
    <rPh sb="155" eb="157">
      <t>シッコウ</t>
    </rPh>
    <rPh sb="159" eb="162">
      <t>ヒサイチ</t>
    </rPh>
    <rPh sb="163" eb="165">
      <t>フッコウ</t>
    </rPh>
    <rPh sb="166" eb="167">
      <t>ム</t>
    </rPh>
    <rPh sb="169" eb="171">
      <t>ジモト</t>
    </rPh>
    <rPh sb="171" eb="173">
      <t>チョウセイ</t>
    </rPh>
    <rPh sb="174" eb="176">
      <t>カンケイ</t>
    </rPh>
    <rPh sb="176" eb="178">
      <t>キカン</t>
    </rPh>
    <rPh sb="180" eb="182">
      <t>チョウセイ</t>
    </rPh>
    <rPh sb="183" eb="185">
      <t>フソク</t>
    </rPh>
    <rPh sb="186" eb="188">
      <t>ニッスウ</t>
    </rPh>
    <rPh sb="251" eb="252">
      <t>クニ</t>
    </rPh>
    <rPh sb="253" eb="255">
      <t>テキセツ</t>
    </rPh>
    <rPh sb="256" eb="258">
      <t>カンヨ</t>
    </rPh>
    <rPh sb="259" eb="261">
      <t>シッコウ</t>
    </rPh>
    <rPh sb="261" eb="263">
      <t>カンリ</t>
    </rPh>
    <rPh sb="264" eb="265">
      <t>オコナ</t>
    </rPh>
    <rPh sb="272" eb="274">
      <t>ジギョウ</t>
    </rPh>
    <rPh sb="275" eb="277">
      <t>スイシン</t>
    </rPh>
    <rPh sb="278" eb="279">
      <t>ハカ</t>
    </rPh>
    <rPh sb="283" eb="285">
      <t>シキン</t>
    </rPh>
    <rPh sb="286" eb="287">
      <t>ナガ</t>
    </rPh>
    <rPh sb="289" eb="291">
      <t>ヒモク</t>
    </rPh>
    <rPh sb="292" eb="294">
      <t>シト</t>
    </rPh>
    <rPh sb="296" eb="298">
      <t>キョウソウ</t>
    </rPh>
    <rPh sb="298" eb="300">
      <t>ニュウサツ</t>
    </rPh>
    <rPh sb="300" eb="302">
      <t>ホウシキ</t>
    </rPh>
    <rPh sb="305" eb="307">
      <t>ニュウサツ</t>
    </rPh>
    <rPh sb="308" eb="309">
      <t>オコナ</t>
    </rPh>
    <rPh sb="315" eb="318">
      <t>キョウソウセイ</t>
    </rPh>
    <rPh sb="319" eb="321">
      <t>カクホ</t>
    </rPh>
    <rPh sb="331" eb="334">
      <t>ヒガシニホン</t>
    </rPh>
    <rPh sb="334" eb="337">
      <t>ダイシンサイ</t>
    </rPh>
    <rPh sb="338" eb="340">
      <t>キョウクン</t>
    </rPh>
    <rPh sb="344" eb="346">
      <t>シセツ</t>
    </rPh>
    <rPh sb="347" eb="349">
      <t>キノウ</t>
    </rPh>
    <rPh sb="349" eb="351">
      <t>キョウカ</t>
    </rPh>
    <rPh sb="352" eb="353">
      <t>オコナ</t>
    </rPh>
    <rPh sb="358" eb="360">
      <t>ジギョウ</t>
    </rPh>
    <rPh sb="360" eb="362">
      <t>モクテキ</t>
    </rPh>
    <rPh sb="363" eb="364">
      <t>ソク</t>
    </rPh>
    <rPh sb="365" eb="366">
      <t>シン</t>
    </rPh>
    <rPh sb="367" eb="369">
      <t>ヒツヨウ</t>
    </rPh>
    <rPh sb="373" eb="375">
      <t>ゲンテイ</t>
    </rPh>
    <rPh sb="383" eb="385">
      <t>セイカ</t>
    </rPh>
    <rPh sb="385" eb="387">
      <t>ジッセキ</t>
    </rPh>
    <rPh sb="391" eb="393">
      <t>ネンド</t>
    </rPh>
    <rPh sb="394" eb="396">
      <t>カンリョウ</t>
    </rPh>
    <rPh sb="399" eb="401">
      <t>ケイカク</t>
    </rPh>
    <rPh sb="454" eb="456">
      <t>カイフク</t>
    </rPh>
    <phoneticPr fontId="5"/>
  </si>
  <si>
    <t>一部改善</t>
    <phoneticPr fontId="5"/>
  </si>
  <si>
    <t>本事業は、活動指標について、23年度の当初見込みを下回っている。また、予算額について、23年度執行率が50%と低い。
以上のことから、事業内容の一部見直しを含め、効果的な事業運営に努める必要があり、「活動が活性化するような支援方策の見直し」、「執行額と予算額の乖離の改善」を行うべきであり、本事業としては「一部改善」とする。</t>
    <phoneticPr fontId="5"/>
  </si>
  <si>
    <t>執行等改善</t>
    <rPh sb="0" eb="3">
      <t>シッコウナド</t>
    </rPh>
    <rPh sb="3" eb="5">
      <t>カイゼン</t>
    </rPh>
    <phoneticPr fontId="5"/>
  </si>
  <si>
    <t>○本交付金は、東日本大震災の教訓を踏まえて、農山漁村活性化に資する施設の整備、補強、機能強化等の実施に対して支援するものである。
○本交付金の交付に際して、市町村等から提出される事業計画等については、農政局において事前に内容等を確認するとともに、計画内容等の精度向上に向けた指導・助言を行っている。なお、H23年度の不用となった要因は、事業執行における計画見直しによる変更減等、やむを得ない事情により生じたものである。</t>
    <rPh sb="1" eb="5">
      <t>ホンコウフキン</t>
    </rPh>
    <rPh sb="46" eb="47">
      <t>トウ</t>
    </rPh>
    <rPh sb="48" eb="50">
      <t>ジッシ</t>
    </rPh>
    <rPh sb="51" eb="52">
      <t>タイ</t>
    </rPh>
    <rPh sb="54" eb="56">
      <t>シエン</t>
    </rPh>
    <rPh sb="66" eb="70">
      <t>ホンコウフキン</t>
    </rPh>
    <rPh sb="71" eb="73">
      <t>コウフ</t>
    </rPh>
    <rPh sb="74" eb="75">
      <t>サイ</t>
    </rPh>
    <rPh sb="78" eb="82">
      <t>シチョウソントウ</t>
    </rPh>
    <rPh sb="84" eb="86">
      <t>テイシュツ</t>
    </rPh>
    <rPh sb="89" eb="91">
      <t>ジギョウ</t>
    </rPh>
    <rPh sb="91" eb="93">
      <t>ケイカク</t>
    </rPh>
    <rPh sb="93" eb="94">
      <t>トウ</t>
    </rPh>
    <rPh sb="100" eb="103">
      <t>ノウセイキョク</t>
    </rPh>
    <rPh sb="107" eb="109">
      <t>ジゼン</t>
    </rPh>
    <rPh sb="110" eb="112">
      <t>ナイヨウ</t>
    </rPh>
    <rPh sb="112" eb="113">
      <t>トウ</t>
    </rPh>
    <rPh sb="114" eb="116">
      <t>カクニン</t>
    </rPh>
    <rPh sb="123" eb="125">
      <t>ケイカク</t>
    </rPh>
    <rPh sb="125" eb="127">
      <t>ナイヨウ</t>
    </rPh>
    <rPh sb="127" eb="128">
      <t>トウ</t>
    </rPh>
    <rPh sb="129" eb="131">
      <t>セイド</t>
    </rPh>
    <rPh sb="131" eb="133">
      <t>コウジョウ</t>
    </rPh>
    <rPh sb="134" eb="135">
      <t>ム</t>
    </rPh>
    <rPh sb="137" eb="139">
      <t>シドウ</t>
    </rPh>
    <rPh sb="140" eb="142">
      <t>ジョゲン</t>
    </rPh>
    <rPh sb="143" eb="144">
      <t>オコナ</t>
    </rPh>
    <rPh sb="155" eb="157">
      <t>ネンド</t>
    </rPh>
    <rPh sb="158" eb="160">
      <t>フヨウ</t>
    </rPh>
    <rPh sb="164" eb="166">
      <t>ヨウイン</t>
    </rPh>
    <rPh sb="168" eb="170">
      <t>ジギョウ</t>
    </rPh>
    <rPh sb="170" eb="172">
      <t>シッコウ</t>
    </rPh>
    <rPh sb="176" eb="178">
      <t>ケイカク</t>
    </rPh>
    <rPh sb="178" eb="180">
      <t>ミナオ</t>
    </rPh>
    <rPh sb="184" eb="186">
      <t>ヘンコウ</t>
    </rPh>
    <rPh sb="186" eb="187">
      <t>ゲン</t>
    </rPh>
    <rPh sb="187" eb="188">
      <t>ナド</t>
    </rPh>
    <rPh sb="192" eb="193">
      <t>エ</t>
    </rPh>
    <rPh sb="195" eb="197">
      <t>ジジョウ</t>
    </rPh>
    <rPh sb="200" eb="201">
      <t>ショウ</t>
    </rPh>
    <phoneticPr fontId="5"/>
  </si>
  <si>
    <r>
      <t xml:space="preserve">
</t>
    </r>
    <r>
      <rPr>
        <sz val="11"/>
        <color theme="1"/>
        <rFont val="ＭＳ Ｐゴシック"/>
        <family val="2"/>
        <charset val="128"/>
        <scheme val="minor"/>
      </rPr>
      <t>（参考）　農山漁村活性化プロジェクト支援交付金
　　　　　　 ：http://www.maff.go.jp/j/kasseika/index.html
             ：http://www.maff.go.jp/j/budget/2011/pdf/23hosei3-222.pdf</t>
    </r>
    <phoneticPr fontId="5"/>
  </si>
  <si>
    <t>復興－0028</t>
    <phoneticPr fontId="5"/>
  </si>
  <si>
    <t>計画主体への交付金の交付事務</t>
    <rPh sb="0" eb="2">
      <t>ケイカク</t>
    </rPh>
    <rPh sb="2" eb="4">
      <t>シュタイ</t>
    </rPh>
    <rPh sb="6" eb="9">
      <t>コウフキン</t>
    </rPh>
    <rPh sb="10" eb="12">
      <t>コウフ</t>
    </rPh>
    <rPh sb="12" eb="14">
      <t>ジム</t>
    </rPh>
    <phoneticPr fontId="5"/>
  </si>
  <si>
    <t>B.矢祭町</t>
    <rPh sb="2" eb="4">
      <t>ヤマツリ</t>
    </rPh>
    <rPh sb="4" eb="5">
      <t>チョウ</t>
    </rPh>
    <phoneticPr fontId="5"/>
  </si>
  <si>
    <t>地域間交流拠点施設の整備</t>
    <rPh sb="0" eb="3">
      <t>チイキカン</t>
    </rPh>
    <rPh sb="3" eb="5">
      <t>コウリュウ</t>
    </rPh>
    <rPh sb="5" eb="7">
      <t>キョテン</t>
    </rPh>
    <rPh sb="7" eb="9">
      <t>シセツ</t>
    </rPh>
    <rPh sb="10" eb="12">
      <t>セイビ</t>
    </rPh>
    <phoneticPr fontId="5"/>
  </si>
  <si>
    <t>C.佐藤建設(株)</t>
    <rPh sb="2" eb="4">
      <t>サトウ</t>
    </rPh>
    <rPh sb="4" eb="6">
      <t>ケンセツ</t>
    </rPh>
    <rPh sb="6" eb="9">
      <t>カブ</t>
    </rPh>
    <phoneticPr fontId="5"/>
  </si>
  <si>
    <t>請負費</t>
    <rPh sb="0" eb="2">
      <t>ウケオイ</t>
    </rPh>
    <rPh sb="2" eb="3">
      <t>ヒ</t>
    </rPh>
    <phoneticPr fontId="5"/>
  </si>
  <si>
    <t>地域間交流拠点施設の機能強化工事</t>
    <rPh sb="0" eb="3">
      <t>チイキカン</t>
    </rPh>
    <rPh sb="3" eb="5">
      <t>コウリュウ</t>
    </rPh>
    <rPh sb="5" eb="7">
      <t>キョテン</t>
    </rPh>
    <rPh sb="7" eb="9">
      <t>シセツ</t>
    </rPh>
    <rPh sb="10" eb="12">
      <t>キノウ</t>
    </rPh>
    <rPh sb="12" eb="14">
      <t>キョウカ</t>
    </rPh>
    <rPh sb="14" eb="16">
      <t>コウジ</t>
    </rPh>
    <phoneticPr fontId="5"/>
  </si>
  <si>
    <t>A.地方農政局等</t>
    <rPh sb="2" eb="4">
      <t>チホウ</t>
    </rPh>
    <rPh sb="4" eb="7">
      <t>ノウセイキョク</t>
    </rPh>
    <rPh sb="7" eb="8">
      <t>ナド</t>
    </rPh>
    <phoneticPr fontId="5"/>
  </si>
  <si>
    <t>B.都道府県又は市町村（計画主体＝事業実施主体）</t>
    <rPh sb="2" eb="6">
      <t>トドウフケン</t>
    </rPh>
    <rPh sb="6" eb="7">
      <t>マタ</t>
    </rPh>
    <rPh sb="8" eb="11">
      <t>シチョウソン</t>
    </rPh>
    <rPh sb="12" eb="14">
      <t>ケイカク</t>
    </rPh>
    <rPh sb="14" eb="16">
      <t>シュタイ</t>
    </rPh>
    <rPh sb="17" eb="19">
      <t>ジギョウ</t>
    </rPh>
    <rPh sb="19" eb="21">
      <t>ジッシ</t>
    </rPh>
    <rPh sb="21" eb="23">
      <t>シュタイ</t>
    </rPh>
    <phoneticPr fontId="5"/>
  </si>
  <si>
    <t>矢祭町（福島県）</t>
    <rPh sb="0" eb="2">
      <t>ヤマツリ</t>
    </rPh>
    <rPh sb="2" eb="3">
      <t>チョウ</t>
    </rPh>
    <rPh sb="4" eb="7">
      <t>フクシマケン</t>
    </rPh>
    <phoneticPr fontId="5"/>
  </si>
  <si>
    <t>鮫川村（福島県）</t>
    <rPh sb="0" eb="2">
      <t>サメカワ</t>
    </rPh>
    <rPh sb="2" eb="3">
      <t>ムラ</t>
    </rPh>
    <rPh sb="4" eb="7">
      <t>フクシマケン</t>
    </rPh>
    <phoneticPr fontId="5"/>
  </si>
  <si>
    <t>C.民間会社</t>
    <rPh sb="2" eb="4">
      <t>ミンカン</t>
    </rPh>
    <rPh sb="4" eb="6">
      <t>カイシャ</t>
    </rPh>
    <phoneticPr fontId="5"/>
  </si>
  <si>
    <t>佐藤建設(株)</t>
    <rPh sb="0" eb="2">
      <t>サトウ</t>
    </rPh>
    <rPh sb="2" eb="4">
      <t>ケンセツ</t>
    </rPh>
    <rPh sb="4" eb="7">
      <t>カブ</t>
    </rPh>
    <phoneticPr fontId="5"/>
  </si>
  <si>
    <t>本田設備工業（株）</t>
    <rPh sb="0" eb="2">
      <t>ホンダ</t>
    </rPh>
    <rPh sb="2" eb="4">
      <t>セツビ</t>
    </rPh>
    <rPh sb="4" eb="6">
      <t>コウギョウ</t>
    </rPh>
    <rPh sb="6" eb="9">
      <t>カブ</t>
    </rPh>
    <phoneticPr fontId="5"/>
  </si>
  <si>
    <t>復興庁：068
農林水産省：0184</t>
    <rPh sb="0" eb="2">
      <t>フッコウ</t>
    </rPh>
    <rPh sb="2" eb="3">
      <t>チョウ</t>
    </rPh>
    <rPh sb="8" eb="10">
      <t>ノウリン</t>
    </rPh>
    <rPh sb="10" eb="13">
      <t>スイサンショウ</t>
    </rPh>
    <phoneticPr fontId="5"/>
  </si>
  <si>
    <t>被災者営農継続支援耕作放棄地活用事業
(復興関連事業）</t>
    <rPh sb="0" eb="3">
      <t>ヒサイシャ</t>
    </rPh>
    <rPh sb="3" eb="5">
      <t>エイノウ</t>
    </rPh>
    <rPh sb="5" eb="7">
      <t>ケイゾク</t>
    </rPh>
    <rPh sb="7" eb="9">
      <t>シエン</t>
    </rPh>
    <rPh sb="9" eb="11">
      <t>コウサク</t>
    </rPh>
    <rPh sb="11" eb="14">
      <t>ホウキチ</t>
    </rPh>
    <rPh sb="14" eb="16">
      <t>カツヨウ</t>
    </rPh>
    <rPh sb="16" eb="18">
      <t>ジギョウ</t>
    </rPh>
    <rPh sb="20" eb="22">
      <t>フッコウ</t>
    </rPh>
    <rPh sb="22" eb="24">
      <t>カンレン</t>
    </rPh>
    <rPh sb="24" eb="26">
      <t>ジギョウ</t>
    </rPh>
    <phoneticPr fontId="5"/>
  </si>
  <si>
    <t>復興庁統括官付参事官（予算会計担当）
農林水産省農村振興局農村政策部
農村計画課耕作放棄地活用推進室</t>
    <rPh sb="3" eb="5">
      <t>トウカツ</t>
    </rPh>
    <rPh sb="5" eb="6">
      <t>カン</t>
    </rPh>
    <rPh sb="6" eb="7">
      <t>ヅキ</t>
    </rPh>
    <rPh sb="11" eb="13">
      <t>ヨサン</t>
    </rPh>
    <rPh sb="13" eb="15">
      <t>カイケイ</t>
    </rPh>
    <rPh sb="24" eb="26">
      <t>ノウソン</t>
    </rPh>
    <rPh sb="26" eb="29">
      <t>シンコウキョク</t>
    </rPh>
    <phoneticPr fontId="5"/>
  </si>
  <si>
    <t>平成23年度～平成25年度</t>
    <rPh sb="0" eb="2">
      <t>ヘイセイ</t>
    </rPh>
    <rPh sb="4" eb="6">
      <t>ネンド</t>
    </rPh>
    <rPh sb="7" eb="9">
      <t>ヘイセイ</t>
    </rPh>
    <rPh sb="11" eb="13">
      <t>ネンド</t>
    </rPh>
    <phoneticPr fontId="5"/>
  </si>
  <si>
    <t>復興庁参事官　尾関良夫
耕作放棄地活用推進室長
山内　勝彦</t>
    <rPh sb="0" eb="2">
      <t>フッコウ</t>
    </rPh>
    <rPh sb="2" eb="3">
      <t>チョウ</t>
    </rPh>
    <rPh sb="3" eb="6">
      <t>サンジカン</t>
    </rPh>
    <rPh sb="7" eb="9">
      <t>オゼキ</t>
    </rPh>
    <rPh sb="9" eb="11">
      <t>ヨシオ</t>
    </rPh>
    <rPh sb="12" eb="14">
      <t>コウサク</t>
    </rPh>
    <rPh sb="14" eb="17">
      <t>ホウキチ</t>
    </rPh>
    <rPh sb="17" eb="19">
      <t>カツヨウ</t>
    </rPh>
    <rPh sb="19" eb="21">
      <t>スイシン</t>
    </rPh>
    <rPh sb="21" eb="23">
      <t>シツチョウ</t>
    </rPh>
    <rPh sb="24" eb="26">
      <t>ヤマウチ</t>
    </rPh>
    <rPh sb="27" eb="29">
      <t>カツヒコ</t>
    </rPh>
    <phoneticPr fontId="5"/>
  </si>
  <si>
    <t>⑥優良農地の確保と有効利用の推進</t>
    <rPh sb="1" eb="3">
      <t>ユウリョウ</t>
    </rPh>
    <rPh sb="3" eb="5">
      <t>ノウチ</t>
    </rPh>
    <rPh sb="6" eb="8">
      <t>カクホ</t>
    </rPh>
    <rPh sb="9" eb="11">
      <t>ユウコウ</t>
    </rPh>
    <rPh sb="11" eb="13">
      <t>リヨウ</t>
    </rPh>
    <rPh sb="14" eb="16">
      <t>スイシン</t>
    </rPh>
    <phoneticPr fontId="5"/>
  </si>
  <si>
    <t>食料・農業・農村基本法第２３条
農地法第３０条等</t>
    <rPh sb="0" eb="2">
      <t>ショクリョウ</t>
    </rPh>
    <rPh sb="3" eb="5">
      <t>ノウギョウ</t>
    </rPh>
    <rPh sb="6" eb="8">
      <t>ノウソン</t>
    </rPh>
    <rPh sb="8" eb="11">
      <t>キホンホウ</t>
    </rPh>
    <rPh sb="11" eb="12">
      <t>ダイ</t>
    </rPh>
    <rPh sb="14" eb="15">
      <t>ジョウ</t>
    </rPh>
    <rPh sb="16" eb="19">
      <t>ノウチホウ</t>
    </rPh>
    <rPh sb="19" eb="20">
      <t>ダイ</t>
    </rPh>
    <rPh sb="22" eb="23">
      <t>ジョウ</t>
    </rPh>
    <rPh sb="23" eb="24">
      <t>トウ</t>
    </rPh>
    <phoneticPr fontId="5"/>
  </si>
  <si>
    <t>食料・農業・農村基本計画
（平成22年３月30日閣議決定）</t>
    <rPh sb="0" eb="2">
      <t>ショクリョウ</t>
    </rPh>
    <rPh sb="3" eb="5">
      <t>ノウギョウ</t>
    </rPh>
    <rPh sb="6" eb="8">
      <t>ノウソン</t>
    </rPh>
    <rPh sb="8" eb="10">
      <t>キホン</t>
    </rPh>
    <rPh sb="10" eb="12">
      <t>ケイカク</t>
    </rPh>
    <rPh sb="14" eb="16">
      <t>ヘイセイ</t>
    </rPh>
    <rPh sb="18" eb="19">
      <t>ネン</t>
    </rPh>
    <rPh sb="20" eb="21">
      <t>ガツ</t>
    </rPh>
    <rPh sb="23" eb="24">
      <t>ニチ</t>
    </rPh>
    <rPh sb="24" eb="26">
      <t>カクギ</t>
    </rPh>
    <rPh sb="26" eb="28">
      <t>ケッテイ</t>
    </rPh>
    <phoneticPr fontId="5"/>
  </si>
  <si>
    <t>　東日本大震災により甚大な被害を受けた被災農家等の生活再建に向けて、避難先等において営農活動を再開できるよう、その基盤となる農地を確保することが必要となっている。 
　一方、荒廃した耕作放棄地の再生利用を図ることは、避難先等の地域においても喫緊の課題となっているため、このような耕作放棄地を活用して被災農家等の営農活動の再開を支援するきめ細かな措置を講ずる。</t>
    <phoneticPr fontId="5"/>
  </si>
  <si>
    <t>　被災農家等が荒廃した耕作放棄地を再生した農地で営農活動を再開するまでの一連の取組に対し支援を行う。貸借や農業生産法人による雇用等により被災農家等が長期間にわたって耕作する環境を確保して（又は、その見通しをもって）行う耕作放棄地の再生利用のほか、受入れ地域の「耕作放棄地対策協議会」が運営する実証ほ場で雇用形態により営農活動を行う場合も対象とする。
※平成24年度以降は、復興庁で一括計上し、予算執行は農林水産省で実施。</t>
    <rPh sb="50" eb="52">
      <t>タイシャク</t>
    </rPh>
    <rPh sb="53" eb="55">
      <t>ノウギョウ</t>
    </rPh>
    <rPh sb="55" eb="57">
      <t>セイサン</t>
    </rPh>
    <rPh sb="57" eb="59">
      <t>ホウジン</t>
    </rPh>
    <rPh sb="62" eb="64">
      <t>コヨウ</t>
    </rPh>
    <rPh sb="64" eb="65">
      <t>トウ</t>
    </rPh>
    <rPh sb="68" eb="70">
      <t>ヒサイ</t>
    </rPh>
    <rPh sb="70" eb="72">
      <t>ノウカ</t>
    </rPh>
    <rPh sb="72" eb="73">
      <t>トウ</t>
    </rPh>
    <rPh sb="74" eb="77">
      <t>チョウキカン</t>
    </rPh>
    <rPh sb="82" eb="84">
      <t>コウサク</t>
    </rPh>
    <rPh sb="86" eb="88">
      <t>カンキョウ</t>
    </rPh>
    <rPh sb="89" eb="91">
      <t>カクホ</t>
    </rPh>
    <rPh sb="94" eb="95">
      <t>マタ</t>
    </rPh>
    <rPh sb="99" eb="101">
      <t>ミトオ</t>
    </rPh>
    <rPh sb="107" eb="108">
      <t>オコナ</t>
    </rPh>
    <rPh sb="109" eb="111">
      <t>コウサク</t>
    </rPh>
    <rPh sb="111" eb="114">
      <t>ホウキチ</t>
    </rPh>
    <rPh sb="115" eb="117">
      <t>サイセイ</t>
    </rPh>
    <rPh sb="117" eb="119">
      <t>リヨウ</t>
    </rPh>
    <rPh sb="176" eb="178">
      <t>ヘイセイ</t>
    </rPh>
    <rPh sb="180" eb="182">
      <t>ネンド</t>
    </rPh>
    <rPh sb="182" eb="184">
      <t>イコウ</t>
    </rPh>
    <rPh sb="186" eb="188">
      <t>フッコウ</t>
    </rPh>
    <rPh sb="188" eb="189">
      <t>チョウ</t>
    </rPh>
    <rPh sb="190" eb="192">
      <t>イッカツ</t>
    </rPh>
    <rPh sb="192" eb="194">
      <t>ケイジョウ</t>
    </rPh>
    <rPh sb="196" eb="198">
      <t>ヨサン</t>
    </rPh>
    <rPh sb="198" eb="200">
      <t>シッコウ</t>
    </rPh>
    <rPh sb="201" eb="203">
      <t>ノウリン</t>
    </rPh>
    <rPh sb="203" eb="206">
      <t>スイサンショウ</t>
    </rPh>
    <rPh sb="207" eb="209">
      <t>ジッシ</t>
    </rPh>
    <phoneticPr fontId="5"/>
  </si>
  <si>
    <t>-</t>
    <phoneticPr fontId="5"/>
  </si>
  <si>
    <t>401（復興庁計上）</t>
    <phoneticPr fontId="5"/>
  </si>
  <si>
    <t>623(復興庁計上)</t>
    <phoneticPr fontId="5"/>
  </si>
  <si>
    <r>
      <t>1,745（</t>
    </r>
    <r>
      <rPr>
        <sz val="11"/>
        <color theme="1"/>
        <rFont val="ＭＳ Ｐゴシック"/>
        <family val="2"/>
        <charset val="128"/>
        <scheme val="minor"/>
      </rPr>
      <t>農水省計上）</t>
    </r>
    <rPh sb="6" eb="7">
      <t>ノウ</t>
    </rPh>
    <rPh sb="8" eb="9">
      <t>ショウ</t>
    </rPh>
    <rPh sb="9" eb="11">
      <t>ケイジョウ</t>
    </rPh>
    <phoneticPr fontId="5"/>
  </si>
  <si>
    <t>目標値
（-年度）</t>
    <rPh sb="0" eb="3">
      <t>モクヒョウチ</t>
    </rPh>
    <rPh sb="6" eb="8">
      <t>ネンド</t>
    </rPh>
    <phoneticPr fontId="5"/>
  </si>
  <si>
    <t>荒廃した耕作放棄地の解消面積</t>
    <rPh sb="0" eb="2">
      <t>コウハイ</t>
    </rPh>
    <rPh sb="4" eb="6">
      <t>コウサク</t>
    </rPh>
    <rPh sb="6" eb="9">
      <t>ホウキチ</t>
    </rPh>
    <rPh sb="10" eb="12">
      <t>カイショウ</t>
    </rPh>
    <rPh sb="12" eb="14">
      <t>メンセキ</t>
    </rPh>
    <phoneticPr fontId="5"/>
  </si>
  <si>
    <t>ha</t>
    <phoneticPr fontId="5"/>
  </si>
  <si>
    <r>
      <rPr>
        <sz val="11"/>
        <color theme="1"/>
        <rFont val="ＭＳ Ｐゴシック"/>
        <family val="2"/>
        <charset val="128"/>
        <scheme val="minor"/>
      </rPr>
      <t>19,865
＜精査中＞
(12,000)</t>
    </r>
    <rPh sb="8" eb="10">
      <t>セイサ</t>
    </rPh>
    <rPh sb="10" eb="11">
      <t>チュウ</t>
    </rPh>
    <phoneticPr fontId="5"/>
  </si>
  <si>
    <r>
      <t xml:space="preserve">100,000
</t>
    </r>
    <r>
      <rPr>
        <sz val="9"/>
        <rFont val="ＭＳ Ｐゴシック"/>
        <family val="3"/>
        <charset val="128"/>
      </rPr>
      <t>（32年度）</t>
    </r>
    <rPh sb="11" eb="13">
      <t>ネンド</t>
    </rPh>
    <phoneticPr fontId="5"/>
  </si>
  <si>
    <t>％</t>
    <phoneticPr fontId="5"/>
  </si>
  <si>
    <t>19.9
＜精査中＞</t>
    <rPh sb="6" eb="8">
      <t>セイサ</t>
    </rPh>
    <rPh sb="8" eb="9">
      <t>チュウ</t>
    </rPh>
    <phoneticPr fontId="5"/>
  </si>
  <si>
    <t>営農活動の再開に向け、荒廃した耕作放棄地の再生利用を計画する面積（予算総額に対する年度予算額の割合に応じた面積）</t>
    <rPh sb="0" eb="2">
      <t>エイノウ</t>
    </rPh>
    <rPh sb="2" eb="4">
      <t>カツドウ</t>
    </rPh>
    <rPh sb="5" eb="7">
      <t>サイカイ</t>
    </rPh>
    <rPh sb="8" eb="9">
      <t>ム</t>
    </rPh>
    <rPh sb="11" eb="13">
      <t>コウハイ</t>
    </rPh>
    <rPh sb="15" eb="17">
      <t>コウサク</t>
    </rPh>
    <rPh sb="17" eb="20">
      <t>ホウキチ</t>
    </rPh>
    <rPh sb="21" eb="23">
      <t>サイセイ</t>
    </rPh>
    <rPh sb="23" eb="25">
      <t>リヨウ</t>
    </rPh>
    <rPh sb="26" eb="28">
      <t>ケイカク</t>
    </rPh>
    <rPh sb="30" eb="32">
      <t>メンセキ</t>
    </rPh>
    <rPh sb="33" eb="35">
      <t>ヨサン</t>
    </rPh>
    <rPh sb="35" eb="37">
      <t>ソウガク</t>
    </rPh>
    <rPh sb="38" eb="39">
      <t>タイ</t>
    </rPh>
    <rPh sb="41" eb="43">
      <t>ネンド</t>
    </rPh>
    <rPh sb="43" eb="46">
      <t>ヨサンガク</t>
    </rPh>
    <rPh sb="47" eb="49">
      <t>ワリアイ</t>
    </rPh>
    <rPh sb="50" eb="51">
      <t>オウ</t>
    </rPh>
    <rPh sb="53" eb="55">
      <t>メンセキ</t>
    </rPh>
    <phoneticPr fontId="5"/>
  </si>
  <si>
    <t>活動実績</t>
    <rPh sb="0" eb="2">
      <t>カツドウ</t>
    </rPh>
    <rPh sb="2" eb="4">
      <t>ジッセキ</t>
    </rPh>
    <phoneticPr fontId="5"/>
  </si>
  <si>
    <t>（当初見込み）</t>
    <phoneticPr fontId="5"/>
  </si>
  <si>
    <t>( 18.8 )</t>
    <phoneticPr fontId="5"/>
  </si>
  <si>
    <t>( 781.2 )</t>
    <phoneticPr fontId="5"/>
  </si>
  <si>
    <r>
      <rPr>
        <sz val="11"/>
        <color theme="1"/>
        <rFont val="ＭＳ Ｐゴシック"/>
        <family val="2"/>
        <charset val="128"/>
        <scheme val="minor"/>
      </rPr>
      <t>45.6万円/10a</t>
    </r>
    <rPh sb="4" eb="6">
      <t>マンエン</t>
    </rPh>
    <phoneticPr fontId="5"/>
  </si>
  <si>
    <r>
      <t>執行額（41百万円）／</t>
    </r>
    <r>
      <rPr>
        <sz val="11"/>
        <color theme="1"/>
        <rFont val="ＭＳ Ｐゴシック"/>
        <family val="2"/>
        <charset val="128"/>
        <scheme val="minor"/>
      </rPr>
      <t>活動実績（9ha）</t>
    </r>
    <rPh sb="0" eb="2">
      <t>シッコウ</t>
    </rPh>
    <rPh sb="2" eb="3">
      <t>ガク</t>
    </rPh>
    <rPh sb="11" eb="13">
      <t>カツドウ</t>
    </rPh>
    <rPh sb="13" eb="15">
      <t>ジッセキ</t>
    </rPh>
    <phoneticPr fontId="5"/>
  </si>
  <si>
    <t>被災者営農継続支援耕作放棄地活用事業</t>
    <rPh sb="0" eb="3">
      <t>ヒサイシャ</t>
    </rPh>
    <rPh sb="3" eb="5">
      <t>エイノウ</t>
    </rPh>
    <rPh sb="5" eb="7">
      <t>ケイゾク</t>
    </rPh>
    <rPh sb="7" eb="9">
      <t>シエン</t>
    </rPh>
    <rPh sb="9" eb="11">
      <t>コウサク</t>
    </rPh>
    <rPh sb="11" eb="14">
      <t>ホウキチ</t>
    </rPh>
    <rPh sb="14" eb="16">
      <t>カツヨウ</t>
    </rPh>
    <rPh sb="16" eb="18">
      <t>ジギョウ</t>
    </rPh>
    <phoneticPr fontId="5"/>
  </si>
  <si>
    <t>401(復興庁計上)</t>
    <rPh sb="4" eb="7">
      <t>フッコウチョウ</t>
    </rPh>
    <rPh sb="7" eb="9">
      <t>ケイジョウ</t>
    </rPh>
    <phoneticPr fontId="5"/>
  </si>
  <si>
    <t>623(復興庁計上)</t>
    <rPh sb="4" eb="7">
      <t>フッコウチョウ</t>
    </rPh>
    <rPh sb="7" eb="9">
      <t>ケイジョウ</t>
    </rPh>
    <phoneticPr fontId="5"/>
  </si>
  <si>
    <t>復興庁が実施した要望量調査を踏まえ、増額となったもの。</t>
    <rPh sb="0" eb="3">
      <t>フッコウチョウ</t>
    </rPh>
    <rPh sb="4" eb="6">
      <t>ジッシ</t>
    </rPh>
    <rPh sb="8" eb="10">
      <t>ヨウボウ</t>
    </rPh>
    <rPh sb="10" eb="11">
      <t>リョウ</t>
    </rPh>
    <rPh sb="11" eb="13">
      <t>チョウサ</t>
    </rPh>
    <rPh sb="14" eb="15">
      <t>フ</t>
    </rPh>
    <rPh sb="18" eb="20">
      <t>ゾウガク</t>
    </rPh>
    <phoneticPr fontId="5"/>
  </si>
  <si>
    <t>　平成23年度内では5地区9haの耕作放棄地を再生利用しており、平成24年度は19道府県で63地区315haの再生利用が見込まれている（申請中及び調整中の案件含む、5/31現在）。</t>
    <phoneticPr fontId="5"/>
  </si>
  <si>
    <t>【目的・予算の状況】　
　東日本大震災の被災農家等から、代替農地の確保について国や県には一定数の相談が断続的に寄せられているところである。このようなニーズに適確に応え、被災農家等の収入を確保し、営農意欲を維持するための支援を早急に行う必要がある。
　一方、荒廃した耕作放棄地の再生利用を図ることは、農地の確保と有効利用を通じ食料自給率の向上を図る上で不可欠であるとともに、避難先の農村地域の振興を推進する上でも重要な課題となっている。
　本事業は、被災農家等の支援と併せて、農地の確保と有効利用の促進を図ることを目的とするものであり、国による適切な関与が必要である。
【資金の流れ・費目・使途】　
　本事業は、現在実施中の耕作放棄地再生利用緊急対策交付金（H21～25）の枠組を活用して資金の交付事務、実績の確認、事業実施に係る土地利用調整等を行うものであり、既に多くの地域で実施体制が確立され、事業の有効的、効率的、効果的な執行が可能となっている。
　本作業による雑草・雑木等の除去等に対する支援は、現在実施中の耕作放棄地再生利用緊急対策交付金の実績をベースとして作業毎に設定した単位面積当たり定額を交付する仕組みを採用しており、同交付金におけるコスト低減（H21実績：36万円/10a→H22：19万円/10a）を反映させるとともに、取組主体の事務作業の軽減を図っている。
　本事業は甚大な被害を受けた被災農家等の状況を踏まえ、生活再建の基盤として最低限必要な代替農地を確保するための荒廃した耕作放棄地の再生に要する標準的な費用と労力に相当する額を交付する一方、農業用施設（ハウス）等については、類似の他事業と整合を図り、国が1/2相当を負担することを基本とし、残る負担は受益者を含む地域で負担することとなっている。
　交付金の交付や実績確認、農地の利用調整等、本対策の執行に必要な事務に要する経費は都道府県協議会及び地域協議会が執行し、実際の耕作放棄地の再生利用の活動に要する経費は協議会から交付を受けた被災農家等の取組主体が、各々の交付金を直接活用する仕組みとしている。
　交付金の費目・使途は、被災農家等による耕作放棄地の再生利用に向けた取組に必要なものに限定している。
【活動実績・成果実績】　
　本事業は、耕作放棄地を再生利用し被災農家等が営農活動を行うための環境整備に資する取組に支援対象を限定している。これにより、農地の有効利用について実効性の高い仕組みとしており、再生された農地の活用は十分に期待できる。
　被災者支援の観点から、東日本大震災を受け避難を余儀なくされている方の数等に基づき推計した耕作放棄地の再生による代替農地確保面積として800haを成果目標としており、これは、食料・農業・農村基本計画に基づく農地面積の確保にも資するものでもある。
　平成23年度内では5地区9haの耕作放棄地を再生利用しており、平成24年度は19道府県で63地区315haの再生利用が見込まれている（申請中及び調整中の案件含む、5/31現在）。今後も、先行する優良事例の紹介や潜在ニーズの掘り起こし等により、引き続き本事業の推進に努める。</t>
    <rPh sb="88" eb="89">
      <t>トウ</t>
    </rPh>
    <rPh sb="380" eb="381">
      <t>スデ</t>
    </rPh>
    <rPh sb="382" eb="383">
      <t>オオ</t>
    </rPh>
    <rPh sb="385" eb="387">
      <t>チイキ</t>
    </rPh>
    <rPh sb="388" eb="390">
      <t>ジッシ</t>
    </rPh>
    <rPh sb="390" eb="392">
      <t>タイセイ</t>
    </rPh>
    <rPh sb="393" eb="395">
      <t>カクリツ</t>
    </rPh>
    <rPh sb="401" eb="404">
      <t>ユウコウテキ</t>
    </rPh>
    <rPh sb="413" eb="415">
      <t>シッコウ</t>
    </rPh>
    <rPh sb="416" eb="418">
      <t>カノウ</t>
    </rPh>
    <rPh sb="427" eb="428">
      <t>ホン</t>
    </rPh>
    <rPh sb="428" eb="430">
      <t>サギョウ</t>
    </rPh>
    <rPh sb="433" eb="435">
      <t>ザッソウ</t>
    </rPh>
    <rPh sb="436" eb="438">
      <t>ザツボク</t>
    </rPh>
    <rPh sb="438" eb="439">
      <t>トウ</t>
    </rPh>
    <rPh sb="440" eb="442">
      <t>ジョキョ</t>
    </rPh>
    <rPh sb="442" eb="443">
      <t>トウ</t>
    </rPh>
    <rPh sb="444" eb="445">
      <t>タイ</t>
    </rPh>
    <rPh sb="447" eb="449">
      <t>シエン</t>
    </rPh>
    <rPh sb="474" eb="476">
      <t>ジッセキ</t>
    </rPh>
    <rPh sb="590" eb="591">
      <t>ホン</t>
    </rPh>
    <rPh sb="591" eb="593">
      <t>ジギョウ</t>
    </rPh>
    <rPh sb="594" eb="596">
      <t>ジンダイ</t>
    </rPh>
    <rPh sb="597" eb="599">
      <t>ヒガイ</t>
    </rPh>
    <rPh sb="600" eb="601">
      <t>ウ</t>
    </rPh>
    <rPh sb="603" eb="605">
      <t>ヒサイ</t>
    </rPh>
    <rPh sb="605" eb="607">
      <t>ノウカ</t>
    </rPh>
    <rPh sb="607" eb="608">
      <t>トウ</t>
    </rPh>
    <rPh sb="609" eb="611">
      <t>ジョウキョウ</t>
    </rPh>
    <rPh sb="612" eb="613">
      <t>フ</t>
    </rPh>
    <rPh sb="616" eb="618">
      <t>セイカツ</t>
    </rPh>
    <rPh sb="618" eb="620">
      <t>サイケン</t>
    </rPh>
    <rPh sb="621" eb="623">
      <t>キバン</t>
    </rPh>
    <rPh sb="626" eb="629">
      <t>サイテイゲン</t>
    </rPh>
    <rPh sb="629" eb="631">
      <t>ヒツヨウ</t>
    </rPh>
    <rPh sb="632" eb="636">
      <t>ダイタイノウチ</t>
    </rPh>
    <rPh sb="637" eb="639">
      <t>カクホ</t>
    </rPh>
    <rPh sb="644" eb="646">
      <t>コウハイ</t>
    </rPh>
    <rPh sb="648" eb="650">
      <t>コウサク</t>
    </rPh>
    <rPh sb="650" eb="653">
      <t>ホウキチ</t>
    </rPh>
    <rPh sb="654" eb="656">
      <t>サイセイ</t>
    </rPh>
    <rPh sb="657" eb="658">
      <t>ヨウ</t>
    </rPh>
    <rPh sb="660" eb="663">
      <t>ヒョウジュンテキ</t>
    </rPh>
    <rPh sb="664" eb="666">
      <t>ヒヨウ</t>
    </rPh>
    <rPh sb="667" eb="669">
      <t>ロウリョク</t>
    </rPh>
    <rPh sb="670" eb="672">
      <t>ソウトウ</t>
    </rPh>
    <rPh sb="674" eb="675">
      <t>ガク</t>
    </rPh>
    <rPh sb="676" eb="678">
      <t>コウフ</t>
    </rPh>
    <rPh sb="680" eb="682">
      <t>イッポウ</t>
    </rPh>
    <rPh sb="683" eb="686">
      <t>ノウギョウヨウ</t>
    </rPh>
    <rPh sb="686" eb="688">
      <t>シセツ</t>
    </rPh>
    <rPh sb="693" eb="694">
      <t>トウ</t>
    </rPh>
    <rPh sb="700" eb="702">
      <t>ルイジ</t>
    </rPh>
    <rPh sb="703" eb="704">
      <t>ホカ</t>
    </rPh>
    <rPh sb="704" eb="706">
      <t>ジギョウ</t>
    </rPh>
    <rPh sb="707" eb="709">
      <t>セイゴウ</t>
    </rPh>
    <rPh sb="710" eb="711">
      <t>ハカ</t>
    </rPh>
    <rPh sb="713" eb="714">
      <t>クニ</t>
    </rPh>
    <rPh sb="718" eb="720">
      <t>ソウトウ</t>
    </rPh>
    <rPh sb="721" eb="723">
      <t>フタン</t>
    </rPh>
    <rPh sb="728" eb="730">
      <t>キホン</t>
    </rPh>
    <rPh sb="733" eb="734">
      <t>ノコ</t>
    </rPh>
    <rPh sb="735" eb="737">
      <t>フタン</t>
    </rPh>
    <rPh sb="738" eb="741">
      <t>ジュエキシャ</t>
    </rPh>
    <rPh sb="742" eb="743">
      <t>フク</t>
    </rPh>
    <rPh sb="744" eb="746">
      <t>チイキ</t>
    </rPh>
    <rPh sb="747" eb="749">
      <t>フタン</t>
    </rPh>
    <rPh sb="855" eb="857">
      <t>ヒサイ</t>
    </rPh>
    <rPh sb="857" eb="859">
      <t>ノウカ</t>
    </rPh>
    <rPh sb="902" eb="904">
      <t>ヒサイ</t>
    </rPh>
    <rPh sb="904" eb="906">
      <t>ノウカ</t>
    </rPh>
    <rPh sb="906" eb="907">
      <t>トウ</t>
    </rPh>
    <rPh sb="910" eb="912">
      <t>コウサク</t>
    </rPh>
    <rPh sb="912" eb="915">
      <t>ホウキチ</t>
    </rPh>
    <rPh sb="916" eb="918">
      <t>サイセイ</t>
    </rPh>
    <rPh sb="918" eb="920">
      <t>リヨウ</t>
    </rPh>
    <rPh sb="921" eb="922">
      <t>ム</t>
    </rPh>
    <rPh sb="924" eb="926">
      <t>トリクミ</t>
    </rPh>
    <rPh sb="927" eb="929">
      <t>ヒツヨウ</t>
    </rPh>
    <rPh sb="956" eb="958">
      <t>ジギョウ</t>
    </rPh>
    <rPh sb="960" eb="962">
      <t>コウサク</t>
    </rPh>
    <rPh sb="962" eb="964">
      <t>ホウキ</t>
    </rPh>
    <rPh sb="964" eb="965">
      <t>チ</t>
    </rPh>
    <rPh sb="966" eb="968">
      <t>サイセイ</t>
    </rPh>
    <rPh sb="968" eb="970">
      <t>リヨウ</t>
    </rPh>
    <rPh sb="977" eb="979">
      <t>エイノウ</t>
    </rPh>
    <rPh sb="979" eb="981">
      <t>カツドウ</t>
    </rPh>
    <rPh sb="982" eb="983">
      <t>オコナ</t>
    </rPh>
    <rPh sb="987" eb="989">
      <t>カンキョウ</t>
    </rPh>
    <rPh sb="989" eb="991">
      <t>セイビ</t>
    </rPh>
    <rPh sb="992" eb="993">
      <t>シ</t>
    </rPh>
    <rPh sb="995" eb="997">
      <t>トリクミ</t>
    </rPh>
    <rPh sb="998" eb="1000">
      <t>シエン</t>
    </rPh>
    <rPh sb="1000" eb="1002">
      <t>タイショウ</t>
    </rPh>
    <rPh sb="1003" eb="1005">
      <t>ゲンテイ</t>
    </rPh>
    <rPh sb="1016" eb="1018">
      <t>ノウチ</t>
    </rPh>
    <rPh sb="1019" eb="1021">
      <t>ユウコウ</t>
    </rPh>
    <rPh sb="1021" eb="1023">
      <t>リヨウ</t>
    </rPh>
    <rPh sb="1027" eb="1030">
      <t>ジッコウセイ</t>
    </rPh>
    <rPh sb="1031" eb="1032">
      <t>タカ</t>
    </rPh>
    <rPh sb="1033" eb="1035">
      <t>シク</t>
    </rPh>
    <rPh sb="1042" eb="1044">
      <t>サイセイ</t>
    </rPh>
    <rPh sb="1047" eb="1049">
      <t>ノウチ</t>
    </rPh>
    <rPh sb="1050" eb="1052">
      <t>カツヨウ</t>
    </rPh>
    <rPh sb="1053" eb="1055">
      <t>ジュウブン</t>
    </rPh>
    <rPh sb="1056" eb="1058">
      <t>キタイ</t>
    </rPh>
    <rPh sb="1191" eb="1193">
      <t>ネンド</t>
    </rPh>
    <rPh sb="1276" eb="1278">
      <t>コンゴ</t>
    </rPh>
    <rPh sb="1280" eb="1282">
      <t>センコウ</t>
    </rPh>
    <rPh sb="1284" eb="1286">
      <t>ユウリョウ</t>
    </rPh>
    <rPh sb="1286" eb="1288">
      <t>ジレイ</t>
    </rPh>
    <rPh sb="1289" eb="1291">
      <t>ショウカイ</t>
    </rPh>
    <rPh sb="1292" eb="1294">
      <t>センザイ</t>
    </rPh>
    <rPh sb="1298" eb="1299">
      <t>ホ</t>
    </rPh>
    <rPh sb="1300" eb="1301">
      <t>オ</t>
    </rPh>
    <rPh sb="1303" eb="1304">
      <t>トウ</t>
    </rPh>
    <rPh sb="1308" eb="1309">
      <t>ヒ</t>
    </rPh>
    <rPh sb="1310" eb="1311">
      <t>ツヅ</t>
    </rPh>
    <rPh sb="1312" eb="1313">
      <t>ホン</t>
    </rPh>
    <rPh sb="1313" eb="1315">
      <t>ジギョウ</t>
    </rPh>
    <rPh sb="1316" eb="1318">
      <t>スイシン</t>
    </rPh>
    <rPh sb="1319" eb="1320">
      <t>ツト</t>
    </rPh>
    <phoneticPr fontId="5"/>
  </si>
  <si>
    <t>本事業は、活動指標について、23年度の当初見込みを下回っている。また、被災者の実情に合わせた事業制度となるよう工夫が必要である。
以上のことから「活動が活性化するような支援方策の見直し」を行うべきであり、本事業としては「一部改善」とする。</t>
    <phoneticPr fontId="5"/>
  </si>
  <si>
    <t>被災県を含む東北地方を中心として、既に７県１４地区で事業実施済みまたは事業実施中であるほか、１２県５０地区で交付金の申請手続き中又は土地利用調整が行われているところである。また、更なる取組の拡大に向けて、被災農家や農業生産法人（被災者雇用）に対し事業の活用に係る意向確認や、支援内容の周知を行っているところであり、引き続き事業の推進を図っていくこととする。</t>
    <rPh sb="64" eb="65">
      <t>マタ</t>
    </rPh>
    <rPh sb="129" eb="130">
      <t>カカ</t>
    </rPh>
    <phoneticPr fontId="5"/>
  </si>
  <si>
    <r>
      <rPr>
        <sz val="11"/>
        <color theme="1"/>
        <rFont val="ＭＳ Ｐゴシック"/>
        <family val="2"/>
        <charset val="128"/>
        <scheme val="minor"/>
      </rPr>
      <t>（参考）
・事業パンフレット等：　http://www.maff.go.jp/j/nousin/tikei/houkiti/index.html
・ＰＲ版：　http://www.maff.go.jp/j/aid/hozyo/2012/nouson/pdf/109.pdf</t>
    </r>
    <rPh sb="1" eb="3">
      <t>サンコウ</t>
    </rPh>
    <phoneticPr fontId="5"/>
  </si>
  <si>
    <t>24新0026</t>
    <rPh sb="2" eb="3">
      <t>シン</t>
    </rPh>
    <phoneticPr fontId="5"/>
  </si>
  <si>
    <t>※平成23年度実績を記入</t>
  </si>
  <si>
    <t>41百万円</t>
    <rPh sb="2" eb="4">
      <t>ヒャクマン</t>
    </rPh>
    <rPh sb="4" eb="5">
      <t>エン</t>
    </rPh>
    <phoneticPr fontId="5"/>
  </si>
  <si>
    <t>Ａ.地方農政局等</t>
    <rPh sb="2" eb="4">
      <t>チホウ</t>
    </rPh>
    <rPh sb="4" eb="7">
      <t>ノウセイキョク</t>
    </rPh>
    <rPh sb="7" eb="8">
      <t>トウ</t>
    </rPh>
    <phoneticPr fontId="5"/>
  </si>
  <si>
    <t>（２農政局）</t>
    <rPh sb="2" eb="5">
      <t>ノウセイキョク</t>
    </rPh>
    <phoneticPr fontId="5"/>
  </si>
  <si>
    <t>B.県耕作放棄地対策協議会（2協議会）</t>
    <rPh sb="3" eb="5">
      <t>コウサク</t>
    </rPh>
    <rPh sb="5" eb="8">
      <t>ホウキチ</t>
    </rPh>
    <rPh sb="8" eb="10">
      <t>タイサク</t>
    </rPh>
    <rPh sb="10" eb="13">
      <t>キョウギカイ</t>
    </rPh>
    <rPh sb="15" eb="18">
      <t>キョウギカイ</t>
    </rPh>
    <phoneticPr fontId="5"/>
  </si>
  <si>
    <t>地域協への交付</t>
    <rPh sb="0" eb="2">
      <t>チイキ</t>
    </rPh>
    <rPh sb="2" eb="3">
      <t>キョウ</t>
    </rPh>
    <rPh sb="5" eb="7">
      <t>コウフ</t>
    </rPh>
    <phoneticPr fontId="5"/>
  </si>
  <si>
    <t>県協議会の直接実施</t>
    <rPh sb="0" eb="1">
      <t>ケン</t>
    </rPh>
    <rPh sb="1" eb="4">
      <t>キョウギカイ</t>
    </rPh>
    <rPh sb="5" eb="7">
      <t>チョクセツ</t>
    </rPh>
    <rPh sb="7" eb="9">
      <t>ジッシ</t>
    </rPh>
    <phoneticPr fontId="5"/>
  </si>
  <si>
    <t>0百万円</t>
    <rPh sb="1" eb="3">
      <t>ヒャクマン</t>
    </rPh>
    <rPh sb="3" eb="4">
      <t>エン</t>
    </rPh>
    <phoneticPr fontId="5"/>
  </si>
  <si>
    <t>C.地域耕作放棄地対策協議会（3協議会）</t>
    <rPh sb="2" eb="4">
      <t>チイキ</t>
    </rPh>
    <rPh sb="4" eb="6">
      <t>コウサク</t>
    </rPh>
    <rPh sb="6" eb="9">
      <t>ホウキチ</t>
    </rPh>
    <rPh sb="9" eb="11">
      <t>タイサク</t>
    </rPh>
    <rPh sb="11" eb="14">
      <t>キョウギカイ</t>
    </rPh>
    <rPh sb="16" eb="19">
      <t>キョウギカイ</t>
    </rPh>
    <phoneticPr fontId="5"/>
  </si>
  <si>
    <t>取組主体への交付</t>
    <rPh sb="0" eb="2">
      <t>トリクミ</t>
    </rPh>
    <rPh sb="2" eb="4">
      <t>シュタイ</t>
    </rPh>
    <rPh sb="6" eb="8">
      <t>コウフ</t>
    </rPh>
    <phoneticPr fontId="5"/>
  </si>
  <si>
    <t>地域協議会の直接実施</t>
    <rPh sb="0" eb="2">
      <t>チイキ</t>
    </rPh>
    <rPh sb="2" eb="5">
      <t>キョウギカイ</t>
    </rPh>
    <rPh sb="6" eb="8">
      <t>チョクセツ</t>
    </rPh>
    <rPh sb="8" eb="10">
      <t>ジッシ</t>
    </rPh>
    <phoneticPr fontId="5"/>
  </si>
  <si>
    <t>D.取組主体（被災農家等）（5件）</t>
    <rPh sb="2" eb="3">
      <t>ト</t>
    </rPh>
    <rPh sb="3" eb="4">
      <t>クミ</t>
    </rPh>
    <rPh sb="4" eb="6">
      <t>シュタイ</t>
    </rPh>
    <rPh sb="7" eb="9">
      <t>ヒサイ</t>
    </rPh>
    <rPh sb="9" eb="11">
      <t>ノウカ</t>
    </rPh>
    <rPh sb="11" eb="12">
      <t>トウ</t>
    </rPh>
    <rPh sb="15" eb="16">
      <t>ケン</t>
    </rPh>
    <phoneticPr fontId="5"/>
  </si>
  <si>
    <t>A. 東北農政局</t>
    <rPh sb="3" eb="5">
      <t>トウホク</t>
    </rPh>
    <rPh sb="5" eb="8">
      <t>ノウセイキョク</t>
    </rPh>
    <phoneticPr fontId="5"/>
  </si>
  <si>
    <t>E.</t>
    <phoneticPr fontId="5"/>
  </si>
  <si>
    <t>県協議会への交付金</t>
    <rPh sb="0" eb="1">
      <t>ケン</t>
    </rPh>
    <rPh sb="1" eb="4">
      <t>キョウギカイ</t>
    </rPh>
    <rPh sb="6" eb="9">
      <t>コウフキン</t>
    </rPh>
    <phoneticPr fontId="5"/>
  </si>
  <si>
    <t>B. 宮城県耕作放棄地対策協議会</t>
    <rPh sb="3" eb="6">
      <t>ミヤギケン</t>
    </rPh>
    <rPh sb="6" eb="8">
      <t>コウサク</t>
    </rPh>
    <rPh sb="8" eb="11">
      <t>ホウキチ</t>
    </rPh>
    <rPh sb="11" eb="13">
      <t>タイサク</t>
    </rPh>
    <rPh sb="13" eb="16">
      <t>キョウギカイ</t>
    </rPh>
    <phoneticPr fontId="5"/>
  </si>
  <si>
    <t>地域協議会への交付金</t>
    <rPh sb="0" eb="2">
      <t>チイキ</t>
    </rPh>
    <rPh sb="2" eb="5">
      <t>キョウギカイ</t>
    </rPh>
    <rPh sb="7" eb="10">
      <t>コウフキン</t>
    </rPh>
    <phoneticPr fontId="5"/>
  </si>
  <si>
    <t>C. 亘理町耕作放棄地対策協議会</t>
    <rPh sb="3" eb="6">
      <t>ワタリチョウ</t>
    </rPh>
    <rPh sb="6" eb="8">
      <t>コウサク</t>
    </rPh>
    <rPh sb="8" eb="11">
      <t>ホウキチ</t>
    </rPh>
    <rPh sb="11" eb="13">
      <t>タイサク</t>
    </rPh>
    <rPh sb="13" eb="16">
      <t>キョウギカイ</t>
    </rPh>
    <phoneticPr fontId="5"/>
  </si>
  <si>
    <t>取組主体（被災農家等）への交付金</t>
    <rPh sb="0" eb="2">
      <t>トリクミ</t>
    </rPh>
    <rPh sb="2" eb="4">
      <t>シュタイ</t>
    </rPh>
    <rPh sb="5" eb="7">
      <t>ヒサイ</t>
    </rPh>
    <rPh sb="7" eb="9">
      <t>ノウカ</t>
    </rPh>
    <rPh sb="9" eb="10">
      <t>トウ</t>
    </rPh>
    <rPh sb="13" eb="16">
      <t>コウフキン</t>
    </rPh>
    <phoneticPr fontId="5"/>
  </si>
  <si>
    <t>D. 被災農家</t>
    <rPh sb="3" eb="5">
      <t>ヒサイ</t>
    </rPh>
    <rPh sb="5" eb="7">
      <t>ノウカ</t>
    </rPh>
    <phoneticPr fontId="5"/>
  </si>
  <si>
    <t>伐採、除根、刈払、整地等の整備を委託</t>
    <rPh sb="0" eb="2">
      <t>バッサイ</t>
    </rPh>
    <rPh sb="3" eb="4">
      <t>ジョ</t>
    </rPh>
    <rPh sb="4" eb="5">
      <t>ネ</t>
    </rPh>
    <rPh sb="6" eb="7">
      <t>カリ</t>
    </rPh>
    <rPh sb="7" eb="8">
      <t>バライ</t>
    </rPh>
    <rPh sb="9" eb="11">
      <t>セイチ</t>
    </rPh>
    <rPh sb="11" eb="12">
      <t>トウ</t>
    </rPh>
    <rPh sb="13" eb="15">
      <t>セイビ</t>
    </rPh>
    <rPh sb="16" eb="18">
      <t>イタク</t>
    </rPh>
    <phoneticPr fontId="5"/>
  </si>
  <si>
    <t>　〃</t>
    <phoneticPr fontId="5"/>
  </si>
  <si>
    <t>用地測量、設計費等を委託</t>
    <rPh sb="0" eb="2">
      <t>ヨウチ</t>
    </rPh>
    <rPh sb="2" eb="4">
      <t>ソクリョウ</t>
    </rPh>
    <rPh sb="5" eb="8">
      <t>セッケイヒ</t>
    </rPh>
    <rPh sb="8" eb="9">
      <t>トウ</t>
    </rPh>
    <rPh sb="10" eb="12">
      <t>イタク</t>
    </rPh>
    <phoneticPr fontId="5"/>
  </si>
  <si>
    <t>暗渠、排水工、井戸掘削等の委託</t>
    <rPh sb="0" eb="2">
      <t>アンキョ</t>
    </rPh>
    <rPh sb="3" eb="5">
      <t>ハイスイ</t>
    </rPh>
    <rPh sb="5" eb="6">
      <t>コウ</t>
    </rPh>
    <rPh sb="7" eb="9">
      <t>イド</t>
    </rPh>
    <rPh sb="9" eb="11">
      <t>クッサク</t>
    </rPh>
    <rPh sb="11" eb="12">
      <t>トウ</t>
    </rPh>
    <rPh sb="13" eb="15">
      <t>イタク</t>
    </rPh>
    <phoneticPr fontId="5"/>
  </si>
  <si>
    <t>A. 地方農政局等</t>
    <rPh sb="3" eb="5">
      <t>チホウ</t>
    </rPh>
    <rPh sb="5" eb="8">
      <t>ノウセイキョク</t>
    </rPh>
    <rPh sb="8" eb="9">
      <t>トウ</t>
    </rPh>
    <phoneticPr fontId="5"/>
  </si>
  <si>
    <t>地域協議会への交付金交付及び指導・助言等</t>
    <rPh sb="0" eb="2">
      <t>チイキ</t>
    </rPh>
    <rPh sb="2" eb="5">
      <t>キョウギカイ</t>
    </rPh>
    <rPh sb="7" eb="10">
      <t>コウフキン</t>
    </rPh>
    <rPh sb="10" eb="12">
      <t>コウフ</t>
    </rPh>
    <rPh sb="12" eb="13">
      <t>オヨ</t>
    </rPh>
    <rPh sb="14" eb="16">
      <t>シドウ</t>
    </rPh>
    <rPh sb="17" eb="19">
      <t>ジョゲン</t>
    </rPh>
    <rPh sb="19" eb="20">
      <t>トウ</t>
    </rPh>
    <phoneticPr fontId="5"/>
  </si>
  <si>
    <t>同上</t>
    <rPh sb="0" eb="2">
      <t>ドウジョウ</t>
    </rPh>
    <phoneticPr fontId="5"/>
  </si>
  <si>
    <t>B. 府県耕作放棄地対策協議会</t>
    <rPh sb="3" eb="5">
      <t>フケン</t>
    </rPh>
    <rPh sb="5" eb="7">
      <t>コウサク</t>
    </rPh>
    <rPh sb="7" eb="10">
      <t>ホウキチ</t>
    </rPh>
    <rPh sb="10" eb="12">
      <t>タイサク</t>
    </rPh>
    <rPh sb="12" eb="15">
      <t>キョウギカイ</t>
    </rPh>
    <phoneticPr fontId="5"/>
  </si>
  <si>
    <t>宮城県耕作放棄地対策協議会</t>
    <rPh sb="0" eb="3">
      <t>ミヤギケン</t>
    </rPh>
    <rPh sb="3" eb="5">
      <t>コウサク</t>
    </rPh>
    <rPh sb="5" eb="8">
      <t>ホウキチ</t>
    </rPh>
    <rPh sb="8" eb="10">
      <t>タイサク</t>
    </rPh>
    <rPh sb="10" eb="13">
      <t>キョウギカイ</t>
    </rPh>
    <phoneticPr fontId="5"/>
  </si>
  <si>
    <t>福井県耕作放棄地対策協議会</t>
    <rPh sb="0" eb="3">
      <t>フクイケン</t>
    </rPh>
    <rPh sb="3" eb="5">
      <t>コウサク</t>
    </rPh>
    <rPh sb="5" eb="8">
      <t>ホウキチ</t>
    </rPh>
    <rPh sb="8" eb="10">
      <t>タイサク</t>
    </rPh>
    <rPh sb="10" eb="13">
      <t>キョウギカイ</t>
    </rPh>
    <phoneticPr fontId="5"/>
  </si>
  <si>
    <t>Ｄ. 取組主体</t>
    <rPh sb="3" eb="5">
      <t>トリクミ</t>
    </rPh>
    <rPh sb="5" eb="7">
      <t>シュタイ</t>
    </rPh>
    <phoneticPr fontId="5"/>
  </si>
  <si>
    <t>被災農家個人</t>
    <rPh sb="0" eb="2">
      <t>ヒサイ</t>
    </rPh>
    <rPh sb="2" eb="4">
      <t>ノウカ</t>
    </rPh>
    <rPh sb="4" eb="6">
      <t>コジン</t>
    </rPh>
    <phoneticPr fontId="5"/>
  </si>
  <si>
    <t>耕作放棄地を再生利用する取組の実施</t>
    <rPh sb="0" eb="2">
      <t>コウサク</t>
    </rPh>
    <rPh sb="2" eb="5">
      <t>ホウキチ</t>
    </rPh>
    <rPh sb="6" eb="8">
      <t>サイセイ</t>
    </rPh>
    <rPh sb="8" eb="10">
      <t>リヨウ</t>
    </rPh>
    <rPh sb="12" eb="14">
      <t>トリクミ</t>
    </rPh>
    <rPh sb="15" eb="17">
      <t>ジッシ</t>
    </rPh>
    <phoneticPr fontId="5"/>
  </si>
  <si>
    <t>（株）耕</t>
    <rPh sb="0" eb="3">
      <t>カブ</t>
    </rPh>
    <rPh sb="3" eb="4">
      <t>タガヤ</t>
    </rPh>
    <phoneticPr fontId="5"/>
  </si>
  <si>
    <t>復興庁：069
農林水産省：0185</t>
    <rPh sb="0" eb="2">
      <t>フッコウ</t>
    </rPh>
    <rPh sb="2" eb="3">
      <t>チョウ</t>
    </rPh>
    <rPh sb="8" eb="10">
      <t>ノウリン</t>
    </rPh>
    <rPh sb="10" eb="13">
      <t>スイサンショウ</t>
    </rPh>
    <phoneticPr fontId="5"/>
  </si>
  <si>
    <t xml:space="preserve">                 平成２４年行政事業レビューシート    (復興庁、農林水産省)</t>
    <rPh sb="17" eb="19">
      <t>ヘイセイ</t>
    </rPh>
    <rPh sb="21" eb="22">
      <t>ネン</t>
    </rPh>
    <rPh sb="22" eb="24">
      <t>ギョウセイ</t>
    </rPh>
    <rPh sb="24" eb="26">
      <t>ジギョウ</t>
    </rPh>
    <phoneticPr fontId="5"/>
  </si>
  <si>
    <t>農家負担金軽減支援対策事業（復興関連事業）</t>
    <rPh sb="0" eb="2">
      <t>ノウカ</t>
    </rPh>
    <rPh sb="2" eb="5">
      <t>フタンキン</t>
    </rPh>
    <rPh sb="5" eb="7">
      <t>ケイゲン</t>
    </rPh>
    <rPh sb="7" eb="9">
      <t>シエン</t>
    </rPh>
    <rPh sb="9" eb="11">
      <t>タイサク</t>
    </rPh>
    <rPh sb="11" eb="13">
      <t>ジギョウ</t>
    </rPh>
    <rPh sb="14" eb="16">
      <t>フッコウ</t>
    </rPh>
    <rPh sb="16" eb="18">
      <t>カンレン</t>
    </rPh>
    <rPh sb="18" eb="20">
      <t>ジギョウ</t>
    </rPh>
    <phoneticPr fontId="5"/>
  </si>
  <si>
    <t>担当部局庁</t>
    <phoneticPr fontId="5"/>
  </si>
  <si>
    <t>復興庁統括官付参事官（予算会計担当）
農林水産省農村振興局整備部農地資源課</t>
    <rPh sb="3" eb="5">
      <t>トウカツ</t>
    </rPh>
    <rPh sb="5" eb="6">
      <t>カン</t>
    </rPh>
    <rPh sb="6" eb="7">
      <t>ヅキ</t>
    </rPh>
    <rPh sb="11" eb="13">
      <t>ヨサン</t>
    </rPh>
    <rPh sb="13" eb="15">
      <t>カイケイ</t>
    </rPh>
    <rPh sb="15" eb="17">
      <t>タントウ</t>
    </rPh>
    <rPh sb="24" eb="26">
      <t>ノウソン</t>
    </rPh>
    <rPh sb="26" eb="29">
      <t>シンコウキョク</t>
    </rPh>
    <phoneticPr fontId="5"/>
  </si>
  <si>
    <t>平成23年度～平成25年度</t>
    <rPh sb="0" eb="2">
      <t>ヘイセイ</t>
    </rPh>
    <rPh sb="4" eb="6">
      <t>ネンド</t>
    </rPh>
    <phoneticPr fontId="5"/>
  </si>
  <si>
    <t>復興庁参事官　尾関良夫
農地資源課長　瀧戸淑章</t>
    <rPh sb="0" eb="2">
      <t>フッコウ</t>
    </rPh>
    <rPh sb="2" eb="3">
      <t>チョウ</t>
    </rPh>
    <rPh sb="3" eb="6">
      <t>サンジカン</t>
    </rPh>
    <rPh sb="7" eb="9">
      <t>オゼキ</t>
    </rPh>
    <rPh sb="9" eb="11">
      <t>ヨシオ</t>
    </rPh>
    <rPh sb="12" eb="14">
      <t>ノウチ</t>
    </rPh>
    <rPh sb="14" eb="18">
      <t>シゲンカチョウ</t>
    </rPh>
    <rPh sb="19" eb="20">
      <t>タキ</t>
    </rPh>
    <rPh sb="20" eb="21">
      <t>ド</t>
    </rPh>
    <rPh sb="21" eb="23">
      <t>シュクショウ</t>
    </rPh>
    <phoneticPr fontId="5"/>
  </si>
  <si>
    <t>一般会計・東日本大震災復興特別会計</t>
    <rPh sb="0" eb="2">
      <t>イッパン</t>
    </rPh>
    <rPh sb="2" eb="4">
      <t>カイケイ</t>
    </rPh>
    <rPh sb="5" eb="6">
      <t>ヒガシ</t>
    </rPh>
    <rPh sb="6" eb="8">
      <t>ニホン</t>
    </rPh>
    <rPh sb="8" eb="9">
      <t>ダイ</t>
    </rPh>
    <rPh sb="9" eb="11">
      <t>シンサイ</t>
    </rPh>
    <rPh sb="11" eb="13">
      <t>フッコウ</t>
    </rPh>
    <rPh sb="13" eb="15">
      <t>トクベツ</t>
    </rPh>
    <rPh sb="15" eb="17">
      <t>カイケイ</t>
    </rPh>
    <phoneticPr fontId="5"/>
  </si>
  <si>
    <t>⑥優良農地の確保と有効利用の促進</t>
    <phoneticPr fontId="5"/>
  </si>
  <si>
    <t>－</t>
    <phoneticPr fontId="5"/>
  </si>
  <si>
    <t>関係する計画、通知等</t>
    <phoneticPr fontId="5"/>
  </si>
  <si>
    <t>　東日本大震災により農地・農業用施設の生産基盤、家屋等の生活基盤に甚大な被害が生じた被災農家が安定した営農を再開できるよう、農用地の機能が回復し、営農が再開されるまでの間の経済的負担を軽減する。</t>
    <rPh sb="1" eb="4">
      <t>ヒガシニホン</t>
    </rPh>
    <rPh sb="4" eb="7">
      <t>ダイシンサイ</t>
    </rPh>
    <rPh sb="10" eb="12">
      <t>ノウチ</t>
    </rPh>
    <rPh sb="13" eb="15">
      <t>ノウギョウ</t>
    </rPh>
    <rPh sb="15" eb="18">
      <t>ヨウシセツ</t>
    </rPh>
    <rPh sb="19" eb="21">
      <t>セイサン</t>
    </rPh>
    <rPh sb="21" eb="23">
      <t>キバン</t>
    </rPh>
    <rPh sb="24" eb="26">
      <t>カオク</t>
    </rPh>
    <rPh sb="26" eb="27">
      <t>トウ</t>
    </rPh>
    <rPh sb="28" eb="30">
      <t>セイカツ</t>
    </rPh>
    <rPh sb="30" eb="32">
      <t>キバン</t>
    </rPh>
    <rPh sb="33" eb="35">
      <t>ジンダイ</t>
    </rPh>
    <rPh sb="36" eb="38">
      <t>ヒガイ</t>
    </rPh>
    <rPh sb="39" eb="40">
      <t>ショウ</t>
    </rPh>
    <rPh sb="42" eb="44">
      <t>ヒサイ</t>
    </rPh>
    <rPh sb="44" eb="46">
      <t>ノウカ</t>
    </rPh>
    <rPh sb="47" eb="49">
      <t>アンテイ</t>
    </rPh>
    <rPh sb="51" eb="53">
      <t>エイノウ</t>
    </rPh>
    <rPh sb="54" eb="56">
      <t>サイカイ</t>
    </rPh>
    <rPh sb="62" eb="65">
      <t>ノウヨウチ</t>
    </rPh>
    <rPh sb="66" eb="68">
      <t>キノウ</t>
    </rPh>
    <rPh sb="69" eb="71">
      <t>カイフク</t>
    </rPh>
    <rPh sb="73" eb="75">
      <t>エイノウ</t>
    </rPh>
    <rPh sb="76" eb="78">
      <t>サイカイ</t>
    </rPh>
    <rPh sb="84" eb="85">
      <t>アイダ</t>
    </rPh>
    <rPh sb="86" eb="89">
      <t>ケイザイテキ</t>
    </rPh>
    <rPh sb="89" eb="91">
      <t>フタン</t>
    </rPh>
    <rPh sb="92" eb="94">
      <t>ケイゲン</t>
    </rPh>
    <phoneticPr fontId="5"/>
  </si>
  <si>
    <t>　東日本大震災により被災を受けた土地改良負担金を償還中の地区において、営農再開までの間最大３年間負担金の償還利子に相当する額を助成［実施事業名：東日本大震災被災地域土地改良負担金償還助成事業］
（補助率：定額）
※平成24年度以降は、復興庁で一括計上し、予算執行は農林水産省で実施。</t>
    <rPh sb="13" eb="14">
      <t>ウ</t>
    </rPh>
    <rPh sb="16" eb="18">
      <t>トチ</t>
    </rPh>
    <rPh sb="18" eb="20">
      <t>カイリョウ</t>
    </rPh>
    <rPh sb="20" eb="23">
      <t>フタンキン</t>
    </rPh>
    <rPh sb="24" eb="26">
      <t>ショウカン</t>
    </rPh>
    <rPh sb="26" eb="27">
      <t>チュウ</t>
    </rPh>
    <rPh sb="28" eb="30">
      <t>チク</t>
    </rPh>
    <rPh sb="54" eb="56">
      <t>リシ</t>
    </rPh>
    <rPh sb="66" eb="68">
      <t>ジッシ</t>
    </rPh>
    <rPh sb="68" eb="70">
      <t>ジギョウ</t>
    </rPh>
    <rPh sb="70" eb="71">
      <t>メイ</t>
    </rPh>
    <rPh sb="72" eb="75">
      <t>ヒガシニホン</t>
    </rPh>
    <rPh sb="75" eb="78">
      <t>ダイシンサイ</t>
    </rPh>
    <rPh sb="78" eb="80">
      <t>ヒサイ</t>
    </rPh>
    <rPh sb="80" eb="82">
      <t>チイキ</t>
    </rPh>
    <rPh sb="82" eb="84">
      <t>トチ</t>
    </rPh>
    <rPh sb="84" eb="86">
      <t>カイリョウ</t>
    </rPh>
    <rPh sb="86" eb="89">
      <t>フタンキン</t>
    </rPh>
    <rPh sb="89" eb="91">
      <t>ショウカン</t>
    </rPh>
    <rPh sb="91" eb="93">
      <t>ジョセイ</t>
    </rPh>
    <rPh sb="93" eb="95">
      <t>ジギョウ</t>
    </rPh>
    <phoneticPr fontId="5"/>
  </si>
  <si>
    <t>-</t>
    <phoneticPr fontId="5"/>
  </si>
  <si>
    <t>103（復興庁計上）</t>
    <rPh sb="4" eb="6">
      <t>フッコウ</t>
    </rPh>
    <rPh sb="6" eb="7">
      <t>チョウ</t>
    </rPh>
    <rPh sb="7" eb="9">
      <t>ケイジョウ</t>
    </rPh>
    <phoneticPr fontId="5"/>
  </si>
  <si>
    <t>39（復興庁計上）</t>
    <rPh sb="3" eb="5">
      <t>フッコウ</t>
    </rPh>
    <rPh sb="5" eb="6">
      <t>チョウ</t>
    </rPh>
    <rPh sb="6" eb="8">
      <t>ケイジョウ</t>
    </rPh>
    <phoneticPr fontId="5"/>
  </si>
  <si>
    <t>-</t>
  </si>
  <si>
    <t>542（農水省計上）</t>
    <rPh sb="4" eb="5">
      <t>ノウ</t>
    </rPh>
    <rPh sb="7" eb="9">
      <t>ケイジョウ</t>
    </rPh>
    <phoneticPr fontId="5"/>
  </si>
  <si>
    <r>
      <t>目標値
（</t>
    </r>
    <r>
      <rPr>
        <sz val="11"/>
        <color theme="1"/>
        <rFont val="ＭＳ Ｐゴシック"/>
        <family val="2"/>
        <charset val="128"/>
        <scheme val="minor"/>
      </rPr>
      <t>年度）</t>
    </r>
    <rPh sb="0" eb="3">
      <t>モクヒョウチ</t>
    </rPh>
    <rPh sb="5" eb="7">
      <t>ネンド</t>
    </rPh>
    <phoneticPr fontId="5"/>
  </si>
  <si>
    <t>被災地域における土地改良事業等の負担金を軽減するため、平成25年までに本事業による助成対象地区全てを助成</t>
    <rPh sb="0" eb="2">
      <t>ヒサイ</t>
    </rPh>
    <rPh sb="2" eb="4">
      <t>チイキ</t>
    </rPh>
    <rPh sb="8" eb="10">
      <t>トチ</t>
    </rPh>
    <rPh sb="10" eb="12">
      <t>カイリョウ</t>
    </rPh>
    <rPh sb="12" eb="14">
      <t>ジギョウ</t>
    </rPh>
    <rPh sb="14" eb="15">
      <t>トウ</t>
    </rPh>
    <rPh sb="16" eb="19">
      <t>フタンキン</t>
    </rPh>
    <rPh sb="20" eb="22">
      <t>ケイゲン</t>
    </rPh>
    <rPh sb="27" eb="29">
      <t>ヘイセイ</t>
    </rPh>
    <rPh sb="31" eb="32">
      <t>ネン</t>
    </rPh>
    <rPh sb="35" eb="36">
      <t>ホン</t>
    </rPh>
    <rPh sb="36" eb="38">
      <t>ジギョウ</t>
    </rPh>
    <rPh sb="41" eb="43">
      <t>ジョセイ</t>
    </rPh>
    <rPh sb="43" eb="45">
      <t>タイショウ</t>
    </rPh>
    <rPh sb="45" eb="47">
      <t>チク</t>
    </rPh>
    <rPh sb="47" eb="48">
      <t>スベ</t>
    </rPh>
    <rPh sb="50" eb="52">
      <t>ジョセイ</t>
    </rPh>
    <phoneticPr fontId="5"/>
  </si>
  <si>
    <t>99
（80）</t>
    <phoneticPr fontId="5"/>
  </si>
  <si>
    <t>100
（H25)</t>
    <phoneticPr fontId="5"/>
  </si>
  <si>
    <t>本事業の助成件数</t>
    <rPh sb="0" eb="1">
      <t>ホン</t>
    </rPh>
    <rPh sb="1" eb="3">
      <t>ジギョウ</t>
    </rPh>
    <rPh sb="4" eb="6">
      <t>ジョセイ</t>
    </rPh>
    <rPh sb="6" eb="7">
      <t>ケン</t>
    </rPh>
    <rPh sb="7" eb="8">
      <t>スウ</t>
    </rPh>
    <phoneticPr fontId="5"/>
  </si>
  <si>
    <t>件</t>
    <rPh sb="0" eb="1">
      <t>ケン</t>
    </rPh>
    <phoneticPr fontId="5"/>
  </si>
  <si>
    <t>（100）</t>
    <phoneticPr fontId="5"/>
  </si>
  <si>
    <t>(107)</t>
    <phoneticPr fontId="5"/>
  </si>
  <si>
    <r>
      <t xml:space="preserve">　　　　　　　５７９　　（千円／件）　
</t>
    </r>
    <r>
      <rPr>
        <sz val="11"/>
        <color rgb="FFFF0000"/>
        <rFont val="ＭＳ Ｐゴシック"/>
        <family val="3"/>
        <charset val="128"/>
      </rPr>
      <t/>
    </r>
    <rPh sb="13" eb="14">
      <t>セン</t>
    </rPh>
    <rPh sb="14" eb="15">
      <t>エン</t>
    </rPh>
    <rPh sb="16" eb="17">
      <t>ケン</t>
    </rPh>
    <phoneticPr fontId="5"/>
  </si>
  <si>
    <r>
      <t>執行額（</t>
    </r>
    <r>
      <rPr>
        <sz val="11"/>
        <color theme="1"/>
        <rFont val="ＭＳ Ｐゴシック"/>
        <family val="2"/>
        <charset val="128"/>
        <scheme val="minor"/>
      </rPr>
      <t>57,889千円）／活動実績（100件）</t>
    </r>
    <rPh sb="0" eb="2">
      <t>シッコウ</t>
    </rPh>
    <rPh sb="2" eb="3">
      <t>ガク</t>
    </rPh>
    <rPh sb="10" eb="12">
      <t>センエン</t>
    </rPh>
    <rPh sb="14" eb="16">
      <t>カツドウ</t>
    </rPh>
    <rPh sb="16" eb="18">
      <t>ジッセキ</t>
    </rPh>
    <rPh sb="22" eb="23">
      <t>ケン</t>
    </rPh>
    <phoneticPr fontId="5"/>
  </si>
  <si>
    <t>東日本大震災被災地域土地改良負担金償還助成事業</t>
    <rPh sb="0" eb="3">
      <t>ヒガシニホン</t>
    </rPh>
    <rPh sb="3" eb="6">
      <t>ダイシンサイ</t>
    </rPh>
    <rPh sb="6" eb="8">
      <t>ヒサイ</t>
    </rPh>
    <rPh sb="8" eb="10">
      <t>チイキ</t>
    </rPh>
    <rPh sb="10" eb="12">
      <t>トチ</t>
    </rPh>
    <rPh sb="12" eb="14">
      <t>カイリョウ</t>
    </rPh>
    <rPh sb="14" eb="17">
      <t>フタンキン</t>
    </rPh>
    <rPh sb="17" eb="19">
      <t>ショウカン</t>
    </rPh>
    <rPh sb="19" eb="21">
      <t>ジョセイ</t>
    </rPh>
    <rPh sb="21" eb="23">
      <t>ジギョウ</t>
    </rPh>
    <phoneticPr fontId="5"/>
  </si>
  <si>
    <t>事業対象地区及び必要利子助成額の変動</t>
    <rPh sb="0" eb="2">
      <t>ジギョウ</t>
    </rPh>
    <rPh sb="2" eb="4">
      <t>タイショウ</t>
    </rPh>
    <rPh sb="4" eb="6">
      <t>チク</t>
    </rPh>
    <rPh sb="6" eb="7">
      <t>オヨ</t>
    </rPh>
    <rPh sb="8" eb="10">
      <t>ヒツヨウ</t>
    </rPh>
    <rPh sb="10" eb="12">
      <t>リシ</t>
    </rPh>
    <rPh sb="12" eb="15">
      <t>ジョセイガク</t>
    </rPh>
    <rPh sb="16" eb="18">
      <t>ヘンドウ</t>
    </rPh>
    <phoneticPr fontId="5"/>
  </si>
  <si>
    <t>　予算額は被災農地全面積が負担金を支払っていると仮定し、考え得る最大の助成額を計上したものであり、実際に事業を開始後、被災土地改良区全ての被災状況を確認したうえで助成を実施した結果、その差が不用として生じたもの。</t>
    <rPh sb="1" eb="4">
      <t>ヨサンガク</t>
    </rPh>
    <rPh sb="5" eb="9">
      <t>ヒサイノウチ</t>
    </rPh>
    <rPh sb="9" eb="12">
      <t>ゼンメンセキ</t>
    </rPh>
    <rPh sb="13" eb="16">
      <t>フタンキン</t>
    </rPh>
    <rPh sb="17" eb="19">
      <t>シハラ</t>
    </rPh>
    <rPh sb="24" eb="26">
      <t>カテイ</t>
    </rPh>
    <rPh sb="28" eb="29">
      <t>カンガ</t>
    </rPh>
    <rPh sb="30" eb="31">
      <t>ウ</t>
    </rPh>
    <rPh sb="32" eb="34">
      <t>サイダイ</t>
    </rPh>
    <rPh sb="35" eb="38">
      <t>ジョセイガク</t>
    </rPh>
    <rPh sb="39" eb="41">
      <t>ケイジョウ</t>
    </rPh>
    <rPh sb="49" eb="51">
      <t>ジッサイ</t>
    </rPh>
    <rPh sb="52" eb="54">
      <t>ジギョウ</t>
    </rPh>
    <rPh sb="55" eb="57">
      <t>カイシ</t>
    </rPh>
    <rPh sb="57" eb="58">
      <t>ゴ</t>
    </rPh>
    <rPh sb="59" eb="61">
      <t>ヒサイ</t>
    </rPh>
    <rPh sb="61" eb="63">
      <t>トチ</t>
    </rPh>
    <rPh sb="63" eb="66">
      <t>カイリョウク</t>
    </rPh>
    <rPh sb="66" eb="67">
      <t>スベ</t>
    </rPh>
    <rPh sb="69" eb="71">
      <t>ヒサイ</t>
    </rPh>
    <rPh sb="71" eb="73">
      <t>ジョウキョウ</t>
    </rPh>
    <rPh sb="74" eb="76">
      <t>カクニン</t>
    </rPh>
    <rPh sb="81" eb="83">
      <t>ジョセイ</t>
    </rPh>
    <rPh sb="84" eb="86">
      <t>ジッシ</t>
    </rPh>
    <rPh sb="88" eb="90">
      <t>ケッカ</t>
    </rPh>
    <rPh sb="93" eb="94">
      <t>サ</t>
    </rPh>
    <rPh sb="95" eb="97">
      <t>フヨウ</t>
    </rPh>
    <rPh sb="100" eb="101">
      <t>ショウ</t>
    </rPh>
    <phoneticPr fontId="5"/>
  </si>
  <si>
    <t>【目的・予算の状況】
　東日本大震災の被災地域における営農再開のため農家負担金軽減に資する事業として国の予算で行っているものである。
　不用率89%については、当初予算額を被災農地全面積が負担金を支払っていると仮定し、考え得る最大の助成額を計上したものに対して、実際の被災状況を各土地改良区に確認し対象地区全てに助成を実施した結果、その差が不用として生じたものである。
【資金の流れ、費目、使途】
　支出先である事業実施主体は、平成23年度から競争性が確保できる公募によって選定を行っている。
　事業実施主体は事業を効率的に実施するため各地域の土地改良事業に精通している団体に委託を行い適切に事業を実施している。
　費目・使途は事業にかかる助成金とその交付に必要な審査、手続に必要なものとなっている。
【活動実績、成果実績】
　本事業により被災地域において必要な利子助成が実施され、被災農家の負担金軽減が図られている。</t>
    <rPh sb="12" eb="15">
      <t>ヒガシニホン</t>
    </rPh>
    <rPh sb="15" eb="18">
      <t>ダイシンサイ</t>
    </rPh>
    <rPh sb="19" eb="21">
      <t>ヒサイ</t>
    </rPh>
    <rPh sb="21" eb="23">
      <t>チイキ</t>
    </rPh>
    <rPh sb="27" eb="29">
      <t>エイノウ</t>
    </rPh>
    <rPh sb="29" eb="31">
      <t>サイカイ</t>
    </rPh>
    <rPh sb="370" eb="372">
      <t>ヒサイ</t>
    </rPh>
    <rPh sb="372" eb="374">
      <t>チイキ</t>
    </rPh>
    <rPh sb="378" eb="380">
      <t>ヒツヨウ</t>
    </rPh>
    <rPh sb="381" eb="383">
      <t>リシ</t>
    </rPh>
    <rPh sb="383" eb="385">
      <t>ジョセイ</t>
    </rPh>
    <rPh sb="386" eb="388">
      <t>ジッシ</t>
    </rPh>
    <rPh sb="391" eb="393">
      <t>ヒサイ</t>
    </rPh>
    <rPh sb="393" eb="395">
      <t>ノウカ</t>
    </rPh>
    <phoneticPr fontId="5"/>
  </si>
  <si>
    <t>本事業は、予算額について、23年度の執行率が11%と低い。一方で、成果目標を達成し、活動実績も当初見込みを上回っており、要因分析を行った上で、実情にあった予算措置をすべきである。
以上のことから、「執行額と予算額の乖離の改善」、「実情にあった予算措置」を行うべきであり、本事業としては「一部改善」とする。</t>
    <phoneticPr fontId="5"/>
  </si>
  <si>
    <t>上記の所見を踏まえ、23年度の執行率が低くなった要因を分析したところ、予算額は被災農地全面積が負担金を支払っていると仮定し、考え得る最大の助成額を計上したものであり、実際に事業を開始後、被災土地改良区全ての被災状況を確認したうえで助成を実施した結果、執行額と差が生じたためであった。そのため、25年度は被災状況の確認結果から実情にあった助成額に基づいた概算要求額の見直しを行っている。</t>
    <rPh sb="24" eb="26">
      <t>ヨウイン</t>
    </rPh>
    <rPh sb="27" eb="29">
      <t>ブンセキ</t>
    </rPh>
    <rPh sb="125" eb="127">
      <t>シッコウ</t>
    </rPh>
    <rPh sb="127" eb="128">
      <t>ガク</t>
    </rPh>
    <rPh sb="129" eb="130">
      <t>サ</t>
    </rPh>
    <rPh sb="131" eb="132">
      <t>ショウ</t>
    </rPh>
    <rPh sb="148" eb="150">
      <t>ネンド</t>
    </rPh>
    <rPh sb="151" eb="153">
      <t>ヒサイ</t>
    </rPh>
    <rPh sb="153" eb="155">
      <t>ジョウキョウ</t>
    </rPh>
    <rPh sb="156" eb="158">
      <t>カクニン</t>
    </rPh>
    <rPh sb="158" eb="160">
      <t>ケッカ</t>
    </rPh>
    <rPh sb="162" eb="164">
      <t>ジツジョウ</t>
    </rPh>
    <rPh sb="168" eb="171">
      <t>ジョセイガク</t>
    </rPh>
    <rPh sb="172" eb="173">
      <t>モト</t>
    </rPh>
    <rPh sb="176" eb="178">
      <t>ガイサン</t>
    </rPh>
    <rPh sb="178" eb="180">
      <t>ヨウキュウ</t>
    </rPh>
    <rPh sb="180" eb="181">
      <t>ガク</t>
    </rPh>
    <phoneticPr fontId="5"/>
  </si>
  <si>
    <t xml:space="preserve">（参考）事業概要及び事業概要図
http://www.maff.go.jp/j/aid/hozyo/2011/nouson/pdf/110.pdf
</t>
    <rPh sb="1" eb="3">
      <t>サンコウ</t>
    </rPh>
    <rPh sb="4" eb="6">
      <t>ジギョウ</t>
    </rPh>
    <rPh sb="6" eb="8">
      <t>ガイヨウ</t>
    </rPh>
    <rPh sb="8" eb="9">
      <t>オヨ</t>
    </rPh>
    <rPh sb="10" eb="14">
      <t>ジギョウガイヨウ</t>
    </rPh>
    <rPh sb="14" eb="15">
      <t>ズ</t>
    </rPh>
    <phoneticPr fontId="5"/>
  </si>
  <si>
    <t>A.全国土地改良事業団体連合会</t>
    <rPh sb="2" eb="4">
      <t>ゼンコク</t>
    </rPh>
    <rPh sb="4" eb="6">
      <t>トチ</t>
    </rPh>
    <rPh sb="6" eb="8">
      <t>カイリョウ</t>
    </rPh>
    <rPh sb="8" eb="10">
      <t>ジギョウ</t>
    </rPh>
    <rPh sb="10" eb="12">
      <t>ダンタイ</t>
    </rPh>
    <rPh sb="12" eb="15">
      <t>レンゴウカイ</t>
    </rPh>
    <phoneticPr fontId="5"/>
  </si>
  <si>
    <t>助成金</t>
    <rPh sb="0" eb="3">
      <t>ジョセイキン</t>
    </rPh>
    <phoneticPr fontId="5"/>
  </si>
  <si>
    <t>土地改良区へ助成金を交付</t>
    <rPh sb="0" eb="2">
      <t>トチ</t>
    </rPh>
    <rPh sb="2" eb="4">
      <t>カイリョウ</t>
    </rPh>
    <rPh sb="4" eb="5">
      <t>ク</t>
    </rPh>
    <rPh sb="6" eb="8">
      <t>ジョセイ</t>
    </rPh>
    <rPh sb="8" eb="9">
      <t>キン</t>
    </rPh>
    <rPh sb="10" eb="12">
      <t>コウフ</t>
    </rPh>
    <phoneticPr fontId="5"/>
  </si>
  <si>
    <t>職員への手当（計画申請の審査認定、委託先・改良区への指導、助成金交付）</t>
    <rPh sb="0" eb="2">
      <t>ショクイン</t>
    </rPh>
    <rPh sb="4" eb="6">
      <t>テアテ</t>
    </rPh>
    <rPh sb="7" eb="9">
      <t>ケイカク</t>
    </rPh>
    <rPh sb="9" eb="11">
      <t>シンセイ</t>
    </rPh>
    <rPh sb="12" eb="14">
      <t>シンサ</t>
    </rPh>
    <rPh sb="14" eb="16">
      <t>ニンテイ</t>
    </rPh>
    <rPh sb="17" eb="20">
      <t>イタクサキ</t>
    </rPh>
    <rPh sb="21" eb="24">
      <t>カイリョウク</t>
    </rPh>
    <rPh sb="26" eb="28">
      <t>シドウ</t>
    </rPh>
    <rPh sb="29" eb="32">
      <t>ジョセイキン</t>
    </rPh>
    <rPh sb="32" eb="34">
      <t>コウフ</t>
    </rPh>
    <phoneticPr fontId="5"/>
  </si>
  <si>
    <t>県土地改良区事業団体連合会への委託</t>
    <rPh sb="0" eb="1">
      <t>ケン</t>
    </rPh>
    <rPh sb="1" eb="3">
      <t>トチ</t>
    </rPh>
    <rPh sb="3" eb="6">
      <t>カイリョウク</t>
    </rPh>
    <rPh sb="6" eb="8">
      <t>ジギョウ</t>
    </rPh>
    <rPh sb="8" eb="10">
      <t>ダンタイ</t>
    </rPh>
    <rPh sb="10" eb="13">
      <t>レンゴウカイ</t>
    </rPh>
    <rPh sb="15" eb="17">
      <t>イタク</t>
    </rPh>
    <phoneticPr fontId="5"/>
  </si>
  <si>
    <t>需用費</t>
    <rPh sb="0" eb="3">
      <t>ジュヨウヒ</t>
    </rPh>
    <phoneticPr fontId="5"/>
  </si>
  <si>
    <t>印刷費、消耗品購入、通信費、使用料</t>
    <phoneticPr fontId="5"/>
  </si>
  <si>
    <t>職員旅費（現地調査、打合せ）</t>
    <rPh sb="0" eb="2">
      <t>ショクイン</t>
    </rPh>
    <rPh sb="2" eb="4">
      <t>リョヒ</t>
    </rPh>
    <rPh sb="5" eb="7">
      <t>ゲンチ</t>
    </rPh>
    <rPh sb="7" eb="9">
      <t>チョウサ</t>
    </rPh>
    <rPh sb="10" eb="12">
      <t>ウチアワ</t>
    </rPh>
    <phoneticPr fontId="5"/>
  </si>
  <si>
    <t>役務費</t>
    <rPh sb="0" eb="2">
      <t>エキム</t>
    </rPh>
    <rPh sb="2" eb="3">
      <t>ヒ</t>
    </rPh>
    <phoneticPr fontId="5"/>
  </si>
  <si>
    <t>会議準備</t>
    <rPh sb="0" eb="2">
      <t>カイギ</t>
    </rPh>
    <rPh sb="2" eb="4">
      <t>ジュンビ</t>
    </rPh>
    <phoneticPr fontId="5"/>
  </si>
  <si>
    <t>B.宮城県土地改良事業団体連合会</t>
    <rPh sb="2" eb="5">
      <t>ミヤギケン</t>
    </rPh>
    <rPh sb="5" eb="7">
      <t>トチ</t>
    </rPh>
    <rPh sb="7" eb="9">
      <t>カイリョウ</t>
    </rPh>
    <rPh sb="9" eb="11">
      <t>ジギョウ</t>
    </rPh>
    <rPh sb="11" eb="13">
      <t>ダンタイ</t>
    </rPh>
    <rPh sb="13" eb="16">
      <t>レンゴウカイ</t>
    </rPh>
    <phoneticPr fontId="5"/>
  </si>
  <si>
    <t>職員への手当（計画申請の受付・報告・補助、被災土地改良区との連絡調整）</t>
    <rPh sb="0" eb="2">
      <t>ショクイン</t>
    </rPh>
    <rPh sb="4" eb="6">
      <t>テアテ</t>
    </rPh>
    <rPh sb="7" eb="9">
      <t>ケイカク</t>
    </rPh>
    <rPh sb="9" eb="11">
      <t>シンセイ</t>
    </rPh>
    <rPh sb="12" eb="14">
      <t>ウケツケ</t>
    </rPh>
    <rPh sb="15" eb="17">
      <t>ホウコク</t>
    </rPh>
    <rPh sb="18" eb="20">
      <t>ホジョ</t>
    </rPh>
    <rPh sb="21" eb="23">
      <t>ヒサイ</t>
    </rPh>
    <rPh sb="23" eb="25">
      <t>トチ</t>
    </rPh>
    <rPh sb="25" eb="28">
      <t>カイリョウク</t>
    </rPh>
    <rPh sb="30" eb="32">
      <t>レンラク</t>
    </rPh>
    <rPh sb="32" eb="34">
      <t>チョウセイ</t>
    </rPh>
    <phoneticPr fontId="5"/>
  </si>
  <si>
    <t>印刷費、消耗品購入、通信費、使用料</t>
    <rPh sb="0" eb="3">
      <t>インサツヒ</t>
    </rPh>
    <rPh sb="4" eb="7">
      <t>ショウモウヒン</t>
    </rPh>
    <rPh sb="7" eb="9">
      <t>コウニュウ</t>
    </rPh>
    <rPh sb="10" eb="13">
      <t>ツウシンヒ</t>
    </rPh>
    <rPh sb="14" eb="17">
      <t>シヨウリョウ</t>
    </rPh>
    <phoneticPr fontId="5"/>
  </si>
  <si>
    <t>C.気仙川土地改良区</t>
    <rPh sb="2" eb="4">
      <t>ケセン</t>
    </rPh>
    <rPh sb="4" eb="5">
      <t>ガワ</t>
    </rPh>
    <rPh sb="5" eb="7">
      <t>トチ</t>
    </rPh>
    <rPh sb="7" eb="10">
      <t>カイリョウク</t>
    </rPh>
    <phoneticPr fontId="5"/>
  </si>
  <si>
    <t>土地改良負担金軽減の利子助成</t>
    <rPh sb="0" eb="2">
      <t>トチ</t>
    </rPh>
    <rPh sb="2" eb="4">
      <t>カイリョウ</t>
    </rPh>
    <rPh sb="4" eb="7">
      <t>フタンキン</t>
    </rPh>
    <rPh sb="7" eb="9">
      <t>ケイゲン</t>
    </rPh>
    <rPh sb="10" eb="12">
      <t>リシ</t>
    </rPh>
    <rPh sb="12" eb="14">
      <t>ジョセイ</t>
    </rPh>
    <phoneticPr fontId="5"/>
  </si>
  <si>
    <t>全国土地改良事業団体連合会</t>
    <rPh sb="0" eb="2">
      <t>ゼンコク</t>
    </rPh>
    <rPh sb="2" eb="4">
      <t>トチ</t>
    </rPh>
    <rPh sb="4" eb="6">
      <t>カイリョウ</t>
    </rPh>
    <rPh sb="6" eb="8">
      <t>ジギョウ</t>
    </rPh>
    <rPh sb="8" eb="10">
      <t>ダンタイ</t>
    </rPh>
    <rPh sb="10" eb="13">
      <t>レンゴウカイ</t>
    </rPh>
    <phoneticPr fontId="5"/>
  </si>
  <si>
    <t>計画申請の審査認定、委託先・改良区への指導、助成金交付</t>
    <phoneticPr fontId="5"/>
  </si>
  <si>
    <t>B.県土地改良事業団体連合会</t>
    <rPh sb="2" eb="3">
      <t>ケン</t>
    </rPh>
    <rPh sb="3" eb="5">
      <t>トチ</t>
    </rPh>
    <rPh sb="5" eb="7">
      <t>カイリョウ</t>
    </rPh>
    <rPh sb="7" eb="9">
      <t>ジギョウ</t>
    </rPh>
    <rPh sb="9" eb="11">
      <t>ダンタイ</t>
    </rPh>
    <rPh sb="11" eb="14">
      <t>レンゴウカイ</t>
    </rPh>
    <phoneticPr fontId="5"/>
  </si>
  <si>
    <t>宮城県土地改良事業団体連合会</t>
    <rPh sb="0" eb="2">
      <t>ミヤギ</t>
    </rPh>
    <rPh sb="2" eb="3">
      <t>ケン</t>
    </rPh>
    <rPh sb="3" eb="5">
      <t>トチ</t>
    </rPh>
    <rPh sb="5" eb="7">
      <t>カイリョウ</t>
    </rPh>
    <rPh sb="7" eb="9">
      <t>ジギョウ</t>
    </rPh>
    <rPh sb="9" eb="11">
      <t>ダンタイ</t>
    </rPh>
    <rPh sb="11" eb="14">
      <t>レンゴウカイ</t>
    </rPh>
    <phoneticPr fontId="5"/>
  </si>
  <si>
    <t>計画申請の受付・報告、被災土地改良区との連絡調整、計画申請の補助</t>
    <rPh sb="25" eb="27">
      <t>ケイカク</t>
    </rPh>
    <rPh sb="27" eb="29">
      <t>シンセイ</t>
    </rPh>
    <rPh sb="30" eb="32">
      <t>ホジョ</t>
    </rPh>
    <phoneticPr fontId="5"/>
  </si>
  <si>
    <t>福島県土地改良事業団体連合会</t>
    <rPh sb="0" eb="2">
      <t>フクシマ</t>
    </rPh>
    <rPh sb="2" eb="3">
      <t>ケン</t>
    </rPh>
    <rPh sb="3" eb="5">
      <t>トチ</t>
    </rPh>
    <rPh sb="5" eb="7">
      <t>カイリョウ</t>
    </rPh>
    <rPh sb="7" eb="9">
      <t>ジギョウ</t>
    </rPh>
    <rPh sb="9" eb="11">
      <t>ダンタイ</t>
    </rPh>
    <rPh sb="11" eb="14">
      <t>レンゴウカイ</t>
    </rPh>
    <phoneticPr fontId="5"/>
  </si>
  <si>
    <t>千葉県土地改良事業団体連合会</t>
    <rPh sb="0" eb="2">
      <t>チバ</t>
    </rPh>
    <rPh sb="2" eb="3">
      <t>ケン</t>
    </rPh>
    <rPh sb="3" eb="5">
      <t>トチ</t>
    </rPh>
    <rPh sb="5" eb="7">
      <t>カイリョウ</t>
    </rPh>
    <rPh sb="7" eb="9">
      <t>ジギョウ</t>
    </rPh>
    <rPh sb="9" eb="11">
      <t>ダンタイ</t>
    </rPh>
    <rPh sb="11" eb="14">
      <t>レンゴウカイ</t>
    </rPh>
    <phoneticPr fontId="5"/>
  </si>
  <si>
    <t>岩手県土地改良事業団体連合会</t>
    <rPh sb="0" eb="2">
      <t>イワテ</t>
    </rPh>
    <rPh sb="2" eb="3">
      <t>ケン</t>
    </rPh>
    <rPh sb="3" eb="5">
      <t>トチ</t>
    </rPh>
    <rPh sb="5" eb="7">
      <t>カイリョウ</t>
    </rPh>
    <rPh sb="7" eb="9">
      <t>ジギョウ</t>
    </rPh>
    <rPh sb="9" eb="11">
      <t>ダンタイ</t>
    </rPh>
    <rPh sb="11" eb="14">
      <t>レンゴウカイ</t>
    </rPh>
    <phoneticPr fontId="5"/>
  </si>
  <si>
    <t>C.土地改良区</t>
    <rPh sb="2" eb="4">
      <t>トチ</t>
    </rPh>
    <rPh sb="4" eb="6">
      <t>カイリョウ</t>
    </rPh>
    <rPh sb="6" eb="7">
      <t>ク</t>
    </rPh>
    <phoneticPr fontId="5"/>
  </si>
  <si>
    <t>気仙川土地改良区</t>
    <rPh sb="0" eb="2">
      <t>ケセン</t>
    </rPh>
    <rPh sb="2" eb="3">
      <t>ガワ</t>
    </rPh>
    <rPh sb="3" eb="5">
      <t>トチ</t>
    </rPh>
    <rPh sb="5" eb="8">
      <t>カイリョウク</t>
    </rPh>
    <phoneticPr fontId="5"/>
  </si>
  <si>
    <t>土地改良負担金軽減の利子助成</t>
    <phoneticPr fontId="5"/>
  </si>
  <si>
    <t>河南矢本土地改良区</t>
    <rPh sb="0" eb="2">
      <t>カナン</t>
    </rPh>
    <rPh sb="2" eb="4">
      <t>ヤモト</t>
    </rPh>
    <rPh sb="4" eb="6">
      <t>トチ</t>
    </rPh>
    <rPh sb="6" eb="9">
      <t>カイリョウク</t>
    </rPh>
    <phoneticPr fontId="5"/>
  </si>
  <si>
    <t>亘理土地改良区</t>
    <rPh sb="0" eb="2">
      <t>ワタリ</t>
    </rPh>
    <rPh sb="2" eb="4">
      <t>トチ</t>
    </rPh>
    <rPh sb="4" eb="7">
      <t>カイリョウク</t>
    </rPh>
    <phoneticPr fontId="5"/>
  </si>
  <si>
    <t>迫川上流土地改良区</t>
    <rPh sb="0" eb="1">
      <t>サコ</t>
    </rPh>
    <rPh sb="1" eb="2">
      <t>ガワ</t>
    </rPh>
    <rPh sb="2" eb="4">
      <t>ジョウリュウ</t>
    </rPh>
    <rPh sb="4" eb="6">
      <t>トチ</t>
    </rPh>
    <rPh sb="6" eb="9">
      <t>カイリョウク</t>
    </rPh>
    <phoneticPr fontId="5"/>
  </si>
  <si>
    <t>鶴田川沿岸土地改良区</t>
    <rPh sb="0" eb="2">
      <t>ツルタ</t>
    </rPh>
    <rPh sb="2" eb="3">
      <t>カワ</t>
    </rPh>
    <rPh sb="3" eb="5">
      <t>エンガン</t>
    </rPh>
    <rPh sb="5" eb="7">
      <t>トチ</t>
    </rPh>
    <rPh sb="7" eb="10">
      <t>カイリョウク</t>
    </rPh>
    <phoneticPr fontId="5"/>
  </si>
  <si>
    <t>鹿島町土地改良区</t>
    <rPh sb="0" eb="3">
      <t>カシマチョウ</t>
    </rPh>
    <rPh sb="3" eb="5">
      <t>トチ</t>
    </rPh>
    <rPh sb="5" eb="8">
      <t>カイリョウク</t>
    </rPh>
    <phoneticPr fontId="5"/>
  </si>
  <si>
    <t>北上川沿岸土地改良区</t>
    <rPh sb="0" eb="3">
      <t>キタカミガワ</t>
    </rPh>
    <rPh sb="3" eb="5">
      <t>エンガン</t>
    </rPh>
    <rPh sb="5" eb="7">
      <t>トチ</t>
    </rPh>
    <rPh sb="7" eb="10">
      <t>カイリョウク</t>
    </rPh>
    <phoneticPr fontId="5"/>
  </si>
  <si>
    <t>衣川土地改良区</t>
    <rPh sb="0" eb="1">
      <t>コロモ</t>
    </rPh>
    <rPh sb="1" eb="2">
      <t>カワ</t>
    </rPh>
    <rPh sb="2" eb="4">
      <t>トチ</t>
    </rPh>
    <rPh sb="4" eb="7">
      <t>カイリョウク</t>
    </rPh>
    <phoneticPr fontId="5"/>
  </si>
  <si>
    <t>小山田川沿岸土地改良区</t>
    <rPh sb="0" eb="3">
      <t>オヤマダ</t>
    </rPh>
    <rPh sb="3" eb="4">
      <t>カワ</t>
    </rPh>
    <rPh sb="4" eb="6">
      <t>エンガン</t>
    </rPh>
    <rPh sb="6" eb="8">
      <t>トチ</t>
    </rPh>
    <rPh sb="8" eb="11">
      <t>カイリョウク</t>
    </rPh>
    <phoneticPr fontId="5"/>
  </si>
  <si>
    <t>石巻市蛇田土地改良区</t>
    <rPh sb="0" eb="2">
      <t>イシノマキ</t>
    </rPh>
    <rPh sb="2" eb="3">
      <t>シ</t>
    </rPh>
    <rPh sb="3" eb="5">
      <t>ヘビタ</t>
    </rPh>
    <rPh sb="5" eb="7">
      <t>トチ</t>
    </rPh>
    <rPh sb="7" eb="10">
      <t>カイリョウク</t>
    </rPh>
    <phoneticPr fontId="5"/>
  </si>
  <si>
    <t>復興庁：070
農林水産省：0186</t>
    <phoneticPr fontId="5"/>
  </si>
  <si>
    <t>　　　　　　　　　　　　　平成２４年行政事業レビューシート　(復興庁、農林水産省)</t>
    <rPh sb="13" eb="15">
      <t>ヘイセイ</t>
    </rPh>
    <rPh sb="17" eb="18">
      <t>ネン</t>
    </rPh>
    <rPh sb="18" eb="20">
      <t>ギョウセイ</t>
    </rPh>
    <rPh sb="20" eb="22">
      <t>ジギョウ</t>
    </rPh>
    <rPh sb="31" eb="33">
      <t>フッコウ</t>
    </rPh>
    <rPh sb="33" eb="34">
      <t>チョウ</t>
    </rPh>
    <rPh sb="35" eb="37">
      <t>ノウリン</t>
    </rPh>
    <rPh sb="37" eb="40">
      <t>スイサンショウ</t>
    </rPh>
    <rPh sb="39" eb="40">
      <t>ショウ</t>
    </rPh>
    <phoneticPr fontId="5"/>
  </si>
  <si>
    <t>農山漁村被災者受入円滑化支援事業
（復興関連事業）</t>
    <rPh sb="0" eb="16">
      <t>ノ</t>
    </rPh>
    <rPh sb="18" eb="20">
      <t>フッコウ</t>
    </rPh>
    <rPh sb="20" eb="22">
      <t>カンレン</t>
    </rPh>
    <rPh sb="22" eb="24">
      <t>ジギョウ</t>
    </rPh>
    <phoneticPr fontId="5"/>
  </si>
  <si>
    <t>担当部局庁</t>
    <phoneticPr fontId="5"/>
  </si>
  <si>
    <t>復興庁統括官付参事官（予算会計担当）
農林水産省農村振興局農村政策部中山間地域振興課</t>
    <rPh sb="3" eb="5">
      <t>トウカツ</t>
    </rPh>
    <rPh sb="5" eb="6">
      <t>カン</t>
    </rPh>
    <rPh sb="6" eb="7">
      <t>ヅキ</t>
    </rPh>
    <rPh sb="11" eb="13">
      <t>ヨサン</t>
    </rPh>
    <rPh sb="13" eb="15">
      <t>カイケイ</t>
    </rPh>
    <rPh sb="15" eb="17">
      <t>タントウ</t>
    </rPh>
    <rPh sb="24" eb="26">
      <t>ノウソン</t>
    </rPh>
    <rPh sb="26" eb="29">
      <t>シンコウキョク</t>
    </rPh>
    <phoneticPr fontId="5"/>
  </si>
  <si>
    <t>復興庁参事官　尾関良夫
中山間地域振興課長
米田博次</t>
    <rPh sb="0" eb="2">
      <t>フッコウ</t>
    </rPh>
    <rPh sb="2" eb="3">
      <t>チョウ</t>
    </rPh>
    <rPh sb="3" eb="6">
      <t>サンジカン</t>
    </rPh>
    <rPh sb="7" eb="9">
      <t>オゼキ</t>
    </rPh>
    <rPh sb="9" eb="11">
      <t>ヨシオ</t>
    </rPh>
    <rPh sb="12" eb="15">
      <t>チュウサンカン</t>
    </rPh>
    <rPh sb="15" eb="17">
      <t>チイキ</t>
    </rPh>
    <rPh sb="17" eb="19">
      <t>シンコウ</t>
    </rPh>
    <rPh sb="19" eb="21">
      <t>カチョウ</t>
    </rPh>
    <rPh sb="22" eb="24">
      <t>ヨネダ</t>
    </rPh>
    <rPh sb="24" eb="26">
      <t>ヒロツグ</t>
    </rPh>
    <phoneticPr fontId="5"/>
  </si>
  <si>
    <t>食料・農業・農村基本法第35条</t>
    <phoneticPr fontId="5"/>
  </si>
  <si>
    <t>関係する計画、通知等</t>
    <phoneticPr fontId="5"/>
  </si>
  <si>
    <t>食料・農業・農村基本計画（平成22年3月閣議決定）
東日本大震災からの復興の基本方針(平成23年7月閣議決定)
我が国の食と農林漁業の再生のための基本方針・行動計画（平成23年10月食と農林漁業の再生推進本部決定）</t>
    <rPh sb="56" eb="57">
      <t>ワ</t>
    </rPh>
    <rPh sb="58" eb="59">
      <t>クニ</t>
    </rPh>
    <rPh sb="60" eb="61">
      <t>ショク</t>
    </rPh>
    <rPh sb="62" eb="63">
      <t>ノウ</t>
    </rPh>
    <rPh sb="63" eb="64">
      <t>リン</t>
    </rPh>
    <rPh sb="64" eb="66">
      <t>ギョギョウ</t>
    </rPh>
    <rPh sb="67" eb="69">
      <t>サイセイ</t>
    </rPh>
    <rPh sb="73" eb="75">
      <t>キホン</t>
    </rPh>
    <rPh sb="75" eb="77">
      <t>ホウシン</t>
    </rPh>
    <rPh sb="78" eb="80">
      <t>コウドウ</t>
    </rPh>
    <rPh sb="80" eb="82">
      <t>ケイカク</t>
    </rPh>
    <rPh sb="83" eb="85">
      <t>ヘイセイ</t>
    </rPh>
    <rPh sb="87" eb="88">
      <t>ネン</t>
    </rPh>
    <rPh sb="90" eb="91">
      <t>ツキ</t>
    </rPh>
    <rPh sb="91" eb="92">
      <t>ショク</t>
    </rPh>
    <rPh sb="93" eb="95">
      <t>ノウリン</t>
    </rPh>
    <rPh sb="95" eb="97">
      <t>ギョギョウ</t>
    </rPh>
    <rPh sb="98" eb="100">
      <t>サイセイ</t>
    </rPh>
    <rPh sb="100" eb="102">
      <t>スイシン</t>
    </rPh>
    <rPh sb="102" eb="104">
      <t>ホンブ</t>
    </rPh>
    <rPh sb="104" eb="106">
      <t>ケッテイ</t>
    </rPh>
    <phoneticPr fontId="5"/>
  </si>
  <si>
    <t>東日本大震災の被災農家等が、他の地域へ移転し、当該地域において営農活動等を行うことを希望する場合に、その円滑かつ的確な実現を図るために必要な、受入れ可能な農山漁村に関する諸情報の提供、受入れ可能な地域とのマッチングの促進等の支援を行うことにより、被災農家等を支援するとともに、受入地域の農林漁業資源の活用等による地域活性化に資する。</t>
    <phoneticPr fontId="5"/>
  </si>
  <si>
    <t>　現在、農林水産省では、被災地から他の地域への移転を行わざるを得ない被災農家等に対し、都道府県、農林水産業関係団体等の協力の下、「農山漁村被災者受入れ情報システム」により、農山漁村における農地、雇用及び住まい等に関する受入情報を提供しているところであるが、被災地から他の地域への移転を希望する被災農家等が増加する可能性があることを踏まえ、受入れ可能な農山漁村地域との適切なマッチングや、被災農家等の意向を踏まえた円滑な移転を進めるため、マッチング推進のための事前調整・説明会の開催、被災農家等の意向確認、移転する場合の事前現地調査等の支援を実施する。(補助率：定額）
平成24年度以降は、一部事業について復興庁で一括計上し、予算執行は農林水産省で実施。</t>
    <rPh sb="284" eb="286">
      <t>ヘイセイ</t>
    </rPh>
    <rPh sb="288" eb="290">
      <t>ネンド</t>
    </rPh>
    <rPh sb="290" eb="292">
      <t>イコウ</t>
    </rPh>
    <rPh sb="294" eb="296">
      <t>イチブ</t>
    </rPh>
    <rPh sb="296" eb="298">
      <t>ジギョウ</t>
    </rPh>
    <rPh sb="302" eb="304">
      <t>フッコウ</t>
    </rPh>
    <rPh sb="304" eb="305">
      <t>チョウ</t>
    </rPh>
    <rPh sb="306" eb="308">
      <t>イッカツ</t>
    </rPh>
    <rPh sb="308" eb="310">
      <t>ケイジョウ</t>
    </rPh>
    <rPh sb="312" eb="314">
      <t>ヨサン</t>
    </rPh>
    <rPh sb="314" eb="316">
      <t>シッコウ</t>
    </rPh>
    <rPh sb="317" eb="319">
      <t>ノウリン</t>
    </rPh>
    <rPh sb="319" eb="322">
      <t>スイサンショウ</t>
    </rPh>
    <rPh sb="323" eb="325">
      <t>ジッシ</t>
    </rPh>
    <phoneticPr fontId="5"/>
  </si>
  <si>
    <t>－</t>
    <phoneticPr fontId="5"/>
  </si>
  <si>
    <t>-</t>
    <phoneticPr fontId="5"/>
  </si>
  <si>
    <t>10（復興庁計上）</t>
    <phoneticPr fontId="5"/>
  </si>
  <si>
    <t>18(復興庁計上)</t>
    <rPh sb="3" eb="6">
      <t>フッコウチョウ</t>
    </rPh>
    <rPh sb="6" eb="8">
      <t>ケイジョウ</t>
    </rPh>
    <phoneticPr fontId="5"/>
  </si>
  <si>
    <r>
      <t>193（</t>
    </r>
    <r>
      <rPr>
        <sz val="11"/>
        <color theme="1"/>
        <rFont val="ＭＳ Ｐゴシック"/>
        <family val="2"/>
        <charset val="128"/>
        <scheme val="minor"/>
      </rPr>
      <t>農水省計上）</t>
    </r>
    <rPh sb="4" eb="5">
      <t>ノウ</t>
    </rPh>
    <rPh sb="7" eb="9">
      <t>ケイジョウ</t>
    </rPh>
    <phoneticPr fontId="5"/>
  </si>
  <si>
    <r>
      <rPr>
        <sz val="11"/>
        <color theme="1"/>
        <rFont val="ＭＳ Ｐゴシック"/>
        <family val="2"/>
        <charset val="128"/>
        <scheme val="minor"/>
      </rPr>
      <t>△159</t>
    </r>
    <phoneticPr fontId="5"/>
  </si>
  <si>
    <t>本事業を活用して被災地域から移転し営農活動等を再開した農家の離農率</t>
    <phoneticPr fontId="5"/>
  </si>
  <si>
    <t>10以下
[24年度]</t>
    <rPh sb="2" eb="4">
      <t>イカ</t>
    </rPh>
    <rPh sb="8" eb="10">
      <t>ネンド</t>
    </rPh>
    <phoneticPr fontId="5"/>
  </si>
  <si>
    <t>達成度</t>
    <rPh sb="0" eb="3">
      <t>タッセイド</t>
    </rPh>
    <phoneticPr fontId="5"/>
  </si>
  <si>
    <t>被災地域からの移転を希望する農家数</t>
    <rPh sb="0" eb="2">
      <t>ヒサイ</t>
    </rPh>
    <rPh sb="2" eb="4">
      <t>チイキ</t>
    </rPh>
    <rPh sb="7" eb="9">
      <t>イテン</t>
    </rPh>
    <rPh sb="10" eb="12">
      <t>キボウ</t>
    </rPh>
    <rPh sb="14" eb="16">
      <t>ノウカ</t>
    </rPh>
    <rPh sb="16" eb="17">
      <t>スウ</t>
    </rPh>
    <phoneticPr fontId="5"/>
  </si>
  <si>
    <t>世帯</t>
    <rPh sb="0" eb="2">
      <t>セタイ</t>
    </rPh>
    <phoneticPr fontId="5"/>
  </si>
  <si>
    <t>－</t>
    <phoneticPr fontId="5"/>
  </si>
  <si>
    <t>約（1,200）</t>
    <rPh sb="0" eb="1">
      <t>ヤク</t>
    </rPh>
    <phoneticPr fontId="5"/>
  </si>
  <si>
    <t>　　　　160（千円／世帯）</t>
    <rPh sb="8" eb="10">
      <t>センエン</t>
    </rPh>
    <rPh sb="11" eb="13">
      <t>セタイ</t>
    </rPh>
    <phoneticPr fontId="5"/>
  </si>
  <si>
    <t>　　　　　　事業費（193,000千円）／移転が想定される農家数（1,200世帯）
※23年度の活動実績がないため、24年度までの2カ年分の単位当たりコストの算出とする。</t>
    <rPh sb="6" eb="9">
      <t>ジギョウヒ</t>
    </rPh>
    <rPh sb="17" eb="19">
      <t>センエン</t>
    </rPh>
    <rPh sb="38" eb="40">
      <t>セタイ</t>
    </rPh>
    <rPh sb="45" eb="47">
      <t>ネンド</t>
    </rPh>
    <rPh sb="48" eb="50">
      <t>カツドウ</t>
    </rPh>
    <rPh sb="50" eb="52">
      <t>ジッセキ</t>
    </rPh>
    <rPh sb="60" eb="62">
      <t>ネンド</t>
    </rPh>
    <rPh sb="67" eb="68">
      <t>ネン</t>
    </rPh>
    <rPh sb="68" eb="69">
      <t>ブン</t>
    </rPh>
    <rPh sb="70" eb="72">
      <t>タンイ</t>
    </rPh>
    <rPh sb="72" eb="73">
      <t>ア</t>
    </rPh>
    <rPh sb="79" eb="81">
      <t>サンシュツ</t>
    </rPh>
    <phoneticPr fontId="5"/>
  </si>
  <si>
    <t>農山漁村被災者受入れ情報システム運営経費等</t>
    <phoneticPr fontId="5"/>
  </si>
  <si>
    <t>10（復興庁計上）</t>
    <rPh sb="3" eb="5">
      <t>フッコウ</t>
    </rPh>
    <rPh sb="5" eb="6">
      <t>チョウ</t>
    </rPh>
    <rPh sb="6" eb="8">
      <t>ケイジョウ</t>
    </rPh>
    <phoneticPr fontId="5"/>
  </si>
  <si>
    <t>復興整備計画や警戒区域の見直し等の事情により２５年度以降に移転を希望する被災農家等に対して、引き続き、受入れ情報の提供、被災農家等の意向確認等、マッチングの推進に係る予算を要求。</t>
    <rPh sb="0" eb="2">
      <t>フッコウ</t>
    </rPh>
    <rPh sb="2" eb="4">
      <t>セイビ</t>
    </rPh>
    <rPh sb="4" eb="6">
      <t>ケイカク</t>
    </rPh>
    <rPh sb="7" eb="9">
      <t>ケイカイ</t>
    </rPh>
    <rPh sb="9" eb="11">
      <t>クイキ</t>
    </rPh>
    <rPh sb="12" eb="14">
      <t>ミナオ</t>
    </rPh>
    <rPh sb="15" eb="16">
      <t>トウ</t>
    </rPh>
    <rPh sb="32" eb="34">
      <t>キボウ</t>
    </rPh>
    <rPh sb="46" eb="47">
      <t>ヒ</t>
    </rPh>
    <rPh sb="48" eb="49">
      <t>ツヅ</t>
    </rPh>
    <rPh sb="57" eb="59">
      <t>テイキョウ</t>
    </rPh>
    <phoneticPr fontId="5"/>
  </si>
  <si>
    <t>被災農家等のマッチング支援</t>
    <rPh sb="0" eb="2">
      <t>ヒサイ</t>
    </rPh>
    <rPh sb="2" eb="4">
      <t>ノウカ</t>
    </rPh>
    <rPh sb="4" eb="5">
      <t>トウ</t>
    </rPh>
    <rPh sb="11" eb="13">
      <t>シエン</t>
    </rPh>
    <phoneticPr fontId="5"/>
  </si>
  <si>
    <t>【活動実績の見込みについて】
・本事業の成果目標の達成度合については、被災農家等が他の地域に移転するかどうかを判断するに当たっては、被災した地元地域の復旧・復興の状況や見通し、受入れ地域に係る詳細な情報等を把握し、慎重に対応することが必要であるため、24年度に予算を繰り越して実施することとしており、現時点では実績値が明らかとならないことから、24年度の事業実施状況と併せて点検を行う予定である。</t>
    <rPh sb="1" eb="3">
      <t>カツドウ</t>
    </rPh>
    <rPh sb="3" eb="5">
      <t>ジッセキ</t>
    </rPh>
    <rPh sb="6" eb="8">
      <t>ミコ</t>
    </rPh>
    <phoneticPr fontId="5"/>
  </si>
  <si>
    <r>
      <t xml:space="preserve">・東日本大震災により甚大な被害を受けた地域では、やむを得ず他の地域へ移転し、営農活動等を行うことを希望する被災農家等が出てくる可能性があり、そうした被災農家等に対する的確な支援が必要とされることから、必要性の高い事業である。
【目的・予算の状況】
・本事業は、23年8月に農林水産省が策定した「農業・農村の復興マスタープラン」に即し、被災者のニーズに応えて実施するものである。
・本事業は、全国の受入情報を収集し被災者に提供するとともに、被災者の意向に応じて全国の受入地域とのマッチングを支援するものであり、国が実施すべき事業である。
【資金の流れ、費目・使途】
・本事業の事業実施主体の選定に当たっては、事業実施主体を公募し、応募のあった４者を対象に第三者を含む審査委員会において審査を行っており、支出先の選定における競争性・透明性は確保されており、効率的に実施されている。
</t>
    </r>
    <r>
      <rPr>
        <sz val="11"/>
        <color theme="1"/>
        <rFont val="ＭＳ Ｐゴシック"/>
        <family val="2"/>
        <charset val="128"/>
        <scheme val="minor"/>
      </rPr>
      <t>・中間段階の支出においては、事業実施主体が、各県土地改良区事業連合会等に再委託を行い、被災農家等へのきめ細やかな対応を行うための世話人を配置しており、合理的な実施体制となっている。
・本事業の事業実施要領において、事業の実施に必要な費目・使途を限定して明示しており、当該費目・使途に沿った支出が行われるよう措置している。
【活動実績、成果実績】
・本事業は、被災農家等が他の地域への移転を希望する場合、受入れ可能な農山漁村地域への円滑な移転を進めることにより、被災農家の生活再建と併せて、過疎化・高齢化による担い手の減少等により集落機能の低下等が懸念される農山漁村地域の活性化にも資することから、有効性の高い事業であり、かつ、類似事業は見当たらない。</t>
    </r>
    <rPh sb="27" eb="28">
      <t>エ</t>
    </rPh>
    <rPh sb="74" eb="76">
      <t>ヒサイ</t>
    </rPh>
    <rPh sb="76" eb="78">
      <t>ノウカ</t>
    </rPh>
    <rPh sb="78" eb="79">
      <t>トウ</t>
    </rPh>
    <rPh sb="80" eb="81">
      <t>タイ</t>
    </rPh>
    <rPh sb="100" eb="103">
      <t>ヒツヨウセイ</t>
    </rPh>
    <rPh sb="104" eb="105">
      <t>タカ</t>
    </rPh>
    <rPh sb="106" eb="108">
      <t>ジギョウ</t>
    </rPh>
    <rPh sb="115" eb="117">
      <t>モクテキ</t>
    </rPh>
    <rPh sb="118" eb="120">
      <t>ヨサン</t>
    </rPh>
    <rPh sb="121" eb="123">
      <t>ジョウキョウ</t>
    </rPh>
    <rPh sb="270" eb="272">
      <t>シキン</t>
    </rPh>
    <rPh sb="273" eb="274">
      <t>ナガ</t>
    </rPh>
    <rPh sb="276" eb="278">
      <t>ヒモク</t>
    </rPh>
    <rPh sb="279" eb="281">
      <t>シト</t>
    </rPh>
    <rPh sb="377" eb="380">
      <t>コウリツテキ</t>
    </rPh>
    <rPh sb="381" eb="383">
      <t>ジッシ</t>
    </rPh>
    <rPh sb="391" eb="393">
      <t>チュウカン</t>
    </rPh>
    <rPh sb="393" eb="395">
      <t>ダンカイ</t>
    </rPh>
    <rPh sb="396" eb="398">
      <t>シシュツ</t>
    </rPh>
    <rPh sb="404" eb="406">
      <t>ジギョウ</t>
    </rPh>
    <rPh sb="406" eb="408">
      <t>ジッシ</t>
    </rPh>
    <rPh sb="408" eb="410">
      <t>シュタイ</t>
    </rPh>
    <rPh sb="412" eb="414">
      <t>カクケン</t>
    </rPh>
    <rPh sb="414" eb="416">
      <t>トチ</t>
    </rPh>
    <rPh sb="416" eb="419">
      <t>カイリョウク</t>
    </rPh>
    <rPh sb="419" eb="421">
      <t>ジギョウ</t>
    </rPh>
    <rPh sb="421" eb="424">
      <t>レンゴウカイ</t>
    </rPh>
    <rPh sb="424" eb="425">
      <t>トウ</t>
    </rPh>
    <rPh sb="426" eb="429">
      <t>サイイタク</t>
    </rPh>
    <rPh sb="430" eb="431">
      <t>オコナ</t>
    </rPh>
    <rPh sb="433" eb="435">
      <t>ヒサイ</t>
    </rPh>
    <rPh sb="435" eb="437">
      <t>ノウカ</t>
    </rPh>
    <rPh sb="437" eb="438">
      <t>トウ</t>
    </rPh>
    <rPh sb="442" eb="443">
      <t>コマ</t>
    </rPh>
    <rPh sb="446" eb="448">
      <t>タイオウ</t>
    </rPh>
    <rPh sb="449" eb="450">
      <t>オコナ</t>
    </rPh>
    <rPh sb="454" eb="457">
      <t>セワニン</t>
    </rPh>
    <rPh sb="458" eb="460">
      <t>ハイチ</t>
    </rPh>
    <rPh sb="465" eb="468">
      <t>ゴウリテキ</t>
    </rPh>
    <rPh sb="469" eb="471">
      <t>ジッシ</t>
    </rPh>
    <rPh sb="471" eb="473">
      <t>タイセイ</t>
    </rPh>
    <phoneticPr fontId="5"/>
  </si>
  <si>
    <t>本事業は、移転希望農家の生活基盤の支援を行う事業ではないが、移転希望農家の一日も早い生活基盤の安定に貢献できるよう、関係機関との連携を強化する必要がある。また、活動指標について、23年度見込み値と実績値が示されていない。
以上のことから、「関係機関との連携の強化」、「活動指標の適切な設定」を行うべきであり、本事業としては「一部改善」とする。</t>
    <phoneticPr fontId="5"/>
  </si>
  <si>
    <t>　被災農家に対し、受入れ情報の他、各種被災者支援施策等を提供する等、関係機関と一層の連携を強化して、きめ細やかな支援を推進する。
　また、活動指標については、被災地域の復旧・復興の状況や見通し、市町村等で行っている意向調査結果を踏まえ点検を行い、適切な指標の設定を行う。</t>
    <rPh sb="28" eb="30">
      <t>テイキョウ</t>
    </rPh>
    <rPh sb="36" eb="38">
      <t>キカン</t>
    </rPh>
    <rPh sb="69" eb="71">
      <t>カツドウ</t>
    </rPh>
    <rPh sb="71" eb="73">
      <t>シヒョウ</t>
    </rPh>
    <rPh sb="97" eb="100">
      <t>シチョウソン</t>
    </rPh>
    <rPh sb="100" eb="101">
      <t>トウ</t>
    </rPh>
    <rPh sb="102" eb="103">
      <t>オコナ</t>
    </rPh>
    <rPh sb="107" eb="109">
      <t>イコウ</t>
    </rPh>
    <rPh sb="109" eb="111">
      <t>チョウサ</t>
    </rPh>
    <rPh sb="111" eb="113">
      <t>ケッカ</t>
    </rPh>
    <rPh sb="114" eb="115">
      <t>フ</t>
    </rPh>
    <rPh sb="117" eb="119">
      <t>テンケン</t>
    </rPh>
    <rPh sb="120" eb="121">
      <t>オコナ</t>
    </rPh>
    <rPh sb="123" eb="125">
      <t>テキセツ</t>
    </rPh>
    <rPh sb="126" eb="128">
      <t>シヒョウ</t>
    </rPh>
    <rPh sb="129" eb="131">
      <t>セッテイ</t>
    </rPh>
    <rPh sb="132" eb="133">
      <t>オコナ</t>
    </rPh>
    <phoneticPr fontId="5"/>
  </si>
  <si>
    <t>（参考）事業概要等
http://www.maff.go.jp/j/kanbo/joho/saigai/ukeire_sien.html</t>
    <rPh sb="1" eb="3">
      <t>サンコウ</t>
    </rPh>
    <rPh sb="4" eb="6">
      <t>ジギョウ</t>
    </rPh>
    <rPh sb="6" eb="8">
      <t>ガイヨウ</t>
    </rPh>
    <rPh sb="8" eb="9">
      <t>トウ</t>
    </rPh>
    <phoneticPr fontId="5"/>
  </si>
  <si>
    <t>※平成23年度実績を記入</t>
    <phoneticPr fontId="5"/>
  </si>
  <si>
    <t>①世話人の設置、関係機関との連絡調整
②被災農家等への説明、情報の提供
③移転希望農家等と受入地域とのマッチングの支援</t>
    <rPh sb="1" eb="4">
      <t>セワニン</t>
    </rPh>
    <rPh sb="5" eb="7">
      <t>セッチ</t>
    </rPh>
    <rPh sb="8" eb="10">
      <t>カンケイ</t>
    </rPh>
    <rPh sb="10" eb="12">
      <t>キカン</t>
    </rPh>
    <rPh sb="14" eb="16">
      <t>レンラク</t>
    </rPh>
    <rPh sb="16" eb="18">
      <t>チョウセイ</t>
    </rPh>
    <rPh sb="20" eb="22">
      <t>ヒサイ</t>
    </rPh>
    <rPh sb="22" eb="24">
      <t>ノウカ</t>
    </rPh>
    <rPh sb="24" eb="25">
      <t>トウ</t>
    </rPh>
    <rPh sb="27" eb="29">
      <t>セツメイ</t>
    </rPh>
    <rPh sb="30" eb="32">
      <t>ジョウホウ</t>
    </rPh>
    <rPh sb="33" eb="35">
      <t>テイキョウ</t>
    </rPh>
    <rPh sb="37" eb="39">
      <t>イテン</t>
    </rPh>
    <rPh sb="39" eb="41">
      <t>キボウ</t>
    </rPh>
    <rPh sb="41" eb="43">
      <t>ノウカ</t>
    </rPh>
    <rPh sb="43" eb="44">
      <t>トウ</t>
    </rPh>
    <rPh sb="45" eb="47">
      <t>ウケイレ</t>
    </rPh>
    <rPh sb="47" eb="49">
      <t>チイキ</t>
    </rPh>
    <rPh sb="57" eb="59">
      <t>シエン</t>
    </rPh>
    <phoneticPr fontId="5"/>
  </si>
  <si>
    <t>①世話人の設置、関係機関との連絡調整
②被災農家等への説明、情報の提供
③移転希望農家等と受入地域とのマッチングの支援</t>
    <rPh sb="1" eb="3">
      <t>セワ</t>
    </rPh>
    <rPh sb="3" eb="4">
      <t>ニン</t>
    </rPh>
    <rPh sb="5" eb="7">
      <t>セッチ</t>
    </rPh>
    <rPh sb="8" eb="10">
      <t>カンケイ</t>
    </rPh>
    <rPh sb="10" eb="12">
      <t>キカン</t>
    </rPh>
    <rPh sb="14" eb="16">
      <t>レンラク</t>
    </rPh>
    <rPh sb="16" eb="18">
      <t>チョウセイ</t>
    </rPh>
    <rPh sb="20" eb="22">
      <t>ヒサイ</t>
    </rPh>
    <rPh sb="22" eb="24">
      <t>ノウカ</t>
    </rPh>
    <rPh sb="24" eb="25">
      <t>トウ</t>
    </rPh>
    <rPh sb="27" eb="29">
      <t>セツメイ</t>
    </rPh>
    <rPh sb="30" eb="32">
      <t>ジョウホウ</t>
    </rPh>
    <rPh sb="33" eb="35">
      <t>テイキョウ</t>
    </rPh>
    <rPh sb="37" eb="39">
      <t>イテン</t>
    </rPh>
    <rPh sb="39" eb="41">
      <t>キボウ</t>
    </rPh>
    <rPh sb="41" eb="44">
      <t>ノウカナド</t>
    </rPh>
    <rPh sb="45" eb="47">
      <t>ウケイレ</t>
    </rPh>
    <rPh sb="47" eb="49">
      <t>チイキ</t>
    </rPh>
    <rPh sb="57" eb="59">
      <t>シエン</t>
    </rPh>
    <phoneticPr fontId="5"/>
  </si>
  <si>
    <t>福島県土地改良事業団体連合会他
世話人の活動費</t>
    <rPh sb="0" eb="3">
      <t>フクシマケン</t>
    </rPh>
    <rPh sb="3" eb="5">
      <t>トチ</t>
    </rPh>
    <rPh sb="5" eb="7">
      <t>カイリョウ</t>
    </rPh>
    <rPh sb="7" eb="9">
      <t>ジギョウ</t>
    </rPh>
    <rPh sb="9" eb="11">
      <t>ダンタイ</t>
    </rPh>
    <rPh sb="11" eb="14">
      <t>レンゴウカイ</t>
    </rPh>
    <rPh sb="14" eb="15">
      <t>ホカ</t>
    </rPh>
    <rPh sb="16" eb="19">
      <t>セワニン</t>
    </rPh>
    <rPh sb="20" eb="23">
      <t>カツドウヒ</t>
    </rPh>
    <phoneticPr fontId="5"/>
  </si>
  <si>
    <t>給与・手当</t>
    <rPh sb="0" eb="2">
      <t>キュウヨ</t>
    </rPh>
    <rPh sb="3" eb="5">
      <t>テアテ</t>
    </rPh>
    <phoneticPr fontId="5"/>
  </si>
  <si>
    <t>職員人件費（世話人の設置、関係機関との連絡調整等に要した人件費）</t>
    <rPh sb="0" eb="2">
      <t>ショクイン</t>
    </rPh>
    <rPh sb="2" eb="5">
      <t>ジンケンヒ</t>
    </rPh>
    <rPh sb="6" eb="9">
      <t>セワニン</t>
    </rPh>
    <rPh sb="10" eb="12">
      <t>セッチ</t>
    </rPh>
    <rPh sb="13" eb="15">
      <t>カンケイ</t>
    </rPh>
    <rPh sb="15" eb="17">
      <t>キカン</t>
    </rPh>
    <rPh sb="19" eb="21">
      <t>レンラク</t>
    </rPh>
    <rPh sb="21" eb="23">
      <t>チョウセイ</t>
    </rPh>
    <rPh sb="23" eb="24">
      <t>トウ</t>
    </rPh>
    <rPh sb="25" eb="26">
      <t>ヨウ</t>
    </rPh>
    <rPh sb="28" eb="31">
      <t>ジンケンヒ</t>
    </rPh>
    <phoneticPr fontId="5"/>
  </si>
  <si>
    <t>一世印刷(株)他
パンフレット印刷費等</t>
    <rPh sb="0" eb="2">
      <t>イッセイ</t>
    </rPh>
    <rPh sb="2" eb="4">
      <t>インサツ</t>
    </rPh>
    <rPh sb="4" eb="7">
      <t>カブ</t>
    </rPh>
    <rPh sb="7" eb="8">
      <t>ホカ</t>
    </rPh>
    <rPh sb="15" eb="18">
      <t>インサツヒ</t>
    </rPh>
    <rPh sb="18" eb="19">
      <t>トウ</t>
    </rPh>
    <phoneticPr fontId="5"/>
  </si>
  <si>
    <t>職員旅費（被災県、市町村との打合せに要した旅費）</t>
    <rPh sb="5" eb="8">
      <t>ヒサイケン</t>
    </rPh>
    <rPh sb="9" eb="12">
      <t>シチョウソン</t>
    </rPh>
    <rPh sb="14" eb="16">
      <t>ウチアワ</t>
    </rPh>
    <rPh sb="18" eb="19">
      <t>ヨウ</t>
    </rPh>
    <rPh sb="21" eb="23">
      <t>リョヒ</t>
    </rPh>
    <phoneticPr fontId="5"/>
  </si>
  <si>
    <t>使用料</t>
    <rPh sb="0" eb="3">
      <t>シヨウリョウ</t>
    </rPh>
    <phoneticPr fontId="5"/>
  </si>
  <si>
    <t>パーソナルコンピュータレンタル料</t>
    <rPh sb="15" eb="16">
      <t>リョウ</t>
    </rPh>
    <phoneticPr fontId="5"/>
  </si>
  <si>
    <t>B.福島県土地改良事業団体連合会</t>
    <rPh sb="2" eb="5">
      <t>フクシマケン</t>
    </rPh>
    <rPh sb="5" eb="7">
      <t>トチ</t>
    </rPh>
    <rPh sb="7" eb="9">
      <t>カイリョウ</t>
    </rPh>
    <rPh sb="9" eb="11">
      <t>ジギョウ</t>
    </rPh>
    <rPh sb="11" eb="13">
      <t>ダンタイ</t>
    </rPh>
    <rPh sb="13" eb="16">
      <t>レンゴウカイ</t>
    </rPh>
    <phoneticPr fontId="5"/>
  </si>
  <si>
    <t>土地改良区ほか</t>
    <rPh sb="0" eb="2">
      <t>トチ</t>
    </rPh>
    <rPh sb="2" eb="5">
      <t>カイリョウク</t>
    </rPh>
    <phoneticPr fontId="5"/>
  </si>
  <si>
    <t>職員人件費（地域世話人の設置、関係機関との連絡調整等に要した人件費）</t>
    <phoneticPr fontId="5"/>
  </si>
  <si>
    <t>消耗品費等</t>
    <rPh sb="0" eb="3">
      <t>ショウモウヒン</t>
    </rPh>
    <rPh sb="3" eb="4">
      <t>ヒ</t>
    </rPh>
    <rPh sb="4" eb="5">
      <t>トウ</t>
    </rPh>
    <phoneticPr fontId="5"/>
  </si>
  <si>
    <t>役務費</t>
    <rPh sb="0" eb="3">
      <t>エキムヒ</t>
    </rPh>
    <phoneticPr fontId="5"/>
  </si>
  <si>
    <t>インターネット接続料等</t>
    <rPh sb="7" eb="10">
      <t>セツゾクリョウ</t>
    </rPh>
    <rPh sb="10" eb="11">
      <t>トウ</t>
    </rPh>
    <phoneticPr fontId="5"/>
  </si>
  <si>
    <t>パーソナルコンピュータレンタル料等</t>
    <rPh sb="15" eb="16">
      <t>リョウ</t>
    </rPh>
    <rPh sb="16" eb="17">
      <t>トウ</t>
    </rPh>
    <phoneticPr fontId="5"/>
  </si>
  <si>
    <t>世話人の設置、関係機関との連絡調整、被災農家等への説明、情報の提供、移転希望農家等と受入地域とのマッチングの支援</t>
    <rPh sb="0" eb="3">
      <t>セワニン</t>
    </rPh>
    <rPh sb="4" eb="6">
      <t>セッチ</t>
    </rPh>
    <rPh sb="7" eb="9">
      <t>カンケイ</t>
    </rPh>
    <rPh sb="9" eb="11">
      <t>キカン</t>
    </rPh>
    <rPh sb="13" eb="15">
      <t>レンラク</t>
    </rPh>
    <rPh sb="15" eb="17">
      <t>チョウセイ</t>
    </rPh>
    <rPh sb="18" eb="20">
      <t>ヒサイ</t>
    </rPh>
    <rPh sb="20" eb="22">
      <t>ノウカ</t>
    </rPh>
    <rPh sb="22" eb="23">
      <t>トウ</t>
    </rPh>
    <rPh sb="25" eb="27">
      <t>セツメイ</t>
    </rPh>
    <rPh sb="28" eb="30">
      <t>ジョウホウ</t>
    </rPh>
    <rPh sb="31" eb="33">
      <t>テイキョウ</t>
    </rPh>
    <rPh sb="34" eb="36">
      <t>イテン</t>
    </rPh>
    <rPh sb="36" eb="38">
      <t>キボウ</t>
    </rPh>
    <rPh sb="38" eb="40">
      <t>ノウカ</t>
    </rPh>
    <rPh sb="40" eb="41">
      <t>トウ</t>
    </rPh>
    <rPh sb="42" eb="44">
      <t>ウケイレ</t>
    </rPh>
    <rPh sb="44" eb="46">
      <t>チイキ</t>
    </rPh>
    <rPh sb="54" eb="56">
      <t>シエン</t>
    </rPh>
    <phoneticPr fontId="5"/>
  </si>
  <si>
    <t>B.県土地改良区事業団体連合会等</t>
    <rPh sb="2" eb="3">
      <t>ケン</t>
    </rPh>
    <rPh sb="3" eb="5">
      <t>トチ</t>
    </rPh>
    <rPh sb="5" eb="8">
      <t>カイリョウク</t>
    </rPh>
    <rPh sb="8" eb="10">
      <t>ジギョウ</t>
    </rPh>
    <rPh sb="10" eb="12">
      <t>ダンタイ</t>
    </rPh>
    <rPh sb="12" eb="15">
      <t>レンゴウカイ</t>
    </rPh>
    <rPh sb="15" eb="16">
      <t>トウ</t>
    </rPh>
    <phoneticPr fontId="5"/>
  </si>
  <si>
    <t>福島県土地改良事業団体連合会</t>
    <rPh sb="0" eb="3">
      <t>フクシマケン</t>
    </rPh>
    <rPh sb="3" eb="5">
      <t>トチ</t>
    </rPh>
    <rPh sb="5" eb="7">
      <t>カイリョウ</t>
    </rPh>
    <rPh sb="7" eb="9">
      <t>ジギョウ</t>
    </rPh>
    <rPh sb="9" eb="11">
      <t>ダンタイ</t>
    </rPh>
    <rPh sb="11" eb="14">
      <t>レンゴウカイ</t>
    </rPh>
    <phoneticPr fontId="5"/>
  </si>
  <si>
    <t>県域世話人、地域世話人としての活動(県、市町村担当部局との連絡調整等）</t>
    <rPh sb="0" eb="2">
      <t>ケンイキ</t>
    </rPh>
    <rPh sb="2" eb="5">
      <t>セワニン</t>
    </rPh>
    <rPh sb="6" eb="8">
      <t>チイキ</t>
    </rPh>
    <rPh sb="8" eb="11">
      <t>セワニン</t>
    </rPh>
    <rPh sb="15" eb="17">
      <t>カツドウ</t>
    </rPh>
    <rPh sb="18" eb="19">
      <t>ケン</t>
    </rPh>
    <rPh sb="20" eb="23">
      <t>シチョウソン</t>
    </rPh>
    <rPh sb="23" eb="25">
      <t>タントウ</t>
    </rPh>
    <rPh sb="25" eb="27">
      <t>ブキョク</t>
    </rPh>
    <rPh sb="29" eb="31">
      <t>レンラク</t>
    </rPh>
    <rPh sb="31" eb="33">
      <t>チョウセイ</t>
    </rPh>
    <rPh sb="33" eb="34">
      <t>トウ</t>
    </rPh>
    <phoneticPr fontId="5"/>
  </si>
  <si>
    <t>(財)農村開発企画委員会</t>
    <rPh sb="1" eb="2">
      <t>ザイ</t>
    </rPh>
    <rPh sb="3" eb="5">
      <t>ノウソン</t>
    </rPh>
    <rPh sb="5" eb="7">
      <t>カイハツ</t>
    </rPh>
    <rPh sb="7" eb="9">
      <t>キカク</t>
    </rPh>
    <rPh sb="9" eb="12">
      <t>イインカイ</t>
    </rPh>
    <phoneticPr fontId="5"/>
  </si>
  <si>
    <t>農林水産関係団体等との連絡調整、広域世話人としての活動</t>
    <rPh sb="0" eb="2">
      <t>ノウリン</t>
    </rPh>
    <rPh sb="2" eb="4">
      <t>スイサン</t>
    </rPh>
    <rPh sb="4" eb="6">
      <t>カンケイ</t>
    </rPh>
    <rPh sb="6" eb="8">
      <t>ダンタイ</t>
    </rPh>
    <rPh sb="8" eb="9">
      <t>トウ</t>
    </rPh>
    <rPh sb="11" eb="13">
      <t>レンラク</t>
    </rPh>
    <rPh sb="13" eb="15">
      <t>チョウセイ</t>
    </rPh>
    <rPh sb="16" eb="18">
      <t>コウイキ</t>
    </rPh>
    <rPh sb="18" eb="21">
      <t>セワニン</t>
    </rPh>
    <rPh sb="25" eb="27">
      <t>カツドウ</t>
    </rPh>
    <phoneticPr fontId="5"/>
  </si>
  <si>
    <t>(財)日本グラウンドワーク協会</t>
    <rPh sb="1" eb="2">
      <t>ザイ</t>
    </rPh>
    <rPh sb="3" eb="5">
      <t>ニホン</t>
    </rPh>
    <rPh sb="13" eb="15">
      <t>キョウカイ</t>
    </rPh>
    <phoneticPr fontId="5"/>
  </si>
  <si>
    <t>ＮＰＯ法人等との連絡調整、広域世話人としての活動</t>
    <rPh sb="3" eb="5">
      <t>ホウジン</t>
    </rPh>
    <rPh sb="5" eb="6">
      <t>トウ</t>
    </rPh>
    <rPh sb="8" eb="10">
      <t>レンラク</t>
    </rPh>
    <rPh sb="10" eb="12">
      <t>チョウセイ</t>
    </rPh>
    <rPh sb="13" eb="15">
      <t>コウイキ</t>
    </rPh>
    <rPh sb="15" eb="18">
      <t>セワニン</t>
    </rPh>
    <rPh sb="22" eb="24">
      <t>カツドウ</t>
    </rPh>
    <phoneticPr fontId="5"/>
  </si>
  <si>
    <t>宮城県土地改良事業団体連合会</t>
    <rPh sb="0" eb="3">
      <t>ミヤギケン</t>
    </rPh>
    <rPh sb="3" eb="5">
      <t>トチ</t>
    </rPh>
    <rPh sb="5" eb="7">
      <t>カイリョウ</t>
    </rPh>
    <rPh sb="7" eb="9">
      <t>ジギョウ</t>
    </rPh>
    <rPh sb="9" eb="11">
      <t>ダンタイ</t>
    </rPh>
    <rPh sb="11" eb="14">
      <t>レンゴウカイ</t>
    </rPh>
    <phoneticPr fontId="5"/>
  </si>
  <si>
    <t>岩手県土地改良事業団体連合会</t>
    <rPh sb="0" eb="3">
      <t>イワテケン</t>
    </rPh>
    <rPh sb="3" eb="5">
      <t>トチ</t>
    </rPh>
    <rPh sb="5" eb="7">
      <t>カイリョウ</t>
    </rPh>
    <rPh sb="7" eb="9">
      <t>ジギョウ</t>
    </rPh>
    <rPh sb="9" eb="11">
      <t>ダンタイ</t>
    </rPh>
    <rPh sb="11" eb="14">
      <t>レンゴウカイ</t>
    </rPh>
    <phoneticPr fontId="5"/>
  </si>
  <si>
    <t>県域世話人、地域世話人としての活動(県、市町村担当部局との連絡調整等、説明会の開催）</t>
    <rPh sb="0" eb="2">
      <t>ケンイキ</t>
    </rPh>
    <rPh sb="2" eb="5">
      <t>セワニン</t>
    </rPh>
    <rPh sb="6" eb="8">
      <t>チイキ</t>
    </rPh>
    <rPh sb="8" eb="11">
      <t>セワニン</t>
    </rPh>
    <rPh sb="15" eb="17">
      <t>カツドウ</t>
    </rPh>
    <rPh sb="18" eb="19">
      <t>ケン</t>
    </rPh>
    <rPh sb="20" eb="23">
      <t>シチョウソン</t>
    </rPh>
    <rPh sb="23" eb="25">
      <t>タントウ</t>
    </rPh>
    <rPh sb="25" eb="27">
      <t>ブキョク</t>
    </rPh>
    <rPh sb="29" eb="31">
      <t>レンラク</t>
    </rPh>
    <rPh sb="31" eb="33">
      <t>チョウセイ</t>
    </rPh>
    <rPh sb="33" eb="34">
      <t>トウ</t>
    </rPh>
    <rPh sb="35" eb="38">
      <t>セツメイカイ</t>
    </rPh>
    <rPh sb="39" eb="41">
      <t>カイサイ</t>
    </rPh>
    <phoneticPr fontId="5"/>
  </si>
  <si>
    <t>青森県土地改良事業団体連合会</t>
    <rPh sb="0" eb="3">
      <t>アオモリケン</t>
    </rPh>
    <rPh sb="3" eb="5">
      <t>トチ</t>
    </rPh>
    <rPh sb="5" eb="7">
      <t>カイリョウ</t>
    </rPh>
    <rPh sb="7" eb="9">
      <t>ジギョウ</t>
    </rPh>
    <rPh sb="9" eb="11">
      <t>ダンタイ</t>
    </rPh>
    <rPh sb="11" eb="14">
      <t>レンゴウカイ</t>
    </rPh>
    <phoneticPr fontId="5"/>
  </si>
  <si>
    <t>県域世話人としての活動(県、市町村担当部局との連絡調整等）</t>
    <rPh sb="0" eb="1">
      <t>ケン</t>
    </rPh>
    <rPh sb="2" eb="5">
      <t>セワニン</t>
    </rPh>
    <rPh sb="9" eb="11">
      <t>カツドウ</t>
    </rPh>
    <rPh sb="12" eb="13">
      <t>ケン</t>
    </rPh>
    <rPh sb="14" eb="17">
      <t>シチョウソン</t>
    </rPh>
    <rPh sb="17" eb="19">
      <t>タントウ</t>
    </rPh>
    <rPh sb="19" eb="21">
      <t>ブキョク</t>
    </rPh>
    <rPh sb="23" eb="25">
      <t>レンラク</t>
    </rPh>
    <rPh sb="25" eb="27">
      <t>チョウセイ</t>
    </rPh>
    <rPh sb="27" eb="28">
      <t>トウ</t>
    </rPh>
    <phoneticPr fontId="5"/>
  </si>
  <si>
    <t>千葉県土地改良事業団体連合会</t>
    <rPh sb="0" eb="3">
      <t>チバケン</t>
    </rPh>
    <rPh sb="3" eb="5">
      <t>トチ</t>
    </rPh>
    <rPh sb="5" eb="7">
      <t>カイリョウ</t>
    </rPh>
    <rPh sb="7" eb="9">
      <t>ジギョウ</t>
    </rPh>
    <rPh sb="9" eb="11">
      <t>ダンタイ</t>
    </rPh>
    <rPh sb="11" eb="14">
      <t>レンゴウカイ</t>
    </rPh>
    <phoneticPr fontId="5"/>
  </si>
  <si>
    <t>県域世話人としての活動(県担当部局との連絡調整等）</t>
    <rPh sb="0" eb="2">
      <t>ケンイキ</t>
    </rPh>
    <rPh sb="2" eb="5">
      <t>セワニン</t>
    </rPh>
    <rPh sb="9" eb="11">
      <t>カツドウ</t>
    </rPh>
    <rPh sb="12" eb="13">
      <t>ケン</t>
    </rPh>
    <rPh sb="13" eb="15">
      <t>タントウ</t>
    </rPh>
    <rPh sb="15" eb="17">
      <t>ブキョク</t>
    </rPh>
    <rPh sb="19" eb="21">
      <t>レンラク</t>
    </rPh>
    <rPh sb="21" eb="23">
      <t>チョウセイ</t>
    </rPh>
    <rPh sb="23" eb="24">
      <t>トウ</t>
    </rPh>
    <phoneticPr fontId="5"/>
  </si>
  <si>
    <t>復興庁：071
農林水産省：0187</t>
    <rPh sb="0" eb="2">
      <t>フッコウ</t>
    </rPh>
    <rPh sb="2" eb="3">
      <t>チョウ</t>
    </rPh>
    <rPh sb="8" eb="10">
      <t>ノウリン</t>
    </rPh>
    <rPh sb="10" eb="13">
      <t>スイサンショウ</t>
    </rPh>
    <phoneticPr fontId="5"/>
  </si>
  <si>
    <t>　　　　　　　　　　　　　平成２４年行政事業レビューシート　(復興庁、農林水産省)</t>
    <rPh sb="13" eb="15">
      <t>ヘイセイ</t>
    </rPh>
    <rPh sb="17" eb="18">
      <t>ネン</t>
    </rPh>
    <rPh sb="18" eb="20">
      <t>ギョウセイ</t>
    </rPh>
    <rPh sb="20" eb="22">
      <t>ジギョウ</t>
    </rPh>
    <rPh sb="31" eb="34">
      <t>フッコウチョウ</t>
    </rPh>
    <rPh sb="35" eb="37">
      <t>ノウリン</t>
    </rPh>
    <rPh sb="37" eb="40">
      <t>スイサンショウ</t>
    </rPh>
    <rPh sb="39" eb="40">
      <t>ショウ</t>
    </rPh>
    <phoneticPr fontId="5"/>
  </si>
  <si>
    <t>被災土地改良区復興支援事業（復興関連事業）</t>
    <rPh sb="0" eb="2">
      <t>ヒサイ</t>
    </rPh>
    <rPh sb="2" eb="4">
      <t>トチ</t>
    </rPh>
    <rPh sb="4" eb="6">
      <t>カイリョウ</t>
    </rPh>
    <rPh sb="6" eb="7">
      <t>ク</t>
    </rPh>
    <rPh sb="7" eb="9">
      <t>フッコウ</t>
    </rPh>
    <rPh sb="9" eb="11">
      <t>シエン</t>
    </rPh>
    <rPh sb="11" eb="13">
      <t>ジギョウ</t>
    </rPh>
    <rPh sb="14" eb="16">
      <t>フッコウ</t>
    </rPh>
    <rPh sb="16" eb="18">
      <t>カンレン</t>
    </rPh>
    <rPh sb="18" eb="20">
      <t>ジギョウ</t>
    </rPh>
    <phoneticPr fontId="5"/>
  </si>
  <si>
    <t>担当部局庁</t>
    <phoneticPr fontId="5"/>
  </si>
  <si>
    <t>復興庁統括官付参事官（予算会計担当）
農林水産省農村振興局整備部土地改良企画課</t>
    <rPh sb="3" eb="5">
      <t>トウカツ</t>
    </rPh>
    <rPh sb="5" eb="6">
      <t>カン</t>
    </rPh>
    <rPh sb="6" eb="7">
      <t>ヅキ</t>
    </rPh>
    <rPh sb="11" eb="13">
      <t>ヨサン</t>
    </rPh>
    <rPh sb="13" eb="15">
      <t>カイケイ</t>
    </rPh>
    <rPh sb="24" eb="26">
      <t>ノウソン</t>
    </rPh>
    <rPh sb="26" eb="29">
      <t>シンコウキョク</t>
    </rPh>
    <phoneticPr fontId="5"/>
  </si>
  <si>
    <t>復興庁参事官　尾関良夫
土地改良企画課長
上大田光成</t>
    <rPh sb="0" eb="2">
      <t>フッコウ</t>
    </rPh>
    <rPh sb="2" eb="3">
      <t>チョウ</t>
    </rPh>
    <rPh sb="3" eb="6">
      <t>サンジカン</t>
    </rPh>
    <rPh sb="7" eb="9">
      <t>オゼキ</t>
    </rPh>
    <rPh sb="9" eb="11">
      <t>ヨシオ</t>
    </rPh>
    <rPh sb="12" eb="14">
      <t>トチ</t>
    </rPh>
    <rPh sb="14" eb="16">
      <t>カイリョウ</t>
    </rPh>
    <rPh sb="16" eb="18">
      <t>キカク</t>
    </rPh>
    <rPh sb="18" eb="20">
      <t>カチョウ</t>
    </rPh>
    <rPh sb="21" eb="24">
      <t>カミオオタ</t>
    </rPh>
    <rPh sb="24" eb="26">
      <t>ミツナリ</t>
    </rPh>
    <phoneticPr fontId="5"/>
  </si>
  <si>
    <t>一般会計・東日本大震災復興特別会計</t>
    <rPh sb="0" eb="2">
      <t>イッパン</t>
    </rPh>
    <rPh sb="2" eb="4">
      <t>カイケイ</t>
    </rPh>
    <rPh sb="5" eb="8">
      <t>ヒガシニホン</t>
    </rPh>
    <rPh sb="8" eb="9">
      <t>ダイ</t>
    </rPh>
    <rPh sb="9" eb="11">
      <t>シンサイ</t>
    </rPh>
    <rPh sb="11" eb="13">
      <t>フッコウ</t>
    </rPh>
    <rPh sb="13" eb="15">
      <t>トクベツ</t>
    </rPh>
    <rPh sb="15" eb="17">
      <t>カイケイ</t>
    </rPh>
    <phoneticPr fontId="5"/>
  </si>
  <si>
    <t>⑥優良農地の確保と有効利用の促進</t>
    <rPh sb="1" eb="3">
      <t>ユウリョウ</t>
    </rPh>
    <rPh sb="3" eb="5">
      <t>ノウチ</t>
    </rPh>
    <rPh sb="6" eb="8">
      <t>カクホ</t>
    </rPh>
    <rPh sb="9" eb="11">
      <t>ユウコウ</t>
    </rPh>
    <rPh sb="11" eb="13">
      <t>リヨウ</t>
    </rPh>
    <rPh sb="14" eb="16">
      <t>ソクシン</t>
    </rPh>
    <phoneticPr fontId="5"/>
  </si>
  <si>
    <t>－</t>
    <phoneticPr fontId="5"/>
  </si>
  <si>
    <t>関係する計画、通知等</t>
    <phoneticPr fontId="5"/>
  </si>
  <si>
    <t>○「東日本大震災に対処するための土地改良法の特例に関する法律」の審議における衆・参両院の農林水産委員会における附帯決議
○東日本大震災からの復興の基本方針（平成23年７月29日東日本大震災復興対策本部決定）</t>
    <rPh sb="2" eb="3">
      <t>ヒガシ</t>
    </rPh>
    <rPh sb="3" eb="5">
      <t>ニホン</t>
    </rPh>
    <rPh sb="5" eb="6">
      <t>ダイ</t>
    </rPh>
    <rPh sb="6" eb="8">
      <t>シンサイ</t>
    </rPh>
    <rPh sb="9" eb="11">
      <t>タイショ</t>
    </rPh>
    <rPh sb="16" eb="18">
      <t>トチ</t>
    </rPh>
    <rPh sb="18" eb="20">
      <t>カイリョウ</t>
    </rPh>
    <rPh sb="20" eb="21">
      <t>ホウ</t>
    </rPh>
    <rPh sb="22" eb="24">
      <t>トクレイ</t>
    </rPh>
    <rPh sb="25" eb="26">
      <t>カン</t>
    </rPh>
    <rPh sb="28" eb="30">
      <t>ホウリツ</t>
    </rPh>
    <rPh sb="32" eb="34">
      <t>シンギ</t>
    </rPh>
    <rPh sb="38" eb="39">
      <t>シュウ</t>
    </rPh>
    <rPh sb="40" eb="41">
      <t>サン</t>
    </rPh>
    <rPh sb="41" eb="43">
      <t>リョウイン</t>
    </rPh>
    <rPh sb="44" eb="46">
      <t>ノウリン</t>
    </rPh>
    <rPh sb="46" eb="48">
      <t>スイサン</t>
    </rPh>
    <rPh sb="48" eb="51">
      <t>イインカイ</t>
    </rPh>
    <rPh sb="55" eb="57">
      <t>フタイ</t>
    </rPh>
    <rPh sb="57" eb="59">
      <t>ケツギ</t>
    </rPh>
    <rPh sb="61" eb="62">
      <t>ヒガシ</t>
    </rPh>
    <rPh sb="62" eb="64">
      <t>ニホン</t>
    </rPh>
    <rPh sb="64" eb="67">
      <t>ダイシンサイ</t>
    </rPh>
    <rPh sb="70" eb="72">
      <t>フッコウ</t>
    </rPh>
    <rPh sb="73" eb="75">
      <t>キホン</t>
    </rPh>
    <rPh sb="75" eb="77">
      <t>ホウシン</t>
    </rPh>
    <rPh sb="78" eb="80">
      <t>ヘイセイ</t>
    </rPh>
    <rPh sb="82" eb="83">
      <t>ネン</t>
    </rPh>
    <rPh sb="84" eb="85">
      <t>ガツ</t>
    </rPh>
    <rPh sb="87" eb="88">
      <t>ニチ</t>
    </rPh>
    <rPh sb="88" eb="89">
      <t>ヒガシ</t>
    </rPh>
    <rPh sb="89" eb="91">
      <t>ニホン</t>
    </rPh>
    <rPh sb="91" eb="92">
      <t>ダイ</t>
    </rPh>
    <rPh sb="92" eb="94">
      <t>シンサイ</t>
    </rPh>
    <rPh sb="94" eb="96">
      <t>フッコウ</t>
    </rPh>
    <rPh sb="96" eb="98">
      <t>タイサク</t>
    </rPh>
    <rPh sb="98" eb="100">
      <t>ホンブ</t>
    </rPh>
    <rPh sb="100" eb="102">
      <t>ケッテイ</t>
    </rPh>
    <phoneticPr fontId="5"/>
  </si>
  <si>
    <t>　営農に不可欠な土地改良施設を管理し、地区内の農業用水の配水調整を行っている被災土地改良区の機能回復を図り、復旧・復興に応じた業務運営体制の再構築や農家の意欲を絶やすことなく迅速かつ安心できる営農再開の実現を図る。</t>
    <rPh sb="1" eb="3">
      <t>エイノウ</t>
    </rPh>
    <rPh sb="4" eb="7">
      <t>フカケツ</t>
    </rPh>
    <rPh sb="8" eb="10">
      <t>トチ</t>
    </rPh>
    <rPh sb="10" eb="12">
      <t>カイリョウ</t>
    </rPh>
    <rPh sb="12" eb="14">
      <t>シセツ</t>
    </rPh>
    <rPh sb="15" eb="17">
      <t>カンリ</t>
    </rPh>
    <rPh sb="19" eb="22">
      <t>チクナイ</t>
    </rPh>
    <rPh sb="23" eb="25">
      <t>ノウギョウ</t>
    </rPh>
    <rPh sb="25" eb="27">
      <t>ヨウスイ</t>
    </rPh>
    <rPh sb="28" eb="30">
      <t>ハイスイ</t>
    </rPh>
    <rPh sb="30" eb="32">
      <t>チョウセイ</t>
    </rPh>
    <rPh sb="33" eb="34">
      <t>オコナ</t>
    </rPh>
    <rPh sb="38" eb="40">
      <t>ヒサイ</t>
    </rPh>
    <rPh sb="40" eb="42">
      <t>トチ</t>
    </rPh>
    <rPh sb="42" eb="45">
      <t>カイリョウク</t>
    </rPh>
    <rPh sb="46" eb="48">
      <t>キノウ</t>
    </rPh>
    <rPh sb="48" eb="50">
      <t>カイフク</t>
    </rPh>
    <rPh sb="51" eb="52">
      <t>ハカ</t>
    </rPh>
    <phoneticPr fontId="5"/>
  </si>
  <si>
    <t>　被災地の農家の営農再開に向けて、震災により事務所機能が損傷を受けたほか農地等の被災により経常賦課金の徴収が困難となっている被災土地改良区に対し、業務運営の維持に必要な資金借入に対する利子助成（無利子化）及び業務書類・機器等の復旧に対する支援を実施する。（補助率：定額）
※平成24年度以降は、復興庁で一括計上し、予算執行は農林水産省で実施。</t>
    <rPh sb="1" eb="4">
      <t>ヒサイチ</t>
    </rPh>
    <rPh sb="5" eb="7">
      <t>ノウカ</t>
    </rPh>
    <rPh sb="8" eb="10">
      <t>エイノウ</t>
    </rPh>
    <rPh sb="10" eb="12">
      <t>サイカイ</t>
    </rPh>
    <rPh sb="13" eb="14">
      <t>ム</t>
    </rPh>
    <rPh sb="17" eb="19">
      <t>シンサイ</t>
    </rPh>
    <rPh sb="22" eb="25">
      <t>ジムショ</t>
    </rPh>
    <rPh sb="25" eb="27">
      <t>キノウ</t>
    </rPh>
    <rPh sb="28" eb="30">
      <t>ソンショウ</t>
    </rPh>
    <rPh sb="31" eb="32">
      <t>ウ</t>
    </rPh>
    <rPh sb="62" eb="64">
      <t>ヒサイ</t>
    </rPh>
    <rPh sb="64" eb="66">
      <t>トチ</t>
    </rPh>
    <rPh sb="66" eb="69">
      <t>カイリョウク</t>
    </rPh>
    <rPh sb="70" eb="71">
      <t>タイ</t>
    </rPh>
    <rPh sb="128" eb="131">
      <t>ホジョリツ</t>
    </rPh>
    <rPh sb="132" eb="134">
      <t>テイガク</t>
    </rPh>
    <phoneticPr fontId="5"/>
  </si>
  <si>
    <t>176（復興庁計上）</t>
    <phoneticPr fontId="5"/>
  </si>
  <si>
    <t>83（復興庁計上）</t>
    <phoneticPr fontId="5"/>
  </si>
  <si>
    <r>
      <t>150（</t>
    </r>
    <r>
      <rPr>
        <sz val="11"/>
        <color theme="1"/>
        <rFont val="ＭＳ Ｐゴシック"/>
        <family val="2"/>
        <charset val="128"/>
        <scheme val="minor"/>
      </rPr>
      <t>農水省計上）</t>
    </r>
    <rPh sb="4" eb="5">
      <t>ノウ</t>
    </rPh>
    <rPh sb="7" eb="9">
      <t>ケイジョウ</t>
    </rPh>
    <phoneticPr fontId="5"/>
  </si>
  <si>
    <t>目標値</t>
    <rPh sb="0" eb="3">
      <t>モクヒョウチ</t>
    </rPh>
    <phoneticPr fontId="5"/>
  </si>
  <si>
    <t>　本事業により土地改良区の業務運営体制が回復し、土地改良施設の管理が震災前の水準に達する割合</t>
    <phoneticPr fontId="5"/>
  </si>
  <si>
    <t>割合</t>
    <rPh sb="0" eb="2">
      <t>ワリアイ</t>
    </rPh>
    <phoneticPr fontId="5"/>
  </si>
  <si>
    <t>23.5%
(23.5%)</t>
    <phoneticPr fontId="5"/>
  </si>
  <si>
    <t>100%（25年度）</t>
    <rPh sb="7" eb="9">
      <t>ネンド</t>
    </rPh>
    <phoneticPr fontId="5"/>
  </si>
  <si>
    <t>土地改良区の業務運営の維持に必要な資金の借入れに対する利子助成及び業務書類・機器等の復旧に対する支援件数</t>
    <rPh sb="0" eb="2">
      <t>トチ</t>
    </rPh>
    <rPh sb="2" eb="5">
      <t>カイリョウク</t>
    </rPh>
    <rPh sb="6" eb="8">
      <t>ギョウム</t>
    </rPh>
    <rPh sb="8" eb="10">
      <t>ウンエイ</t>
    </rPh>
    <rPh sb="11" eb="13">
      <t>イジ</t>
    </rPh>
    <rPh sb="14" eb="16">
      <t>ヒツヨウ</t>
    </rPh>
    <rPh sb="17" eb="19">
      <t>シキン</t>
    </rPh>
    <rPh sb="20" eb="22">
      <t>カリイレ</t>
    </rPh>
    <rPh sb="24" eb="25">
      <t>タイ</t>
    </rPh>
    <rPh sb="27" eb="29">
      <t>リシ</t>
    </rPh>
    <rPh sb="29" eb="31">
      <t>ジョセイ</t>
    </rPh>
    <rPh sb="31" eb="32">
      <t>オヨ</t>
    </rPh>
    <rPh sb="33" eb="35">
      <t>ギョウム</t>
    </rPh>
    <rPh sb="35" eb="37">
      <t>ショルイ</t>
    </rPh>
    <rPh sb="38" eb="40">
      <t>キキ</t>
    </rPh>
    <rPh sb="40" eb="41">
      <t>トウ</t>
    </rPh>
    <rPh sb="42" eb="44">
      <t>フッキュウ</t>
    </rPh>
    <rPh sb="45" eb="46">
      <t>タイ</t>
    </rPh>
    <rPh sb="48" eb="50">
      <t>シエン</t>
    </rPh>
    <rPh sb="50" eb="52">
      <t>ケンスウ</t>
    </rPh>
    <phoneticPr fontId="5"/>
  </si>
  <si>
    <t>（　　－　　）</t>
    <phoneticPr fontId="5"/>
  </si>
  <si>
    <t>（　　50　　）</t>
    <phoneticPr fontId="5"/>
  </si>
  <si>
    <t>（　　50　　）</t>
  </si>
  <si>
    <t>４（百万円／件）</t>
    <rPh sb="2" eb="5">
      <t>ヒャクマンエン</t>
    </rPh>
    <rPh sb="6" eb="7">
      <t>ケン</t>
    </rPh>
    <phoneticPr fontId="5"/>
  </si>
  <si>
    <t>業務書類・機器等の復旧費用等（116百万円）／活動実績（27件）</t>
    <rPh sb="0" eb="2">
      <t>ギョウム</t>
    </rPh>
    <rPh sb="2" eb="4">
      <t>ショルイ</t>
    </rPh>
    <rPh sb="5" eb="8">
      <t>キキトウ</t>
    </rPh>
    <rPh sb="9" eb="11">
      <t>フッキュウ</t>
    </rPh>
    <rPh sb="11" eb="13">
      <t>ヒヨウ</t>
    </rPh>
    <rPh sb="13" eb="14">
      <t>トウ</t>
    </rPh>
    <rPh sb="18" eb="19">
      <t>ヒャク</t>
    </rPh>
    <rPh sb="19" eb="21">
      <t>マンエン</t>
    </rPh>
    <rPh sb="23" eb="25">
      <t>カツドウ</t>
    </rPh>
    <rPh sb="25" eb="27">
      <t>ジッセキ</t>
    </rPh>
    <rPh sb="30" eb="31">
      <t>ケン</t>
    </rPh>
    <phoneticPr fontId="5"/>
  </si>
  <si>
    <t>主な増減理由</t>
    <phoneticPr fontId="5"/>
  </si>
  <si>
    <t>被災土地改良区復興支援事業</t>
    <rPh sb="0" eb="2">
      <t>ヒサイ</t>
    </rPh>
    <rPh sb="2" eb="4">
      <t>トチ</t>
    </rPh>
    <rPh sb="4" eb="7">
      <t>カイリョウク</t>
    </rPh>
    <rPh sb="7" eb="9">
      <t>フッコウ</t>
    </rPh>
    <rPh sb="9" eb="11">
      <t>シエン</t>
    </rPh>
    <rPh sb="11" eb="13">
      <t>ジギョウ</t>
    </rPh>
    <phoneticPr fontId="5"/>
  </si>
  <si>
    <t>176（復興庁計上）</t>
    <rPh sb="4" eb="7">
      <t>フッコウチョウ</t>
    </rPh>
    <rPh sb="7" eb="9">
      <t>ケイジョウ</t>
    </rPh>
    <phoneticPr fontId="5"/>
  </si>
  <si>
    <t>83（復興庁計上）</t>
    <rPh sb="3" eb="6">
      <t>フッコウチョウ</t>
    </rPh>
    <rPh sb="6" eb="8">
      <t>ケイジョウ</t>
    </rPh>
    <phoneticPr fontId="5"/>
  </si>
  <si>
    <t>所要額の精査による縮減</t>
    <rPh sb="0" eb="3">
      <t>ショヨウガク</t>
    </rPh>
    <rPh sb="4" eb="6">
      <t>セイサ</t>
    </rPh>
    <rPh sb="9" eb="11">
      <t>シュクゲン</t>
    </rPh>
    <phoneticPr fontId="5"/>
  </si>
  <si>
    <t xml:space="preserve">
</t>
    <phoneticPr fontId="5"/>
  </si>
  <si>
    <t>【活動実績について】
　平成23年度においては、３次補正予算成立後、12月に公募団体を決定し、12月末から３月末までに27件の支援を行ったところであり、活動見込みとの差は、地域の復旧状況を踏まえた支援を受けるため、一部の土地改良区について、平成24年度以降の地区採択を希望したためである。</t>
    <rPh sb="1" eb="3">
      <t>カツドウ</t>
    </rPh>
    <rPh sb="3" eb="5">
      <t>ジッセキ</t>
    </rPh>
    <rPh sb="12" eb="14">
      <t>ヘイセイ</t>
    </rPh>
    <rPh sb="36" eb="37">
      <t>ガツ</t>
    </rPh>
    <rPh sb="38" eb="40">
      <t>コウボ</t>
    </rPh>
    <rPh sb="40" eb="42">
      <t>ダンタイ</t>
    </rPh>
    <rPh sb="43" eb="45">
      <t>ケッテイ</t>
    </rPh>
    <rPh sb="49" eb="50">
      <t>ガツ</t>
    </rPh>
    <rPh sb="50" eb="51">
      <t>マツ</t>
    </rPh>
    <rPh sb="54" eb="55">
      <t>ガツ</t>
    </rPh>
    <rPh sb="55" eb="56">
      <t>マツ</t>
    </rPh>
    <rPh sb="61" eb="62">
      <t>ケン</t>
    </rPh>
    <rPh sb="63" eb="65">
      <t>シエン</t>
    </rPh>
    <rPh sb="66" eb="67">
      <t>オコナ</t>
    </rPh>
    <rPh sb="76" eb="78">
      <t>カツドウ</t>
    </rPh>
    <rPh sb="78" eb="80">
      <t>ミコ</t>
    </rPh>
    <rPh sb="83" eb="84">
      <t>サ</t>
    </rPh>
    <rPh sb="86" eb="88">
      <t>チイキ</t>
    </rPh>
    <rPh sb="89" eb="91">
      <t>フッキュウ</t>
    </rPh>
    <rPh sb="91" eb="93">
      <t>ジョウキョウ</t>
    </rPh>
    <rPh sb="94" eb="95">
      <t>フ</t>
    </rPh>
    <rPh sb="98" eb="100">
      <t>シエン</t>
    </rPh>
    <rPh sb="101" eb="102">
      <t>ウ</t>
    </rPh>
    <rPh sb="107" eb="109">
      <t>イチブ</t>
    </rPh>
    <rPh sb="110" eb="112">
      <t>トチ</t>
    </rPh>
    <rPh sb="112" eb="115">
      <t>カイリョウク</t>
    </rPh>
    <rPh sb="120" eb="122">
      <t>ヘイセイ</t>
    </rPh>
    <rPh sb="124" eb="126">
      <t>ネンド</t>
    </rPh>
    <rPh sb="126" eb="128">
      <t>イコウ</t>
    </rPh>
    <rPh sb="134" eb="136">
      <t>キボウ</t>
    </rPh>
    <phoneticPr fontId="5"/>
  </si>
  <si>
    <t>【目的・予算の状況】
　本事業は、被災地の土地改良区はもとより、関係県及び市町村等からも数次にわたる要請を受けており、早急に土地改良区の体制が復旧されないと、農地や土地改良施設の復旧・復興に支障が生じるばかりでなく、国等が造成した土地改良施設の管理にも支障を及ぼすこととなるため、優先度が高い事業である。
　また、事業の実施に当たっては、民間団体（公募）を活用することとし、被災土地改良区の業務運営や機能回復に関し必要となる助言については、国が、土地改良区に対する指導監督を行う県と連携を図りつつ事業を実施したところである。
【資金の流れ、費目・使途】
　被災土地改良区への支援にあたっては、窓口のワンストップ化や被災状況に応じたきめ細やかな調整など、行政の枠組みにとらわれない機動的な対応が必要であることから、これらの対応が可能となる民間団体を公募により、競争性を確保しつつ選定したところである。
　また、営農再開までの間、受益者負担を求めることは困難であることから定額により支援しているところであり、資金の流れの中間段階では、事業実施主体が行う、被災土地改良区に対する助成金の交付に必要となる事務に必要となる最低限の経費について、事業実施主体に対して支出しているものであり、合理的なものとなっている。
　　さらに、被災土地改良区が、業務運営に必要となる最低限の業務書類・事務機器等の復旧に要する費用を支援したところである。
【活動実績、成果実績】
　復旧・復興後の土地改良施設の管理を担うこととなる被災土地改良区の業務運営や機能回復に対して必要な支援を計画的に実施することで、国等が行う農地や土地改良施設の復旧・復興事業を補完するものであり、業務運営体制の再構築や農家の営農再開の実現に向けて実効性の高い手段となっている。
　また、平成23年度においては、３次補正予算成立後、本事業の適用を受けるため27件の申請があり、被災土地改良区の業務再開のための初期的費用や、農家の営農再開までの業務運営の維持のための資金借入に対する利子助成に対して支援を実施し、被災土地改良区の機能回復が着実に進んでいるところである。</t>
    <rPh sb="1" eb="3">
      <t>モクテキ</t>
    </rPh>
    <rPh sb="4" eb="6">
      <t>ヨサン</t>
    </rPh>
    <rPh sb="7" eb="9">
      <t>ジョウキョウ</t>
    </rPh>
    <rPh sb="265" eb="267">
      <t>シキン</t>
    </rPh>
    <rPh sb="268" eb="269">
      <t>ナガ</t>
    </rPh>
    <rPh sb="271" eb="273">
      <t>ヒモク</t>
    </rPh>
    <rPh sb="274" eb="276">
      <t>シト</t>
    </rPh>
    <rPh sb="281" eb="283">
      <t>トチ</t>
    </rPh>
    <rPh sb="283" eb="286">
      <t>カイリョウク</t>
    </rPh>
    <rPh sb="288" eb="290">
      <t>シエン</t>
    </rPh>
    <rPh sb="297" eb="299">
      <t>マドグチ</t>
    </rPh>
    <rPh sb="306" eb="307">
      <t>カ</t>
    </rPh>
    <rPh sb="308" eb="310">
      <t>ヒサイ</t>
    </rPh>
    <rPh sb="310" eb="312">
      <t>ジョウキョウ</t>
    </rPh>
    <rPh sb="313" eb="314">
      <t>オウ</t>
    </rPh>
    <rPh sb="318" eb="319">
      <t>コマ</t>
    </rPh>
    <rPh sb="322" eb="324">
      <t>チョウセイ</t>
    </rPh>
    <rPh sb="327" eb="329">
      <t>ギョウセイ</t>
    </rPh>
    <rPh sb="330" eb="332">
      <t>ワクグ</t>
    </rPh>
    <rPh sb="340" eb="343">
      <t>キドウテキ</t>
    </rPh>
    <rPh sb="344" eb="346">
      <t>タイオウ</t>
    </rPh>
    <rPh sb="347" eb="349">
      <t>ヒツヨウ</t>
    </rPh>
    <rPh sb="361" eb="363">
      <t>タイオウ</t>
    </rPh>
    <rPh sb="364" eb="366">
      <t>カノウ</t>
    </rPh>
    <rPh sb="369" eb="371">
      <t>ミンカン</t>
    </rPh>
    <rPh sb="371" eb="373">
      <t>ダンタイ</t>
    </rPh>
    <rPh sb="374" eb="376">
      <t>コウボ</t>
    </rPh>
    <rPh sb="380" eb="383">
      <t>キョウソウセイ</t>
    </rPh>
    <rPh sb="384" eb="386">
      <t>カクホ</t>
    </rPh>
    <rPh sb="389" eb="391">
      <t>センテイ</t>
    </rPh>
    <rPh sb="405" eb="407">
      <t>エイノウ</t>
    </rPh>
    <rPh sb="407" eb="409">
      <t>サイカイ</t>
    </rPh>
    <rPh sb="412" eb="413">
      <t>アイダ</t>
    </rPh>
    <rPh sb="414" eb="417">
      <t>ジュエキシャ</t>
    </rPh>
    <rPh sb="417" eb="419">
      <t>フタン</t>
    </rPh>
    <rPh sb="420" eb="421">
      <t>モト</t>
    </rPh>
    <rPh sb="426" eb="428">
      <t>コンナン</t>
    </rPh>
    <rPh sb="435" eb="437">
      <t>テイガク</t>
    </rPh>
    <rPh sb="440" eb="442">
      <t>シエン</t>
    </rPh>
    <rPh sb="453" eb="455">
      <t>シキン</t>
    </rPh>
    <rPh sb="456" eb="457">
      <t>ナガ</t>
    </rPh>
    <rPh sb="459" eb="461">
      <t>チュウカン</t>
    </rPh>
    <rPh sb="461" eb="463">
      <t>ダンカイ</t>
    </rPh>
    <rPh sb="468" eb="470">
      <t>ジッシ</t>
    </rPh>
    <rPh sb="520" eb="522">
      <t>ジッシ</t>
    </rPh>
    <rPh sb="540" eb="543">
      <t>ゴウリテキ</t>
    </rPh>
    <rPh sb="617" eb="619">
      <t>カツドウ</t>
    </rPh>
    <rPh sb="619" eb="621">
      <t>ジッセキ</t>
    </rPh>
    <rPh sb="622" eb="624">
      <t>セイカ</t>
    </rPh>
    <rPh sb="624" eb="626">
      <t>ジッセキ</t>
    </rPh>
    <rPh sb="692" eb="693">
      <t>クニ</t>
    </rPh>
    <rPh sb="744" eb="746">
      <t>ジツゲン</t>
    </rPh>
    <rPh sb="747" eb="748">
      <t>ム</t>
    </rPh>
    <rPh sb="750" eb="753">
      <t>ジッコウセイ</t>
    </rPh>
    <rPh sb="754" eb="755">
      <t>タカ</t>
    </rPh>
    <rPh sb="756" eb="758">
      <t>シュダン</t>
    </rPh>
    <rPh sb="770" eb="772">
      <t>ヘイセイ</t>
    </rPh>
    <rPh sb="774" eb="776">
      <t>ネンド</t>
    </rPh>
    <rPh sb="783" eb="784">
      <t>ジ</t>
    </rPh>
    <rPh sb="784" eb="786">
      <t>ホセイ</t>
    </rPh>
    <rPh sb="786" eb="788">
      <t>ヨサン</t>
    </rPh>
    <rPh sb="788" eb="791">
      <t>セイリツゴ</t>
    </rPh>
    <rPh sb="792" eb="793">
      <t>ホン</t>
    </rPh>
    <rPh sb="793" eb="795">
      <t>ジギョウ</t>
    </rPh>
    <rPh sb="796" eb="798">
      <t>テキヨウ</t>
    </rPh>
    <rPh sb="799" eb="800">
      <t>ウ</t>
    </rPh>
    <rPh sb="806" eb="807">
      <t>ケン</t>
    </rPh>
    <rPh sb="808" eb="810">
      <t>シンセイ</t>
    </rPh>
    <rPh sb="874" eb="876">
      <t>シエン</t>
    </rPh>
    <rPh sb="877" eb="879">
      <t>ジッシ</t>
    </rPh>
    <rPh sb="881" eb="883">
      <t>ヒサイ</t>
    </rPh>
    <rPh sb="883" eb="885">
      <t>トチ</t>
    </rPh>
    <rPh sb="885" eb="888">
      <t>カイリョウク</t>
    </rPh>
    <rPh sb="889" eb="891">
      <t>キノウ</t>
    </rPh>
    <rPh sb="891" eb="893">
      <t>カイフク</t>
    </rPh>
    <rPh sb="894" eb="896">
      <t>チャクジツ</t>
    </rPh>
    <rPh sb="897" eb="898">
      <t>スス</t>
    </rPh>
    <phoneticPr fontId="5"/>
  </si>
  <si>
    <t>　本事業は、活動指標について、23年度の見込みを下回っている。
　以上のことから「活動が活性化するような支援方策の見直し」を行うべきであり、本事業としては「一部改善」とする。</t>
    <phoneticPr fontId="5"/>
  </si>
  <si>
    <t xml:space="preserve">　本事業の活動を活性化し、被災土地改良区の機能回復を促進するため、本年度、事業実施要領を改正し、事業の地区採択期間を延長するとともに、事業実施主体である民間団体（公募）が行政機関等と連携し、更なる本事業の普及啓発に取り組んだところ、本事業を積極的に活用し、早急に業務運営体制を復旧することとした土地改良区が増加するなど、活動実績の向上が図られたところである。
　また、25年度予算においては、本事業による支援を的確かつ円滑に実施するための所要額を確保する一方、被災土地改良区の機能回復の進捗状況等を踏まえ、要求額を精査したところである。
</t>
    <rPh sb="33" eb="36">
      <t>ホンネンド</t>
    </rPh>
    <rPh sb="41" eb="43">
      <t>ヨウリョウ</t>
    </rPh>
    <rPh sb="51" eb="53">
      <t>チク</t>
    </rPh>
    <rPh sb="67" eb="69">
      <t>ジギョウ</t>
    </rPh>
    <rPh sb="69" eb="71">
      <t>ジッシ</t>
    </rPh>
    <rPh sb="71" eb="73">
      <t>シュタイ</t>
    </rPh>
    <rPh sb="85" eb="87">
      <t>ギョウセイ</t>
    </rPh>
    <rPh sb="87" eb="89">
      <t>キカン</t>
    </rPh>
    <rPh sb="89" eb="90">
      <t>トウ</t>
    </rPh>
    <rPh sb="91" eb="93">
      <t>レンケイ</t>
    </rPh>
    <rPh sb="95" eb="96">
      <t>サラ</t>
    </rPh>
    <rPh sb="98" eb="99">
      <t>ホン</t>
    </rPh>
    <rPh sb="99" eb="101">
      <t>ジギョウ</t>
    </rPh>
    <rPh sb="102" eb="104">
      <t>フキュウ</t>
    </rPh>
    <rPh sb="104" eb="106">
      <t>ケイハツ</t>
    </rPh>
    <rPh sb="107" eb="108">
      <t>ト</t>
    </rPh>
    <rPh sb="109" eb="110">
      <t>ク</t>
    </rPh>
    <rPh sb="116" eb="117">
      <t>ホン</t>
    </rPh>
    <rPh sb="117" eb="119">
      <t>ジギョウ</t>
    </rPh>
    <rPh sb="120" eb="123">
      <t>セッキョクテキ</t>
    </rPh>
    <rPh sb="124" eb="126">
      <t>カツヨウ</t>
    </rPh>
    <rPh sb="128" eb="130">
      <t>ソウキュウ</t>
    </rPh>
    <rPh sb="131" eb="133">
      <t>ギョウム</t>
    </rPh>
    <rPh sb="133" eb="135">
      <t>ウンエイ</t>
    </rPh>
    <rPh sb="135" eb="137">
      <t>タイセイ</t>
    </rPh>
    <rPh sb="138" eb="140">
      <t>フッキュウ</t>
    </rPh>
    <rPh sb="147" eb="149">
      <t>トチ</t>
    </rPh>
    <rPh sb="149" eb="152">
      <t>カイリョウク</t>
    </rPh>
    <rPh sb="153" eb="155">
      <t>ゾウカ</t>
    </rPh>
    <rPh sb="160" eb="162">
      <t>カツドウ</t>
    </rPh>
    <rPh sb="162" eb="164">
      <t>ジッセキ</t>
    </rPh>
    <rPh sb="165" eb="167">
      <t>コウジョウ</t>
    </rPh>
    <rPh sb="168" eb="169">
      <t>ハカ</t>
    </rPh>
    <rPh sb="196" eb="197">
      <t>ホン</t>
    </rPh>
    <rPh sb="197" eb="199">
      <t>ジギョウ</t>
    </rPh>
    <rPh sb="202" eb="204">
      <t>シエン</t>
    </rPh>
    <rPh sb="230" eb="232">
      <t>ヒサイ</t>
    </rPh>
    <rPh sb="232" eb="234">
      <t>トチ</t>
    </rPh>
    <rPh sb="234" eb="237">
      <t>カイリョウク</t>
    </rPh>
    <rPh sb="238" eb="240">
      <t>キノウ</t>
    </rPh>
    <rPh sb="240" eb="242">
      <t>カイフク</t>
    </rPh>
    <rPh sb="243" eb="245">
      <t>シンチョク</t>
    </rPh>
    <rPh sb="245" eb="247">
      <t>ジョウキョウ</t>
    </rPh>
    <rPh sb="247" eb="248">
      <t>トウ</t>
    </rPh>
    <rPh sb="249" eb="250">
      <t>フ</t>
    </rPh>
    <phoneticPr fontId="5"/>
  </si>
  <si>
    <t>（参考）事業概要
http://www.maff.go.jp/j/budget/2011/pdf/23hosei3-223.pdf</t>
    <rPh sb="1" eb="3">
      <t>サンコウ</t>
    </rPh>
    <rPh sb="4" eb="6">
      <t>ジギョウ</t>
    </rPh>
    <rPh sb="6" eb="8">
      <t>ガイヨウ</t>
    </rPh>
    <phoneticPr fontId="5"/>
  </si>
  <si>
    <t>復興－0030</t>
    <rPh sb="0" eb="2">
      <t>フッコウ</t>
    </rPh>
    <phoneticPr fontId="5"/>
  </si>
  <si>
    <t>A.全国土地改良事業団体連合会</t>
    <rPh sb="2" eb="4">
      <t>ゼンコク</t>
    </rPh>
    <rPh sb="4" eb="6">
      <t>トチ</t>
    </rPh>
    <rPh sb="6" eb="8">
      <t>カイリョウ</t>
    </rPh>
    <rPh sb="8" eb="10">
      <t>ジギョウ</t>
    </rPh>
    <rPh sb="10" eb="12">
      <t>ダンタイ</t>
    </rPh>
    <rPh sb="12" eb="14">
      <t>レンゴウ</t>
    </rPh>
    <rPh sb="14" eb="15">
      <t>カイ</t>
    </rPh>
    <phoneticPr fontId="5"/>
  </si>
  <si>
    <t>被災土地改良区に対する助成金</t>
    <rPh sb="0" eb="2">
      <t>ヒサイ</t>
    </rPh>
    <rPh sb="2" eb="4">
      <t>トチ</t>
    </rPh>
    <rPh sb="4" eb="6">
      <t>カイリョウ</t>
    </rPh>
    <rPh sb="6" eb="7">
      <t>ク</t>
    </rPh>
    <rPh sb="8" eb="9">
      <t>タイ</t>
    </rPh>
    <rPh sb="11" eb="14">
      <t>ジョセイキン</t>
    </rPh>
    <phoneticPr fontId="5"/>
  </si>
  <si>
    <t>業務費</t>
    <rPh sb="0" eb="2">
      <t>ギョウム</t>
    </rPh>
    <rPh sb="2" eb="3">
      <t>ヒ</t>
    </rPh>
    <phoneticPr fontId="5"/>
  </si>
  <si>
    <t>助成金の交付、復興計画書の審査、事業の推進に必要な指導、監督、調整等に係る費用</t>
    <rPh sb="0" eb="3">
      <t>ジョセイキン</t>
    </rPh>
    <rPh sb="4" eb="6">
      <t>コウフ</t>
    </rPh>
    <rPh sb="25" eb="27">
      <t>シドウ</t>
    </rPh>
    <rPh sb="28" eb="30">
      <t>カントク</t>
    </rPh>
    <rPh sb="31" eb="33">
      <t>チョウセイ</t>
    </rPh>
    <rPh sb="33" eb="34">
      <t>トウ</t>
    </rPh>
    <rPh sb="35" eb="36">
      <t>カカ</t>
    </rPh>
    <rPh sb="37" eb="39">
      <t>ヒヨウ</t>
    </rPh>
    <phoneticPr fontId="5"/>
  </si>
  <si>
    <t>B.岩手中部土地改良区</t>
    <rPh sb="2" eb="4">
      <t>イワテ</t>
    </rPh>
    <rPh sb="4" eb="6">
      <t>チュウブ</t>
    </rPh>
    <rPh sb="6" eb="8">
      <t>トチ</t>
    </rPh>
    <rPh sb="8" eb="10">
      <t>カイリョウ</t>
    </rPh>
    <rPh sb="10" eb="11">
      <t>ク</t>
    </rPh>
    <phoneticPr fontId="5"/>
  </si>
  <si>
    <t>業務書類・機器等の復旧に係る費用</t>
    <rPh sb="0" eb="2">
      <t>ギョウム</t>
    </rPh>
    <rPh sb="2" eb="4">
      <t>ショルイ</t>
    </rPh>
    <rPh sb="5" eb="7">
      <t>キキ</t>
    </rPh>
    <rPh sb="7" eb="8">
      <t>トウ</t>
    </rPh>
    <rPh sb="9" eb="11">
      <t>フッキュウ</t>
    </rPh>
    <rPh sb="12" eb="13">
      <t>カカ</t>
    </rPh>
    <rPh sb="14" eb="16">
      <t>ヒヨウ</t>
    </rPh>
    <phoneticPr fontId="5"/>
  </si>
  <si>
    <t>A.民間団体</t>
    <rPh sb="2" eb="4">
      <t>ミンカン</t>
    </rPh>
    <rPh sb="4" eb="6">
      <t>ダンタイ</t>
    </rPh>
    <phoneticPr fontId="5"/>
  </si>
  <si>
    <t>助成金の交付、復興計画書の審査、事業の推進に必要な指導、監督、調整等</t>
    <phoneticPr fontId="5"/>
  </si>
  <si>
    <t>B.土地改良区</t>
    <rPh sb="2" eb="4">
      <t>トチ</t>
    </rPh>
    <rPh sb="4" eb="7">
      <t>カイリョウク</t>
    </rPh>
    <phoneticPr fontId="5"/>
  </si>
  <si>
    <t>岩手中部土地改良区</t>
  </si>
  <si>
    <t>業務書類・機器等の復旧</t>
    <rPh sb="0" eb="2">
      <t>ギョウム</t>
    </rPh>
    <rPh sb="2" eb="4">
      <t>ショルイ</t>
    </rPh>
    <rPh sb="5" eb="7">
      <t>キキ</t>
    </rPh>
    <rPh sb="7" eb="8">
      <t>トウ</t>
    </rPh>
    <rPh sb="9" eb="11">
      <t>フッキュウ</t>
    </rPh>
    <phoneticPr fontId="5"/>
  </si>
  <si>
    <t>名取土地改良区</t>
  </si>
  <si>
    <t>亘理土地改良区</t>
  </si>
  <si>
    <t>矢吹原土地改良区</t>
  </si>
  <si>
    <t>石巻市蛇田土地改良区</t>
  </si>
  <si>
    <t>千葉県干潟土地改良区</t>
  </si>
  <si>
    <t>小本川土地改良区</t>
  </si>
  <si>
    <t>仙台東土地改良区</t>
  </si>
  <si>
    <t>そうま土地改良区</t>
  </si>
  <si>
    <t>石巻市稲井土地改良区</t>
  </si>
  <si>
    <t>復興庁：072
農林水産省：0191</t>
    <rPh sb="0" eb="2">
      <t>フッコウ</t>
    </rPh>
    <rPh sb="2" eb="3">
      <t>チョウ</t>
    </rPh>
    <rPh sb="8" eb="10">
      <t>ノウリン</t>
    </rPh>
    <rPh sb="10" eb="13">
      <t>スイサンショウ</t>
    </rPh>
    <phoneticPr fontId="5"/>
  </si>
  <si>
    <t>　　　　　    　　　平成２４年行政事業レビューシート    (復興庁、農林水産省)</t>
    <rPh sb="12" eb="14">
      <t>ヘイセイ</t>
    </rPh>
    <rPh sb="16" eb="17">
      <t>ネン</t>
    </rPh>
    <rPh sb="17" eb="19">
      <t>ギョウセイ</t>
    </rPh>
    <rPh sb="19" eb="21">
      <t>ジギョウ</t>
    </rPh>
    <rPh sb="33" eb="35">
      <t>フッコウ</t>
    </rPh>
    <rPh sb="35" eb="36">
      <t>チョウ</t>
    </rPh>
    <rPh sb="37" eb="39">
      <t>ノウリン</t>
    </rPh>
    <rPh sb="39" eb="42">
      <t>スイサンショウ</t>
    </rPh>
    <rPh sb="41" eb="42">
      <t>ショウ</t>
    </rPh>
    <phoneticPr fontId="5"/>
  </si>
  <si>
    <t>農山漁村再生可能エネルギー導入事業
（小水力等農村地域資源利活用促進事業） 
（復興関連事業）</t>
    <rPh sb="32" eb="34">
      <t>ソクシン</t>
    </rPh>
    <rPh sb="40" eb="42">
      <t>フッコウ</t>
    </rPh>
    <rPh sb="42" eb="44">
      <t>カンレン</t>
    </rPh>
    <rPh sb="44" eb="46">
      <t>ジギョウ</t>
    </rPh>
    <phoneticPr fontId="5"/>
  </si>
  <si>
    <t>担当部局庁</t>
    <phoneticPr fontId="5"/>
  </si>
  <si>
    <t>復興庁統括官付参事官（予算会計担当）
農林水産省農村振興局整備部水資源課、農村整備官</t>
    <rPh sb="3" eb="5">
      <t>トウカツ</t>
    </rPh>
    <rPh sb="5" eb="6">
      <t>カン</t>
    </rPh>
    <rPh sb="6" eb="7">
      <t>ヅキ</t>
    </rPh>
    <rPh sb="11" eb="13">
      <t>ヨサン</t>
    </rPh>
    <rPh sb="13" eb="15">
      <t>カイケイ</t>
    </rPh>
    <rPh sb="24" eb="26">
      <t>ノウソン</t>
    </rPh>
    <rPh sb="26" eb="29">
      <t>シンコウキョク</t>
    </rPh>
    <phoneticPr fontId="5"/>
  </si>
  <si>
    <t>⑨農業・農村における６次産業化の推進</t>
    <rPh sb="1" eb="3">
      <t>ノウギョウ</t>
    </rPh>
    <rPh sb="4" eb="6">
      <t>ノウソン</t>
    </rPh>
    <rPh sb="10" eb="12">
      <t>ロクジ</t>
    </rPh>
    <rPh sb="12" eb="15">
      <t>サンギョウカ</t>
    </rPh>
    <rPh sb="16" eb="18">
      <t>スイシン</t>
    </rPh>
    <phoneticPr fontId="5"/>
  </si>
  <si>
    <t>－</t>
    <phoneticPr fontId="5"/>
  </si>
  <si>
    <t>関係する計画、通知等</t>
    <phoneticPr fontId="5"/>
  </si>
  <si>
    <t>・東日本大震災からの復興基本方針（平成23年７月29日東日本大震災復興対策本部）
・我が国の食と農林漁業の再生のための基本方針・行動計画（平成23年10月25日閣議決定）
・日本再生の基本戦略（平成23年12月22日閣議決定）
・土地改良長期計画（平成24年3月31日閣議決定）</t>
    <rPh sb="1" eb="2">
      <t>ヒガシ</t>
    </rPh>
    <rPh sb="2" eb="4">
      <t>ニホン</t>
    </rPh>
    <rPh sb="4" eb="7">
      <t>ダイシンサイ</t>
    </rPh>
    <rPh sb="10" eb="12">
      <t>フッコウ</t>
    </rPh>
    <rPh sb="12" eb="14">
      <t>キホン</t>
    </rPh>
    <rPh sb="14" eb="16">
      <t>ホウシン</t>
    </rPh>
    <rPh sb="17" eb="19">
      <t>ヘイセイ</t>
    </rPh>
    <rPh sb="21" eb="22">
      <t>ネン</t>
    </rPh>
    <rPh sb="23" eb="24">
      <t>ツキ</t>
    </rPh>
    <rPh sb="26" eb="27">
      <t>ニチ</t>
    </rPh>
    <rPh sb="27" eb="28">
      <t>ヒガシ</t>
    </rPh>
    <rPh sb="28" eb="30">
      <t>ニホン</t>
    </rPh>
    <rPh sb="30" eb="33">
      <t>ダイシンサイ</t>
    </rPh>
    <rPh sb="33" eb="35">
      <t>フッコウ</t>
    </rPh>
    <rPh sb="35" eb="37">
      <t>タイサク</t>
    </rPh>
    <rPh sb="37" eb="39">
      <t>ホンブ</t>
    </rPh>
    <rPh sb="42" eb="43">
      <t>ワ</t>
    </rPh>
    <rPh sb="44" eb="45">
      <t>クニ</t>
    </rPh>
    <rPh sb="46" eb="47">
      <t>ショク</t>
    </rPh>
    <rPh sb="48" eb="50">
      <t>ノウリン</t>
    </rPh>
    <rPh sb="50" eb="52">
      <t>ギョギョウ</t>
    </rPh>
    <rPh sb="53" eb="55">
      <t>サイセイ</t>
    </rPh>
    <rPh sb="59" eb="61">
      <t>キホン</t>
    </rPh>
    <rPh sb="61" eb="63">
      <t>ホウシン</t>
    </rPh>
    <rPh sb="64" eb="66">
      <t>コウドウ</t>
    </rPh>
    <rPh sb="66" eb="68">
      <t>ケイカク</t>
    </rPh>
    <rPh sb="69" eb="71">
      <t>ヘイセイ</t>
    </rPh>
    <rPh sb="73" eb="74">
      <t>ネン</t>
    </rPh>
    <rPh sb="76" eb="77">
      <t>ガツ</t>
    </rPh>
    <rPh sb="79" eb="80">
      <t>ニチ</t>
    </rPh>
    <rPh sb="80" eb="82">
      <t>カクギ</t>
    </rPh>
    <rPh sb="82" eb="84">
      <t>ケッテイ</t>
    </rPh>
    <rPh sb="87" eb="89">
      <t>ニホン</t>
    </rPh>
    <rPh sb="89" eb="91">
      <t>サイセイ</t>
    </rPh>
    <rPh sb="92" eb="94">
      <t>キホン</t>
    </rPh>
    <rPh sb="94" eb="96">
      <t>センリャク</t>
    </rPh>
    <rPh sb="115" eb="117">
      <t>トチ</t>
    </rPh>
    <rPh sb="117" eb="119">
      <t>カイリョウ</t>
    </rPh>
    <rPh sb="119" eb="121">
      <t>チョウキ</t>
    </rPh>
    <rPh sb="121" eb="123">
      <t>ケイカク</t>
    </rPh>
    <rPh sb="124" eb="126">
      <t>ヘイセイ</t>
    </rPh>
    <rPh sb="128" eb="129">
      <t>ネン</t>
    </rPh>
    <rPh sb="130" eb="131">
      <t>ガツ</t>
    </rPh>
    <rPh sb="133" eb="134">
      <t>ヒ</t>
    </rPh>
    <rPh sb="134" eb="136">
      <t>カクギ</t>
    </rPh>
    <rPh sb="136" eb="138">
      <t>ケッテイ</t>
    </rPh>
    <phoneticPr fontId="5"/>
  </si>
  <si>
    <t>　東京電力福島第一原発の事故を契機として、再生可能エネルギーによる自立・分散型のエネルギー供給システムの実現を図ることが喫緊の課題となっている。農村地域に豊富に存在する未利用資源を活用し、小水力等再生可能エネルギーの導入を促進することにより、農村の再生可能エネルギーを最大限活用するとともに、低炭素社会の実現を図ることを目的としている。</t>
    <rPh sb="1" eb="3">
      <t>トウキョウ</t>
    </rPh>
    <rPh sb="3" eb="5">
      <t>デンリョク</t>
    </rPh>
    <rPh sb="8" eb="9">
      <t>イチ</t>
    </rPh>
    <rPh sb="21" eb="23">
      <t>サイセイ</t>
    </rPh>
    <rPh sb="23" eb="25">
      <t>カノウ</t>
    </rPh>
    <rPh sb="33" eb="35">
      <t>ジリツ</t>
    </rPh>
    <rPh sb="36" eb="38">
      <t>ブンサン</t>
    </rPh>
    <rPh sb="38" eb="39">
      <t>カタ</t>
    </rPh>
    <rPh sb="45" eb="47">
      <t>キョウキュウ</t>
    </rPh>
    <rPh sb="52" eb="54">
      <t>ジツゲン</t>
    </rPh>
    <rPh sb="55" eb="56">
      <t>ハカ</t>
    </rPh>
    <rPh sb="60" eb="62">
      <t>キッキン</t>
    </rPh>
    <rPh sb="63" eb="65">
      <t>カダイ</t>
    </rPh>
    <rPh sb="72" eb="74">
      <t>ノウソン</t>
    </rPh>
    <rPh sb="74" eb="76">
      <t>チイキ</t>
    </rPh>
    <rPh sb="77" eb="79">
      <t>ホウフ</t>
    </rPh>
    <rPh sb="80" eb="82">
      <t>ソンザイ</t>
    </rPh>
    <rPh sb="84" eb="87">
      <t>ミリヨウ</t>
    </rPh>
    <rPh sb="87" eb="89">
      <t>シゲン</t>
    </rPh>
    <rPh sb="90" eb="92">
      <t>カツヨウ</t>
    </rPh>
    <rPh sb="124" eb="126">
      <t>サイセイ</t>
    </rPh>
    <rPh sb="126" eb="128">
      <t>カノウ</t>
    </rPh>
    <phoneticPr fontId="5"/>
  </si>
  <si>
    <r>
      <t xml:space="preserve">・被災３県において、農業水利施設を活用した小水力等発電の整備を推進するため、小水力発電導入に係る導入可能性の検討、調査設計、関係法令等に係る協議等の取組を支援する。（補助率：定額）
・被災３県において、農業水利施設を活用した小水力等発電の整備を推進するため、民間団体及び民間企業の専門的ノウハウを活用し施設整備の取組を支援する。（補助率：1/2）
</t>
    </r>
    <r>
      <rPr>
        <sz val="11"/>
        <color theme="1"/>
        <rFont val="ＭＳ Ｐゴシック"/>
        <family val="2"/>
        <charset val="128"/>
        <scheme val="minor"/>
      </rPr>
      <t xml:space="preserve">※平成24年度以降は、復興庁で一括計上し、予算執行は農林水産省で実施。
 </t>
    </r>
    <rPh sb="1" eb="3">
      <t>ヒサイ</t>
    </rPh>
    <rPh sb="4" eb="5">
      <t>ケン</t>
    </rPh>
    <rPh sb="10" eb="12">
      <t>ノウギョウ</t>
    </rPh>
    <rPh sb="12" eb="14">
      <t>スイリ</t>
    </rPh>
    <rPh sb="14" eb="16">
      <t>シセツ</t>
    </rPh>
    <rPh sb="17" eb="19">
      <t>カツヨウ</t>
    </rPh>
    <rPh sb="21" eb="22">
      <t>ショウ</t>
    </rPh>
    <rPh sb="22" eb="24">
      <t>スイリョク</t>
    </rPh>
    <rPh sb="24" eb="25">
      <t>トウ</t>
    </rPh>
    <rPh sb="25" eb="27">
      <t>ハツデン</t>
    </rPh>
    <rPh sb="28" eb="30">
      <t>セイビ</t>
    </rPh>
    <rPh sb="31" eb="33">
      <t>スイシン</t>
    </rPh>
    <rPh sb="46" eb="47">
      <t>カカ</t>
    </rPh>
    <rPh sb="48" eb="50">
      <t>ドウニュウ</t>
    </rPh>
    <rPh sb="50" eb="53">
      <t>カノウセイ</t>
    </rPh>
    <rPh sb="54" eb="56">
      <t>ケントウ</t>
    </rPh>
    <rPh sb="57" eb="59">
      <t>チョウサ</t>
    </rPh>
    <rPh sb="59" eb="61">
      <t>セッケイ</t>
    </rPh>
    <rPh sb="62" eb="64">
      <t>カンケイ</t>
    </rPh>
    <rPh sb="64" eb="66">
      <t>ホウレイ</t>
    </rPh>
    <rPh sb="66" eb="67">
      <t>トウ</t>
    </rPh>
    <rPh sb="68" eb="69">
      <t>カカ</t>
    </rPh>
    <rPh sb="70" eb="72">
      <t>キョウギ</t>
    </rPh>
    <rPh sb="72" eb="73">
      <t>トウ</t>
    </rPh>
    <rPh sb="74" eb="75">
      <t>ト</t>
    </rPh>
    <rPh sb="75" eb="76">
      <t>ク</t>
    </rPh>
    <rPh sb="77" eb="79">
      <t>シエン</t>
    </rPh>
    <rPh sb="83" eb="86">
      <t>ホジョリツ</t>
    </rPh>
    <rPh sb="87" eb="89">
      <t>テイガク</t>
    </rPh>
    <rPh sb="92" eb="94">
      <t>ヒサイ</t>
    </rPh>
    <rPh sb="95" eb="96">
      <t>ケン</t>
    </rPh>
    <rPh sb="115" eb="116">
      <t>トウ</t>
    </rPh>
    <rPh sb="129" eb="131">
      <t>ミンカン</t>
    </rPh>
    <rPh sb="131" eb="133">
      <t>ダンタイ</t>
    </rPh>
    <rPh sb="133" eb="134">
      <t>オヨ</t>
    </rPh>
    <rPh sb="135" eb="137">
      <t>ミンカン</t>
    </rPh>
    <rPh sb="137" eb="139">
      <t>キギョウ</t>
    </rPh>
    <rPh sb="140" eb="143">
      <t>センモンテキ</t>
    </rPh>
    <rPh sb="148" eb="150">
      <t>カツヨウ</t>
    </rPh>
    <rPh sb="165" eb="168">
      <t>ホジョリツ</t>
    </rPh>
    <rPh sb="175" eb="177">
      <t>ヘイセイ</t>
    </rPh>
    <rPh sb="179" eb="181">
      <t>ネンド</t>
    </rPh>
    <rPh sb="181" eb="183">
      <t>イコウ</t>
    </rPh>
    <rPh sb="185" eb="187">
      <t>フッコウ</t>
    </rPh>
    <rPh sb="187" eb="188">
      <t>チョウ</t>
    </rPh>
    <rPh sb="189" eb="191">
      <t>イッカツ</t>
    </rPh>
    <rPh sb="191" eb="193">
      <t>ケイジョウ</t>
    </rPh>
    <rPh sb="195" eb="197">
      <t>ヨサン</t>
    </rPh>
    <rPh sb="197" eb="199">
      <t>シッコウ</t>
    </rPh>
    <rPh sb="200" eb="202">
      <t>ノウリン</t>
    </rPh>
    <rPh sb="202" eb="205">
      <t>スイサンショウ</t>
    </rPh>
    <rPh sb="206" eb="208">
      <t>ジッシ</t>
    </rPh>
    <phoneticPr fontId="5"/>
  </si>
  <si>
    <t>□直接実施　　　　　　　■業務・委託　　　　　　　■補助　　　　　　□負担　　　　　　□交付　　　　　□貸付　　　　　□その他</t>
    <rPh sb="1" eb="3">
      <t>チョクセツ</t>
    </rPh>
    <rPh sb="3" eb="5">
      <t>ジッシ</t>
    </rPh>
    <rPh sb="13" eb="15">
      <t>ギョウム</t>
    </rPh>
    <rPh sb="16" eb="18">
      <t>イタク</t>
    </rPh>
    <rPh sb="26" eb="28">
      <t>ホジョ</t>
    </rPh>
    <rPh sb="35" eb="37">
      <t>フタン</t>
    </rPh>
    <rPh sb="44" eb="46">
      <t>コウフ</t>
    </rPh>
    <rPh sb="52" eb="53">
      <t>カ</t>
    </rPh>
    <rPh sb="53" eb="54">
      <t>ツ</t>
    </rPh>
    <rPh sb="62" eb="63">
      <t>タ</t>
    </rPh>
    <phoneticPr fontId="5"/>
  </si>
  <si>
    <t>-</t>
    <phoneticPr fontId="5"/>
  </si>
  <si>
    <t>602（復興庁計上）</t>
    <phoneticPr fontId="5"/>
  </si>
  <si>
    <t>150（復興庁計上）</t>
    <phoneticPr fontId="5"/>
  </si>
  <si>
    <r>
      <t>270（</t>
    </r>
    <r>
      <rPr>
        <sz val="11"/>
        <color theme="1"/>
        <rFont val="ＭＳ Ｐゴシック"/>
        <family val="2"/>
        <charset val="128"/>
        <scheme val="minor"/>
      </rPr>
      <t>農水省計上）</t>
    </r>
    <rPh sb="4" eb="5">
      <t>ノウ</t>
    </rPh>
    <rPh sb="7" eb="9">
      <t>ケイジョウ</t>
    </rPh>
    <phoneticPr fontId="5"/>
  </si>
  <si>
    <t>△90</t>
    <phoneticPr fontId="5"/>
  </si>
  <si>
    <t>-</t>
    <phoneticPr fontId="5"/>
  </si>
  <si>
    <t>再生可能エネルギー（太陽光）発電施設の総年間発電量
※工事期間等に時間を要するため、25年度より本格稼働</t>
    <rPh sb="0" eb="2">
      <t>サイセイ</t>
    </rPh>
    <rPh sb="2" eb="4">
      <t>カノウ</t>
    </rPh>
    <rPh sb="10" eb="12">
      <t>タイヨウ</t>
    </rPh>
    <rPh sb="12" eb="13">
      <t>ヒカリ</t>
    </rPh>
    <rPh sb="14" eb="16">
      <t>ハツデン</t>
    </rPh>
    <rPh sb="16" eb="18">
      <t>シセツ</t>
    </rPh>
    <rPh sb="19" eb="20">
      <t>ソウ</t>
    </rPh>
    <rPh sb="20" eb="22">
      <t>ネンカン</t>
    </rPh>
    <rPh sb="22" eb="25">
      <t>ハツデンリョウ</t>
    </rPh>
    <rPh sb="27" eb="29">
      <t>コウジ</t>
    </rPh>
    <rPh sb="29" eb="31">
      <t>キカン</t>
    </rPh>
    <rPh sb="31" eb="32">
      <t>トウ</t>
    </rPh>
    <rPh sb="33" eb="35">
      <t>ジカン</t>
    </rPh>
    <rPh sb="36" eb="37">
      <t>ヨウ</t>
    </rPh>
    <rPh sb="44" eb="46">
      <t>ネンド</t>
    </rPh>
    <rPh sb="48" eb="50">
      <t>ホンカク</t>
    </rPh>
    <rPh sb="50" eb="52">
      <t>カドウ</t>
    </rPh>
    <phoneticPr fontId="5"/>
  </si>
  <si>
    <t>kWh</t>
    <phoneticPr fontId="5"/>
  </si>
  <si>
    <t>530,000
（25年度）</t>
    <rPh sb="11" eb="13">
      <t>ネンド</t>
    </rPh>
    <phoneticPr fontId="5"/>
  </si>
  <si>
    <t>①被災地域における再生可能エネルギー導入
可能性調査の実施都道府県数</t>
    <rPh sb="1" eb="3">
      <t>ヒサイ</t>
    </rPh>
    <rPh sb="3" eb="5">
      <t>チイキ</t>
    </rPh>
    <rPh sb="9" eb="11">
      <t>サイセイ</t>
    </rPh>
    <rPh sb="11" eb="13">
      <t>カノウ</t>
    </rPh>
    <rPh sb="18" eb="20">
      <t>ドウニュウ</t>
    </rPh>
    <rPh sb="21" eb="24">
      <t>カノウセイ</t>
    </rPh>
    <rPh sb="24" eb="26">
      <t>チョウサ</t>
    </rPh>
    <rPh sb="27" eb="29">
      <t>ジッシ</t>
    </rPh>
    <rPh sb="29" eb="33">
      <t>トドウフケン</t>
    </rPh>
    <rPh sb="33" eb="34">
      <t>スウ</t>
    </rPh>
    <phoneticPr fontId="5"/>
  </si>
  <si>
    <t xml:space="preserve"> ( - )</t>
    <phoneticPr fontId="5"/>
  </si>
  <si>
    <t>②再生可能エネルギー発電施設の調査設計数</t>
    <rPh sb="1" eb="3">
      <t>サイセイ</t>
    </rPh>
    <rPh sb="3" eb="5">
      <t>カノウ</t>
    </rPh>
    <rPh sb="10" eb="12">
      <t>ハツデン</t>
    </rPh>
    <rPh sb="12" eb="14">
      <t>シセツ</t>
    </rPh>
    <rPh sb="15" eb="17">
      <t>チョウサ</t>
    </rPh>
    <rPh sb="17" eb="19">
      <t>セッケイ</t>
    </rPh>
    <rPh sb="19" eb="20">
      <t>スウ</t>
    </rPh>
    <phoneticPr fontId="5"/>
  </si>
  <si>
    <t>③再生可能エネルギー発電施設の整備数</t>
    <rPh sb="1" eb="3">
      <t>サイセイ</t>
    </rPh>
    <rPh sb="3" eb="5">
      <t>カノウ</t>
    </rPh>
    <rPh sb="10" eb="12">
      <t>ハツデン</t>
    </rPh>
    <rPh sb="12" eb="14">
      <t>シセツ</t>
    </rPh>
    <rPh sb="15" eb="17">
      <t>セイビ</t>
    </rPh>
    <rPh sb="17" eb="18">
      <t>スウ</t>
    </rPh>
    <phoneticPr fontId="5"/>
  </si>
  <si>
    <t>① 50,890,000(円/１件当たり）
② 　1,369,000(円/1件当たり）</t>
    <rPh sb="13" eb="14">
      <t>エン</t>
    </rPh>
    <rPh sb="16" eb="17">
      <t>ケン</t>
    </rPh>
    <rPh sb="17" eb="18">
      <t>ア</t>
    </rPh>
    <rPh sb="35" eb="36">
      <t>エン</t>
    </rPh>
    <rPh sb="38" eb="39">
      <t>ケン</t>
    </rPh>
    <rPh sb="39" eb="40">
      <t>ア</t>
    </rPh>
    <phoneticPr fontId="5"/>
  </si>
  <si>
    <t>①執行額（152,670,000円）/被災地域における再生可能エネルギー導入可能性調査を実施した都道府県件数（３）
②執行額（1,369,000円）/太陽光発電施設の調査設計件数（１）
③平成24年度に繰越</t>
    <rPh sb="1" eb="3">
      <t>シッコウ</t>
    </rPh>
    <rPh sb="3" eb="4">
      <t>ガク</t>
    </rPh>
    <rPh sb="16" eb="17">
      <t>エン</t>
    </rPh>
    <rPh sb="19" eb="21">
      <t>ヒサイ</t>
    </rPh>
    <rPh sb="21" eb="23">
      <t>チイキ</t>
    </rPh>
    <rPh sb="27" eb="29">
      <t>サイセイ</t>
    </rPh>
    <rPh sb="29" eb="31">
      <t>カノウ</t>
    </rPh>
    <rPh sb="36" eb="38">
      <t>ドウニュウ</t>
    </rPh>
    <rPh sb="38" eb="41">
      <t>カノウセイ</t>
    </rPh>
    <rPh sb="41" eb="43">
      <t>チョウサ</t>
    </rPh>
    <rPh sb="44" eb="46">
      <t>ジッシ</t>
    </rPh>
    <rPh sb="48" eb="52">
      <t>トドウフケン</t>
    </rPh>
    <rPh sb="52" eb="53">
      <t>ケン</t>
    </rPh>
    <rPh sb="53" eb="54">
      <t>スウ</t>
    </rPh>
    <rPh sb="59" eb="61">
      <t>シッコウ</t>
    </rPh>
    <rPh sb="61" eb="62">
      <t>ガク</t>
    </rPh>
    <rPh sb="72" eb="73">
      <t>エン</t>
    </rPh>
    <rPh sb="75" eb="77">
      <t>タイヨウ</t>
    </rPh>
    <rPh sb="77" eb="78">
      <t>ヒカリ</t>
    </rPh>
    <rPh sb="78" eb="80">
      <t>ハツデン</t>
    </rPh>
    <rPh sb="80" eb="82">
      <t>シセツ</t>
    </rPh>
    <rPh sb="83" eb="85">
      <t>チョウサ</t>
    </rPh>
    <rPh sb="85" eb="87">
      <t>セッケイ</t>
    </rPh>
    <rPh sb="87" eb="88">
      <t>ケン</t>
    </rPh>
    <rPh sb="88" eb="89">
      <t>スウ</t>
    </rPh>
    <rPh sb="94" eb="96">
      <t>ヘイセイ</t>
    </rPh>
    <rPh sb="98" eb="100">
      <t>ネンド</t>
    </rPh>
    <rPh sb="101" eb="102">
      <t>ク</t>
    </rPh>
    <rPh sb="102" eb="103">
      <t>コ</t>
    </rPh>
    <phoneticPr fontId="5"/>
  </si>
  <si>
    <t>平成24・25年度
予算内訳</t>
    <rPh sb="0" eb="2">
      <t>ヘイセイ</t>
    </rPh>
    <rPh sb="7" eb="9">
      <t>ネンド</t>
    </rPh>
    <rPh sb="10" eb="12">
      <t>ヨサン</t>
    </rPh>
    <rPh sb="12" eb="14">
      <t>ウチワケ</t>
    </rPh>
    <phoneticPr fontId="5"/>
  </si>
  <si>
    <t>費目</t>
    <rPh sb="0" eb="2">
      <t>ヒモク</t>
    </rPh>
    <phoneticPr fontId="5"/>
  </si>
  <si>
    <t>農山漁村再生可能エネルギー導入事業</t>
    <rPh sb="0" eb="1">
      <t>ノウ</t>
    </rPh>
    <rPh sb="1" eb="2">
      <t>ヤマ</t>
    </rPh>
    <rPh sb="2" eb="4">
      <t>ギョソン</t>
    </rPh>
    <rPh sb="4" eb="6">
      <t>サイセイ</t>
    </rPh>
    <rPh sb="6" eb="8">
      <t>カノウ</t>
    </rPh>
    <rPh sb="13" eb="15">
      <t>ドウニュウ</t>
    </rPh>
    <rPh sb="15" eb="17">
      <t>ジギョウ</t>
    </rPh>
    <phoneticPr fontId="5"/>
  </si>
  <si>
    <r>
      <t>602</t>
    </r>
    <r>
      <rPr>
        <sz val="8"/>
        <rFont val="ＭＳ Ｐゴシック"/>
        <family val="3"/>
        <charset val="128"/>
      </rPr>
      <t>（復興庁計上）</t>
    </r>
    <rPh sb="4" eb="6">
      <t>フッコウ</t>
    </rPh>
    <rPh sb="6" eb="7">
      <t>チョウ</t>
    </rPh>
    <rPh sb="7" eb="9">
      <t>ケイジョウ</t>
    </rPh>
    <phoneticPr fontId="5"/>
  </si>
  <si>
    <r>
      <t>150</t>
    </r>
    <r>
      <rPr>
        <sz val="8"/>
        <rFont val="ＭＳ Ｐゴシック"/>
        <family val="3"/>
        <charset val="128"/>
      </rPr>
      <t>（復興庁計上）</t>
    </r>
    <rPh sb="4" eb="6">
      <t>フッコウ</t>
    </rPh>
    <rPh sb="6" eb="7">
      <t>チョウ</t>
    </rPh>
    <rPh sb="7" eb="9">
      <t>ケイジョウ</t>
    </rPh>
    <phoneticPr fontId="5"/>
  </si>
  <si>
    <t>・不用額については、請負差額によるもの。</t>
    <rPh sb="1" eb="3">
      <t>フヨウ</t>
    </rPh>
    <rPh sb="3" eb="4">
      <t>ガク</t>
    </rPh>
    <rPh sb="10" eb="12">
      <t>ウケオイ</t>
    </rPh>
    <rPh sb="12" eb="13">
      <t>サ</t>
    </rPh>
    <rPh sb="13" eb="14">
      <t>ガク</t>
    </rPh>
    <phoneticPr fontId="5"/>
  </si>
  <si>
    <t xml:space="preserve">・施設整備については、23年度実施した調査設計を踏
まえ24年度に実施予定。
・本事業は、土地改良施設やその他の公的施設に限定した電力の供給または売電収益を通じて、当該施設の維持管理費負担の軽減を図ることを目的に、農業水利施設等の未利用資源を活用した小水力等発電施設の導入促進を支援するものである。一方、左記の事業は、農林漁業者等の参画した再生可能エネルギーの供給モデルの構築を支援することにより、農林漁業者等の所得の向上を図ることを目的としている。それぞれの事業目的は異なるものであり、重複はなく適切な役割分担となっている。
</t>
    <rPh sb="1" eb="3">
      <t>シセツ</t>
    </rPh>
    <rPh sb="3" eb="5">
      <t>セイビ</t>
    </rPh>
    <rPh sb="13" eb="15">
      <t>ネンド</t>
    </rPh>
    <rPh sb="15" eb="17">
      <t>ジッシ</t>
    </rPh>
    <rPh sb="19" eb="21">
      <t>チョウサ</t>
    </rPh>
    <rPh sb="21" eb="23">
      <t>セッケイ</t>
    </rPh>
    <rPh sb="24" eb="25">
      <t>フ</t>
    </rPh>
    <rPh sb="30" eb="32">
      <t>ネンド</t>
    </rPh>
    <rPh sb="33" eb="35">
      <t>ジッシ</t>
    </rPh>
    <rPh sb="35" eb="37">
      <t>ヨテイ</t>
    </rPh>
    <rPh sb="74" eb="76">
      <t>バイデン</t>
    </rPh>
    <rPh sb="76" eb="78">
      <t>シュウエキ</t>
    </rPh>
    <rPh sb="231" eb="233">
      <t>ジギョウ</t>
    </rPh>
    <rPh sb="233" eb="235">
      <t>モクテキ</t>
    </rPh>
    <rPh sb="236" eb="237">
      <t>コト</t>
    </rPh>
    <rPh sb="245" eb="247">
      <t>ジュウフク</t>
    </rPh>
    <rPh sb="250" eb="252">
      <t>テキセツ</t>
    </rPh>
    <rPh sb="253" eb="255">
      <t>ヤクワリ</t>
    </rPh>
    <rPh sb="255" eb="257">
      <t>ブンタン</t>
    </rPh>
    <phoneticPr fontId="5"/>
  </si>
  <si>
    <t>農山漁村再生可能エネルギー導入事業うち再生可能エネルギー導入可能性調査等（復興関連事業）
所管部局：食料産業局</t>
    <rPh sb="19" eb="21">
      <t>サイセイ</t>
    </rPh>
    <rPh sb="21" eb="23">
      <t>カノウ</t>
    </rPh>
    <rPh sb="28" eb="30">
      <t>ドウニュウ</t>
    </rPh>
    <rPh sb="30" eb="33">
      <t>カノウセイ</t>
    </rPh>
    <rPh sb="33" eb="35">
      <t>チョウサ</t>
    </rPh>
    <rPh sb="35" eb="36">
      <t>トウ</t>
    </rPh>
    <rPh sb="39" eb="41">
      <t>カンレン</t>
    </rPh>
    <rPh sb="45" eb="47">
      <t>ショカン</t>
    </rPh>
    <rPh sb="47" eb="49">
      <t>ブキョク</t>
    </rPh>
    <rPh sb="50" eb="52">
      <t>ショクリョウ</t>
    </rPh>
    <rPh sb="52" eb="55">
      <t>サンギョウキョク</t>
    </rPh>
    <phoneticPr fontId="5"/>
  </si>
  <si>
    <t>（目的、予算の状況）
・東京電力福島第一原発を契機として、再生可能エネルギーによる自立・分散型のエネルギーシステムへの移行が急務となっており、緊急性の高い事業である。
　また、｢我が国の食と農林漁業の再生のための基本方針・行動計画｣等に【戦略３】｢エネルギー生産への農山漁村の資源の活用を促進する｣、【戦略６】「震災に強い農林水産インフラを構築する」として、位置付けられており、優先度の高い事業である。
（資金の流れ、費目・使途）
・被災地域において本事業を実施するにあたっては、公募による募集を行い、透明性及び競争性を確保している。
・農村地域における再生可能エネルギーの導入推進に貢献するため、小水力等発電に関する導入可能性の検討、調査設計等は、定額にて補助している。また、小水力等発電施設の整備は、事業実施主体が1/2を負担するなど、応分の負担を行っている。
・事業実施については、農林水産省及び地方農政局は、直接業務発注、補助金交付を行っており、団体等の経由は行わず実施している。
・事業実施主体の費目・使途は、小水力等発電施設導入に必要な事項である。
（活動実績、成果実績）
・被災地域における再生可能エネルギーの導入を促進するため、導入の可能性を明らかにし、発電事業に取り組む者に明示することを目的に実施するもの。被災地域の迅速な復興に貢献するため、国が実施主体となり調査を実施している。
　被災地域の復旧・復興に資するため、再生可能エネルギー導入を行うものであるが、施設整備に係る初期投資が最も重い負担であることに鑑みれば、補助により国が一定の支援を行うことが、事業目的に照らし最も有効である。
・被災地域における再生可能エネルギー導入可能性調査等の成果は、次年度以降の再生可能エネルギー施設の導入時に活用する予定である。</t>
    <rPh sb="1" eb="3">
      <t>モクテキ</t>
    </rPh>
    <rPh sb="4" eb="6">
      <t>ヨサン</t>
    </rPh>
    <rPh sb="7" eb="9">
      <t>ジョウキョウ</t>
    </rPh>
    <rPh sb="12" eb="14">
      <t>トウキョウ</t>
    </rPh>
    <rPh sb="14" eb="16">
      <t>デンリョク</t>
    </rPh>
    <rPh sb="16" eb="18">
      <t>フクシマ</t>
    </rPh>
    <rPh sb="18" eb="20">
      <t>ダイイチ</t>
    </rPh>
    <rPh sb="20" eb="22">
      <t>ゲンパツ</t>
    </rPh>
    <rPh sb="23" eb="25">
      <t>ケイキ</t>
    </rPh>
    <rPh sb="29" eb="31">
      <t>サイセイ</t>
    </rPh>
    <rPh sb="31" eb="33">
      <t>カノウ</t>
    </rPh>
    <rPh sb="41" eb="43">
      <t>ジリツ</t>
    </rPh>
    <rPh sb="44" eb="47">
      <t>ブンサンガタ</t>
    </rPh>
    <rPh sb="59" eb="61">
      <t>イコウ</t>
    </rPh>
    <rPh sb="62" eb="64">
      <t>キュウム</t>
    </rPh>
    <rPh sb="71" eb="74">
      <t>キンキュウセイ</t>
    </rPh>
    <rPh sb="75" eb="76">
      <t>タカ</t>
    </rPh>
    <rPh sb="77" eb="79">
      <t>ジギョウ</t>
    </rPh>
    <rPh sb="89" eb="90">
      <t>ワ</t>
    </rPh>
    <rPh sb="91" eb="92">
      <t>コク</t>
    </rPh>
    <rPh sb="93" eb="94">
      <t>ショク</t>
    </rPh>
    <rPh sb="95" eb="97">
      <t>ノウリン</t>
    </rPh>
    <rPh sb="97" eb="99">
      <t>ギョギョウ</t>
    </rPh>
    <rPh sb="100" eb="102">
      <t>サイセイ</t>
    </rPh>
    <rPh sb="106" eb="108">
      <t>キホン</t>
    </rPh>
    <rPh sb="108" eb="110">
      <t>ホウシン</t>
    </rPh>
    <rPh sb="111" eb="113">
      <t>コウドウ</t>
    </rPh>
    <rPh sb="113" eb="115">
      <t>ケイカク</t>
    </rPh>
    <rPh sb="116" eb="117">
      <t>トウ</t>
    </rPh>
    <rPh sb="119" eb="121">
      <t>センリャク</t>
    </rPh>
    <rPh sb="129" eb="131">
      <t>セイサン</t>
    </rPh>
    <rPh sb="151" eb="153">
      <t>センリャク</t>
    </rPh>
    <rPh sb="156" eb="158">
      <t>シンサイ</t>
    </rPh>
    <rPh sb="159" eb="160">
      <t>ツヨ</t>
    </rPh>
    <rPh sb="161" eb="163">
      <t>ノウリン</t>
    </rPh>
    <rPh sb="163" eb="165">
      <t>スイサン</t>
    </rPh>
    <rPh sb="170" eb="172">
      <t>コウチク</t>
    </rPh>
    <rPh sb="179" eb="182">
      <t>イチヅ</t>
    </rPh>
    <rPh sb="189" eb="192">
      <t>ユウセンド</t>
    </rPh>
    <rPh sb="193" eb="194">
      <t>タカ</t>
    </rPh>
    <rPh sb="195" eb="197">
      <t>ジギョウ</t>
    </rPh>
    <rPh sb="204" eb="206">
      <t>シキン</t>
    </rPh>
    <rPh sb="207" eb="208">
      <t>ナガ</t>
    </rPh>
    <rPh sb="210" eb="212">
      <t>ヒモク</t>
    </rPh>
    <rPh sb="213" eb="214">
      <t>ツカ</t>
    </rPh>
    <rPh sb="218" eb="220">
      <t>ヒサイ</t>
    </rPh>
    <rPh sb="220" eb="222">
      <t>チイキ</t>
    </rPh>
    <rPh sb="226" eb="227">
      <t>ホン</t>
    </rPh>
    <rPh sb="227" eb="229">
      <t>ジギョウ</t>
    </rPh>
    <rPh sb="230" eb="232">
      <t>ジッシ</t>
    </rPh>
    <rPh sb="241" eb="243">
      <t>コウボ</t>
    </rPh>
    <rPh sb="246" eb="248">
      <t>ボシュウ</t>
    </rPh>
    <rPh sb="249" eb="250">
      <t>オコナ</t>
    </rPh>
    <rPh sb="252" eb="255">
      <t>トウメイセイ</t>
    </rPh>
    <rPh sb="255" eb="256">
      <t>オヨ</t>
    </rPh>
    <rPh sb="257" eb="260">
      <t>キョウソウセイ</t>
    </rPh>
    <rPh sb="261" eb="263">
      <t>カクホ</t>
    </rPh>
    <rPh sb="300" eb="301">
      <t>ショウ</t>
    </rPh>
    <rPh sb="301" eb="303">
      <t>スイリョク</t>
    </rPh>
    <rPh sb="303" eb="304">
      <t>トウ</t>
    </rPh>
    <rPh sb="304" eb="306">
      <t>ハツデン</t>
    </rPh>
    <rPh sb="307" eb="308">
      <t>カン</t>
    </rPh>
    <rPh sb="310" eb="312">
      <t>ドウニュウ</t>
    </rPh>
    <rPh sb="312" eb="315">
      <t>カノウセイ</t>
    </rPh>
    <rPh sb="316" eb="318">
      <t>ケントウ</t>
    </rPh>
    <rPh sb="319" eb="321">
      <t>チョウサ</t>
    </rPh>
    <rPh sb="321" eb="323">
      <t>セッケイ</t>
    </rPh>
    <rPh sb="323" eb="324">
      <t>トウ</t>
    </rPh>
    <rPh sb="326" eb="328">
      <t>テイガク</t>
    </rPh>
    <rPh sb="330" eb="332">
      <t>ホジョ</t>
    </rPh>
    <rPh sb="340" eb="341">
      <t>ショウ</t>
    </rPh>
    <rPh sb="341" eb="343">
      <t>スイリョク</t>
    </rPh>
    <rPh sb="343" eb="344">
      <t>トウ</t>
    </rPh>
    <rPh sb="344" eb="346">
      <t>ハツデン</t>
    </rPh>
    <rPh sb="346" eb="348">
      <t>シセツ</t>
    </rPh>
    <rPh sb="349" eb="351">
      <t>セイビ</t>
    </rPh>
    <rPh sb="353" eb="355">
      <t>ジギョウ</t>
    </rPh>
    <rPh sb="355" eb="357">
      <t>ジッシ</t>
    </rPh>
    <rPh sb="357" eb="359">
      <t>シュタイ</t>
    </rPh>
    <rPh sb="364" eb="366">
      <t>フタン</t>
    </rPh>
    <rPh sb="371" eb="373">
      <t>オウブン</t>
    </rPh>
    <rPh sb="374" eb="376">
      <t>フタン</t>
    </rPh>
    <rPh sb="377" eb="378">
      <t>オコナ</t>
    </rPh>
    <rPh sb="385" eb="387">
      <t>ジギョウ</t>
    </rPh>
    <rPh sb="387" eb="389">
      <t>ジッシ</t>
    </rPh>
    <rPh sb="395" eb="397">
      <t>ノウリン</t>
    </rPh>
    <rPh sb="397" eb="400">
      <t>スイサンショウ</t>
    </rPh>
    <rPh sb="400" eb="401">
      <t>オヨ</t>
    </rPh>
    <rPh sb="402" eb="404">
      <t>チホウ</t>
    </rPh>
    <rPh sb="404" eb="407">
      <t>ノウセイキョク</t>
    </rPh>
    <rPh sb="409" eb="411">
      <t>チョクセツ</t>
    </rPh>
    <rPh sb="411" eb="413">
      <t>ギョウム</t>
    </rPh>
    <rPh sb="413" eb="415">
      <t>ハッチュウ</t>
    </rPh>
    <rPh sb="416" eb="419">
      <t>ホジョキン</t>
    </rPh>
    <rPh sb="419" eb="421">
      <t>コウフ</t>
    </rPh>
    <rPh sb="422" eb="423">
      <t>オコナ</t>
    </rPh>
    <rPh sb="428" eb="430">
      <t>ダンタイ</t>
    </rPh>
    <rPh sb="430" eb="431">
      <t>トウ</t>
    </rPh>
    <rPh sb="432" eb="434">
      <t>ケイユ</t>
    </rPh>
    <rPh sb="435" eb="436">
      <t>オコナ</t>
    </rPh>
    <rPh sb="438" eb="440">
      <t>ジッシ</t>
    </rPh>
    <rPh sb="447" eb="449">
      <t>ジギョウ</t>
    </rPh>
    <rPh sb="449" eb="451">
      <t>ジッシ</t>
    </rPh>
    <rPh sb="451" eb="453">
      <t>シュタイ</t>
    </rPh>
    <rPh sb="454" eb="456">
      <t>ヒモク</t>
    </rPh>
    <rPh sb="457" eb="458">
      <t>ツカ</t>
    </rPh>
    <rPh sb="461" eb="462">
      <t>ショウ</t>
    </rPh>
    <rPh sb="462" eb="464">
      <t>スイリョク</t>
    </rPh>
    <rPh sb="464" eb="465">
      <t>トウ</t>
    </rPh>
    <rPh sb="465" eb="467">
      <t>ハツデン</t>
    </rPh>
    <rPh sb="467" eb="469">
      <t>シセツ</t>
    </rPh>
    <rPh sb="469" eb="471">
      <t>ドウニュウ</t>
    </rPh>
    <rPh sb="484" eb="486">
      <t>カツドウ</t>
    </rPh>
    <rPh sb="486" eb="488">
      <t>ジッセキ</t>
    </rPh>
    <rPh sb="489" eb="491">
      <t>セイカ</t>
    </rPh>
    <rPh sb="491" eb="493">
      <t>ジッセキ</t>
    </rPh>
    <rPh sb="496" eb="498">
      <t>ヒサイ</t>
    </rPh>
    <rPh sb="498" eb="500">
      <t>チイキ</t>
    </rPh>
    <rPh sb="504" eb="506">
      <t>サイセイ</t>
    </rPh>
    <rPh sb="506" eb="508">
      <t>カノウ</t>
    </rPh>
    <rPh sb="514" eb="516">
      <t>ドウニュウ</t>
    </rPh>
    <rPh sb="517" eb="519">
      <t>ソクシン</t>
    </rPh>
    <rPh sb="524" eb="526">
      <t>ドウニュウ</t>
    </rPh>
    <rPh sb="527" eb="530">
      <t>カノウセイ</t>
    </rPh>
    <rPh sb="531" eb="532">
      <t>アキ</t>
    </rPh>
    <rPh sb="537" eb="539">
      <t>ハツデン</t>
    </rPh>
    <rPh sb="539" eb="541">
      <t>ジギョウ</t>
    </rPh>
    <rPh sb="542" eb="543">
      <t>ト</t>
    </rPh>
    <rPh sb="544" eb="545">
      <t>ク</t>
    </rPh>
    <rPh sb="546" eb="547">
      <t>モノ</t>
    </rPh>
    <rPh sb="548" eb="550">
      <t>メイジ</t>
    </rPh>
    <rPh sb="555" eb="557">
      <t>モクテキ</t>
    </rPh>
    <rPh sb="558" eb="560">
      <t>ジッシ</t>
    </rPh>
    <rPh sb="565" eb="567">
      <t>ヒサイ</t>
    </rPh>
    <rPh sb="567" eb="569">
      <t>チイキ</t>
    </rPh>
    <rPh sb="570" eb="572">
      <t>ジンソク</t>
    </rPh>
    <rPh sb="573" eb="575">
      <t>フッコウ</t>
    </rPh>
    <rPh sb="576" eb="578">
      <t>コウケン</t>
    </rPh>
    <rPh sb="583" eb="584">
      <t>クニ</t>
    </rPh>
    <rPh sb="585" eb="587">
      <t>ジッシ</t>
    </rPh>
    <rPh sb="587" eb="589">
      <t>シュタイ</t>
    </rPh>
    <rPh sb="592" eb="594">
      <t>チョウサ</t>
    </rPh>
    <rPh sb="595" eb="597">
      <t>ジッシ</t>
    </rPh>
    <rPh sb="604" eb="606">
      <t>ヒサイ</t>
    </rPh>
    <rPh sb="606" eb="608">
      <t>チイキ</t>
    </rPh>
    <rPh sb="609" eb="611">
      <t>フッキュウ</t>
    </rPh>
    <rPh sb="612" eb="614">
      <t>フッコウ</t>
    </rPh>
    <rPh sb="615" eb="616">
      <t>シ</t>
    </rPh>
    <rPh sb="621" eb="623">
      <t>サイセイ</t>
    </rPh>
    <rPh sb="623" eb="625">
      <t>カノウ</t>
    </rPh>
    <rPh sb="630" eb="632">
      <t>ドウニュウ</t>
    </rPh>
    <rPh sb="633" eb="634">
      <t>オコナ</t>
    </rPh>
    <rPh sb="642" eb="644">
      <t>シセツ</t>
    </rPh>
    <rPh sb="644" eb="646">
      <t>セイビ</t>
    </rPh>
    <rPh sb="647" eb="648">
      <t>カカ</t>
    </rPh>
    <rPh sb="649" eb="651">
      <t>ショキ</t>
    </rPh>
    <rPh sb="651" eb="653">
      <t>トウシ</t>
    </rPh>
    <rPh sb="654" eb="655">
      <t>モット</t>
    </rPh>
    <rPh sb="656" eb="657">
      <t>オモ</t>
    </rPh>
    <rPh sb="658" eb="660">
      <t>フタン</t>
    </rPh>
    <rPh sb="666" eb="667">
      <t>カンガ</t>
    </rPh>
    <rPh sb="671" eb="673">
      <t>ホジョ</t>
    </rPh>
    <rPh sb="676" eb="677">
      <t>クニ</t>
    </rPh>
    <rPh sb="678" eb="680">
      <t>イッテイ</t>
    </rPh>
    <rPh sb="681" eb="683">
      <t>シエン</t>
    </rPh>
    <rPh sb="684" eb="685">
      <t>オコナ</t>
    </rPh>
    <rPh sb="690" eb="692">
      <t>ジギョウ</t>
    </rPh>
    <rPh sb="692" eb="694">
      <t>モクテキ</t>
    </rPh>
    <rPh sb="695" eb="696">
      <t>テ</t>
    </rPh>
    <rPh sb="698" eb="699">
      <t>モット</t>
    </rPh>
    <rPh sb="700" eb="702">
      <t>ユウコウ</t>
    </rPh>
    <rPh sb="708" eb="710">
      <t>ヒサイ</t>
    </rPh>
    <rPh sb="710" eb="712">
      <t>チイキ</t>
    </rPh>
    <rPh sb="716" eb="718">
      <t>サイセイ</t>
    </rPh>
    <rPh sb="718" eb="720">
      <t>カノウ</t>
    </rPh>
    <rPh sb="725" eb="727">
      <t>ドウニュウ</t>
    </rPh>
    <rPh sb="727" eb="730">
      <t>カノウセイ</t>
    </rPh>
    <rPh sb="730" eb="732">
      <t>チョウサ</t>
    </rPh>
    <rPh sb="732" eb="733">
      <t>トウ</t>
    </rPh>
    <rPh sb="734" eb="736">
      <t>セイカ</t>
    </rPh>
    <rPh sb="738" eb="741">
      <t>ジネンド</t>
    </rPh>
    <rPh sb="741" eb="743">
      <t>イコウ</t>
    </rPh>
    <rPh sb="744" eb="746">
      <t>サイセイ</t>
    </rPh>
    <rPh sb="746" eb="748">
      <t>カノウ</t>
    </rPh>
    <rPh sb="753" eb="755">
      <t>シセツ</t>
    </rPh>
    <rPh sb="756" eb="758">
      <t>ドウニュウ</t>
    </rPh>
    <rPh sb="758" eb="759">
      <t>ジ</t>
    </rPh>
    <rPh sb="760" eb="762">
      <t>カツヨウ</t>
    </rPh>
    <rPh sb="764" eb="766">
      <t>ヨテイ</t>
    </rPh>
    <phoneticPr fontId="5"/>
  </si>
  <si>
    <t>予算監視・効率化チームの所見</t>
    <phoneticPr fontId="5"/>
  </si>
  <si>
    <t>　本事業は、活動指標について、23年度実績値が当初見込みを下回っている。また、23年度予算執行率が87%と低い。
　以上のことから、「活動が活性化するような支援方策の見直し」、「執行額と予算額の乖離の改善」を行うべきであり、本事業としては「一部改善」とする。</t>
    <phoneticPr fontId="5"/>
  </si>
  <si>
    <t>　活動指標の平成23年度実施が当初見込みを下回った１地区については、当初計画どおり事業着手しているが、被災からの単なる復旧にとどまらず地域において新たな取組みを行うものであり、想定以上に地域合意形成に時間を要したため次年度へ繰越すこととなったものである。現在は、地元合意形成のもと着実に事業を実施しているものである。
　平成23年度の予算執行率87％については、発注における競争性を確保したところ請負差額による不用額が生じたものである。
　 以上のことから、本事業は適切に事業実施されているが、今後においても、なお適切な事業執行に努めて参りたい。</t>
    <rPh sb="1" eb="3">
      <t>カツドウ</t>
    </rPh>
    <rPh sb="3" eb="5">
      <t>シヒョウ</t>
    </rPh>
    <rPh sb="6" eb="8">
      <t>ヘイセイ</t>
    </rPh>
    <rPh sb="10" eb="12">
      <t>ネンド</t>
    </rPh>
    <rPh sb="15" eb="17">
      <t>トウショ</t>
    </rPh>
    <rPh sb="17" eb="19">
      <t>ミコ</t>
    </rPh>
    <rPh sb="21" eb="23">
      <t>シタマワ</t>
    </rPh>
    <rPh sb="34" eb="36">
      <t>トウショ</t>
    </rPh>
    <rPh sb="36" eb="38">
      <t>ケイカク</t>
    </rPh>
    <rPh sb="41" eb="43">
      <t>ジギョウ</t>
    </rPh>
    <rPh sb="80" eb="81">
      <t>オコナ</t>
    </rPh>
    <rPh sb="88" eb="90">
      <t>ソウテイ</t>
    </rPh>
    <rPh sb="90" eb="92">
      <t>イジョウ</t>
    </rPh>
    <rPh sb="93" eb="95">
      <t>チイキ</t>
    </rPh>
    <rPh sb="127" eb="129">
      <t>ゲンザイ</t>
    </rPh>
    <rPh sb="131" eb="133">
      <t>ジモト</t>
    </rPh>
    <rPh sb="133" eb="135">
      <t>ゴウイ</t>
    </rPh>
    <rPh sb="135" eb="137">
      <t>ケイセイ</t>
    </rPh>
    <rPh sb="140" eb="142">
      <t>チャクジツ</t>
    </rPh>
    <rPh sb="143" eb="145">
      <t>ジギョウ</t>
    </rPh>
    <rPh sb="146" eb="148">
      <t>ジッシ</t>
    </rPh>
    <rPh sb="160" eb="162">
      <t>ヘイセイ</t>
    </rPh>
    <rPh sb="164" eb="166">
      <t>ネンド</t>
    </rPh>
    <rPh sb="221" eb="223">
      <t>イジョウ</t>
    </rPh>
    <rPh sb="229" eb="230">
      <t>ホン</t>
    </rPh>
    <rPh sb="230" eb="232">
      <t>ジギョウ</t>
    </rPh>
    <rPh sb="233" eb="235">
      <t>テキセツ</t>
    </rPh>
    <rPh sb="236" eb="238">
      <t>ジギョウ</t>
    </rPh>
    <rPh sb="238" eb="240">
      <t>ジッシ</t>
    </rPh>
    <rPh sb="247" eb="249">
      <t>コンゴ</t>
    </rPh>
    <rPh sb="257" eb="259">
      <t>テキセツ</t>
    </rPh>
    <rPh sb="260" eb="262">
      <t>ジギョウ</t>
    </rPh>
    <rPh sb="262" eb="264">
      <t>シッコウ</t>
    </rPh>
    <rPh sb="265" eb="266">
      <t>ツト</t>
    </rPh>
    <rPh sb="268" eb="269">
      <t>マイ</t>
    </rPh>
    <phoneticPr fontId="5"/>
  </si>
  <si>
    <t xml:space="preserve">（参考）
農山漁村再生可能エネルギー導入事業
http://www.maff.go.jp/j/budget/2011/pdf/pr_p53.pdf
</t>
    <rPh sb="1" eb="3">
      <t>サンコウ</t>
    </rPh>
    <rPh sb="5" eb="6">
      <t>ノウ</t>
    </rPh>
    <rPh sb="6" eb="7">
      <t>ヤマ</t>
    </rPh>
    <rPh sb="7" eb="9">
      <t>ギョソン</t>
    </rPh>
    <rPh sb="9" eb="11">
      <t>サイセイ</t>
    </rPh>
    <rPh sb="11" eb="13">
      <t>カノウ</t>
    </rPh>
    <rPh sb="18" eb="20">
      <t>ドウニュウ</t>
    </rPh>
    <rPh sb="20" eb="22">
      <t>ジギョウ</t>
    </rPh>
    <phoneticPr fontId="5"/>
  </si>
  <si>
    <t>復興－0031</t>
    <rPh sb="0" eb="1">
      <t>フッコウ</t>
    </rPh>
    <phoneticPr fontId="5"/>
  </si>
  <si>
    <t>A.全国土地改良事業団連合会</t>
    <phoneticPr fontId="5"/>
  </si>
  <si>
    <t>小水力発電の運営・管理に必要な手引書の作成</t>
    <phoneticPr fontId="5"/>
  </si>
  <si>
    <t>B.東北農政局</t>
    <phoneticPr fontId="5"/>
  </si>
  <si>
    <t>小水力等再生可能エネルギーの導入に必要な調査設計等</t>
    <rPh sb="0" eb="1">
      <t>ショウ</t>
    </rPh>
    <rPh sb="1" eb="3">
      <t>スイリョク</t>
    </rPh>
    <rPh sb="3" eb="4">
      <t>トウ</t>
    </rPh>
    <rPh sb="4" eb="6">
      <t>サイセイ</t>
    </rPh>
    <rPh sb="6" eb="8">
      <t>カノウ</t>
    </rPh>
    <rPh sb="14" eb="16">
      <t>ドウニュウ</t>
    </rPh>
    <rPh sb="17" eb="19">
      <t>ヒツヨウ</t>
    </rPh>
    <rPh sb="20" eb="22">
      <t>チョウサ</t>
    </rPh>
    <rPh sb="22" eb="25">
      <t>セッケイトウ</t>
    </rPh>
    <phoneticPr fontId="5"/>
  </si>
  <si>
    <t>補助金交付</t>
    <rPh sb="0" eb="3">
      <t>ホジョキン</t>
    </rPh>
    <rPh sb="3" eb="5">
      <t>コウフ</t>
    </rPh>
    <phoneticPr fontId="5"/>
  </si>
  <si>
    <t>小水力等農村地域資源利活用緊急促進事業共同企業体等へ交付</t>
    <rPh sb="21" eb="23">
      <t>キギョウ</t>
    </rPh>
    <rPh sb="24" eb="25">
      <t>トウ</t>
    </rPh>
    <rPh sb="26" eb="28">
      <t>コウフ</t>
    </rPh>
    <phoneticPr fontId="5"/>
  </si>
  <si>
    <t>Ｃ.若鈴コンサルタンツ（株）</t>
    <phoneticPr fontId="5"/>
  </si>
  <si>
    <t>小水力発電の導入に必要な調査設計等</t>
    <phoneticPr fontId="5"/>
  </si>
  <si>
    <t>D.小水力等農村地域資源利活用緊急促進事業共同企業体</t>
    <rPh sb="23" eb="25">
      <t>キギョウ</t>
    </rPh>
    <phoneticPr fontId="5"/>
  </si>
  <si>
    <t>再生可能エネルギー発電施設の整備に伴う設計</t>
    <rPh sb="0" eb="2">
      <t>サイセイ</t>
    </rPh>
    <rPh sb="2" eb="4">
      <t>カノウ</t>
    </rPh>
    <rPh sb="9" eb="11">
      <t>ハツデン</t>
    </rPh>
    <rPh sb="11" eb="13">
      <t>シセツ</t>
    </rPh>
    <rPh sb="14" eb="16">
      <t>セイビ</t>
    </rPh>
    <rPh sb="17" eb="18">
      <t>トモナ</t>
    </rPh>
    <rPh sb="19" eb="21">
      <t>セッケイ</t>
    </rPh>
    <phoneticPr fontId="5"/>
  </si>
  <si>
    <t>全国土地改良事業団連合会</t>
    <rPh sb="0" eb="2">
      <t>ゼンコク</t>
    </rPh>
    <rPh sb="2" eb="4">
      <t>トチ</t>
    </rPh>
    <rPh sb="4" eb="6">
      <t>カイリョウ</t>
    </rPh>
    <rPh sb="6" eb="8">
      <t>ジギョウ</t>
    </rPh>
    <rPh sb="8" eb="9">
      <t>ダン</t>
    </rPh>
    <rPh sb="9" eb="12">
      <t>レンゴウカイ</t>
    </rPh>
    <phoneticPr fontId="5"/>
  </si>
  <si>
    <t>小水力発電の運営・管理に必要な手引書の作成</t>
    <rPh sb="0" eb="1">
      <t>ショウ</t>
    </rPh>
    <rPh sb="1" eb="3">
      <t>スイリョク</t>
    </rPh>
    <rPh sb="3" eb="5">
      <t>ハツデン</t>
    </rPh>
    <rPh sb="6" eb="8">
      <t>ウンエイ</t>
    </rPh>
    <rPh sb="9" eb="11">
      <t>カンリ</t>
    </rPh>
    <rPh sb="12" eb="14">
      <t>ヒツヨウ</t>
    </rPh>
    <rPh sb="15" eb="17">
      <t>テビ</t>
    </rPh>
    <rPh sb="17" eb="18">
      <t>カ</t>
    </rPh>
    <rPh sb="19" eb="21">
      <t>サクセイ</t>
    </rPh>
    <phoneticPr fontId="5"/>
  </si>
  <si>
    <t>民間団体等への補助金交付等事務</t>
    <rPh sb="0" eb="2">
      <t>ミンカン</t>
    </rPh>
    <rPh sb="2" eb="4">
      <t>ダンタイ</t>
    </rPh>
    <rPh sb="4" eb="5">
      <t>ナド</t>
    </rPh>
    <rPh sb="7" eb="10">
      <t>ホジョキン</t>
    </rPh>
    <rPh sb="10" eb="12">
      <t>コウフ</t>
    </rPh>
    <rPh sb="12" eb="13">
      <t>トウ</t>
    </rPh>
    <rPh sb="13" eb="15">
      <t>ジム</t>
    </rPh>
    <phoneticPr fontId="5"/>
  </si>
  <si>
    <t>C.民間団体</t>
    <rPh sb="2" eb="4">
      <t>ミンカン</t>
    </rPh>
    <rPh sb="4" eb="6">
      <t>ダンタイ</t>
    </rPh>
    <phoneticPr fontId="5"/>
  </si>
  <si>
    <t>若鈴コンサルタンツ（株）</t>
    <rPh sb="0" eb="1">
      <t>ワカ</t>
    </rPh>
    <rPh sb="1" eb="2">
      <t>スズ</t>
    </rPh>
    <rPh sb="9" eb="12">
      <t>カブ</t>
    </rPh>
    <phoneticPr fontId="5"/>
  </si>
  <si>
    <t>小水力発電の導入に必要な調査設計等（岩手県、宮城県）</t>
    <rPh sb="0" eb="1">
      <t>ショウ</t>
    </rPh>
    <rPh sb="1" eb="3">
      <t>スイリョク</t>
    </rPh>
    <rPh sb="3" eb="5">
      <t>ハツデン</t>
    </rPh>
    <rPh sb="6" eb="8">
      <t>ドウニュウ</t>
    </rPh>
    <rPh sb="9" eb="11">
      <t>ヒツヨウ</t>
    </rPh>
    <rPh sb="12" eb="14">
      <t>チョウサ</t>
    </rPh>
    <rPh sb="14" eb="16">
      <t>セッケイ</t>
    </rPh>
    <rPh sb="16" eb="17">
      <t>ナド</t>
    </rPh>
    <rPh sb="18" eb="21">
      <t>イワテケン</t>
    </rPh>
    <rPh sb="22" eb="25">
      <t>ミヤギケン</t>
    </rPh>
    <phoneticPr fontId="5"/>
  </si>
  <si>
    <t>NTCコンサルタンツ（株）</t>
    <rPh sb="10" eb="13">
      <t>カブ</t>
    </rPh>
    <phoneticPr fontId="5"/>
  </si>
  <si>
    <t>小水力発電の導入に必要な調査設計等（福島県）</t>
    <rPh sb="0" eb="1">
      <t>ショウ</t>
    </rPh>
    <rPh sb="1" eb="3">
      <t>スイリョク</t>
    </rPh>
    <rPh sb="3" eb="5">
      <t>ハツデン</t>
    </rPh>
    <rPh sb="6" eb="8">
      <t>ドウニュウ</t>
    </rPh>
    <rPh sb="9" eb="11">
      <t>ヒツヨウ</t>
    </rPh>
    <rPh sb="12" eb="14">
      <t>チョウサ</t>
    </rPh>
    <rPh sb="14" eb="16">
      <t>セッケイ</t>
    </rPh>
    <rPh sb="16" eb="17">
      <t>ナド</t>
    </rPh>
    <rPh sb="18" eb="21">
      <t>フクシマケン</t>
    </rPh>
    <phoneticPr fontId="5"/>
  </si>
  <si>
    <t>小水力等農村地域資源利活用緊急促進共同企業体</t>
    <rPh sb="0" eb="1">
      <t>ショウ</t>
    </rPh>
    <rPh sb="1" eb="3">
      <t>スイリョク</t>
    </rPh>
    <rPh sb="3" eb="4">
      <t>ナド</t>
    </rPh>
    <rPh sb="4" eb="6">
      <t>ノウソン</t>
    </rPh>
    <rPh sb="6" eb="8">
      <t>チイキ</t>
    </rPh>
    <rPh sb="8" eb="10">
      <t>シゲン</t>
    </rPh>
    <rPh sb="10" eb="13">
      <t>リカツヨウ</t>
    </rPh>
    <rPh sb="13" eb="15">
      <t>キンキュウ</t>
    </rPh>
    <rPh sb="15" eb="17">
      <t>ソクシン</t>
    </rPh>
    <rPh sb="17" eb="19">
      <t>キョウドウ</t>
    </rPh>
    <rPh sb="19" eb="22">
      <t>キギョウタイ</t>
    </rPh>
    <phoneticPr fontId="5"/>
  </si>
  <si>
    <t>太陽光発電施設の整備に伴う設計</t>
    <rPh sb="0" eb="2">
      <t>タイヨウ</t>
    </rPh>
    <rPh sb="2" eb="3">
      <t>ヒカリ</t>
    </rPh>
    <rPh sb="3" eb="5">
      <t>ハツデン</t>
    </rPh>
    <rPh sb="5" eb="7">
      <t>シセツ</t>
    </rPh>
    <rPh sb="8" eb="10">
      <t>セイビ</t>
    </rPh>
    <rPh sb="11" eb="12">
      <t>トモナ</t>
    </rPh>
    <rPh sb="13" eb="15">
      <t>セッケイ</t>
    </rPh>
    <phoneticPr fontId="5"/>
  </si>
  <si>
    <t>復興庁：073
農林水産省：0193</t>
    <rPh sb="0" eb="2">
      <t>フッコウ</t>
    </rPh>
    <rPh sb="2" eb="3">
      <t>チョウ</t>
    </rPh>
    <rPh sb="8" eb="10">
      <t>ノウリン</t>
    </rPh>
    <rPh sb="10" eb="13">
      <t>スイサンショウ</t>
    </rPh>
    <phoneticPr fontId="5"/>
  </si>
  <si>
    <t xml:space="preserve">                  平成２４年行政事業レビューシート     (復興庁、農林水産省)</t>
    <rPh sb="18" eb="20">
      <t>ヘイセイ</t>
    </rPh>
    <rPh sb="22" eb="23">
      <t>ネン</t>
    </rPh>
    <rPh sb="23" eb="25">
      <t>ギョウセイ</t>
    </rPh>
    <rPh sb="25" eb="27">
      <t>ジギョウ</t>
    </rPh>
    <rPh sb="40" eb="42">
      <t>フッコウ</t>
    </rPh>
    <rPh sb="42" eb="43">
      <t>チョウ</t>
    </rPh>
    <rPh sb="44" eb="46">
      <t>ノウリン</t>
    </rPh>
    <rPh sb="46" eb="49">
      <t>スイサンショウ</t>
    </rPh>
    <rPh sb="48" eb="49">
      <t>ショウ</t>
    </rPh>
    <phoneticPr fontId="5"/>
  </si>
  <si>
    <t>農地・水保全管理支払交付金（復興関連事業）</t>
    <phoneticPr fontId="5"/>
  </si>
  <si>
    <t>担当部局庁</t>
    <phoneticPr fontId="5"/>
  </si>
  <si>
    <t>復興庁統括官付参事官（予算会計担当）
農林水産省農村振興局整備部農地資源課農地・水保全管理室</t>
    <rPh sb="3" eb="5">
      <t>トウカツ</t>
    </rPh>
    <rPh sb="5" eb="6">
      <t>カン</t>
    </rPh>
    <rPh sb="6" eb="7">
      <t>ヅキ</t>
    </rPh>
    <rPh sb="11" eb="13">
      <t>ヨサン</t>
    </rPh>
    <rPh sb="13" eb="15">
      <t>カイケイ</t>
    </rPh>
    <phoneticPr fontId="5"/>
  </si>
  <si>
    <t>平成23年度～平成25年度</t>
    <rPh sb="7" eb="9">
      <t>ヘイセイ</t>
    </rPh>
    <rPh sb="11" eb="13">
      <t>ネンド</t>
    </rPh>
    <phoneticPr fontId="5"/>
  </si>
  <si>
    <t>復興庁参事官　尾関良夫
農地資源課長　瀧戸淑章</t>
    <rPh sb="0" eb="2">
      <t>フッコウ</t>
    </rPh>
    <rPh sb="2" eb="3">
      <t>チョウ</t>
    </rPh>
    <rPh sb="3" eb="6">
      <t>サンジカン</t>
    </rPh>
    <rPh sb="7" eb="9">
      <t>オゼキ</t>
    </rPh>
    <rPh sb="9" eb="11">
      <t>ヨシオ</t>
    </rPh>
    <phoneticPr fontId="5"/>
  </si>
  <si>
    <t>一般会計・東日本大震災復興特別会計</t>
    <rPh sb="5" eb="6">
      <t>ヒガシ</t>
    </rPh>
    <rPh sb="6" eb="8">
      <t>ニホン</t>
    </rPh>
    <rPh sb="8" eb="11">
      <t>ダイシンサイ</t>
    </rPh>
    <rPh sb="11" eb="13">
      <t>フッコウ</t>
    </rPh>
    <rPh sb="13" eb="15">
      <t>トクベツ</t>
    </rPh>
    <rPh sb="15" eb="17">
      <t>カイケイ</t>
    </rPh>
    <phoneticPr fontId="5"/>
  </si>
  <si>
    <t>⑪農村の集落機能の維持と地域資源・環境の保全</t>
    <phoneticPr fontId="5"/>
  </si>
  <si>
    <t>-</t>
    <phoneticPr fontId="5"/>
  </si>
  <si>
    <t>関係する計画、通知等</t>
    <phoneticPr fontId="5"/>
  </si>
  <si>
    <t>食料・農業・農村基本計画（平成22年３月30日閣議決定）
土地改良長期計画（平成20年12月26日閣議決定）</t>
    <phoneticPr fontId="5"/>
  </si>
  <si>
    <t>東日本大震災で被災した農地・農業用施設の復旧については、多くは災害復旧事業等で対応している一方、農地周りの施設について、小規模な損壊や、応急手当により通水したが十分な機能回復なされていない水路なども多数存在。こうした地域において、地域が主体となって、農地周りの施設の補修等に取り組む活動を支援し、もって農地・農業用施設等の機能を保全。
※平成24年度以降は、復興庁で一括計上し、予算執行は農林水産省で実施。</t>
    <rPh sb="7" eb="9">
      <t>ヒサイ</t>
    </rPh>
    <rPh sb="125" eb="127">
      <t>ノウチ</t>
    </rPh>
    <rPh sb="127" eb="128">
      <t>マワ</t>
    </rPh>
    <rPh sb="169" eb="171">
      <t>ヘイセイ</t>
    </rPh>
    <rPh sb="173" eb="175">
      <t>ネンド</t>
    </rPh>
    <rPh sb="175" eb="177">
      <t>イコウ</t>
    </rPh>
    <rPh sb="179" eb="181">
      <t>フッコウ</t>
    </rPh>
    <rPh sb="181" eb="182">
      <t>チョウ</t>
    </rPh>
    <rPh sb="183" eb="185">
      <t>イッカツ</t>
    </rPh>
    <rPh sb="185" eb="187">
      <t>ケイジョウ</t>
    </rPh>
    <rPh sb="189" eb="191">
      <t>ヨサン</t>
    </rPh>
    <rPh sb="191" eb="193">
      <t>シッコウ</t>
    </rPh>
    <rPh sb="194" eb="196">
      <t>ノウリン</t>
    </rPh>
    <rPh sb="196" eb="198">
      <t>スイサン</t>
    </rPh>
    <rPh sb="198" eb="199">
      <t>ショウ</t>
    </rPh>
    <rPh sb="200" eb="202">
      <t>ジッシ</t>
    </rPh>
    <phoneticPr fontId="5"/>
  </si>
  <si>
    <t>東日本大震災の被災地域において、軽度に被災を受けた農地周りの水路の補修等に取り組む集落に対して、地域協議会等を通じて支援。助成水準は、取組面積に応じて、水田4,400円/10a、畑2,000円/10a、草地400円/10a（国：1/2、県、市町村：各1/4）等。</t>
    <rPh sb="0" eb="1">
      <t>ヒガシ</t>
    </rPh>
    <rPh sb="1" eb="3">
      <t>ニホン</t>
    </rPh>
    <rPh sb="3" eb="6">
      <t>ダイシンサイ</t>
    </rPh>
    <rPh sb="7" eb="9">
      <t>ヒサイ</t>
    </rPh>
    <rPh sb="9" eb="11">
      <t>チイキ</t>
    </rPh>
    <rPh sb="16" eb="18">
      <t>ケイド</t>
    </rPh>
    <rPh sb="19" eb="21">
      <t>ヒサイ</t>
    </rPh>
    <rPh sb="22" eb="23">
      <t>ウ</t>
    </rPh>
    <rPh sb="44" eb="45">
      <t>タイ</t>
    </rPh>
    <rPh sb="48" eb="50">
      <t>チイキ</t>
    </rPh>
    <rPh sb="50" eb="53">
      <t>キョウギカイ</t>
    </rPh>
    <rPh sb="53" eb="54">
      <t>トウ</t>
    </rPh>
    <rPh sb="55" eb="56">
      <t>ツウ</t>
    </rPh>
    <phoneticPr fontId="5"/>
  </si>
  <si>
    <t>－</t>
    <phoneticPr fontId="5"/>
  </si>
  <si>
    <t>629（復興庁計上）</t>
    <phoneticPr fontId="5"/>
  </si>
  <si>
    <t>746（復興庁計上）</t>
    <phoneticPr fontId="5"/>
  </si>
  <si>
    <t>617（農水省計上）</t>
    <rPh sb="4" eb="5">
      <t>ノウ</t>
    </rPh>
    <rPh sb="6" eb="7">
      <t>ショウ</t>
    </rPh>
    <rPh sb="7" eb="9">
      <t>ケイジョウ</t>
    </rPh>
    <phoneticPr fontId="5"/>
  </si>
  <si>
    <t>農地・農業用水等の保全管理に係る集落等の協定に基づき地域共同活動を行う参加者数</t>
    <phoneticPr fontId="5"/>
  </si>
  <si>
    <t>万人・団体</t>
    <phoneticPr fontId="5"/>
  </si>
  <si>
    <t>191
（200）</t>
  </si>
  <si>
    <r>
      <rPr>
        <sz val="11"/>
        <color theme="1"/>
        <rFont val="ＭＳ Ｐゴシック"/>
        <family val="2"/>
        <charset val="128"/>
        <scheme val="minor"/>
      </rPr>
      <t>被災地域における水路の補修等施設の復旧活動の取組面積</t>
    </r>
    <rPh sb="0" eb="2">
      <t>ヒサイ</t>
    </rPh>
    <rPh sb="2" eb="4">
      <t>チイキ</t>
    </rPh>
    <rPh sb="17" eb="19">
      <t>フッキュウ</t>
    </rPh>
    <rPh sb="19" eb="21">
      <t>カツドウ</t>
    </rPh>
    <phoneticPr fontId="5"/>
  </si>
  <si>
    <r>
      <t xml:space="preserve">活動実績
</t>
    </r>
    <r>
      <rPr>
        <sz val="6"/>
        <rFont val="ＭＳ Ｐゴシック"/>
        <family val="3"/>
        <charset val="128"/>
      </rPr>
      <t>（当初見込み）</t>
    </r>
    <rPh sb="0" eb="2">
      <t>カツドウ</t>
    </rPh>
    <rPh sb="2" eb="4">
      <t>ジッセキ</t>
    </rPh>
    <rPh sb="7" eb="9">
      <t>トウショ</t>
    </rPh>
    <rPh sb="9" eb="11">
      <t>ミコ</t>
    </rPh>
    <phoneticPr fontId="5"/>
  </si>
  <si>
    <r>
      <t>万h</t>
    </r>
    <r>
      <rPr>
        <sz val="11"/>
        <color theme="1"/>
        <rFont val="ＭＳ Ｐゴシック"/>
        <family val="2"/>
        <charset val="128"/>
        <scheme val="minor"/>
      </rPr>
      <t>a</t>
    </r>
    <rPh sb="0" eb="1">
      <t>マン</t>
    </rPh>
    <phoneticPr fontId="5"/>
  </si>
  <si>
    <t>( 3 )</t>
    <phoneticPr fontId="5"/>
  </si>
  <si>
    <t>1,521（円／１０a）　　　　　　</t>
    <rPh sb="6" eb="7">
      <t>エン</t>
    </rPh>
    <phoneticPr fontId="22"/>
  </si>
  <si>
    <t>執行額（109百万円）/活動実績（7,175ha）</t>
    <rPh sb="0" eb="2">
      <t>シッコウ</t>
    </rPh>
    <rPh sb="2" eb="3">
      <t>ガク</t>
    </rPh>
    <rPh sb="7" eb="10">
      <t>ヒャクマンエン</t>
    </rPh>
    <rPh sb="12" eb="14">
      <t>カツドウ</t>
    </rPh>
    <rPh sb="14" eb="16">
      <t>ジッセキ</t>
    </rPh>
    <phoneticPr fontId="5"/>
  </si>
  <si>
    <t>復旧活動支援交付金</t>
    <rPh sb="0" eb="2">
      <t>フッキュウ</t>
    </rPh>
    <rPh sb="2" eb="4">
      <t>カツドウ</t>
    </rPh>
    <rPh sb="4" eb="6">
      <t>シエン</t>
    </rPh>
    <rPh sb="6" eb="9">
      <t>コウフキン</t>
    </rPh>
    <phoneticPr fontId="5"/>
  </si>
  <si>
    <t>629（復興庁計上）</t>
    <rPh sb="4" eb="6">
      <t>フッコウ</t>
    </rPh>
    <rPh sb="6" eb="7">
      <t>チョウ</t>
    </rPh>
    <rPh sb="7" eb="9">
      <t>ケイジョウ</t>
    </rPh>
    <phoneticPr fontId="5"/>
  </si>
  <si>
    <t>746（復興庁計上）</t>
    <rPh sb="4" eb="6">
      <t>フッコウ</t>
    </rPh>
    <rPh sb="6" eb="7">
      <t>チョウ</t>
    </rPh>
    <rPh sb="7" eb="9">
      <t>ケイジョウ</t>
    </rPh>
    <phoneticPr fontId="5"/>
  </si>
  <si>
    <t>被災地域の集落における事業実施に向けた合意形成の成立等に伴う増</t>
    <rPh sb="0" eb="2">
      <t>ヒサイ</t>
    </rPh>
    <rPh sb="2" eb="4">
      <t>チイキ</t>
    </rPh>
    <rPh sb="5" eb="7">
      <t>シュウラク</t>
    </rPh>
    <rPh sb="11" eb="13">
      <t>ジギョウ</t>
    </rPh>
    <rPh sb="13" eb="15">
      <t>ジッシ</t>
    </rPh>
    <rPh sb="16" eb="17">
      <t>ム</t>
    </rPh>
    <rPh sb="19" eb="21">
      <t>ゴウイ</t>
    </rPh>
    <rPh sb="21" eb="23">
      <t>ケイセイ</t>
    </rPh>
    <rPh sb="24" eb="26">
      <t>セイリツ</t>
    </rPh>
    <rPh sb="26" eb="27">
      <t>トウ</t>
    </rPh>
    <rPh sb="28" eb="29">
      <t>トモナ</t>
    </rPh>
    <rPh sb="30" eb="31">
      <t>ゾウ</t>
    </rPh>
    <phoneticPr fontId="5"/>
  </si>
  <si>
    <t>関係者等との調整に時間を要したため不用率が大きくなった。</t>
    <rPh sb="0" eb="3">
      <t>カンケイシャ</t>
    </rPh>
    <rPh sb="3" eb="4">
      <t>トウ</t>
    </rPh>
    <rPh sb="6" eb="8">
      <t>チョウセイ</t>
    </rPh>
    <rPh sb="9" eb="11">
      <t>ジカン</t>
    </rPh>
    <rPh sb="12" eb="13">
      <t>ヨウ</t>
    </rPh>
    <rPh sb="17" eb="19">
      <t>フヨウ</t>
    </rPh>
    <rPh sb="19" eb="20">
      <t>リツ</t>
    </rPh>
    <rPh sb="21" eb="22">
      <t>オオ</t>
    </rPh>
    <phoneticPr fontId="5"/>
  </si>
  <si>
    <r>
      <t>取組初年度であり、取組開始までに時間を要したため</t>
    </r>
    <r>
      <rPr>
        <sz val="11"/>
        <color theme="1"/>
        <rFont val="ＭＳ Ｐゴシック"/>
        <family val="2"/>
        <charset val="128"/>
        <scheme val="minor"/>
      </rPr>
      <t>、成果実績及び活動実績について目標（見込み）を下回った。</t>
    </r>
    <rPh sb="0" eb="2">
      <t>トリクミ</t>
    </rPh>
    <rPh sb="2" eb="5">
      <t>ショネンド</t>
    </rPh>
    <rPh sb="9" eb="11">
      <t>トリクミ</t>
    </rPh>
    <rPh sb="11" eb="13">
      <t>カイシ</t>
    </rPh>
    <rPh sb="16" eb="18">
      <t>ジカン</t>
    </rPh>
    <rPh sb="19" eb="20">
      <t>ヨウ</t>
    </rPh>
    <rPh sb="25" eb="27">
      <t>セイカ</t>
    </rPh>
    <rPh sb="27" eb="29">
      <t>ジッセキ</t>
    </rPh>
    <rPh sb="29" eb="30">
      <t>オヨ</t>
    </rPh>
    <rPh sb="31" eb="33">
      <t>カツドウ</t>
    </rPh>
    <rPh sb="33" eb="35">
      <t>ジッセキ</t>
    </rPh>
    <rPh sb="39" eb="41">
      <t>モクヒョウ</t>
    </rPh>
    <rPh sb="42" eb="44">
      <t>ミコ</t>
    </rPh>
    <rPh sb="47" eb="49">
      <t>シタマワ</t>
    </rPh>
    <phoneticPr fontId="5"/>
  </si>
  <si>
    <r>
      <t>　</t>
    </r>
    <r>
      <rPr>
        <sz val="11"/>
        <color theme="1"/>
        <rFont val="ＭＳ Ｐゴシック"/>
        <family val="2"/>
        <charset val="128"/>
        <scheme val="minor"/>
      </rPr>
      <t>本交付金は、農地・水保全管理支払交付金の枠組みを活用して農地周りの水路の補修等に取り組むものであり、平成24年３月末現在、岩手県、宮城県、福島県、千葉県、新潟県に位置する16市町村において行われる水路310km、農道113km、ため池12箇所の補修等の取組を支援することとしている。
　平成24年度は、地域のニーズに基づき、農地周りの施設の補修等に取り組む地域への支援を継続するとともに、我が国の食と農林漁業の再生のための基本方針・行動計画（食と農林漁業の再生推進本部決定、平成23年10月25日）に基づき、震災に強い農林水産インフラを構築するために、被災地において、農地・農業用水等の資源の保全管理等を円滑に実施するため、集落を支える広域的な保全管理体制を構築する取組に対して支援することとしている。</t>
    </r>
    <rPh sb="1" eb="2">
      <t>ホン</t>
    </rPh>
    <rPh sb="2" eb="5">
      <t>コウフキン</t>
    </rPh>
    <rPh sb="7" eb="9">
      <t>ノウチ</t>
    </rPh>
    <rPh sb="10" eb="11">
      <t>ミズ</t>
    </rPh>
    <rPh sb="11" eb="13">
      <t>ホゼン</t>
    </rPh>
    <rPh sb="13" eb="15">
      <t>カンリ</t>
    </rPh>
    <rPh sb="15" eb="17">
      <t>シハライ</t>
    </rPh>
    <rPh sb="17" eb="20">
      <t>コウフキン</t>
    </rPh>
    <rPh sb="21" eb="23">
      <t>ワクグ</t>
    </rPh>
    <rPh sb="25" eb="27">
      <t>カツヨウ</t>
    </rPh>
    <rPh sb="29" eb="31">
      <t>ノウチ</t>
    </rPh>
    <rPh sb="31" eb="32">
      <t>マワ</t>
    </rPh>
    <rPh sb="34" eb="36">
      <t>スイロ</t>
    </rPh>
    <rPh sb="37" eb="40">
      <t>ホシュウトウ</t>
    </rPh>
    <rPh sb="41" eb="42">
      <t>ト</t>
    </rPh>
    <rPh sb="43" eb="44">
      <t>ク</t>
    </rPh>
    <rPh sb="51" eb="53">
      <t>ヘイセイ</t>
    </rPh>
    <rPh sb="55" eb="56">
      <t>ネン</t>
    </rPh>
    <rPh sb="57" eb="58">
      <t>ガツ</t>
    </rPh>
    <rPh sb="58" eb="59">
      <t>マツ</t>
    </rPh>
    <rPh sb="59" eb="61">
      <t>ゲンザイ</t>
    </rPh>
    <rPh sb="62" eb="65">
      <t>イワテケン</t>
    </rPh>
    <rPh sb="66" eb="68">
      <t>ミヤギ</t>
    </rPh>
    <rPh sb="68" eb="69">
      <t>ケン</t>
    </rPh>
    <rPh sb="70" eb="72">
      <t>フクシマ</t>
    </rPh>
    <rPh sb="72" eb="73">
      <t>ケン</t>
    </rPh>
    <rPh sb="74" eb="77">
      <t>チバケン</t>
    </rPh>
    <rPh sb="78" eb="80">
      <t>ニイガタ</t>
    </rPh>
    <rPh sb="80" eb="81">
      <t>ケン</t>
    </rPh>
    <rPh sb="82" eb="84">
      <t>イチ</t>
    </rPh>
    <rPh sb="88" eb="91">
      <t>シチョウソン</t>
    </rPh>
    <rPh sb="95" eb="96">
      <t>オコナ</t>
    </rPh>
    <rPh sb="99" eb="101">
      <t>スイロ</t>
    </rPh>
    <rPh sb="107" eb="109">
      <t>ノウドウ</t>
    </rPh>
    <rPh sb="117" eb="118">
      <t>イケ</t>
    </rPh>
    <rPh sb="120" eb="122">
      <t>カショ</t>
    </rPh>
    <rPh sb="123" eb="125">
      <t>ホシュウ</t>
    </rPh>
    <rPh sb="125" eb="126">
      <t>トウ</t>
    </rPh>
    <rPh sb="127" eb="129">
      <t>トリクミ</t>
    </rPh>
    <rPh sb="130" eb="132">
      <t>シエン</t>
    </rPh>
    <rPh sb="144" eb="146">
      <t>ヘイセイ</t>
    </rPh>
    <rPh sb="148" eb="150">
      <t>ネンド</t>
    </rPh>
    <rPh sb="179" eb="181">
      <t>チイキ</t>
    </rPh>
    <rPh sb="186" eb="188">
      <t>ケイゾク</t>
    </rPh>
    <rPh sb="195" eb="196">
      <t>ワ</t>
    </rPh>
    <rPh sb="197" eb="198">
      <t>クニ</t>
    </rPh>
    <rPh sb="199" eb="200">
      <t>ショク</t>
    </rPh>
    <rPh sb="201" eb="203">
      <t>ノウリン</t>
    </rPh>
    <rPh sb="203" eb="205">
      <t>ギョギョウ</t>
    </rPh>
    <rPh sb="206" eb="208">
      <t>サイセイ</t>
    </rPh>
    <rPh sb="212" eb="214">
      <t>キホン</t>
    </rPh>
    <rPh sb="214" eb="216">
      <t>ホウシン</t>
    </rPh>
    <rPh sb="217" eb="219">
      <t>コウドウ</t>
    </rPh>
    <rPh sb="219" eb="221">
      <t>ケイカク</t>
    </rPh>
    <rPh sb="222" eb="223">
      <t>ショク</t>
    </rPh>
    <rPh sb="224" eb="226">
      <t>ノウリン</t>
    </rPh>
    <rPh sb="226" eb="228">
      <t>ギョギョウ</t>
    </rPh>
    <rPh sb="229" eb="231">
      <t>サイセイ</t>
    </rPh>
    <rPh sb="231" eb="233">
      <t>スイシン</t>
    </rPh>
    <rPh sb="233" eb="235">
      <t>ホンブ</t>
    </rPh>
    <rPh sb="235" eb="237">
      <t>ケッテイ</t>
    </rPh>
    <rPh sb="238" eb="240">
      <t>ヘイセイ</t>
    </rPh>
    <rPh sb="242" eb="243">
      <t>ネン</t>
    </rPh>
    <rPh sb="245" eb="246">
      <t>ガツ</t>
    </rPh>
    <rPh sb="248" eb="249">
      <t>ニチ</t>
    </rPh>
    <rPh sb="251" eb="252">
      <t>モト</t>
    </rPh>
    <rPh sb="255" eb="257">
      <t>シンサイ</t>
    </rPh>
    <rPh sb="258" eb="259">
      <t>ツヨ</t>
    </rPh>
    <rPh sb="260" eb="262">
      <t>ノウリン</t>
    </rPh>
    <rPh sb="262" eb="264">
      <t>スイサン</t>
    </rPh>
    <rPh sb="269" eb="271">
      <t>コウチク</t>
    </rPh>
    <rPh sb="277" eb="279">
      <t>ヒサイ</t>
    </rPh>
    <rPh sb="279" eb="280">
      <t>チ</t>
    </rPh>
    <rPh sb="285" eb="287">
      <t>ノウチ</t>
    </rPh>
    <rPh sb="288" eb="290">
      <t>ノウギョウ</t>
    </rPh>
    <rPh sb="290" eb="292">
      <t>ヨウスイ</t>
    </rPh>
    <rPh sb="292" eb="293">
      <t>トウ</t>
    </rPh>
    <rPh sb="294" eb="296">
      <t>シゲン</t>
    </rPh>
    <rPh sb="297" eb="299">
      <t>ホゼン</t>
    </rPh>
    <rPh sb="299" eb="301">
      <t>カンリ</t>
    </rPh>
    <rPh sb="301" eb="302">
      <t>トウ</t>
    </rPh>
    <rPh sb="303" eb="305">
      <t>エンカツ</t>
    </rPh>
    <rPh sb="306" eb="308">
      <t>ジッシ</t>
    </rPh>
    <rPh sb="313" eb="315">
      <t>シュウラク</t>
    </rPh>
    <rPh sb="316" eb="317">
      <t>ササ</t>
    </rPh>
    <rPh sb="319" eb="321">
      <t>コウイキ</t>
    </rPh>
    <rPh sb="321" eb="322">
      <t>テキ</t>
    </rPh>
    <rPh sb="323" eb="325">
      <t>ホゼン</t>
    </rPh>
    <rPh sb="325" eb="327">
      <t>カンリ</t>
    </rPh>
    <rPh sb="327" eb="329">
      <t>タイセイ</t>
    </rPh>
    <rPh sb="330" eb="332">
      <t>コウチク</t>
    </rPh>
    <rPh sb="334" eb="336">
      <t>トリクミ</t>
    </rPh>
    <rPh sb="337" eb="338">
      <t>タイ</t>
    </rPh>
    <rPh sb="340" eb="342">
      <t>シエン</t>
    </rPh>
    <phoneticPr fontId="5"/>
  </si>
  <si>
    <t>本事業は、活動指標について、23年度当初見込みを下回っており、この事業の活動が効果的に活性化するような一層の工夫が必要である。また、23年度予算執行率も81%と低い。以上のことから、「活動が活性化するような支援方策の見直し」、「執行額と予算額の乖離の改善」を行うべきであり、本事業としては「一部改善」とする。</t>
    <rPh sb="0" eb="1">
      <t>ホン</t>
    </rPh>
    <rPh sb="1" eb="3">
      <t>ジギョウ</t>
    </rPh>
    <rPh sb="5" eb="7">
      <t>カツドウ</t>
    </rPh>
    <rPh sb="7" eb="9">
      <t>シヒョウ</t>
    </rPh>
    <rPh sb="16" eb="18">
      <t>ネンド</t>
    </rPh>
    <rPh sb="18" eb="20">
      <t>トウショ</t>
    </rPh>
    <rPh sb="20" eb="22">
      <t>ミコ</t>
    </rPh>
    <rPh sb="24" eb="26">
      <t>シタマワ</t>
    </rPh>
    <rPh sb="33" eb="35">
      <t>ジギョウ</t>
    </rPh>
    <rPh sb="36" eb="38">
      <t>カツドウ</t>
    </rPh>
    <rPh sb="39" eb="42">
      <t>コウカテキ</t>
    </rPh>
    <rPh sb="43" eb="46">
      <t>カッセイカ</t>
    </rPh>
    <rPh sb="51" eb="53">
      <t>イッソウ</t>
    </rPh>
    <rPh sb="54" eb="56">
      <t>クフウ</t>
    </rPh>
    <rPh sb="57" eb="59">
      <t>ヒツヨウ</t>
    </rPh>
    <rPh sb="68" eb="70">
      <t>ネンド</t>
    </rPh>
    <rPh sb="70" eb="72">
      <t>ヨサン</t>
    </rPh>
    <rPh sb="72" eb="74">
      <t>シッコウ</t>
    </rPh>
    <rPh sb="74" eb="75">
      <t>リツ</t>
    </rPh>
    <rPh sb="80" eb="81">
      <t>ヒク</t>
    </rPh>
    <rPh sb="83" eb="85">
      <t>イジョウ</t>
    </rPh>
    <rPh sb="92" eb="94">
      <t>カツドウ</t>
    </rPh>
    <rPh sb="95" eb="98">
      <t>カッセイカ</t>
    </rPh>
    <rPh sb="103" eb="105">
      <t>シエン</t>
    </rPh>
    <rPh sb="105" eb="107">
      <t>ホウサク</t>
    </rPh>
    <rPh sb="108" eb="110">
      <t>ミナオ</t>
    </rPh>
    <rPh sb="114" eb="116">
      <t>シッコウ</t>
    </rPh>
    <rPh sb="116" eb="117">
      <t>ガク</t>
    </rPh>
    <rPh sb="118" eb="121">
      <t>ヨサンガク</t>
    </rPh>
    <rPh sb="122" eb="124">
      <t>カイリ</t>
    </rPh>
    <rPh sb="125" eb="127">
      <t>カイゼン</t>
    </rPh>
    <rPh sb="129" eb="130">
      <t>オコナ</t>
    </rPh>
    <rPh sb="137" eb="138">
      <t>ホン</t>
    </rPh>
    <rPh sb="138" eb="140">
      <t>ジギョウ</t>
    </rPh>
    <rPh sb="145" eb="147">
      <t>イチブ</t>
    </rPh>
    <rPh sb="147" eb="149">
      <t>カイゼン</t>
    </rPh>
    <phoneticPr fontId="5"/>
  </si>
  <si>
    <t>本交付金については、被災した農地周りの水路等の地域共同による復旧活動に加え、被災地における活動組織の広域化・体制強化への追加的な支援などの「活動が活性化するような支援方策の見直し」を行っている。
また、実施状況を踏まえ、都道府県からの要望額を精査し、「執行額と予算額の乖離の改善」に努めているところ。</t>
    <rPh sb="10" eb="12">
      <t>ヒサイ</t>
    </rPh>
    <rPh sb="14" eb="16">
      <t>ノウチ</t>
    </rPh>
    <rPh sb="16" eb="17">
      <t>マワ</t>
    </rPh>
    <rPh sb="19" eb="22">
      <t>スイロトウ</t>
    </rPh>
    <rPh sb="23" eb="25">
      <t>チイキ</t>
    </rPh>
    <rPh sb="25" eb="27">
      <t>キョウドウ</t>
    </rPh>
    <rPh sb="30" eb="32">
      <t>フッキュウ</t>
    </rPh>
    <rPh sb="32" eb="34">
      <t>カツドウ</t>
    </rPh>
    <rPh sb="35" eb="36">
      <t>クワ</t>
    </rPh>
    <rPh sb="38" eb="41">
      <t>ヒサイチ</t>
    </rPh>
    <rPh sb="64" eb="66">
      <t>シエン</t>
    </rPh>
    <rPh sb="70" eb="72">
      <t>カツドウ</t>
    </rPh>
    <rPh sb="73" eb="76">
      <t>カッセイカ</t>
    </rPh>
    <rPh sb="81" eb="83">
      <t>シエン</t>
    </rPh>
    <rPh sb="83" eb="85">
      <t>ホウサク</t>
    </rPh>
    <rPh sb="86" eb="88">
      <t>ミナオ</t>
    </rPh>
    <rPh sb="91" eb="92">
      <t>オコナ</t>
    </rPh>
    <rPh sb="101" eb="103">
      <t>ジッシ</t>
    </rPh>
    <rPh sb="103" eb="105">
      <t>ジョウキョウ</t>
    </rPh>
    <rPh sb="106" eb="107">
      <t>フ</t>
    </rPh>
    <rPh sb="110" eb="114">
      <t>トドウフケン</t>
    </rPh>
    <rPh sb="117" eb="119">
      <t>ヨウボウ</t>
    </rPh>
    <rPh sb="119" eb="120">
      <t>ガク</t>
    </rPh>
    <rPh sb="121" eb="123">
      <t>セイサ</t>
    </rPh>
    <rPh sb="126" eb="128">
      <t>シッコウ</t>
    </rPh>
    <rPh sb="128" eb="129">
      <t>ガク</t>
    </rPh>
    <rPh sb="130" eb="133">
      <t>ヨサンガク</t>
    </rPh>
    <rPh sb="134" eb="136">
      <t>カイリ</t>
    </rPh>
    <rPh sb="137" eb="139">
      <t>カイゼン</t>
    </rPh>
    <rPh sb="141" eb="142">
      <t>ツト</t>
    </rPh>
    <phoneticPr fontId="5"/>
  </si>
  <si>
    <t>○事業仕分け第１弾（農地・水・環境保全向上対策（前歴事業））
・事業番号・事業名：３-69小規模農家に配慮した補助金(2)農地・水・環境保全向上対策
・WGの評価結果：予算要求の縮減（１割程度＋事務費削減）
・とりまとめコメント：農地・水・環境保全向上対策については、自治体の判断が１名、予算要求の縮減が９名となった。縮減の内訳は、２割縮減１名、１～２割縮減１名、１割縮減４名、中山間地域と一本化し事務費削減１名、であった。当ＷＧとしては、本体部分について予算を１割削減すると同時に事務費コストも縮減、ということでまとめる。
・対応結果：平成22年度当初予算について、事務費以外については12%の削減。また、事務費については40%の削減。　（いずれも平成21年度当初予算比）
○会計検査院の検査報告（農地・水・環境保全向上対策（前歴事業））
・指摘内容：資金の有効活用を図るとともに、活動組織の繰越額の使途について、透明性を確保するよう改善の処置要求。
・対応状況：資金の有効活用を図る観点から、地域協議会の資金残高について、平成21年12月に今後の資金需要を改めて把握し、平成23年度末に資金残高が生じないよう平成22年度予算において、78億円減額して199億円を計上。また、活動組織の繰越額の使途について透明性を確保する観点から、平成21年11月２日付けで、地方農政局等に「会計検査院の処置要求に対応した農地・水・環境保全向上対策実施要領の一部改正について」を発出し、活動組織から地域協議会に対し、繰越額の使用予定の報告を行うよう指導した。
（参考）農地・水保全管理支払交付金ホームページ
http://www.maff.go.jp/j/nousin/kankyo/nouti_mizu/index.html</t>
    <rPh sb="676" eb="678">
      <t>サンコウ</t>
    </rPh>
    <phoneticPr fontId="5"/>
  </si>
  <si>
    <t>0156、新0033</t>
    <phoneticPr fontId="5"/>
  </si>
  <si>
    <t>復旧活動支援
交付金</t>
    <rPh sb="0" eb="2">
      <t>フッキュウ</t>
    </rPh>
    <rPh sb="2" eb="4">
      <t>カツドウ</t>
    </rPh>
    <rPh sb="4" eb="6">
      <t>シエン</t>
    </rPh>
    <rPh sb="7" eb="10">
      <t>コウフキン</t>
    </rPh>
    <phoneticPr fontId="5"/>
  </si>
  <si>
    <t>地域が主体となった農地周りの施設の補修等を支援</t>
    <rPh sb="21" eb="23">
      <t>シエン</t>
    </rPh>
    <phoneticPr fontId="5"/>
  </si>
  <si>
    <t>B.岩手県地域協議会</t>
    <rPh sb="2" eb="5">
      <t>イワテケン</t>
    </rPh>
    <rPh sb="5" eb="7">
      <t>チイキ</t>
    </rPh>
    <rPh sb="7" eb="10">
      <t>キョウギカイ</t>
    </rPh>
    <phoneticPr fontId="5"/>
  </si>
  <si>
    <t>C.あしろ農水保全組合</t>
    <phoneticPr fontId="5"/>
  </si>
  <si>
    <t>委託費</t>
    <rPh sb="0" eb="2">
      <t>イタク</t>
    </rPh>
    <rPh sb="2" eb="3">
      <t>ヒ</t>
    </rPh>
    <phoneticPr fontId="5"/>
  </si>
  <si>
    <t>安代土地改良区（復旧支援活動交付金に関する事務）</t>
    <rPh sb="8" eb="10">
      <t>フッキュウ</t>
    </rPh>
    <rPh sb="10" eb="12">
      <t>シエン</t>
    </rPh>
    <rPh sb="12" eb="14">
      <t>カツドウ</t>
    </rPh>
    <rPh sb="14" eb="17">
      <t>コウフキン</t>
    </rPh>
    <rPh sb="18" eb="19">
      <t>カン</t>
    </rPh>
    <rPh sb="21" eb="23">
      <t>ジム</t>
    </rPh>
    <phoneticPr fontId="5"/>
  </si>
  <si>
    <t>次年度繰越</t>
    <rPh sb="0" eb="3">
      <t>ジネンド</t>
    </rPh>
    <rPh sb="3" eb="5">
      <t>クリコシ</t>
    </rPh>
    <phoneticPr fontId="5"/>
  </si>
  <si>
    <t>水路及び農道の補修を予定</t>
    <rPh sb="0" eb="2">
      <t>スイロ</t>
    </rPh>
    <rPh sb="2" eb="3">
      <t>オヨ</t>
    </rPh>
    <rPh sb="4" eb="6">
      <t>ノウドウ</t>
    </rPh>
    <rPh sb="7" eb="9">
      <t>ホシュウ</t>
    </rPh>
    <rPh sb="10" eb="12">
      <t>ヨテイ</t>
    </rPh>
    <phoneticPr fontId="5"/>
  </si>
  <si>
    <t>復旧活動支援交付金の交付</t>
    <rPh sb="0" eb="2">
      <t>フッキュウ</t>
    </rPh>
    <rPh sb="2" eb="4">
      <t>カツドウ</t>
    </rPh>
    <rPh sb="4" eb="6">
      <t>シエン</t>
    </rPh>
    <rPh sb="6" eb="9">
      <t>コウフキン</t>
    </rPh>
    <rPh sb="10" eb="12">
      <t>コウフ</t>
    </rPh>
    <phoneticPr fontId="5"/>
  </si>
  <si>
    <t>B.地域協議会</t>
    <rPh sb="2" eb="4">
      <t>チイキ</t>
    </rPh>
    <rPh sb="4" eb="7">
      <t>キョウギカイ</t>
    </rPh>
    <phoneticPr fontId="5"/>
  </si>
  <si>
    <t>岩手県農地・水・環境保全向上対策地域協議会</t>
  </si>
  <si>
    <t>活動組織への交付、指導・助言、採択申請の申請・承認等</t>
    <rPh sb="0" eb="2">
      <t>カツドウ</t>
    </rPh>
    <rPh sb="2" eb="4">
      <t>ソシキ</t>
    </rPh>
    <rPh sb="6" eb="8">
      <t>コウフ</t>
    </rPh>
    <rPh sb="9" eb="11">
      <t>シドウ</t>
    </rPh>
    <rPh sb="12" eb="14">
      <t>ジョゲン</t>
    </rPh>
    <rPh sb="15" eb="17">
      <t>サイタク</t>
    </rPh>
    <rPh sb="17" eb="19">
      <t>シンセイ</t>
    </rPh>
    <rPh sb="20" eb="22">
      <t>シンセイ</t>
    </rPh>
    <rPh sb="23" eb="26">
      <t>ショウニントウ</t>
    </rPh>
    <phoneticPr fontId="5"/>
  </si>
  <si>
    <t>福島県農地・水・環境保全向上対策地域協議会</t>
  </si>
  <si>
    <t>千葉県農地・水・環境保全向上対策協議会</t>
  </si>
  <si>
    <t>宮城県農地・水・環境保全向上対策地域協議会</t>
  </si>
  <si>
    <t>上越市農地・水・環境保全協議会</t>
  </si>
  <si>
    <t>C.活動組織</t>
    <rPh sb="2" eb="4">
      <t>カツドウ</t>
    </rPh>
    <rPh sb="4" eb="6">
      <t>ソシキ</t>
    </rPh>
    <phoneticPr fontId="5"/>
  </si>
  <si>
    <t>あしろ農水保全組合</t>
  </si>
  <si>
    <t>協定に基づく活動を実施</t>
    <rPh sb="0" eb="2">
      <t>キョウテイ</t>
    </rPh>
    <rPh sb="3" eb="4">
      <t>モト</t>
    </rPh>
    <rPh sb="6" eb="8">
      <t>カツドウ</t>
    </rPh>
    <rPh sb="9" eb="11">
      <t>ジッシ</t>
    </rPh>
    <phoneticPr fontId="5"/>
  </si>
  <si>
    <t>山後資源保全組合</t>
  </si>
  <si>
    <t>荒木田農地・水保全管理組合</t>
  </si>
  <si>
    <t>平舘環境保全会</t>
  </si>
  <si>
    <t>新田環境整備組合</t>
  </si>
  <si>
    <t>両沼環境保全組合</t>
  </si>
  <si>
    <t>南寄木資源保全組合</t>
  </si>
  <si>
    <t>舞川地域遊美保全隊</t>
  </si>
  <si>
    <t>五百森資源保全組合</t>
  </si>
  <si>
    <t>北寄木環境保全組合</t>
  </si>
  <si>
    <t>復興庁：74      
農林水産省：0227</t>
    <phoneticPr fontId="5"/>
  </si>
  <si>
    <t>被災地の復興のための先端技術展開事業
（復興関連事業）</t>
    <rPh sb="0" eb="3">
      <t>ヒサイチ</t>
    </rPh>
    <rPh sb="4" eb="6">
      <t>フッコウ</t>
    </rPh>
    <rPh sb="10" eb="12">
      <t>センタン</t>
    </rPh>
    <rPh sb="12" eb="14">
      <t>ギジュツ</t>
    </rPh>
    <rPh sb="14" eb="16">
      <t>テンカイ</t>
    </rPh>
    <rPh sb="16" eb="18">
      <t>ジギョウ</t>
    </rPh>
    <rPh sb="20" eb="22">
      <t>フッコウ</t>
    </rPh>
    <rPh sb="22" eb="24">
      <t>カンレン</t>
    </rPh>
    <rPh sb="24" eb="26">
      <t>ジギョウ</t>
    </rPh>
    <phoneticPr fontId="5"/>
  </si>
  <si>
    <t>担当部局庁</t>
    <phoneticPr fontId="5"/>
  </si>
  <si>
    <t>復興庁統括官付参事官（予算会計担当）
農林水産省農林水産技術会議事務局
研究推進課　産学連携室</t>
    <rPh sb="0" eb="2">
      <t>フッコウ</t>
    </rPh>
    <rPh sb="2" eb="3">
      <t>チョウ</t>
    </rPh>
    <rPh sb="3" eb="6">
      <t>トウカツカン</t>
    </rPh>
    <rPh sb="6" eb="7">
      <t>ツキ</t>
    </rPh>
    <rPh sb="7" eb="10">
      <t>サンジカン</t>
    </rPh>
    <rPh sb="11" eb="13">
      <t>ヨサン</t>
    </rPh>
    <rPh sb="13" eb="15">
      <t>カイケイ</t>
    </rPh>
    <rPh sb="15" eb="17">
      <t>タントウ</t>
    </rPh>
    <rPh sb="20" eb="22">
      <t>ノウリン</t>
    </rPh>
    <rPh sb="22" eb="25">
      <t>スイサンショウ</t>
    </rPh>
    <phoneticPr fontId="5"/>
  </si>
  <si>
    <t>平成23年度・平成29年度</t>
    <rPh sb="7" eb="9">
      <t>ヘイセイ</t>
    </rPh>
    <rPh sb="11" eb="13">
      <t>ネンド</t>
    </rPh>
    <phoneticPr fontId="5"/>
  </si>
  <si>
    <t>復興庁　参事官　尾関　良夫
農林水産技術会議事務局研究推進課長　迫田　潔</t>
    <rPh sb="0" eb="2">
      <t>フッコウ</t>
    </rPh>
    <rPh sb="2" eb="3">
      <t>チョウ</t>
    </rPh>
    <rPh sb="4" eb="7">
      <t>サンジカン</t>
    </rPh>
    <rPh sb="8" eb="10">
      <t>オゼキ</t>
    </rPh>
    <rPh sb="11" eb="13">
      <t>ヨシオ</t>
    </rPh>
    <rPh sb="14" eb="16">
      <t>ノウリン</t>
    </rPh>
    <rPh sb="16" eb="18">
      <t>スイサン</t>
    </rPh>
    <rPh sb="18" eb="20">
      <t>ギジュツ</t>
    </rPh>
    <rPh sb="20" eb="22">
      <t>カイギ</t>
    </rPh>
    <rPh sb="22" eb="25">
      <t>ジムキョク</t>
    </rPh>
    <phoneticPr fontId="5"/>
  </si>
  <si>
    <t>東日本大震災復興特別会計
一般会計</t>
    <rPh sb="0" eb="3">
      <t>ヒガシニホン</t>
    </rPh>
    <rPh sb="3" eb="6">
      <t>ダイシンサイ</t>
    </rPh>
    <rPh sb="6" eb="8">
      <t>フッコウ</t>
    </rPh>
    <rPh sb="8" eb="10">
      <t>トクベツ</t>
    </rPh>
    <rPh sb="10" eb="12">
      <t>カイケイ</t>
    </rPh>
    <phoneticPr fontId="5"/>
  </si>
  <si>
    <t>⑱農林水産分野の研究開発</t>
    <phoneticPr fontId="5"/>
  </si>
  <si>
    <t>－</t>
    <phoneticPr fontId="5"/>
  </si>
  <si>
    <t>関係する計画、通知等</t>
    <phoneticPr fontId="5"/>
  </si>
  <si>
    <t>東日本大震災からの復興基本方針（平成23年7月29日東日本大震災復興対策本部）、農林水産研究基本計画（平成22年3月30日農林水産技術会議決定）</t>
    <phoneticPr fontId="5"/>
  </si>
  <si>
    <t>　農林水産業は、東北地方の基幹産業であり、地域の雇用や暮らしなどの面で大きな役割を果たしている。
　このため、被災地において、先端技術を駆使した農林水産・食品分野における大規模実証研究を行いその成果を復興に活用する。また、現地において最適化された技術を体系化し被災地を新たな食料生産地域として再生するとともに、被災地から新たな成長産業としての農林水産業を全国に提案していくことを目的に本事業を実施する。</t>
    <rPh sb="139" eb="141">
      <t>セイサン</t>
    </rPh>
    <rPh sb="141" eb="143">
      <t>チイキ</t>
    </rPh>
    <phoneticPr fontId="5"/>
  </si>
  <si>
    <t>　我が国がこれまで蓄積してきた最先端の技術シーズを被災地の復興に有効に活用するため、被災地における復興の動きに対応し先端技術の導入を促すための実証・最適化研究を大規模に展開する。
　このため、被災地域内に設けた「農業・農村型」及び「漁業・漁村型」の研究・実証地区において、そ菜・果樹実証研究、施設園芸実証研究、水産業・増養殖業実証研究、技術面及び経営面の分析研究の４分野の研究を行い、復興を技術面から加速する。
　なお、本事業は、平成２４年度以降、復興庁で一括計上し、農林水産省で執行する。</t>
    <rPh sb="49" eb="51">
      <t>フッコウ</t>
    </rPh>
    <rPh sb="139" eb="141">
      <t>カジュ</t>
    </rPh>
    <rPh sb="141" eb="143">
      <t>ジッショウ</t>
    </rPh>
    <rPh sb="143" eb="145">
      <t>ケンキュウ</t>
    </rPh>
    <rPh sb="150" eb="152">
      <t>ジッショウ</t>
    </rPh>
    <rPh sb="152" eb="154">
      <t>ケンキュウ</t>
    </rPh>
    <rPh sb="155" eb="158">
      <t>スイサンギョウ</t>
    </rPh>
    <rPh sb="159" eb="160">
      <t>マ</t>
    </rPh>
    <rPh sb="160" eb="162">
      <t>ヨウショク</t>
    </rPh>
    <rPh sb="163" eb="165">
      <t>ジッショウ</t>
    </rPh>
    <rPh sb="165" eb="167">
      <t>ケンキュウ</t>
    </rPh>
    <rPh sb="179" eb="181">
      <t>ケンキュウ</t>
    </rPh>
    <rPh sb="186" eb="188">
      <t>ケンキュウ</t>
    </rPh>
    <rPh sb="192" eb="194">
      <t>フッコウ</t>
    </rPh>
    <rPh sb="210" eb="211">
      <t>ホン</t>
    </rPh>
    <rPh sb="211" eb="213">
      <t>ジギョウ</t>
    </rPh>
    <rPh sb="215" eb="217">
      <t>ヘイセイ</t>
    </rPh>
    <rPh sb="219" eb="221">
      <t>ネンド</t>
    </rPh>
    <rPh sb="221" eb="223">
      <t>イコウ</t>
    </rPh>
    <rPh sb="224" eb="226">
      <t>フッコウ</t>
    </rPh>
    <rPh sb="226" eb="227">
      <t>チョウ</t>
    </rPh>
    <rPh sb="228" eb="230">
      <t>イッカツ</t>
    </rPh>
    <rPh sb="230" eb="232">
      <t>ケイジョウ</t>
    </rPh>
    <rPh sb="234" eb="236">
      <t>ノウリン</t>
    </rPh>
    <rPh sb="236" eb="239">
      <t>スイサンショウ</t>
    </rPh>
    <rPh sb="240" eb="242">
      <t>シッコウ</t>
    </rPh>
    <phoneticPr fontId="5"/>
  </si>
  <si>
    <t>764（復興庁計上）</t>
    <rPh sb="4" eb="6">
      <t>フッコウ</t>
    </rPh>
    <rPh sb="6" eb="7">
      <t>チョウ</t>
    </rPh>
    <rPh sb="7" eb="9">
      <t>ケイジョウ</t>
    </rPh>
    <phoneticPr fontId="5"/>
  </si>
  <si>
    <t>2,400（復興庁計上）</t>
    <phoneticPr fontId="5"/>
  </si>
  <si>
    <t>430（農林水産省計上）</t>
    <rPh sb="4" eb="6">
      <t>ノウリン</t>
    </rPh>
    <rPh sb="6" eb="9">
      <t>スイサンショウ</t>
    </rPh>
    <rPh sb="9" eb="11">
      <t>ケイジョウ</t>
    </rPh>
    <phoneticPr fontId="5"/>
  </si>
  <si>
    <t>最適化・体系化された技術の被災地での導入、体系化された先端技術の導入に向けた普及性、発展可能性</t>
    <rPh sb="0" eb="3">
      <t>サイテキカ</t>
    </rPh>
    <rPh sb="4" eb="7">
      <t>タイケイカ</t>
    </rPh>
    <rPh sb="10" eb="12">
      <t>ギジュツ</t>
    </rPh>
    <rPh sb="13" eb="16">
      <t>ヒサイチ</t>
    </rPh>
    <rPh sb="18" eb="20">
      <t>ドウニュウ</t>
    </rPh>
    <rPh sb="21" eb="24">
      <t>タイケイカ</t>
    </rPh>
    <rPh sb="27" eb="29">
      <t>センタン</t>
    </rPh>
    <rPh sb="29" eb="31">
      <t>ギジュツ</t>
    </rPh>
    <rPh sb="32" eb="34">
      <t>ドウニュウ</t>
    </rPh>
    <rPh sb="35" eb="36">
      <t>ム</t>
    </rPh>
    <rPh sb="38" eb="40">
      <t>フキュウ</t>
    </rPh>
    <rPh sb="40" eb="41">
      <t>セイ</t>
    </rPh>
    <rPh sb="42" eb="44">
      <t>ハッテン</t>
    </rPh>
    <rPh sb="44" eb="47">
      <t>カノウセイ</t>
    </rPh>
    <phoneticPr fontId="5"/>
  </si>
  <si>
    <t>評価委員会での普及性、発展可能性等の評価がB評価（やや高い）以上の比率：評価数/総研究課題数</t>
    <rPh sb="0" eb="2">
      <t>ヒョウカ</t>
    </rPh>
    <rPh sb="2" eb="5">
      <t>イインカイ</t>
    </rPh>
    <rPh sb="7" eb="9">
      <t>フキュウ</t>
    </rPh>
    <rPh sb="9" eb="10">
      <t>セイ</t>
    </rPh>
    <rPh sb="11" eb="13">
      <t>ハッテン</t>
    </rPh>
    <rPh sb="13" eb="16">
      <t>カノウセイ</t>
    </rPh>
    <rPh sb="16" eb="17">
      <t>トウ</t>
    </rPh>
    <rPh sb="18" eb="20">
      <t>ヒョウカ</t>
    </rPh>
    <rPh sb="30" eb="32">
      <t>イジョウ</t>
    </rPh>
    <rPh sb="33" eb="35">
      <t>ヒリツ</t>
    </rPh>
    <rPh sb="38" eb="39">
      <t>スウ</t>
    </rPh>
    <rPh sb="40" eb="41">
      <t>ソウ</t>
    </rPh>
    <rPh sb="41" eb="43">
      <t>ケンキュウ</t>
    </rPh>
    <rPh sb="43" eb="45">
      <t>カダイ</t>
    </rPh>
    <rPh sb="45" eb="46">
      <t>スウ</t>
    </rPh>
    <phoneticPr fontId="5"/>
  </si>
  <si>
    <t>4/4</t>
    <phoneticPr fontId="5"/>
  </si>
  <si>
    <t>農業・農村型及び漁業・漁村型の実証研究の実施課題数
（主な課題例）イチゴの抗酸化能に及ぼす品種、加工および栽培条件の影響の解明　等</t>
    <rPh sb="0" eb="2">
      <t>ノウギョウ</t>
    </rPh>
    <rPh sb="3" eb="5">
      <t>ノウソン</t>
    </rPh>
    <rPh sb="5" eb="6">
      <t>ガタ</t>
    </rPh>
    <rPh sb="6" eb="7">
      <t>オヨ</t>
    </rPh>
    <rPh sb="8" eb="10">
      <t>ギョギョウ</t>
    </rPh>
    <rPh sb="11" eb="13">
      <t>ギョソン</t>
    </rPh>
    <rPh sb="13" eb="14">
      <t>ガタ</t>
    </rPh>
    <rPh sb="15" eb="17">
      <t>ジッショウ</t>
    </rPh>
    <rPh sb="17" eb="19">
      <t>ケンキュウ</t>
    </rPh>
    <rPh sb="20" eb="22">
      <t>ジッシ</t>
    </rPh>
    <rPh sb="22" eb="24">
      <t>カダイ</t>
    </rPh>
    <rPh sb="24" eb="25">
      <t>スウ</t>
    </rPh>
    <rPh sb="27" eb="28">
      <t>オモ</t>
    </rPh>
    <rPh sb="29" eb="31">
      <t>カダイ</t>
    </rPh>
    <rPh sb="31" eb="32">
      <t>レイ</t>
    </rPh>
    <rPh sb="37" eb="38">
      <t>コウ</t>
    </rPh>
    <rPh sb="38" eb="40">
      <t>サンカ</t>
    </rPh>
    <rPh sb="40" eb="41">
      <t>ノウ</t>
    </rPh>
    <rPh sb="42" eb="43">
      <t>オヨ</t>
    </rPh>
    <rPh sb="45" eb="47">
      <t>ヒンシュ</t>
    </rPh>
    <rPh sb="48" eb="50">
      <t>カコウ</t>
    </rPh>
    <rPh sb="53" eb="55">
      <t>サイバイ</t>
    </rPh>
    <rPh sb="55" eb="57">
      <t>ジョウケン</t>
    </rPh>
    <rPh sb="58" eb="60">
      <t>エイキョウ</t>
    </rPh>
    <rPh sb="61" eb="63">
      <t>カイメイ</t>
    </rPh>
    <rPh sb="64" eb="65">
      <t>トウ</t>
    </rPh>
    <phoneticPr fontId="5"/>
  </si>
  <si>
    <t>実施課題件数</t>
    <rPh sb="0" eb="2">
      <t>ジッシ</t>
    </rPh>
    <rPh sb="2" eb="4">
      <t>カダイ</t>
    </rPh>
    <rPh sb="4" eb="6">
      <t>ケンスウ</t>
    </rPh>
    <phoneticPr fontId="5"/>
  </si>
  <si>
    <t>(　　　－　　　)</t>
    <phoneticPr fontId="5"/>
  </si>
  <si>
    <t>(        4        )</t>
    <phoneticPr fontId="5"/>
  </si>
  <si>
    <t>(　　25　　)</t>
    <phoneticPr fontId="5"/>
  </si>
  <si>
    <t>100.3（百万円/課題）</t>
    <rPh sb="10" eb="12">
      <t>カダイ</t>
    </rPh>
    <phoneticPr fontId="5"/>
  </si>
  <si>
    <t>研究課題執行額（401百万円）　÷　研究課題数(4課題)
＝100.3百万円／課題</t>
    <rPh sb="0" eb="2">
      <t>ケンキュウ</t>
    </rPh>
    <rPh sb="2" eb="4">
      <t>カダイ</t>
    </rPh>
    <rPh sb="4" eb="6">
      <t>シッコウ</t>
    </rPh>
    <rPh sb="20" eb="22">
      <t>カダイ</t>
    </rPh>
    <rPh sb="22" eb="23">
      <t>スウ</t>
    </rPh>
    <rPh sb="25" eb="27">
      <t>カダイ</t>
    </rPh>
    <rPh sb="35" eb="37">
      <t>ヒャクマン</t>
    </rPh>
    <rPh sb="37" eb="38">
      <t>エン</t>
    </rPh>
    <rPh sb="39" eb="41">
      <t>カダイ</t>
    </rPh>
    <phoneticPr fontId="5"/>
  </si>
  <si>
    <t>農林水産業
研究開発業務謝金</t>
    <rPh sb="0" eb="2">
      <t>ノウリン</t>
    </rPh>
    <rPh sb="2" eb="5">
      <t>スイサンギョウ</t>
    </rPh>
    <rPh sb="6" eb="8">
      <t>ケンキュウ</t>
    </rPh>
    <rPh sb="8" eb="10">
      <t>カイハツ</t>
    </rPh>
    <rPh sb="10" eb="12">
      <t>ギョウム</t>
    </rPh>
    <rPh sb="12" eb="14">
      <t>シャキン</t>
    </rPh>
    <phoneticPr fontId="5"/>
  </si>
  <si>
    <t>被災地の要望を踏まえた事業の拡充に伴う増</t>
    <rPh sb="0" eb="3">
      <t>ヒサイチ</t>
    </rPh>
    <rPh sb="4" eb="6">
      <t>ヨウボウ</t>
    </rPh>
    <rPh sb="7" eb="8">
      <t>フ</t>
    </rPh>
    <rPh sb="11" eb="13">
      <t>ジギョウ</t>
    </rPh>
    <rPh sb="14" eb="16">
      <t>カクジュウ</t>
    </rPh>
    <rPh sb="17" eb="18">
      <t>トモナ</t>
    </rPh>
    <rPh sb="19" eb="20">
      <t>ゾウ</t>
    </rPh>
    <phoneticPr fontId="5"/>
  </si>
  <si>
    <t>農林水産業
研究開発業務旅費</t>
    <rPh sb="0" eb="2">
      <t>ノウリン</t>
    </rPh>
    <rPh sb="2" eb="5">
      <t>スイサンギョウ</t>
    </rPh>
    <rPh sb="6" eb="8">
      <t>ケンキュウ</t>
    </rPh>
    <rPh sb="8" eb="10">
      <t>カイハツ</t>
    </rPh>
    <rPh sb="10" eb="12">
      <t>ギョウム</t>
    </rPh>
    <rPh sb="12" eb="14">
      <t>リョヒ</t>
    </rPh>
    <phoneticPr fontId="5"/>
  </si>
  <si>
    <t>農林水産業
研究開発業務
委員等旅費</t>
    <rPh sb="0" eb="2">
      <t>ノウリン</t>
    </rPh>
    <rPh sb="2" eb="5">
      <t>スイサンギョウ</t>
    </rPh>
    <rPh sb="6" eb="8">
      <t>ケンキュウ</t>
    </rPh>
    <rPh sb="8" eb="10">
      <t>カイハツ</t>
    </rPh>
    <rPh sb="10" eb="12">
      <t>ギョウム</t>
    </rPh>
    <rPh sb="13" eb="15">
      <t>イイン</t>
    </rPh>
    <rPh sb="15" eb="16">
      <t>トウ</t>
    </rPh>
    <rPh sb="16" eb="18">
      <t>リョヒ</t>
    </rPh>
    <phoneticPr fontId="5"/>
  </si>
  <si>
    <t>試験研究費</t>
    <rPh sb="0" eb="2">
      <t>シケン</t>
    </rPh>
    <rPh sb="2" eb="5">
      <t>ケンキュウヒ</t>
    </rPh>
    <phoneticPr fontId="5"/>
  </si>
  <si>
    <t>試験研究調査委託費</t>
    <rPh sb="0" eb="2">
      <t>シケン</t>
    </rPh>
    <rPh sb="2" eb="4">
      <t>ケンキュウ</t>
    </rPh>
    <rPh sb="4" eb="6">
      <t>チョウサ</t>
    </rPh>
    <rPh sb="6" eb="8">
      <t>イタク</t>
    </rPh>
    <rPh sb="8" eb="9">
      <t>ヒ</t>
    </rPh>
    <phoneticPr fontId="5"/>
  </si>
  <si>
    <t>・本事業は、東日本大震災復興対策本部がとりまとめた「東日本大震災からの復興の基本方針」（平成23年7月29日）、科学技術政策担当大臣及び総合科学技術会議有識者議員がとりまとめた「平成24年度科学技術重要政策アクションプラン」（平成23年7月21日）に対応したものであるため、国民ニーズがあり、優先度が高く、国自らが事業を推進する必要性は極めて高い。
・宮城県の震災復興計画では、「新たな時代の農業・農村モデルの構築」、「競争力と魅力ある水産業の形成」の記載があり、農業及び水産業とも競争力のある新しい産業として地域の復興を牽引することとしており、本事業はこのニーズを技術面から支える事業である。さらに、岩手県東日本大震災津波復興計画では、「なりわい」の再生として水産業を中心とした復興計画を掲げるとともに、「科学技術分野」、「産業振興分野」を含む「三陸創造プロジェクト」の推進を取り上げており（第５章）、本事業はこれらのニーズを技術面から支える事業である。
・農林水産業は、東北地方の基幹産業であり、地域の雇用や暮らしなどの面で大きな役割を果たしている。このため、先端技術を活用し被災地を新たな食料生産地域として再生する本事業は極めて重要である。
・本事業は、６年間の事業の結果、生産コスト半減もしくは収益率２倍の農林水産関連技術体系を構築するため、先端技術を組み合わせて体系化する研究を推進する実証研究である。また、実証研究のみならず技術診断・経営診断研究を同時に行うこととしており、導入された技術の効果を毎年度検証することで効率的に事業を進めることとしている。
・3ヶ月程度という限られた時間であるため、単年度としての評価は困難であるが、その中で外部有識者等からなる事業評価委員会により、事業の達成度や経済性・普及性といった事項等に関する評価を行っている。年次評価においては、上記の事項に関して、4段階の評価の内、A（高い）もしくはB（やや高い）の評価が得られており、成果の達成に向けて着実な進捗がなされていると判断される。</t>
    <rPh sb="125" eb="127">
      <t>タイオウ</t>
    </rPh>
    <rPh sb="766" eb="767">
      <t>トウ</t>
    </rPh>
    <rPh sb="801" eb="803">
      <t>ダンカイ</t>
    </rPh>
    <rPh sb="804" eb="806">
      <t>ヒョウカ</t>
    </rPh>
    <rPh sb="807" eb="808">
      <t>ウチ</t>
    </rPh>
    <phoneticPr fontId="5"/>
  </si>
  <si>
    <t>現状通り</t>
    <phoneticPr fontId="5"/>
  </si>
  <si>
    <t>本事業については、点検の結果特に問題は見あたらず、「現状通り」とするが、効率的な予算の執行に努めることを求める。</t>
    <phoneticPr fontId="5"/>
  </si>
  <si>
    <t>・平成29年度までの事業であるが、平成24年度からは、復興庁一括計上事業「食料生産地域再生のための先端技術展開事業」として実施。</t>
    <phoneticPr fontId="5"/>
  </si>
  <si>
    <t>3補－0040</t>
    <rPh sb="1" eb="2">
      <t>ホ</t>
    </rPh>
    <phoneticPr fontId="5"/>
  </si>
  <si>
    <t>A.イシグロ農材（株）</t>
    <phoneticPr fontId="5"/>
  </si>
  <si>
    <t>Ｅ.</t>
    <phoneticPr fontId="5"/>
  </si>
  <si>
    <t>資材費</t>
    <rPh sb="0" eb="3">
      <t>シザイヒ</t>
    </rPh>
    <phoneticPr fontId="5"/>
  </si>
  <si>
    <t>実験施設施工用資材</t>
    <rPh sb="0" eb="2">
      <t>ジッケン</t>
    </rPh>
    <rPh sb="2" eb="4">
      <t>シセツ</t>
    </rPh>
    <rPh sb="4" eb="6">
      <t>セコウ</t>
    </rPh>
    <rPh sb="6" eb="7">
      <t>ヨウ</t>
    </rPh>
    <rPh sb="7" eb="9">
      <t>シザイ</t>
    </rPh>
    <phoneticPr fontId="5"/>
  </si>
  <si>
    <t>雑役務費</t>
    <rPh sb="0" eb="1">
      <t>ザツ</t>
    </rPh>
    <rPh sb="1" eb="3">
      <t>エキム</t>
    </rPh>
    <rPh sb="3" eb="4">
      <t>ヒ</t>
    </rPh>
    <phoneticPr fontId="5"/>
  </si>
  <si>
    <t>実験施設施工費等</t>
    <rPh sb="0" eb="2">
      <t>ジッケン</t>
    </rPh>
    <rPh sb="2" eb="4">
      <t>シセツ</t>
    </rPh>
    <rPh sb="4" eb="6">
      <t>セコウ</t>
    </rPh>
    <rPh sb="6" eb="7">
      <t>ヒ</t>
    </rPh>
    <rPh sb="7" eb="8">
      <t>トウ</t>
    </rPh>
    <phoneticPr fontId="5"/>
  </si>
  <si>
    <t>備品費</t>
    <rPh sb="0" eb="3">
      <t>ビヒンヒ</t>
    </rPh>
    <phoneticPr fontId="5"/>
  </si>
  <si>
    <t>実験施設用機器等</t>
    <rPh sb="0" eb="2">
      <t>ジッケン</t>
    </rPh>
    <rPh sb="2" eb="4">
      <t>シセツ</t>
    </rPh>
    <rPh sb="4" eb="5">
      <t>ヨウ</t>
    </rPh>
    <rPh sb="5" eb="7">
      <t>キキ</t>
    </rPh>
    <rPh sb="7" eb="8">
      <t>トウ</t>
    </rPh>
    <phoneticPr fontId="5"/>
  </si>
  <si>
    <t>実験施設施工管理者賃金</t>
    <rPh sb="0" eb="2">
      <t>ジッケン</t>
    </rPh>
    <rPh sb="2" eb="4">
      <t>シセツ</t>
    </rPh>
    <rPh sb="4" eb="6">
      <t>セコウ</t>
    </rPh>
    <rPh sb="6" eb="8">
      <t>カンリ</t>
    </rPh>
    <rPh sb="8" eb="9">
      <t>シャ</t>
    </rPh>
    <rPh sb="9" eb="11">
      <t>チンギン</t>
    </rPh>
    <phoneticPr fontId="5"/>
  </si>
  <si>
    <t>実験施設施工管理旅費等</t>
    <rPh sb="0" eb="2">
      <t>ジッケン</t>
    </rPh>
    <rPh sb="2" eb="4">
      <t>シセツ</t>
    </rPh>
    <rPh sb="4" eb="6">
      <t>セコウ</t>
    </rPh>
    <rPh sb="6" eb="8">
      <t>カンリ</t>
    </rPh>
    <rPh sb="8" eb="10">
      <t>リョヒ</t>
    </rPh>
    <rPh sb="10" eb="11">
      <t>トウ</t>
    </rPh>
    <phoneticPr fontId="5"/>
  </si>
  <si>
    <t>賃料</t>
    <rPh sb="0" eb="2">
      <t>チンリョウ</t>
    </rPh>
    <phoneticPr fontId="5"/>
  </si>
  <si>
    <t>重機レンタル等</t>
    <rPh sb="0" eb="2">
      <t>ジュウキ</t>
    </rPh>
    <rPh sb="6" eb="7">
      <t>トウ</t>
    </rPh>
    <phoneticPr fontId="5"/>
  </si>
  <si>
    <t>労災保険、消費税等相当額</t>
    <rPh sb="0" eb="2">
      <t>ロウサイ</t>
    </rPh>
    <rPh sb="2" eb="4">
      <t>ホケン</t>
    </rPh>
    <rPh sb="5" eb="8">
      <t>ショウヒゼイ</t>
    </rPh>
    <rPh sb="8" eb="9">
      <t>トウ</t>
    </rPh>
    <rPh sb="9" eb="11">
      <t>ソウトウ</t>
    </rPh>
    <rPh sb="11" eb="12">
      <t>ガク</t>
    </rPh>
    <phoneticPr fontId="5"/>
  </si>
  <si>
    <t>B.（独）農業・食品産業技術総合研究機構</t>
    <phoneticPr fontId="5"/>
  </si>
  <si>
    <t>Ｆ.</t>
    <phoneticPr fontId="5"/>
  </si>
  <si>
    <t>備品費</t>
    <rPh sb="0" eb="2">
      <t>ビヒン</t>
    </rPh>
    <rPh sb="2" eb="3">
      <t>ヒ</t>
    </rPh>
    <phoneticPr fontId="5"/>
  </si>
  <si>
    <t>研究用機器</t>
    <rPh sb="0" eb="2">
      <t>ケンキュウ</t>
    </rPh>
    <rPh sb="2" eb="3">
      <t>ヨウ</t>
    </rPh>
    <rPh sb="3" eb="5">
      <t>キキ</t>
    </rPh>
    <phoneticPr fontId="5"/>
  </si>
  <si>
    <t>研究用消耗品</t>
    <rPh sb="0" eb="2">
      <t>ケンキュウ</t>
    </rPh>
    <rPh sb="2" eb="3">
      <t>ヨウ</t>
    </rPh>
    <rPh sb="3" eb="6">
      <t>ショウモウヒン</t>
    </rPh>
    <phoneticPr fontId="5"/>
  </si>
  <si>
    <t>一般管理費</t>
    <rPh sb="0" eb="2">
      <t>イッパン</t>
    </rPh>
    <rPh sb="2" eb="5">
      <t>カンリヒ</t>
    </rPh>
    <phoneticPr fontId="5"/>
  </si>
  <si>
    <t>光熱水料等</t>
    <rPh sb="0" eb="2">
      <t>コウネツ</t>
    </rPh>
    <rPh sb="2" eb="3">
      <t>ミズ</t>
    </rPh>
    <rPh sb="3" eb="4">
      <t>リョウ</t>
    </rPh>
    <rPh sb="4" eb="5">
      <t>トウ</t>
    </rPh>
    <phoneticPr fontId="5"/>
  </si>
  <si>
    <t>研究補助員賃金、雑役務費、国内旅費、委員等旅費、謝金等</t>
    <rPh sb="0" eb="2">
      <t>ケンキュウ</t>
    </rPh>
    <rPh sb="2" eb="4">
      <t>ホジョ</t>
    </rPh>
    <rPh sb="4" eb="5">
      <t>イン</t>
    </rPh>
    <rPh sb="5" eb="7">
      <t>チンギン</t>
    </rPh>
    <rPh sb="8" eb="9">
      <t>ザツ</t>
    </rPh>
    <rPh sb="9" eb="11">
      <t>エキム</t>
    </rPh>
    <rPh sb="11" eb="12">
      <t>ヒ</t>
    </rPh>
    <rPh sb="13" eb="15">
      <t>コクナイ</t>
    </rPh>
    <rPh sb="15" eb="17">
      <t>リョヒ</t>
    </rPh>
    <rPh sb="18" eb="20">
      <t>イイン</t>
    </rPh>
    <rPh sb="20" eb="21">
      <t>トウ</t>
    </rPh>
    <rPh sb="21" eb="23">
      <t>リョヒ</t>
    </rPh>
    <rPh sb="24" eb="26">
      <t>シャキン</t>
    </rPh>
    <rPh sb="26" eb="27">
      <t>トウ</t>
    </rPh>
    <phoneticPr fontId="5"/>
  </si>
  <si>
    <t>C.（独）農業・食品産業技術総合研究機構</t>
    <phoneticPr fontId="5"/>
  </si>
  <si>
    <t>研究用機器等</t>
    <rPh sb="5" eb="6">
      <t>トウ</t>
    </rPh>
    <phoneticPr fontId="5"/>
  </si>
  <si>
    <t>国内旅費等</t>
    <rPh sb="0" eb="2">
      <t>コクナイ</t>
    </rPh>
    <rPh sb="2" eb="4">
      <t>リョヒ</t>
    </rPh>
    <rPh sb="4" eb="5">
      <t>トウ</t>
    </rPh>
    <phoneticPr fontId="5"/>
  </si>
  <si>
    <t>D.岩手県水産技術センター</t>
    <phoneticPr fontId="5"/>
  </si>
  <si>
    <t>実験室の施設設備経費</t>
    <rPh sb="0" eb="2">
      <t>ジッケン</t>
    </rPh>
    <rPh sb="2" eb="3">
      <t>シツ</t>
    </rPh>
    <rPh sb="4" eb="6">
      <t>シセツ</t>
    </rPh>
    <rPh sb="6" eb="8">
      <t>セツビ</t>
    </rPh>
    <rPh sb="8" eb="10">
      <t>ケイヒ</t>
    </rPh>
    <phoneticPr fontId="5"/>
  </si>
  <si>
    <t>研究用機器等</t>
    <phoneticPr fontId="5"/>
  </si>
  <si>
    <t>実験室の施設設備用消耗品等</t>
    <rPh sb="0" eb="2">
      <t>ジッケン</t>
    </rPh>
    <rPh sb="2" eb="3">
      <t>シツ</t>
    </rPh>
    <rPh sb="4" eb="6">
      <t>シセツ</t>
    </rPh>
    <rPh sb="6" eb="8">
      <t>セツビ</t>
    </rPh>
    <rPh sb="8" eb="9">
      <t>ヨウ</t>
    </rPh>
    <rPh sb="9" eb="12">
      <t>ショウモウヒン</t>
    </rPh>
    <phoneticPr fontId="5"/>
  </si>
  <si>
    <t>検討会・運営委員会等旅費</t>
    <rPh sb="0" eb="3">
      <t>ケントウカイ</t>
    </rPh>
    <rPh sb="4" eb="6">
      <t>ウンエイ</t>
    </rPh>
    <rPh sb="6" eb="9">
      <t>イインカイ</t>
    </rPh>
    <rPh sb="9" eb="10">
      <t>トウ</t>
    </rPh>
    <rPh sb="10" eb="12">
      <t>リョヒ</t>
    </rPh>
    <phoneticPr fontId="5"/>
  </si>
  <si>
    <t>イシグロ農材（株）　　　　</t>
    <phoneticPr fontId="5"/>
  </si>
  <si>
    <t>寒冷地に適した太陽光利用型植物工場施設の開発</t>
    <phoneticPr fontId="5"/>
  </si>
  <si>
    <t>特命随意契約</t>
    <rPh sb="0" eb="2">
      <t>トクメイ</t>
    </rPh>
    <rPh sb="2" eb="4">
      <t>ズイイ</t>
    </rPh>
    <rPh sb="4" eb="6">
      <t>ケイヤク</t>
    </rPh>
    <phoneticPr fontId="5"/>
  </si>
  <si>
    <t>学校法人慶應義塾　慶應義塾大学　　　　</t>
    <phoneticPr fontId="5"/>
  </si>
  <si>
    <t>レーザー光による作物状態のモニタリングとデータマイニング解析</t>
    <phoneticPr fontId="5"/>
  </si>
  <si>
    <t>カネコ種苗（株）　　　</t>
    <phoneticPr fontId="5"/>
  </si>
  <si>
    <t>イチゴの高設式養液栽培システムの低コスト化の検討</t>
    <phoneticPr fontId="5"/>
  </si>
  <si>
    <t xml:space="preserve">トヨハシ種苗（株）   </t>
    <phoneticPr fontId="5"/>
  </si>
  <si>
    <t>環境に優しい低コスト有機性培地バッグシステムの開発</t>
    <phoneticPr fontId="5"/>
  </si>
  <si>
    <t>宮崎県総合農業試験場　</t>
    <phoneticPr fontId="5"/>
  </si>
  <si>
    <t>多数のハウスに対応した自律多分散型の高度環境制御システムの開発</t>
    <phoneticPr fontId="5"/>
  </si>
  <si>
    <t>宮城県農業・園芸総合研究所</t>
    <phoneticPr fontId="5"/>
  </si>
  <si>
    <t>寒冷地におけるイチゴのクラウン部温度制御の合理的運転法の構築</t>
    <rPh sb="15" eb="16">
      <t>ブ</t>
    </rPh>
    <phoneticPr fontId="5"/>
  </si>
  <si>
    <t>（独）農業・食品産業技術総合研究機構　</t>
    <phoneticPr fontId="5"/>
  </si>
  <si>
    <t>イチゴの環境に優しい高設式養液栽培システムの開発</t>
    <phoneticPr fontId="5"/>
  </si>
  <si>
    <t>Ｂ.</t>
    <phoneticPr fontId="5"/>
  </si>
  <si>
    <t>被災地で生産される野菜の機能性成分等を高める栽培及び加工条件の影響解明</t>
    <rPh sb="0" eb="3">
      <t>ヒサイチ</t>
    </rPh>
    <rPh sb="4" eb="6">
      <t>セイサン</t>
    </rPh>
    <phoneticPr fontId="5"/>
  </si>
  <si>
    <t>学校法人慶應義塾　慶應義塾大学　　</t>
    <phoneticPr fontId="5"/>
  </si>
  <si>
    <t>ルテイン食による眼の健康医学のための基盤研究</t>
    <phoneticPr fontId="5"/>
  </si>
  <si>
    <t>国立大学法人東京大学　</t>
    <phoneticPr fontId="5"/>
  </si>
  <si>
    <t>オスモチン類等の抗糖尿病作用メカニズムの解析</t>
    <phoneticPr fontId="5"/>
  </si>
  <si>
    <t>宮城県農業・園芸総合研究所　　　</t>
    <phoneticPr fontId="5"/>
  </si>
  <si>
    <t>果樹（ブドウ、レッドカーランツ等）の根域制限栽培技術及び省力生産技術・加工品の開発</t>
    <phoneticPr fontId="5"/>
  </si>
  <si>
    <t>先端技術の導入に対応した営農計画・経営診断分析手法の開発及び農業経営の規模拡大計画の策定、先端技術の普及・展示手法の開発及び開放型研究拠点の整備</t>
    <phoneticPr fontId="5"/>
  </si>
  <si>
    <t>現地実証経営データに基づく経営部門別及び経営全体の分析</t>
    <phoneticPr fontId="5"/>
  </si>
  <si>
    <t>岩手県水産技術センター</t>
    <phoneticPr fontId="5"/>
  </si>
  <si>
    <t>増殖技術の導入によるアワビの稚貝生産効率及び種苗生産コストの分析</t>
    <phoneticPr fontId="5"/>
  </si>
  <si>
    <t>復興庁：75
農林水産省：0230</t>
    <phoneticPr fontId="5"/>
  </si>
  <si>
    <t>森林・農地周辺施設等の放射性物質の除去・低減技術の開発</t>
    <rPh sb="0" eb="2">
      <t>シンリン</t>
    </rPh>
    <rPh sb="3" eb="5">
      <t>ノウチ</t>
    </rPh>
    <rPh sb="5" eb="7">
      <t>シュウヘン</t>
    </rPh>
    <rPh sb="7" eb="9">
      <t>シセツ</t>
    </rPh>
    <rPh sb="9" eb="10">
      <t>トウ</t>
    </rPh>
    <rPh sb="11" eb="14">
      <t>ホウシャセイ</t>
    </rPh>
    <rPh sb="14" eb="16">
      <t>ブッシツ</t>
    </rPh>
    <rPh sb="17" eb="19">
      <t>ジョキョ</t>
    </rPh>
    <rPh sb="20" eb="22">
      <t>テイゲン</t>
    </rPh>
    <rPh sb="22" eb="24">
      <t>ギジュツ</t>
    </rPh>
    <rPh sb="25" eb="27">
      <t>カイハツ</t>
    </rPh>
    <phoneticPr fontId="5"/>
  </si>
  <si>
    <t>担当部局庁</t>
    <phoneticPr fontId="5"/>
  </si>
  <si>
    <t>復興庁統括官付参事官(予算会計担当)
農林水産省農林水産技術会議事務局
研究統括官、研究開発官(環境）</t>
    <rPh sb="0" eb="2">
      <t>フッコウ</t>
    </rPh>
    <rPh sb="2" eb="3">
      <t>チョウ</t>
    </rPh>
    <rPh sb="3" eb="6">
      <t>トウカツカン</t>
    </rPh>
    <rPh sb="6" eb="7">
      <t>ツキ</t>
    </rPh>
    <rPh sb="7" eb="10">
      <t>サンジカン</t>
    </rPh>
    <rPh sb="11" eb="13">
      <t>ヨサン</t>
    </rPh>
    <rPh sb="13" eb="15">
      <t>カイケイ</t>
    </rPh>
    <rPh sb="15" eb="17">
      <t>タントウ</t>
    </rPh>
    <rPh sb="19" eb="21">
      <t>ノウリン</t>
    </rPh>
    <rPh sb="21" eb="23">
      <t>スイサン</t>
    </rPh>
    <rPh sb="23" eb="24">
      <t>ショウ</t>
    </rPh>
    <rPh sb="24" eb="26">
      <t>ノウリン</t>
    </rPh>
    <rPh sb="26" eb="28">
      <t>スイサン</t>
    </rPh>
    <rPh sb="28" eb="30">
      <t>ギジュツ</t>
    </rPh>
    <rPh sb="30" eb="32">
      <t>カイギ</t>
    </rPh>
    <rPh sb="32" eb="35">
      <t>ジムキョク</t>
    </rPh>
    <rPh sb="36" eb="38">
      <t>ケンキュウ</t>
    </rPh>
    <rPh sb="38" eb="41">
      <t>トウカツカン</t>
    </rPh>
    <rPh sb="42" eb="44">
      <t>ケンキュウ</t>
    </rPh>
    <rPh sb="44" eb="47">
      <t>カイハツカン</t>
    </rPh>
    <rPh sb="48" eb="50">
      <t>カンキョウ</t>
    </rPh>
    <phoneticPr fontId="5"/>
  </si>
  <si>
    <t>平成23年度・平成26年度</t>
    <rPh sb="0" eb="2">
      <t>ヘイセイ</t>
    </rPh>
    <rPh sb="4" eb="6">
      <t>ネンド</t>
    </rPh>
    <rPh sb="7" eb="9">
      <t>ヘイセイ</t>
    </rPh>
    <rPh sb="11" eb="13">
      <t>ネンド</t>
    </rPh>
    <phoneticPr fontId="5"/>
  </si>
  <si>
    <t>復興庁参事官　尾関良夫
農林水産技術会議事務局
研究統括官　中谷　誠
研究開発官　齋藤伸郎</t>
    <rPh sb="0" eb="2">
      <t>フッコウ</t>
    </rPh>
    <rPh sb="2" eb="3">
      <t>チョウ</t>
    </rPh>
    <rPh sb="3" eb="6">
      <t>サンジカン</t>
    </rPh>
    <rPh sb="7" eb="9">
      <t>オゼキ</t>
    </rPh>
    <rPh sb="9" eb="11">
      <t>ヨシオ</t>
    </rPh>
    <rPh sb="12" eb="14">
      <t>ノウリン</t>
    </rPh>
    <rPh sb="14" eb="16">
      <t>スイサン</t>
    </rPh>
    <rPh sb="16" eb="18">
      <t>ギジュツ</t>
    </rPh>
    <rPh sb="18" eb="20">
      <t>カイギ</t>
    </rPh>
    <rPh sb="20" eb="23">
      <t>ジムキョク</t>
    </rPh>
    <rPh sb="24" eb="26">
      <t>ケンキュウ</t>
    </rPh>
    <rPh sb="26" eb="29">
      <t>トウカツカン</t>
    </rPh>
    <rPh sb="30" eb="32">
      <t>ナカヤ</t>
    </rPh>
    <rPh sb="33" eb="34">
      <t>マコト</t>
    </rPh>
    <rPh sb="35" eb="37">
      <t>ケンキュウ</t>
    </rPh>
    <rPh sb="37" eb="40">
      <t>カイハツカン</t>
    </rPh>
    <rPh sb="41" eb="43">
      <t>サイトウ</t>
    </rPh>
    <rPh sb="43" eb="45">
      <t>ノブオ</t>
    </rPh>
    <phoneticPr fontId="5"/>
  </si>
  <si>
    <t>東日本大震災復興特別会計
一般会計</t>
    <rPh sb="0" eb="3">
      <t>ヒガシニホン</t>
    </rPh>
    <rPh sb="3" eb="6">
      <t>ダイシンサイ</t>
    </rPh>
    <rPh sb="6" eb="8">
      <t>フッコウ</t>
    </rPh>
    <rPh sb="8" eb="10">
      <t>トクベツ</t>
    </rPh>
    <rPh sb="10" eb="12">
      <t>カイケイ</t>
    </rPh>
    <rPh sb="13" eb="15">
      <t>イッパン</t>
    </rPh>
    <rPh sb="15" eb="17">
      <t>カイケイ</t>
    </rPh>
    <phoneticPr fontId="5"/>
  </si>
  <si>
    <t>ー
⑱農林水産分野の研究開発</t>
    <phoneticPr fontId="5"/>
  </si>
  <si>
    <t>－</t>
    <phoneticPr fontId="5"/>
  </si>
  <si>
    <t>原子力被災者への対応に関する当面の取組方針（平成２３年５月１７日原子力災害対策本部決定）、復興への提言（平成２３年６月２５日復興構想会議決定）、東日本大震災からの復興の基本方針（平成２３年７月２９日東日本大震災復興対策本部決定）</t>
    <rPh sb="0" eb="3">
      <t>ゲンシリョク</t>
    </rPh>
    <rPh sb="3" eb="6">
      <t>ヒサイシャ</t>
    </rPh>
    <rPh sb="8" eb="10">
      <t>タイオウ</t>
    </rPh>
    <rPh sb="11" eb="12">
      <t>カン</t>
    </rPh>
    <rPh sb="14" eb="16">
      <t>トウメン</t>
    </rPh>
    <rPh sb="17" eb="19">
      <t>トリクミ</t>
    </rPh>
    <rPh sb="19" eb="21">
      <t>ホウシン</t>
    </rPh>
    <rPh sb="22" eb="24">
      <t>ヘイセイ</t>
    </rPh>
    <rPh sb="26" eb="27">
      <t>ネン</t>
    </rPh>
    <rPh sb="28" eb="29">
      <t>ガツ</t>
    </rPh>
    <rPh sb="31" eb="32">
      <t>ニチ</t>
    </rPh>
    <rPh sb="32" eb="35">
      <t>ゲンシリョク</t>
    </rPh>
    <rPh sb="35" eb="37">
      <t>サイガイ</t>
    </rPh>
    <rPh sb="37" eb="39">
      <t>タイサク</t>
    </rPh>
    <rPh sb="39" eb="41">
      <t>ホンブ</t>
    </rPh>
    <rPh sb="41" eb="43">
      <t>ケッテイ</t>
    </rPh>
    <rPh sb="45" eb="47">
      <t>フッコウ</t>
    </rPh>
    <rPh sb="49" eb="51">
      <t>テイゲン</t>
    </rPh>
    <rPh sb="52" eb="54">
      <t>ヘイセイ</t>
    </rPh>
    <rPh sb="56" eb="57">
      <t>ネン</t>
    </rPh>
    <rPh sb="58" eb="59">
      <t>ガツ</t>
    </rPh>
    <rPh sb="61" eb="62">
      <t>ニチ</t>
    </rPh>
    <rPh sb="62" eb="64">
      <t>フッコウ</t>
    </rPh>
    <rPh sb="64" eb="66">
      <t>コウソウ</t>
    </rPh>
    <rPh sb="66" eb="68">
      <t>カイギ</t>
    </rPh>
    <rPh sb="68" eb="70">
      <t>ケッテイ</t>
    </rPh>
    <rPh sb="72" eb="73">
      <t>ヒガシ</t>
    </rPh>
    <rPh sb="73" eb="75">
      <t>ニホン</t>
    </rPh>
    <rPh sb="75" eb="78">
      <t>ダイシンサイ</t>
    </rPh>
    <rPh sb="81" eb="83">
      <t>フッコウ</t>
    </rPh>
    <rPh sb="84" eb="86">
      <t>キホン</t>
    </rPh>
    <rPh sb="86" eb="88">
      <t>ホウシン</t>
    </rPh>
    <rPh sb="89" eb="91">
      <t>ヘイセイ</t>
    </rPh>
    <rPh sb="93" eb="94">
      <t>ネン</t>
    </rPh>
    <rPh sb="95" eb="96">
      <t>ガツ</t>
    </rPh>
    <rPh sb="98" eb="99">
      <t>ニチ</t>
    </rPh>
    <rPh sb="99" eb="100">
      <t>ヒガシ</t>
    </rPh>
    <rPh sb="100" eb="102">
      <t>ニホン</t>
    </rPh>
    <rPh sb="102" eb="105">
      <t>ダイシンサイ</t>
    </rPh>
    <rPh sb="105" eb="107">
      <t>フッコウ</t>
    </rPh>
    <rPh sb="107" eb="109">
      <t>タイサク</t>
    </rPh>
    <rPh sb="109" eb="111">
      <t>ホンブ</t>
    </rPh>
    <rPh sb="111" eb="113">
      <t>ケッテイ</t>
    </rPh>
    <phoneticPr fontId="5"/>
  </si>
  <si>
    <t>　東京電力福島第１原発事故収束後に農業者がふるさとへ帰還し、営農を再開できるよう、農地・集落に隣接する森林からの放射性物質の拡散防止、用排水路等の農業用施設、畦畔、農道等の除染、汚染された作物や雑草等を安全に保管するための減容・安定化に必要な技術を開発。</t>
    <rPh sb="1" eb="3">
      <t>トウキョウ</t>
    </rPh>
    <rPh sb="3" eb="5">
      <t>デンリョク</t>
    </rPh>
    <phoneticPr fontId="5"/>
  </si>
  <si>
    <t xml:space="preserve">  次の技術を開発。
　①森林内の放射性物質に由来する影響を低減させる技術の開発。
　②農業用施設、畦畔、農道等の除染技術の開発。
　③放射性物質を含む作物等の安全な減容・安定化技術の開発。
　委託先は研究開始時に広く公募し、その選定に当たっては、第三者委員会による研究計画と研究グループ構成員の研究能力等の審査を実施。
　※平成24年度以降は、復興庁で一括計上し、農林水産省で執行する事業である。</t>
    <rPh sb="164" eb="166">
      <t>ヘイセイ</t>
    </rPh>
    <rPh sb="168" eb="170">
      <t>ネンド</t>
    </rPh>
    <rPh sb="170" eb="172">
      <t>イコウ</t>
    </rPh>
    <rPh sb="174" eb="176">
      <t>フッコウ</t>
    </rPh>
    <rPh sb="176" eb="177">
      <t>チョウ</t>
    </rPh>
    <rPh sb="178" eb="180">
      <t>イッカツ</t>
    </rPh>
    <rPh sb="180" eb="182">
      <t>ケイジョウ</t>
    </rPh>
    <rPh sb="184" eb="186">
      <t>ノウリン</t>
    </rPh>
    <rPh sb="186" eb="189">
      <t>スイサンショウ</t>
    </rPh>
    <rPh sb="190" eb="192">
      <t>シッコウ</t>
    </rPh>
    <rPh sb="194" eb="196">
      <t>ジギョウ</t>
    </rPh>
    <phoneticPr fontId="5"/>
  </si>
  <si>
    <t>191(復興庁計上）</t>
    <rPh sb="4" eb="6">
      <t>フッコウ</t>
    </rPh>
    <rPh sb="6" eb="7">
      <t>チョウ</t>
    </rPh>
    <rPh sb="7" eb="9">
      <t>ケイジョウ</t>
    </rPh>
    <phoneticPr fontId="5"/>
  </si>
  <si>
    <t>213(復興庁計上）</t>
    <rPh sb="4" eb="6">
      <t>フッコウ</t>
    </rPh>
    <rPh sb="6" eb="7">
      <t>チョウ</t>
    </rPh>
    <rPh sb="7" eb="9">
      <t>ケイジョウ</t>
    </rPh>
    <phoneticPr fontId="5"/>
  </si>
  <si>
    <t>農地・集落に隣接する森林や農地周辺施設等における放射性物質を除去・低減するための技術を、５つ以上開発。</t>
    <rPh sb="0" eb="2">
      <t>ノウチ</t>
    </rPh>
    <rPh sb="3" eb="5">
      <t>シュウラク</t>
    </rPh>
    <rPh sb="6" eb="8">
      <t>リンセツ</t>
    </rPh>
    <rPh sb="10" eb="12">
      <t>シンリン</t>
    </rPh>
    <rPh sb="13" eb="15">
      <t>ノウチ</t>
    </rPh>
    <rPh sb="15" eb="17">
      <t>シュウヘン</t>
    </rPh>
    <rPh sb="17" eb="19">
      <t>シセツ</t>
    </rPh>
    <rPh sb="19" eb="20">
      <t>トウ</t>
    </rPh>
    <rPh sb="24" eb="27">
      <t>ホウシャセイ</t>
    </rPh>
    <rPh sb="27" eb="29">
      <t>ブッシツ</t>
    </rPh>
    <rPh sb="30" eb="32">
      <t>ジョキョ</t>
    </rPh>
    <rPh sb="33" eb="35">
      <t>テイゲン</t>
    </rPh>
    <rPh sb="40" eb="42">
      <t>ギジュツ</t>
    </rPh>
    <rPh sb="46" eb="48">
      <t>イジョウ</t>
    </rPh>
    <rPh sb="48" eb="50">
      <t>カイハツ</t>
    </rPh>
    <phoneticPr fontId="5"/>
  </si>
  <si>
    <t>目標達成と評価された課題数／総課題数</t>
    <rPh sb="0" eb="2">
      <t>モクヒョウ</t>
    </rPh>
    <rPh sb="2" eb="4">
      <t>タッセイ</t>
    </rPh>
    <rPh sb="5" eb="7">
      <t>ヒョウカ</t>
    </rPh>
    <rPh sb="10" eb="12">
      <t>カダイ</t>
    </rPh>
    <rPh sb="12" eb="13">
      <t>スウ</t>
    </rPh>
    <rPh sb="14" eb="15">
      <t>ソウ</t>
    </rPh>
    <rPh sb="15" eb="17">
      <t>カダイ</t>
    </rPh>
    <rPh sb="17" eb="18">
      <t>スウ</t>
    </rPh>
    <phoneticPr fontId="5"/>
  </si>
  <si>
    <t>18/18</t>
    <phoneticPr fontId="5"/>
  </si>
  <si>
    <t>（研究課題例）
・放射性物質由来の影響を及ぼす可能性のある森林域の地形と林況の把握
・農道表層剥ぎ取り機の開発
・汚染物質の一時保管技術の開発</t>
    <phoneticPr fontId="5"/>
  </si>
  <si>
    <t>実施課題数</t>
    <rPh sb="0" eb="2">
      <t>ジッシ</t>
    </rPh>
    <rPh sb="2" eb="4">
      <t>カダイ</t>
    </rPh>
    <rPh sb="4" eb="5">
      <t>スウ</t>
    </rPh>
    <phoneticPr fontId="5"/>
  </si>
  <si>
    <t>(－)</t>
    <phoneticPr fontId="5"/>
  </si>
  <si>
    <t>(18)</t>
    <phoneticPr fontId="5"/>
  </si>
  <si>
    <t>１１．３（百万円／課題）　　　　　　</t>
    <rPh sb="7" eb="8">
      <t>エン</t>
    </rPh>
    <rPh sb="9" eb="11">
      <t>カダイ</t>
    </rPh>
    <phoneticPr fontId="5"/>
  </si>
  <si>
    <t>執行額（203百万円）÷研究課題数（18課題）＝11.3百万円／課題</t>
    <rPh sb="0" eb="2">
      <t>シッコウ</t>
    </rPh>
    <rPh sb="2" eb="3">
      <t>ガク</t>
    </rPh>
    <rPh sb="7" eb="8">
      <t>ヒャク</t>
    </rPh>
    <rPh sb="8" eb="10">
      <t>マンエン</t>
    </rPh>
    <rPh sb="12" eb="14">
      <t>ケンキュウ</t>
    </rPh>
    <rPh sb="14" eb="16">
      <t>カダイ</t>
    </rPh>
    <rPh sb="16" eb="17">
      <t>スウ</t>
    </rPh>
    <rPh sb="20" eb="22">
      <t>カダイ</t>
    </rPh>
    <rPh sb="28" eb="29">
      <t>ヒャク</t>
    </rPh>
    <rPh sb="29" eb="31">
      <t>マンエン</t>
    </rPh>
    <rPh sb="32" eb="34">
      <t>カダイ</t>
    </rPh>
    <phoneticPr fontId="5"/>
  </si>
  <si>
    <t>農林水産業研究開発
業務謝金</t>
    <rPh sb="0" eb="2">
      <t>ノウリン</t>
    </rPh>
    <rPh sb="2" eb="5">
      <t>スイサンギョウ</t>
    </rPh>
    <rPh sb="5" eb="7">
      <t>ケンキュウ</t>
    </rPh>
    <rPh sb="7" eb="9">
      <t>カイハツ</t>
    </rPh>
    <rPh sb="10" eb="12">
      <t>ギョウム</t>
    </rPh>
    <rPh sb="12" eb="14">
      <t>シャキン</t>
    </rPh>
    <phoneticPr fontId="5"/>
  </si>
  <si>
    <t>拡充要求に伴う増</t>
    <rPh sb="0" eb="2">
      <t>カクジュウ</t>
    </rPh>
    <rPh sb="2" eb="4">
      <t>ヨウキュウ</t>
    </rPh>
    <rPh sb="5" eb="6">
      <t>トモナ</t>
    </rPh>
    <rPh sb="7" eb="8">
      <t>ゾウ</t>
    </rPh>
    <phoneticPr fontId="5"/>
  </si>
  <si>
    <t>農林水産業研究開発
業務旅費</t>
    <rPh sb="0" eb="2">
      <t>ノウリン</t>
    </rPh>
    <rPh sb="2" eb="5">
      <t>スイサンギョウ</t>
    </rPh>
    <rPh sb="5" eb="7">
      <t>ケンキュウ</t>
    </rPh>
    <rPh sb="7" eb="9">
      <t>カイハツ</t>
    </rPh>
    <rPh sb="10" eb="12">
      <t>ギョウム</t>
    </rPh>
    <rPh sb="12" eb="14">
      <t>リョヒ</t>
    </rPh>
    <phoneticPr fontId="5"/>
  </si>
  <si>
    <t>農林水産業研究開発
業務委員等旅費</t>
    <rPh sb="0" eb="2">
      <t>ノウリン</t>
    </rPh>
    <rPh sb="2" eb="5">
      <t>スイサンギョウ</t>
    </rPh>
    <rPh sb="5" eb="7">
      <t>ケンキュウ</t>
    </rPh>
    <rPh sb="7" eb="9">
      <t>カイハツ</t>
    </rPh>
    <rPh sb="10" eb="12">
      <t>ギョウム</t>
    </rPh>
    <rPh sb="12" eb="14">
      <t>イイン</t>
    </rPh>
    <rPh sb="14" eb="15">
      <t>トウ</t>
    </rPh>
    <rPh sb="15" eb="17">
      <t>リョヒ</t>
    </rPh>
    <phoneticPr fontId="5"/>
  </si>
  <si>
    <t>試験研究調査委託費</t>
    <rPh sb="0" eb="2">
      <t>シケン</t>
    </rPh>
    <rPh sb="2" eb="4">
      <t>ケンキュウ</t>
    </rPh>
    <rPh sb="4" eb="6">
      <t>チョウサ</t>
    </rPh>
    <rPh sb="6" eb="9">
      <t>イタクヒ</t>
    </rPh>
    <phoneticPr fontId="5"/>
  </si>
  <si>
    <t>　委託先の選定に当たっては、外部有識者の審査による企画競争を実施したが、１者応札によるものがあった（企画競争への応募が１者の場合、必ずしもその１者が選定される訳ではなく、当該応募が事業の目的を達成し得ないと審査された場合は再公募を行い、選定を行うこととしている。）。</t>
    <phoneticPr fontId="5"/>
  </si>
  <si>
    <t>　農業者がふるさとへ帰還し、営農を再開するためには、農地等の除染を進めるための技術開発を行うことが必要であるため、本事業のニーズ・優先度は極めて高いといえる。
　本事業の実施にあたっては、本研究に参画する全課題の研究代表者と外部専門家、関連する行政部局が参画する運営委員会を平成24年１月及び平成24年３月に開催し、各課題の進捗状況や改善点を確認するとともに、研究計画の見直しを行うなど、効率的・効果的な研究推進を図っている。
　なお、平成26年度までに放射性物質の除去・低減技術5つ以上開発の目標達成に向けて、森林については、落葉等の除去による放射線量率変動予測モデルを構築するなどの成果を得た他、流出する水等に含まれる放射性物質の挙動把握が進展している。また、作物等の減容・安定化については、試作機が完成したところであり、今後は現地試験を実施していく。さらに、開発された農地周辺施設等の除染技術については、福島県現地での公開試験・実証試験を行うなど公表に努めており、事業は着実に進捗している。</t>
    <rPh sb="1" eb="4">
      <t>ノウギョウシャ</t>
    </rPh>
    <rPh sb="10" eb="12">
      <t>キカン</t>
    </rPh>
    <rPh sb="14" eb="16">
      <t>エイノウ</t>
    </rPh>
    <rPh sb="17" eb="19">
      <t>サイカイ</t>
    </rPh>
    <rPh sb="26" eb="28">
      <t>ノウチ</t>
    </rPh>
    <rPh sb="28" eb="29">
      <t>ナド</t>
    </rPh>
    <rPh sb="30" eb="31">
      <t>ジョ</t>
    </rPh>
    <rPh sb="31" eb="32">
      <t>セン</t>
    </rPh>
    <rPh sb="33" eb="34">
      <t>スス</t>
    </rPh>
    <rPh sb="39" eb="41">
      <t>ギジュツ</t>
    </rPh>
    <rPh sb="41" eb="43">
      <t>カイハツ</t>
    </rPh>
    <rPh sb="44" eb="45">
      <t>オコナ</t>
    </rPh>
    <rPh sb="49" eb="51">
      <t>ヒツヨウ</t>
    </rPh>
    <rPh sb="57" eb="58">
      <t>ホン</t>
    </rPh>
    <rPh sb="58" eb="60">
      <t>ジギョウ</t>
    </rPh>
    <rPh sb="65" eb="68">
      <t>ユウセンド</t>
    </rPh>
    <rPh sb="69" eb="70">
      <t>キワ</t>
    </rPh>
    <rPh sb="72" eb="73">
      <t>タカ</t>
    </rPh>
    <rPh sb="81" eb="82">
      <t>ホン</t>
    </rPh>
    <rPh sb="82" eb="84">
      <t>ジギョウ</t>
    </rPh>
    <rPh sb="85" eb="87">
      <t>ジッシ</t>
    </rPh>
    <rPh sb="94" eb="95">
      <t>ホン</t>
    </rPh>
    <rPh sb="95" eb="97">
      <t>ケンキュウ</t>
    </rPh>
    <rPh sb="98" eb="100">
      <t>サンカク</t>
    </rPh>
    <rPh sb="102" eb="103">
      <t>ゼン</t>
    </rPh>
    <rPh sb="103" eb="105">
      <t>カダイ</t>
    </rPh>
    <rPh sb="106" eb="108">
      <t>ケンキュウ</t>
    </rPh>
    <rPh sb="108" eb="111">
      <t>ダイヒョウシャ</t>
    </rPh>
    <rPh sb="112" eb="114">
      <t>ガイブ</t>
    </rPh>
    <rPh sb="114" eb="117">
      <t>センモンカ</t>
    </rPh>
    <rPh sb="118" eb="120">
      <t>カンレン</t>
    </rPh>
    <rPh sb="122" eb="124">
      <t>ギョウセイ</t>
    </rPh>
    <rPh sb="124" eb="126">
      <t>ブキョク</t>
    </rPh>
    <rPh sb="127" eb="129">
      <t>サンカク</t>
    </rPh>
    <rPh sb="131" eb="133">
      <t>ウンエイ</t>
    </rPh>
    <rPh sb="133" eb="136">
      <t>イインカイ</t>
    </rPh>
    <rPh sb="137" eb="139">
      <t>ヘイセイ</t>
    </rPh>
    <rPh sb="141" eb="142">
      <t>ネン</t>
    </rPh>
    <rPh sb="143" eb="144">
      <t>ガツ</t>
    </rPh>
    <rPh sb="144" eb="145">
      <t>オヨ</t>
    </rPh>
    <rPh sb="146" eb="148">
      <t>ヘイセイ</t>
    </rPh>
    <rPh sb="150" eb="151">
      <t>ネン</t>
    </rPh>
    <rPh sb="152" eb="153">
      <t>ガツ</t>
    </rPh>
    <rPh sb="154" eb="156">
      <t>カイサイ</t>
    </rPh>
    <rPh sb="158" eb="159">
      <t>カク</t>
    </rPh>
    <rPh sb="159" eb="161">
      <t>カダイ</t>
    </rPh>
    <rPh sb="162" eb="164">
      <t>シンチョク</t>
    </rPh>
    <rPh sb="164" eb="166">
      <t>ジョウキョウ</t>
    </rPh>
    <rPh sb="167" eb="170">
      <t>カイゼンテン</t>
    </rPh>
    <rPh sb="171" eb="173">
      <t>カクニン</t>
    </rPh>
    <rPh sb="180" eb="182">
      <t>ケンキュウ</t>
    </rPh>
    <rPh sb="182" eb="184">
      <t>ケイカク</t>
    </rPh>
    <rPh sb="185" eb="187">
      <t>ミナオ</t>
    </rPh>
    <rPh sb="189" eb="190">
      <t>オコナ</t>
    </rPh>
    <rPh sb="194" eb="197">
      <t>コウリツテキ</t>
    </rPh>
    <rPh sb="198" eb="201">
      <t>コウカテキ</t>
    </rPh>
    <rPh sb="202" eb="204">
      <t>ケンキュウ</t>
    </rPh>
    <rPh sb="204" eb="206">
      <t>スイシン</t>
    </rPh>
    <rPh sb="207" eb="208">
      <t>ハカ</t>
    </rPh>
    <rPh sb="218" eb="220">
      <t>ヘイセイ</t>
    </rPh>
    <rPh sb="222" eb="224">
      <t>ネンド</t>
    </rPh>
    <rPh sb="227" eb="230">
      <t>ホウシャセイ</t>
    </rPh>
    <rPh sb="230" eb="232">
      <t>ブッシツ</t>
    </rPh>
    <rPh sb="233" eb="235">
      <t>ジョキョ</t>
    </rPh>
    <rPh sb="236" eb="238">
      <t>テイゲン</t>
    </rPh>
    <rPh sb="238" eb="240">
      <t>ギジュツ</t>
    </rPh>
    <rPh sb="242" eb="244">
      <t>イジョウ</t>
    </rPh>
    <rPh sb="244" eb="246">
      <t>カイハツ</t>
    </rPh>
    <rPh sb="247" eb="249">
      <t>モクヒョウ</t>
    </rPh>
    <rPh sb="249" eb="251">
      <t>タッセイ</t>
    </rPh>
    <rPh sb="252" eb="253">
      <t>ム</t>
    </rPh>
    <rPh sb="300" eb="302">
      <t>リュウシュツ</t>
    </rPh>
    <rPh sb="304" eb="305">
      <t>ミズ</t>
    </rPh>
    <rPh sb="305" eb="306">
      <t>トウ</t>
    </rPh>
    <rPh sb="307" eb="308">
      <t>フク</t>
    </rPh>
    <rPh sb="311" eb="314">
      <t>ホウシャセイ</t>
    </rPh>
    <rPh sb="314" eb="316">
      <t>ブッシツ</t>
    </rPh>
    <rPh sb="317" eb="319">
      <t>キョドウ</t>
    </rPh>
    <rPh sb="319" eb="321">
      <t>ハアク</t>
    </rPh>
    <rPh sb="322" eb="324">
      <t>シンテン</t>
    </rPh>
    <rPh sb="389" eb="391">
      <t>シュウヘン</t>
    </rPh>
    <rPh sb="391" eb="393">
      <t>シセツ</t>
    </rPh>
    <phoneticPr fontId="5"/>
  </si>
  <si>
    <t>　本事業は、執行率が80％と低い。また、資金の流れのＢについて、１者応募であった。以上のことから「執行額と予算額の乖離の改善」、「支出先の選定における競争性・透明性の一層の向上」を行うべきであり、本事業としては「一部改善」とする。</t>
    <rPh sb="34" eb="36">
      <t>オウボ</t>
    </rPh>
    <phoneticPr fontId="5"/>
  </si>
  <si>
    <t>　本事業のうち、執行率の低い研究課題については、平成24年度をもって終了。
　また、支出先の選定における競争性・透明性の一層の向上に向け、以下の取組を実施。
　①入札・公募条件について、学会・各種団体等を通じた情報提供、説明会やメールマガジン等を活用した情報提供の取組を充実する。
　②公募単位の細分化により、都道府県、大学、民間企業等が公募しやすい環境を整備する。
　③応募者が研究体制の構築などの準備期間を確保できるよう、十分な公募期間を確保する。
　また、平成26年度までの事業であるが、平成24年度からは、復興庁一括計上事業「農地・森林等の放射性物質の除去・低減技術の開発」として実施。</t>
    <rPh sb="1" eb="4">
      <t>ホンジギョウ</t>
    </rPh>
    <rPh sb="8" eb="11">
      <t>シッコウリツ</t>
    </rPh>
    <rPh sb="12" eb="13">
      <t>ヒク</t>
    </rPh>
    <rPh sb="14" eb="16">
      <t>ケンキュウ</t>
    </rPh>
    <rPh sb="16" eb="18">
      <t>カダイ</t>
    </rPh>
    <rPh sb="24" eb="26">
      <t>ヘイセイ</t>
    </rPh>
    <rPh sb="28" eb="30">
      <t>ネンド</t>
    </rPh>
    <rPh sb="34" eb="36">
      <t>シュウリョウ</t>
    </rPh>
    <rPh sb="42" eb="45">
      <t>シシュツサキ</t>
    </rPh>
    <rPh sb="46" eb="48">
      <t>センテイ</t>
    </rPh>
    <rPh sb="52" eb="55">
      <t>キョウソウセイ</t>
    </rPh>
    <rPh sb="56" eb="59">
      <t>トウメイセイ</t>
    </rPh>
    <rPh sb="60" eb="62">
      <t>イッソウ</t>
    </rPh>
    <rPh sb="63" eb="65">
      <t>コウジョウ</t>
    </rPh>
    <rPh sb="66" eb="67">
      <t>ム</t>
    </rPh>
    <rPh sb="69" eb="71">
      <t>イカ</t>
    </rPh>
    <rPh sb="72" eb="73">
      <t>ト</t>
    </rPh>
    <rPh sb="73" eb="74">
      <t>ク</t>
    </rPh>
    <rPh sb="75" eb="77">
      <t>ジッシ</t>
    </rPh>
    <rPh sb="81" eb="83">
      <t>ニュウサツ</t>
    </rPh>
    <rPh sb="84" eb="86">
      <t>コウボ</t>
    </rPh>
    <rPh sb="86" eb="88">
      <t>ジョウケン</t>
    </rPh>
    <rPh sb="93" eb="95">
      <t>ガッカイ</t>
    </rPh>
    <rPh sb="96" eb="98">
      <t>カクシュ</t>
    </rPh>
    <rPh sb="98" eb="100">
      <t>ダンタイ</t>
    </rPh>
    <rPh sb="100" eb="101">
      <t>トウ</t>
    </rPh>
    <rPh sb="102" eb="103">
      <t>ツウ</t>
    </rPh>
    <rPh sb="105" eb="107">
      <t>ジョウホウ</t>
    </rPh>
    <rPh sb="107" eb="109">
      <t>テイキョウ</t>
    </rPh>
    <rPh sb="110" eb="113">
      <t>セツメイカイ</t>
    </rPh>
    <rPh sb="121" eb="122">
      <t>トウ</t>
    </rPh>
    <rPh sb="123" eb="125">
      <t>カツヨウ</t>
    </rPh>
    <rPh sb="127" eb="129">
      <t>ジョウホウ</t>
    </rPh>
    <rPh sb="129" eb="131">
      <t>テイキョウ</t>
    </rPh>
    <rPh sb="132" eb="133">
      <t>ト</t>
    </rPh>
    <rPh sb="133" eb="134">
      <t>ク</t>
    </rPh>
    <rPh sb="135" eb="137">
      <t>ジュウジツ</t>
    </rPh>
    <rPh sb="143" eb="145">
      <t>コウボ</t>
    </rPh>
    <rPh sb="145" eb="147">
      <t>タンイ</t>
    </rPh>
    <rPh sb="148" eb="151">
      <t>サイブンカ</t>
    </rPh>
    <rPh sb="155" eb="159">
      <t>トドウフケン</t>
    </rPh>
    <rPh sb="160" eb="162">
      <t>ダイガク</t>
    </rPh>
    <rPh sb="163" eb="165">
      <t>ミンカン</t>
    </rPh>
    <rPh sb="165" eb="167">
      <t>キギョウ</t>
    </rPh>
    <rPh sb="167" eb="168">
      <t>トウ</t>
    </rPh>
    <rPh sb="169" eb="171">
      <t>コウボ</t>
    </rPh>
    <rPh sb="175" eb="177">
      <t>カンキョウ</t>
    </rPh>
    <rPh sb="178" eb="180">
      <t>セイビ</t>
    </rPh>
    <rPh sb="186" eb="189">
      <t>オウボシャ</t>
    </rPh>
    <rPh sb="190" eb="192">
      <t>ケンキュウ</t>
    </rPh>
    <rPh sb="192" eb="194">
      <t>タイセイ</t>
    </rPh>
    <rPh sb="195" eb="197">
      <t>コウチク</t>
    </rPh>
    <rPh sb="200" eb="202">
      <t>ジュンビ</t>
    </rPh>
    <rPh sb="202" eb="204">
      <t>キカン</t>
    </rPh>
    <rPh sb="205" eb="207">
      <t>カクホ</t>
    </rPh>
    <rPh sb="213" eb="215">
      <t>ジュウブン</t>
    </rPh>
    <rPh sb="216" eb="218">
      <t>コウボ</t>
    </rPh>
    <rPh sb="218" eb="220">
      <t>キカン</t>
    </rPh>
    <rPh sb="221" eb="223">
      <t>カクホ</t>
    </rPh>
    <phoneticPr fontId="68"/>
  </si>
  <si>
    <r>
      <t xml:space="preserve">Ａ　減容化プロコンソーシアム
</t>
    </r>
    <r>
      <rPr>
        <sz val="11"/>
        <color theme="1"/>
        <rFont val="ＭＳ Ｐゴシック"/>
        <family val="2"/>
        <charset val="128"/>
        <scheme val="minor"/>
      </rPr>
      <t>（（独）農業・食品産業技術総合研究機構）</t>
    </r>
    <rPh sb="2" eb="5">
      <t>ゲンヨウカ</t>
    </rPh>
    <rPh sb="17" eb="18">
      <t>ドク</t>
    </rPh>
    <rPh sb="19" eb="21">
      <t>ノウギョウ</t>
    </rPh>
    <rPh sb="22" eb="24">
      <t>ショクヒン</t>
    </rPh>
    <rPh sb="24" eb="26">
      <t>サンギョウ</t>
    </rPh>
    <rPh sb="26" eb="28">
      <t>ギジュツ</t>
    </rPh>
    <rPh sb="28" eb="30">
      <t>ソウゴウ</t>
    </rPh>
    <rPh sb="30" eb="32">
      <t>ケンキュウ</t>
    </rPh>
    <rPh sb="32" eb="34">
      <t>キコウ</t>
    </rPh>
    <phoneticPr fontId="5"/>
  </si>
  <si>
    <t>除染物減容化設備試作等</t>
    <rPh sb="0" eb="1">
      <t>ジョ</t>
    </rPh>
    <rPh sb="1" eb="2">
      <t>セン</t>
    </rPh>
    <rPh sb="2" eb="3">
      <t>ブツ</t>
    </rPh>
    <rPh sb="3" eb="6">
      <t>ゲンヨウカ</t>
    </rPh>
    <rPh sb="6" eb="8">
      <t>セツビ</t>
    </rPh>
    <rPh sb="8" eb="10">
      <t>シサク</t>
    </rPh>
    <rPh sb="10" eb="11">
      <t>トウ</t>
    </rPh>
    <phoneticPr fontId="5"/>
  </si>
  <si>
    <t>研究用機器（横型電気管状炉等）、消耗品（耐候性大型土のう等）</t>
    <rPh sb="0" eb="3">
      <t>ケンキュウヨウ</t>
    </rPh>
    <rPh sb="3" eb="5">
      <t>キキ</t>
    </rPh>
    <rPh sb="6" eb="8">
      <t>ヨコガタ</t>
    </rPh>
    <rPh sb="8" eb="10">
      <t>デンキ</t>
    </rPh>
    <rPh sb="10" eb="12">
      <t>カンジョウ</t>
    </rPh>
    <rPh sb="12" eb="14">
      <t>ロトウ</t>
    </rPh>
    <rPh sb="16" eb="19">
      <t>ショウモウヒン</t>
    </rPh>
    <rPh sb="20" eb="23">
      <t>タイコウセイ</t>
    </rPh>
    <rPh sb="23" eb="25">
      <t>オオガタ</t>
    </rPh>
    <rPh sb="25" eb="26">
      <t>ド</t>
    </rPh>
    <rPh sb="28" eb="29">
      <t>トウ</t>
    </rPh>
    <phoneticPr fontId="5"/>
  </si>
  <si>
    <t>施設等管理費</t>
    <rPh sb="0" eb="2">
      <t>シセツ</t>
    </rPh>
    <rPh sb="2" eb="3">
      <t>トウ</t>
    </rPh>
    <rPh sb="3" eb="6">
      <t>カンリヒ</t>
    </rPh>
    <phoneticPr fontId="5"/>
  </si>
  <si>
    <t>光熱水料</t>
    <rPh sb="0" eb="2">
      <t>コウネツ</t>
    </rPh>
    <rPh sb="2" eb="3">
      <t>スイ</t>
    </rPh>
    <rPh sb="3" eb="4">
      <t>リョウ</t>
    </rPh>
    <phoneticPr fontId="5"/>
  </si>
  <si>
    <t>研究打合せ旅費等</t>
    <rPh sb="0" eb="2">
      <t>ケンキュウ</t>
    </rPh>
    <rPh sb="2" eb="3">
      <t>ウ</t>
    </rPh>
    <rPh sb="3" eb="4">
      <t>ア</t>
    </rPh>
    <rPh sb="5" eb="7">
      <t>リョヒ</t>
    </rPh>
    <rPh sb="7" eb="8">
      <t>トウ</t>
    </rPh>
    <phoneticPr fontId="5"/>
  </si>
  <si>
    <r>
      <t xml:space="preserve">B　森林放射線量低減技術共同研究機関
</t>
    </r>
    <r>
      <rPr>
        <sz val="11"/>
        <color theme="1"/>
        <rFont val="ＭＳ Ｐゴシック"/>
        <family val="2"/>
        <charset val="128"/>
        <scheme val="minor"/>
      </rPr>
      <t>（（独）森林総合研究所）</t>
    </r>
    <rPh sb="2" eb="4">
      <t>シンリン</t>
    </rPh>
    <rPh sb="4" eb="7">
      <t>ホウシャセン</t>
    </rPh>
    <rPh sb="7" eb="8">
      <t>リョウ</t>
    </rPh>
    <rPh sb="8" eb="10">
      <t>テイゲン</t>
    </rPh>
    <rPh sb="10" eb="12">
      <t>ギジュツ</t>
    </rPh>
    <rPh sb="12" eb="14">
      <t>キョウドウ</t>
    </rPh>
    <rPh sb="14" eb="16">
      <t>ケンキュウ</t>
    </rPh>
    <rPh sb="16" eb="18">
      <t>キカン</t>
    </rPh>
    <rPh sb="21" eb="22">
      <t>ドク</t>
    </rPh>
    <rPh sb="23" eb="25">
      <t>シンリン</t>
    </rPh>
    <rPh sb="25" eb="27">
      <t>ソウゴウ</t>
    </rPh>
    <rPh sb="27" eb="30">
      <t>ケンキュウショ</t>
    </rPh>
    <phoneticPr fontId="5"/>
  </si>
  <si>
    <t>航空レーザ測量業務、渓流水採水調査等</t>
    <rPh sb="0" eb="2">
      <t>コウクウ</t>
    </rPh>
    <rPh sb="5" eb="7">
      <t>ソクリョウ</t>
    </rPh>
    <rPh sb="7" eb="9">
      <t>ギョウム</t>
    </rPh>
    <rPh sb="17" eb="18">
      <t>ナド</t>
    </rPh>
    <phoneticPr fontId="5"/>
  </si>
  <si>
    <t>研究用機器（ウォーターサンプラー等）、消耗品（衛星画像データ等）</t>
    <rPh sb="0" eb="3">
      <t>ケンキュウヨウ</t>
    </rPh>
    <rPh sb="3" eb="5">
      <t>キキ</t>
    </rPh>
    <rPh sb="16" eb="17">
      <t>トウ</t>
    </rPh>
    <rPh sb="19" eb="22">
      <t>ショウモウヒン</t>
    </rPh>
    <rPh sb="23" eb="25">
      <t>エイセイ</t>
    </rPh>
    <rPh sb="25" eb="27">
      <t>ガゾウ</t>
    </rPh>
    <rPh sb="30" eb="31">
      <t>トウ</t>
    </rPh>
    <phoneticPr fontId="5"/>
  </si>
  <si>
    <t>光熱水料</t>
    <rPh sb="0" eb="2">
      <t>コウネツ</t>
    </rPh>
    <rPh sb="2" eb="4">
      <t>スイリョウ</t>
    </rPh>
    <phoneticPr fontId="5"/>
  </si>
  <si>
    <t>現地調査等旅費、賃金（研究補助員）、消費税等相当額</t>
    <rPh sb="0" eb="2">
      <t>ゲンチ</t>
    </rPh>
    <rPh sb="2" eb="4">
      <t>チョウサ</t>
    </rPh>
    <rPh sb="4" eb="5">
      <t>トウ</t>
    </rPh>
    <rPh sb="5" eb="7">
      <t>リョヒ</t>
    </rPh>
    <rPh sb="8" eb="10">
      <t>チンギン</t>
    </rPh>
    <rPh sb="11" eb="13">
      <t>ケンキュウ</t>
    </rPh>
    <rPh sb="13" eb="16">
      <t>ホジョイン</t>
    </rPh>
    <rPh sb="18" eb="21">
      <t>ショウヒゼイ</t>
    </rPh>
    <rPh sb="21" eb="22">
      <t>トウ</t>
    </rPh>
    <rPh sb="22" eb="25">
      <t>ソウトウガク</t>
    </rPh>
    <phoneticPr fontId="5"/>
  </si>
  <si>
    <r>
      <t xml:space="preserve">Ｃ　農地周辺除染技術コンソーシアム
</t>
    </r>
    <r>
      <rPr>
        <sz val="11"/>
        <color theme="1"/>
        <rFont val="ＭＳ Ｐゴシック"/>
        <family val="2"/>
        <charset val="128"/>
        <scheme val="minor"/>
      </rPr>
      <t>（ヤンマー（株））</t>
    </r>
    <rPh sb="2" eb="4">
      <t>ノウチ</t>
    </rPh>
    <rPh sb="4" eb="6">
      <t>シュウヘン</t>
    </rPh>
    <rPh sb="6" eb="7">
      <t>ジョ</t>
    </rPh>
    <rPh sb="7" eb="8">
      <t>セン</t>
    </rPh>
    <rPh sb="8" eb="10">
      <t>ギジュツ</t>
    </rPh>
    <rPh sb="23" eb="26">
      <t>カブ</t>
    </rPh>
    <phoneticPr fontId="5"/>
  </si>
  <si>
    <t>研究用機器（トラクタ、用排水路内土砂掬い上げ機等）</t>
    <rPh sb="0" eb="3">
      <t>ケンキュウヨウ</t>
    </rPh>
    <rPh sb="3" eb="5">
      <t>キキ</t>
    </rPh>
    <rPh sb="11" eb="15">
      <t>ヨウハイスイロ</t>
    </rPh>
    <rPh sb="15" eb="16">
      <t>ナイ</t>
    </rPh>
    <rPh sb="16" eb="18">
      <t>ドシャ</t>
    </rPh>
    <rPh sb="18" eb="19">
      <t>スク</t>
    </rPh>
    <rPh sb="20" eb="21">
      <t>ア</t>
    </rPh>
    <rPh sb="22" eb="23">
      <t>キ</t>
    </rPh>
    <rPh sb="23" eb="24">
      <t>トウ</t>
    </rPh>
    <phoneticPr fontId="5"/>
  </si>
  <si>
    <t>研究員</t>
    <rPh sb="0" eb="3">
      <t>ケンキュウイン</t>
    </rPh>
    <phoneticPr fontId="5"/>
  </si>
  <si>
    <t>現地試験旅費、機械輸送費、消費税等相当額</t>
    <rPh sb="0" eb="2">
      <t>ゲンチ</t>
    </rPh>
    <rPh sb="2" eb="4">
      <t>シケン</t>
    </rPh>
    <rPh sb="4" eb="6">
      <t>リョヒ</t>
    </rPh>
    <rPh sb="7" eb="9">
      <t>キカイ</t>
    </rPh>
    <rPh sb="9" eb="12">
      <t>ユソウヒ</t>
    </rPh>
    <rPh sb="13" eb="16">
      <t>ショウヒゼイ</t>
    </rPh>
    <rPh sb="16" eb="17">
      <t>トウ</t>
    </rPh>
    <rPh sb="17" eb="20">
      <t>ソウトウガク</t>
    </rPh>
    <phoneticPr fontId="5"/>
  </si>
  <si>
    <t>Ａ.減容化プロコンソーシアム</t>
    <rPh sb="2" eb="5">
      <t>ゲンヨウカ</t>
    </rPh>
    <phoneticPr fontId="5"/>
  </si>
  <si>
    <t>(独)農業・食品産業技術総合研究機構</t>
    <rPh sb="1" eb="2">
      <t>ドク</t>
    </rPh>
    <rPh sb="3" eb="5">
      <t>ノウギョウ</t>
    </rPh>
    <rPh sb="6" eb="8">
      <t>ショクヒン</t>
    </rPh>
    <rPh sb="8" eb="10">
      <t>サンギョウ</t>
    </rPh>
    <rPh sb="10" eb="12">
      <t>ギジュツ</t>
    </rPh>
    <rPh sb="12" eb="14">
      <t>ソウゴウ</t>
    </rPh>
    <rPh sb="14" eb="16">
      <t>ケンキュウ</t>
    </rPh>
    <rPh sb="16" eb="18">
      <t>キコウ</t>
    </rPh>
    <phoneticPr fontId="5"/>
  </si>
  <si>
    <t>汚染物質の一時保管技術の開発等</t>
    <rPh sb="14" eb="15">
      <t>トウ</t>
    </rPh>
    <phoneticPr fontId="5"/>
  </si>
  <si>
    <r>
      <rPr>
        <sz val="11"/>
        <color theme="1"/>
        <rFont val="ＭＳ Ｐゴシック"/>
        <family val="2"/>
        <charset val="128"/>
        <scheme val="minor"/>
      </rPr>
      <t>３（企画）</t>
    </r>
    <rPh sb="2" eb="4">
      <t>キカク</t>
    </rPh>
    <phoneticPr fontId="5"/>
  </si>
  <si>
    <t>(独)森林総合研究所</t>
    <rPh sb="1" eb="2">
      <t>ドク</t>
    </rPh>
    <rPh sb="3" eb="5">
      <t>シンリン</t>
    </rPh>
    <rPh sb="5" eb="7">
      <t>ソウゴウ</t>
    </rPh>
    <rPh sb="7" eb="10">
      <t>ケンキュウジョ</t>
    </rPh>
    <phoneticPr fontId="5"/>
  </si>
  <si>
    <t>落葉・枝葉の減容化技術の開発</t>
    <phoneticPr fontId="5"/>
  </si>
  <si>
    <t>〃</t>
    <phoneticPr fontId="5"/>
  </si>
  <si>
    <t>Ｂ.森林放射線量低減技術共同研究機関</t>
    <rPh sb="2" eb="4">
      <t>シンリン</t>
    </rPh>
    <rPh sb="4" eb="7">
      <t>ホウシャセン</t>
    </rPh>
    <rPh sb="7" eb="8">
      <t>リョウ</t>
    </rPh>
    <rPh sb="8" eb="10">
      <t>テイゲン</t>
    </rPh>
    <rPh sb="10" eb="12">
      <t>ギジュツ</t>
    </rPh>
    <rPh sb="12" eb="14">
      <t>キョウドウ</t>
    </rPh>
    <rPh sb="14" eb="16">
      <t>ケンキュウ</t>
    </rPh>
    <rPh sb="16" eb="18">
      <t>キカン</t>
    </rPh>
    <phoneticPr fontId="5"/>
  </si>
  <si>
    <t>（独）森林総合研究所</t>
    <rPh sb="1" eb="2">
      <t>ドク</t>
    </rPh>
    <rPh sb="3" eb="5">
      <t>シンリン</t>
    </rPh>
    <rPh sb="5" eb="7">
      <t>ソウゴウ</t>
    </rPh>
    <rPh sb="7" eb="10">
      <t>ケンキュウジョ</t>
    </rPh>
    <phoneticPr fontId="5"/>
  </si>
  <si>
    <t>放射性物質由来の影響を及ぼす可能性のある森林域の地形と林況の把握等</t>
    <rPh sb="0" eb="3">
      <t>ホウシャセイ</t>
    </rPh>
    <rPh sb="3" eb="5">
      <t>ブッシツ</t>
    </rPh>
    <rPh sb="5" eb="7">
      <t>ユライ</t>
    </rPh>
    <rPh sb="8" eb="10">
      <t>エイキョウ</t>
    </rPh>
    <rPh sb="11" eb="12">
      <t>オヨ</t>
    </rPh>
    <rPh sb="14" eb="17">
      <t>カノウセイ</t>
    </rPh>
    <rPh sb="20" eb="22">
      <t>シンリン</t>
    </rPh>
    <rPh sb="22" eb="23">
      <t>イキ</t>
    </rPh>
    <rPh sb="24" eb="26">
      <t>チケイ</t>
    </rPh>
    <rPh sb="27" eb="28">
      <t>リン</t>
    </rPh>
    <rPh sb="28" eb="29">
      <t>キョウ</t>
    </rPh>
    <rPh sb="30" eb="32">
      <t>ハアク</t>
    </rPh>
    <rPh sb="32" eb="33">
      <t>トウ</t>
    </rPh>
    <phoneticPr fontId="2"/>
  </si>
  <si>
    <t>１（企画）</t>
    <rPh sb="2" eb="4">
      <t>キカク</t>
    </rPh>
    <phoneticPr fontId="5"/>
  </si>
  <si>
    <t>Ｃ.農地周辺除染技術コンソーシアム</t>
    <rPh sb="2" eb="4">
      <t>ノウチ</t>
    </rPh>
    <rPh sb="4" eb="6">
      <t>シュウヘン</t>
    </rPh>
    <rPh sb="6" eb="7">
      <t>ジョ</t>
    </rPh>
    <rPh sb="7" eb="8">
      <t>セン</t>
    </rPh>
    <rPh sb="8" eb="10">
      <t>ギジュツ</t>
    </rPh>
    <phoneticPr fontId="5"/>
  </si>
  <si>
    <t>ヤンマー（株）</t>
    <rPh sb="4" eb="7">
      <t>カブ</t>
    </rPh>
    <phoneticPr fontId="5"/>
  </si>
  <si>
    <t>農道表層剥ぎ取り機の開発等</t>
    <rPh sb="0" eb="2">
      <t>ノウドウ</t>
    </rPh>
    <rPh sb="2" eb="4">
      <t>ヒョウソウ</t>
    </rPh>
    <rPh sb="4" eb="5">
      <t>ハ</t>
    </rPh>
    <rPh sb="6" eb="7">
      <t>ト</t>
    </rPh>
    <rPh sb="8" eb="9">
      <t>キ</t>
    </rPh>
    <rPh sb="10" eb="12">
      <t>カイハツ</t>
    </rPh>
    <rPh sb="12" eb="13">
      <t>トウ</t>
    </rPh>
    <phoneticPr fontId="2"/>
  </si>
  <si>
    <t>３（企画）</t>
    <rPh sb="2" eb="4">
      <t>キカク</t>
    </rPh>
    <phoneticPr fontId="5"/>
  </si>
  <si>
    <t>（株）クボタ</t>
    <rPh sb="0" eb="3">
      <t>カブ</t>
    </rPh>
    <phoneticPr fontId="5"/>
  </si>
  <si>
    <t>畦畔表土削り取り機の開発等</t>
    <rPh sb="0" eb="1">
      <t>アゼ</t>
    </rPh>
    <rPh sb="1" eb="2">
      <t>アゼ</t>
    </rPh>
    <rPh sb="2" eb="4">
      <t>ヒョウド</t>
    </rPh>
    <rPh sb="4" eb="5">
      <t>ケズ</t>
    </rPh>
    <rPh sb="6" eb="7">
      <t>ト</t>
    </rPh>
    <rPh sb="8" eb="9">
      <t>キ</t>
    </rPh>
    <rPh sb="10" eb="12">
      <t>カイハツ</t>
    </rPh>
    <rPh sb="12" eb="13">
      <t>トウ</t>
    </rPh>
    <phoneticPr fontId="2"/>
  </si>
  <si>
    <t>（独）農業・食品産業技術総合研究機構</t>
    <rPh sb="1" eb="2">
      <t>ドク</t>
    </rPh>
    <rPh sb="3" eb="5">
      <t>ノウギョウ</t>
    </rPh>
    <rPh sb="6" eb="8">
      <t>ショクヒン</t>
    </rPh>
    <rPh sb="8" eb="10">
      <t>サンギョウ</t>
    </rPh>
    <rPh sb="10" eb="12">
      <t>ギジュツ</t>
    </rPh>
    <rPh sb="12" eb="14">
      <t>ソウゴウ</t>
    </rPh>
    <rPh sb="14" eb="16">
      <t>ケンキュウ</t>
    </rPh>
    <rPh sb="16" eb="18">
      <t>キコウ</t>
    </rPh>
    <phoneticPr fontId="5"/>
  </si>
  <si>
    <t>農地周辺除染技術体系の開発等</t>
    <rPh sb="0" eb="2">
      <t>ノウチ</t>
    </rPh>
    <rPh sb="2" eb="4">
      <t>シュウヘン</t>
    </rPh>
    <rPh sb="4" eb="5">
      <t>ジョ</t>
    </rPh>
    <rPh sb="5" eb="6">
      <t>セン</t>
    </rPh>
    <rPh sb="6" eb="8">
      <t>ギジュツ</t>
    </rPh>
    <rPh sb="8" eb="10">
      <t>タイケイ</t>
    </rPh>
    <rPh sb="11" eb="13">
      <t>カイハツ</t>
    </rPh>
    <rPh sb="13" eb="14">
      <t>トウ</t>
    </rPh>
    <phoneticPr fontId="2"/>
  </si>
  <si>
    <t>（株）ササキコーポレーション</t>
    <rPh sb="0" eb="3">
      <t>カブ</t>
    </rPh>
    <phoneticPr fontId="5"/>
  </si>
  <si>
    <t>法面表土削り取り機の開発</t>
    <rPh sb="0" eb="2">
      <t>ノリメン</t>
    </rPh>
    <rPh sb="2" eb="4">
      <t>ヒョウド</t>
    </rPh>
    <rPh sb="4" eb="5">
      <t>ケズ</t>
    </rPh>
    <rPh sb="6" eb="7">
      <t>ト</t>
    </rPh>
    <rPh sb="8" eb="9">
      <t>キ</t>
    </rPh>
    <rPh sb="10" eb="12">
      <t>カイハツ</t>
    </rPh>
    <phoneticPr fontId="2"/>
  </si>
  <si>
    <t>復興庁：076
農林水産省：0287</t>
    <rPh sb="0" eb="2">
      <t>フッコウ</t>
    </rPh>
    <rPh sb="2" eb="3">
      <t>チョウ</t>
    </rPh>
    <rPh sb="8" eb="10">
      <t>ノウリン</t>
    </rPh>
    <rPh sb="10" eb="13">
      <t>スイサンショウ</t>
    </rPh>
    <phoneticPr fontId="5"/>
  </si>
  <si>
    <t>森林・林業・木材産業に関する放射性物質緊急調査事業(復興関連事業）</t>
    <rPh sb="0" eb="2">
      <t>シンリン</t>
    </rPh>
    <rPh sb="3" eb="5">
      <t>リンギョウ</t>
    </rPh>
    <rPh sb="6" eb="8">
      <t>モクザイ</t>
    </rPh>
    <rPh sb="8" eb="10">
      <t>サンギョウ</t>
    </rPh>
    <rPh sb="11" eb="12">
      <t>カン</t>
    </rPh>
    <rPh sb="14" eb="17">
      <t>ホウシャセイ</t>
    </rPh>
    <rPh sb="17" eb="19">
      <t>ブッシツ</t>
    </rPh>
    <rPh sb="19" eb="21">
      <t>キンキュウ</t>
    </rPh>
    <rPh sb="21" eb="23">
      <t>チョウサ</t>
    </rPh>
    <rPh sb="23" eb="25">
      <t>ジギョウ</t>
    </rPh>
    <rPh sb="26" eb="28">
      <t>フッコウ</t>
    </rPh>
    <rPh sb="28" eb="30">
      <t>カンレン</t>
    </rPh>
    <rPh sb="30" eb="32">
      <t>ジギョウ</t>
    </rPh>
    <phoneticPr fontId="5"/>
  </si>
  <si>
    <t>担当部局庁</t>
    <phoneticPr fontId="5"/>
  </si>
  <si>
    <t>復興庁統括官付参事官（予算会計担当）
農林水産省林野庁森林整備部研究・保全課</t>
    <rPh sb="3" eb="5">
      <t>トウカツ</t>
    </rPh>
    <rPh sb="5" eb="6">
      <t>カン</t>
    </rPh>
    <rPh sb="6" eb="7">
      <t>ヅキ</t>
    </rPh>
    <rPh sb="11" eb="13">
      <t>ヨサン</t>
    </rPh>
    <rPh sb="13" eb="15">
      <t>カイケイ</t>
    </rPh>
    <rPh sb="24" eb="27">
      <t>リンヤチョウ</t>
    </rPh>
    <rPh sb="27" eb="29">
      <t>シンリン</t>
    </rPh>
    <rPh sb="29" eb="32">
      <t>セイビブ</t>
    </rPh>
    <rPh sb="32" eb="34">
      <t>ケンキュウ</t>
    </rPh>
    <rPh sb="35" eb="37">
      <t>ホゼン</t>
    </rPh>
    <rPh sb="37" eb="38">
      <t>カ</t>
    </rPh>
    <phoneticPr fontId="5"/>
  </si>
  <si>
    <t>平成23年度～28年度</t>
    <rPh sb="0" eb="2">
      <t>ヘイセイ</t>
    </rPh>
    <rPh sb="4" eb="6">
      <t>ネンド</t>
    </rPh>
    <rPh sb="9" eb="11">
      <t>ネンド</t>
    </rPh>
    <phoneticPr fontId="5"/>
  </si>
  <si>
    <r>
      <rPr>
        <sz val="11"/>
        <color theme="1"/>
        <rFont val="ＭＳ Ｐゴシック"/>
        <family val="2"/>
        <charset val="128"/>
        <scheme val="minor"/>
      </rPr>
      <t>復興庁参事官
尾関良夫
研究・保全課
技術開発推進室長
中村道人</t>
    </r>
    <rPh sb="0" eb="3">
      <t>フッコウチョウ</t>
    </rPh>
    <rPh sb="3" eb="6">
      <t>サンジカン</t>
    </rPh>
    <rPh sb="7" eb="9">
      <t>オゼキ</t>
    </rPh>
    <rPh sb="9" eb="11">
      <t>ヨシオ</t>
    </rPh>
    <rPh sb="12" eb="14">
      <t>ケンキュウ</t>
    </rPh>
    <rPh sb="15" eb="18">
      <t>ホゼンカ</t>
    </rPh>
    <rPh sb="19" eb="21">
      <t>ギジュツ</t>
    </rPh>
    <rPh sb="21" eb="23">
      <t>カイハツ</t>
    </rPh>
    <rPh sb="23" eb="25">
      <t>スイシン</t>
    </rPh>
    <rPh sb="25" eb="27">
      <t>シツチョウ</t>
    </rPh>
    <rPh sb="28" eb="30">
      <t>ナカムラ</t>
    </rPh>
    <rPh sb="30" eb="31">
      <t>ミチ</t>
    </rPh>
    <rPh sb="31" eb="32">
      <t>ヒト</t>
    </rPh>
    <phoneticPr fontId="5"/>
  </si>
  <si>
    <t>⑫森林の有する多面的機能の発揮
⑬林業の持続的かつ健全な発展
⑭林産物の供給及び利用の確保</t>
    <rPh sb="1" eb="3">
      <t>シンリン</t>
    </rPh>
    <rPh sb="4" eb="5">
      <t>ユウ</t>
    </rPh>
    <rPh sb="7" eb="10">
      <t>タメンテキ</t>
    </rPh>
    <rPh sb="10" eb="12">
      <t>キノウ</t>
    </rPh>
    <rPh sb="13" eb="15">
      <t>ハッキ</t>
    </rPh>
    <rPh sb="17" eb="19">
      <t>リンギョウ</t>
    </rPh>
    <rPh sb="20" eb="23">
      <t>ジゾクテキ</t>
    </rPh>
    <rPh sb="25" eb="27">
      <t>ケンゼン</t>
    </rPh>
    <rPh sb="28" eb="30">
      <t>ハッテン</t>
    </rPh>
    <rPh sb="32" eb="35">
      <t>リンサンブツ</t>
    </rPh>
    <rPh sb="36" eb="38">
      <t>キョウキュウ</t>
    </rPh>
    <rPh sb="38" eb="39">
      <t>オヨ</t>
    </rPh>
    <rPh sb="40" eb="42">
      <t>リヨウ</t>
    </rPh>
    <rPh sb="43" eb="45">
      <t>カクホ</t>
    </rPh>
    <phoneticPr fontId="5"/>
  </si>
  <si>
    <t>東日本大震災復興基本法　第３条</t>
    <rPh sb="0" eb="3">
      <t>ヒガシニホン</t>
    </rPh>
    <rPh sb="3" eb="6">
      <t>ダイシンサイ</t>
    </rPh>
    <rPh sb="6" eb="8">
      <t>フッコウ</t>
    </rPh>
    <rPh sb="8" eb="11">
      <t>キホンホウ</t>
    </rPh>
    <rPh sb="12" eb="13">
      <t>ダイ</t>
    </rPh>
    <rPh sb="14" eb="15">
      <t>ジョウ</t>
    </rPh>
    <phoneticPr fontId="5"/>
  </si>
  <si>
    <t>関係する計画、通知等</t>
    <phoneticPr fontId="5"/>
  </si>
  <si>
    <t>東日本大震災からの復興の基本方針</t>
    <rPh sb="0" eb="1">
      <t>ヒガシ</t>
    </rPh>
    <rPh sb="1" eb="3">
      <t>ニホン</t>
    </rPh>
    <rPh sb="3" eb="6">
      <t>ダイシンサイ</t>
    </rPh>
    <rPh sb="9" eb="11">
      <t>フッコウ</t>
    </rPh>
    <rPh sb="12" eb="14">
      <t>キホン</t>
    </rPh>
    <rPh sb="14" eb="16">
      <t>ホウシン</t>
    </rPh>
    <phoneticPr fontId="5"/>
  </si>
  <si>
    <t>　福島第一原子力発電所周辺地域は、林業・木材産業が基幹産業であるが、既に警戒区域等の指定による事業活動の制限、生産物の出荷制限や風評被害等深刻な影響がみられている。放射性物質による影響は、長期間にわたることから、今後の森林・林業施策や森林・林業の特性を踏まえた原子力損害への対応に必要な知見を緊急的に収集・分析し、復興に向けた的確な対策を講じていく必要がある。</t>
    <rPh sb="4" eb="5">
      <t>イチ</t>
    </rPh>
    <rPh sb="34" eb="35">
      <t>スデ</t>
    </rPh>
    <phoneticPr fontId="5"/>
  </si>
  <si>
    <t>①森林内における放射性物質の実態把握調査（独立行政法人森林総合研究所運営費交付金）
　森林内に降下・付着した放射性物質についての樹木の部位毎や土壌等の放射性物質濃度や蓄積量等の詳細な調査を緊急的に実施
②薪や木炭等へ与える放射性物質の影響調査
　福島原発周辺地域の特用樹等の放射性物質の測定・影響調査等を緊急的に実施
③木材産業に係る放射性物質の調査・解析
　原木の受け入れから木材製品の出荷までの工程における木材製品に係る放射性物質の調査・分析及び安全性の検証を実施
④森林内における放射性物質測定設備の整備（独立行政法人森林総合研究所運営費交付金、同施設整備費補助金）
　森林内における放射性物質の測定・分析設備や作業者の安全性の確保に必要な施設等を整備
⑤森林域における放射性物質の流出抑制対策調査
　衛星写真や航空レーザー計測等により放射性物質を含む土砂の崩壊や流出のおそれのある危険箇所を把握する調査を実施
※平成24年度は、復興庁で一括計上し、農林水産省で執行</t>
    <rPh sb="67" eb="69">
      <t>ブイ</t>
    </rPh>
    <rPh sb="69" eb="70">
      <t>ゴト</t>
    </rPh>
    <rPh sb="75" eb="78">
      <t>ホウシャセイ</t>
    </rPh>
    <rPh sb="78" eb="80">
      <t>ブッシツ</t>
    </rPh>
    <rPh sb="80" eb="82">
      <t>ノウド</t>
    </rPh>
    <rPh sb="83" eb="86">
      <t>チクセキリョウ</t>
    </rPh>
    <rPh sb="86" eb="87">
      <t>トウ</t>
    </rPh>
    <rPh sb="102" eb="103">
      <t>マキ</t>
    </rPh>
    <rPh sb="104" eb="106">
      <t>モクタン</t>
    </rPh>
    <rPh sb="106" eb="107">
      <t>トウ</t>
    </rPh>
    <rPh sb="150" eb="151">
      <t>トウ</t>
    </rPh>
    <rPh sb="236" eb="238">
      <t>シンリン</t>
    </rPh>
    <rPh sb="238" eb="239">
      <t>ナイ</t>
    </rPh>
    <rPh sb="250" eb="252">
      <t>セツビ</t>
    </rPh>
    <rPh sb="276" eb="277">
      <t>ドウ</t>
    </rPh>
    <rPh sb="331" eb="334">
      <t>シンリンイキ</t>
    </rPh>
    <rPh sb="338" eb="341">
      <t>ホウシャセイ</t>
    </rPh>
    <rPh sb="341" eb="343">
      <t>ブッシツ</t>
    </rPh>
    <rPh sb="344" eb="346">
      <t>リュウシュツ</t>
    </rPh>
    <rPh sb="346" eb="348">
      <t>ヨクセイ</t>
    </rPh>
    <rPh sb="348" eb="350">
      <t>タイサク</t>
    </rPh>
    <rPh sb="350" eb="352">
      <t>チョウサ</t>
    </rPh>
    <rPh sb="371" eb="374">
      <t>ホウシャセイ</t>
    </rPh>
    <rPh sb="374" eb="376">
      <t>ブッシツ</t>
    </rPh>
    <rPh sb="377" eb="378">
      <t>フク</t>
    </rPh>
    <rPh sb="379" eb="381">
      <t>ドシャ</t>
    </rPh>
    <rPh sb="382" eb="384">
      <t>ホウカイ</t>
    </rPh>
    <rPh sb="385" eb="387">
      <t>リュウシュツ</t>
    </rPh>
    <rPh sb="410" eb="412">
      <t>ヘイセイ</t>
    </rPh>
    <rPh sb="414" eb="416">
      <t>ネンド</t>
    </rPh>
    <rPh sb="418" eb="421">
      <t>フッコウチョウ</t>
    </rPh>
    <rPh sb="422" eb="424">
      <t>イッカツ</t>
    </rPh>
    <rPh sb="424" eb="426">
      <t>ケイジョウ</t>
    </rPh>
    <rPh sb="428" eb="430">
      <t>ノウリン</t>
    </rPh>
    <rPh sb="430" eb="433">
      <t>スイサンショウ</t>
    </rPh>
    <rPh sb="434" eb="436">
      <t>シッコウ</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</si>
  <si>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</si>
  <si>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5"/>
  </si>
  <si>
    <t>874（復興庁計上）</t>
    <rPh sb="4" eb="7">
      <t>フッコウチョウ</t>
    </rPh>
    <rPh sb="7" eb="9">
      <t>ケイジョウ</t>
    </rPh>
    <phoneticPr fontId="5"/>
  </si>
  <si>
    <t>591(農水省計上）</t>
    <rPh sb="4" eb="5">
      <t>ノウ</t>
    </rPh>
    <rPh sb="7" eb="9">
      <t>ケイジョウ</t>
    </rPh>
    <phoneticPr fontId="5"/>
  </si>
  <si>
    <t>▲38</t>
    <phoneticPr fontId="5"/>
  </si>
  <si>
    <t>　放射性物質で汚染された森林や木材、木炭などの林産物の今後の取扱いに係る検討等に活用。（※調査事業であるため、定量的な成果目標の設定は困難）</t>
    <rPh sb="1" eb="4">
      <t>ホウシャセイ</t>
    </rPh>
    <rPh sb="4" eb="6">
      <t>ブッシツ</t>
    </rPh>
    <rPh sb="7" eb="9">
      <t>オセン</t>
    </rPh>
    <rPh sb="12" eb="14">
      <t>シンリン</t>
    </rPh>
    <rPh sb="27" eb="29">
      <t>コンゴ</t>
    </rPh>
    <rPh sb="30" eb="32">
      <t>トリアツカ</t>
    </rPh>
    <rPh sb="34" eb="35">
      <t>カカ</t>
    </rPh>
    <rPh sb="36" eb="39">
      <t>ケントウトウ</t>
    </rPh>
    <rPh sb="40" eb="42">
      <t>カツヨウ</t>
    </rPh>
    <rPh sb="45" eb="47">
      <t>チョウサ</t>
    </rPh>
    <rPh sb="47" eb="49">
      <t>ジギョウ</t>
    </rPh>
    <rPh sb="55" eb="58">
      <t>テイリョウテキ</t>
    </rPh>
    <rPh sb="59" eb="61">
      <t>セイカ</t>
    </rPh>
    <rPh sb="61" eb="63">
      <t>モクヒョウ</t>
    </rPh>
    <rPh sb="64" eb="66">
      <t>セッテイ</t>
    </rPh>
    <rPh sb="67" eb="69">
      <t>コンナン</t>
    </rPh>
    <phoneticPr fontId="5"/>
  </si>
  <si>
    <t>・森林調査
・薪や木炭等調査
・木材製品調査
・測定・分析等施設
・崩壊流出危険箇所調査</t>
    <rPh sb="7" eb="8">
      <t>マキ</t>
    </rPh>
    <rPh sb="9" eb="11">
      <t>モクタン</t>
    </rPh>
    <phoneticPr fontId="5"/>
  </si>
  <si>
    <t>(                   )</t>
    <phoneticPr fontId="5"/>
  </si>
  <si>
    <t>（５）</t>
    <phoneticPr fontId="5"/>
  </si>
  <si>
    <t>(      １      )</t>
    <phoneticPr fontId="5"/>
  </si>
  <si>
    <t>　83,000千円/１調査当たり
（施設整備等除く）　　　　　</t>
    <phoneticPr fontId="5"/>
  </si>
  <si>
    <t>　予算額のうち調査事業分÷調査件数＝単位当たりコスト
　　　　　　　　　332,000千円÷　　4件　　＝　83,000千円</t>
    <rPh sb="1" eb="3">
      <t>ヨサン</t>
    </rPh>
    <phoneticPr fontId="5"/>
  </si>
  <si>
    <t>森林内における放射性物質実態把握調査事業</t>
    <rPh sb="18" eb="20">
      <t>ジギョウ</t>
    </rPh>
    <phoneticPr fontId="5"/>
  </si>
  <si>
    <t>　「森林域における放射性物質流出抑制対策調査」について、平成24年度限りの事業であり廃止した。</t>
    <rPh sb="34" eb="35">
      <t>カギ</t>
    </rPh>
    <rPh sb="42" eb="44">
      <t>ハイシ</t>
    </rPh>
    <phoneticPr fontId="5"/>
  </si>
  <si>
    <t>特用林産物安全供給推進事業</t>
    <rPh sb="0" eb="2">
      <t>トクヨウ</t>
    </rPh>
    <rPh sb="2" eb="4">
      <t>リンサン</t>
    </rPh>
    <rPh sb="4" eb="5">
      <t>ブツ</t>
    </rPh>
    <rPh sb="5" eb="7">
      <t>アンゼン</t>
    </rPh>
    <rPh sb="7" eb="9">
      <t>キョウキュウ</t>
    </rPh>
    <rPh sb="9" eb="11">
      <t>スイシン</t>
    </rPh>
    <rPh sb="11" eb="13">
      <t>ジギョウ</t>
    </rPh>
    <phoneticPr fontId="5"/>
  </si>
  <si>
    <t>森林域における放射性物質流出抑制対策調査</t>
    <rPh sb="0" eb="2">
      <t>シンリン</t>
    </rPh>
    <rPh sb="2" eb="3">
      <t>イキ</t>
    </rPh>
    <rPh sb="7" eb="10">
      <t>ホウシャセイ</t>
    </rPh>
    <rPh sb="10" eb="12">
      <t>ブッシツ</t>
    </rPh>
    <rPh sb="12" eb="14">
      <t>リュウシュツ</t>
    </rPh>
    <rPh sb="14" eb="16">
      <t>ヨクセイ</t>
    </rPh>
    <rPh sb="16" eb="18">
      <t>タイサク</t>
    </rPh>
    <rPh sb="18" eb="20">
      <t>チョウサ</t>
    </rPh>
    <phoneticPr fontId="5"/>
  </si>
  <si>
    <t>　競争入札を行った事業において、入札残が発生した。</t>
    <rPh sb="1" eb="3">
      <t>キョウソウ</t>
    </rPh>
    <rPh sb="3" eb="5">
      <t>ニュウサツ</t>
    </rPh>
    <rPh sb="6" eb="7">
      <t>オコナ</t>
    </rPh>
    <rPh sb="9" eb="11">
      <t>ジギョウ</t>
    </rPh>
    <rPh sb="16" eb="18">
      <t>ニュウサツ</t>
    </rPh>
    <rPh sb="18" eb="19">
      <t>ザン</t>
    </rPh>
    <rPh sb="20" eb="22">
      <t>ハッセイ</t>
    </rPh>
    <phoneticPr fontId="5"/>
  </si>
  <si>
    <t>　競争入札を行ったもののうち、一部の事業で一者応札の調査があった。
　新規事業であるため単位当たりコストの比較ができない。</t>
    <rPh sb="1" eb="3">
      <t>キョウソウ</t>
    </rPh>
    <rPh sb="3" eb="5">
      <t>ニュウサツ</t>
    </rPh>
    <rPh sb="6" eb="7">
      <t>オコナ</t>
    </rPh>
    <rPh sb="15" eb="17">
      <t>イチブ</t>
    </rPh>
    <rPh sb="18" eb="20">
      <t>ジギョウ</t>
    </rPh>
    <rPh sb="21" eb="22">
      <t>イッ</t>
    </rPh>
    <rPh sb="22" eb="23">
      <t>シャ</t>
    </rPh>
    <rPh sb="23" eb="25">
      <t>オウサツ</t>
    </rPh>
    <rPh sb="26" eb="28">
      <t>チョウサ</t>
    </rPh>
    <rPh sb="35" eb="37">
      <t>シンキ</t>
    </rPh>
    <rPh sb="37" eb="39">
      <t>ジギョウ</t>
    </rPh>
    <rPh sb="44" eb="46">
      <t>タンイ</t>
    </rPh>
    <rPh sb="46" eb="47">
      <t>ア</t>
    </rPh>
    <rPh sb="53" eb="55">
      <t>ヒカク</t>
    </rPh>
    <phoneticPr fontId="5"/>
  </si>
  <si>
    <t>　復興関連の調査事業であるため定量的な成果目標の設定は困難であり、達成度を計ることは適当でない。</t>
    <rPh sb="1" eb="3">
      <t>フッコウ</t>
    </rPh>
    <rPh sb="3" eb="5">
      <t>カンレン</t>
    </rPh>
    <rPh sb="6" eb="8">
      <t>チョウサ</t>
    </rPh>
    <rPh sb="8" eb="10">
      <t>ジギョウ</t>
    </rPh>
    <rPh sb="15" eb="18">
      <t>テイリョウテキ</t>
    </rPh>
    <rPh sb="19" eb="21">
      <t>セイカ</t>
    </rPh>
    <rPh sb="21" eb="23">
      <t>モクヒョウ</t>
    </rPh>
    <rPh sb="24" eb="26">
      <t>セッテイ</t>
    </rPh>
    <rPh sb="27" eb="29">
      <t>コンナン</t>
    </rPh>
    <rPh sb="33" eb="36">
      <t>タッセイド</t>
    </rPh>
    <rPh sb="37" eb="38">
      <t>ハカ</t>
    </rPh>
    <rPh sb="42" eb="44">
      <t>テキトウ</t>
    </rPh>
    <phoneticPr fontId="5"/>
  </si>
  <si>
    <t>　本事業は、原発事故による汚染地域の大半を占める森林や森林から産物である木材や特用林産物における放射性物質による影響等を把握するための極めて緊急性の高い事業であり、限られた期間内で一定の成果をあげるべく、効率的な執行に努めた。また、得られた成果については、迅速に公表を行うなど関係者に周知を図る等広く活用されるよう努めた。</t>
    <rPh sb="1" eb="2">
      <t>ホン</t>
    </rPh>
    <rPh sb="2" eb="4">
      <t>ジギョウ</t>
    </rPh>
    <rPh sb="6" eb="8">
      <t>ゲンパツ</t>
    </rPh>
    <rPh sb="8" eb="10">
      <t>ジコ</t>
    </rPh>
    <rPh sb="13" eb="15">
      <t>オセン</t>
    </rPh>
    <rPh sb="15" eb="17">
      <t>チイキ</t>
    </rPh>
    <rPh sb="18" eb="20">
      <t>タイハン</t>
    </rPh>
    <rPh sb="21" eb="22">
      <t>シ</t>
    </rPh>
    <rPh sb="24" eb="26">
      <t>シンリン</t>
    </rPh>
    <rPh sb="27" eb="29">
      <t>シンリン</t>
    </rPh>
    <rPh sb="31" eb="33">
      <t>サンブツ</t>
    </rPh>
    <rPh sb="36" eb="38">
      <t>モクザイ</t>
    </rPh>
    <rPh sb="39" eb="41">
      <t>トクヨウ</t>
    </rPh>
    <rPh sb="41" eb="44">
      <t>リンサンブツ</t>
    </rPh>
    <rPh sb="48" eb="51">
      <t>ホウシャセイ</t>
    </rPh>
    <rPh sb="51" eb="53">
      <t>ブッシツ</t>
    </rPh>
    <rPh sb="56" eb="58">
      <t>エイキョウ</t>
    </rPh>
    <rPh sb="58" eb="59">
      <t>トウ</t>
    </rPh>
    <rPh sb="60" eb="62">
      <t>ハアク</t>
    </rPh>
    <rPh sb="67" eb="68">
      <t>キワ</t>
    </rPh>
    <rPh sb="70" eb="73">
      <t>キンキュウセイ</t>
    </rPh>
    <rPh sb="74" eb="75">
      <t>タカ</t>
    </rPh>
    <rPh sb="76" eb="78">
      <t>ジギョウ</t>
    </rPh>
    <rPh sb="82" eb="83">
      <t>カギ</t>
    </rPh>
    <rPh sb="86" eb="89">
      <t>キカンナイ</t>
    </rPh>
    <rPh sb="90" eb="92">
      <t>イッテイ</t>
    </rPh>
    <rPh sb="93" eb="95">
      <t>セイカ</t>
    </rPh>
    <rPh sb="102" eb="105">
      <t>コウリツテキ</t>
    </rPh>
    <rPh sb="106" eb="108">
      <t>シッコウ</t>
    </rPh>
    <rPh sb="109" eb="110">
      <t>ツト</t>
    </rPh>
    <rPh sb="116" eb="117">
      <t>エ</t>
    </rPh>
    <rPh sb="120" eb="122">
      <t>セイカ</t>
    </rPh>
    <rPh sb="128" eb="130">
      <t>ジンソク</t>
    </rPh>
    <rPh sb="131" eb="133">
      <t>コウヒョウ</t>
    </rPh>
    <rPh sb="134" eb="135">
      <t>オコナ</t>
    </rPh>
    <rPh sb="138" eb="141">
      <t>カンケイシャ</t>
    </rPh>
    <rPh sb="142" eb="144">
      <t>シュウチ</t>
    </rPh>
    <rPh sb="145" eb="146">
      <t>ハカ</t>
    </rPh>
    <rPh sb="147" eb="148">
      <t>トウ</t>
    </rPh>
    <rPh sb="148" eb="149">
      <t>ヒロ</t>
    </rPh>
    <rPh sb="150" eb="152">
      <t>カツヨウ</t>
    </rPh>
    <rPh sb="157" eb="158">
      <t>ツト</t>
    </rPh>
    <phoneticPr fontId="5"/>
  </si>
  <si>
    <t>　本事業は、資金の流れでBについて１者応札となっている。成果目標に対する達成度が記載されていない。以上のことから達成度を検証できる目標にするため「支出先の選定における競争性・透明性の一層の向上」、「目標設定と成果測定の実施」を行うべきであり、本事業としては「一部改善」とする。</t>
    <phoneticPr fontId="5"/>
  </si>
  <si>
    <t>　１者応札となった事業については、「特用林産に知見があり、放射性物質の分析が可能な団体」を公募要件としていることが少数応札の原因と思われるため、今後は、「特用林産に知見を有する団体等との連携が可能」または「放射性物質の分析機関と連携が可能」とするなど公募要件の緩和により、１者応札の解消に努める。
　目標設定と成果測定を実施すべきとの指摘を踏まえ、平成24年度事業から目標設定と成果測定を実施することとする。</t>
    <rPh sb="2" eb="3">
      <t>シャ</t>
    </rPh>
    <rPh sb="3" eb="5">
      <t>オウサツ</t>
    </rPh>
    <rPh sb="9" eb="11">
      <t>ジギョウ</t>
    </rPh>
    <rPh sb="41" eb="43">
      <t>ダンタイ</t>
    </rPh>
    <rPh sb="45" eb="47">
      <t>コウボ</t>
    </rPh>
    <rPh sb="47" eb="49">
      <t>ヨウケン</t>
    </rPh>
    <rPh sb="57" eb="59">
      <t>ショウスウ</t>
    </rPh>
    <rPh sb="59" eb="61">
      <t>オウサツ</t>
    </rPh>
    <rPh sb="62" eb="64">
      <t>ゲンイン</t>
    </rPh>
    <rPh sb="125" eb="127">
      <t>コウボ</t>
    </rPh>
    <rPh sb="127" eb="129">
      <t>ヨウケン</t>
    </rPh>
    <rPh sb="130" eb="132">
      <t>カンワ</t>
    </rPh>
    <rPh sb="137" eb="138">
      <t>シャ</t>
    </rPh>
    <rPh sb="138" eb="140">
      <t>オウサツ</t>
    </rPh>
    <rPh sb="141" eb="143">
      <t>カイショウ</t>
    </rPh>
    <rPh sb="144" eb="145">
      <t>ツト</t>
    </rPh>
    <rPh sb="150" eb="152">
      <t>モクヒョウ</t>
    </rPh>
    <rPh sb="152" eb="154">
      <t>セッテイ</t>
    </rPh>
    <rPh sb="155" eb="157">
      <t>セイカ</t>
    </rPh>
    <rPh sb="157" eb="159">
      <t>ソクテイ</t>
    </rPh>
    <rPh sb="160" eb="162">
      <t>ジッシ</t>
    </rPh>
    <rPh sb="167" eb="169">
      <t>シテキ</t>
    </rPh>
    <rPh sb="170" eb="171">
      <t>フ</t>
    </rPh>
    <rPh sb="174" eb="176">
      <t>ヘイセイ</t>
    </rPh>
    <rPh sb="178" eb="180">
      <t>ネンド</t>
    </rPh>
    <rPh sb="180" eb="182">
      <t>ジギョウ</t>
    </rPh>
    <rPh sb="194" eb="196">
      <t>ジッシ</t>
    </rPh>
    <phoneticPr fontId="5"/>
  </si>
  <si>
    <t>復興-0044</t>
    <rPh sb="0" eb="2">
      <t>フッコウ</t>
    </rPh>
    <phoneticPr fontId="5"/>
  </si>
  <si>
    <t>A.独立行政法人森林総合研究所</t>
    <rPh sb="2" eb="4">
      <t>ドクリツ</t>
    </rPh>
    <rPh sb="4" eb="6">
      <t>ギョウセイ</t>
    </rPh>
    <rPh sb="6" eb="8">
      <t>ホウジン</t>
    </rPh>
    <rPh sb="8" eb="10">
      <t>シンリン</t>
    </rPh>
    <rPh sb="10" eb="12">
      <t>ソウゴウ</t>
    </rPh>
    <rPh sb="12" eb="15">
      <t>ケンキュウジョ</t>
    </rPh>
    <phoneticPr fontId="5"/>
  </si>
  <si>
    <t>業務経費</t>
    <rPh sb="0" eb="2">
      <t>ギョウム</t>
    </rPh>
    <rPh sb="2" eb="4">
      <t>ケイヒ</t>
    </rPh>
    <phoneticPr fontId="5"/>
  </si>
  <si>
    <t>放射性物質に関する試験・研究費、調査・分析設備整備等</t>
    <rPh sb="0" eb="2">
      <t>ホウシャ</t>
    </rPh>
    <rPh sb="2" eb="3">
      <t>セイ</t>
    </rPh>
    <rPh sb="3" eb="5">
      <t>ブッシツ</t>
    </rPh>
    <rPh sb="6" eb="7">
      <t>カン</t>
    </rPh>
    <rPh sb="9" eb="11">
      <t>シケン</t>
    </rPh>
    <rPh sb="12" eb="14">
      <t>ケンキュウ</t>
    </rPh>
    <rPh sb="14" eb="15">
      <t>ヒ</t>
    </rPh>
    <rPh sb="16" eb="18">
      <t>チョウサ</t>
    </rPh>
    <rPh sb="19" eb="21">
      <t>ブンセキ</t>
    </rPh>
    <rPh sb="21" eb="23">
      <t>セツビ</t>
    </rPh>
    <rPh sb="23" eb="25">
      <t>セイビ</t>
    </rPh>
    <rPh sb="25" eb="26">
      <t>トウ</t>
    </rPh>
    <phoneticPr fontId="5"/>
  </si>
  <si>
    <t>施設整備費</t>
    <rPh sb="0" eb="2">
      <t>シセツ</t>
    </rPh>
    <rPh sb="2" eb="5">
      <t>セイビヒ</t>
    </rPh>
    <phoneticPr fontId="5"/>
  </si>
  <si>
    <t>調査・分析設備整備に伴う施設整備</t>
    <rPh sb="10" eb="11">
      <t>トモナ</t>
    </rPh>
    <rPh sb="12" eb="14">
      <t>シセツ</t>
    </rPh>
    <rPh sb="14" eb="16">
      <t>セイビ</t>
    </rPh>
    <phoneticPr fontId="5"/>
  </si>
  <si>
    <t>B.九州環境管理協会</t>
    <rPh sb="2" eb="4">
      <t>キュウシュウ</t>
    </rPh>
    <rPh sb="4" eb="6">
      <t>カンキョウ</t>
    </rPh>
    <rPh sb="6" eb="8">
      <t>カンリ</t>
    </rPh>
    <rPh sb="8" eb="10">
      <t>キョウカイ</t>
    </rPh>
    <phoneticPr fontId="5"/>
  </si>
  <si>
    <t>現地調査等に対する経費</t>
    <rPh sb="0" eb="2">
      <t>ゲンチ</t>
    </rPh>
    <rPh sb="2" eb="4">
      <t>チョウサ</t>
    </rPh>
    <rPh sb="4" eb="5">
      <t>トウ</t>
    </rPh>
    <rPh sb="6" eb="7">
      <t>タイ</t>
    </rPh>
    <rPh sb="9" eb="11">
      <t>ケイヒ</t>
    </rPh>
    <phoneticPr fontId="5"/>
  </si>
  <si>
    <t>放射線量分析</t>
    <rPh sb="0" eb="3">
      <t>ホウシャセン</t>
    </rPh>
    <rPh sb="3" eb="4">
      <t>リョウ</t>
    </rPh>
    <rPh sb="4" eb="6">
      <t>ブンセキ</t>
    </rPh>
    <phoneticPr fontId="5"/>
  </si>
  <si>
    <t>職員旅費、委員等旅費</t>
    <rPh sb="0" eb="2">
      <t>ショクイン</t>
    </rPh>
    <rPh sb="2" eb="4">
      <t>リョヒ</t>
    </rPh>
    <rPh sb="5" eb="7">
      <t>イイン</t>
    </rPh>
    <rPh sb="7" eb="8">
      <t>トウ</t>
    </rPh>
    <rPh sb="8" eb="10">
      <t>リョヒ</t>
    </rPh>
    <phoneticPr fontId="5"/>
  </si>
  <si>
    <t>試験機材レンタル代</t>
    <rPh sb="0" eb="2">
      <t>シケン</t>
    </rPh>
    <rPh sb="2" eb="4">
      <t>キザイ</t>
    </rPh>
    <rPh sb="8" eb="9">
      <t>ダイ</t>
    </rPh>
    <phoneticPr fontId="5"/>
  </si>
  <si>
    <t>試験用資材</t>
    <rPh sb="0" eb="2">
      <t>シケン</t>
    </rPh>
    <rPh sb="2" eb="3">
      <t>ヨウ</t>
    </rPh>
    <rPh sb="3" eb="5">
      <t>シザイ</t>
    </rPh>
    <phoneticPr fontId="5"/>
  </si>
  <si>
    <t>交通費</t>
    <rPh sb="0" eb="3">
      <t>コウツウヒ</t>
    </rPh>
    <phoneticPr fontId="5"/>
  </si>
  <si>
    <t>現地レンタカー代、燃料費</t>
    <rPh sb="0" eb="2">
      <t>ゲンチ</t>
    </rPh>
    <rPh sb="7" eb="8">
      <t>ダイ</t>
    </rPh>
    <rPh sb="9" eb="11">
      <t>ネンリョウ</t>
    </rPh>
    <rPh sb="11" eb="12">
      <t>ヒ</t>
    </rPh>
    <phoneticPr fontId="5"/>
  </si>
  <si>
    <t>委員等謝金</t>
    <rPh sb="0" eb="2">
      <t>イイン</t>
    </rPh>
    <rPh sb="2" eb="3">
      <t>トウ</t>
    </rPh>
    <rPh sb="3" eb="5">
      <t>シャキン</t>
    </rPh>
    <phoneticPr fontId="5"/>
  </si>
  <si>
    <t>通信運搬費、会場借料、間接経費</t>
    <rPh sb="0" eb="2">
      <t>ツウシン</t>
    </rPh>
    <rPh sb="2" eb="5">
      <t>ウンパンヒ</t>
    </rPh>
    <rPh sb="6" eb="8">
      <t>カイジョウ</t>
    </rPh>
    <rPh sb="8" eb="10">
      <t>シャクリョウ</t>
    </rPh>
    <rPh sb="11" eb="13">
      <t>カンセツ</t>
    </rPh>
    <rPh sb="13" eb="15">
      <t>ケイヒ</t>
    </rPh>
    <phoneticPr fontId="5"/>
  </si>
  <si>
    <t>C.（財）材料科学技術振興財団</t>
    <rPh sb="3" eb="4">
      <t>ザイ</t>
    </rPh>
    <rPh sb="5" eb="7">
      <t>ザイリョウ</t>
    </rPh>
    <rPh sb="7" eb="9">
      <t>カガク</t>
    </rPh>
    <rPh sb="9" eb="11">
      <t>ギジュツ</t>
    </rPh>
    <rPh sb="11" eb="13">
      <t>シンコウ</t>
    </rPh>
    <rPh sb="13" eb="15">
      <t>ザイダン</t>
    </rPh>
    <phoneticPr fontId="5"/>
  </si>
  <si>
    <t>測定調査業務等に係る人件費</t>
    <rPh sb="0" eb="2">
      <t>ソクテイ</t>
    </rPh>
    <rPh sb="2" eb="4">
      <t>チョウサ</t>
    </rPh>
    <rPh sb="4" eb="6">
      <t>ギョウム</t>
    </rPh>
    <rPh sb="6" eb="7">
      <t>トウ</t>
    </rPh>
    <rPh sb="8" eb="9">
      <t>カカ</t>
    </rPh>
    <rPh sb="10" eb="13">
      <t>ジンケンヒ</t>
    </rPh>
    <phoneticPr fontId="5"/>
  </si>
  <si>
    <t>旅費交通費</t>
    <rPh sb="0" eb="2">
      <t>リョヒ</t>
    </rPh>
    <rPh sb="2" eb="5">
      <t>コウツウヒ</t>
    </rPh>
    <phoneticPr fontId="5"/>
  </si>
  <si>
    <t>測定調査業務等に係る旅費交通費</t>
    <rPh sb="0" eb="2">
      <t>ソクテイ</t>
    </rPh>
    <rPh sb="2" eb="4">
      <t>チョウサ</t>
    </rPh>
    <rPh sb="4" eb="6">
      <t>ギョウム</t>
    </rPh>
    <rPh sb="6" eb="7">
      <t>トウ</t>
    </rPh>
    <rPh sb="8" eb="9">
      <t>カカ</t>
    </rPh>
    <rPh sb="10" eb="12">
      <t>リョヒ</t>
    </rPh>
    <rPh sb="12" eb="15">
      <t>コウツウヒ</t>
    </rPh>
    <phoneticPr fontId="5"/>
  </si>
  <si>
    <t>支払手数料</t>
    <rPh sb="0" eb="2">
      <t>シハライ</t>
    </rPh>
    <rPh sb="2" eb="5">
      <t>テスウリョウ</t>
    </rPh>
    <phoneticPr fontId="5"/>
  </si>
  <si>
    <t>委員会の交通費・謝金等に係る支払い手数料</t>
    <rPh sb="0" eb="3">
      <t>イインカイ</t>
    </rPh>
    <rPh sb="4" eb="7">
      <t>コウツウヒ</t>
    </rPh>
    <rPh sb="8" eb="10">
      <t>シャキン</t>
    </rPh>
    <rPh sb="10" eb="11">
      <t>トウ</t>
    </rPh>
    <rPh sb="12" eb="13">
      <t>カカ</t>
    </rPh>
    <rPh sb="14" eb="16">
      <t>シハラ</t>
    </rPh>
    <rPh sb="17" eb="20">
      <t>テスウリョウ</t>
    </rPh>
    <phoneticPr fontId="5"/>
  </si>
  <si>
    <t>間接費</t>
    <rPh sb="0" eb="3">
      <t>カンセツヒ</t>
    </rPh>
    <phoneticPr fontId="5"/>
  </si>
  <si>
    <t>材料費、消耗品・消耗什器備品、運搬費、会議費</t>
    <rPh sb="0" eb="3">
      <t>ザイリョウヒ</t>
    </rPh>
    <rPh sb="4" eb="7">
      <t>ショウモウヒン</t>
    </rPh>
    <rPh sb="8" eb="10">
      <t>ショウモウ</t>
    </rPh>
    <rPh sb="10" eb="12">
      <t>ジュウキ</t>
    </rPh>
    <rPh sb="12" eb="14">
      <t>ビヒン</t>
    </rPh>
    <rPh sb="15" eb="18">
      <t>ウンパンヒ</t>
    </rPh>
    <rPh sb="19" eb="22">
      <t>カイギヒ</t>
    </rPh>
    <phoneticPr fontId="5"/>
  </si>
  <si>
    <t>D.アジア航測(株)</t>
    <rPh sb="5" eb="7">
      <t>コウソク</t>
    </rPh>
    <rPh sb="7" eb="10">
      <t>カブ</t>
    </rPh>
    <phoneticPr fontId="5"/>
  </si>
  <si>
    <t>現地調査・計測データの解析に対する経費</t>
    <rPh sb="0" eb="2">
      <t>ゲンチ</t>
    </rPh>
    <rPh sb="2" eb="4">
      <t>チョウサ</t>
    </rPh>
    <rPh sb="5" eb="7">
      <t>ケイソク</t>
    </rPh>
    <rPh sb="11" eb="13">
      <t>カイセキ</t>
    </rPh>
    <rPh sb="14" eb="15">
      <t>タイ</t>
    </rPh>
    <rPh sb="17" eb="19">
      <t>ケイヒ</t>
    </rPh>
    <phoneticPr fontId="5"/>
  </si>
  <si>
    <t>レーザ計測費</t>
    <rPh sb="3" eb="5">
      <t>ケイソク</t>
    </rPh>
    <rPh sb="5" eb="6">
      <t>ヒ</t>
    </rPh>
    <phoneticPr fontId="5"/>
  </si>
  <si>
    <t>航空レーザ計測に係る経費</t>
    <rPh sb="0" eb="2">
      <t>コウクウ</t>
    </rPh>
    <rPh sb="5" eb="7">
      <t>ケイソク</t>
    </rPh>
    <rPh sb="8" eb="9">
      <t>カカ</t>
    </rPh>
    <rPh sb="10" eb="12">
      <t>ケイヒ</t>
    </rPh>
    <phoneticPr fontId="5"/>
  </si>
  <si>
    <t>再委託費</t>
    <rPh sb="0" eb="3">
      <t>サイイタク</t>
    </rPh>
    <rPh sb="3" eb="4">
      <t>ヒ</t>
    </rPh>
    <phoneticPr fontId="5"/>
  </si>
  <si>
    <t>計測データ処理に係る再委託費</t>
    <rPh sb="0" eb="2">
      <t>ケイソク</t>
    </rPh>
    <rPh sb="5" eb="7">
      <t>ショリ</t>
    </rPh>
    <rPh sb="8" eb="9">
      <t>カカ</t>
    </rPh>
    <rPh sb="10" eb="13">
      <t>サイイタク</t>
    </rPh>
    <rPh sb="13" eb="14">
      <t>ヒ</t>
    </rPh>
    <phoneticPr fontId="5"/>
  </si>
  <si>
    <t>現地調査・データ解析・打ち合わせ等に係る材料費・旅費・印刷費等</t>
    <rPh sb="0" eb="2">
      <t>ゲンチ</t>
    </rPh>
    <rPh sb="2" eb="4">
      <t>チョウサ</t>
    </rPh>
    <rPh sb="8" eb="10">
      <t>カイセキ</t>
    </rPh>
    <rPh sb="11" eb="12">
      <t>ウ</t>
    </rPh>
    <rPh sb="13" eb="14">
      <t>ア</t>
    </rPh>
    <rPh sb="16" eb="17">
      <t>トウ</t>
    </rPh>
    <rPh sb="18" eb="19">
      <t>カカ</t>
    </rPh>
    <rPh sb="20" eb="23">
      <t>ザイリョウヒ</t>
    </rPh>
    <rPh sb="24" eb="26">
      <t>リョヒ</t>
    </rPh>
    <rPh sb="27" eb="30">
      <t>インサツヒ</t>
    </rPh>
    <rPh sb="30" eb="31">
      <t>トウ</t>
    </rPh>
    <phoneticPr fontId="5"/>
  </si>
  <si>
    <t>消費税及び
地方消費税</t>
    <rPh sb="0" eb="3">
      <t>ショウヒゼイ</t>
    </rPh>
    <rPh sb="3" eb="4">
      <t>オヨ</t>
    </rPh>
    <rPh sb="6" eb="8">
      <t>チホウ</t>
    </rPh>
    <rPh sb="8" eb="11">
      <t>ショウヒゼイ</t>
    </rPh>
    <phoneticPr fontId="5"/>
  </si>
  <si>
    <t>森林総合研究所</t>
    <rPh sb="0" eb="2">
      <t>シンリン</t>
    </rPh>
    <rPh sb="2" eb="4">
      <t>ソウゴウ</t>
    </rPh>
    <rPh sb="4" eb="7">
      <t>ケンキュウジョ</t>
    </rPh>
    <phoneticPr fontId="5"/>
  </si>
  <si>
    <t>森林内における放射性物質の実態把握調査
森林内における放射性物質測定設備の整備</t>
    <phoneticPr fontId="5"/>
  </si>
  <si>
    <t>九州環境管理協会</t>
    <rPh sb="0" eb="2">
      <t>キュウシュウ</t>
    </rPh>
    <rPh sb="2" eb="4">
      <t>カンキョウ</t>
    </rPh>
    <rPh sb="4" eb="6">
      <t>カンリ</t>
    </rPh>
    <rPh sb="6" eb="8">
      <t>キョウカイ</t>
    </rPh>
    <phoneticPr fontId="5"/>
  </si>
  <si>
    <t>薪・木炭等に係る放射性物質調査・分析等</t>
    <rPh sb="18" eb="19">
      <t>トウ</t>
    </rPh>
    <phoneticPr fontId="5"/>
  </si>
  <si>
    <t>（財）材料科学技術振興財団</t>
    <rPh sb="1" eb="2">
      <t>ザイ</t>
    </rPh>
    <rPh sb="3" eb="5">
      <t>ザイリョウ</t>
    </rPh>
    <rPh sb="5" eb="7">
      <t>カガク</t>
    </rPh>
    <rPh sb="7" eb="9">
      <t>ギジュツ</t>
    </rPh>
    <rPh sb="9" eb="11">
      <t>シンコウ</t>
    </rPh>
    <rPh sb="11" eb="13">
      <t>ザイダン</t>
    </rPh>
    <phoneticPr fontId="5"/>
  </si>
  <si>
    <t>木材産業に係る放射性物質調査・解析</t>
    <rPh sb="0" eb="2">
      <t>モクザイ</t>
    </rPh>
    <rPh sb="2" eb="4">
      <t>サンギョウ</t>
    </rPh>
    <rPh sb="5" eb="6">
      <t>カカ</t>
    </rPh>
    <rPh sb="7" eb="10">
      <t>ホウシャセイ</t>
    </rPh>
    <rPh sb="10" eb="12">
      <t>ブッシツ</t>
    </rPh>
    <rPh sb="12" eb="14">
      <t>チョウサ</t>
    </rPh>
    <rPh sb="15" eb="17">
      <t>カイセキ</t>
    </rPh>
    <phoneticPr fontId="5"/>
  </si>
  <si>
    <t>アジア航測（株）</t>
    <rPh sb="3" eb="5">
      <t>コウソク</t>
    </rPh>
    <rPh sb="5" eb="8">
      <t>カブシキガイシャ</t>
    </rPh>
    <phoneticPr fontId="5"/>
  </si>
  <si>
    <t>復興庁：077
農林水産省：0288</t>
    <rPh sb="0" eb="2">
      <t>フッコウ</t>
    </rPh>
    <rPh sb="2" eb="3">
      <t>チョウ</t>
    </rPh>
    <rPh sb="8" eb="10">
      <t>ノウリン</t>
    </rPh>
    <rPh sb="10" eb="13">
      <t>スイサンショウ</t>
    </rPh>
    <phoneticPr fontId="5"/>
  </si>
  <si>
    <t>森林における除染等事業（復興関連事業）</t>
    <rPh sb="0" eb="2">
      <t>シンリン</t>
    </rPh>
    <rPh sb="6" eb="7">
      <t>ジョ</t>
    </rPh>
    <rPh sb="7" eb="9">
      <t>セントウ</t>
    </rPh>
    <rPh sb="9" eb="11">
      <t>ジギョウ</t>
    </rPh>
    <rPh sb="12" eb="14">
      <t>フッコウ</t>
    </rPh>
    <rPh sb="14" eb="16">
      <t>カンレン</t>
    </rPh>
    <rPh sb="16" eb="18">
      <t>ジギョウ</t>
    </rPh>
    <phoneticPr fontId="5"/>
  </si>
  <si>
    <t>担当部局庁</t>
    <phoneticPr fontId="5"/>
  </si>
  <si>
    <t>平成23年度～平成28年度</t>
    <rPh sb="0" eb="2">
      <t>ヘイセイ</t>
    </rPh>
    <rPh sb="4" eb="6">
      <t>ネンド</t>
    </rPh>
    <rPh sb="7" eb="9">
      <t>ヘイセイ</t>
    </rPh>
    <rPh sb="11" eb="13">
      <t>ネンド</t>
    </rPh>
    <phoneticPr fontId="5"/>
  </si>
  <si>
    <t>復興庁参事官
尾関　良夫
研究・保全課
技術開発推進室長
中村道人</t>
    <rPh sb="0" eb="3">
      <t>フッコウチョウ</t>
    </rPh>
    <rPh sb="3" eb="6">
      <t>サンジカン</t>
    </rPh>
    <rPh sb="7" eb="9">
      <t>オゼキ</t>
    </rPh>
    <rPh sb="10" eb="12">
      <t>ヨシオ</t>
    </rPh>
    <rPh sb="13" eb="15">
      <t>ケンキュウ</t>
    </rPh>
    <rPh sb="16" eb="19">
      <t>ホゼンカ</t>
    </rPh>
    <rPh sb="20" eb="22">
      <t>ギジュツ</t>
    </rPh>
    <rPh sb="22" eb="24">
      <t>カイハツ</t>
    </rPh>
    <rPh sb="24" eb="26">
      <t>スイシン</t>
    </rPh>
    <rPh sb="26" eb="28">
      <t>シツチョウ</t>
    </rPh>
    <rPh sb="29" eb="31">
      <t>ナカムラ</t>
    </rPh>
    <rPh sb="31" eb="32">
      <t>ミチ</t>
    </rPh>
    <rPh sb="32" eb="33">
      <t>ヒト</t>
    </rPh>
    <phoneticPr fontId="5"/>
  </si>
  <si>
    <t>⑫森林の有する多面的機能の発揮
⑭林産物の供給及び利用の確保</t>
    <rPh sb="1" eb="3">
      <t>シンリン</t>
    </rPh>
    <rPh sb="4" eb="5">
      <t>ユウ</t>
    </rPh>
    <rPh sb="7" eb="10">
      <t>タメンテキ</t>
    </rPh>
    <rPh sb="10" eb="12">
      <t>キノウ</t>
    </rPh>
    <rPh sb="13" eb="15">
      <t>ハッキ</t>
    </rPh>
    <rPh sb="17" eb="20">
      <t>リンサンブツ</t>
    </rPh>
    <rPh sb="21" eb="23">
      <t>キョウキュウ</t>
    </rPh>
    <rPh sb="23" eb="24">
      <t>オヨ</t>
    </rPh>
    <rPh sb="25" eb="27">
      <t>リヨウ</t>
    </rPh>
    <rPh sb="28" eb="30">
      <t>カクホ</t>
    </rPh>
    <phoneticPr fontId="5"/>
  </si>
  <si>
    <t>関係する計画、通知等</t>
    <phoneticPr fontId="5"/>
  </si>
  <si>
    <t>東日本大震災からの復興の基本方針</t>
    <rPh sb="0" eb="3">
      <t>ヒガシニホン</t>
    </rPh>
    <rPh sb="3" eb="6">
      <t>ダイシンサイ</t>
    </rPh>
    <rPh sb="9" eb="11">
      <t>フッコウ</t>
    </rPh>
    <rPh sb="12" eb="14">
      <t>キホン</t>
    </rPh>
    <rPh sb="14" eb="16">
      <t>ホウシン</t>
    </rPh>
    <phoneticPr fontId="5"/>
  </si>
  <si>
    <t>　東日本大震災に伴い発生した原子力発電所事故により、放射性物質に汚染された地域の約７割を占める森林の除染については、全体を除染することがきわめて困難であることから、災害等による放射性物質の拡散を防止しつつ、徐々に低減させていくことが重要であり、そのための技術の検証・開発を行うとともに、被災自治体や国有林において当該技術の実証を行う必要がある。</t>
    <rPh sb="50" eb="51">
      <t>ジョ</t>
    </rPh>
    <rPh sb="51" eb="52">
      <t>セン</t>
    </rPh>
    <phoneticPr fontId="5"/>
  </si>
  <si>
    <t>（１）森林における放射性物質拡散防止等技術検証・開発事業（委託・補助）（補助率：定額）
　 集落周辺等の森林において、森林施業等による放射性物質の拡散防止・低減等技術の検証・開発を行う。
（２）森林における除染等実証事業（補助・委託）（補助率：定額）
　 上記（１）の事業における技術の早期確立・改善に必要なデータの蓄積を図るとともに、地域の除染等に向けた取組を実質的に推進する。
※平成24年度は、復興庁で一括計上し、農林水産省で執行</t>
    <rPh sb="29" eb="31">
      <t>イタク</t>
    </rPh>
    <rPh sb="32" eb="34">
      <t>ホジョ</t>
    </rPh>
    <rPh sb="36" eb="39">
      <t>ホジョリツ</t>
    </rPh>
    <rPh sb="40" eb="42">
      <t>テイガク</t>
    </rPh>
    <rPh sb="111" eb="113">
      <t>ホジョ</t>
    </rPh>
    <rPh sb="114" eb="116">
      <t>イタク</t>
    </rPh>
    <rPh sb="118" eb="121">
      <t>ホジョリツ</t>
    </rPh>
    <rPh sb="122" eb="124">
      <t>テイガク</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</si>
  <si>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</si>
  <si>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5"/>
  </si>
  <si>
    <t>1,117（復興庁計上）</t>
    <rPh sb="6" eb="9">
      <t>フッコウチョウ</t>
    </rPh>
    <rPh sb="9" eb="11">
      <t>ケイジョウ</t>
    </rPh>
    <phoneticPr fontId="5"/>
  </si>
  <si>
    <t>316(農水省計上）</t>
    <rPh sb="4" eb="5">
      <t>ノウ</t>
    </rPh>
    <rPh sb="7" eb="9">
      <t>ケイジョウ</t>
    </rPh>
    <phoneticPr fontId="5"/>
  </si>
  <si>
    <t>▲174</t>
    <phoneticPr fontId="5"/>
  </si>
  <si>
    <t>　平成23年度末に作成予定の「森林の除染に関する技術指針（暫定版）」への反映。</t>
    <phoneticPr fontId="5"/>
  </si>
  <si>
    <t>1
（１）</t>
    <phoneticPr fontId="5"/>
  </si>
  <si>
    <t>・森林における放射性物質の拡散防止等に係る技術検証・開発
・木材の安全確保対策等
・森林における除染等技術実証</t>
    <phoneticPr fontId="5"/>
  </si>
  <si>
    <t>箇所
件
箇所</t>
    <phoneticPr fontId="5"/>
  </si>
  <si>
    <t>8（8）
1（1）
6（15）</t>
    <phoneticPr fontId="5"/>
  </si>
  <si>
    <t xml:space="preserve">
9（繰越分）</t>
    <rPh sb="5" eb="7">
      <t>クリコシ</t>
    </rPh>
    <rPh sb="7" eb="8">
      <t>ブン</t>
    </rPh>
    <phoneticPr fontId="5"/>
  </si>
  <si>
    <t>8,222千円/1箇所・件数当たり　　　　　　</t>
    <phoneticPr fontId="5"/>
  </si>
  <si>
    <t>123,326千円 ÷ １5箇所
技術検証開発・木材関係対策・技術実証 ÷ 実施箇所・件数</t>
    <phoneticPr fontId="5"/>
  </si>
  <si>
    <t>森林における放射性物質の拡散防止等に係る技術検証・開発</t>
    <rPh sb="0" eb="2">
      <t>シンリン</t>
    </rPh>
    <rPh sb="6" eb="9">
      <t>ホウシャセイ</t>
    </rPh>
    <rPh sb="9" eb="11">
      <t>ブッシツ</t>
    </rPh>
    <rPh sb="12" eb="14">
      <t>カクサン</t>
    </rPh>
    <rPh sb="14" eb="17">
      <t>ボウシトウ</t>
    </rPh>
    <rPh sb="18" eb="19">
      <t>カカワ</t>
    </rPh>
    <rPh sb="20" eb="22">
      <t>ギジュツ</t>
    </rPh>
    <rPh sb="22" eb="24">
      <t>ケンショウ</t>
    </rPh>
    <rPh sb="25" eb="27">
      <t>カイハツ</t>
    </rPh>
    <phoneticPr fontId="5"/>
  </si>
  <si>
    <t>　「森林における放射性物質の拡散防止等に係る技術検証・開発」については、継続事業であることから目途の立った技術検証等の内容を縮小したことから減額要求する。
　「木材の安全確保対策等」については、木材製品に係る放射性物質の調査精度を向上させるため及び24年度に開発を行っている測定機械を組み込んだ検査体制の検討・実証を行うため増額要求する。
　「森林における除染等技術実証」については、技術検証等の内容を本格的に実施箇所数を増やして実証を行うこととしており、また、これまでの実績を踏まえ一部単価等を見直したことから増額要求する。</t>
    <rPh sb="36" eb="38">
      <t>ケイゾク</t>
    </rPh>
    <rPh sb="38" eb="40">
      <t>ジギョウ</t>
    </rPh>
    <rPh sb="47" eb="49">
      <t>メド</t>
    </rPh>
    <rPh sb="50" eb="51">
      <t>タ</t>
    </rPh>
    <rPh sb="53" eb="55">
      <t>ギジュツ</t>
    </rPh>
    <rPh sb="55" eb="57">
      <t>ケンショウ</t>
    </rPh>
    <rPh sb="57" eb="58">
      <t>トウ</t>
    </rPh>
    <rPh sb="59" eb="61">
      <t>ナイヨウ</t>
    </rPh>
    <rPh sb="62" eb="64">
      <t>シュクショウ</t>
    </rPh>
    <rPh sb="70" eb="72">
      <t>ゲンガク</t>
    </rPh>
    <rPh sb="72" eb="74">
      <t>ヨウキュウ</t>
    </rPh>
    <rPh sb="218" eb="219">
      <t>オコナ</t>
    </rPh>
    <rPh sb="256" eb="258">
      <t>ゾウガク</t>
    </rPh>
    <rPh sb="258" eb="260">
      <t>ヨウキュウ</t>
    </rPh>
    <phoneticPr fontId="5"/>
  </si>
  <si>
    <t>木材の安全確保対策等</t>
    <phoneticPr fontId="5"/>
  </si>
  <si>
    <t>森林における除染等技術実証</t>
    <phoneticPr fontId="5"/>
  </si>
  <si>
    <t>　不用額は、入札残額と補助金残額である。</t>
    <rPh sb="1" eb="3">
      <t>フヨウ</t>
    </rPh>
    <rPh sb="3" eb="4">
      <t>ガク</t>
    </rPh>
    <rPh sb="6" eb="8">
      <t>ニュウサツ</t>
    </rPh>
    <rPh sb="8" eb="9">
      <t>ザン</t>
    </rPh>
    <rPh sb="9" eb="10">
      <t>ガク</t>
    </rPh>
    <rPh sb="11" eb="13">
      <t>ホジョ</t>
    </rPh>
    <rPh sb="13" eb="14">
      <t>キン</t>
    </rPh>
    <rPh sb="14" eb="16">
      <t>ザンガク</t>
    </rPh>
    <phoneticPr fontId="5"/>
  </si>
  <si>
    <t>　森林における放射性物質拡散防止等技術検証・開発事業(委託・補助)において公募を実施したが、委託・補助ともに１者応札となった。
　新規事業であるため単位当たりコストの比較ができない。</t>
    <rPh sb="27" eb="29">
      <t>イタク</t>
    </rPh>
    <rPh sb="30" eb="32">
      <t>ホジョ</t>
    </rPh>
    <rPh sb="37" eb="39">
      <t>コウボ</t>
    </rPh>
    <rPh sb="40" eb="42">
      <t>ジッシ</t>
    </rPh>
    <rPh sb="46" eb="48">
      <t>イタク</t>
    </rPh>
    <rPh sb="49" eb="51">
      <t>ホジョ</t>
    </rPh>
    <rPh sb="55" eb="56">
      <t>シャ</t>
    </rPh>
    <rPh sb="56" eb="58">
      <t>オウサツ</t>
    </rPh>
    <rPh sb="65" eb="67">
      <t>シンキ</t>
    </rPh>
    <rPh sb="67" eb="69">
      <t>ジギョウ</t>
    </rPh>
    <rPh sb="74" eb="76">
      <t>タンイ</t>
    </rPh>
    <rPh sb="76" eb="77">
      <t>ア</t>
    </rPh>
    <rPh sb="83" eb="85">
      <t>ヒカク</t>
    </rPh>
    <phoneticPr fontId="5"/>
  </si>
  <si>
    <t>　森林における除染等実証事業（補助・委託）において、一部繰越となったため、活動実績が当初見込みに達しなかった。
　また、本事業は、原子力災害に関する除染関連事業であり、成果目標を立て成果実績を評価することが困難である。</t>
    <rPh sb="1" eb="3">
      <t>シンリン</t>
    </rPh>
    <rPh sb="7" eb="8">
      <t>ジョ</t>
    </rPh>
    <rPh sb="8" eb="10">
      <t>セントウ</t>
    </rPh>
    <rPh sb="10" eb="12">
      <t>ジッショウ</t>
    </rPh>
    <rPh sb="12" eb="14">
      <t>ジギョウ</t>
    </rPh>
    <rPh sb="15" eb="17">
      <t>ホジョ</t>
    </rPh>
    <rPh sb="18" eb="20">
      <t>イタク</t>
    </rPh>
    <rPh sb="26" eb="28">
      <t>イチブ</t>
    </rPh>
    <rPh sb="28" eb="30">
      <t>クリコシ</t>
    </rPh>
    <rPh sb="37" eb="39">
      <t>カツドウ</t>
    </rPh>
    <rPh sb="39" eb="41">
      <t>ジッセキ</t>
    </rPh>
    <rPh sb="42" eb="44">
      <t>トウショ</t>
    </rPh>
    <rPh sb="44" eb="46">
      <t>ミコ</t>
    </rPh>
    <rPh sb="48" eb="49">
      <t>タッ</t>
    </rPh>
    <rPh sb="60" eb="61">
      <t>ホン</t>
    </rPh>
    <rPh sb="61" eb="63">
      <t>ジギョウ</t>
    </rPh>
    <rPh sb="65" eb="68">
      <t>ゲンシリョク</t>
    </rPh>
    <rPh sb="68" eb="70">
      <t>サイガイ</t>
    </rPh>
    <rPh sb="71" eb="72">
      <t>カン</t>
    </rPh>
    <rPh sb="74" eb="75">
      <t>ジョ</t>
    </rPh>
    <rPh sb="75" eb="76">
      <t>セン</t>
    </rPh>
    <rPh sb="76" eb="78">
      <t>カンレン</t>
    </rPh>
    <rPh sb="78" eb="80">
      <t>ジギョウ</t>
    </rPh>
    <rPh sb="84" eb="86">
      <t>セイカ</t>
    </rPh>
    <rPh sb="86" eb="88">
      <t>モクヒョウ</t>
    </rPh>
    <rPh sb="89" eb="90">
      <t>タ</t>
    </rPh>
    <rPh sb="91" eb="93">
      <t>セイカ</t>
    </rPh>
    <rPh sb="93" eb="95">
      <t>ジッセキ</t>
    </rPh>
    <rPh sb="96" eb="98">
      <t>ヒョウカ</t>
    </rPh>
    <rPh sb="103" eb="105">
      <t>コンナン</t>
    </rPh>
    <phoneticPr fontId="5"/>
  </si>
  <si>
    <t>　平成２３年８月２６日に決定された「除染に関する緊急実施基本方針」（原子力災害対策本部）において、国は、効果的な除染方法、費用、考慮事項など除染に必要となる技術情報などを提供することとしており、早急に事業を実施。引き続き未執行となり次年度に繰り越した予算について、速やかな執行が求められているところ。</t>
    <rPh sb="1" eb="3">
      <t>ヘイセイ</t>
    </rPh>
    <rPh sb="5" eb="6">
      <t>ネン</t>
    </rPh>
    <rPh sb="7" eb="8">
      <t>ガツ</t>
    </rPh>
    <rPh sb="10" eb="11">
      <t>ニチ</t>
    </rPh>
    <rPh sb="12" eb="14">
      <t>ケッテイ</t>
    </rPh>
    <rPh sb="18" eb="19">
      <t>ジョ</t>
    </rPh>
    <rPh sb="19" eb="20">
      <t>セン</t>
    </rPh>
    <rPh sb="21" eb="22">
      <t>カン</t>
    </rPh>
    <rPh sb="24" eb="26">
      <t>キンキュウ</t>
    </rPh>
    <rPh sb="26" eb="28">
      <t>ジッシ</t>
    </rPh>
    <rPh sb="28" eb="30">
      <t>キホン</t>
    </rPh>
    <rPh sb="30" eb="32">
      <t>ホウシン</t>
    </rPh>
    <rPh sb="34" eb="37">
      <t>ゲンシリョク</t>
    </rPh>
    <rPh sb="37" eb="39">
      <t>サイガイ</t>
    </rPh>
    <rPh sb="39" eb="41">
      <t>タイサク</t>
    </rPh>
    <rPh sb="41" eb="43">
      <t>ホンブ</t>
    </rPh>
    <rPh sb="49" eb="50">
      <t>クニ</t>
    </rPh>
    <rPh sb="52" eb="55">
      <t>コウカテキ</t>
    </rPh>
    <rPh sb="56" eb="57">
      <t>ジョ</t>
    </rPh>
    <rPh sb="57" eb="58">
      <t>セン</t>
    </rPh>
    <rPh sb="58" eb="60">
      <t>ホウホウ</t>
    </rPh>
    <rPh sb="61" eb="63">
      <t>ヒヨウ</t>
    </rPh>
    <rPh sb="64" eb="66">
      <t>コウリョ</t>
    </rPh>
    <rPh sb="66" eb="68">
      <t>ジコウ</t>
    </rPh>
    <rPh sb="70" eb="71">
      <t>ジョ</t>
    </rPh>
    <rPh sb="71" eb="72">
      <t>セン</t>
    </rPh>
    <rPh sb="73" eb="75">
      <t>ヒツヨウ</t>
    </rPh>
    <rPh sb="78" eb="80">
      <t>ギジュツ</t>
    </rPh>
    <rPh sb="80" eb="82">
      <t>ジョウホウ</t>
    </rPh>
    <rPh sb="85" eb="87">
      <t>テイキョウ</t>
    </rPh>
    <rPh sb="97" eb="99">
      <t>ソウキュウ</t>
    </rPh>
    <rPh sb="100" eb="102">
      <t>ジギョウ</t>
    </rPh>
    <rPh sb="103" eb="105">
      <t>ジッシ</t>
    </rPh>
    <rPh sb="106" eb="107">
      <t>ヒ</t>
    </rPh>
    <rPh sb="108" eb="109">
      <t>ツヅ</t>
    </rPh>
    <rPh sb="110" eb="113">
      <t>ミシッコウ</t>
    </rPh>
    <rPh sb="116" eb="119">
      <t>ジネンド</t>
    </rPh>
    <rPh sb="120" eb="121">
      <t>ク</t>
    </rPh>
    <rPh sb="122" eb="123">
      <t>コ</t>
    </rPh>
    <rPh sb="125" eb="127">
      <t>ヨサン</t>
    </rPh>
    <rPh sb="132" eb="133">
      <t>スミ</t>
    </rPh>
    <rPh sb="136" eb="138">
      <t>シッコウ</t>
    </rPh>
    <rPh sb="139" eb="140">
      <t>モト</t>
    </rPh>
    <phoneticPr fontId="5"/>
  </si>
  <si>
    <t>　本事業は、予算額については、23年度の執行率が86％と低い。資金の流れでB、Cについて１者応札となっている。活動実績については、見込みに見合ったものとなっていない。以上のことから「執行額と予算額の乖離の改善」、「支出先の選定における競争性・透明性の一層の向上」、「活動が活性化するような支援方策の見直し」を行うべきであり、本事業としては「一部改善」とする。</t>
    <phoneticPr fontId="5"/>
  </si>
  <si>
    <t>　執行額と予算額の乖離のあった事業については、「木材の安全確保対策等」において、開発予定であった高圧水噴射方式による除染装置が、汚染水処理の問題があり中止となったために執行額が減となったものである。24年度では別方法による除染装置の開発に取り組んでおり、予算額と執行額の乖離は少なくなる見込み。
　１者応札となったＢの事業については、「農林水産省競争参加資格（全省統一資格）の役務の提供等でＡ又はＢに格付けされた者」を公募要件としていることが少数応札の原因と思われるため、今後は、「ＡからＣに格付けされた者」に公募要件を緩和する。また、Ｃ事業については、公募期間を長くする事により、１者応札の解消に努める。
　予算の繰り越しがあった事業については、活動が活性化するように事業内容の周知するなど情報提供を行い、速やかな執行に努める。</t>
    <rPh sb="168" eb="170">
      <t>ノウリン</t>
    </rPh>
    <rPh sb="170" eb="173">
      <t>スイサンショウ</t>
    </rPh>
    <rPh sb="173" eb="175">
      <t>キョウソウ</t>
    </rPh>
    <rPh sb="175" eb="177">
      <t>サンカ</t>
    </rPh>
    <rPh sb="177" eb="179">
      <t>シカク</t>
    </rPh>
    <rPh sb="180" eb="182">
      <t>ゼンショウ</t>
    </rPh>
    <rPh sb="182" eb="184">
      <t>トウイツ</t>
    </rPh>
    <rPh sb="184" eb="186">
      <t>シカク</t>
    </rPh>
    <rPh sb="188" eb="190">
      <t>エキム</t>
    </rPh>
    <rPh sb="191" eb="193">
      <t>テイキョウ</t>
    </rPh>
    <rPh sb="193" eb="194">
      <t>トウ</t>
    </rPh>
    <rPh sb="196" eb="197">
      <t>マタ</t>
    </rPh>
    <rPh sb="200" eb="202">
      <t>カクヅ</t>
    </rPh>
    <rPh sb="206" eb="207">
      <t>モノ</t>
    </rPh>
    <rPh sb="246" eb="248">
      <t>カクヅ</t>
    </rPh>
    <rPh sb="252" eb="253">
      <t>モノ</t>
    </rPh>
    <rPh sb="260" eb="262">
      <t>カンワ</t>
    </rPh>
    <rPh sb="305" eb="307">
      <t>ヨサン</t>
    </rPh>
    <rPh sb="308" eb="309">
      <t>ク</t>
    </rPh>
    <rPh sb="310" eb="311">
      <t>コ</t>
    </rPh>
    <rPh sb="316" eb="318">
      <t>ジギョウ</t>
    </rPh>
    <rPh sb="335" eb="337">
      <t>ジギョウ</t>
    </rPh>
    <rPh sb="337" eb="339">
      <t>ナイヨウ</t>
    </rPh>
    <rPh sb="340" eb="342">
      <t>シュウチ</t>
    </rPh>
    <rPh sb="346" eb="348">
      <t>ジョウホウ</t>
    </rPh>
    <rPh sb="348" eb="350">
      <t>テイキョウ</t>
    </rPh>
    <rPh sb="351" eb="352">
      <t>オコナ</t>
    </rPh>
    <rPh sb="354" eb="355">
      <t>スミ</t>
    </rPh>
    <rPh sb="358" eb="360">
      <t>シッコウ</t>
    </rPh>
    <rPh sb="361" eb="362">
      <t>ツト</t>
    </rPh>
    <phoneticPr fontId="5"/>
  </si>
  <si>
    <t>3補0047</t>
    <rPh sb="1" eb="2">
      <t>ホ</t>
    </rPh>
    <phoneticPr fontId="5"/>
  </si>
  <si>
    <t>A.福島県</t>
    <rPh sb="2" eb="5">
      <t>フクシマケン</t>
    </rPh>
    <phoneticPr fontId="5"/>
  </si>
  <si>
    <t>E.（株）山崎建設</t>
    <rPh sb="2" eb="5">
      <t>カブ</t>
    </rPh>
    <rPh sb="5" eb="7">
      <t>ヤマザキ</t>
    </rPh>
    <rPh sb="7" eb="9">
      <t>ケンセツ</t>
    </rPh>
    <phoneticPr fontId="5"/>
  </si>
  <si>
    <t>国土防災技術株式会社福島支店・福島県森林組合連合会への委託費</t>
    <rPh sb="0" eb="2">
      <t>コクド</t>
    </rPh>
    <rPh sb="2" eb="4">
      <t>ボウサイ</t>
    </rPh>
    <rPh sb="4" eb="6">
      <t>ギジュツ</t>
    </rPh>
    <rPh sb="6" eb="10">
      <t>カブシキガイシャ</t>
    </rPh>
    <rPh sb="10" eb="12">
      <t>フクシマ</t>
    </rPh>
    <rPh sb="12" eb="14">
      <t>シテン</t>
    </rPh>
    <rPh sb="15" eb="18">
      <t>フクシマケン</t>
    </rPh>
    <rPh sb="18" eb="20">
      <t>シンリン</t>
    </rPh>
    <rPh sb="20" eb="22">
      <t>クミアイ</t>
    </rPh>
    <rPh sb="22" eb="25">
      <t>レンゴウカイ</t>
    </rPh>
    <rPh sb="27" eb="30">
      <t>イタクヒ</t>
    </rPh>
    <phoneticPr fontId="5"/>
  </si>
  <si>
    <t>直接工事費</t>
    <rPh sb="0" eb="2">
      <t>チョクセツ</t>
    </rPh>
    <rPh sb="2" eb="5">
      <t>コウジヒ</t>
    </rPh>
    <phoneticPr fontId="5"/>
  </si>
  <si>
    <t>濁水処理施設工（２基）、除雪工</t>
    <rPh sb="0" eb="2">
      <t>ダクスイ</t>
    </rPh>
    <rPh sb="2" eb="4">
      <t>ショリ</t>
    </rPh>
    <rPh sb="4" eb="6">
      <t>シセツ</t>
    </rPh>
    <rPh sb="6" eb="7">
      <t>コウ</t>
    </rPh>
    <rPh sb="9" eb="10">
      <t>キ</t>
    </rPh>
    <rPh sb="12" eb="14">
      <t>ジョセツ</t>
    </rPh>
    <rPh sb="14" eb="15">
      <t>コウ</t>
    </rPh>
    <phoneticPr fontId="5"/>
  </si>
  <si>
    <t>備品購入費</t>
    <rPh sb="0" eb="2">
      <t>ビヒン</t>
    </rPh>
    <rPh sb="2" eb="5">
      <t>コウニュウヒ</t>
    </rPh>
    <phoneticPr fontId="5"/>
  </si>
  <si>
    <t>サーベイメータ、デジタル粉塵計</t>
    <rPh sb="12" eb="14">
      <t>フンジン</t>
    </rPh>
    <rPh sb="14" eb="15">
      <t>ケイ</t>
    </rPh>
    <phoneticPr fontId="5"/>
  </si>
  <si>
    <t>現場経費</t>
    <rPh sb="0" eb="2">
      <t>ゲンバ</t>
    </rPh>
    <rPh sb="2" eb="4">
      <t>ケイヒ</t>
    </rPh>
    <phoneticPr fontId="5"/>
  </si>
  <si>
    <t>現場管理費</t>
    <rPh sb="0" eb="2">
      <t>ゲンバ</t>
    </rPh>
    <rPh sb="2" eb="4">
      <t>カンリ</t>
    </rPh>
    <rPh sb="4" eb="5">
      <t>ヒ</t>
    </rPh>
    <phoneticPr fontId="5"/>
  </si>
  <si>
    <t>消耗品、燃料、光熱水費等</t>
    <rPh sb="0" eb="3">
      <t>ショウモウヒン</t>
    </rPh>
    <rPh sb="4" eb="6">
      <t>ネンリョウ</t>
    </rPh>
    <rPh sb="7" eb="11">
      <t>コウネツスイヒ</t>
    </rPh>
    <rPh sb="11" eb="12">
      <t>トウ</t>
    </rPh>
    <phoneticPr fontId="5"/>
  </si>
  <si>
    <t>その他経費</t>
    <rPh sb="2" eb="3">
      <t>タ</t>
    </rPh>
    <rPh sb="3" eb="5">
      <t>ケイヒ</t>
    </rPh>
    <phoneticPr fontId="5"/>
  </si>
  <si>
    <t>諸経費</t>
    <rPh sb="0" eb="3">
      <t>ショケイヒ</t>
    </rPh>
    <phoneticPr fontId="5"/>
  </si>
  <si>
    <t>B.木構造振興株式会社</t>
    <rPh sb="2" eb="3">
      <t>モク</t>
    </rPh>
    <rPh sb="3" eb="5">
      <t>コウゾウ</t>
    </rPh>
    <rPh sb="5" eb="7">
      <t>シンコウ</t>
    </rPh>
    <rPh sb="7" eb="11">
      <t>カブシキガイシャ</t>
    </rPh>
    <phoneticPr fontId="5"/>
  </si>
  <si>
    <t>技術者給</t>
    <rPh sb="0" eb="3">
      <t>ギジュツシャ</t>
    </rPh>
    <rPh sb="3" eb="4">
      <t>キュウ</t>
    </rPh>
    <phoneticPr fontId="5"/>
  </si>
  <si>
    <t>測定、技術開発等に係る業務</t>
    <rPh sb="0" eb="2">
      <t>ソクテイ</t>
    </rPh>
    <rPh sb="3" eb="5">
      <t>ギジュツ</t>
    </rPh>
    <rPh sb="5" eb="7">
      <t>カイハツ</t>
    </rPh>
    <rPh sb="7" eb="8">
      <t>トウ</t>
    </rPh>
    <rPh sb="9" eb="10">
      <t>カカ</t>
    </rPh>
    <rPh sb="11" eb="13">
      <t>ギョウム</t>
    </rPh>
    <phoneticPr fontId="5"/>
  </si>
  <si>
    <t>工作費</t>
    <rPh sb="0" eb="3">
      <t>コウサクヒ</t>
    </rPh>
    <phoneticPr fontId="5"/>
  </si>
  <si>
    <t>放射線測定器</t>
    <rPh sb="0" eb="3">
      <t>ホウシャセン</t>
    </rPh>
    <rPh sb="3" eb="6">
      <t>ソクテイキ</t>
    </rPh>
    <phoneticPr fontId="5"/>
  </si>
  <si>
    <t>報告書印刷製本、実験装置に係る材料費等</t>
    <rPh sb="0" eb="3">
      <t>ホウコクショ</t>
    </rPh>
    <rPh sb="3" eb="5">
      <t>インサツ</t>
    </rPh>
    <rPh sb="5" eb="7">
      <t>セイホン</t>
    </rPh>
    <rPh sb="8" eb="10">
      <t>ジッケン</t>
    </rPh>
    <rPh sb="10" eb="12">
      <t>ソウチ</t>
    </rPh>
    <rPh sb="13" eb="14">
      <t>カカ</t>
    </rPh>
    <rPh sb="15" eb="18">
      <t>ザイリョウヒ</t>
    </rPh>
    <rPh sb="18" eb="19">
      <t>トウ</t>
    </rPh>
    <phoneticPr fontId="5"/>
  </si>
  <si>
    <t>会議資料の作成、参考資料の収集等に係る賃金</t>
    <rPh sb="0" eb="2">
      <t>カイギ</t>
    </rPh>
    <rPh sb="2" eb="4">
      <t>シリョウ</t>
    </rPh>
    <rPh sb="5" eb="7">
      <t>サクセイ</t>
    </rPh>
    <rPh sb="8" eb="10">
      <t>サンコウ</t>
    </rPh>
    <rPh sb="10" eb="12">
      <t>シリョウ</t>
    </rPh>
    <rPh sb="13" eb="15">
      <t>シュウシュウ</t>
    </rPh>
    <rPh sb="15" eb="16">
      <t>トウ</t>
    </rPh>
    <rPh sb="17" eb="18">
      <t>カカ</t>
    </rPh>
    <rPh sb="19" eb="21">
      <t>チンギン</t>
    </rPh>
    <phoneticPr fontId="5"/>
  </si>
  <si>
    <t>サーベイメータリース料、工場施設使用料</t>
    <rPh sb="10" eb="11">
      <t>リョウ</t>
    </rPh>
    <rPh sb="12" eb="14">
      <t>コウジョウ</t>
    </rPh>
    <rPh sb="14" eb="16">
      <t>シセツ</t>
    </rPh>
    <rPh sb="16" eb="19">
      <t>シヨウリョウ</t>
    </rPh>
    <phoneticPr fontId="5"/>
  </si>
  <si>
    <t>測定等調査に係る旅費、検討会委員旅費等</t>
    <rPh sb="0" eb="2">
      <t>ソクテイ</t>
    </rPh>
    <rPh sb="2" eb="3">
      <t>トウ</t>
    </rPh>
    <rPh sb="3" eb="5">
      <t>チョウサ</t>
    </rPh>
    <rPh sb="6" eb="7">
      <t>カカ</t>
    </rPh>
    <rPh sb="8" eb="10">
      <t>リョヒ</t>
    </rPh>
    <rPh sb="11" eb="14">
      <t>ケントウカイ</t>
    </rPh>
    <rPh sb="14" eb="16">
      <t>イイン</t>
    </rPh>
    <rPh sb="16" eb="18">
      <t>リョヒ</t>
    </rPh>
    <rPh sb="18" eb="19">
      <t>トウ</t>
    </rPh>
    <phoneticPr fontId="5"/>
  </si>
  <si>
    <t>委員会委員への謝金、濃度測定に係る委託費等</t>
    <rPh sb="0" eb="3">
      <t>イインカイ</t>
    </rPh>
    <rPh sb="3" eb="5">
      <t>イイン</t>
    </rPh>
    <rPh sb="7" eb="9">
      <t>シャキン</t>
    </rPh>
    <rPh sb="10" eb="12">
      <t>ノウド</t>
    </rPh>
    <rPh sb="12" eb="14">
      <t>ソクテイ</t>
    </rPh>
    <rPh sb="15" eb="16">
      <t>カカ</t>
    </rPh>
    <rPh sb="17" eb="20">
      <t>イタクヒ</t>
    </rPh>
    <rPh sb="20" eb="21">
      <t>トウ</t>
    </rPh>
    <phoneticPr fontId="5"/>
  </si>
  <si>
    <t>C.大成建設ほか２者</t>
    <rPh sb="2" eb="4">
      <t>タイセイ</t>
    </rPh>
    <rPh sb="4" eb="6">
      <t>ケンセツ</t>
    </rPh>
    <rPh sb="9" eb="10">
      <t>シャ</t>
    </rPh>
    <phoneticPr fontId="5"/>
  </si>
  <si>
    <t>（株）山崎建設外４者への委託費</t>
    <rPh sb="0" eb="3">
      <t>カブ</t>
    </rPh>
    <rPh sb="3" eb="5">
      <t>ヤマザキ</t>
    </rPh>
    <rPh sb="5" eb="7">
      <t>ケンセツ</t>
    </rPh>
    <rPh sb="7" eb="8">
      <t>ホカ</t>
    </rPh>
    <rPh sb="9" eb="10">
      <t>シャ</t>
    </rPh>
    <rPh sb="12" eb="15">
      <t>イタクヒ</t>
    </rPh>
    <phoneticPr fontId="5"/>
  </si>
  <si>
    <t>調査、現場管理</t>
    <rPh sb="0" eb="2">
      <t>チョウサ</t>
    </rPh>
    <rPh sb="3" eb="5">
      <t>ゲンバ</t>
    </rPh>
    <rPh sb="5" eb="7">
      <t>カンリ</t>
    </rPh>
    <phoneticPr fontId="5"/>
  </si>
  <si>
    <t>水位計等</t>
    <rPh sb="0" eb="3">
      <t>スイイケイ</t>
    </rPh>
    <rPh sb="3" eb="4">
      <t>トウ</t>
    </rPh>
    <phoneticPr fontId="5"/>
  </si>
  <si>
    <t>安全費等</t>
    <rPh sb="0" eb="2">
      <t>アンゼン</t>
    </rPh>
    <rPh sb="2" eb="3">
      <t>ヒ</t>
    </rPh>
    <rPh sb="3" eb="4">
      <t>トウ</t>
    </rPh>
    <phoneticPr fontId="5"/>
  </si>
  <si>
    <t>賃借料</t>
    <rPh sb="0" eb="3">
      <t>チンシャクリョウ</t>
    </rPh>
    <phoneticPr fontId="5"/>
  </si>
  <si>
    <t>除雪車両リース代外</t>
    <rPh sb="0" eb="2">
      <t>ジョセツ</t>
    </rPh>
    <rPh sb="2" eb="4">
      <t>シャリョウ</t>
    </rPh>
    <rPh sb="7" eb="8">
      <t>ダイ</t>
    </rPh>
    <rPh sb="8" eb="9">
      <t>ホカ</t>
    </rPh>
    <phoneticPr fontId="5"/>
  </si>
  <si>
    <t>測定・調査等に係る旅費、検討会委員旅費等</t>
    <rPh sb="5" eb="6">
      <t>トウ</t>
    </rPh>
    <phoneticPr fontId="5"/>
  </si>
  <si>
    <t>転倒升式雨量計</t>
    <rPh sb="0" eb="2">
      <t>テントウ</t>
    </rPh>
    <rPh sb="2" eb="3">
      <t>マス</t>
    </rPh>
    <rPh sb="3" eb="4">
      <t>シキ</t>
    </rPh>
    <rPh sb="4" eb="7">
      <t>ウリョウケイ</t>
    </rPh>
    <phoneticPr fontId="5"/>
  </si>
  <si>
    <t>保険料</t>
    <rPh sb="0" eb="3">
      <t>ホケンリョウ</t>
    </rPh>
    <phoneticPr fontId="5"/>
  </si>
  <si>
    <t>損害保険等</t>
    <rPh sb="0" eb="2">
      <t>ソンガイ</t>
    </rPh>
    <rPh sb="2" eb="4">
      <t>ホケン</t>
    </rPh>
    <rPh sb="4" eb="5">
      <t>トウ</t>
    </rPh>
    <phoneticPr fontId="5"/>
  </si>
  <si>
    <t>D.国土防災技術株式会社福島支店</t>
    <phoneticPr fontId="5"/>
  </si>
  <si>
    <t>現地踏査、測定管理、間伐・枝打ち等の森林施業、解析等業務費</t>
    <rPh sb="28" eb="29">
      <t>ヒ</t>
    </rPh>
    <phoneticPr fontId="5"/>
  </si>
  <si>
    <t>①放射性物質拡散防止・低減に向けた技術実証
②除染等の技術実証
③モニタリング・データの蓄積</t>
    <phoneticPr fontId="5"/>
  </si>
  <si>
    <t>B.２者による共同提案</t>
    <rPh sb="3" eb="4">
      <t>シャ</t>
    </rPh>
    <rPh sb="7" eb="9">
      <t>キョウドウ</t>
    </rPh>
    <rPh sb="9" eb="11">
      <t>テイアン</t>
    </rPh>
    <phoneticPr fontId="5"/>
  </si>
  <si>
    <t>２者による共同提案
　・木構造振興（株）
　・（社）全国木工機械工業会</t>
    <rPh sb="1" eb="2">
      <t>モノ</t>
    </rPh>
    <rPh sb="5" eb="7">
      <t>キョウドウ</t>
    </rPh>
    <rPh sb="7" eb="9">
      <t>テイアン</t>
    </rPh>
    <rPh sb="12" eb="13">
      <t>モク</t>
    </rPh>
    <rPh sb="13" eb="15">
      <t>コウゾウ</t>
    </rPh>
    <rPh sb="15" eb="17">
      <t>シンコウ</t>
    </rPh>
    <rPh sb="18" eb="19">
      <t>カブ</t>
    </rPh>
    <rPh sb="24" eb="25">
      <t>シャ</t>
    </rPh>
    <rPh sb="26" eb="28">
      <t>ゼンコク</t>
    </rPh>
    <rPh sb="28" eb="30">
      <t>モッコウ</t>
    </rPh>
    <rPh sb="30" eb="32">
      <t>キカイ</t>
    </rPh>
    <rPh sb="32" eb="35">
      <t>コウギョウカイ</t>
    </rPh>
    <phoneticPr fontId="5"/>
  </si>
  <si>
    <t>①安全な木材供給のための技術開発及び木材の検査体制の検討</t>
    <phoneticPr fontId="5"/>
  </si>
  <si>
    <t>C.３者による共同提案</t>
    <rPh sb="3" eb="4">
      <t>シャ</t>
    </rPh>
    <rPh sb="7" eb="9">
      <t>キョウドウ</t>
    </rPh>
    <rPh sb="9" eb="11">
      <t>テイアン</t>
    </rPh>
    <phoneticPr fontId="5"/>
  </si>
  <si>
    <t xml:space="preserve">３者による共同提案
　・大成建設(株)
　・(一社)日本森林技術協会
　・アジア航測(株)
</t>
    <rPh sb="1" eb="2">
      <t>シャ</t>
    </rPh>
    <rPh sb="5" eb="7">
      <t>キョウドウ</t>
    </rPh>
    <rPh sb="7" eb="9">
      <t>テイアン</t>
    </rPh>
    <phoneticPr fontId="5"/>
  </si>
  <si>
    <t>①検討委員会の運営等
②保育・伐採等の森林施業に伴う放射性物質拡散防止及び低減効果の検証
③放射性物質の拡散防止のための森林土木技術の開発</t>
    <phoneticPr fontId="5"/>
  </si>
  <si>
    <t>D.国土防災技術株式会社福島支店ほか１者</t>
    <phoneticPr fontId="5"/>
  </si>
  <si>
    <t>国土防災技術株式会社
福島支店</t>
    <rPh sb="0" eb="2">
      <t>コクド</t>
    </rPh>
    <rPh sb="2" eb="4">
      <t>ボウサイ</t>
    </rPh>
    <rPh sb="4" eb="6">
      <t>ギジュツ</t>
    </rPh>
    <rPh sb="6" eb="10">
      <t>カブシキガイシャ</t>
    </rPh>
    <rPh sb="11" eb="13">
      <t>フクシマ</t>
    </rPh>
    <rPh sb="13" eb="15">
      <t>シテン</t>
    </rPh>
    <phoneticPr fontId="5"/>
  </si>
  <si>
    <t>①現地踏査、測定管理
②間伐、枝打ち等の森林施業
③解析等業務</t>
    <rPh sb="1" eb="3">
      <t>ゲンチ</t>
    </rPh>
    <rPh sb="3" eb="5">
      <t>トウサ</t>
    </rPh>
    <rPh sb="6" eb="8">
      <t>ソクテイ</t>
    </rPh>
    <rPh sb="8" eb="10">
      <t>カンリ</t>
    </rPh>
    <rPh sb="12" eb="14">
      <t>カンバツ</t>
    </rPh>
    <rPh sb="15" eb="17">
      <t>エダウ</t>
    </rPh>
    <rPh sb="18" eb="19">
      <t>トウ</t>
    </rPh>
    <rPh sb="20" eb="22">
      <t>シンリン</t>
    </rPh>
    <rPh sb="22" eb="24">
      <t>セギョウ</t>
    </rPh>
    <rPh sb="26" eb="28">
      <t>カイセキ</t>
    </rPh>
    <rPh sb="28" eb="29">
      <t>トウ</t>
    </rPh>
    <rPh sb="29" eb="31">
      <t>ギョウム</t>
    </rPh>
    <phoneticPr fontId="5"/>
  </si>
  <si>
    <t>福島県森林組合連合会</t>
    <rPh sb="0" eb="3">
      <t>フクシマケン</t>
    </rPh>
    <rPh sb="3" eb="5">
      <t>シンリン</t>
    </rPh>
    <rPh sb="5" eb="7">
      <t>クミアイ</t>
    </rPh>
    <rPh sb="7" eb="10">
      <t>レンゴウカイ</t>
    </rPh>
    <phoneticPr fontId="5"/>
  </si>
  <si>
    <t>①実証プロットの設定
②刈り払い、枝打ち、落葉層除去等の施業
③放射線量測定</t>
    <rPh sb="1" eb="3">
      <t>ジッショウ</t>
    </rPh>
    <rPh sb="8" eb="10">
      <t>セッテイ</t>
    </rPh>
    <rPh sb="12" eb="13">
      <t>カ</t>
    </rPh>
    <rPh sb="14" eb="15">
      <t>ハラ</t>
    </rPh>
    <rPh sb="17" eb="19">
      <t>エダウ</t>
    </rPh>
    <rPh sb="21" eb="22">
      <t>オ</t>
    </rPh>
    <rPh sb="22" eb="23">
      <t>バ</t>
    </rPh>
    <rPh sb="23" eb="24">
      <t>ソウ</t>
    </rPh>
    <rPh sb="24" eb="26">
      <t>ジョキョ</t>
    </rPh>
    <rPh sb="26" eb="27">
      <t>トウ</t>
    </rPh>
    <rPh sb="28" eb="30">
      <t>セギョウ</t>
    </rPh>
    <rPh sb="32" eb="35">
      <t>ホウシャセン</t>
    </rPh>
    <rPh sb="35" eb="36">
      <t>リョウ</t>
    </rPh>
    <rPh sb="36" eb="38">
      <t>ソクテイ</t>
    </rPh>
    <phoneticPr fontId="5"/>
  </si>
  <si>
    <t>E.民間会社５社</t>
    <rPh sb="2" eb="4">
      <t>ミンカン</t>
    </rPh>
    <rPh sb="4" eb="6">
      <t>ガイシャ</t>
    </rPh>
    <rPh sb="7" eb="8">
      <t>シャ</t>
    </rPh>
    <phoneticPr fontId="5"/>
  </si>
  <si>
    <t>（株）山崎建設</t>
    <rPh sb="0" eb="3">
      <t>カブ</t>
    </rPh>
    <rPh sb="3" eb="5">
      <t>ヤマザキ</t>
    </rPh>
    <rPh sb="5" eb="7">
      <t>ケンセツ</t>
    </rPh>
    <phoneticPr fontId="5"/>
  </si>
  <si>
    <t>森林土木工事の実施</t>
    <rPh sb="0" eb="2">
      <t>シンリン</t>
    </rPh>
    <rPh sb="2" eb="4">
      <t>ドボク</t>
    </rPh>
    <rPh sb="4" eb="6">
      <t>コウジ</t>
    </rPh>
    <rPh sb="7" eb="9">
      <t>ジッシ</t>
    </rPh>
    <phoneticPr fontId="5"/>
  </si>
  <si>
    <t>双葉地方森林組合</t>
    <rPh sb="0" eb="2">
      <t>フタバ</t>
    </rPh>
    <rPh sb="2" eb="4">
      <t>チホウ</t>
    </rPh>
    <rPh sb="4" eb="6">
      <t>シンリン</t>
    </rPh>
    <rPh sb="6" eb="8">
      <t>クミアイ</t>
    </rPh>
    <phoneticPr fontId="5"/>
  </si>
  <si>
    <t>森林施業等の実施</t>
    <rPh sb="0" eb="2">
      <t>シンリン</t>
    </rPh>
    <rPh sb="2" eb="4">
      <t>セギョウ</t>
    </rPh>
    <rPh sb="4" eb="5">
      <t>トウ</t>
    </rPh>
    <rPh sb="6" eb="8">
      <t>ジッシ</t>
    </rPh>
    <phoneticPr fontId="5"/>
  </si>
  <si>
    <t>（株）環境調査研究所</t>
    <rPh sb="0" eb="3">
      <t>カブ</t>
    </rPh>
    <rPh sb="3" eb="5">
      <t>カンキョウ</t>
    </rPh>
    <rPh sb="5" eb="7">
      <t>チョウサ</t>
    </rPh>
    <rPh sb="7" eb="10">
      <t>ケンキュウショ</t>
    </rPh>
    <phoneticPr fontId="5"/>
  </si>
  <si>
    <t>調査サンプルの分析</t>
    <rPh sb="0" eb="2">
      <t>チョウサ</t>
    </rPh>
    <rPh sb="7" eb="9">
      <t>ブンセキ</t>
    </rPh>
    <phoneticPr fontId="5"/>
  </si>
  <si>
    <t>（株）アトックス</t>
    <rPh sb="0" eb="3">
      <t>カブ</t>
    </rPh>
    <phoneticPr fontId="5"/>
  </si>
  <si>
    <t>放射線線量測定・管理</t>
    <rPh sb="0" eb="3">
      <t>ホウシャセン</t>
    </rPh>
    <rPh sb="3" eb="5">
      <t>センリョウ</t>
    </rPh>
    <rPh sb="5" eb="7">
      <t>ソクテイ</t>
    </rPh>
    <rPh sb="8" eb="10">
      <t>カンリ</t>
    </rPh>
    <phoneticPr fontId="5"/>
  </si>
  <si>
    <t>（株）東京建設コンサルタント</t>
    <rPh sb="0" eb="3">
      <t>カブ</t>
    </rPh>
    <rPh sb="3" eb="5">
      <t>トウキョウ</t>
    </rPh>
    <rPh sb="5" eb="7">
      <t>ケンセツ</t>
    </rPh>
    <phoneticPr fontId="5"/>
  </si>
  <si>
    <t>調査斜面枠水受BOX制作設置指導</t>
    <rPh sb="0" eb="2">
      <t>チョウサ</t>
    </rPh>
    <rPh sb="2" eb="4">
      <t>シャメン</t>
    </rPh>
    <rPh sb="4" eb="5">
      <t>ワク</t>
    </rPh>
    <rPh sb="5" eb="6">
      <t>ミズ</t>
    </rPh>
    <rPh sb="6" eb="7">
      <t>ウ</t>
    </rPh>
    <rPh sb="10" eb="12">
      <t>セイサク</t>
    </rPh>
    <rPh sb="12" eb="14">
      <t>セッチ</t>
    </rPh>
    <rPh sb="14" eb="16">
      <t>シドウ</t>
    </rPh>
    <phoneticPr fontId="5"/>
  </si>
  <si>
    <t>復興庁：078
農林水産省：0289</t>
    <rPh sb="0" eb="2">
      <t>フッコウ</t>
    </rPh>
    <rPh sb="2" eb="3">
      <t>チョウ</t>
    </rPh>
    <rPh sb="8" eb="10">
      <t>ノウリン</t>
    </rPh>
    <rPh sb="10" eb="13">
      <t>スイサンショウ</t>
    </rPh>
    <phoneticPr fontId="5"/>
  </si>
  <si>
    <t>　　　　　　　　　　　　　平成２４年行政事業レビューシート　　(復興庁、農林水産省)</t>
    <rPh sb="13" eb="15">
      <t>ヘイセイ</t>
    </rPh>
    <rPh sb="17" eb="18">
      <t>ネン</t>
    </rPh>
    <rPh sb="18" eb="20">
      <t>ギョウセイ</t>
    </rPh>
    <rPh sb="20" eb="22">
      <t>ジギョウ</t>
    </rPh>
    <rPh sb="32" eb="35">
      <t>フッコウチョウ</t>
    </rPh>
    <rPh sb="36" eb="38">
      <t>ノウリン</t>
    </rPh>
    <rPh sb="38" eb="41">
      <t>スイサンショウ</t>
    </rPh>
    <phoneticPr fontId="5"/>
  </si>
  <si>
    <r>
      <t>木材加工流通施設等復旧対策</t>
    </r>
    <r>
      <rPr>
        <sz val="11"/>
        <color theme="1"/>
        <rFont val="ＭＳ Ｐゴシック"/>
        <family val="2"/>
        <charset val="128"/>
        <scheme val="minor"/>
      </rPr>
      <t>（復興関連事業）</t>
    </r>
    <rPh sb="0" eb="2">
      <t>モクザイ</t>
    </rPh>
    <rPh sb="2" eb="4">
      <t>カコウ</t>
    </rPh>
    <rPh sb="4" eb="6">
      <t>リュウツウ</t>
    </rPh>
    <rPh sb="6" eb="8">
      <t>シセツ</t>
    </rPh>
    <rPh sb="8" eb="9">
      <t>トウ</t>
    </rPh>
    <rPh sb="9" eb="11">
      <t>フッキュウ</t>
    </rPh>
    <rPh sb="11" eb="13">
      <t>タイサク</t>
    </rPh>
    <rPh sb="14" eb="16">
      <t>フッコウ</t>
    </rPh>
    <rPh sb="16" eb="18">
      <t>カンレン</t>
    </rPh>
    <rPh sb="18" eb="20">
      <t>ジギョウ</t>
    </rPh>
    <phoneticPr fontId="5"/>
  </si>
  <si>
    <t>担当部局庁</t>
    <phoneticPr fontId="5"/>
  </si>
  <si>
    <t>復興庁統括官付参事官（予算会計担当）
農林水産省林野庁林政部木材産業課</t>
    <rPh sb="3" eb="5">
      <t>トウカツ</t>
    </rPh>
    <rPh sb="5" eb="6">
      <t>カン</t>
    </rPh>
    <rPh sb="6" eb="7">
      <t>ヅキ</t>
    </rPh>
    <rPh sb="11" eb="13">
      <t>ヨサン</t>
    </rPh>
    <rPh sb="13" eb="15">
      <t>カイケイ</t>
    </rPh>
    <rPh sb="24" eb="27">
      <t>リンヤチョウ</t>
    </rPh>
    <rPh sb="27" eb="29">
      <t>リンセイ</t>
    </rPh>
    <rPh sb="29" eb="30">
      <t>ブ</t>
    </rPh>
    <rPh sb="30" eb="32">
      <t>モクザイ</t>
    </rPh>
    <rPh sb="32" eb="34">
      <t>サンギョウ</t>
    </rPh>
    <rPh sb="34" eb="35">
      <t>カ</t>
    </rPh>
    <phoneticPr fontId="5"/>
  </si>
  <si>
    <t>平成23年度～平成27年度</t>
    <rPh sb="0" eb="2">
      <t>ヘイセイ</t>
    </rPh>
    <rPh sb="4" eb="6">
      <t>ネンド</t>
    </rPh>
    <rPh sb="7" eb="9">
      <t>ヘイセイ</t>
    </rPh>
    <rPh sb="11" eb="13">
      <t>ネンド</t>
    </rPh>
    <phoneticPr fontId="5"/>
  </si>
  <si>
    <r>
      <rPr>
        <sz val="8"/>
        <rFont val="ＭＳ Ｐゴシック"/>
        <family val="3"/>
        <charset val="128"/>
      </rPr>
      <t>復興庁参事官 尾関　良夫
木材産業課長 渕上　和之</t>
    </r>
    <rPh sb="0" eb="3">
      <t>フッコウチョウ</t>
    </rPh>
    <rPh sb="3" eb="5">
      <t>サンジ</t>
    </rPh>
    <rPh sb="5" eb="6">
      <t>カン</t>
    </rPh>
    <rPh sb="7" eb="9">
      <t>オゼキ</t>
    </rPh>
    <rPh sb="10" eb="12">
      <t>ヨシオ</t>
    </rPh>
    <rPh sb="13" eb="15">
      <t>モクザイ</t>
    </rPh>
    <rPh sb="15" eb="17">
      <t>サンギョウ</t>
    </rPh>
    <rPh sb="17" eb="19">
      <t>カチョウ</t>
    </rPh>
    <rPh sb="20" eb="22">
      <t>フチガミ</t>
    </rPh>
    <rPh sb="23" eb="25">
      <t>カズユキ</t>
    </rPh>
    <phoneticPr fontId="5"/>
  </si>
  <si>
    <t>森林・林業基本法（第24条、第25条）</t>
    <rPh sb="0" eb="2">
      <t>シンリン</t>
    </rPh>
    <rPh sb="3" eb="5">
      <t>リンギョウ</t>
    </rPh>
    <rPh sb="5" eb="8">
      <t>キホンホウ</t>
    </rPh>
    <rPh sb="9" eb="10">
      <t>ダイ</t>
    </rPh>
    <rPh sb="12" eb="13">
      <t>ジョウ</t>
    </rPh>
    <rPh sb="14" eb="15">
      <t>ダイ</t>
    </rPh>
    <rPh sb="17" eb="18">
      <t>ジョウ</t>
    </rPh>
    <phoneticPr fontId="5"/>
  </si>
  <si>
    <t>関係する計画、通知等</t>
    <phoneticPr fontId="5"/>
  </si>
  <si>
    <t>東日本大震災からの復興の基本方針
（平成23年7月29日東日本大震災復興対策本部）</t>
    <rPh sb="0" eb="1">
      <t>ヒガシ</t>
    </rPh>
    <rPh sb="1" eb="3">
      <t>ニホン</t>
    </rPh>
    <rPh sb="3" eb="6">
      <t>ダイシンサイ</t>
    </rPh>
    <rPh sb="9" eb="11">
      <t>フッコウ</t>
    </rPh>
    <rPh sb="12" eb="14">
      <t>キホン</t>
    </rPh>
    <rPh sb="14" eb="16">
      <t>ホウシン</t>
    </rPh>
    <rPh sb="18" eb="20">
      <t>ヘイセイ</t>
    </rPh>
    <rPh sb="22" eb="23">
      <t>ネン</t>
    </rPh>
    <rPh sb="24" eb="25">
      <t>ガツ</t>
    </rPh>
    <rPh sb="27" eb="28">
      <t>ニチ</t>
    </rPh>
    <rPh sb="28" eb="29">
      <t>ヒガシ</t>
    </rPh>
    <rPh sb="29" eb="31">
      <t>ニホン</t>
    </rPh>
    <rPh sb="31" eb="34">
      <t>ダイシンサイ</t>
    </rPh>
    <rPh sb="34" eb="36">
      <t>フッコウ</t>
    </rPh>
    <rPh sb="36" eb="38">
      <t>タイサク</t>
    </rPh>
    <rPh sb="38" eb="40">
      <t>ホンブ</t>
    </rPh>
    <phoneticPr fontId="5"/>
  </si>
  <si>
    <t>　被災した木材加工流通施設や特用林産施設、高性能林業機械等の復旧、津波により流出した林業機械にかわる高性能林業機械等の復旧・整備等を支援し、木材等の安定的な生産、供給体制を再建します。また、地域の主要産業である林業・木材産業の活動を再開すること等により、地域住民の雇用・生活の場を確保する。</t>
    <rPh sb="1" eb="3">
      <t>ヒサイ</t>
    </rPh>
    <rPh sb="5" eb="7">
      <t>モクザイ</t>
    </rPh>
    <rPh sb="7" eb="9">
      <t>カコウ</t>
    </rPh>
    <rPh sb="9" eb="11">
      <t>リュウツウ</t>
    </rPh>
    <rPh sb="11" eb="13">
      <t>シセツ</t>
    </rPh>
    <rPh sb="14" eb="16">
      <t>トクヨウ</t>
    </rPh>
    <rPh sb="16" eb="18">
      <t>リンサン</t>
    </rPh>
    <rPh sb="18" eb="20">
      <t>シセツ</t>
    </rPh>
    <rPh sb="21" eb="24">
      <t>コウセイノウ</t>
    </rPh>
    <rPh sb="24" eb="26">
      <t>リンギョウ</t>
    </rPh>
    <rPh sb="26" eb="28">
      <t>キカイ</t>
    </rPh>
    <rPh sb="28" eb="29">
      <t>トウ</t>
    </rPh>
    <rPh sb="30" eb="32">
      <t>フッキュウ</t>
    </rPh>
    <rPh sb="33" eb="35">
      <t>ツナミ</t>
    </rPh>
    <rPh sb="38" eb="40">
      <t>リュウシュツ</t>
    </rPh>
    <rPh sb="42" eb="44">
      <t>リンギョウ</t>
    </rPh>
    <rPh sb="44" eb="46">
      <t>キカイ</t>
    </rPh>
    <rPh sb="50" eb="53">
      <t>コウセイノウ</t>
    </rPh>
    <rPh sb="53" eb="55">
      <t>リンギョウ</t>
    </rPh>
    <rPh sb="55" eb="57">
      <t>キカイ</t>
    </rPh>
    <rPh sb="57" eb="58">
      <t>トウ</t>
    </rPh>
    <rPh sb="59" eb="61">
      <t>フッキュウ</t>
    </rPh>
    <rPh sb="62" eb="64">
      <t>セイビ</t>
    </rPh>
    <rPh sb="64" eb="65">
      <t>トウ</t>
    </rPh>
    <rPh sb="66" eb="68">
      <t>シエン</t>
    </rPh>
    <rPh sb="70" eb="72">
      <t>モクザイ</t>
    </rPh>
    <rPh sb="72" eb="73">
      <t>トウ</t>
    </rPh>
    <rPh sb="74" eb="77">
      <t>アンテイテキ</t>
    </rPh>
    <rPh sb="78" eb="80">
      <t>セイサン</t>
    </rPh>
    <rPh sb="81" eb="83">
      <t>キョウキュウ</t>
    </rPh>
    <rPh sb="83" eb="85">
      <t>タイセイ</t>
    </rPh>
    <rPh sb="86" eb="88">
      <t>サイケン</t>
    </rPh>
    <rPh sb="95" eb="97">
      <t>チイキ</t>
    </rPh>
    <rPh sb="98" eb="100">
      <t>シュヨウ</t>
    </rPh>
    <rPh sb="100" eb="102">
      <t>サンギョウ</t>
    </rPh>
    <rPh sb="105" eb="107">
      <t>リンギョウ</t>
    </rPh>
    <rPh sb="108" eb="110">
      <t>モクザイ</t>
    </rPh>
    <rPh sb="110" eb="112">
      <t>サンギョウ</t>
    </rPh>
    <rPh sb="113" eb="115">
      <t>カツドウ</t>
    </rPh>
    <rPh sb="116" eb="118">
      <t>サイカイ</t>
    </rPh>
    <rPh sb="122" eb="123">
      <t>トウ</t>
    </rPh>
    <rPh sb="127" eb="129">
      <t>チイキ</t>
    </rPh>
    <rPh sb="129" eb="131">
      <t>ジュウミン</t>
    </rPh>
    <rPh sb="132" eb="134">
      <t>コヨウ</t>
    </rPh>
    <rPh sb="135" eb="137">
      <t>セイカツ</t>
    </rPh>
    <rPh sb="138" eb="139">
      <t>バ</t>
    </rPh>
    <rPh sb="140" eb="142">
      <t>カクホ</t>
    </rPh>
    <phoneticPr fontId="5"/>
  </si>
  <si>
    <r>
      <t xml:space="preserve">　(１)木材加工流通施設の復旧等
　　　被災した製材、合板、チップ工場等の施設整備（点検修理・復旧等）を支援する。
　(２)特用林産施設等復旧・再建対策
　　　被災した特用林産物の生産施設等の復旧・整備、放射性物質の防除対策、種苗生産施設の復旧・整備を支援する。
　(３)林業機械の復旧
　　　被災した高性能林業機械等の復旧・整備を支援する。
　補助率：１／２
</t>
    </r>
    <r>
      <rPr>
        <sz val="11"/>
        <color theme="1"/>
        <rFont val="ＭＳ Ｐゴシック"/>
        <family val="2"/>
        <charset val="128"/>
        <scheme val="minor"/>
      </rPr>
      <t>※平成24年度は、復興庁で一括計上し、農林水産省で執行</t>
    </r>
    <rPh sb="49" eb="50">
      <t>トウ</t>
    </rPh>
    <rPh sb="80" eb="82">
      <t>ヒサイ</t>
    </rPh>
    <rPh sb="94" eb="95">
      <t>トウ</t>
    </rPh>
    <rPh sb="99" eb="101">
      <t>セイビ</t>
    </rPh>
    <rPh sb="123" eb="125">
      <t>セイビ</t>
    </rPh>
    <rPh sb="173" eb="176">
      <t>ホジョリツ</t>
    </rPh>
    <phoneticPr fontId="5"/>
  </si>
  <si>
    <t>□直接実施　　　　　　　□委託・請負　　　　　　　■補助　　　　　　□負担　　　　　□交付　　　　　□貸付　　　　　　　□その他</t>
    <rPh sb="1" eb="3">
      <t>チョクセツ</t>
    </rPh>
    <rPh sb="3" eb="5">
      <t>ジッシ</t>
    </rPh>
    <rPh sb="13" eb="15">
      <t>イタク</t>
    </rPh>
    <rPh sb="16" eb="18">
      <t>ウケオイ</t>
    </rPh>
    <rPh sb="26" eb="28">
      <t>ホジョ</t>
    </rPh>
    <rPh sb="35" eb="37">
      <t>フタン</t>
    </rPh>
    <rPh sb="43" eb="45">
      <t>コウフ</t>
    </rPh>
    <rPh sb="51" eb="53">
      <t>カシツケ</t>
    </rPh>
    <rPh sb="63" eb="64">
      <t>タ</t>
    </rPh>
    <phoneticPr fontId="5"/>
  </si>
  <si>
    <r>
      <t>21</t>
    </r>
    <r>
      <rPr>
        <sz val="11"/>
        <color theme="1"/>
        <rFont val="ＭＳ Ｐゴシック"/>
        <family val="2"/>
        <charset val="128"/>
        <scheme val="minor"/>
      </rPr>
      <t>年度</t>
    </r>
    <rPh sb="2" eb="4">
      <t>ネンド</t>
    </rPh>
    <phoneticPr fontId="5"/>
  </si>
  <si>
    <r>
      <t>22</t>
    </r>
    <r>
      <rPr>
        <sz val="11"/>
        <color theme="1"/>
        <rFont val="ＭＳ Ｐゴシック"/>
        <family val="2"/>
        <charset val="128"/>
        <scheme val="minor"/>
      </rPr>
      <t>年度</t>
    </r>
    <rPh sb="2" eb="4">
      <t>ネンド</t>
    </rPh>
    <phoneticPr fontId="5"/>
  </si>
  <si>
    <r>
      <t>23</t>
    </r>
    <r>
      <rPr>
        <sz val="11"/>
        <color theme="1"/>
        <rFont val="ＭＳ Ｐゴシック"/>
        <family val="2"/>
        <charset val="128"/>
        <scheme val="minor"/>
      </rPr>
      <t>年度</t>
    </r>
    <rPh sb="2" eb="4">
      <t>ネンド</t>
    </rPh>
    <phoneticPr fontId="5"/>
  </si>
  <si>
    <r>
      <t>24</t>
    </r>
    <r>
      <rPr>
        <sz val="11"/>
        <color theme="1"/>
        <rFont val="ＭＳ Ｐゴシック"/>
        <family val="2"/>
        <charset val="128"/>
        <scheme val="minor"/>
      </rPr>
      <t>年度</t>
    </r>
    <rPh sb="2" eb="4">
      <t>ネンド</t>
    </rPh>
    <phoneticPr fontId="5"/>
  </si>
  <si>
    <r>
      <t>25</t>
    </r>
    <r>
      <rPr>
        <sz val="11"/>
        <color theme="1"/>
        <rFont val="ＭＳ Ｐゴシック"/>
        <family val="2"/>
        <charset val="128"/>
        <scheme val="minor"/>
      </rPr>
      <t>年度要求</t>
    </r>
    <rPh sb="2" eb="4">
      <t>ネンド</t>
    </rPh>
    <rPh sb="4" eb="6">
      <t>ヨウキュウ</t>
    </rPh>
    <phoneticPr fontId="5"/>
  </si>
  <si>
    <t>-</t>
    <phoneticPr fontId="5"/>
  </si>
  <si>
    <t>758(復興庁計上）</t>
    <rPh sb="4" eb="7">
      <t>フッコウチョウ</t>
    </rPh>
    <rPh sb="7" eb="9">
      <t>ケイジョウ</t>
    </rPh>
    <phoneticPr fontId="5"/>
  </si>
  <si>
    <r>
      <rPr>
        <sz val="11"/>
        <color theme="1"/>
        <rFont val="ＭＳ Ｐゴシック"/>
        <family val="2"/>
        <charset val="128"/>
        <scheme val="minor"/>
      </rPr>
      <t>11,240</t>
    </r>
    <r>
      <rPr>
        <sz val="10"/>
        <rFont val="ＭＳ Ｐゴシック"/>
        <family val="3"/>
        <charset val="128"/>
      </rPr>
      <t>（農水省計上）</t>
    </r>
    <rPh sb="7" eb="10">
      <t>ノウスイショウ</t>
    </rPh>
    <rPh sb="10" eb="12">
      <t>ケイジョウ</t>
    </rPh>
    <phoneticPr fontId="5"/>
  </si>
  <si>
    <t>▲10，532</t>
    <phoneticPr fontId="5"/>
  </si>
  <si>
    <t>木材の加工・供給能力の復旧</t>
    <rPh sb="0" eb="2">
      <t>モクザイ</t>
    </rPh>
    <rPh sb="3" eb="5">
      <t>カコウ</t>
    </rPh>
    <rPh sb="6" eb="8">
      <t>キョウキュウ</t>
    </rPh>
    <rPh sb="8" eb="10">
      <t>ノウリョク</t>
    </rPh>
    <rPh sb="11" eb="13">
      <t>フッキュウ</t>
    </rPh>
    <phoneticPr fontId="5"/>
  </si>
  <si>
    <t>千ｍ3</t>
    <rPh sb="0" eb="1">
      <t>セン</t>
    </rPh>
    <phoneticPr fontId="5"/>
  </si>
  <si>
    <t>全国におけるきのこ類の生産能力の確保</t>
    <rPh sb="0" eb="2">
      <t>ゼンコク</t>
    </rPh>
    <rPh sb="9" eb="10">
      <t>ルイ</t>
    </rPh>
    <rPh sb="11" eb="13">
      <t>セイサン</t>
    </rPh>
    <rPh sb="13" eb="15">
      <t>ノウリョク</t>
    </rPh>
    <rPh sb="16" eb="18">
      <t>カクホ</t>
    </rPh>
    <phoneticPr fontId="5"/>
  </si>
  <si>
    <t>千トン</t>
    <rPh sb="0" eb="1">
      <t>セン</t>
    </rPh>
    <phoneticPr fontId="5"/>
  </si>
  <si>
    <t>458（速報値）</t>
    <rPh sb="4" eb="7">
      <t>ソクホウチ</t>
    </rPh>
    <phoneticPr fontId="5"/>
  </si>
  <si>
    <t>木材加工流通施設の復旧</t>
    <rPh sb="0" eb="2">
      <t>モクザイ</t>
    </rPh>
    <rPh sb="2" eb="4">
      <t>カコウ</t>
    </rPh>
    <rPh sb="4" eb="6">
      <t>リュウツウ</t>
    </rPh>
    <rPh sb="6" eb="8">
      <t>シセツ</t>
    </rPh>
    <rPh sb="9" eb="11">
      <t>フッキュウ</t>
    </rPh>
    <phoneticPr fontId="5"/>
  </si>
  <si>
    <t>施設</t>
    <rPh sb="0" eb="2">
      <t>シセツ</t>
    </rPh>
    <phoneticPr fontId="5"/>
  </si>
  <si>
    <t>－</t>
    <phoneticPr fontId="5"/>
  </si>
  <si>
    <t>きのこ生産施設等の復旧</t>
    <rPh sb="3" eb="5">
      <t>セイサン</t>
    </rPh>
    <rPh sb="5" eb="7">
      <t>シセツ</t>
    </rPh>
    <rPh sb="7" eb="8">
      <t>トウ</t>
    </rPh>
    <rPh sb="9" eb="11">
      <t>フッキュウ</t>
    </rPh>
    <phoneticPr fontId="5"/>
  </si>
  <si>
    <t>被災工場の復旧の助成額31（百万円/工場）
きのこ生産施設等の復旧・整備0.9（百万円/箇所）</t>
    <rPh sb="0" eb="2">
      <t>ヒサイ</t>
    </rPh>
    <rPh sb="2" eb="4">
      <t>コウジョウ</t>
    </rPh>
    <rPh sb="5" eb="7">
      <t>フッキュウ</t>
    </rPh>
    <rPh sb="8" eb="11">
      <t>ジョセイガク</t>
    </rPh>
    <rPh sb="14" eb="17">
      <t>ヒャクマンエン</t>
    </rPh>
    <rPh sb="18" eb="20">
      <t>コウジョウ</t>
    </rPh>
    <rPh sb="25" eb="27">
      <t>セイサン</t>
    </rPh>
    <rPh sb="27" eb="29">
      <t>シセツ</t>
    </rPh>
    <rPh sb="29" eb="30">
      <t>トウ</t>
    </rPh>
    <rPh sb="31" eb="33">
      <t>フッキュウ</t>
    </rPh>
    <rPh sb="34" eb="36">
      <t>セイビ</t>
    </rPh>
    <rPh sb="40" eb="43">
      <t>ヒャクマンエン</t>
    </rPh>
    <rPh sb="44" eb="46">
      <t>カショ</t>
    </rPh>
    <phoneticPr fontId="5"/>
  </si>
  <si>
    <t xml:space="preserve">＜木材加工流通施設＞助成額93,390,000円／3工場＝31,130,000円
＜きのこ生産施設＞助成額923,000円／1箇所＝923,000円
</t>
    <rPh sb="1" eb="3">
      <t>モクザイ</t>
    </rPh>
    <rPh sb="3" eb="5">
      <t>カコウ</t>
    </rPh>
    <rPh sb="5" eb="7">
      <t>リュウツウ</t>
    </rPh>
    <rPh sb="7" eb="9">
      <t>シセツ</t>
    </rPh>
    <rPh sb="10" eb="13">
      <t>ジョセイガク</t>
    </rPh>
    <rPh sb="23" eb="24">
      <t>エン</t>
    </rPh>
    <rPh sb="26" eb="28">
      <t>コウジョウ</t>
    </rPh>
    <rPh sb="39" eb="40">
      <t>エン</t>
    </rPh>
    <rPh sb="45" eb="47">
      <t>セイサン</t>
    </rPh>
    <rPh sb="47" eb="49">
      <t>シセツ</t>
    </rPh>
    <rPh sb="50" eb="53">
      <t>ジョセイガク</t>
    </rPh>
    <rPh sb="60" eb="61">
      <t>エン</t>
    </rPh>
    <rPh sb="63" eb="65">
      <t>カショ</t>
    </rPh>
    <rPh sb="73" eb="74">
      <t>エン</t>
    </rPh>
    <phoneticPr fontId="5"/>
  </si>
  <si>
    <t>きのこ等の生産力増強対策</t>
    <phoneticPr fontId="5"/>
  </si>
  <si>
    <t>実情に応じた単価の修正を行うとともに、事業規模について見直しを行ったことによる減額や、新たに必要な事業内容について拡充したことによる増額。</t>
    <rPh sb="0" eb="2">
      <t>ジツジョウ</t>
    </rPh>
    <rPh sb="3" eb="4">
      <t>オウ</t>
    </rPh>
    <rPh sb="6" eb="8">
      <t>タンカ</t>
    </rPh>
    <rPh sb="9" eb="11">
      <t>シュウセイ</t>
    </rPh>
    <rPh sb="12" eb="13">
      <t>オコナ</t>
    </rPh>
    <rPh sb="19" eb="21">
      <t>ジギョウ</t>
    </rPh>
    <rPh sb="21" eb="23">
      <t>キボ</t>
    </rPh>
    <rPh sb="27" eb="29">
      <t>ミナオ</t>
    </rPh>
    <rPh sb="31" eb="32">
      <t>オコナ</t>
    </rPh>
    <rPh sb="39" eb="41">
      <t>ゲンガク</t>
    </rPh>
    <rPh sb="43" eb="44">
      <t>アラ</t>
    </rPh>
    <rPh sb="46" eb="48">
      <t>ヒツヨウ</t>
    </rPh>
    <rPh sb="49" eb="51">
      <t>ジギョウ</t>
    </rPh>
    <rPh sb="51" eb="53">
      <t>ナイヨウ</t>
    </rPh>
    <rPh sb="57" eb="59">
      <t>カクジュウ</t>
    </rPh>
    <rPh sb="66" eb="68">
      <t>ゾウガク</t>
    </rPh>
    <phoneticPr fontId="5"/>
  </si>
  <si>
    <t>放射性物質被害防止対策</t>
    <rPh sb="0" eb="3">
      <t>ホウシャセイ</t>
    </rPh>
    <rPh sb="3" eb="5">
      <t>ブッシツ</t>
    </rPh>
    <rPh sb="5" eb="7">
      <t>ヒガイ</t>
    </rPh>
    <rPh sb="7" eb="9">
      <t>ボウシ</t>
    </rPh>
    <rPh sb="9" eb="11">
      <t>タイサク</t>
    </rPh>
    <phoneticPr fontId="5"/>
  </si>
  <si>
    <t>種苗生産施設の体制整備</t>
    <rPh sb="0" eb="2">
      <t>シュビョウ</t>
    </rPh>
    <rPh sb="2" eb="4">
      <t>セイサン</t>
    </rPh>
    <rPh sb="4" eb="6">
      <t>シセツ</t>
    </rPh>
    <rPh sb="7" eb="9">
      <t>タイセイ</t>
    </rPh>
    <rPh sb="9" eb="11">
      <t>セイビ</t>
    </rPh>
    <phoneticPr fontId="5"/>
  </si>
  <si>
    <t>特用林産物生産継続支援対策</t>
    <phoneticPr fontId="5"/>
  </si>
  <si>
    <t>―</t>
    <phoneticPr fontId="5"/>
  </si>
  <si>
    <t>○</t>
    <phoneticPr fontId="5"/>
  </si>
  <si>
    <t>　本事業は、予算成立が１１月となったことから１０，９５９百万円のうち１０，５３２百万円は２４年度に繰り越して実施することにしており、予算に対する執行率は９８％となっている。
　２３年度に一部不用額が発生した理由は、事業執行段階の地元調整等により事業量が減少したため。</t>
    <rPh sb="1" eb="2">
      <t>ホン</t>
    </rPh>
    <rPh sb="2" eb="4">
      <t>ジギョウ</t>
    </rPh>
    <rPh sb="6" eb="8">
      <t>ヨサン</t>
    </rPh>
    <rPh sb="8" eb="10">
      <t>セイリツ</t>
    </rPh>
    <rPh sb="13" eb="14">
      <t>ガツ</t>
    </rPh>
    <rPh sb="28" eb="29">
      <t>ヒャク</t>
    </rPh>
    <rPh sb="29" eb="31">
      <t>マンエン</t>
    </rPh>
    <rPh sb="40" eb="43">
      <t>ヒャクマンエン</t>
    </rPh>
    <rPh sb="46" eb="48">
      <t>ネンド</t>
    </rPh>
    <rPh sb="49" eb="50">
      <t>ク</t>
    </rPh>
    <rPh sb="51" eb="52">
      <t>コ</t>
    </rPh>
    <rPh sb="54" eb="56">
      <t>ジッシ</t>
    </rPh>
    <rPh sb="66" eb="68">
      <t>ヨサン</t>
    </rPh>
    <rPh sb="69" eb="70">
      <t>タイ</t>
    </rPh>
    <rPh sb="72" eb="74">
      <t>シッコウ</t>
    </rPh>
    <rPh sb="74" eb="75">
      <t>リツ</t>
    </rPh>
    <rPh sb="90" eb="92">
      <t>ネンド</t>
    </rPh>
    <rPh sb="93" eb="95">
      <t>イチブ</t>
    </rPh>
    <rPh sb="95" eb="97">
      <t>フヨウ</t>
    </rPh>
    <rPh sb="97" eb="98">
      <t>ガク</t>
    </rPh>
    <rPh sb="99" eb="101">
      <t>ハッセイ</t>
    </rPh>
    <rPh sb="103" eb="105">
      <t>リユウ</t>
    </rPh>
    <rPh sb="107" eb="109">
      <t>ジギョウ</t>
    </rPh>
    <rPh sb="109" eb="111">
      <t>シッコウ</t>
    </rPh>
    <rPh sb="111" eb="113">
      <t>ダンカイ</t>
    </rPh>
    <rPh sb="114" eb="116">
      <t>ジモト</t>
    </rPh>
    <rPh sb="116" eb="118">
      <t>チョウセイ</t>
    </rPh>
    <rPh sb="118" eb="119">
      <t>トウ</t>
    </rPh>
    <rPh sb="122" eb="125">
      <t>ジギョウリョウ</t>
    </rPh>
    <rPh sb="126" eb="128">
      <t>ゲンショウ</t>
    </rPh>
    <phoneticPr fontId="5"/>
  </si>
  <si>
    <t>国が実施すべき事業であるか。地方自治体、民間等に委ねるべき事業ではないか。</t>
    <rPh sb="14" eb="16">
      <t>チホウ</t>
    </rPh>
    <rPh sb="16" eb="19">
      <t>ジチタイ</t>
    </rPh>
    <rPh sb="20" eb="22">
      <t>ミンカン</t>
    </rPh>
    <rPh sb="22" eb="23">
      <t>トウ</t>
    </rPh>
    <rPh sb="24" eb="25">
      <t>ユダ</t>
    </rPh>
    <rPh sb="29" eb="31">
      <t>ジギョウ</t>
    </rPh>
    <phoneticPr fontId="5"/>
  </si>
  <si>
    <t>不用率が大きい場合は、その理由を把握しているか。</t>
    <phoneticPr fontId="5"/>
  </si>
  <si>
    <t>　単位あたりのコストの削減については、過去２年間の比較ができないため「－」とした。</t>
    <phoneticPr fontId="5"/>
  </si>
  <si>
    <t>単位あたりコストの削減に努めているか。その水準は妥当か。</t>
    <phoneticPr fontId="5"/>
  </si>
  <si>
    <t>　本事業は災害関連事業であり達成度を図ることは適当でないため、成果目標の達成度と活動実績の評価は「－」とした。</t>
    <rPh sb="1" eb="2">
      <t>ホン</t>
    </rPh>
    <rPh sb="2" eb="4">
      <t>ジギョウ</t>
    </rPh>
    <rPh sb="45" eb="47">
      <t>ヒョウカ</t>
    </rPh>
    <phoneticPr fontId="5"/>
  </si>
  <si>
    <t>活動実績は見込みに見合ったものであるか。</t>
    <phoneticPr fontId="5"/>
  </si>
  <si>
    <t>類似の事業がある場合、他部局・他府省等と適切な役割分担となっているか。</t>
    <rPh sb="0" eb="2">
      <t>ルイジ</t>
    </rPh>
    <rPh sb="3" eb="5">
      <t>ジギョウ</t>
    </rPh>
    <rPh sb="8" eb="10">
      <t>バアイ</t>
    </rPh>
    <rPh sb="11" eb="12">
      <t>タ</t>
    </rPh>
    <rPh sb="12" eb="14">
      <t>ブキョク</t>
    </rPh>
    <rPh sb="18" eb="19">
      <t>トウ</t>
    </rPh>
    <phoneticPr fontId="5"/>
  </si>
  <si>
    <t>　本補助事業においては、震災後に要する内容のメニューとなっており必要性が高く、事業の実施に当たっては早期復旧を図るため迅速な対応を行うとともに、震災直後に、早急に着手した者との不公平を無くすために、交付決定前着手を可能としている。事業は、予算成立が１１月となったことから１０，９５９百万円のうち１０，５３２百万円は平成２４年度に繰り越して実施することとしており、予算に対する執行率は９８％となっている。</t>
    <rPh sb="1" eb="2">
      <t>ホン</t>
    </rPh>
    <rPh sb="4" eb="6">
      <t>ジギョウ</t>
    </rPh>
    <rPh sb="12" eb="15">
      <t>シンサイゴ</t>
    </rPh>
    <rPh sb="16" eb="17">
      <t>ヨウ</t>
    </rPh>
    <rPh sb="19" eb="21">
      <t>ナイヨウ</t>
    </rPh>
    <rPh sb="32" eb="35">
      <t>ヒツヨウセイ</t>
    </rPh>
    <rPh sb="36" eb="37">
      <t>タカ</t>
    </rPh>
    <rPh sb="39" eb="41">
      <t>ジギョウ</t>
    </rPh>
    <rPh sb="50" eb="52">
      <t>ソウキ</t>
    </rPh>
    <rPh sb="52" eb="54">
      <t>フッキュウ</t>
    </rPh>
    <rPh sb="55" eb="56">
      <t>ハカ</t>
    </rPh>
    <rPh sb="59" eb="61">
      <t>ジンソク</t>
    </rPh>
    <rPh sb="62" eb="64">
      <t>タイオウ</t>
    </rPh>
    <rPh sb="65" eb="66">
      <t>オコナ</t>
    </rPh>
    <rPh sb="115" eb="117">
      <t>ジギョウ</t>
    </rPh>
    <rPh sb="119" eb="121">
      <t>ヨサン</t>
    </rPh>
    <rPh sb="121" eb="123">
      <t>セイリツ</t>
    </rPh>
    <rPh sb="126" eb="127">
      <t>ガツ</t>
    </rPh>
    <rPh sb="181" eb="183">
      <t>ヨサン</t>
    </rPh>
    <rPh sb="184" eb="185">
      <t>タイ</t>
    </rPh>
    <rPh sb="187" eb="189">
      <t>シッコウ</t>
    </rPh>
    <rPh sb="189" eb="190">
      <t>リツ</t>
    </rPh>
    <phoneticPr fontId="5"/>
  </si>
  <si>
    <t>一部改善</t>
    <phoneticPr fontId="5"/>
  </si>
  <si>
    <t>本事業は、予算額については、23年度の執行率が60％と低い。活動指標の見込み値や実績値が把握されていないので、各年度検証できる目標にする必要がある。以上のことから「執行額と予算額の乖離の改善」、「目標設定と成果測定の実施」を行うべきであり、本事業としては「一部改善」とする。</t>
    <phoneticPr fontId="5"/>
  </si>
  <si>
    <t>23年度第３次補正による事業であり、予算成立が１１月となったことから１０，９５９百万円のうち１０，５３２百万円は２４年度に繰り越して実施することにしており、予算に対する執行率は９８％となっている。また、２３年度に一部不用額が発生した理由は、事業執行段階の地元調整等により事業量が減少したためである。
なお、活動指標の見込み値や実績値の把握を行うとともに、被災地域の早期復興を図るため、事業実施要望の把握と迅速な対応により、予算執行に努める。</t>
    <rPh sb="2" eb="4">
      <t>ネンド</t>
    </rPh>
    <rPh sb="4" eb="5">
      <t>ダイ</t>
    </rPh>
    <rPh sb="6" eb="7">
      <t>ジ</t>
    </rPh>
    <rPh sb="7" eb="9">
      <t>ホセイ</t>
    </rPh>
    <rPh sb="12" eb="14">
      <t>ジギョウ</t>
    </rPh>
    <rPh sb="153" eb="155">
      <t>カツドウ</t>
    </rPh>
    <rPh sb="155" eb="157">
      <t>シヒョウ</t>
    </rPh>
    <rPh sb="158" eb="160">
      <t>ミコ</t>
    </rPh>
    <rPh sb="161" eb="162">
      <t>チ</t>
    </rPh>
    <rPh sb="163" eb="166">
      <t>ジッセキチ</t>
    </rPh>
    <rPh sb="167" eb="169">
      <t>ハアク</t>
    </rPh>
    <rPh sb="170" eb="171">
      <t>オコナ</t>
    </rPh>
    <rPh sb="177" eb="179">
      <t>ヒサイ</t>
    </rPh>
    <rPh sb="179" eb="181">
      <t>チイキ</t>
    </rPh>
    <rPh sb="182" eb="184">
      <t>ソウキ</t>
    </rPh>
    <rPh sb="184" eb="186">
      <t>フッコウ</t>
    </rPh>
    <rPh sb="187" eb="188">
      <t>ハカ</t>
    </rPh>
    <rPh sb="192" eb="194">
      <t>ジギョウ</t>
    </rPh>
    <rPh sb="194" eb="196">
      <t>ジッシ</t>
    </rPh>
    <rPh sb="196" eb="198">
      <t>ヨウボウ</t>
    </rPh>
    <rPh sb="199" eb="201">
      <t>ハアク</t>
    </rPh>
    <rPh sb="202" eb="204">
      <t>ジンソク</t>
    </rPh>
    <rPh sb="205" eb="207">
      <t>タイオウ</t>
    </rPh>
    <rPh sb="211" eb="213">
      <t>ヨサン</t>
    </rPh>
    <rPh sb="213" eb="215">
      <t>シッコウ</t>
    </rPh>
    <rPh sb="216" eb="217">
      <t>ツト</t>
    </rPh>
    <phoneticPr fontId="5"/>
  </si>
  <si>
    <t>－</t>
    <phoneticPr fontId="5"/>
  </si>
  <si>
    <t>１０，９５９百万円</t>
    <rPh sb="6" eb="7">
      <t>ヒャク</t>
    </rPh>
    <rPh sb="7" eb="9">
      <t>マンエン</t>
    </rPh>
    <phoneticPr fontId="5"/>
  </si>
  <si>
    <t>【補助】</t>
    <rPh sb="1" eb="3">
      <t>ホジョ</t>
    </rPh>
    <phoneticPr fontId="5"/>
  </si>
  <si>
    <t>A　都道府県</t>
    <rPh sb="2" eb="6">
      <t>トドウフケン</t>
    </rPh>
    <phoneticPr fontId="5"/>
  </si>
  <si>
    <t>１０，９５９百万円</t>
    <rPh sb="6" eb="8">
      <t>ヒャクマン</t>
    </rPh>
    <rPh sb="8" eb="9">
      <t>エン</t>
    </rPh>
    <phoneticPr fontId="5"/>
  </si>
  <si>
    <t>１０，９５９百万円のうち１０，５３２百万円は平成２４年度に繰り越して実施</t>
    <rPh sb="6" eb="8">
      <t>ヒャクマン</t>
    </rPh>
    <rPh sb="8" eb="9">
      <t>エン</t>
    </rPh>
    <rPh sb="18" eb="21">
      <t>ヒャクマンエン</t>
    </rPh>
    <rPh sb="22" eb="24">
      <t>ヘイセイ</t>
    </rPh>
    <rPh sb="26" eb="28">
      <t>ネンド</t>
    </rPh>
    <rPh sb="29" eb="30">
      <t>ク</t>
    </rPh>
    <rPh sb="31" eb="32">
      <t>コ</t>
    </rPh>
    <rPh sb="34" eb="36">
      <t>ジッシ</t>
    </rPh>
    <phoneticPr fontId="5"/>
  </si>
  <si>
    <t>Ｂ　市町村</t>
    <rPh sb="2" eb="4">
      <t>シチョウ</t>
    </rPh>
    <rPh sb="4" eb="5">
      <t>ソン</t>
    </rPh>
    <phoneticPr fontId="5"/>
  </si>
  <si>
    <t>１２百万円</t>
    <rPh sb="2" eb="4">
      <t>ヒャクマン</t>
    </rPh>
    <rPh sb="4" eb="5">
      <t>エン</t>
    </rPh>
    <phoneticPr fontId="5"/>
  </si>
  <si>
    <t>　</t>
    <phoneticPr fontId="5"/>
  </si>
  <si>
    <t>事業主体への補助金交付事務、事業の推進に必要な事務費</t>
    <rPh sb="0" eb="2">
      <t>ジギョウ</t>
    </rPh>
    <rPh sb="2" eb="4">
      <t>シュタイ</t>
    </rPh>
    <rPh sb="6" eb="9">
      <t>ホジョキン</t>
    </rPh>
    <rPh sb="9" eb="11">
      <t>コウフ</t>
    </rPh>
    <rPh sb="11" eb="13">
      <t>ジム</t>
    </rPh>
    <rPh sb="14" eb="16">
      <t>ジギョウ</t>
    </rPh>
    <rPh sb="17" eb="19">
      <t>スイシン</t>
    </rPh>
    <rPh sb="20" eb="22">
      <t>ヒツヨウ</t>
    </rPh>
    <rPh sb="23" eb="26">
      <t>ジムヒ</t>
    </rPh>
    <phoneticPr fontId="5"/>
  </si>
  <si>
    <t>C　事業実施主体
（森林組合、素材生産業者、木材加工業者、林業等の組織する団体等からなる協議会等の構成員）</t>
    <rPh sb="2" eb="4">
      <t>ジギョウ</t>
    </rPh>
    <rPh sb="4" eb="6">
      <t>ジッシ</t>
    </rPh>
    <rPh sb="6" eb="8">
      <t>シュタイ</t>
    </rPh>
    <rPh sb="10" eb="12">
      <t>シンリン</t>
    </rPh>
    <rPh sb="12" eb="14">
      <t>クミアイ</t>
    </rPh>
    <rPh sb="15" eb="17">
      <t>ソザイ</t>
    </rPh>
    <rPh sb="17" eb="19">
      <t>セイサン</t>
    </rPh>
    <rPh sb="19" eb="21">
      <t>ギョウシャ</t>
    </rPh>
    <rPh sb="22" eb="24">
      <t>モクザイ</t>
    </rPh>
    <rPh sb="24" eb="26">
      <t>カコウ</t>
    </rPh>
    <rPh sb="26" eb="28">
      <t>ギョウシャ</t>
    </rPh>
    <rPh sb="29" eb="31">
      <t>リンギョウ</t>
    </rPh>
    <rPh sb="31" eb="32">
      <t>トウ</t>
    </rPh>
    <rPh sb="33" eb="35">
      <t>ソシキ</t>
    </rPh>
    <rPh sb="37" eb="39">
      <t>ダンタイ</t>
    </rPh>
    <rPh sb="39" eb="40">
      <t>トウ</t>
    </rPh>
    <rPh sb="44" eb="48">
      <t>キョウギカイナド</t>
    </rPh>
    <rPh sb="49" eb="52">
      <t>コウセイイン</t>
    </rPh>
    <phoneticPr fontId="5"/>
  </si>
  <si>
    <t>木材加工流通施設復旧対策、特用林産施設の復旧、林業機械の復旧</t>
    <rPh sb="4" eb="6">
      <t>リュウツウ</t>
    </rPh>
    <rPh sb="8" eb="10">
      <t>フッキュウ</t>
    </rPh>
    <rPh sb="10" eb="12">
      <t>タイサク</t>
    </rPh>
    <rPh sb="13" eb="15">
      <t>トクヨウ</t>
    </rPh>
    <rPh sb="15" eb="17">
      <t>リンサン</t>
    </rPh>
    <rPh sb="17" eb="19">
      <t>シセツ</t>
    </rPh>
    <rPh sb="20" eb="22">
      <t>フッキュウ</t>
    </rPh>
    <rPh sb="23" eb="25">
      <t>リンギョウ</t>
    </rPh>
    <rPh sb="25" eb="27">
      <t>キカイ</t>
    </rPh>
    <rPh sb="28" eb="30">
      <t>フッキュウ</t>
    </rPh>
    <phoneticPr fontId="5"/>
  </si>
  <si>
    <t>A.　岩手県</t>
    <rPh sb="3" eb="6">
      <t>イワテケン</t>
    </rPh>
    <phoneticPr fontId="5"/>
  </si>
  <si>
    <t>E.</t>
    <phoneticPr fontId="5"/>
  </si>
  <si>
    <t>木材加工流通施設等復旧対策整備費補助金</t>
    <rPh sb="0" eb="2">
      <t>モクザイ</t>
    </rPh>
    <rPh sb="2" eb="4">
      <t>カコウ</t>
    </rPh>
    <rPh sb="4" eb="6">
      <t>リュウツウ</t>
    </rPh>
    <rPh sb="6" eb="8">
      <t>シセツ</t>
    </rPh>
    <rPh sb="8" eb="9">
      <t>トウ</t>
    </rPh>
    <rPh sb="9" eb="11">
      <t>フッキュウ</t>
    </rPh>
    <rPh sb="11" eb="13">
      <t>タイサク</t>
    </rPh>
    <rPh sb="13" eb="15">
      <t>セイビ</t>
    </rPh>
    <rPh sb="15" eb="16">
      <t>ヒ</t>
    </rPh>
    <rPh sb="16" eb="19">
      <t>ホジョキン</t>
    </rPh>
    <phoneticPr fontId="5"/>
  </si>
  <si>
    <t>林業振興整備費補助金</t>
    <rPh sb="0" eb="2">
      <t>リンギョウ</t>
    </rPh>
    <rPh sb="2" eb="4">
      <t>シンコウ</t>
    </rPh>
    <rPh sb="4" eb="6">
      <t>セイビ</t>
    </rPh>
    <rPh sb="6" eb="7">
      <t>ヒ</t>
    </rPh>
    <rPh sb="7" eb="10">
      <t>ホジョキン</t>
    </rPh>
    <phoneticPr fontId="5"/>
  </si>
  <si>
    <t>B.　上勝町　（徳島県）</t>
    <rPh sb="3" eb="5">
      <t>カミカツ</t>
    </rPh>
    <rPh sb="5" eb="6">
      <t>マチ</t>
    </rPh>
    <rPh sb="8" eb="10">
      <t>トクシマ</t>
    </rPh>
    <rPh sb="10" eb="11">
      <t>ケン</t>
    </rPh>
    <phoneticPr fontId="5"/>
  </si>
  <si>
    <t>C.　株式会社　Ｏ　（宮城県）</t>
    <rPh sb="3" eb="7">
      <t>カブシキガイシャ</t>
    </rPh>
    <rPh sb="11" eb="14">
      <t>ミヤギケン</t>
    </rPh>
    <phoneticPr fontId="5"/>
  </si>
  <si>
    <t>木材加工施設装置</t>
    <rPh sb="0" eb="2">
      <t>モクザイ</t>
    </rPh>
    <rPh sb="2" eb="4">
      <t>カコウ</t>
    </rPh>
    <rPh sb="4" eb="6">
      <t>シセツ</t>
    </rPh>
    <rPh sb="6" eb="8">
      <t>ソウチ</t>
    </rPh>
    <phoneticPr fontId="5"/>
  </si>
  <si>
    <t>都道府県</t>
    <rPh sb="0" eb="4">
      <t>トドウフケン</t>
    </rPh>
    <phoneticPr fontId="5"/>
  </si>
  <si>
    <t>木材加工施設復旧、特用林産施設復旧、林業機械復旧等１９件に補助</t>
    <rPh sb="0" eb="2">
      <t>モクザイ</t>
    </rPh>
    <rPh sb="2" eb="4">
      <t>カコウ</t>
    </rPh>
    <rPh sb="4" eb="6">
      <t>シセツ</t>
    </rPh>
    <rPh sb="6" eb="8">
      <t>フッキュウ</t>
    </rPh>
    <rPh sb="9" eb="11">
      <t>トクヨウ</t>
    </rPh>
    <rPh sb="11" eb="13">
      <t>リンサン</t>
    </rPh>
    <rPh sb="13" eb="15">
      <t>シセツ</t>
    </rPh>
    <rPh sb="15" eb="17">
      <t>フッキュウ</t>
    </rPh>
    <rPh sb="18" eb="20">
      <t>リンギョウ</t>
    </rPh>
    <rPh sb="20" eb="22">
      <t>キカイ</t>
    </rPh>
    <rPh sb="22" eb="24">
      <t>フッキュウ</t>
    </rPh>
    <rPh sb="24" eb="25">
      <t>トウ</t>
    </rPh>
    <rPh sb="27" eb="28">
      <t>ケン</t>
    </rPh>
    <rPh sb="29" eb="31">
      <t>ホジョ</t>
    </rPh>
    <phoneticPr fontId="5"/>
  </si>
  <si>
    <t>木材加工施設復旧、特用林産施設復旧、林業機械復旧等２５件に補助</t>
    <rPh sb="0" eb="2">
      <t>モクザイ</t>
    </rPh>
    <rPh sb="2" eb="4">
      <t>カコウ</t>
    </rPh>
    <rPh sb="4" eb="6">
      <t>シセツ</t>
    </rPh>
    <rPh sb="6" eb="8">
      <t>フッキュウ</t>
    </rPh>
    <rPh sb="9" eb="11">
      <t>トクヨウ</t>
    </rPh>
    <rPh sb="11" eb="13">
      <t>リンサン</t>
    </rPh>
    <rPh sb="13" eb="15">
      <t>シセツ</t>
    </rPh>
    <rPh sb="15" eb="17">
      <t>フッキュウ</t>
    </rPh>
    <rPh sb="18" eb="20">
      <t>リンギョウ</t>
    </rPh>
    <rPh sb="20" eb="22">
      <t>キカイ</t>
    </rPh>
    <rPh sb="22" eb="24">
      <t>フッキュウ</t>
    </rPh>
    <rPh sb="24" eb="25">
      <t>トウ</t>
    </rPh>
    <rPh sb="27" eb="28">
      <t>ケン</t>
    </rPh>
    <rPh sb="29" eb="31">
      <t>ホジョ</t>
    </rPh>
    <phoneticPr fontId="5"/>
  </si>
  <si>
    <t>木材加工施設復旧等１５件に補助</t>
    <rPh sb="0" eb="2">
      <t>モクザイ</t>
    </rPh>
    <rPh sb="2" eb="4">
      <t>カコウ</t>
    </rPh>
    <rPh sb="4" eb="6">
      <t>シセツ</t>
    </rPh>
    <rPh sb="6" eb="8">
      <t>フッキュウ</t>
    </rPh>
    <rPh sb="8" eb="9">
      <t>トウ</t>
    </rPh>
    <rPh sb="11" eb="12">
      <t>ケン</t>
    </rPh>
    <rPh sb="13" eb="15">
      <t>ホジョ</t>
    </rPh>
    <phoneticPr fontId="5"/>
  </si>
  <si>
    <t>木材加工施設復旧１件に補助</t>
    <rPh sb="0" eb="2">
      <t>モクザイ</t>
    </rPh>
    <rPh sb="2" eb="4">
      <t>カコウ</t>
    </rPh>
    <rPh sb="4" eb="6">
      <t>シセツ</t>
    </rPh>
    <rPh sb="6" eb="8">
      <t>フッキュウ</t>
    </rPh>
    <rPh sb="9" eb="10">
      <t>ケン</t>
    </rPh>
    <rPh sb="11" eb="13">
      <t>ホジョ</t>
    </rPh>
    <phoneticPr fontId="5"/>
  </si>
  <si>
    <t>徳島県</t>
    <rPh sb="0" eb="3">
      <t>トクシマケン</t>
    </rPh>
    <phoneticPr fontId="5"/>
  </si>
  <si>
    <t>特用林産生産資材の購入１件に補助</t>
    <rPh sb="0" eb="2">
      <t>トクヨウ</t>
    </rPh>
    <rPh sb="2" eb="4">
      <t>リンサン</t>
    </rPh>
    <rPh sb="4" eb="6">
      <t>セイサン</t>
    </rPh>
    <rPh sb="6" eb="8">
      <t>シザイ</t>
    </rPh>
    <rPh sb="9" eb="11">
      <t>コウニュウ</t>
    </rPh>
    <rPh sb="12" eb="13">
      <t>ケン</t>
    </rPh>
    <rPh sb="14" eb="16">
      <t>ホジョ</t>
    </rPh>
    <phoneticPr fontId="5"/>
  </si>
  <si>
    <t>特用林産生産資材の購入２件に補助</t>
    <rPh sb="0" eb="2">
      <t>トクヨウ</t>
    </rPh>
    <rPh sb="2" eb="4">
      <t>リンサン</t>
    </rPh>
    <rPh sb="4" eb="6">
      <t>セイサン</t>
    </rPh>
    <rPh sb="6" eb="8">
      <t>シザイ</t>
    </rPh>
    <rPh sb="9" eb="11">
      <t>コウニュウ</t>
    </rPh>
    <rPh sb="12" eb="13">
      <t>ケン</t>
    </rPh>
    <rPh sb="14" eb="16">
      <t>ホジョ</t>
    </rPh>
    <phoneticPr fontId="5"/>
  </si>
  <si>
    <t>奈良県</t>
    <rPh sb="0" eb="3">
      <t>ナラケン</t>
    </rPh>
    <phoneticPr fontId="5"/>
  </si>
  <si>
    <t>東京都</t>
    <rPh sb="0" eb="2">
      <t>トウキョウ</t>
    </rPh>
    <rPh sb="2" eb="3">
      <t>ト</t>
    </rPh>
    <phoneticPr fontId="5"/>
  </si>
  <si>
    <t>大阪府</t>
    <rPh sb="0" eb="3">
      <t>オオサカフ</t>
    </rPh>
    <phoneticPr fontId="5"/>
  </si>
  <si>
    <t>三重県</t>
    <rPh sb="0" eb="3">
      <t>ミエケン</t>
    </rPh>
    <phoneticPr fontId="5"/>
  </si>
  <si>
    <t>市町村</t>
    <rPh sb="0" eb="2">
      <t>シチョウ</t>
    </rPh>
    <rPh sb="2" eb="3">
      <t>ソン</t>
    </rPh>
    <phoneticPr fontId="5"/>
  </si>
  <si>
    <t>上勝町</t>
    <rPh sb="0" eb="2">
      <t>カミカツ</t>
    </rPh>
    <rPh sb="2" eb="3">
      <t>マチ</t>
    </rPh>
    <phoneticPr fontId="5"/>
  </si>
  <si>
    <t>南相馬市</t>
    <rPh sb="0" eb="1">
      <t>ミナミ</t>
    </rPh>
    <rPh sb="1" eb="4">
      <t>ソウマシ</t>
    </rPh>
    <phoneticPr fontId="5"/>
  </si>
  <si>
    <t>宮古市</t>
    <rPh sb="0" eb="2">
      <t>ミヤコ</t>
    </rPh>
    <rPh sb="2" eb="3">
      <t>シ</t>
    </rPh>
    <phoneticPr fontId="5"/>
  </si>
  <si>
    <t>有田市</t>
    <rPh sb="0" eb="1">
      <t>アリ</t>
    </rPh>
    <rPh sb="1" eb="2">
      <t>タ</t>
    </rPh>
    <rPh sb="2" eb="3">
      <t>シ</t>
    </rPh>
    <phoneticPr fontId="5"/>
  </si>
  <si>
    <t>事業主体</t>
    <rPh sb="0" eb="2">
      <t>ジギョウ</t>
    </rPh>
    <rPh sb="2" eb="4">
      <t>シュタイ</t>
    </rPh>
    <phoneticPr fontId="5"/>
  </si>
  <si>
    <t>株式会社　Ｏ　（宮城県）</t>
    <rPh sb="0" eb="2">
      <t>カブシキ</t>
    </rPh>
    <rPh sb="2" eb="4">
      <t>ガイシャ</t>
    </rPh>
    <rPh sb="8" eb="11">
      <t>ミヤギケン</t>
    </rPh>
    <phoneticPr fontId="5"/>
  </si>
  <si>
    <t>木工鋸盤等整備</t>
    <rPh sb="0" eb="2">
      <t>モッコウ</t>
    </rPh>
    <rPh sb="2" eb="3">
      <t>ノコギリ</t>
    </rPh>
    <rPh sb="3" eb="4">
      <t>バン</t>
    </rPh>
    <rPh sb="4" eb="5">
      <t>トウ</t>
    </rPh>
    <rPh sb="5" eb="7">
      <t>セイビ</t>
    </rPh>
    <phoneticPr fontId="5"/>
  </si>
  <si>
    <t>株式会社　Ｚ　（宮城県）</t>
    <rPh sb="0" eb="4">
      <t>カブシキガイシャ</t>
    </rPh>
    <rPh sb="8" eb="11">
      <t>ミヤギケン</t>
    </rPh>
    <phoneticPr fontId="5"/>
  </si>
  <si>
    <t>防虫・防腐施設整備</t>
    <rPh sb="0" eb="2">
      <t>ボウチュウ</t>
    </rPh>
    <rPh sb="3" eb="5">
      <t>ボウフ</t>
    </rPh>
    <rPh sb="5" eb="7">
      <t>シセツ</t>
    </rPh>
    <rPh sb="7" eb="9">
      <t>セイビ</t>
    </rPh>
    <phoneticPr fontId="5"/>
  </si>
  <si>
    <t>Ｎ　株式会社　（宮城県）</t>
    <rPh sb="2" eb="6">
      <t>カブシキガイシャ</t>
    </rPh>
    <rPh sb="8" eb="11">
      <t>ミヤギケン</t>
    </rPh>
    <phoneticPr fontId="5"/>
  </si>
  <si>
    <t>ｸﾞﾗｯﾌﾟﾙ付ﾊﾞｯｸﾎｰ、ｸﾞﾗｯﾌﾟﾙｿｰ付ﾊﾞｯｸﾎｰ</t>
    <rPh sb="7" eb="8">
      <t>ツ</t>
    </rPh>
    <rPh sb="24" eb="25">
      <t>ツ</t>
    </rPh>
    <phoneticPr fontId="5"/>
  </si>
  <si>
    <t>Ｆ　協議会　（福島県）</t>
    <rPh sb="2" eb="5">
      <t>キョウギカイ</t>
    </rPh>
    <rPh sb="7" eb="10">
      <t>フクシマケン</t>
    </rPh>
    <phoneticPr fontId="5"/>
  </si>
  <si>
    <t>特用林産生産資材導入</t>
    <rPh sb="0" eb="2">
      <t>トクヨウ</t>
    </rPh>
    <rPh sb="2" eb="4">
      <t>リンサン</t>
    </rPh>
    <rPh sb="4" eb="6">
      <t>セイサン</t>
    </rPh>
    <rPh sb="6" eb="8">
      <t>シザイ</t>
    </rPh>
    <rPh sb="8" eb="10">
      <t>ドウニュウ</t>
    </rPh>
    <phoneticPr fontId="5"/>
  </si>
  <si>
    <t>株式会社　Ｋ　（宮城県）</t>
    <rPh sb="0" eb="4">
      <t>カブシキガイシャ</t>
    </rPh>
    <rPh sb="8" eb="11">
      <t>ミヤギケン</t>
    </rPh>
    <phoneticPr fontId="5"/>
  </si>
  <si>
    <t>帯鋸盤等整備</t>
    <rPh sb="0" eb="1">
      <t>オビ</t>
    </rPh>
    <rPh sb="1" eb="2">
      <t>ノコギリ</t>
    </rPh>
    <rPh sb="2" eb="3">
      <t>バン</t>
    </rPh>
    <rPh sb="3" eb="4">
      <t>トウ</t>
    </rPh>
    <rPh sb="4" eb="6">
      <t>セイビ</t>
    </rPh>
    <phoneticPr fontId="5"/>
  </si>
  <si>
    <t>Ｍ　株式会社　（宮城県）</t>
    <rPh sb="2" eb="6">
      <t>カブシキガイシャ</t>
    </rPh>
    <rPh sb="8" eb="11">
      <t>ミヤギケン</t>
    </rPh>
    <phoneticPr fontId="5"/>
  </si>
  <si>
    <t>チップ運搬車</t>
    <rPh sb="3" eb="6">
      <t>ウンパンシャ</t>
    </rPh>
    <phoneticPr fontId="5"/>
  </si>
  <si>
    <t>株式会社　Ｋ　（徳島県）</t>
    <rPh sb="0" eb="4">
      <t>カブシキガイシャ</t>
    </rPh>
    <rPh sb="8" eb="11">
      <t>トクシマケン</t>
    </rPh>
    <phoneticPr fontId="5"/>
  </si>
  <si>
    <t>Ｍ　協同組合　（福島県）</t>
    <rPh sb="2" eb="4">
      <t>キョウドウ</t>
    </rPh>
    <rPh sb="4" eb="6">
      <t>クミアイ</t>
    </rPh>
    <rPh sb="8" eb="11">
      <t>フクシマケン</t>
    </rPh>
    <phoneticPr fontId="5"/>
  </si>
  <si>
    <t>Ｓ　株式会社　（福島県）</t>
    <rPh sb="2" eb="6">
      <t>カブシキガイシャ</t>
    </rPh>
    <rPh sb="8" eb="11">
      <t>フクシマケン</t>
    </rPh>
    <phoneticPr fontId="5"/>
  </si>
  <si>
    <t>貯木場改良・舗装</t>
    <rPh sb="0" eb="2">
      <t>チョボク</t>
    </rPh>
    <rPh sb="2" eb="3">
      <t>ジョウ</t>
    </rPh>
    <rPh sb="3" eb="5">
      <t>カイリョウ</t>
    </rPh>
    <rPh sb="6" eb="8">
      <t>ホソウ</t>
    </rPh>
    <phoneticPr fontId="5"/>
  </si>
  <si>
    <t>Ｋ　協同組合　（長野県）</t>
    <rPh sb="2" eb="4">
      <t>キョウドウ</t>
    </rPh>
    <rPh sb="4" eb="6">
      <t>クミアイ</t>
    </rPh>
    <rPh sb="8" eb="11">
      <t>ナガノケン</t>
    </rPh>
    <phoneticPr fontId="5"/>
  </si>
  <si>
    <t>復興庁：079
農林水産省：0290</t>
    <rPh sb="0" eb="2">
      <t>フッコウ</t>
    </rPh>
    <rPh sb="2" eb="3">
      <t>チョウ</t>
    </rPh>
    <rPh sb="8" eb="10">
      <t>ノウリン</t>
    </rPh>
    <rPh sb="10" eb="13">
      <t>スイサンショウ</t>
    </rPh>
    <phoneticPr fontId="5"/>
  </si>
  <si>
    <t>　　　　　　　　　　　平成２４年行政事業レビューシート　　　　(復興庁、農林水産省)</t>
    <rPh sb="11" eb="13">
      <t>ヘイセイ</t>
    </rPh>
    <rPh sb="15" eb="16">
      <t>ネン</t>
    </rPh>
    <rPh sb="16" eb="18">
      <t>ギョウセイ</t>
    </rPh>
    <rPh sb="18" eb="20">
      <t>ジギョウ</t>
    </rPh>
    <rPh sb="32" eb="35">
      <t>フッコウチョウ</t>
    </rPh>
    <rPh sb="36" eb="38">
      <t>ノウリン</t>
    </rPh>
    <rPh sb="38" eb="41">
      <t>スイサンショウ</t>
    </rPh>
    <rPh sb="40" eb="41">
      <t>ショウ</t>
    </rPh>
    <phoneticPr fontId="5"/>
  </si>
  <si>
    <t>災害復旧関係資金利子助成事業（復興関連事業）</t>
    <rPh sb="0" eb="2">
      <t>サイガイ</t>
    </rPh>
    <rPh sb="2" eb="4">
      <t>フッキュウ</t>
    </rPh>
    <rPh sb="4" eb="6">
      <t>カンケイ</t>
    </rPh>
    <rPh sb="6" eb="8">
      <t>シキン</t>
    </rPh>
    <rPh sb="8" eb="10">
      <t>リシ</t>
    </rPh>
    <rPh sb="10" eb="12">
      <t>ジョセイ</t>
    </rPh>
    <rPh sb="12" eb="14">
      <t>ジギョウ</t>
    </rPh>
    <rPh sb="15" eb="17">
      <t>フッコウ</t>
    </rPh>
    <rPh sb="17" eb="19">
      <t>カンレン</t>
    </rPh>
    <rPh sb="19" eb="21">
      <t>ジギョウ</t>
    </rPh>
    <phoneticPr fontId="5"/>
  </si>
  <si>
    <r>
      <rPr>
        <sz val="10"/>
        <rFont val="ＭＳ Ｐゴシック"/>
        <family val="3"/>
        <charset val="128"/>
      </rPr>
      <t>復興庁統括官付参事官（予算会計担当）</t>
    </r>
    <r>
      <rPr>
        <sz val="11"/>
        <color theme="1"/>
        <rFont val="ＭＳ Ｐゴシック"/>
        <family val="2"/>
        <charset val="128"/>
        <scheme val="minor"/>
      </rPr>
      <t xml:space="preserve">
農林水産省林野庁　林政部　企画課</t>
    </r>
    <rPh sb="0" eb="2">
      <t>フッコウ</t>
    </rPh>
    <rPh sb="2" eb="3">
      <t>チョウ</t>
    </rPh>
    <rPh sb="3" eb="5">
      <t>トウカツ</t>
    </rPh>
    <rPh sb="5" eb="6">
      <t>カン</t>
    </rPh>
    <rPh sb="6" eb="7">
      <t>ヅキ</t>
    </rPh>
    <rPh sb="7" eb="10">
      <t>サンジカン</t>
    </rPh>
    <rPh sb="11" eb="13">
      <t>ヨサン</t>
    </rPh>
    <rPh sb="13" eb="15">
      <t>カイケイ</t>
    </rPh>
    <rPh sb="15" eb="17">
      <t>タントウ</t>
    </rPh>
    <rPh sb="19" eb="21">
      <t>ノウリン</t>
    </rPh>
    <rPh sb="21" eb="24">
      <t>スイサンショウ</t>
    </rPh>
    <rPh sb="24" eb="27">
      <t>リンヤチョウ</t>
    </rPh>
    <rPh sb="28" eb="31">
      <t>リンセイブ</t>
    </rPh>
    <rPh sb="32" eb="34">
      <t>キカク</t>
    </rPh>
    <rPh sb="34" eb="35">
      <t>カ</t>
    </rPh>
    <phoneticPr fontId="5"/>
  </si>
  <si>
    <t>復興庁参事官
尾関　良夫
企画課長　安東　隆</t>
    <rPh sb="0" eb="2">
      <t>フッコウ</t>
    </rPh>
    <rPh sb="2" eb="3">
      <t>チョウ</t>
    </rPh>
    <rPh sb="3" eb="6">
      <t>サンジカン</t>
    </rPh>
    <rPh sb="7" eb="9">
      <t>オゼキ</t>
    </rPh>
    <rPh sb="10" eb="12">
      <t>ヨシオ</t>
    </rPh>
    <rPh sb="13" eb="15">
      <t>キカク</t>
    </rPh>
    <rPh sb="15" eb="17">
      <t>カチョウ</t>
    </rPh>
    <rPh sb="18" eb="20">
      <t>アンドウ</t>
    </rPh>
    <rPh sb="21" eb="22">
      <t>タカシ</t>
    </rPh>
    <phoneticPr fontId="5"/>
  </si>
  <si>
    <t>⑬林業の持続的かつ健全な発展　</t>
    <rPh sb="1" eb="3">
      <t>リンギョウ</t>
    </rPh>
    <rPh sb="4" eb="7">
      <t>ジゾクテキ</t>
    </rPh>
    <rPh sb="9" eb="11">
      <t>ケンゼン</t>
    </rPh>
    <rPh sb="12" eb="14">
      <t>ハッテン</t>
    </rPh>
    <phoneticPr fontId="5"/>
  </si>
  <si>
    <t>森林・林業基本計画</t>
    <rPh sb="0" eb="2">
      <t>シンリン</t>
    </rPh>
    <rPh sb="3" eb="5">
      <t>リンギョウ</t>
    </rPh>
    <rPh sb="5" eb="7">
      <t>キホン</t>
    </rPh>
    <rPh sb="7" eb="9">
      <t>ケイカク</t>
    </rPh>
    <phoneticPr fontId="5"/>
  </si>
  <si>
    <t>被災した林地・林道・林業施設等を復興するための資金や、被災した林業者に必要な運転資金等について支援措置を講じ、被災地の復興を図る。</t>
    <rPh sb="0" eb="2">
      <t>ヒサイ</t>
    </rPh>
    <rPh sb="4" eb="6">
      <t>リンチ</t>
    </rPh>
    <rPh sb="7" eb="9">
      <t>リンドウ</t>
    </rPh>
    <rPh sb="10" eb="12">
      <t>リンギョウ</t>
    </rPh>
    <rPh sb="12" eb="14">
      <t>シセツ</t>
    </rPh>
    <rPh sb="14" eb="15">
      <t>トウ</t>
    </rPh>
    <rPh sb="16" eb="18">
      <t>フッコウ</t>
    </rPh>
    <rPh sb="23" eb="25">
      <t>シキン</t>
    </rPh>
    <rPh sb="27" eb="29">
      <t>ヒサイ</t>
    </rPh>
    <rPh sb="31" eb="33">
      <t>リンギョウ</t>
    </rPh>
    <rPh sb="33" eb="34">
      <t>シャ</t>
    </rPh>
    <rPh sb="35" eb="37">
      <t>ヒツヨウ</t>
    </rPh>
    <rPh sb="38" eb="40">
      <t>ウンテン</t>
    </rPh>
    <rPh sb="40" eb="42">
      <t>シキン</t>
    </rPh>
    <rPh sb="42" eb="43">
      <t>トウ</t>
    </rPh>
    <rPh sb="47" eb="49">
      <t>シエン</t>
    </rPh>
    <rPh sb="49" eb="51">
      <t>ソチ</t>
    </rPh>
    <rPh sb="52" eb="53">
      <t>コウ</t>
    </rPh>
    <rPh sb="55" eb="58">
      <t>ヒサイチ</t>
    </rPh>
    <rPh sb="59" eb="61">
      <t>フッコウ</t>
    </rPh>
    <rPh sb="62" eb="63">
      <t>ハカ</t>
    </rPh>
    <phoneticPr fontId="5"/>
  </si>
  <si>
    <r>
      <t xml:space="preserve">①　災害により被害を受けた林業者等に対する利子助成
被害造林地、林道、林業施設等の復興及び資金繰りの支援のために日本政策金融公庫が融通する造林資金、林道資金、農林漁業施設資金及び農林漁業セーフティネット資金等を借り入れる場合の金利負担に対し、最大２％の利子助成を行う。利子助成は最長15年間実施する。（補助率：定額）
②　無担保・無保証人貸付けとするための出資
被災した林業者等が日本政策金融公庫資金を無担保・無保証人で借り入れることができるよう、日本政策金融公庫に対する出資を行う。
</t>
    </r>
    <r>
      <rPr>
        <sz val="11"/>
        <color theme="1"/>
        <rFont val="ＭＳ Ｐゴシック"/>
        <family val="2"/>
        <charset val="128"/>
        <scheme val="minor"/>
      </rPr>
      <t>※平成24年度は、復興庁で一括計上し、農林水産省で執行</t>
    </r>
    <rPh sb="41" eb="43">
      <t>フッコウ</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</si>
  <si>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</si>
  <si>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235（復興庁計上）</t>
    <rPh sb="4" eb="7">
      <t>フッコウチョウ</t>
    </rPh>
    <rPh sb="7" eb="9">
      <t>ケイジョウ</t>
    </rPh>
    <phoneticPr fontId="5"/>
  </si>
  <si>
    <t>505(農水省計上）</t>
    <rPh sb="4" eb="7">
      <t>ノウスイショウ</t>
    </rPh>
    <rPh sb="7" eb="9">
      <t>ケイジョウ</t>
    </rPh>
    <phoneticPr fontId="5"/>
  </si>
  <si>
    <t xml:space="preserve">民間金融機関の補完を旨とする日本公庫の性格上、貸付実績等を積極的なものとして定量的な目標とすることはなじまないが、計画額（12億円）を目安として、融資の円滑化を目指す。              
</t>
    <phoneticPr fontId="5"/>
  </si>
  <si>
    <t>融資件数</t>
    <rPh sb="0" eb="2">
      <t>ユウシ</t>
    </rPh>
    <rPh sb="2" eb="4">
      <t>ケンスウ</t>
    </rPh>
    <phoneticPr fontId="5"/>
  </si>
  <si>
    <t>融資に要する事務費＝（0.2百万円／件）
※１件あたりの融資額200百万円</t>
    <rPh sb="0" eb="2">
      <t>ユウシ</t>
    </rPh>
    <rPh sb="3" eb="4">
      <t>ヨウ</t>
    </rPh>
    <rPh sb="6" eb="9">
      <t>ジムヒ</t>
    </rPh>
    <rPh sb="14" eb="16">
      <t>ヒャクマン</t>
    </rPh>
    <rPh sb="16" eb="17">
      <t>エン</t>
    </rPh>
    <rPh sb="18" eb="19">
      <t>ケン</t>
    </rPh>
    <rPh sb="30" eb="31">
      <t>ケン</t>
    </rPh>
    <rPh sb="35" eb="37">
      <t>ユウシ</t>
    </rPh>
    <rPh sb="37" eb="38">
      <t>ガク</t>
    </rPh>
    <rPh sb="41" eb="43">
      <t>ヒャクマン</t>
    </rPh>
    <rPh sb="43" eb="44">
      <t>エン</t>
    </rPh>
    <phoneticPr fontId="5"/>
  </si>
  <si>
    <t>・平成23年度事務費4百万円
・平成23年度の融資件数15件
※1件あたりの融資額＝貸付実績/融資件数
　200百万円＝30億/15件</t>
    <rPh sb="1" eb="3">
      <t>ヘイセイ</t>
    </rPh>
    <rPh sb="5" eb="7">
      <t>ネンド</t>
    </rPh>
    <rPh sb="7" eb="10">
      <t>ジムヒ</t>
    </rPh>
    <rPh sb="11" eb="12">
      <t>ヒャク</t>
    </rPh>
    <rPh sb="12" eb="14">
      <t>マンエン</t>
    </rPh>
    <rPh sb="16" eb="18">
      <t>ヘイセイ</t>
    </rPh>
    <rPh sb="20" eb="22">
      <t>ネンド</t>
    </rPh>
    <rPh sb="23" eb="25">
      <t>ユウシ</t>
    </rPh>
    <rPh sb="25" eb="27">
      <t>ケンスウ</t>
    </rPh>
    <rPh sb="29" eb="30">
      <t>ケン</t>
    </rPh>
    <rPh sb="57" eb="58">
      <t>ヒャク</t>
    </rPh>
    <rPh sb="58" eb="60">
      <t>マンエン</t>
    </rPh>
    <rPh sb="63" eb="64">
      <t>オク</t>
    </rPh>
    <rPh sb="67" eb="68">
      <t>ケン</t>
    </rPh>
    <phoneticPr fontId="5"/>
  </si>
  <si>
    <t>利子助成費</t>
    <rPh sb="0" eb="2">
      <t>リシ</t>
    </rPh>
    <rPh sb="2" eb="4">
      <t>ジョセイ</t>
    </rPh>
    <rPh sb="4" eb="5">
      <t>ヒ</t>
    </rPh>
    <phoneticPr fontId="5"/>
  </si>
  <si>
    <t>－</t>
    <phoneticPr fontId="5"/>
  </si>
  <si>
    <r>
      <rPr>
        <sz val="11"/>
        <color theme="1"/>
        <rFont val="ＭＳ Ｐゴシック"/>
        <family val="2"/>
        <charset val="128"/>
        <scheme val="minor"/>
      </rPr>
      <t xml:space="preserve">・利子助成の決定は15年間の助成について行っており、他の団体に平成25年度以降の交付を委ねることが困難であることに加え、案件管理の継続性や個人情報の取扱、利用者の利便性の上からも、他の団体に委ねることが好ましくない。
・新規事業のため、単位あたりコストを前年と比較することはできない。
</t>
    </r>
    <rPh sb="1" eb="3">
      <t>リシ</t>
    </rPh>
    <rPh sb="3" eb="5">
      <t>ジョセイ</t>
    </rPh>
    <rPh sb="6" eb="8">
      <t>ケッテイ</t>
    </rPh>
    <rPh sb="11" eb="13">
      <t>ネンカン</t>
    </rPh>
    <rPh sb="14" eb="16">
      <t>ジョセイ</t>
    </rPh>
    <rPh sb="20" eb="21">
      <t>オコナ</t>
    </rPh>
    <rPh sb="77" eb="80">
      <t>リヨウシャ</t>
    </rPh>
    <rPh sb="81" eb="84">
      <t>リベンセイ</t>
    </rPh>
    <rPh sb="110" eb="112">
      <t>シンキ</t>
    </rPh>
    <rPh sb="112" eb="114">
      <t>ジギョウ</t>
    </rPh>
    <rPh sb="118" eb="120">
      <t>タンイ</t>
    </rPh>
    <rPh sb="127" eb="129">
      <t>ゼンネン</t>
    </rPh>
    <rPh sb="130" eb="132">
      <t>ヒカク</t>
    </rPh>
    <phoneticPr fontId="5"/>
  </si>
  <si>
    <t xml:space="preserve">
・　本事業は災害関連事業であり成果目標の達成度と活動実績達成度を図ることは適当でない。
</t>
    <phoneticPr fontId="5"/>
  </si>
  <si>
    <r>
      <t xml:space="preserve">・本事業は、林業者等の資金借入の円滑化を図るものであり、金融による支援は事業費と比較して少ない予算額で事業を実施することが可能である。
・東日本大震災により被災した林業者・木材産業者等が資金を円滑に調達できる環境を作る本事業は、早急に行わなければならない緊急性が高い事業である。また、林業・木材産業の再建は、経済復興にも寄与することから投資対効果も見込まれる。
</t>
    </r>
    <r>
      <rPr>
        <sz val="11"/>
        <color theme="1"/>
        <rFont val="ＭＳ Ｐゴシック"/>
        <family val="2"/>
        <charset val="128"/>
        <scheme val="minor"/>
      </rPr>
      <t>・被災者の負担軽減が最大の目的であり、収益性のみを追求することはできないが、日本公庫等が利子助成の対象となる融資を行う際、財務・経営状況や償還確実性を審査し、経営状況について助言するため、事業の収益性は高い。</t>
    </r>
    <rPh sb="182" eb="185">
      <t>ヒサイシャ</t>
    </rPh>
    <rPh sb="186" eb="188">
      <t>フタン</t>
    </rPh>
    <rPh sb="188" eb="190">
      <t>ケイゲン</t>
    </rPh>
    <rPh sb="191" eb="193">
      <t>サイダイ</t>
    </rPh>
    <rPh sb="194" eb="196">
      <t>モクテキ</t>
    </rPh>
    <rPh sb="200" eb="203">
      <t>シュウエキセイ</t>
    </rPh>
    <rPh sb="206" eb="208">
      <t>ツイキュウ</t>
    </rPh>
    <phoneticPr fontId="5"/>
  </si>
  <si>
    <t>本事業は、成果目標や活動指標の見込み値が記載されていない。以上のことから「目標設定と成果測定の実施」を行うべきであり、本事業としては「一部改善」とした。</t>
    <phoneticPr fontId="5"/>
  </si>
  <si>
    <t>成果目標については、委員からの指摘を踏まえ、数値目標の設定を検討する。</t>
    <phoneticPr fontId="5"/>
  </si>
  <si>
    <t>新0051</t>
    <rPh sb="0" eb="1">
      <t>シン</t>
    </rPh>
    <phoneticPr fontId="5"/>
  </si>
  <si>
    <t xml:space="preserve">農林水産省
</t>
    <rPh sb="0" eb="2">
      <t>ノウリン</t>
    </rPh>
    <rPh sb="2" eb="5">
      <t>スイサンショウ</t>
    </rPh>
    <phoneticPr fontId="5"/>
  </si>
  <si>
    <t>10百万円</t>
    <phoneticPr fontId="5"/>
  </si>
  <si>
    <t>450百万円</t>
    <rPh sb="3" eb="4">
      <t>ヒャク</t>
    </rPh>
    <rPh sb="4" eb="6">
      <t>マンエン</t>
    </rPh>
    <phoneticPr fontId="5"/>
  </si>
  <si>
    <t>利子助成補助金4百万円</t>
    <rPh sb="0" eb="2">
      <t>リシ</t>
    </rPh>
    <rPh sb="2" eb="4">
      <t>ジョセイ</t>
    </rPh>
    <rPh sb="4" eb="7">
      <t>ホジョキン</t>
    </rPh>
    <rPh sb="8" eb="9">
      <t>ヒャク</t>
    </rPh>
    <rPh sb="9" eb="11">
      <t>マンエン</t>
    </rPh>
    <phoneticPr fontId="5"/>
  </si>
  <si>
    <t>出資金450百万円</t>
    <rPh sb="0" eb="2">
      <t>シュッシ</t>
    </rPh>
    <rPh sb="2" eb="3">
      <t>キン</t>
    </rPh>
    <rPh sb="6" eb="7">
      <t>ヒャク</t>
    </rPh>
    <rPh sb="7" eb="9">
      <t>マンエン</t>
    </rPh>
    <phoneticPr fontId="5"/>
  </si>
  <si>
    <t>【特定】</t>
    <rPh sb="1" eb="3">
      <t>トクテイ</t>
    </rPh>
    <phoneticPr fontId="5"/>
  </si>
  <si>
    <t>A．全国木材協同組合連合会</t>
    <rPh sb="2" eb="4">
      <t>ゼンコク</t>
    </rPh>
    <rPh sb="4" eb="6">
      <t>モクザイ</t>
    </rPh>
    <rPh sb="6" eb="8">
      <t>キョウドウ</t>
    </rPh>
    <rPh sb="8" eb="10">
      <t>クミアイ</t>
    </rPh>
    <rPh sb="10" eb="13">
      <t>レンゴウカイ</t>
    </rPh>
    <phoneticPr fontId="5"/>
  </si>
  <si>
    <t>C. 日本政策金融公庫</t>
    <rPh sb="3" eb="5">
      <t>ニホン</t>
    </rPh>
    <rPh sb="5" eb="7">
      <t>セイサク</t>
    </rPh>
    <rPh sb="7" eb="9">
      <t>キンユウ</t>
    </rPh>
    <rPh sb="9" eb="11">
      <t>コウコ</t>
    </rPh>
    <phoneticPr fontId="5"/>
  </si>
  <si>
    <t>10百万円
（うち6百万円返還）</t>
    <rPh sb="2" eb="3">
      <t>ヒャク</t>
    </rPh>
    <rPh sb="3" eb="5">
      <t>マンエン</t>
    </rPh>
    <phoneticPr fontId="5"/>
  </si>
  <si>
    <t>①利子助成金の支払い（0.02百万円）</t>
    <rPh sb="1" eb="3">
      <t>リシ</t>
    </rPh>
    <rPh sb="3" eb="6">
      <t>ジョセイキン</t>
    </rPh>
    <rPh sb="7" eb="9">
      <t>シハライ</t>
    </rPh>
    <rPh sb="15" eb="16">
      <t>ヒャク</t>
    </rPh>
    <rPh sb="16" eb="18">
      <t>マンエン</t>
    </rPh>
    <phoneticPr fontId="5"/>
  </si>
  <si>
    <t>②事務費（4百万円）</t>
    <rPh sb="1" eb="4">
      <t>ジムヒ</t>
    </rPh>
    <rPh sb="6" eb="7">
      <t>ヒャク</t>
    </rPh>
    <rPh sb="7" eb="9">
      <t>マンエン</t>
    </rPh>
    <phoneticPr fontId="5"/>
  </si>
  <si>
    <t>利子助成金の支払い0.02百万円</t>
    <rPh sb="0" eb="2">
      <t>リシ</t>
    </rPh>
    <rPh sb="2" eb="5">
      <t>ジョセイキン</t>
    </rPh>
    <rPh sb="6" eb="8">
      <t>シハラ</t>
    </rPh>
    <rPh sb="13" eb="14">
      <t>ヒャク</t>
    </rPh>
    <rPh sb="14" eb="16">
      <t>マンエン</t>
    </rPh>
    <phoneticPr fontId="5"/>
  </si>
  <si>
    <r>
      <t>1</t>
    </r>
    <r>
      <rPr>
        <sz val="11"/>
        <color theme="1"/>
        <rFont val="ＭＳ Ｐゴシック"/>
        <family val="2"/>
        <charset val="128"/>
        <scheme val="minor"/>
      </rPr>
      <t>4 件/14件</t>
    </r>
    <rPh sb="3" eb="4">
      <t>ケン</t>
    </rPh>
    <rPh sb="7" eb="8">
      <t>ケン</t>
    </rPh>
    <phoneticPr fontId="5"/>
  </si>
  <si>
    <t>B．林業者等</t>
    <rPh sb="2" eb="5">
      <t>リンギョウシャ</t>
    </rPh>
    <rPh sb="5" eb="6">
      <t>トウ</t>
    </rPh>
    <phoneticPr fontId="5"/>
  </si>
  <si>
    <t>0.02百万円</t>
    <rPh sb="4" eb="5">
      <t>ヒャク</t>
    </rPh>
    <rPh sb="5" eb="7">
      <t>マンエン</t>
    </rPh>
    <phoneticPr fontId="5"/>
  </si>
  <si>
    <t>①被災林業者等が、日本政策金融公庫等から災害復旧関係資金を借り入れる。</t>
    <rPh sb="1" eb="3">
      <t>ヒサイ</t>
    </rPh>
    <rPh sb="3" eb="5">
      <t>リンギョウ</t>
    </rPh>
    <rPh sb="5" eb="6">
      <t>シャ</t>
    </rPh>
    <rPh sb="6" eb="7">
      <t>トウ</t>
    </rPh>
    <rPh sb="9" eb="11">
      <t>ニホン</t>
    </rPh>
    <rPh sb="11" eb="13">
      <t>セイサク</t>
    </rPh>
    <rPh sb="13" eb="15">
      <t>キンユウ</t>
    </rPh>
    <rPh sb="15" eb="17">
      <t>コウコ</t>
    </rPh>
    <rPh sb="17" eb="18">
      <t>トウ</t>
    </rPh>
    <rPh sb="20" eb="22">
      <t>サイガイ</t>
    </rPh>
    <rPh sb="22" eb="24">
      <t>フッキュウ</t>
    </rPh>
    <rPh sb="24" eb="26">
      <t>カンケイ</t>
    </rPh>
    <rPh sb="26" eb="28">
      <t>シキン</t>
    </rPh>
    <rPh sb="29" eb="30">
      <t>カ</t>
    </rPh>
    <rPh sb="31" eb="32">
      <t>イ</t>
    </rPh>
    <phoneticPr fontId="5"/>
  </si>
  <si>
    <t>②全国木材協同組合連合会へ利子助成の申請を行い、審査の結果、利子助成金の支払いを受ける。</t>
    <rPh sb="1" eb="3">
      <t>ゼンコク</t>
    </rPh>
    <rPh sb="3" eb="5">
      <t>モクザイ</t>
    </rPh>
    <rPh sb="5" eb="7">
      <t>キョウドウ</t>
    </rPh>
    <rPh sb="7" eb="9">
      <t>クミアイ</t>
    </rPh>
    <rPh sb="9" eb="12">
      <t>レンゴウカイ</t>
    </rPh>
    <rPh sb="13" eb="15">
      <t>リシ</t>
    </rPh>
    <rPh sb="15" eb="17">
      <t>ジョセイ</t>
    </rPh>
    <rPh sb="18" eb="20">
      <t>シンセイ</t>
    </rPh>
    <rPh sb="21" eb="22">
      <t>オコナ</t>
    </rPh>
    <rPh sb="24" eb="26">
      <t>シンサ</t>
    </rPh>
    <rPh sb="27" eb="29">
      <t>ケッカ</t>
    </rPh>
    <rPh sb="30" eb="32">
      <t>リシ</t>
    </rPh>
    <rPh sb="32" eb="34">
      <t>ジョセイ</t>
    </rPh>
    <rPh sb="34" eb="35">
      <t>キン</t>
    </rPh>
    <rPh sb="36" eb="38">
      <t>シハライ</t>
    </rPh>
    <rPh sb="40" eb="41">
      <t>ウ</t>
    </rPh>
    <phoneticPr fontId="5"/>
  </si>
  <si>
    <t>A.全国木材協同組合連合会</t>
    <rPh sb="2" eb="4">
      <t>ゼンコク</t>
    </rPh>
    <rPh sb="4" eb="6">
      <t>モクザイ</t>
    </rPh>
    <rPh sb="6" eb="8">
      <t>キョウドウ</t>
    </rPh>
    <rPh sb="8" eb="10">
      <t>クミアイ</t>
    </rPh>
    <rPh sb="10" eb="13">
      <t>レンゴウカイ</t>
    </rPh>
    <phoneticPr fontId="5"/>
  </si>
  <si>
    <t>利子助成対象者の募集、審査、現地確認、事業説明会の開催、普及資料作成等</t>
    <rPh sb="0" eb="2">
      <t>リシ</t>
    </rPh>
    <rPh sb="2" eb="4">
      <t>ジョセイ</t>
    </rPh>
    <rPh sb="4" eb="7">
      <t>タイショウシャ</t>
    </rPh>
    <rPh sb="8" eb="10">
      <t>ボシュウ</t>
    </rPh>
    <rPh sb="11" eb="13">
      <t>シンサ</t>
    </rPh>
    <rPh sb="14" eb="16">
      <t>ゲンチ</t>
    </rPh>
    <rPh sb="16" eb="18">
      <t>カクニン</t>
    </rPh>
    <phoneticPr fontId="5"/>
  </si>
  <si>
    <t>利子助成金</t>
    <rPh sb="0" eb="2">
      <t>リシ</t>
    </rPh>
    <rPh sb="2" eb="4">
      <t>ジョセイ</t>
    </rPh>
    <rPh sb="4" eb="5">
      <t>キン</t>
    </rPh>
    <phoneticPr fontId="5"/>
  </si>
  <si>
    <t>利子助成</t>
    <rPh sb="0" eb="2">
      <t>リシ</t>
    </rPh>
    <rPh sb="2" eb="4">
      <t>ジョセイ</t>
    </rPh>
    <phoneticPr fontId="5"/>
  </si>
  <si>
    <t>B.林業者等</t>
    <rPh sb="2" eb="4">
      <t>リンギョウ</t>
    </rPh>
    <rPh sb="4" eb="5">
      <t>シャ</t>
    </rPh>
    <rPh sb="5" eb="6">
      <t>トウ</t>
    </rPh>
    <phoneticPr fontId="5"/>
  </si>
  <si>
    <t>利払</t>
    <rPh sb="0" eb="2">
      <t>リバラ</t>
    </rPh>
    <phoneticPr fontId="5"/>
  </si>
  <si>
    <t>C.日本政策金融公庫</t>
    <rPh sb="2" eb="4">
      <t>ニホン</t>
    </rPh>
    <rPh sb="4" eb="6">
      <t>セイサク</t>
    </rPh>
    <rPh sb="6" eb="8">
      <t>キンユウ</t>
    </rPh>
    <rPh sb="8" eb="10">
      <t>コウコ</t>
    </rPh>
    <phoneticPr fontId="5"/>
  </si>
  <si>
    <t>無担保・無保証人貸付</t>
    <rPh sb="0" eb="3">
      <t>ムタンポ</t>
    </rPh>
    <rPh sb="4" eb="7">
      <t>ムホショウ</t>
    </rPh>
    <rPh sb="7" eb="8">
      <t>ニン</t>
    </rPh>
    <rPh sb="8" eb="10">
      <t>カシツケ</t>
    </rPh>
    <phoneticPr fontId="5"/>
  </si>
  <si>
    <t>全国木材協同組合連合会</t>
    <rPh sb="0" eb="2">
      <t>ゼンコク</t>
    </rPh>
    <rPh sb="2" eb="4">
      <t>モクザイ</t>
    </rPh>
    <rPh sb="4" eb="6">
      <t>キョウドウ</t>
    </rPh>
    <rPh sb="6" eb="8">
      <t>クミアイ</t>
    </rPh>
    <rPh sb="8" eb="11">
      <t>レンゴウカイ</t>
    </rPh>
    <phoneticPr fontId="5"/>
  </si>
  <si>
    <t>事業の周知、利子助成対象者の募集・審査・現地確認、利子助成金の支払</t>
    <rPh sb="0" eb="2">
      <t>ジギョウ</t>
    </rPh>
    <rPh sb="3" eb="5">
      <t>シュウチ</t>
    </rPh>
    <rPh sb="6" eb="8">
      <t>リシ</t>
    </rPh>
    <rPh sb="8" eb="10">
      <t>ジョセイ</t>
    </rPh>
    <rPh sb="10" eb="13">
      <t>タイショウシャ</t>
    </rPh>
    <rPh sb="14" eb="16">
      <t>ボシュウ</t>
    </rPh>
    <rPh sb="17" eb="19">
      <t>シンサ</t>
    </rPh>
    <rPh sb="20" eb="22">
      <t>ゲンチ</t>
    </rPh>
    <rPh sb="22" eb="24">
      <t>カクニン</t>
    </rPh>
    <rPh sb="25" eb="27">
      <t>リシ</t>
    </rPh>
    <rPh sb="27" eb="30">
      <t>ジョセイキン</t>
    </rPh>
    <rPh sb="31" eb="33">
      <t>シハラ</t>
    </rPh>
    <phoneticPr fontId="5"/>
  </si>
  <si>
    <t>林業者A</t>
    <rPh sb="0" eb="3">
      <t>リンギョウシャ</t>
    </rPh>
    <phoneticPr fontId="5"/>
  </si>
  <si>
    <t>公庫資金等を借り入れ、災害復旧を行う。</t>
    <rPh sb="0" eb="2">
      <t>コウコ</t>
    </rPh>
    <rPh sb="2" eb="4">
      <t>シキン</t>
    </rPh>
    <rPh sb="4" eb="5">
      <t>トウ</t>
    </rPh>
    <rPh sb="6" eb="7">
      <t>カ</t>
    </rPh>
    <rPh sb="8" eb="9">
      <t>イ</t>
    </rPh>
    <rPh sb="11" eb="13">
      <t>サイガイ</t>
    </rPh>
    <rPh sb="13" eb="15">
      <t>フッキュウ</t>
    </rPh>
    <rPh sb="16" eb="17">
      <t>オコナ</t>
    </rPh>
    <phoneticPr fontId="5"/>
  </si>
  <si>
    <t>林業者B</t>
    <rPh sb="0" eb="3">
      <t>リンギョウシャ</t>
    </rPh>
    <phoneticPr fontId="5"/>
  </si>
  <si>
    <t>林業者C</t>
    <rPh sb="0" eb="3">
      <t>リンギョウシャ</t>
    </rPh>
    <phoneticPr fontId="5"/>
  </si>
  <si>
    <t>林業者D</t>
    <rPh sb="0" eb="3">
      <t>リンギョウシャ</t>
    </rPh>
    <phoneticPr fontId="5"/>
  </si>
  <si>
    <t>林業者E</t>
    <rPh sb="0" eb="3">
      <t>リンギョウシャ</t>
    </rPh>
    <phoneticPr fontId="5"/>
  </si>
  <si>
    <t>林業者F</t>
    <rPh sb="0" eb="3">
      <t>リンギョウシャ</t>
    </rPh>
    <phoneticPr fontId="5"/>
  </si>
  <si>
    <t>林業者G</t>
    <rPh sb="0" eb="3">
      <t>リンギョウシャ</t>
    </rPh>
    <phoneticPr fontId="5"/>
  </si>
  <si>
    <t>復興庁：080
農林水産省：0291</t>
    <rPh sb="0" eb="2">
      <t>フッコウ</t>
    </rPh>
    <rPh sb="2" eb="3">
      <t>チョウ</t>
    </rPh>
    <rPh sb="8" eb="10">
      <t>ノウリン</t>
    </rPh>
    <rPh sb="10" eb="13">
      <t>スイサンショウ</t>
    </rPh>
    <phoneticPr fontId="5"/>
  </si>
  <si>
    <t>震災復興林業人材育成対策事業（復興関連事業）</t>
    <rPh sb="15" eb="17">
      <t>フッコウ</t>
    </rPh>
    <rPh sb="17" eb="19">
      <t>カンレン</t>
    </rPh>
    <rPh sb="19" eb="21">
      <t>ジギョウ</t>
    </rPh>
    <phoneticPr fontId="5"/>
  </si>
  <si>
    <t>復興庁統括官付参事官（予算会計担当）
農林水産省林野庁林政部経営課林業労働対策室</t>
    <rPh sb="0" eb="2">
      <t>フッコウ</t>
    </rPh>
    <rPh sb="2" eb="3">
      <t>チョウ</t>
    </rPh>
    <rPh sb="3" eb="5">
      <t>トウカツ</t>
    </rPh>
    <rPh sb="5" eb="6">
      <t>カン</t>
    </rPh>
    <rPh sb="6" eb="7">
      <t>ヅキ</t>
    </rPh>
    <rPh sb="7" eb="10">
      <t>サンジカン</t>
    </rPh>
    <rPh sb="11" eb="13">
      <t>ヨサン</t>
    </rPh>
    <rPh sb="13" eb="15">
      <t>カイケイ</t>
    </rPh>
    <rPh sb="15" eb="17">
      <t>タントウ</t>
    </rPh>
    <rPh sb="19" eb="21">
      <t>ノウリン</t>
    </rPh>
    <rPh sb="21" eb="24">
      <t>スイサンショウ</t>
    </rPh>
    <rPh sb="24" eb="27">
      <t>リンヤチョウ</t>
    </rPh>
    <rPh sb="27" eb="30">
      <t>リンセイブ</t>
    </rPh>
    <rPh sb="30" eb="32">
      <t>ケイエイ</t>
    </rPh>
    <rPh sb="32" eb="33">
      <t>カ</t>
    </rPh>
    <rPh sb="33" eb="35">
      <t>リンギョウ</t>
    </rPh>
    <rPh sb="35" eb="37">
      <t>ロウドウ</t>
    </rPh>
    <rPh sb="37" eb="40">
      <t>タイサクシツ</t>
    </rPh>
    <phoneticPr fontId="5"/>
  </si>
  <si>
    <t>平成23年度～平成26年度</t>
    <phoneticPr fontId="5"/>
  </si>
  <si>
    <t>復興庁参事官
尾関　良夫
室長　井出　光俊</t>
    <rPh sb="0" eb="2">
      <t>フッコウ</t>
    </rPh>
    <rPh sb="2" eb="3">
      <t>チョウ</t>
    </rPh>
    <rPh sb="3" eb="6">
      <t>サンジカン</t>
    </rPh>
    <rPh sb="7" eb="9">
      <t>オゼキ</t>
    </rPh>
    <rPh sb="10" eb="12">
      <t>ヨシオ</t>
    </rPh>
    <rPh sb="13" eb="14">
      <t>シツ</t>
    </rPh>
    <rPh sb="14" eb="15">
      <t>チョウ</t>
    </rPh>
    <rPh sb="16" eb="17">
      <t>イ</t>
    </rPh>
    <rPh sb="17" eb="18">
      <t>デ</t>
    </rPh>
    <rPh sb="19" eb="20">
      <t>ヒカリ</t>
    </rPh>
    <rPh sb="20" eb="21">
      <t>トシ</t>
    </rPh>
    <phoneticPr fontId="5"/>
  </si>
  <si>
    <t>⑬林業の持続的かつ健全な発展</t>
    <phoneticPr fontId="5"/>
  </si>
  <si>
    <t>東日本大震災復興基本法第３条</t>
    <phoneticPr fontId="5"/>
  </si>
  <si>
    <t>東日本大震災からの復興の基本方針
（平成23年7月29日東日本大震災復興対策本部決定）</t>
    <phoneticPr fontId="5"/>
  </si>
  <si>
    <t>　震災に伴い多数生じている離職者等に対し、安定した就業先を林業分野において確保するため、岩手、宮城、福島の３県において林業事業体が行う段階的かつ体系的な人材育成を継続して支援</t>
    <phoneticPr fontId="5"/>
  </si>
  <si>
    <t>被災者の円滑な就業を支援するため、岩手、宮城、福島の３県において、新たに雇用した林業事業体による新規就業者が安全かつ効率的な作業を行う知識・技術等を習得するための3年間のOJT研修等の実施に必要な経費を支援
（平成24年度については1年目研修を実施）
（補助率：定額）
※平成24年度は、復興庁で一括計上し、農林水産省で執行</t>
    <rPh sb="127" eb="130">
      <t>ホジョリツ</t>
    </rPh>
    <rPh sb="131" eb="133">
      <t>テイガク</t>
    </rPh>
    <phoneticPr fontId="5"/>
  </si>
  <si>
    <t>247（復興庁計上）</t>
    <rPh sb="4" eb="7">
      <t>フッコウチョウ</t>
    </rPh>
    <rPh sb="7" eb="9">
      <t>ケイジョウ</t>
    </rPh>
    <phoneticPr fontId="5"/>
  </si>
  <si>
    <t>38(農水省計上）</t>
    <rPh sb="3" eb="6">
      <t>ノウスイショウ</t>
    </rPh>
    <rPh sb="6" eb="8">
      <t>ケイジョウ</t>
    </rPh>
    <phoneticPr fontId="5"/>
  </si>
  <si>
    <t>26年度末までに新規就業者(研修修了者)120人の確保</t>
    <rPh sb="8" eb="10">
      <t>シンキ</t>
    </rPh>
    <rPh sb="14" eb="16">
      <t>ケンシュウ</t>
    </rPh>
    <rPh sb="16" eb="19">
      <t>シュウリョウシャ</t>
    </rPh>
    <phoneticPr fontId="5"/>
  </si>
  <si>
    <t>3年間の研修修了者数
（年度ごとの研修修了者数）</t>
    <rPh sb="1" eb="3">
      <t>ネンカン</t>
    </rPh>
    <rPh sb="12" eb="14">
      <t>ネンド</t>
    </rPh>
    <rPh sb="17" eb="19">
      <t>ケンシュウ</t>
    </rPh>
    <rPh sb="19" eb="22">
      <t>シュウリョウシャ</t>
    </rPh>
    <rPh sb="22" eb="23">
      <t>スウ</t>
    </rPh>
    <phoneticPr fontId="5"/>
  </si>
  <si>
    <t>(120名)</t>
    <rPh sb="4" eb="5">
      <t>メイ</t>
    </rPh>
    <phoneticPr fontId="5"/>
  </si>
  <si>
    <t>59万円／人</t>
    <rPh sb="2" eb="4">
      <t>マンエン</t>
    </rPh>
    <rPh sb="5" eb="6">
      <t>ニン</t>
    </rPh>
    <phoneticPr fontId="5"/>
  </si>
  <si>
    <t>21百万円÷36人(※）＝59万円/人
※トライアル雇用の活動実績</t>
    <rPh sb="18" eb="19">
      <t>ニン</t>
    </rPh>
    <rPh sb="26" eb="28">
      <t>コヨウ</t>
    </rPh>
    <rPh sb="29" eb="31">
      <t>カツドウ</t>
    </rPh>
    <rPh sb="31" eb="33">
      <t>ジッセキ</t>
    </rPh>
    <phoneticPr fontId="5"/>
  </si>
  <si>
    <t>研修助成費</t>
    <rPh sb="0" eb="2">
      <t>ケンシュウ</t>
    </rPh>
    <rPh sb="2" eb="5">
      <t>ジョセイヒ</t>
    </rPh>
    <phoneticPr fontId="22"/>
  </si>
  <si>
    <t>集合研修等実施経費</t>
    <rPh sb="0" eb="2">
      <t>シュウゴウ</t>
    </rPh>
    <rPh sb="2" eb="5">
      <t>ケンシュウトウ</t>
    </rPh>
    <rPh sb="5" eb="7">
      <t>ジッシ</t>
    </rPh>
    <rPh sb="7" eb="9">
      <t>ケイヒ</t>
    </rPh>
    <phoneticPr fontId="22"/>
  </si>
  <si>
    <t>団体事務費</t>
    <rPh sb="0" eb="2">
      <t>ダンタイ</t>
    </rPh>
    <rPh sb="2" eb="5">
      <t>ジムヒ</t>
    </rPh>
    <phoneticPr fontId="22"/>
  </si>
  <si>
    <t>作業システム普及事業(拡充)</t>
    <rPh sb="0" eb="2">
      <t>サギョウ</t>
    </rPh>
    <rPh sb="6" eb="8">
      <t>フキュウ</t>
    </rPh>
    <rPh sb="8" eb="10">
      <t>ジギョウ</t>
    </rPh>
    <rPh sb="11" eb="13">
      <t>カクジュウ</t>
    </rPh>
    <phoneticPr fontId="5"/>
  </si>
  <si>
    <t>震災震復興対策であり、林業事業体が行う復興に向けた人材育成を支援し、被災者の雇用の円滑化や復興に向けた林業・木材産業の活性化を図るものである。
不用率が大きいのは、12月以降に事業を開始したため、実施期間を十分確保できなかったこと、一部地域では林業に適した時期が限られたためである。</t>
    <rPh sb="0" eb="2">
      <t>シンサイ</t>
    </rPh>
    <rPh sb="2" eb="3">
      <t>フルウ</t>
    </rPh>
    <rPh sb="3" eb="5">
      <t>フッコウ</t>
    </rPh>
    <rPh sb="5" eb="7">
      <t>タイサク</t>
    </rPh>
    <rPh sb="11" eb="13">
      <t>リンギョウ</t>
    </rPh>
    <rPh sb="13" eb="16">
      <t>ジギョウタイ</t>
    </rPh>
    <rPh sb="17" eb="18">
      <t>オコナ</t>
    </rPh>
    <rPh sb="19" eb="21">
      <t>フッコウ</t>
    </rPh>
    <rPh sb="22" eb="23">
      <t>ム</t>
    </rPh>
    <rPh sb="25" eb="27">
      <t>ジンザイ</t>
    </rPh>
    <rPh sb="27" eb="29">
      <t>イクセイ</t>
    </rPh>
    <rPh sb="30" eb="32">
      <t>シエン</t>
    </rPh>
    <rPh sb="34" eb="37">
      <t>ヒサイシャ</t>
    </rPh>
    <rPh sb="38" eb="40">
      <t>コヨウ</t>
    </rPh>
    <rPh sb="41" eb="44">
      <t>エンカツカ</t>
    </rPh>
    <rPh sb="45" eb="47">
      <t>フッコウ</t>
    </rPh>
    <rPh sb="48" eb="49">
      <t>ム</t>
    </rPh>
    <rPh sb="51" eb="53">
      <t>リンギョウ</t>
    </rPh>
    <rPh sb="54" eb="56">
      <t>モクザイ</t>
    </rPh>
    <rPh sb="56" eb="58">
      <t>サンギョウ</t>
    </rPh>
    <rPh sb="59" eb="62">
      <t>カッセイカ</t>
    </rPh>
    <rPh sb="63" eb="64">
      <t>ハカ</t>
    </rPh>
    <rPh sb="84" eb="85">
      <t>ガツ</t>
    </rPh>
    <rPh sb="85" eb="87">
      <t>イコウ</t>
    </rPh>
    <rPh sb="88" eb="90">
      <t>ジギョウ</t>
    </rPh>
    <rPh sb="91" eb="93">
      <t>カイシ</t>
    </rPh>
    <rPh sb="98" eb="100">
      <t>ジッシ</t>
    </rPh>
    <rPh sb="100" eb="102">
      <t>キカン</t>
    </rPh>
    <rPh sb="103" eb="105">
      <t>ジュウブン</t>
    </rPh>
    <rPh sb="105" eb="107">
      <t>カクホ</t>
    </rPh>
    <rPh sb="116" eb="118">
      <t>イチブ</t>
    </rPh>
    <rPh sb="118" eb="120">
      <t>チイキ</t>
    </rPh>
    <rPh sb="122" eb="124">
      <t>リンギョウ</t>
    </rPh>
    <rPh sb="125" eb="126">
      <t>テキ</t>
    </rPh>
    <rPh sb="128" eb="130">
      <t>ジキ</t>
    </rPh>
    <rPh sb="131" eb="132">
      <t>カギ</t>
    </rPh>
    <phoneticPr fontId="5"/>
  </si>
  <si>
    <t>事業主体は公募により選定している。震災復興対策であるため、被災地域を対象として事業を実施しており、費目・使途は事業実施に必要なものに限定している。
単位あたりコストの削減を「-」としているのは、平成23年度に新規に始まったことから前年度との比較ができないためである。</t>
    <rPh sb="0" eb="2">
      <t>ジギョウ</t>
    </rPh>
    <rPh sb="2" eb="4">
      <t>シュタイ</t>
    </rPh>
    <rPh sb="5" eb="7">
      <t>コウボ</t>
    </rPh>
    <rPh sb="10" eb="12">
      <t>センテイ</t>
    </rPh>
    <rPh sb="17" eb="19">
      <t>シンサイ</t>
    </rPh>
    <rPh sb="19" eb="21">
      <t>フッコウ</t>
    </rPh>
    <rPh sb="21" eb="23">
      <t>タイサク</t>
    </rPh>
    <rPh sb="29" eb="31">
      <t>ヒサイ</t>
    </rPh>
    <rPh sb="31" eb="33">
      <t>チイキ</t>
    </rPh>
    <rPh sb="34" eb="36">
      <t>タイショウ</t>
    </rPh>
    <rPh sb="39" eb="41">
      <t>ジギョウ</t>
    </rPh>
    <rPh sb="42" eb="44">
      <t>ジッシ</t>
    </rPh>
    <rPh sb="49" eb="51">
      <t>ヒモク</t>
    </rPh>
    <rPh sb="52" eb="54">
      <t>シト</t>
    </rPh>
    <rPh sb="55" eb="57">
      <t>ジギョウ</t>
    </rPh>
    <rPh sb="57" eb="59">
      <t>ジッシ</t>
    </rPh>
    <rPh sb="60" eb="62">
      <t>ヒツヨウ</t>
    </rPh>
    <rPh sb="66" eb="68">
      <t>ゲンテイ</t>
    </rPh>
    <rPh sb="115" eb="118">
      <t>ゼンネンド</t>
    </rPh>
    <phoneticPr fontId="5"/>
  </si>
  <si>
    <t>震災復興対策であるため、現場で混乱を生じないよう配慮するとともに、現場で迅速に適用が可能な既存事業の研修体系を活用する形で事業実施を計画しており、事業実効性の高い手段を選択している。定性的な成果目標を立てそれに向かい事業を実施しているが、H23年度はトライアル雇用の実施であり、具体的な進捗はH24年度以降となる。類似事業として「緑の雇用」現場技能者育成対策事業を実施しているが、支援が重複しないよう事業運営を行う予定である。
成果目標を「-」としているのは、平成23年度と平成24年度では事業内容が異なるためである。
活動実績を｢-｣としているのは、当該事業は主に研修を受講させるものだが、当初の見込みは予算上限でもあるため、当初見込みを上回るかどうかで達成度を計ることが適当でないためである。</t>
    <rPh sb="0" eb="2">
      <t>シンサイ</t>
    </rPh>
    <rPh sb="2" eb="4">
      <t>フッコウ</t>
    </rPh>
    <rPh sb="4" eb="6">
      <t>タイサク</t>
    </rPh>
    <rPh sb="12" eb="14">
      <t>ゲンバ</t>
    </rPh>
    <rPh sb="15" eb="17">
      <t>コンラン</t>
    </rPh>
    <rPh sb="18" eb="19">
      <t>ショウ</t>
    </rPh>
    <rPh sb="24" eb="26">
      <t>ハイリョ</t>
    </rPh>
    <rPh sb="33" eb="35">
      <t>ゲンバ</t>
    </rPh>
    <rPh sb="36" eb="38">
      <t>ジンソク</t>
    </rPh>
    <rPh sb="39" eb="41">
      <t>テキヨウ</t>
    </rPh>
    <rPh sb="42" eb="44">
      <t>カノウ</t>
    </rPh>
    <rPh sb="45" eb="47">
      <t>キゾン</t>
    </rPh>
    <rPh sb="47" eb="49">
      <t>ジギョウ</t>
    </rPh>
    <rPh sb="50" eb="52">
      <t>ケンシュウ</t>
    </rPh>
    <rPh sb="52" eb="54">
      <t>タイケイ</t>
    </rPh>
    <rPh sb="55" eb="57">
      <t>カツヨウ</t>
    </rPh>
    <rPh sb="59" eb="60">
      <t>カタチ</t>
    </rPh>
    <rPh sb="61" eb="63">
      <t>ジギョウ</t>
    </rPh>
    <rPh sb="63" eb="65">
      <t>ジッシ</t>
    </rPh>
    <rPh sb="66" eb="68">
      <t>ケイカク</t>
    </rPh>
    <rPh sb="73" eb="75">
      <t>ジギョウ</t>
    </rPh>
    <rPh sb="75" eb="78">
      <t>ジッコウセイ</t>
    </rPh>
    <rPh sb="79" eb="80">
      <t>タカ</t>
    </rPh>
    <rPh sb="81" eb="83">
      <t>シュダン</t>
    </rPh>
    <rPh sb="84" eb="86">
      <t>センタク</t>
    </rPh>
    <rPh sb="91" eb="94">
      <t>テイセイテキ</t>
    </rPh>
    <rPh sb="95" eb="97">
      <t>セイカ</t>
    </rPh>
    <rPh sb="97" eb="99">
      <t>モクヒョウ</t>
    </rPh>
    <rPh sb="100" eb="101">
      <t>タ</t>
    </rPh>
    <rPh sb="105" eb="106">
      <t>ム</t>
    </rPh>
    <rPh sb="108" eb="110">
      <t>ジギョウ</t>
    </rPh>
    <rPh sb="111" eb="113">
      <t>ジッシ</t>
    </rPh>
    <rPh sb="130" eb="132">
      <t>コヨウ</t>
    </rPh>
    <rPh sb="133" eb="135">
      <t>ジッシ</t>
    </rPh>
    <rPh sb="139" eb="142">
      <t>グタイテキ</t>
    </rPh>
    <rPh sb="143" eb="145">
      <t>シンチョク</t>
    </rPh>
    <rPh sb="149" eb="151">
      <t>ネンド</t>
    </rPh>
    <rPh sb="151" eb="153">
      <t>イコウ</t>
    </rPh>
    <rPh sb="157" eb="159">
      <t>ルイジ</t>
    </rPh>
    <rPh sb="159" eb="161">
      <t>ジギョウ</t>
    </rPh>
    <rPh sb="165" eb="166">
      <t>ミドリ</t>
    </rPh>
    <rPh sb="167" eb="169">
      <t>コヨウ</t>
    </rPh>
    <rPh sb="170" eb="172">
      <t>ゲンバ</t>
    </rPh>
    <rPh sb="172" eb="175">
      <t>ギノウシャ</t>
    </rPh>
    <rPh sb="175" eb="177">
      <t>イクセイ</t>
    </rPh>
    <rPh sb="177" eb="179">
      <t>タイサク</t>
    </rPh>
    <rPh sb="179" eb="181">
      <t>ジギョウ</t>
    </rPh>
    <rPh sb="182" eb="184">
      <t>ジッシ</t>
    </rPh>
    <rPh sb="190" eb="192">
      <t>シエン</t>
    </rPh>
    <rPh sb="193" eb="195">
      <t>チョウフク</t>
    </rPh>
    <rPh sb="200" eb="202">
      <t>ジギョウ</t>
    </rPh>
    <rPh sb="202" eb="204">
      <t>ウンエイ</t>
    </rPh>
    <rPh sb="205" eb="206">
      <t>オコナ</t>
    </rPh>
    <rPh sb="207" eb="209">
      <t>ヨテイ</t>
    </rPh>
    <rPh sb="214" eb="216">
      <t>セイカ</t>
    </rPh>
    <rPh sb="216" eb="218">
      <t>モクヒョウ</t>
    </rPh>
    <rPh sb="230" eb="232">
      <t>ヘイセイ</t>
    </rPh>
    <rPh sb="234" eb="236">
      <t>ネンド</t>
    </rPh>
    <rPh sb="237" eb="239">
      <t>ヘイセイ</t>
    </rPh>
    <rPh sb="241" eb="243">
      <t>ネンド</t>
    </rPh>
    <rPh sb="245" eb="247">
      <t>ジギョウ</t>
    </rPh>
    <rPh sb="247" eb="249">
      <t>ナイヨウ</t>
    </rPh>
    <rPh sb="250" eb="251">
      <t>コト</t>
    </rPh>
    <rPh sb="260" eb="262">
      <t>カツドウ</t>
    </rPh>
    <rPh sb="262" eb="264">
      <t>ジッセキ</t>
    </rPh>
    <rPh sb="276" eb="278">
      <t>トウガイ</t>
    </rPh>
    <rPh sb="278" eb="280">
      <t>ジギョウ</t>
    </rPh>
    <rPh sb="281" eb="282">
      <t>オモ</t>
    </rPh>
    <rPh sb="283" eb="285">
      <t>ケンシュウ</t>
    </rPh>
    <rPh sb="286" eb="288">
      <t>ジュコウ</t>
    </rPh>
    <rPh sb="296" eb="298">
      <t>トウショ</t>
    </rPh>
    <rPh sb="299" eb="301">
      <t>ミコ</t>
    </rPh>
    <rPh sb="303" eb="305">
      <t>ヨサン</t>
    </rPh>
    <rPh sb="305" eb="307">
      <t>ジョウゲン</t>
    </rPh>
    <rPh sb="314" eb="316">
      <t>トウショ</t>
    </rPh>
    <rPh sb="316" eb="318">
      <t>ミコ</t>
    </rPh>
    <rPh sb="328" eb="331">
      <t>タッセイド</t>
    </rPh>
    <rPh sb="332" eb="333">
      <t>ハカ</t>
    </rPh>
    <rPh sb="337" eb="339">
      <t>テキトウ</t>
    </rPh>
    <phoneticPr fontId="5"/>
  </si>
  <si>
    <t>「緑の雇用」現場技能者育成対策事業（林野庁）</t>
    <rPh sb="1" eb="2">
      <t>ミドリ</t>
    </rPh>
    <rPh sb="3" eb="5">
      <t>コヨウ</t>
    </rPh>
    <rPh sb="6" eb="8">
      <t>ゲンバ</t>
    </rPh>
    <rPh sb="8" eb="11">
      <t>ギノウシャ</t>
    </rPh>
    <rPh sb="11" eb="13">
      <t>イクセイ</t>
    </rPh>
    <rPh sb="13" eb="15">
      <t>タイサク</t>
    </rPh>
    <rPh sb="15" eb="17">
      <t>ジギョウ</t>
    </rPh>
    <rPh sb="18" eb="21">
      <t>リンヤチョウ</t>
    </rPh>
    <phoneticPr fontId="5"/>
  </si>
  <si>
    <t>震災復興対策であり、被災地域である岩手県・宮城県・福島林県を対象とした、業事業体が行う復興に向けた人材育成を支援し、被災者の雇用の円滑化や復興に向けた林業・木材産業の活性化を図るものであり、適切な事業であると考える。
平成23年度第3次補正予算から始まった事業であり、今後の事業の実施状況をみて適切に事業運営を行っていく考えである。</t>
    <rPh sb="0" eb="2">
      <t>シンサイ</t>
    </rPh>
    <rPh sb="2" eb="4">
      <t>フッコウ</t>
    </rPh>
    <rPh sb="4" eb="6">
      <t>タイサク</t>
    </rPh>
    <rPh sb="10" eb="12">
      <t>ヒサイ</t>
    </rPh>
    <rPh sb="12" eb="14">
      <t>チイキ</t>
    </rPh>
    <rPh sb="17" eb="19">
      <t>イワテ</t>
    </rPh>
    <rPh sb="19" eb="20">
      <t>ケン</t>
    </rPh>
    <rPh sb="21" eb="23">
      <t>ミヤギ</t>
    </rPh>
    <rPh sb="23" eb="24">
      <t>ケン</t>
    </rPh>
    <rPh sb="25" eb="27">
      <t>フクシマ</t>
    </rPh>
    <rPh sb="28" eb="29">
      <t>ケン</t>
    </rPh>
    <rPh sb="30" eb="32">
      <t>タイショウ</t>
    </rPh>
    <rPh sb="95" eb="97">
      <t>テキセツ</t>
    </rPh>
    <rPh sb="98" eb="100">
      <t>ジギョウ</t>
    </rPh>
    <rPh sb="104" eb="105">
      <t>カンガ</t>
    </rPh>
    <rPh sb="109" eb="111">
      <t>ヘイセイ</t>
    </rPh>
    <rPh sb="113" eb="115">
      <t>ネンド</t>
    </rPh>
    <rPh sb="115" eb="116">
      <t>ダイ</t>
    </rPh>
    <rPh sb="117" eb="118">
      <t>ジ</t>
    </rPh>
    <rPh sb="118" eb="120">
      <t>ホセイ</t>
    </rPh>
    <rPh sb="120" eb="122">
      <t>ヨサン</t>
    </rPh>
    <rPh sb="124" eb="125">
      <t>ハジ</t>
    </rPh>
    <rPh sb="128" eb="130">
      <t>ジギョウ</t>
    </rPh>
    <rPh sb="134" eb="136">
      <t>コンゴ</t>
    </rPh>
    <rPh sb="137" eb="139">
      <t>ジギョウ</t>
    </rPh>
    <rPh sb="140" eb="142">
      <t>ジッシ</t>
    </rPh>
    <rPh sb="142" eb="144">
      <t>ジョウキョウ</t>
    </rPh>
    <rPh sb="147" eb="149">
      <t>テキセツ</t>
    </rPh>
    <rPh sb="150" eb="152">
      <t>ジギョウ</t>
    </rPh>
    <rPh sb="152" eb="154">
      <t>ウンエイ</t>
    </rPh>
    <rPh sb="155" eb="156">
      <t>オコナ</t>
    </rPh>
    <rPh sb="160" eb="161">
      <t>カンガ</t>
    </rPh>
    <phoneticPr fontId="5"/>
  </si>
  <si>
    <t>本事業は、予算額については、23年度の執行率が55％と低い。以上のことから「執行額と予算額の乖離の改善」を行うべきであり、本事業としては「一部改善」とする。</t>
    <phoneticPr fontId="5"/>
  </si>
  <si>
    <t>本事業の実施に当たっては執行額と予算額の乖離が生じないよう、事業実施主体に対し事業の進捗状況を確認しながら、適宜指導を行うなど、適正な執行管理に努める。</t>
    <rPh sb="0" eb="1">
      <t>ヒラモト</t>
    </rPh>
    <rPh sb="1" eb="3">
      <t>ジギョウ</t>
    </rPh>
    <rPh sb="4" eb="6">
      <t>ジッシ</t>
    </rPh>
    <rPh sb="7" eb="8">
      <t>ア</t>
    </rPh>
    <rPh sb="12" eb="14">
      <t>シッコウ</t>
    </rPh>
    <rPh sb="14" eb="15">
      <t>ガク</t>
    </rPh>
    <rPh sb="16" eb="19">
      <t>ヨサンガク</t>
    </rPh>
    <rPh sb="20" eb="22">
      <t>カイリ</t>
    </rPh>
    <rPh sb="23" eb="24">
      <t>ショウ</t>
    </rPh>
    <rPh sb="30" eb="32">
      <t>ジギョウ</t>
    </rPh>
    <rPh sb="32" eb="34">
      <t>ジッシ</t>
    </rPh>
    <rPh sb="34" eb="36">
      <t>シュタイ</t>
    </rPh>
    <rPh sb="37" eb="38">
      <t>タイ</t>
    </rPh>
    <rPh sb="39" eb="41">
      <t>ジギョウ</t>
    </rPh>
    <rPh sb="42" eb="44">
      <t>シンチョク</t>
    </rPh>
    <rPh sb="44" eb="46">
      <t>ジョウキョウ</t>
    </rPh>
    <rPh sb="47" eb="49">
      <t>カクニン</t>
    </rPh>
    <rPh sb="54" eb="56">
      <t>テキギ</t>
    </rPh>
    <rPh sb="56" eb="58">
      <t>シドウ</t>
    </rPh>
    <rPh sb="59" eb="60">
      <t>オコナ</t>
    </rPh>
    <rPh sb="64" eb="66">
      <t>テキセイ</t>
    </rPh>
    <rPh sb="67" eb="69">
      <t>シッコウ</t>
    </rPh>
    <rPh sb="69" eb="71">
      <t>カンリ</t>
    </rPh>
    <rPh sb="72" eb="73">
      <t>ツト</t>
    </rPh>
    <phoneticPr fontId="5"/>
  </si>
  <si>
    <t>3補0043</t>
    <rPh sb="1" eb="2">
      <t>ホ</t>
    </rPh>
    <phoneticPr fontId="5"/>
  </si>
  <si>
    <t>A.全国森林組合連合会</t>
    <rPh sb="2" eb="4">
      <t>ゼンコク</t>
    </rPh>
    <rPh sb="4" eb="6">
      <t>シンリン</t>
    </rPh>
    <rPh sb="6" eb="8">
      <t>クミアイ</t>
    </rPh>
    <rPh sb="8" eb="11">
      <t>レンゴウカイ</t>
    </rPh>
    <phoneticPr fontId="5"/>
  </si>
  <si>
    <t>事業体に対する助成金</t>
    <rPh sb="0" eb="3">
      <t>ジギョウタイ</t>
    </rPh>
    <rPh sb="4" eb="5">
      <t>タイ</t>
    </rPh>
    <rPh sb="7" eb="10">
      <t>ジョセイキン</t>
    </rPh>
    <phoneticPr fontId="5"/>
  </si>
  <si>
    <t>委託料</t>
    <rPh sb="0" eb="3">
      <t>イタクリョウ</t>
    </rPh>
    <phoneticPr fontId="5"/>
  </si>
  <si>
    <t>集合研修、監督・検査業務、研修生への安全指導等実施ための委託</t>
    <rPh sb="23" eb="25">
      <t>ジッシ</t>
    </rPh>
    <rPh sb="28" eb="30">
      <t>イタク</t>
    </rPh>
    <phoneticPr fontId="5"/>
  </si>
  <si>
    <t>実施主体に対する技術者給及び臨時職員等への賃金</t>
    <rPh sb="0" eb="2">
      <t>ジッシ</t>
    </rPh>
    <rPh sb="2" eb="4">
      <t>シュタイ</t>
    </rPh>
    <rPh sb="5" eb="6">
      <t>タイ</t>
    </rPh>
    <rPh sb="8" eb="12">
      <t>ギジュツシャキュウ</t>
    </rPh>
    <rPh sb="12" eb="13">
      <t>オヨ</t>
    </rPh>
    <rPh sb="14" eb="16">
      <t>リンジ</t>
    </rPh>
    <rPh sb="16" eb="19">
      <t>ショクイントウ</t>
    </rPh>
    <rPh sb="21" eb="23">
      <t>チンギン</t>
    </rPh>
    <phoneticPr fontId="5"/>
  </si>
  <si>
    <t>旅費・消耗品費・通信運搬費</t>
    <rPh sb="0" eb="2">
      <t>リョヒ</t>
    </rPh>
    <rPh sb="3" eb="6">
      <t>ショウモウヒン</t>
    </rPh>
    <rPh sb="6" eb="7">
      <t>ヒ</t>
    </rPh>
    <rPh sb="8" eb="10">
      <t>ツウシン</t>
    </rPh>
    <rPh sb="10" eb="13">
      <t>ウンパンヒ</t>
    </rPh>
    <phoneticPr fontId="5"/>
  </si>
  <si>
    <t>B.磐城林業協同組合</t>
    <rPh sb="2" eb="4">
      <t>イワキ</t>
    </rPh>
    <rPh sb="4" eb="6">
      <t>リンギョウ</t>
    </rPh>
    <rPh sb="6" eb="8">
      <t>キョウドウ</t>
    </rPh>
    <rPh sb="8" eb="10">
      <t>クミアイ</t>
    </rPh>
    <phoneticPr fontId="5"/>
  </si>
  <si>
    <t>指導員、監督・検査員、事務員等の人件費</t>
    <rPh sb="0" eb="3">
      <t>シドウイン</t>
    </rPh>
    <rPh sb="4" eb="6">
      <t>カントク</t>
    </rPh>
    <rPh sb="7" eb="10">
      <t>ケンサイン</t>
    </rPh>
    <rPh sb="11" eb="14">
      <t>ジムイン</t>
    </rPh>
    <rPh sb="14" eb="15">
      <t>トウ</t>
    </rPh>
    <rPh sb="16" eb="19">
      <t>ジンケンヒ</t>
    </rPh>
    <phoneticPr fontId="5"/>
  </si>
  <si>
    <t>監督・検査員の旅費</t>
    <rPh sb="0" eb="2">
      <t>カントク</t>
    </rPh>
    <rPh sb="3" eb="6">
      <t>ケンサイン</t>
    </rPh>
    <rPh sb="7" eb="9">
      <t>リョヒ</t>
    </rPh>
    <phoneticPr fontId="5"/>
  </si>
  <si>
    <t>会場費、通信運搬費等</t>
    <rPh sb="0" eb="3">
      <t>カイジョウヒ</t>
    </rPh>
    <rPh sb="4" eb="6">
      <t>ツウシン</t>
    </rPh>
    <rPh sb="6" eb="8">
      <t>ウンパン</t>
    </rPh>
    <rPh sb="8" eb="9">
      <t>ヒ</t>
    </rPh>
    <rPh sb="9" eb="10">
      <t>トウ</t>
    </rPh>
    <phoneticPr fontId="5"/>
  </si>
  <si>
    <t>C.相馬地方森林組合</t>
    <rPh sb="2" eb="4">
      <t>ソウマ</t>
    </rPh>
    <rPh sb="4" eb="6">
      <t>チホウ</t>
    </rPh>
    <rPh sb="6" eb="8">
      <t>シンリン</t>
    </rPh>
    <rPh sb="8" eb="10">
      <t>クミアイ</t>
    </rPh>
    <phoneticPr fontId="5"/>
  </si>
  <si>
    <t>技術習得推進費</t>
    <rPh sb="0" eb="2">
      <t>ギジュツ</t>
    </rPh>
    <rPh sb="2" eb="4">
      <t>シュウトク</t>
    </rPh>
    <rPh sb="4" eb="7">
      <t>スイシンヒ</t>
    </rPh>
    <phoneticPr fontId="5"/>
  </si>
  <si>
    <t>研修準備・評価記録活動経費、研修旅費等</t>
    <rPh sb="0" eb="2">
      <t>ケンシュウ</t>
    </rPh>
    <rPh sb="2" eb="4">
      <t>ジュンビ</t>
    </rPh>
    <rPh sb="5" eb="7">
      <t>ヒョウカ</t>
    </rPh>
    <rPh sb="7" eb="9">
      <t>キロク</t>
    </rPh>
    <rPh sb="9" eb="11">
      <t>カツドウ</t>
    </rPh>
    <rPh sb="11" eb="13">
      <t>ケイヒ</t>
    </rPh>
    <rPh sb="14" eb="16">
      <t>ケンシュウ</t>
    </rPh>
    <rPh sb="16" eb="18">
      <t>リョヒ</t>
    </rPh>
    <rPh sb="18" eb="19">
      <t>ナド</t>
    </rPh>
    <phoneticPr fontId="5"/>
  </si>
  <si>
    <t>指導費</t>
    <rPh sb="0" eb="2">
      <t>シドウ</t>
    </rPh>
    <rPh sb="2" eb="3">
      <t>ヒ</t>
    </rPh>
    <phoneticPr fontId="5"/>
  </si>
  <si>
    <t>研修生等への指導を行う指導員の賃金</t>
    <rPh sb="0" eb="3">
      <t>ケンシュウセイ</t>
    </rPh>
    <rPh sb="3" eb="4">
      <t>トウ</t>
    </rPh>
    <rPh sb="6" eb="8">
      <t>シドウ</t>
    </rPh>
    <rPh sb="9" eb="10">
      <t>オコナ</t>
    </rPh>
    <rPh sb="11" eb="14">
      <t>シドウイン</t>
    </rPh>
    <rPh sb="15" eb="17">
      <t>チンギン</t>
    </rPh>
    <phoneticPr fontId="5"/>
  </si>
  <si>
    <t>研修等に必要な資材経費(保安帽、チェーンソー防護衣等）</t>
    <rPh sb="0" eb="2">
      <t>ケンシュウ</t>
    </rPh>
    <rPh sb="2" eb="3">
      <t>トウ</t>
    </rPh>
    <rPh sb="4" eb="6">
      <t>ヒツヨウ</t>
    </rPh>
    <rPh sb="7" eb="9">
      <t>シザイ</t>
    </rPh>
    <rPh sb="9" eb="11">
      <t>ケイヒ</t>
    </rPh>
    <rPh sb="12" eb="14">
      <t>ホアン</t>
    </rPh>
    <rPh sb="14" eb="15">
      <t>ボウ</t>
    </rPh>
    <rPh sb="22" eb="24">
      <t>ボウゴ</t>
    </rPh>
    <rPh sb="24" eb="26">
      <t>イトウ</t>
    </rPh>
    <phoneticPr fontId="5"/>
  </si>
  <si>
    <t>労災保険料</t>
    <rPh sb="0" eb="2">
      <t>ロウサイ</t>
    </rPh>
    <rPh sb="2" eb="5">
      <t>ホケンリョウ</t>
    </rPh>
    <phoneticPr fontId="5"/>
  </si>
  <si>
    <t>研修中の労災保険料</t>
    <rPh sb="0" eb="2">
      <t>ケンシュウ</t>
    </rPh>
    <rPh sb="2" eb="3">
      <t>チュウ</t>
    </rPh>
    <rPh sb="4" eb="6">
      <t>ロウサイ</t>
    </rPh>
    <rPh sb="6" eb="8">
      <t>ホケン</t>
    </rPh>
    <rPh sb="8" eb="9">
      <t>リョウ</t>
    </rPh>
    <phoneticPr fontId="5"/>
  </si>
  <si>
    <t xml:space="preserve">A．.全国森林組合連合会
</t>
    <rPh sb="3" eb="5">
      <t>ゼンコク</t>
    </rPh>
    <rPh sb="5" eb="7">
      <t>シンリン</t>
    </rPh>
    <rPh sb="7" eb="9">
      <t>クミアイ</t>
    </rPh>
    <rPh sb="9" eb="12">
      <t>レンゴウカイ</t>
    </rPh>
    <phoneticPr fontId="5"/>
  </si>
  <si>
    <t>全国森林組合連合会</t>
    <rPh sb="0" eb="2">
      <t>ゼンコク</t>
    </rPh>
    <rPh sb="2" eb="4">
      <t>シンリン</t>
    </rPh>
    <rPh sb="4" eb="6">
      <t>クミアイ</t>
    </rPh>
    <rPh sb="6" eb="9">
      <t>レンゴウカイ</t>
    </rPh>
    <phoneticPr fontId="5"/>
  </si>
  <si>
    <t>研修の企画、研修生の募集・選考、助成金の支払事務等</t>
    <rPh sb="0" eb="2">
      <t>ケンシュウ</t>
    </rPh>
    <rPh sb="3" eb="5">
      <t>キカク</t>
    </rPh>
    <rPh sb="6" eb="9">
      <t>ケンシュウセイ</t>
    </rPh>
    <rPh sb="10" eb="12">
      <t>ボシュウ</t>
    </rPh>
    <rPh sb="13" eb="15">
      <t>センコウ</t>
    </rPh>
    <rPh sb="16" eb="19">
      <t>ジョセイキン</t>
    </rPh>
    <rPh sb="20" eb="22">
      <t>シハライ</t>
    </rPh>
    <rPh sb="22" eb="24">
      <t>ジム</t>
    </rPh>
    <rPh sb="24" eb="25">
      <t>トウ</t>
    </rPh>
    <phoneticPr fontId="5"/>
  </si>
  <si>
    <t>Ｂ．都道府県労働力確保支援センター等</t>
    <rPh sb="2" eb="6">
      <t>トドウフケン</t>
    </rPh>
    <rPh sb="6" eb="9">
      <t>ロウドウリョク</t>
    </rPh>
    <rPh sb="9" eb="11">
      <t>カクホ</t>
    </rPh>
    <rPh sb="11" eb="13">
      <t>シエン</t>
    </rPh>
    <rPh sb="17" eb="18">
      <t>トウ</t>
    </rPh>
    <phoneticPr fontId="5"/>
  </si>
  <si>
    <t>磐城林業協同組合</t>
    <rPh sb="0" eb="2">
      <t>イワキ</t>
    </rPh>
    <rPh sb="2" eb="4">
      <t>リンギョウ</t>
    </rPh>
    <rPh sb="4" eb="6">
      <t>キョウドウ</t>
    </rPh>
    <rPh sb="6" eb="8">
      <t>クミアイ</t>
    </rPh>
    <phoneticPr fontId="5"/>
  </si>
  <si>
    <t>事業体の取りまとめ、実地研修の監督・検査、エリアガイダンスの実施</t>
    <rPh sb="0" eb="3">
      <t>ジギョウタイ</t>
    </rPh>
    <rPh sb="4" eb="5">
      <t>ト</t>
    </rPh>
    <rPh sb="10" eb="12">
      <t>ジッチ</t>
    </rPh>
    <rPh sb="12" eb="14">
      <t>ケンシュウ</t>
    </rPh>
    <rPh sb="15" eb="17">
      <t>カントク</t>
    </rPh>
    <rPh sb="18" eb="20">
      <t>ケンサ</t>
    </rPh>
    <rPh sb="30" eb="32">
      <t>ジッシ</t>
    </rPh>
    <phoneticPr fontId="5"/>
  </si>
  <si>
    <t>財団法人　みやぎ林業活性化基金</t>
    <rPh sb="0" eb="4">
      <t>ザイダンホウジン</t>
    </rPh>
    <rPh sb="8" eb="10">
      <t>リンギョウ</t>
    </rPh>
    <rPh sb="10" eb="13">
      <t>カッセイカ</t>
    </rPh>
    <rPh sb="13" eb="15">
      <t>キキン</t>
    </rPh>
    <phoneticPr fontId="5"/>
  </si>
  <si>
    <t>事業体の取りまとめ、実地研修の監督・検査の実施</t>
    <rPh sb="0" eb="3">
      <t>ジギョウタイ</t>
    </rPh>
    <rPh sb="4" eb="5">
      <t>ト</t>
    </rPh>
    <rPh sb="10" eb="12">
      <t>ジッチ</t>
    </rPh>
    <rPh sb="12" eb="14">
      <t>ケンシュウ</t>
    </rPh>
    <rPh sb="15" eb="17">
      <t>カントク</t>
    </rPh>
    <rPh sb="18" eb="20">
      <t>ケンサ</t>
    </rPh>
    <rPh sb="21" eb="23">
      <t>ジッシ</t>
    </rPh>
    <phoneticPr fontId="5"/>
  </si>
  <si>
    <t>岩手県森林組合連合会</t>
    <rPh sb="0" eb="3">
      <t>イワテケン</t>
    </rPh>
    <rPh sb="3" eb="5">
      <t>シンリン</t>
    </rPh>
    <rPh sb="5" eb="7">
      <t>クミアイ</t>
    </rPh>
    <rPh sb="7" eb="10">
      <t>レンゴウカイ</t>
    </rPh>
    <phoneticPr fontId="5"/>
  </si>
  <si>
    <t>実地研修の監督・検査、エリアガイダンスの実施</t>
    <rPh sb="0" eb="2">
      <t>ジッチ</t>
    </rPh>
    <rPh sb="2" eb="4">
      <t>ケンシュウ</t>
    </rPh>
    <rPh sb="5" eb="7">
      <t>カントク</t>
    </rPh>
    <rPh sb="8" eb="10">
      <t>ケンサ</t>
    </rPh>
    <rPh sb="20" eb="22">
      <t>ジッシ</t>
    </rPh>
    <phoneticPr fontId="5"/>
  </si>
  <si>
    <t>公益財団法人　岩手県林業労働対策基金</t>
    <rPh sb="0" eb="2">
      <t>コウエキ</t>
    </rPh>
    <rPh sb="2" eb="6">
      <t>ザイダンホウジン</t>
    </rPh>
    <rPh sb="7" eb="10">
      <t>イワテケン</t>
    </rPh>
    <rPh sb="10" eb="12">
      <t>リンギョウ</t>
    </rPh>
    <rPh sb="12" eb="14">
      <t>ロウドウ</t>
    </rPh>
    <rPh sb="14" eb="16">
      <t>タイサク</t>
    </rPh>
    <rPh sb="16" eb="18">
      <t>キキン</t>
    </rPh>
    <phoneticPr fontId="5"/>
  </si>
  <si>
    <t>事業体の取りまとめの実施</t>
    <rPh sb="0" eb="3">
      <t>ジギョウタイ</t>
    </rPh>
    <rPh sb="4" eb="5">
      <t>ト</t>
    </rPh>
    <rPh sb="10" eb="12">
      <t>ジッシ</t>
    </rPh>
    <phoneticPr fontId="5"/>
  </si>
  <si>
    <t>社団法人　福島県森林・林業・緑化協会</t>
    <rPh sb="0" eb="4">
      <t>シャダンホウジン</t>
    </rPh>
    <rPh sb="5" eb="8">
      <t>フクシマケン</t>
    </rPh>
    <rPh sb="8" eb="10">
      <t>シンリン</t>
    </rPh>
    <rPh sb="11" eb="13">
      <t>リンギョウ</t>
    </rPh>
    <rPh sb="14" eb="16">
      <t>リョッカ</t>
    </rPh>
    <rPh sb="16" eb="18">
      <t>キョウカイ</t>
    </rPh>
    <phoneticPr fontId="5"/>
  </si>
  <si>
    <t>Ｃ．林業事業体</t>
    <rPh sb="2" eb="4">
      <t>リンギョウ</t>
    </rPh>
    <rPh sb="4" eb="7">
      <t>ジギョウタイ</t>
    </rPh>
    <phoneticPr fontId="5"/>
  </si>
  <si>
    <t>相馬地方森林組合</t>
    <rPh sb="0" eb="2">
      <t>ソウマ</t>
    </rPh>
    <rPh sb="2" eb="4">
      <t>チホウ</t>
    </rPh>
    <rPh sb="4" eb="6">
      <t>シンリン</t>
    </rPh>
    <rPh sb="6" eb="8">
      <t>クミアイ</t>
    </rPh>
    <phoneticPr fontId="5"/>
  </si>
  <si>
    <t>トライアル雇用の実施</t>
    <rPh sb="5" eb="7">
      <t>コヨウ</t>
    </rPh>
    <rPh sb="8" eb="10">
      <t>ジッシ</t>
    </rPh>
    <phoneticPr fontId="5"/>
  </si>
  <si>
    <t>会津北部森林組合</t>
    <rPh sb="0" eb="2">
      <t>アイヅ</t>
    </rPh>
    <rPh sb="2" eb="4">
      <t>ホクブ</t>
    </rPh>
    <rPh sb="4" eb="6">
      <t>シンリン</t>
    </rPh>
    <rPh sb="6" eb="8">
      <t>クミアイ</t>
    </rPh>
    <phoneticPr fontId="5"/>
  </si>
  <si>
    <t>北星林業株式会社</t>
    <rPh sb="0" eb="2">
      <t>ホクセイ</t>
    </rPh>
    <rPh sb="2" eb="4">
      <t>リンギョウ</t>
    </rPh>
    <rPh sb="4" eb="8">
      <t>カブシキガイシャ</t>
    </rPh>
    <phoneticPr fontId="5"/>
  </si>
  <si>
    <t>有限会社　大須賀林業</t>
    <rPh sb="0" eb="4">
      <t>ユウゲンガイシャ</t>
    </rPh>
    <rPh sb="5" eb="8">
      <t>オオスカ</t>
    </rPh>
    <rPh sb="8" eb="10">
      <t>リンギョウ</t>
    </rPh>
    <phoneticPr fontId="5"/>
  </si>
  <si>
    <t>有限会社　いしぐろ</t>
    <rPh sb="0" eb="4">
      <t>ユウゲンガイシャ</t>
    </rPh>
    <phoneticPr fontId="5"/>
  </si>
  <si>
    <t>有限会社　武田林産</t>
    <rPh sb="0" eb="4">
      <t>ユウゲンガイシャ</t>
    </rPh>
    <rPh sb="5" eb="7">
      <t>タケダ</t>
    </rPh>
    <rPh sb="7" eb="9">
      <t>リンサン</t>
    </rPh>
    <phoneticPr fontId="5"/>
  </si>
  <si>
    <t>栗駒高原森林組合</t>
    <rPh sb="0" eb="2">
      <t>クリコマ</t>
    </rPh>
    <rPh sb="2" eb="4">
      <t>コウゲン</t>
    </rPh>
    <rPh sb="4" eb="6">
      <t>シンリン</t>
    </rPh>
    <rPh sb="6" eb="8">
      <t>クミアイ</t>
    </rPh>
    <phoneticPr fontId="5"/>
  </si>
  <si>
    <t>真名畑林業　有限会社</t>
    <rPh sb="0" eb="2">
      <t>マナ</t>
    </rPh>
    <rPh sb="2" eb="3">
      <t>ハタ</t>
    </rPh>
    <rPh sb="3" eb="5">
      <t>リンギョウ</t>
    </rPh>
    <rPh sb="6" eb="10">
      <t>ユウゲンガイシャ</t>
    </rPh>
    <phoneticPr fontId="5"/>
  </si>
  <si>
    <t>有限会社　井出林業</t>
    <rPh sb="0" eb="4">
      <t>ユウゲンガイシャ</t>
    </rPh>
    <rPh sb="5" eb="7">
      <t>イデ</t>
    </rPh>
    <rPh sb="7" eb="9">
      <t>リンギョウ</t>
    </rPh>
    <phoneticPr fontId="5"/>
  </si>
  <si>
    <t>松山林業　有限会社</t>
    <rPh sb="0" eb="2">
      <t>マツヤマ</t>
    </rPh>
    <rPh sb="2" eb="4">
      <t>リンギョウ</t>
    </rPh>
    <rPh sb="5" eb="9">
      <t>ユウゲンガイシャ</t>
    </rPh>
    <phoneticPr fontId="5"/>
  </si>
  <si>
    <t>復興庁：081
農林水産省：0292</t>
    <rPh sb="0" eb="2">
      <t>フッコウ</t>
    </rPh>
    <rPh sb="2" eb="3">
      <t>チョウ</t>
    </rPh>
    <rPh sb="8" eb="10">
      <t>ノウリン</t>
    </rPh>
    <rPh sb="10" eb="13">
      <t>スイサンショウ</t>
    </rPh>
    <phoneticPr fontId="5"/>
  </si>
  <si>
    <r>
      <t>　　　　　　　　　　　　平成２４年行政事業レビューシート　(</t>
    </r>
    <r>
      <rPr>
        <b/>
        <sz val="16"/>
        <color theme="1"/>
        <rFont val="ＭＳ ゴシック"/>
        <family val="3"/>
        <charset val="128"/>
      </rPr>
      <t>復興庁</t>
    </r>
    <r>
      <rPr>
        <b/>
        <sz val="16"/>
        <rFont val="ＭＳ ゴシック"/>
        <family val="3"/>
        <charset val="128"/>
      </rPr>
      <t>、農林水産省)</t>
    </r>
    <rPh sb="12" eb="14">
      <t>ヘイセイ</t>
    </rPh>
    <rPh sb="16" eb="17">
      <t>ネン</t>
    </rPh>
    <rPh sb="17" eb="19">
      <t>ギョウセイ</t>
    </rPh>
    <rPh sb="19" eb="21">
      <t>ジギョウ</t>
    </rPh>
    <rPh sb="30" eb="33">
      <t>フッコウチョウ</t>
    </rPh>
    <rPh sb="34" eb="36">
      <t>ノウリン</t>
    </rPh>
    <rPh sb="36" eb="39">
      <t>スイサンショウ</t>
    </rPh>
    <rPh sb="38" eb="39">
      <t>ショウ</t>
    </rPh>
    <phoneticPr fontId="5"/>
  </si>
  <si>
    <t>森林組合経営再建緊急支援事業(復興関連事業）</t>
    <rPh sb="0" eb="2">
      <t>シンリン</t>
    </rPh>
    <rPh sb="2" eb="4">
      <t>クミアイ</t>
    </rPh>
    <rPh sb="4" eb="6">
      <t>ケイエイ</t>
    </rPh>
    <rPh sb="6" eb="8">
      <t>サイケン</t>
    </rPh>
    <rPh sb="8" eb="10">
      <t>キンキュウ</t>
    </rPh>
    <rPh sb="10" eb="12">
      <t>シエン</t>
    </rPh>
    <rPh sb="12" eb="14">
      <t>ジギョウ</t>
    </rPh>
    <rPh sb="15" eb="17">
      <t>フッコウ</t>
    </rPh>
    <rPh sb="17" eb="19">
      <t>カンレン</t>
    </rPh>
    <rPh sb="19" eb="21">
      <t>ジギョウ</t>
    </rPh>
    <phoneticPr fontId="5"/>
  </si>
  <si>
    <t>復興庁統括官付参事官（予算会計担当）
農林水産省林野庁林政部経営課</t>
    <rPh sb="3" eb="5">
      <t>トウカツ</t>
    </rPh>
    <rPh sb="5" eb="6">
      <t>カン</t>
    </rPh>
    <rPh sb="6" eb="7">
      <t>ヅキ</t>
    </rPh>
    <rPh sb="11" eb="13">
      <t>ヨサン</t>
    </rPh>
    <rPh sb="13" eb="15">
      <t>カイケイ</t>
    </rPh>
    <rPh sb="24" eb="27">
      <t>リンヤチョウ</t>
    </rPh>
    <rPh sb="27" eb="29">
      <t>リンセイ</t>
    </rPh>
    <rPh sb="29" eb="30">
      <t>ブ</t>
    </rPh>
    <rPh sb="30" eb="32">
      <t>ケイエイ</t>
    </rPh>
    <rPh sb="32" eb="33">
      <t>カ</t>
    </rPh>
    <phoneticPr fontId="5"/>
  </si>
  <si>
    <t>復興庁参事官
尾関　良夫
経営課長　松原明紀</t>
    <rPh sb="0" eb="3">
      <t>フッコウチョウ</t>
    </rPh>
    <rPh sb="3" eb="6">
      <t>サンジカン</t>
    </rPh>
    <rPh sb="7" eb="9">
      <t>オゼキ</t>
    </rPh>
    <rPh sb="10" eb="12">
      <t>ヨシオ</t>
    </rPh>
    <rPh sb="13" eb="15">
      <t>ケイエイ</t>
    </rPh>
    <rPh sb="15" eb="17">
      <t>カチョウ</t>
    </rPh>
    <rPh sb="18" eb="20">
      <t>マツバラ</t>
    </rPh>
    <rPh sb="20" eb="21">
      <t>ア</t>
    </rPh>
    <rPh sb="21" eb="22">
      <t>キ</t>
    </rPh>
    <phoneticPr fontId="5"/>
  </si>
  <si>
    <t>⑬林業の持続的かつ健全な発展</t>
    <rPh sb="1" eb="3">
      <t>リンギョウ</t>
    </rPh>
    <rPh sb="4" eb="7">
      <t>ジゾクテキ</t>
    </rPh>
    <rPh sb="9" eb="11">
      <t>ケンゼン</t>
    </rPh>
    <rPh sb="12" eb="14">
      <t>ハッテン</t>
    </rPh>
    <phoneticPr fontId="5"/>
  </si>
  <si>
    <t>森林・林業基本計画　（平成18年9月8日閣議決定）</t>
    <rPh sb="0" eb="2">
      <t>シンリン</t>
    </rPh>
    <rPh sb="3" eb="5">
      <t>リンギョウ</t>
    </rPh>
    <rPh sb="5" eb="7">
      <t>キホン</t>
    </rPh>
    <rPh sb="7" eb="9">
      <t>ケイカク</t>
    </rPh>
    <rPh sb="11" eb="13">
      <t>ヘイセイ</t>
    </rPh>
    <rPh sb="15" eb="16">
      <t>ネン</t>
    </rPh>
    <rPh sb="17" eb="18">
      <t>ツキ</t>
    </rPh>
    <rPh sb="19" eb="20">
      <t>ヒ</t>
    </rPh>
    <rPh sb="20" eb="22">
      <t>カクギ</t>
    </rPh>
    <rPh sb="22" eb="24">
      <t>ケッテイ</t>
    </rPh>
    <phoneticPr fontId="5"/>
  </si>
  <si>
    <t>東日本大震災により被災した森林組合等において、経営再建及び経営維持安定のために必要な資金を民間金融機関から借り入れた場合に、その借入金に対する利子助成を実施し、被災森林組合等の早期復興を図ることにより、復興材をはじめ国産材の安定供給、地域経済の復興に資することを目的とする。</t>
    <rPh sb="0" eb="3">
      <t>ヒガシニホン</t>
    </rPh>
    <rPh sb="3" eb="6">
      <t>ダイシンサイ</t>
    </rPh>
    <rPh sb="9" eb="11">
      <t>ヒサイ</t>
    </rPh>
    <rPh sb="13" eb="15">
      <t>シンリン</t>
    </rPh>
    <rPh sb="15" eb="17">
      <t>クミアイ</t>
    </rPh>
    <rPh sb="17" eb="18">
      <t>トウ</t>
    </rPh>
    <rPh sb="23" eb="25">
      <t>ケイエイ</t>
    </rPh>
    <rPh sb="25" eb="27">
      <t>サイケン</t>
    </rPh>
    <rPh sb="27" eb="28">
      <t>オヨ</t>
    </rPh>
    <rPh sb="29" eb="31">
      <t>ケイエイ</t>
    </rPh>
    <rPh sb="31" eb="33">
      <t>イジ</t>
    </rPh>
    <rPh sb="33" eb="35">
      <t>アンテイ</t>
    </rPh>
    <rPh sb="39" eb="41">
      <t>ヒツヨウ</t>
    </rPh>
    <rPh sb="42" eb="44">
      <t>シキン</t>
    </rPh>
    <rPh sb="45" eb="47">
      <t>ミンカン</t>
    </rPh>
    <rPh sb="47" eb="49">
      <t>キンユウ</t>
    </rPh>
    <rPh sb="49" eb="51">
      <t>キカン</t>
    </rPh>
    <rPh sb="53" eb="54">
      <t>カ</t>
    </rPh>
    <rPh sb="55" eb="56">
      <t>イ</t>
    </rPh>
    <rPh sb="58" eb="60">
      <t>バアイ</t>
    </rPh>
    <rPh sb="64" eb="67">
      <t>カリイレキン</t>
    </rPh>
    <rPh sb="68" eb="69">
      <t>タイ</t>
    </rPh>
    <rPh sb="71" eb="73">
      <t>リシ</t>
    </rPh>
    <rPh sb="73" eb="75">
      <t>ジョセイ</t>
    </rPh>
    <rPh sb="76" eb="78">
      <t>ジッシ</t>
    </rPh>
    <rPh sb="80" eb="82">
      <t>ヒサイ</t>
    </rPh>
    <rPh sb="82" eb="84">
      <t>シンリン</t>
    </rPh>
    <rPh sb="84" eb="86">
      <t>クミアイ</t>
    </rPh>
    <rPh sb="86" eb="87">
      <t>トウ</t>
    </rPh>
    <rPh sb="88" eb="90">
      <t>ソウキ</t>
    </rPh>
    <rPh sb="90" eb="92">
      <t>フッコウ</t>
    </rPh>
    <rPh sb="93" eb="94">
      <t>ハカ</t>
    </rPh>
    <rPh sb="101" eb="103">
      <t>フッコウ</t>
    </rPh>
    <rPh sb="103" eb="104">
      <t>ザイ</t>
    </rPh>
    <rPh sb="108" eb="111">
      <t>コクサンザイ</t>
    </rPh>
    <rPh sb="112" eb="114">
      <t>アンテイ</t>
    </rPh>
    <rPh sb="114" eb="116">
      <t>キョウキュウ</t>
    </rPh>
    <rPh sb="117" eb="119">
      <t>チイキ</t>
    </rPh>
    <rPh sb="119" eb="121">
      <t>ケイザイ</t>
    </rPh>
    <rPh sb="122" eb="124">
      <t>フッコウ</t>
    </rPh>
    <rPh sb="125" eb="126">
      <t>シ</t>
    </rPh>
    <rPh sb="131" eb="133">
      <t>モクテキ</t>
    </rPh>
    <phoneticPr fontId="5"/>
  </si>
  <si>
    <t>被災した森林組合等の経営再建のための仮事務所の借入、新たな事業地購入・借入れ、新たな事務所の建設、OA機器の購入など経営再建のための借入金に対する利子助成及び、震災の影響による経営環境の変化により、一時的に経営不振に陥った森林組合等の経営維持安定に必要な資金の借入金に対する利子助成を行う。（最長５年、最大２％まで利子助成）
補助率：定額
※平成24年度は、復興庁で一括計上し、農林水産省で執行</t>
    <rPh sb="0" eb="2">
      <t>ヒサイ</t>
    </rPh>
    <rPh sb="4" eb="6">
      <t>シンリン</t>
    </rPh>
    <rPh sb="6" eb="8">
      <t>クミアイ</t>
    </rPh>
    <rPh sb="8" eb="9">
      <t>トウ</t>
    </rPh>
    <rPh sb="10" eb="12">
      <t>ケイエイ</t>
    </rPh>
    <rPh sb="12" eb="14">
      <t>サイケン</t>
    </rPh>
    <rPh sb="18" eb="19">
      <t>カリ</t>
    </rPh>
    <rPh sb="19" eb="22">
      <t>ジムショ</t>
    </rPh>
    <rPh sb="23" eb="25">
      <t>カリイレ</t>
    </rPh>
    <rPh sb="26" eb="27">
      <t>アラ</t>
    </rPh>
    <rPh sb="29" eb="31">
      <t>ジギョウ</t>
    </rPh>
    <rPh sb="31" eb="32">
      <t>チ</t>
    </rPh>
    <rPh sb="32" eb="34">
      <t>コウニュウ</t>
    </rPh>
    <rPh sb="35" eb="37">
      <t>カリイレ</t>
    </rPh>
    <rPh sb="39" eb="40">
      <t>アラ</t>
    </rPh>
    <rPh sb="42" eb="45">
      <t>ジムショ</t>
    </rPh>
    <rPh sb="46" eb="48">
      <t>ケンセツ</t>
    </rPh>
    <rPh sb="51" eb="53">
      <t>キキ</t>
    </rPh>
    <rPh sb="54" eb="56">
      <t>コウニュウ</t>
    </rPh>
    <rPh sb="58" eb="60">
      <t>ケイエイ</t>
    </rPh>
    <rPh sb="60" eb="62">
      <t>サイケン</t>
    </rPh>
    <rPh sb="66" eb="69">
      <t>カリイレキン</t>
    </rPh>
    <rPh sb="70" eb="71">
      <t>タイ</t>
    </rPh>
    <rPh sb="73" eb="75">
      <t>リシ</t>
    </rPh>
    <rPh sb="75" eb="77">
      <t>ジョセイ</t>
    </rPh>
    <rPh sb="77" eb="78">
      <t>オヨ</t>
    </rPh>
    <rPh sb="80" eb="82">
      <t>シンサイ</t>
    </rPh>
    <rPh sb="83" eb="85">
      <t>エイキョウ</t>
    </rPh>
    <rPh sb="88" eb="90">
      <t>ケイエイ</t>
    </rPh>
    <rPh sb="90" eb="92">
      <t>カンキョウ</t>
    </rPh>
    <rPh sb="93" eb="95">
      <t>ヘンカ</t>
    </rPh>
    <rPh sb="99" eb="102">
      <t>イチジテキ</t>
    </rPh>
    <rPh sb="103" eb="105">
      <t>ケイエイ</t>
    </rPh>
    <rPh sb="105" eb="107">
      <t>フシン</t>
    </rPh>
    <rPh sb="108" eb="109">
      <t>オチイ</t>
    </rPh>
    <rPh sb="111" eb="113">
      <t>シンリン</t>
    </rPh>
    <rPh sb="113" eb="115">
      <t>クミアイ</t>
    </rPh>
    <rPh sb="115" eb="116">
      <t>トウ</t>
    </rPh>
    <rPh sb="117" eb="119">
      <t>ケイエイ</t>
    </rPh>
    <rPh sb="119" eb="121">
      <t>イジ</t>
    </rPh>
    <rPh sb="121" eb="123">
      <t>アンテイ</t>
    </rPh>
    <rPh sb="124" eb="126">
      <t>ヒツヨウ</t>
    </rPh>
    <rPh sb="127" eb="129">
      <t>シキン</t>
    </rPh>
    <rPh sb="130" eb="132">
      <t>カリイレ</t>
    </rPh>
    <rPh sb="132" eb="133">
      <t>キン</t>
    </rPh>
    <rPh sb="134" eb="135">
      <t>タイ</t>
    </rPh>
    <rPh sb="137" eb="139">
      <t>リシ</t>
    </rPh>
    <rPh sb="139" eb="141">
      <t>ジョセイ</t>
    </rPh>
    <rPh sb="142" eb="143">
      <t>オコナ</t>
    </rPh>
    <rPh sb="146" eb="148">
      <t>サイチョウ</t>
    </rPh>
    <rPh sb="149" eb="150">
      <t>ネン</t>
    </rPh>
    <rPh sb="151" eb="153">
      <t>サイダイ</t>
    </rPh>
    <rPh sb="157" eb="159">
      <t>リシ</t>
    </rPh>
    <rPh sb="159" eb="161">
      <t>ジョセイ</t>
    </rPh>
    <rPh sb="163" eb="166">
      <t>ホジョリツ</t>
    </rPh>
    <rPh sb="167" eb="169">
      <t>テイガク</t>
    </rPh>
    <phoneticPr fontId="5"/>
  </si>
  <si>
    <t>45（復興庁計上）</t>
    <rPh sb="3" eb="6">
      <t>フッコウチョウ</t>
    </rPh>
    <rPh sb="6" eb="8">
      <t>ケイジョウ</t>
    </rPh>
    <phoneticPr fontId="5"/>
  </si>
  <si>
    <t>38（復興庁計上）</t>
    <phoneticPr fontId="5"/>
  </si>
  <si>
    <r>
      <t>2</t>
    </r>
    <r>
      <rPr>
        <sz val="11"/>
        <color theme="1"/>
        <rFont val="ＭＳ Ｐゴシック"/>
        <family val="2"/>
        <charset val="128"/>
        <scheme val="minor"/>
      </rPr>
      <t>3(農水省計上）</t>
    </r>
    <rPh sb="3" eb="6">
      <t>ノウスイショウ</t>
    </rPh>
    <rPh sb="6" eb="8">
      <t>ケイジョウ</t>
    </rPh>
    <phoneticPr fontId="5"/>
  </si>
  <si>
    <t>民間金融機関からの融資にかかる利子助成のため、貸付実績等を積極的なものとして定量的な目標とすることはなじまないが、本事業の対象とした災害復旧等に必要な資金の計画額（２３億円）を目安として、融通の円滑化を目指す。</t>
    <rPh sb="57" eb="58">
      <t>ホン</t>
    </rPh>
    <rPh sb="58" eb="60">
      <t>ジギョウ</t>
    </rPh>
    <rPh sb="61" eb="63">
      <t>タイショウ</t>
    </rPh>
    <rPh sb="66" eb="68">
      <t>サイガイ</t>
    </rPh>
    <rPh sb="68" eb="70">
      <t>フッキュウ</t>
    </rPh>
    <rPh sb="70" eb="71">
      <t>トウ</t>
    </rPh>
    <rPh sb="72" eb="74">
      <t>ヒツヨウ</t>
    </rPh>
    <rPh sb="75" eb="77">
      <t>シキン</t>
    </rPh>
    <rPh sb="78" eb="81">
      <t>ケイカクガク</t>
    </rPh>
    <phoneticPr fontId="5"/>
  </si>
  <si>
    <t>　　　　　　　　　（1,500,000円／１組合）　　　　　　</t>
    <rPh sb="19" eb="20">
      <t>エン</t>
    </rPh>
    <rPh sb="22" eb="24">
      <t>クミアイ</t>
    </rPh>
    <phoneticPr fontId="5"/>
  </si>
  <si>
    <t>融資枠22.5億円　最大2％利子助成　被災30組合</t>
    <rPh sb="0" eb="3">
      <t>ユウシワク</t>
    </rPh>
    <rPh sb="7" eb="9">
      <t>オクエン</t>
    </rPh>
    <rPh sb="10" eb="12">
      <t>サイダイ</t>
    </rPh>
    <rPh sb="14" eb="16">
      <t>リシ</t>
    </rPh>
    <rPh sb="16" eb="18">
      <t>ジョセイ</t>
    </rPh>
    <rPh sb="19" eb="21">
      <t>ヒサイ</t>
    </rPh>
    <rPh sb="23" eb="25">
      <t>クミアイ</t>
    </rPh>
    <phoneticPr fontId="5"/>
  </si>
  <si>
    <t>　利子助成費については、被災森林組合が予定していた借入が延期されたこと、</t>
    <rPh sb="1" eb="3">
      <t>リシ</t>
    </rPh>
    <rPh sb="3" eb="6">
      <t>ジョセイヒ</t>
    </rPh>
    <rPh sb="12" eb="14">
      <t>ヒサイ</t>
    </rPh>
    <rPh sb="14" eb="16">
      <t>シンリン</t>
    </rPh>
    <rPh sb="16" eb="18">
      <t>クミアイ</t>
    </rPh>
    <rPh sb="19" eb="21">
      <t>ヨテイ</t>
    </rPh>
    <rPh sb="25" eb="26">
      <t>カ</t>
    </rPh>
    <rPh sb="26" eb="27">
      <t>イ</t>
    </rPh>
    <rPh sb="28" eb="30">
      <t>エンキ</t>
    </rPh>
    <phoneticPr fontId="5"/>
  </si>
  <si>
    <t>事務運営費</t>
    <rPh sb="0" eb="2">
      <t>ジム</t>
    </rPh>
    <rPh sb="2" eb="5">
      <t>ウンエイヒ</t>
    </rPh>
    <phoneticPr fontId="5"/>
  </si>
  <si>
    <t>短期借り入れについては返済が終了したこと等により、後年度負担分が減少した</t>
    <rPh sb="0" eb="2">
      <t>タンキ</t>
    </rPh>
    <rPh sb="2" eb="3">
      <t>カ</t>
    </rPh>
    <rPh sb="4" eb="5">
      <t>イ</t>
    </rPh>
    <rPh sb="11" eb="13">
      <t>ヘンサイ</t>
    </rPh>
    <rPh sb="14" eb="16">
      <t>シュウリョウ</t>
    </rPh>
    <rPh sb="20" eb="21">
      <t>トウ</t>
    </rPh>
    <rPh sb="25" eb="28">
      <t>コウネンド</t>
    </rPh>
    <phoneticPr fontId="5"/>
  </si>
  <si>
    <t>被災森林所有者相談事業費</t>
    <rPh sb="0" eb="2">
      <t>ヒサイ</t>
    </rPh>
    <rPh sb="2" eb="4">
      <t>シンリン</t>
    </rPh>
    <rPh sb="4" eb="7">
      <t>ショユウシャ</t>
    </rPh>
    <rPh sb="7" eb="9">
      <t>ソウダン</t>
    </rPh>
    <rPh sb="9" eb="11">
      <t>ジギョウ</t>
    </rPh>
    <phoneticPr fontId="5"/>
  </si>
  <si>
    <t>こと、また拡充分として被災森林所有者相談会事業を実施することとしたことに</t>
    <phoneticPr fontId="5"/>
  </si>
  <si>
    <t>よる。</t>
    <phoneticPr fontId="5"/>
  </si>
  <si>
    <t>・Ｈ２３年度執行に係る不用率の大きい理由としては、
①系統組織による義援金、前年度の収益、復旧事業（がれき処理）等による収入があったこと②当初の被害状況に対し、軽微なところがあったこと③インフラ等の整備に遅れにより、Ｈ２４年度以降に資金需要が発生する森林組合があること、等によるところ。</t>
    <phoneticPr fontId="5"/>
  </si>
  <si>
    <t>・本事業は新規事業であるため、単位当たりコストを前年と比較することは出来ない。                     
・東日本大震災の被災森林組合等に対し迅速かつ円滑な支援を実施するため、これまでも森林組合等に対する支援事業を実施している全国森林組合連合会に交付先を特定したものである。</t>
    <rPh sb="69" eb="71">
      <t>ヒサイ</t>
    </rPh>
    <rPh sb="71" eb="73">
      <t>シンリン</t>
    </rPh>
    <rPh sb="73" eb="75">
      <t>クミアイ</t>
    </rPh>
    <rPh sb="75" eb="76">
      <t>トウ</t>
    </rPh>
    <rPh sb="77" eb="78">
      <t>タイ</t>
    </rPh>
    <rPh sb="79" eb="81">
      <t>ジンソク</t>
    </rPh>
    <rPh sb="83" eb="85">
      <t>エンカツ</t>
    </rPh>
    <rPh sb="86" eb="88">
      <t>シエン</t>
    </rPh>
    <rPh sb="89" eb="91">
      <t>ジッシ</t>
    </rPh>
    <rPh sb="101" eb="105">
      <t>シンリンクミアイ</t>
    </rPh>
    <rPh sb="105" eb="106">
      <t>トウ</t>
    </rPh>
    <rPh sb="107" eb="108">
      <t>タイ</t>
    </rPh>
    <rPh sb="110" eb="112">
      <t>シエン</t>
    </rPh>
    <rPh sb="112" eb="114">
      <t>ジギョウ</t>
    </rPh>
    <rPh sb="115" eb="117">
      <t>ジッシ</t>
    </rPh>
    <phoneticPr fontId="5"/>
  </si>
  <si>
    <t>・本事業は災害関連事業であり、成果目標及び活動実績の達成度を計ることは適当でない。</t>
    <phoneticPr fontId="5"/>
  </si>
  <si>
    <t xml:space="preserve">　　　　　　　　　　　　　　　　　　　　　　　　　　　　　　　　　　　　　　　　　　　　　　　　　　　　　　　　　　　　　　　　　　　　　　　　　　　　　　　　　　　　　　　　　　　　　　　　　　　　　　　　　　　　　　　　　　　　　　　　　　　　　　　　　　　　　　　　　　　　　　　　　　　　　　　　　　　　　　　　　　　　　　　　　　　　　　　　　　　　　　　　　　　　　　　　　　　　　　　　　　　　　　　　　　　　　　　　　　　　　　　　　　　　　　　　　　　　　　　　　　　　　　　　　　　　　　　　　　　　　　　　　　　　　　　　　　　　　　　　　　　　　　　　　　　　　　　　　　　　　　　　　　　　　　　　　　　　　　　　　　　　　　　　　　　　　　　　　　　　　　　　　　　　　　　　　　　　　　　　　　　　　　　　　　　　　　　　　　　　　　　　　　　　　　　　　　　　　　　　　　　　　　　　　　　　　　　　　　　　　　　　　　　　　　　　　　　　　　　　　　　　　　　　　　　　　　　　　　　　　　　　　　　　　　　　　　　　　　　　　　　　　　　　　　　　　　　　　　　　　　　　　　　　　　　　　　　　　　　　　　　　　　　　　　　　　　　　　　　　　　　　　　　　　　　　　　　　　　　　　　　　　　　　　　　　　　　　　　　　　　　　　　　　　　　　　　　　　　　　　　　　　　　　　　　　　　　　　　　　　　　　　　　　　　　　　　　　　　　　　　　　　　　　　　　　　　　　　　　　　　　　　　　　　　　　　　　　　　　　　　　　　　　　　　　　　　　　　　　　　　　　　　　　　　　　　　　　　　　　　　　　　　　　　　　　　　　　　　　　　　　　　　　　　　　　　　　　　　　　　　　　　　　　　　　　　　　　　　　　　　　　　　　　　　　　　　　　　　　　　　　　　　　　　　　　　　　　　　　　　　　　　　　　　　　　　　　　　　　　　　　　　　　　　　　　　　　　　　　　　　　　　　　　　　　　　　　　　　　　　　　　　　　　　　　　　　　　　　　　　　　　　　　　　　　　　　　　　　　　　　　　　　　　　　　　　　　　　　　　　　　　　　　　　　　　　　　　　　　　　　　　　　　　　　　　　　　　　　　　　　　　　　　　　　　　　　　　　　　　　　　　　　　　　　　　　　　　　　　　
・東日本大震災復興対策であることから、優先度が高く、国が実施すべき事業であり、被災森林組合等に迅速かつ円滑な支援を実施するため、全国森林組合連合会に交付先を特定した。また、利子助成事業であることから、受益者との負担関係は妥当であり、資金の流れも合理的なものとなっている。さらに、被災した森林組合等の早期復旧に向け適切な執行を図る。
</t>
    <rPh sb="1040" eb="1043">
      <t>ユウセンド</t>
    </rPh>
    <rPh sb="1044" eb="1045">
      <t>タカ</t>
    </rPh>
    <rPh sb="1047" eb="1048">
      <t>クニ</t>
    </rPh>
    <rPh sb="1049" eb="1051">
      <t>ジッシ</t>
    </rPh>
    <rPh sb="1054" eb="1056">
      <t>ジギョウ</t>
    </rPh>
    <rPh sb="1060" eb="1062">
      <t>ヒサイ</t>
    </rPh>
    <rPh sb="1062" eb="1066">
      <t>シンリンクミアイ</t>
    </rPh>
    <rPh sb="1066" eb="1067">
      <t>トウ</t>
    </rPh>
    <rPh sb="1068" eb="1070">
      <t>ジンソク</t>
    </rPh>
    <rPh sb="1072" eb="1074">
      <t>エンカツ</t>
    </rPh>
    <rPh sb="1075" eb="1077">
      <t>シエン</t>
    </rPh>
    <rPh sb="1095" eb="1098">
      <t>コウフサキ</t>
    </rPh>
    <rPh sb="1107" eb="1109">
      <t>リシ</t>
    </rPh>
    <rPh sb="1109" eb="1111">
      <t>ジョセイ</t>
    </rPh>
    <rPh sb="1111" eb="1113">
      <t>ジギョウ</t>
    </rPh>
    <rPh sb="1121" eb="1124">
      <t>ジュエキシャ</t>
    </rPh>
    <rPh sb="1126" eb="1128">
      <t>フタン</t>
    </rPh>
    <rPh sb="1128" eb="1130">
      <t>カンケイ</t>
    </rPh>
    <rPh sb="1131" eb="1133">
      <t>ダトウ</t>
    </rPh>
    <rPh sb="1137" eb="1139">
      <t>シキン</t>
    </rPh>
    <rPh sb="1140" eb="1141">
      <t>ナガ</t>
    </rPh>
    <rPh sb="1143" eb="1146">
      <t>ゴウリテキ</t>
    </rPh>
    <phoneticPr fontId="5"/>
  </si>
  <si>
    <t>・本事業は、予算額については、23年度の執行率が17.5％と低い。明確な数値目標を設定し、成果の測定を適切に行う必要がある。以上のことから「執行額と予算額の乖離の改善」、「目標設定と成果測定の実施」を行うべきであり、本事業としては「一部改善」とする。</t>
    <phoneticPr fontId="5"/>
  </si>
  <si>
    <t>・被災森林組合等の被害や経営の状況、被災地域の復興状況等について、森林組合系統や県からのヒアリング等により、これまで以上に的確に把握するよう努め、経営再建や経営維持安定のために必要な資金をより正確に見積もることにより、執行額と予算額の乖離の改善を図ることとする。成果目標については、委員からの指摘を踏まえ、数値目標の設定を検討する。
　</t>
    <rPh sb="9" eb="11">
      <t>ヒガイ</t>
    </rPh>
    <rPh sb="49" eb="50">
      <t>トウ</t>
    </rPh>
    <rPh sb="58" eb="60">
      <t>イジョウ</t>
    </rPh>
    <rPh sb="61" eb="63">
      <t>テキカク</t>
    </rPh>
    <rPh sb="64" eb="66">
      <t>ハアク</t>
    </rPh>
    <rPh sb="70" eb="71">
      <t>ツト</t>
    </rPh>
    <rPh sb="73" eb="75">
      <t>ケイエイ</t>
    </rPh>
    <rPh sb="75" eb="77">
      <t>サイケン</t>
    </rPh>
    <rPh sb="78" eb="80">
      <t>ケイエイ</t>
    </rPh>
    <rPh sb="80" eb="82">
      <t>イジ</t>
    </rPh>
    <rPh sb="82" eb="84">
      <t>アンテイ</t>
    </rPh>
    <rPh sb="88" eb="90">
      <t>ヒツヨウ</t>
    </rPh>
    <rPh sb="91" eb="93">
      <t>シキン</t>
    </rPh>
    <rPh sb="96" eb="98">
      <t>セイカク</t>
    </rPh>
    <rPh sb="99" eb="101">
      <t>ミツ</t>
    </rPh>
    <rPh sb="123" eb="124">
      <t>ハカ</t>
    </rPh>
    <rPh sb="131" eb="133">
      <t>セイカ</t>
    </rPh>
    <rPh sb="133" eb="135">
      <t>モクヒョウ</t>
    </rPh>
    <rPh sb="141" eb="143">
      <t>イイン</t>
    </rPh>
    <rPh sb="146" eb="148">
      <t>シテキ</t>
    </rPh>
    <rPh sb="149" eb="150">
      <t>フ</t>
    </rPh>
    <rPh sb="153" eb="155">
      <t>スウチ</t>
    </rPh>
    <rPh sb="155" eb="157">
      <t>モクヒョウ</t>
    </rPh>
    <rPh sb="158" eb="160">
      <t>セッテイ</t>
    </rPh>
    <rPh sb="161" eb="163">
      <t>ケントウ</t>
    </rPh>
    <phoneticPr fontId="22"/>
  </si>
  <si>
    <t>平成２４年度復興分　</t>
    <phoneticPr fontId="5"/>
  </si>
  <si>
    <t>新００５３</t>
    <rPh sb="0" eb="1">
      <t>シン</t>
    </rPh>
    <phoneticPr fontId="5"/>
  </si>
  <si>
    <t>A.全国森林組合連合会</t>
    <rPh sb="2" eb="8">
      <t>ゼンコクシンリンクミアイ</t>
    </rPh>
    <rPh sb="8" eb="11">
      <t>レンゴウカイ</t>
    </rPh>
    <phoneticPr fontId="5"/>
  </si>
  <si>
    <t>利子助成費</t>
    <rPh sb="0" eb="2">
      <t>リシ</t>
    </rPh>
    <rPh sb="2" eb="5">
      <t>ジョセイヒ</t>
    </rPh>
    <phoneticPr fontId="5"/>
  </si>
  <si>
    <t>田村森林組合</t>
    <rPh sb="0" eb="2">
      <t>タムラ</t>
    </rPh>
    <rPh sb="2" eb="4">
      <t>シンリン</t>
    </rPh>
    <rPh sb="4" eb="6">
      <t>クミアイ</t>
    </rPh>
    <phoneticPr fontId="5"/>
  </si>
  <si>
    <t>災害復旧関係利子助成</t>
    <rPh sb="0" eb="2">
      <t>サイガイ</t>
    </rPh>
    <rPh sb="2" eb="4">
      <t>フッキュウ</t>
    </rPh>
    <rPh sb="4" eb="6">
      <t>カンケイ</t>
    </rPh>
    <rPh sb="6" eb="8">
      <t>リシ</t>
    </rPh>
    <rPh sb="8" eb="10">
      <t>ジョセイ</t>
    </rPh>
    <phoneticPr fontId="5"/>
  </si>
  <si>
    <t>葛巻町森林組合</t>
    <rPh sb="0" eb="2">
      <t>クズマキ</t>
    </rPh>
    <rPh sb="2" eb="3">
      <t>マチ</t>
    </rPh>
    <rPh sb="3" eb="5">
      <t>シンリン</t>
    </rPh>
    <rPh sb="5" eb="7">
      <t>クミアイ</t>
    </rPh>
    <phoneticPr fontId="5"/>
  </si>
  <si>
    <t>ゆきぐに森林組合</t>
    <rPh sb="4" eb="6">
      <t>シンリン</t>
    </rPh>
    <rPh sb="6" eb="8">
      <t>クミアイ</t>
    </rPh>
    <phoneticPr fontId="5"/>
  </si>
  <si>
    <t>久慈地方森林組合</t>
    <rPh sb="0" eb="2">
      <t>クジ</t>
    </rPh>
    <rPh sb="2" eb="4">
      <t>チホウ</t>
    </rPh>
    <rPh sb="4" eb="6">
      <t>シンリン</t>
    </rPh>
    <rPh sb="6" eb="8">
      <t>クミアイ</t>
    </rPh>
    <phoneticPr fontId="5"/>
  </si>
  <si>
    <t>宮城中央森林組合</t>
    <rPh sb="0" eb="2">
      <t>ミヤギ</t>
    </rPh>
    <rPh sb="2" eb="4">
      <t>チュウオウ</t>
    </rPh>
    <rPh sb="4" eb="6">
      <t>シンリン</t>
    </rPh>
    <rPh sb="6" eb="8">
      <t>クミアイ</t>
    </rPh>
    <phoneticPr fontId="5"/>
  </si>
  <si>
    <t>気仙沼市森林組合</t>
    <rPh sb="0" eb="3">
      <t>ケセンヌマ</t>
    </rPh>
    <rPh sb="3" eb="4">
      <t>シ</t>
    </rPh>
    <rPh sb="4" eb="6">
      <t>シンリン</t>
    </rPh>
    <rPh sb="6" eb="8">
      <t>クミアイ</t>
    </rPh>
    <phoneticPr fontId="5"/>
  </si>
  <si>
    <t>復興庁：082
農林水産省：0293</t>
    <rPh sb="0" eb="2">
      <t>フッコウ</t>
    </rPh>
    <rPh sb="2" eb="3">
      <t>チョウ</t>
    </rPh>
    <rPh sb="8" eb="10">
      <t>ノウリン</t>
    </rPh>
    <rPh sb="10" eb="13">
      <t>スイサンショウ</t>
    </rPh>
    <phoneticPr fontId="5"/>
  </si>
  <si>
    <t>東日本大震災復旧林業信用保証事業</t>
    <rPh sb="0" eb="1">
      <t>ヒガシ</t>
    </rPh>
    <rPh sb="1" eb="3">
      <t>ニホン</t>
    </rPh>
    <rPh sb="3" eb="4">
      <t>ダイ</t>
    </rPh>
    <rPh sb="4" eb="6">
      <t>シンサイ</t>
    </rPh>
    <rPh sb="6" eb="8">
      <t>フッキュウ</t>
    </rPh>
    <rPh sb="8" eb="10">
      <t>リンギョウ</t>
    </rPh>
    <rPh sb="10" eb="12">
      <t>シンヨウ</t>
    </rPh>
    <rPh sb="12" eb="14">
      <t>ホショウ</t>
    </rPh>
    <rPh sb="14" eb="16">
      <t>ジギョウ</t>
    </rPh>
    <phoneticPr fontId="5"/>
  </si>
  <si>
    <t>復興庁統括官付参事官（予算会計担当）
農林水産省林野庁林政部企画課</t>
    <rPh sb="3" eb="5">
      <t>トウカツ</t>
    </rPh>
    <rPh sb="5" eb="6">
      <t>カン</t>
    </rPh>
    <rPh sb="6" eb="7">
      <t>ヅキ</t>
    </rPh>
    <rPh sb="11" eb="13">
      <t>ヨサン</t>
    </rPh>
    <rPh sb="13" eb="15">
      <t>カイケイ</t>
    </rPh>
    <rPh sb="24" eb="27">
      <t>リンヤチョウ</t>
    </rPh>
    <rPh sb="27" eb="28">
      <t>リン</t>
    </rPh>
    <rPh sb="28" eb="29">
      <t>セイ</t>
    </rPh>
    <rPh sb="29" eb="30">
      <t>ブ</t>
    </rPh>
    <rPh sb="30" eb="32">
      <t>キカク</t>
    </rPh>
    <rPh sb="32" eb="33">
      <t>カ</t>
    </rPh>
    <phoneticPr fontId="5"/>
  </si>
  <si>
    <r>
      <rPr>
        <sz val="11"/>
        <color theme="1"/>
        <rFont val="ＭＳ Ｐゴシック"/>
        <family val="2"/>
        <charset val="128"/>
        <scheme val="minor"/>
      </rPr>
      <t>復興庁参事官
尾関　良夫
企画課長　安東 隆</t>
    </r>
    <rPh sb="0" eb="3">
      <t>フッコウチョウ</t>
    </rPh>
    <rPh sb="3" eb="6">
      <t>サンジカン</t>
    </rPh>
    <rPh sb="7" eb="9">
      <t>オゼキ</t>
    </rPh>
    <rPh sb="10" eb="12">
      <t>ヨシオ</t>
    </rPh>
    <rPh sb="13" eb="15">
      <t>キカク</t>
    </rPh>
    <rPh sb="15" eb="17">
      <t>カチョウ</t>
    </rPh>
    <rPh sb="18" eb="20">
      <t>アンドウ</t>
    </rPh>
    <rPh sb="21" eb="22">
      <t>タカシ</t>
    </rPh>
    <phoneticPr fontId="5"/>
  </si>
  <si>
    <t>⑭林産物の供給及び利用の確保</t>
    <rPh sb="1" eb="4">
      <t>リンサンブツ</t>
    </rPh>
    <rPh sb="5" eb="7">
      <t>キョウキュウ</t>
    </rPh>
    <rPh sb="7" eb="8">
      <t>オヨ</t>
    </rPh>
    <rPh sb="9" eb="11">
      <t>リヨウ</t>
    </rPh>
    <rPh sb="12" eb="14">
      <t>カクホ</t>
    </rPh>
    <phoneticPr fontId="5"/>
  </si>
  <si>
    <t>独立行政法人通則法第４６条
独立行政法人農林漁業信用基金法第５条第３項</t>
    <rPh sb="0" eb="2">
      <t>ドクリツ</t>
    </rPh>
    <rPh sb="2" eb="4">
      <t>ギョウセイ</t>
    </rPh>
    <rPh sb="4" eb="6">
      <t>ホウジン</t>
    </rPh>
    <rPh sb="6" eb="8">
      <t>ツウソク</t>
    </rPh>
    <rPh sb="8" eb="9">
      <t>ホウ</t>
    </rPh>
    <rPh sb="9" eb="10">
      <t>ダイ</t>
    </rPh>
    <rPh sb="12" eb="13">
      <t>ジョウ</t>
    </rPh>
    <phoneticPr fontId="5"/>
  </si>
  <si>
    <t>　被災した林業者・木材産業者の復旧事業に必要な資金を円滑に融通できるよう、（独）農林漁業信用基金が林業信用保証事業を実施するために必要な経費の一部について、交付金等を交付することにより、保証料等の負担軽減を図る。</t>
    <rPh sb="1" eb="3">
      <t>ヒサイ</t>
    </rPh>
    <rPh sb="15" eb="17">
      <t>フッキュウ</t>
    </rPh>
    <rPh sb="81" eb="82">
      <t>トウ</t>
    </rPh>
    <phoneticPr fontId="5"/>
  </si>
  <si>
    <r>
      <t xml:space="preserve">　被災した林業者・木材産業者が自らの事業を復旧するためには、施設の再建や新たな事業用の資材の調達などに必要な資金の円滑化が必要である。
　さらに、被災地域の復旧により復旧用の木材の需要が高まることから、林業者・木材産業者の事業量が増大するため事業資金を円滑に調達できるようにするとともに、被災した林業者・木材産業者で農林漁業信用基金の保証利用者の中には、その被害の大きさから事業の再建を断念せざるを得ない者も生じ、それに伴う農林漁業信用基金の代位弁済も増大することから、これに対応する必要がある。
補助率：定額
</t>
    </r>
    <r>
      <rPr>
        <sz val="11"/>
        <color theme="1"/>
        <rFont val="ＭＳ Ｐゴシック"/>
        <family val="2"/>
        <charset val="128"/>
        <scheme val="minor"/>
      </rPr>
      <t>※平成24年度は、復興庁で一括計上し、農林水産省で執行</t>
    </r>
    <rPh sb="253" eb="255">
      <t>テイガク</t>
    </rPh>
    <phoneticPr fontId="5"/>
  </si>
  <si>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5"/>
  </si>
  <si>
    <t>442（復興庁計上）</t>
    <rPh sb="4" eb="7">
      <t>フッコウチョウ</t>
    </rPh>
    <rPh sb="7" eb="9">
      <t>ケイジョウ</t>
    </rPh>
    <phoneticPr fontId="5"/>
  </si>
  <si>
    <t>9,500（農水省計上）</t>
    <rPh sb="6" eb="9">
      <t>ノウスイショウ</t>
    </rPh>
    <rPh sb="9" eb="11">
      <t>ケイジョウ</t>
    </rPh>
    <phoneticPr fontId="5"/>
  </si>
  <si>
    <t>融資にかかる保証であるため、保証引受件数等を積極的なものとして目標とすることはなじまないが、本事業の対象とした保証引受見込額（18,200百万円）を目安として林業者等の資金調達の円滑化を目指す。</t>
    <rPh sb="0" eb="2">
      <t>ユウシ</t>
    </rPh>
    <rPh sb="6" eb="8">
      <t>ホショウ</t>
    </rPh>
    <rPh sb="14" eb="16">
      <t>ホショウ</t>
    </rPh>
    <rPh sb="16" eb="18">
      <t>ヒキウケ</t>
    </rPh>
    <rPh sb="18" eb="21">
      <t>ケンスウトウ</t>
    </rPh>
    <rPh sb="22" eb="25">
      <t>セッキョクテキ</t>
    </rPh>
    <rPh sb="31" eb="33">
      <t>モクヒョウ</t>
    </rPh>
    <rPh sb="46" eb="47">
      <t>ホン</t>
    </rPh>
    <rPh sb="47" eb="49">
      <t>ジギョウ</t>
    </rPh>
    <rPh sb="50" eb="52">
      <t>タイショウ</t>
    </rPh>
    <rPh sb="55" eb="57">
      <t>ホショウ</t>
    </rPh>
    <rPh sb="57" eb="59">
      <t>ヒキウケ</t>
    </rPh>
    <rPh sb="59" eb="61">
      <t>ミコミ</t>
    </rPh>
    <rPh sb="61" eb="62">
      <t>ガク</t>
    </rPh>
    <rPh sb="69" eb="71">
      <t>ヒャクマン</t>
    </rPh>
    <rPh sb="71" eb="72">
      <t>エン</t>
    </rPh>
    <rPh sb="74" eb="76">
      <t>メヤス</t>
    </rPh>
    <rPh sb="79" eb="81">
      <t>リンギョウ</t>
    </rPh>
    <rPh sb="81" eb="83">
      <t>シャナド</t>
    </rPh>
    <rPh sb="84" eb="86">
      <t>シキン</t>
    </rPh>
    <rPh sb="86" eb="88">
      <t>チョウタツ</t>
    </rPh>
    <rPh sb="89" eb="92">
      <t>エンカツカ</t>
    </rPh>
    <rPh sb="93" eb="95">
      <t>メザ</t>
    </rPh>
    <phoneticPr fontId="5"/>
  </si>
  <si>
    <t>保証利用件数</t>
    <phoneticPr fontId="5"/>
  </si>
  <si>
    <t>(     －     )</t>
    <phoneticPr fontId="5"/>
  </si>
  <si>
    <t>※震災復旧事業による保証利用に対する保証料負担軽減　3,704（千円／件）
※震災復旧事業による保証利用に対する無担保・無保証人保証の実施　44,444（千円／件）
※震災による既存保証利用者の代位弁済費補てん　56,000（千円／件）　　　</t>
    <rPh sb="1" eb="3">
      <t>シンサイ</t>
    </rPh>
    <rPh sb="3" eb="5">
      <t>フッキュウ</t>
    </rPh>
    <rPh sb="5" eb="7">
      <t>ジギョウ</t>
    </rPh>
    <rPh sb="18" eb="21">
      <t>ホショウリョウ</t>
    </rPh>
    <rPh sb="32" eb="33">
      <t>セン</t>
    </rPh>
    <rPh sb="48" eb="50">
      <t>ホショウ</t>
    </rPh>
    <rPh sb="50" eb="52">
      <t>リヨウ</t>
    </rPh>
    <rPh sb="53" eb="54">
      <t>タイ</t>
    </rPh>
    <rPh sb="56" eb="59">
      <t>ムタンポ</t>
    </rPh>
    <rPh sb="60" eb="63">
      <t>ムホショウ</t>
    </rPh>
    <rPh sb="63" eb="64">
      <t>ニン</t>
    </rPh>
    <rPh sb="64" eb="66">
      <t>ホショウ</t>
    </rPh>
    <rPh sb="67" eb="69">
      <t>ジッシ</t>
    </rPh>
    <rPh sb="77" eb="78">
      <t>セン</t>
    </rPh>
    <rPh sb="78" eb="79">
      <t>エン</t>
    </rPh>
    <rPh sb="80" eb="81">
      <t>ケン</t>
    </rPh>
    <phoneticPr fontId="5"/>
  </si>
  <si>
    <t>※１件あたりの保証料助成額：300,000千円/保証利用件数81件
※１件あたりの無担保無保証人保証引受枠：3,600,000千円/保証利用件数81件
※１件あたりの代位弁済補填額：5,600,000千円/保証利用件数100件（見込み）
※代位弁済の単位当たりコストは平成24年度発生分まで含めた見込み</t>
    <rPh sb="2" eb="3">
      <t>ケン</t>
    </rPh>
    <rPh sb="7" eb="10">
      <t>ホショウリョウ</t>
    </rPh>
    <rPh sb="10" eb="13">
      <t>ジョセイガク</t>
    </rPh>
    <rPh sb="21" eb="23">
      <t>センエン</t>
    </rPh>
    <rPh sb="24" eb="26">
      <t>ホショウ</t>
    </rPh>
    <rPh sb="26" eb="28">
      <t>リヨウ</t>
    </rPh>
    <rPh sb="28" eb="30">
      <t>ケンスウ</t>
    </rPh>
    <rPh sb="32" eb="33">
      <t>ケン</t>
    </rPh>
    <rPh sb="36" eb="37">
      <t>ケン</t>
    </rPh>
    <rPh sb="41" eb="44">
      <t>ムタンポ</t>
    </rPh>
    <rPh sb="44" eb="47">
      <t>ムホショウ</t>
    </rPh>
    <rPh sb="47" eb="48">
      <t>ニン</t>
    </rPh>
    <rPh sb="48" eb="50">
      <t>ホショウ</t>
    </rPh>
    <rPh sb="50" eb="52">
      <t>ヒキウケ</t>
    </rPh>
    <rPh sb="52" eb="53">
      <t>ワク</t>
    </rPh>
    <rPh sb="63" eb="65">
      <t>センエン</t>
    </rPh>
    <rPh sb="66" eb="68">
      <t>ホショウ</t>
    </rPh>
    <rPh sb="68" eb="70">
      <t>リヨウ</t>
    </rPh>
    <rPh sb="70" eb="72">
      <t>ケンスウ</t>
    </rPh>
    <rPh sb="74" eb="75">
      <t>ケン</t>
    </rPh>
    <rPh sb="120" eb="122">
      <t>ダイイ</t>
    </rPh>
    <rPh sb="122" eb="124">
      <t>ベンサイ</t>
    </rPh>
    <rPh sb="125" eb="128">
      <t>タンイア</t>
    </rPh>
    <rPh sb="134" eb="136">
      <t>ヘイセイ</t>
    </rPh>
    <rPh sb="138" eb="140">
      <t>ネンド</t>
    </rPh>
    <rPh sb="145" eb="146">
      <t>フク</t>
    </rPh>
    <rPh sb="148" eb="150">
      <t>ミコ</t>
    </rPh>
    <phoneticPr fontId="5"/>
  </si>
  <si>
    <t>林業信用保証事業交付金</t>
    <rPh sb="0" eb="2">
      <t>リンギョウ</t>
    </rPh>
    <rPh sb="2" eb="4">
      <t>シンヨウ</t>
    </rPh>
    <rPh sb="4" eb="6">
      <t>ホショウ</t>
    </rPh>
    <rPh sb="6" eb="8">
      <t>ジギョウ</t>
    </rPh>
    <rPh sb="8" eb="11">
      <t>コウフキン</t>
    </rPh>
    <phoneticPr fontId="5"/>
  </si>
  <si>
    <t>・事業実施者である（独）農林漁業信用基金は、国、民間、自治体からの出資により設立された林業信用保証を行う全国唯一の公的保証機関であり、本事業は信用保証事業等について国が支援するものであり、その役割は非常に重要である。
・新規事業であるため、単位当たりコストを前年と比較することは出来ない。</t>
    <rPh sb="110" eb="112">
      <t>シンキ</t>
    </rPh>
    <rPh sb="112" eb="114">
      <t>ジギョウ</t>
    </rPh>
    <rPh sb="120" eb="123">
      <t>タンイア</t>
    </rPh>
    <rPh sb="129" eb="131">
      <t>ゼンネン</t>
    </rPh>
    <rPh sb="132" eb="134">
      <t>ヒカク</t>
    </rPh>
    <rPh sb="139" eb="141">
      <t>デキ</t>
    </rPh>
    <phoneticPr fontId="5"/>
  </si>
  <si>
    <t>・災害関連事業であり、成果目標及び活動実績の達成度を計ることは適当でない。</t>
    <phoneticPr fontId="5"/>
  </si>
  <si>
    <t>　東日本大震災により被災した林業者・木材産業者等が資金を円滑に調達することを目的とする本事業は緊急性の高い事業である。また、林業・木材産業の再建は経済復興にも寄与することから投資対効果も見込まれる。
　本事業は、林業者等の資金借入の円滑化を図るものであり、金融による支援は事業費と比較して少ない予算額で事業を実施することが可能であるため実効性の高い手段である。また本事業の交付金の使途は保証利用時の保証利用率の維持に係る保証事業収入の補填に限定されている。
　信用基金は保証引受時に事業者の財務・経営状況等の審査を行い、また債務が毀損することのないよう事業者に対して経営改善アドバイスを行うなど、事業の収益性が向上するよう努めている。</t>
    <rPh sb="1" eb="4">
      <t>ヒガシニホン</t>
    </rPh>
    <rPh sb="4" eb="7">
      <t>ダイシンサイ</t>
    </rPh>
    <rPh sb="10" eb="12">
      <t>ヒサイ</t>
    </rPh>
    <rPh sb="14" eb="17">
      <t>リンギョウシャ</t>
    </rPh>
    <rPh sb="18" eb="20">
      <t>モクザイ</t>
    </rPh>
    <rPh sb="20" eb="22">
      <t>サンギョウ</t>
    </rPh>
    <rPh sb="22" eb="23">
      <t>シャ</t>
    </rPh>
    <rPh sb="23" eb="24">
      <t>トウ</t>
    </rPh>
    <rPh sb="25" eb="27">
      <t>シキン</t>
    </rPh>
    <rPh sb="28" eb="30">
      <t>エンカツ</t>
    </rPh>
    <rPh sb="31" eb="33">
      <t>チョウタツ</t>
    </rPh>
    <rPh sb="38" eb="40">
      <t>モクテキ</t>
    </rPh>
    <rPh sb="43" eb="44">
      <t>ホン</t>
    </rPh>
    <rPh sb="44" eb="46">
      <t>ジギョウ</t>
    </rPh>
    <rPh sb="47" eb="50">
      <t>キンキュウセイ</t>
    </rPh>
    <rPh sb="51" eb="52">
      <t>タカ</t>
    </rPh>
    <rPh sb="53" eb="55">
      <t>ジギョウ</t>
    </rPh>
    <rPh sb="62" eb="64">
      <t>リンギョウ</t>
    </rPh>
    <rPh sb="65" eb="67">
      <t>モクザイ</t>
    </rPh>
    <rPh sb="67" eb="69">
      <t>サンギョウ</t>
    </rPh>
    <rPh sb="70" eb="72">
      <t>サイケン</t>
    </rPh>
    <rPh sb="73" eb="75">
      <t>ケイザイ</t>
    </rPh>
    <rPh sb="75" eb="77">
      <t>フッコウ</t>
    </rPh>
    <rPh sb="79" eb="81">
      <t>キヨ</t>
    </rPh>
    <rPh sb="87" eb="89">
      <t>トウシ</t>
    </rPh>
    <rPh sb="89" eb="90">
      <t>ツイ</t>
    </rPh>
    <rPh sb="90" eb="92">
      <t>コウカ</t>
    </rPh>
    <rPh sb="93" eb="95">
      <t>ミコ</t>
    </rPh>
    <rPh sb="168" eb="171">
      <t>ジッコウセイ</t>
    </rPh>
    <rPh sb="172" eb="173">
      <t>タカ</t>
    </rPh>
    <rPh sb="174" eb="176">
      <t>シュダン</t>
    </rPh>
    <phoneticPr fontId="5"/>
  </si>
  <si>
    <t>本事業は、活動指標の見込みや実績値が把握されていない。また、明確な数値目標を設定し、成果の測定を適切に行う必要がある。以上のことから「目標設定と成果測定の実施」を行うべきであり、本事業としては「一部改善」とする。</t>
    <phoneticPr fontId="5"/>
  </si>
  <si>
    <t>成果目標については、委員からの指摘を踏まえ、数値目標の設定を検討する。</t>
    <rPh sb="0" eb="2">
      <t>セイカ</t>
    </rPh>
    <rPh sb="2" eb="4">
      <t>モクヒョウ</t>
    </rPh>
    <rPh sb="10" eb="12">
      <t>イイン</t>
    </rPh>
    <rPh sb="15" eb="17">
      <t>シテキ</t>
    </rPh>
    <rPh sb="18" eb="19">
      <t>フ</t>
    </rPh>
    <rPh sb="22" eb="24">
      <t>スウチ</t>
    </rPh>
    <rPh sb="24" eb="26">
      <t>モクヒョウ</t>
    </rPh>
    <rPh sb="27" eb="29">
      <t>セッテイ</t>
    </rPh>
    <rPh sb="30" eb="32">
      <t>ケントウ</t>
    </rPh>
    <phoneticPr fontId="5"/>
  </si>
  <si>
    <t>新0052、3補0048</t>
    <rPh sb="0" eb="1">
      <t>シン</t>
    </rPh>
    <rPh sb="7" eb="8">
      <t>ホ</t>
    </rPh>
    <phoneticPr fontId="5"/>
  </si>
  <si>
    <t>A.（独）農林漁業信用基金</t>
    <phoneticPr fontId="5"/>
  </si>
  <si>
    <t>事業費</t>
    <rPh sb="0" eb="2">
      <t>ジギョウ</t>
    </rPh>
    <rPh sb="2" eb="3">
      <t>ヒ</t>
    </rPh>
    <phoneticPr fontId="5"/>
  </si>
  <si>
    <t>信用基金の保証料率の維持を図るための事業収入の補填</t>
    <rPh sb="5" eb="8">
      <t>ホショウリョウ</t>
    </rPh>
    <rPh sb="8" eb="9">
      <t>リツ</t>
    </rPh>
    <rPh sb="10" eb="12">
      <t>イジ</t>
    </rPh>
    <rPh sb="13" eb="14">
      <t>ハカ</t>
    </rPh>
    <rPh sb="18" eb="20">
      <t>ジギョウ</t>
    </rPh>
    <rPh sb="20" eb="22">
      <t>シュウニュウ</t>
    </rPh>
    <rPh sb="23" eb="25">
      <t>ホテン</t>
    </rPh>
    <phoneticPr fontId="5"/>
  </si>
  <si>
    <t>林業・木材産業者の事業資金調達に係る債務保証</t>
    <phoneticPr fontId="5"/>
  </si>
  <si>
    <t>復興庁：083
農林水産省：0385</t>
    <phoneticPr fontId="5"/>
  </si>
  <si>
    <t>漁場復旧対策支援事業（復興関連事業）</t>
    <rPh sb="0" eb="2">
      <t>ギョジョウ</t>
    </rPh>
    <rPh sb="2" eb="4">
      <t>フッキュウ</t>
    </rPh>
    <rPh sb="4" eb="6">
      <t>タイサク</t>
    </rPh>
    <rPh sb="6" eb="8">
      <t>シエン</t>
    </rPh>
    <rPh sb="8" eb="10">
      <t>ジギョウ</t>
    </rPh>
    <rPh sb="11" eb="13">
      <t>フッコウ</t>
    </rPh>
    <rPh sb="13" eb="15">
      <t>カンレン</t>
    </rPh>
    <rPh sb="15" eb="17">
      <t>ジギョウ</t>
    </rPh>
    <phoneticPr fontId="5"/>
  </si>
  <si>
    <t>担当部局庁</t>
    <phoneticPr fontId="5"/>
  </si>
  <si>
    <t>復興庁統括官付参事官（予算会計担当）
水産庁増殖推進部漁場資源課</t>
    <rPh sb="19" eb="22">
      <t>スイサンチョウ</t>
    </rPh>
    <rPh sb="22" eb="24">
      <t>ゾウショク</t>
    </rPh>
    <rPh sb="24" eb="27">
      <t>スイシンブ</t>
    </rPh>
    <rPh sb="27" eb="29">
      <t>ギョジョウ</t>
    </rPh>
    <rPh sb="29" eb="31">
      <t>シゲン</t>
    </rPh>
    <rPh sb="31" eb="32">
      <t>カ</t>
    </rPh>
    <phoneticPr fontId="5"/>
  </si>
  <si>
    <t>平成23年度（一次補正）～平成25年度</t>
    <rPh sb="0" eb="2">
      <t>ヘイセイ</t>
    </rPh>
    <rPh sb="4" eb="5">
      <t>ネン</t>
    </rPh>
    <rPh sb="5" eb="6">
      <t>ド</t>
    </rPh>
    <rPh sb="7" eb="9">
      <t>イチジ</t>
    </rPh>
    <rPh sb="9" eb="11">
      <t>ホセイ</t>
    </rPh>
    <rPh sb="13" eb="15">
      <t>ヘイセイ</t>
    </rPh>
    <rPh sb="17" eb="18">
      <t>ネン</t>
    </rPh>
    <rPh sb="18" eb="19">
      <t>ド</t>
    </rPh>
    <phoneticPr fontId="5"/>
  </si>
  <si>
    <t>参事官　尾関　良夫
漁場資源課長　長谷成人</t>
    <rPh sb="10" eb="12">
      <t>ギョジョウ</t>
    </rPh>
    <rPh sb="12" eb="14">
      <t>シゲン</t>
    </rPh>
    <rPh sb="14" eb="15">
      <t>カ</t>
    </rPh>
    <rPh sb="15" eb="16">
      <t>チョウ</t>
    </rPh>
    <rPh sb="17" eb="19">
      <t>ハセ</t>
    </rPh>
    <rPh sb="19" eb="21">
      <t>シゲト</t>
    </rPh>
    <phoneticPr fontId="5"/>
  </si>
  <si>
    <t>⑮水産資源の回復</t>
    <rPh sb="1" eb="3">
      <t>スイサン</t>
    </rPh>
    <rPh sb="3" eb="5">
      <t>シゲン</t>
    </rPh>
    <rPh sb="6" eb="8">
      <t>カイフク</t>
    </rPh>
    <phoneticPr fontId="5"/>
  </si>
  <si>
    <t>東日本大震災により生じた災害廃棄物の処理に関する特別措置法　第６条第５項</t>
    <rPh sb="0" eb="1">
      <t>ヒガシ</t>
    </rPh>
    <rPh sb="1" eb="3">
      <t>ニホン</t>
    </rPh>
    <rPh sb="3" eb="6">
      <t>ダイシンサイ</t>
    </rPh>
    <rPh sb="9" eb="10">
      <t>ショウ</t>
    </rPh>
    <rPh sb="12" eb="14">
      <t>サイガイ</t>
    </rPh>
    <rPh sb="14" eb="17">
      <t>ハイキブツ</t>
    </rPh>
    <rPh sb="18" eb="20">
      <t>ショリ</t>
    </rPh>
    <rPh sb="21" eb="22">
      <t>カン</t>
    </rPh>
    <rPh sb="24" eb="26">
      <t>トクベツ</t>
    </rPh>
    <rPh sb="26" eb="28">
      <t>ソチ</t>
    </rPh>
    <rPh sb="28" eb="29">
      <t>ホウ</t>
    </rPh>
    <rPh sb="30" eb="31">
      <t>ダイ</t>
    </rPh>
    <rPh sb="32" eb="33">
      <t>ジョウ</t>
    </rPh>
    <rPh sb="33" eb="34">
      <t>ダイ</t>
    </rPh>
    <rPh sb="35" eb="36">
      <t>コウ</t>
    </rPh>
    <phoneticPr fontId="5"/>
  </si>
  <si>
    <t>関係する計画、通知等</t>
    <phoneticPr fontId="5"/>
  </si>
  <si>
    <t>水産復興マスタープラン（平成２３年６月　水産庁）、東日本大震災からの復興の基本方針（平成２３年７月　東日本大震災復興対策本部）、事業計画及び工程表（平成２３年８月　東日本大震災復興対策本部）、東日本大震災により海に流出した災害廃棄物の処理指針（平成２３年１１月　農林水産省、国土交通省、環境省）</t>
    <rPh sb="0" eb="2">
      <t>スイサン</t>
    </rPh>
    <rPh sb="2" eb="4">
      <t>フッコウ</t>
    </rPh>
    <rPh sb="12" eb="14">
      <t>ヘイセイ</t>
    </rPh>
    <rPh sb="16" eb="17">
      <t>ネン</t>
    </rPh>
    <rPh sb="18" eb="19">
      <t>ガツ</t>
    </rPh>
    <rPh sb="20" eb="23">
      <t>スイサンチョウ</t>
    </rPh>
    <rPh sb="25" eb="26">
      <t>ヒガシ</t>
    </rPh>
    <rPh sb="26" eb="28">
      <t>ニホン</t>
    </rPh>
    <rPh sb="28" eb="31">
      <t>ダイシンサイ</t>
    </rPh>
    <rPh sb="34" eb="36">
      <t>フッコウ</t>
    </rPh>
    <rPh sb="37" eb="39">
      <t>キホン</t>
    </rPh>
    <rPh sb="39" eb="41">
      <t>ホウシン</t>
    </rPh>
    <rPh sb="42" eb="44">
      <t>ヘイセイ</t>
    </rPh>
    <rPh sb="46" eb="47">
      <t>ネン</t>
    </rPh>
    <rPh sb="48" eb="49">
      <t>ガツ</t>
    </rPh>
    <rPh sb="50" eb="51">
      <t>ヒガシ</t>
    </rPh>
    <rPh sb="51" eb="53">
      <t>ニホン</t>
    </rPh>
    <rPh sb="53" eb="56">
      <t>ダイシンサイ</t>
    </rPh>
    <rPh sb="56" eb="58">
      <t>フッコウ</t>
    </rPh>
    <rPh sb="58" eb="60">
      <t>タイサク</t>
    </rPh>
    <rPh sb="60" eb="62">
      <t>ホンブ</t>
    </rPh>
    <rPh sb="64" eb="66">
      <t>ジギョウ</t>
    </rPh>
    <rPh sb="66" eb="68">
      <t>ケイカク</t>
    </rPh>
    <rPh sb="68" eb="69">
      <t>オヨ</t>
    </rPh>
    <rPh sb="70" eb="73">
      <t>コウテイヒョウ</t>
    </rPh>
    <rPh sb="74" eb="76">
      <t>ヘイセイ</t>
    </rPh>
    <rPh sb="78" eb="79">
      <t>ネン</t>
    </rPh>
    <rPh sb="80" eb="81">
      <t>ガツ</t>
    </rPh>
    <rPh sb="82" eb="85">
      <t>ヒガシニホン</t>
    </rPh>
    <rPh sb="85" eb="88">
      <t>ダイシンサイ</t>
    </rPh>
    <rPh sb="88" eb="90">
      <t>フッコウ</t>
    </rPh>
    <rPh sb="90" eb="92">
      <t>タイサク</t>
    </rPh>
    <rPh sb="92" eb="94">
      <t>ホンブ</t>
    </rPh>
    <rPh sb="96" eb="97">
      <t>ヒガシ</t>
    </rPh>
    <rPh sb="97" eb="99">
      <t>ニホン</t>
    </rPh>
    <rPh sb="99" eb="102">
      <t>ダイシンサイ</t>
    </rPh>
    <rPh sb="105" eb="106">
      <t>ウミ</t>
    </rPh>
    <rPh sb="107" eb="109">
      <t>リュウシュツ</t>
    </rPh>
    <rPh sb="111" eb="113">
      <t>サイガイ</t>
    </rPh>
    <rPh sb="113" eb="116">
      <t>ハイキブツ</t>
    </rPh>
    <rPh sb="117" eb="119">
      <t>ショリ</t>
    </rPh>
    <rPh sb="119" eb="121">
      <t>シシン</t>
    </rPh>
    <rPh sb="122" eb="124">
      <t>ヘイセイ</t>
    </rPh>
    <rPh sb="126" eb="127">
      <t>ネン</t>
    </rPh>
    <rPh sb="129" eb="130">
      <t>ガツ</t>
    </rPh>
    <rPh sb="131" eb="133">
      <t>ノウリン</t>
    </rPh>
    <rPh sb="133" eb="136">
      <t>スイサンショウ</t>
    </rPh>
    <rPh sb="137" eb="139">
      <t>コクド</t>
    </rPh>
    <rPh sb="139" eb="142">
      <t>コウツウショウ</t>
    </rPh>
    <rPh sb="143" eb="146">
      <t>カンキョウショウ</t>
    </rPh>
    <phoneticPr fontId="5"/>
  </si>
  <si>
    <t>漁業者及び専門業者が行う漁場のがれき（東日本大震災により発生した漂流・漂着・堆積物等）の回収処理等の取組の支援、漁場の回復状況及び環境等を調査することにより、漁業再開に資することを目的とする。</t>
    <rPh sb="32" eb="34">
      <t>ヒョウリュウ</t>
    </rPh>
    <phoneticPr fontId="5"/>
  </si>
  <si>
    <t xml:space="preserve">東日本大震災による漁場へのがれきの流入により、漁場の機能や生産力が著しく低下している。このため、
①漁業者が行う漁場のがれきの回収などの取組の支援（漁場生産力回復支援事業　※補助率：定額、８／１０、２／３）
②漁業者による回収が困難な大型がれきの専門業者による回収の支援（漁場堆積物除去事業及び漁場漂流物回収処理事業　※補助率：定額、８／１０、２／３）
③がれき撤去後の漁場の回復状況及び環境等の調査（被害漁場環境調査事業　補助率：定額）
を行う。
※岩手県、宮城県、福島県の被災３県は８／１０、その他の被災県は２／３、事務費は定額
</t>
    <rPh sb="74" eb="76">
      <t>ギョジョウ</t>
    </rPh>
    <rPh sb="76" eb="79">
      <t>セイサンリョク</t>
    </rPh>
    <rPh sb="79" eb="81">
      <t>カイフク</t>
    </rPh>
    <rPh sb="81" eb="83">
      <t>シエン</t>
    </rPh>
    <rPh sb="83" eb="85">
      <t>ジギョウ</t>
    </rPh>
    <rPh sb="87" eb="90">
      <t>ホジョリツ</t>
    </rPh>
    <rPh sb="91" eb="93">
      <t>テイガク</t>
    </rPh>
    <rPh sb="136" eb="138">
      <t>ギョジョウ</t>
    </rPh>
    <rPh sb="138" eb="140">
      <t>タイセキ</t>
    </rPh>
    <rPh sb="140" eb="141">
      <t>ブツ</t>
    </rPh>
    <rPh sb="141" eb="143">
      <t>ジョキョ</t>
    </rPh>
    <rPh sb="143" eb="145">
      <t>ジギョウ</t>
    </rPh>
    <rPh sb="145" eb="146">
      <t>オヨ</t>
    </rPh>
    <rPh sb="147" eb="149">
      <t>ギョジョウ</t>
    </rPh>
    <rPh sb="149" eb="151">
      <t>ヒョウリュウ</t>
    </rPh>
    <rPh sb="151" eb="152">
      <t>ブツ</t>
    </rPh>
    <rPh sb="152" eb="154">
      <t>カイシュウ</t>
    </rPh>
    <rPh sb="154" eb="156">
      <t>ショリ</t>
    </rPh>
    <rPh sb="156" eb="158">
      <t>ジギョウ</t>
    </rPh>
    <rPh sb="160" eb="163">
      <t>ホジョリツ</t>
    </rPh>
    <rPh sb="164" eb="166">
      <t>テイガク</t>
    </rPh>
    <rPh sb="181" eb="183">
      <t>テッキョ</t>
    </rPh>
    <rPh sb="183" eb="184">
      <t>ゴ</t>
    </rPh>
    <rPh sb="201" eb="203">
      <t>ヒガイ</t>
    </rPh>
    <rPh sb="203" eb="205">
      <t>ギョジョウ</t>
    </rPh>
    <rPh sb="205" eb="206">
      <t>カン</t>
    </rPh>
    <rPh sb="206" eb="207">
      <t>キョウ</t>
    </rPh>
    <rPh sb="207" eb="209">
      <t>チョウサ</t>
    </rPh>
    <rPh sb="209" eb="211">
      <t>ジギョウ</t>
    </rPh>
    <rPh sb="212" eb="215">
      <t>ホジョリツ</t>
    </rPh>
    <rPh sb="216" eb="218">
      <t>テイガク</t>
    </rPh>
    <rPh sb="227" eb="229">
      <t>イワテ</t>
    </rPh>
    <rPh sb="229" eb="230">
      <t>ケン</t>
    </rPh>
    <rPh sb="231" eb="234">
      <t>ミヤギケン</t>
    </rPh>
    <rPh sb="235" eb="238">
      <t>フクシマケン</t>
    </rPh>
    <rPh sb="239" eb="241">
      <t>ヒサイ</t>
    </rPh>
    <rPh sb="242" eb="243">
      <t>ケン</t>
    </rPh>
    <rPh sb="251" eb="252">
      <t>タ</t>
    </rPh>
    <rPh sb="253" eb="255">
      <t>ヒサイ</t>
    </rPh>
    <rPh sb="255" eb="256">
      <t>ケン</t>
    </rPh>
    <rPh sb="261" eb="264">
      <t>ジムヒ</t>
    </rPh>
    <rPh sb="265" eb="267">
      <t>テイガク</t>
    </rPh>
    <phoneticPr fontId="5"/>
  </si>
  <si>
    <t>－</t>
    <phoneticPr fontId="5"/>
  </si>
  <si>
    <t>7,884（復興庁計上）</t>
    <rPh sb="6" eb="9">
      <t>フッコウチョウ</t>
    </rPh>
    <rPh sb="9" eb="11">
      <t>ケイジョウ</t>
    </rPh>
    <phoneticPr fontId="5"/>
  </si>
  <si>
    <r>
      <t>2,</t>
    </r>
    <r>
      <rPr>
        <sz val="11"/>
        <color theme="1"/>
        <rFont val="ＭＳ Ｐゴシック"/>
        <family val="2"/>
        <charset val="128"/>
        <scheme val="minor"/>
      </rPr>
      <t>764（復興庁計上）</t>
    </r>
    <rPh sb="6" eb="8">
      <t>フッコウ</t>
    </rPh>
    <rPh sb="8" eb="9">
      <t>チョウ</t>
    </rPh>
    <rPh sb="9" eb="11">
      <t>ケイジョウ</t>
    </rPh>
    <phoneticPr fontId="5"/>
  </si>
  <si>
    <t>目標値
（年度）</t>
    <rPh sb="0" eb="3">
      <t>モクヒョウチ</t>
    </rPh>
    <rPh sb="5" eb="7">
      <t>ネンド</t>
    </rPh>
    <phoneticPr fontId="5"/>
  </si>
  <si>
    <t xml:space="preserve">中位又は高位水準の魚種の比率
</t>
    <rPh sb="0" eb="2">
      <t>チュウイ</t>
    </rPh>
    <rPh sb="2" eb="3">
      <t>マタ</t>
    </rPh>
    <rPh sb="4" eb="6">
      <t>コウイ</t>
    </rPh>
    <rPh sb="6" eb="8">
      <t>スイジュン</t>
    </rPh>
    <rPh sb="9" eb="11">
      <t>ギョシュ</t>
    </rPh>
    <rPh sb="12" eb="14">
      <t>ヒリツ</t>
    </rPh>
    <phoneticPr fontId="5"/>
  </si>
  <si>
    <r>
      <rPr>
        <sz val="10"/>
        <rFont val="ＭＳ Ｐゴシック"/>
        <family val="3"/>
        <charset val="128"/>
      </rPr>
      <t>成果実績</t>
    </r>
    <r>
      <rPr>
        <sz val="11"/>
        <color theme="1"/>
        <rFont val="ＭＳ Ｐゴシック"/>
        <family val="2"/>
        <charset val="128"/>
        <scheme val="minor"/>
      </rPr>
      <t xml:space="preserve">
⑮</t>
    </r>
    <rPh sb="0" eb="2">
      <t>セイカ</t>
    </rPh>
    <rPh sb="2" eb="4">
      <t>ジッセキ</t>
    </rPh>
    <phoneticPr fontId="5"/>
  </si>
  <si>
    <t>60.7
(53.1)</t>
    <phoneticPr fontId="5"/>
  </si>
  <si>
    <t>過去直近５年間の平均値より増（各年）</t>
    <rPh sb="0" eb="2">
      <t>カコ</t>
    </rPh>
    <rPh sb="2" eb="4">
      <t>チョッキン</t>
    </rPh>
    <rPh sb="5" eb="7">
      <t>ネンカン</t>
    </rPh>
    <rPh sb="8" eb="11">
      <t>ヘイキンチ</t>
    </rPh>
    <rPh sb="13" eb="14">
      <t>ゾウ</t>
    </rPh>
    <rPh sb="15" eb="16">
      <t>カク</t>
    </rPh>
    <rPh sb="16" eb="17">
      <t>トシ</t>
    </rPh>
    <phoneticPr fontId="5"/>
  </si>
  <si>
    <t>がれき撤去後に再開された漁業活動による漁獲量</t>
    <phoneticPr fontId="5"/>
  </si>
  <si>
    <t>震災前（平成22年度）に対する比率</t>
    <rPh sb="0" eb="2">
      <t>シンサイ</t>
    </rPh>
    <rPh sb="2" eb="3">
      <t>マエ</t>
    </rPh>
    <rPh sb="4" eb="6">
      <t>ヘイセイ</t>
    </rPh>
    <rPh sb="8" eb="10">
      <t>ネンド</t>
    </rPh>
    <rPh sb="12" eb="13">
      <t>タイ</t>
    </rPh>
    <rPh sb="15" eb="17">
      <t>ヒリツ</t>
    </rPh>
    <phoneticPr fontId="5"/>
  </si>
  <si>
    <t>100
（28）</t>
    <phoneticPr fontId="5"/>
  </si>
  <si>
    <t>①専門業者によるがれき撤去を実施した延べ日数
②漁業者によるがれき撤去を実施した延べ日数</t>
    <rPh sb="18" eb="19">
      <t>ノ</t>
    </rPh>
    <rPh sb="40" eb="41">
      <t>ノ</t>
    </rPh>
    <phoneticPr fontId="5"/>
  </si>
  <si>
    <t>日数</t>
    <rPh sb="0" eb="1">
      <t>ヒ</t>
    </rPh>
    <rPh sb="1" eb="2">
      <t>スウ</t>
    </rPh>
    <phoneticPr fontId="5"/>
  </si>
  <si>
    <t>①5,850延べ日数
②2,211延べ日数</t>
    <rPh sb="6" eb="7">
      <t>ノ</t>
    </rPh>
    <rPh sb="8" eb="9">
      <t>ヒ</t>
    </rPh>
    <rPh sb="9" eb="10">
      <t>スウ</t>
    </rPh>
    <rPh sb="17" eb="18">
      <t>ノ</t>
    </rPh>
    <rPh sb="19" eb="20">
      <t>ヒ</t>
    </rPh>
    <rPh sb="20" eb="21">
      <t>スウ</t>
    </rPh>
    <phoneticPr fontId="5"/>
  </si>
  <si>
    <t>(                )</t>
    <phoneticPr fontId="5"/>
  </si>
  <si>
    <t>①専門業者による取組（774,876 円／日）
②漁業者による取組（4,252,449円／日）　　　　　</t>
    <rPh sb="1" eb="3">
      <t>センモン</t>
    </rPh>
    <rPh sb="3" eb="5">
      <t>ギョウシャ</t>
    </rPh>
    <rPh sb="8" eb="10">
      <t>トリクミ</t>
    </rPh>
    <rPh sb="19" eb="20">
      <t>エン</t>
    </rPh>
    <rPh sb="21" eb="22">
      <t>ヒ</t>
    </rPh>
    <rPh sb="25" eb="28">
      <t>ギョギョウシャ</t>
    </rPh>
    <rPh sb="31" eb="33">
      <t>トリクミ</t>
    </rPh>
    <rPh sb="43" eb="44">
      <t>エン</t>
    </rPh>
    <rPh sb="45" eb="46">
      <t>ヒ</t>
    </rPh>
    <phoneticPr fontId="5"/>
  </si>
  <si>
    <t>①単位コスト＝執行額（円）／専門業者による取組延べ日数
　　　　　　　　＝4,533,025,863円／5,850日
　　　　　　　　≒774,876円
②単位コスト＝執行額（円）／漁業者による取組延べ日数
　　　　　　　　＝9,402,165,189円／2,211日
　　　　　　　　≒4,252,449円</t>
    <rPh sb="1" eb="3">
      <t>タンイ</t>
    </rPh>
    <rPh sb="7" eb="9">
      <t>シッコウ</t>
    </rPh>
    <rPh sb="9" eb="10">
      <t>ガク</t>
    </rPh>
    <rPh sb="11" eb="12">
      <t>エン</t>
    </rPh>
    <rPh sb="14" eb="16">
      <t>センモン</t>
    </rPh>
    <rPh sb="16" eb="18">
      <t>ギョウシャ</t>
    </rPh>
    <rPh sb="21" eb="23">
      <t>トリクミ</t>
    </rPh>
    <rPh sb="23" eb="24">
      <t>ノ</t>
    </rPh>
    <rPh sb="25" eb="27">
      <t>ニッスウ</t>
    </rPh>
    <rPh sb="50" eb="51">
      <t>エン</t>
    </rPh>
    <rPh sb="57" eb="58">
      <t>ヒ</t>
    </rPh>
    <rPh sb="75" eb="76">
      <t>エン</t>
    </rPh>
    <rPh sb="91" eb="94">
      <t>ギョギョウシャ</t>
    </rPh>
    <rPh sb="99" eb="100">
      <t>ノ</t>
    </rPh>
    <rPh sb="126" eb="127">
      <t>エン</t>
    </rPh>
    <rPh sb="133" eb="134">
      <t>ニチ</t>
    </rPh>
    <rPh sb="153" eb="154">
      <t>エン</t>
    </rPh>
    <phoneticPr fontId="5"/>
  </si>
  <si>
    <t>用船料・船舶借料</t>
    <rPh sb="0" eb="2">
      <t>ヨウセン</t>
    </rPh>
    <rPh sb="2" eb="3">
      <t>リョウ</t>
    </rPh>
    <rPh sb="4" eb="6">
      <t>センパク</t>
    </rPh>
    <rPh sb="6" eb="8">
      <t>シャクリョウ</t>
    </rPh>
    <phoneticPr fontId="5"/>
  </si>
  <si>
    <t>未定</t>
    <rPh sb="0" eb="2">
      <t>ミテイ</t>
    </rPh>
    <phoneticPr fontId="5"/>
  </si>
  <si>
    <t xml:space="preserve">
　地方公共団体に対する要望調査の結果に基づき、要求したため。</t>
    <phoneticPr fontId="5"/>
  </si>
  <si>
    <t>運搬処理費</t>
    <rPh sb="0" eb="2">
      <t>ウンパン</t>
    </rPh>
    <rPh sb="2" eb="4">
      <t>ショリ</t>
    </rPh>
    <rPh sb="4" eb="5">
      <t>ヒ</t>
    </rPh>
    <phoneticPr fontId="5"/>
  </si>
  <si>
    <t>音響調査費</t>
    <rPh sb="0" eb="2">
      <t>オンキョウ</t>
    </rPh>
    <rPh sb="2" eb="5">
      <t>チョウサヒ</t>
    </rPh>
    <phoneticPr fontId="5"/>
  </si>
  <si>
    <t>資機材費</t>
    <rPh sb="0" eb="3">
      <t>シキザイ</t>
    </rPh>
    <rPh sb="3" eb="4">
      <t>ヒ</t>
    </rPh>
    <phoneticPr fontId="5"/>
  </si>
  <si>
    <t>○</t>
    <phoneticPr fontId="5"/>
  </si>
  <si>
    <t>本事業は、東日本大震災により発生した漁場のがれきの回収処理等を行い、低下した漁場の機能や生産力を回復させることを目的とする事業である。がれきの回収処理は被災県が事業主体となった国の補助事業として実施しており、水産業の復旧・復興は被災県の重要な課題であることから優先度が高い事業となっている。　また、国が予算措置を講じて県へ支援する事業であり、地方自治体、民間等に委ねる事業ではない。不用額については、約5割と大きいが、これは漁場におけるがれきの相当量は海底に堆積しているため、事業当初では事業量を把握することが困難であったことによる。</t>
    <rPh sb="0" eb="1">
      <t>ホン</t>
    </rPh>
    <rPh sb="1" eb="3">
      <t>ジギョウ</t>
    </rPh>
    <rPh sb="5" eb="6">
      <t>ヒガシ</t>
    </rPh>
    <rPh sb="6" eb="7">
      <t>ダイトウ</t>
    </rPh>
    <rPh sb="18" eb="20">
      <t>ギョジョウ</t>
    </rPh>
    <rPh sb="25" eb="27">
      <t>カイシュウ</t>
    </rPh>
    <rPh sb="27" eb="29">
      <t>ショリ</t>
    </rPh>
    <rPh sb="29" eb="30">
      <t>トウ</t>
    </rPh>
    <rPh sb="31" eb="32">
      <t>オコナ</t>
    </rPh>
    <rPh sb="34" eb="36">
      <t>テイカ</t>
    </rPh>
    <rPh sb="38" eb="40">
      <t>ギョジョウ</t>
    </rPh>
    <rPh sb="41" eb="43">
      <t>キノウ</t>
    </rPh>
    <rPh sb="44" eb="46">
      <t>セイサン</t>
    </rPh>
    <rPh sb="46" eb="47">
      <t>リョク</t>
    </rPh>
    <rPh sb="48" eb="50">
      <t>カイフク</t>
    </rPh>
    <rPh sb="56" eb="58">
      <t>モクテキ</t>
    </rPh>
    <rPh sb="61" eb="63">
      <t>ジギョウ</t>
    </rPh>
    <rPh sb="71" eb="73">
      <t>カイシュウ</t>
    </rPh>
    <rPh sb="73" eb="75">
      <t>ショリ</t>
    </rPh>
    <rPh sb="76" eb="78">
      <t>ヒサイ</t>
    </rPh>
    <rPh sb="78" eb="79">
      <t>ケン</t>
    </rPh>
    <rPh sb="80" eb="82">
      <t>ジギョウ</t>
    </rPh>
    <rPh sb="82" eb="84">
      <t>シュタイ</t>
    </rPh>
    <rPh sb="88" eb="89">
      <t>クニ</t>
    </rPh>
    <rPh sb="90" eb="92">
      <t>ホジョ</t>
    </rPh>
    <rPh sb="92" eb="94">
      <t>ジギョウ</t>
    </rPh>
    <rPh sb="97" eb="99">
      <t>ジッシ</t>
    </rPh>
    <rPh sb="104" eb="107">
      <t>スイサンギョウ</t>
    </rPh>
    <rPh sb="108" eb="110">
      <t>フッキュウ</t>
    </rPh>
    <rPh sb="111" eb="113">
      <t>フッコウ</t>
    </rPh>
    <rPh sb="114" eb="116">
      <t>ヒサイ</t>
    </rPh>
    <rPh sb="116" eb="117">
      <t>ケン</t>
    </rPh>
    <rPh sb="121" eb="123">
      <t>カダイ</t>
    </rPh>
    <rPh sb="130" eb="133">
      <t>ユウセンド</t>
    </rPh>
    <rPh sb="134" eb="135">
      <t>タカ</t>
    </rPh>
    <rPh sb="136" eb="138">
      <t>ジギョウ</t>
    </rPh>
    <rPh sb="149" eb="150">
      <t>クニ</t>
    </rPh>
    <rPh sb="151" eb="153">
      <t>ヨサン</t>
    </rPh>
    <rPh sb="153" eb="155">
      <t>ソチ</t>
    </rPh>
    <rPh sb="156" eb="157">
      <t>コウ</t>
    </rPh>
    <rPh sb="159" eb="160">
      <t>ケン</t>
    </rPh>
    <rPh sb="161" eb="163">
      <t>シエン</t>
    </rPh>
    <rPh sb="165" eb="167">
      <t>ジギョウ</t>
    </rPh>
    <rPh sb="171" eb="173">
      <t>チホウ</t>
    </rPh>
    <rPh sb="173" eb="176">
      <t>ジチタイ</t>
    </rPh>
    <rPh sb="177" eb="179">
      <t>ミンカン</t>
    </rPh>
    <rPh sb="179" eb="180">
      <t>トウ</t>
    </rPh>
    <rPh sb="181" eb="182">
      <t>ユダ</t>
    </rPh>
    <rPh sb="184" eb="186">
      <t>ジギョウ</t>
    </rPh>
    <rPh sb="193" eb="194">
      <t>ガク</t>
    </rPh>
    <rPh sb="200" eb="201">
      <t>ヤク</t>
    </rPh>
    <rPh sb="202" eb="203">
      <t>ワリ</t>
    </rPh>
    <rPh sb="204" eb="205">
      <t>オオ</t>
    </rPh>
    <rPh sb="212" eb="214">
      <t>ギョジョウ</t>
    </rPh>
    <rPh sb="222" eb="224">
      <t>ソウトウ</t>
    </rPh>
    <rPh sb="224" eb="225">
      <t>リョウ</t>
    </rPh>
    <rPh sb="226" eb="228">
      <t>カイテイ</t>
    </rPh>
    <rPh sb="229" eb="231">
      <t>タイセキ</t>
    </rPh>
    <rPh sb="238" eb="240">
      <t>ジギョウ</t>
    </rPh>
    <rPh sb="240" eb="242">
      <t>トウショ</t>
    </rPh>
    <rPh sb="244" eb="247">
      <t>ジギョウリョウ</t>
    </rPh>
    <rPh sb="248" eb="250">
      <t>ハアク</t>
    </rPh>
    <rPh sb="255" eb="257">
      <t>コンナン</t>
    </rPh>
    <phoneticPr fontId="5"/>
  </si>
  <si>
    <t>不用率が大きい場合は、その理由を把握しているか。</t>
    <phoneticPr fontId="5"/>
  </si>
  <si>
    <t>△</t>
    <phoneticPr fontId="5"/>
  </si>
  <si>
    <t>本事業は、東日本大震災で被災した県等が事業主体となり、各地の被災状況に合わせたがれき回収処理の予算の要求、配分を行い事業を適切に進めたところ。漁業者が行うがれきの回収処理については、漁連、漁協等によるがれき回収処理に係る計画を県が承認し、必要資金を支出しており、専門業者が行うがれきの回収処理については、県が専門業者と契約し、必要な資金を支出したところ。両事業ともに漁場のがれき回収処理に必要な船舶借料、人件費等を中心として支出しており真に必要な経費を支援している。また、漁業の再開に向けた被害漁場環境調査は、公募により選定された民間団体等へ補助した。本事業における受益者は被害日本大震災による被災者であり、国及び県の負担により被災者による負担が発生しないよう措置したところ。被害漁場環境調査事業への応募は1者であった理由は、事業対象地域が広い上に、事業内容が多岐にわたっており、単一機関で実施することが困難であることから、被災県と水研センター及び海洋調査会社が、共同研究機関を設立し応募してきたことによる。</t>
    <rPh sb="0" eb="1">
      <t>ホン</t>
    </rPh>
    <rPh sb="1" eb="3">
      <t>ジギョウ</t>
    </rPh>
    <rPh sb="5" eb="6">
      <t>ヒガシ</t>
    </rPh>
    <rPh sb="6" eb="8">
      <t>ニホン</t>
    </rPh>
    <rPh sb="8" eb="11">
      <t>ダイシンサイ</t>
    </rPh>
    <rPh sb="12" eb="14">
      <t>ヒサイ</t>
    </rPh>
    <rPh sb="16" eb="17">
      <t>ケン</t>
    </rPh>
    <rPh sb="17" eb="18">
      <t>トウ</t>
    </rPh>
    <rPh sb="19" eb="21">
      <t>ジギョウ</t>
    </rPh>
    <rPh sb="21" eb="23">
      <t>シュタイ</t>
    </rPh>
    <rPh sb="27" eb="29">
      <t>カクチ</t>
    </rPh>
    <rPh sb="30" eb="32">
      <t>ヒサイ</t>
    </rPh>
    <rPh sb="32" eb="34">
      <t>ジョウキョウ</t>
    </rPh>
    <rPh sb="35" eb="36">
      <t>ア</t>
    </rPh>
    <rPh sb="42" eb="44">
      <t>カイシュウ</t>
    </rPh>
    <rPh sb="44" eb="46">
      <t>ショリ</t>
    </rPh>
    <rPh sb="47" eb="49">
      <t>ヨサン</t>
    </rPh>
    <rPh sb="50" eb="52">
      <t>ヨウキュウ</t>
    </rPh>
    <rPh sb="53" eb="55">
      <t>ハイブン</t>
    </rPh>
    <rPh sb="56" eb="57">
      <t>オコナ</t>
    </rPh>
    <rPh sb="58" eb="60">
      <t>ジギョウ</t>
    </rPh>
    <rPh sb="61" eb="63">
      <t>テキセツ</t>
    </rPh>
    <rPh sb="64" eb="65">
      <t>スス</t>
    </rPh>
    <rPh sb="71" eb="74">
      <t>ギョギョウシャ</t>
    </rPh>
    <rPh sb="75" eb="76">
      <t>オコナ</t>
    </rPh>
    <rPh sb="81" eb="83">
      <t>カイシュウ</t>
    </rPh>
    <rPh sb="83" eb="85">
      <t>ショリ</t>
    </rPh>
    <rPh sb="91" eb="93">
      <t>ギョレン</t>
    </rPh>
    <rPh sb="94" eb="96">
      <t>ギョキョウ</t>
    </rPh>
    <rPh sb="96" eb="97">
      <t>トウ</t>
    </rPh>
    <rPh sb="103" eb="105">
      <t>カイシュウ</t>
    </rPh>
    <rPh sb="105" eb="107">
      <t>ショリ</t>
    </rPh>
    <rPh sb="108" eb="109">
      <t>カカ</t>
    </rPh>
    <rPh sb="110" eb="112">
      <t>ケイカク</t>
    </rPh>
    <rPh sb="113" eb="114">
      <t>ケン</t>
    </rPh>
    <rPh sb="115" eb="117">
      <t>ショウニン</t>
    </rPh>
    <rPh sb="119" eb="121">
      <t>ヒツヨウ</t>
    </rPh>
    <rPh sb="121" eb="123">
      <t>シキン</t>
    </rPh>
    <rPh sb="124" eb="126">
      <t>シシュツ</t>
    </rPh>
    <rPh sb="131" eb="133">
      <t>センモン</t>
    </rPh>
    <rPh sb="133" eb="135">
      <t>ギョウシャ</t>
    </rPh>
    <rPh sb="136" eb="137">
      <t>オコナ</t>
    </rPh>
    <rPh sb="142" eb="144">
      <t>カイシュウ</t>
    </rPh>
    <rPh sb="144" eb="146">
      <t>ショリ</t>
    </rPh>
    <rPh sb="152" eb="153">
      <t>ケン</t>
    </rPh>
    <rPh sb="154" eb="156">
      <t>センモン</t>
    </rPh>
    <rPh sb="156" eb="158">
      <t>ギョウシャ</t>
    </rPh>
    <rPh sb="159" eb="161">
      <t>ケイヤク</t>
    </rPh>
    <rPh sb="163" eb="165">
      <t>ヒツヨウ</t>
    </rPh>
    <rPh sb="166" eb="168">
      <t>シキン</t>
    </rPh>
    <rPh sb="169" eb="171">
      <t>シシュツ</t>
    </rPh>
    <rPh sb="177" eb="178">
      <t>リョウ</t>
    </rPh>
    <rPh sb="178" eb="180">
      <t>ジギョウ</t>
    </rPh>
    <rPh sb="183" eb="185">
      <t>ギョジョウ</t>
    </rPh>
    <rPh sb="189" eb="191">
      <t>カイシュウ</t>
    </rPh>
    <rPh sb="191" eb="193">
      <t>ショリ</t>
    </rPh>
    <rPh sb="194" eb="196">
      <t>ヒツヨウ</t>
    </rPh>
    <rPh sb="197" eb="199">
      <t>センパク</t>
    </rPh>
    <rPh sb="199" eb="201">
      <t>シャクリョウ</t>
    </rPh>
    <rPh sb="202" eb="205">
      <t>ジンケンヒ</t>
    </rPh>
    <rPh sb="205" eb="206">
      <t>トウ</t>
    </rPh>
    <rPh sb="207" eb="209">
      <t>チュウシン</t>
    </rPh>
    <rPh sb="212" eb="214">
      <t>シシュツ</t>
    </rPh>
    <rPh sb="218" eb="219">
      <t>シン</t>
    </rPh>
    <rPh sb="220" eb="222">
      <t>ヒツヨウ</t>
    </rPh>
    <rPh sb="223" eb="225">
      <t>ケイヒ</t>
    </rPh>
    <rPh sb="226" eb="228">
      <t>シエン</t>
    </rPh>
    <rPh sb="236" eb="238">
      <t>ギョギョウ</t>
    </rPh>
    <rPh sb="239" eb="241">
      <t>サイカイ</t>
    </rPh>
    <rPh sb="242" eb="243">
      <t>ム</t>
    </rPh>
    <rPh sb="245" eb="247">
      <t>ヒガイ</t>
    </rPh>
    <rPh sb="247" eb="249">
      <t>ギョジョウ</t>
    </rPh>
    <rPh sb="249" eb="251">
      <t>カンキョウ</t>
    </rPh>
    <rPh sb="251" eb="253">
      <t>チョウサ</t>
    </rPh>
    <rPh sb="255" eb="257">
      <t>コウボ</t>
    </rPh>
    <rPh sb="260" eb="262">
      <t>センテイ</t>
    </rPh>
    <rPh sb="265" eb="267">
      <t>ミンカン</t>
    </rPh>
    <rPh sb="267" eb="269">
      <t>ダンタイ</t>
    </rPh>
    <rPh sb="269" eb="270">
      <t>トウ</t>
    </rPh>
    <rPh sb="271" eb="273">
      <t>ホジョ</t>
    </rPh>
    <phoneticPr fontId="5"/>
  </si>
  <si>
    <t>単位あたりコストの削減に努めているか。その水準は妥当か。</t>
    <phoneticPr fontId="5"/>
  </si>
  <si>
    <t>本事業は東日本大震災により被災した漁業の再開に向けてがれき回収処理等を実施する事業であり、漁場から回収したがれきについては、環境省の災害等廃棄物処理事業により最終処分を行うこととなっている。また、被災県の漁場において、藻場・干潟の回復状況、沿岸漁場・養殖場の回復状況、有害物質の生態系への影響等の調査を実施したところ。
本事業によりがれきの回収処理が完了し環境調査を実施した漁場においては、漁船、漁業・養殖業資材の手当て等の操業再開の条件がそろった地区から漁業、養殖業が再開されることとなるが、「東日本大震災からの復興の基本方針」（平成23年7月29日決定）に基づく工程表では漁場のがれき回収処理については、平成24年度に完了を目途としている。　このため被災した漁場での漁業、養殖業が本格的に再開されるのは、がれき回収処理完了後の平成25年度からとなる。</t>
    <rPh sb="0" eb="1">
      <t>ホン</t>
    </rPh>
    <rPh sb="1" eb="3">
      <t>ジギョウ</t>
    </rPh>
    <rPh sb="4" eb="5">
      <t>ヒガシ</t>
    </rPh>
    <rPh sb="5" eb="7">
      <t>ニホン</t>
    </rPh>
    <rPh sb="7" eb="10">
      <t>ダイシンサイ</t>
    </rPh>
    <rPh sb="13" eb="15">
      <t>ヒサイ</t>
    </rPh>
    <rPh sb="17" eb="19">
      <t>ギョギョウ</t>
    </rPh>
    <rPh sb="20" eb="22">
      <t>サイカイ</t>
    </rPh>
    <rPh sb="23" eb="24">
      <t>ム</t>
    </rPh>
    <rPh sb="29" eb="31">
      <t>カイシュウ</t>
    </rPh>
    <rPh sb="31" eb="33">
      <t>ショリ</t>
    </rPh>
    <rPh sb="33" eb="34">
      <t>トウ</t>
    </rPh>
    <rPh sb="35" eb="37">
      <t>ジッシ</t>
    </rPh>
    <rPh sb="39" eb="41">
      <t>ジギョウ</t>
    </rPh>
    <rPh sb="45" eb="47">
      <t>ギョジョウ</t>
    </rPh>
    <rPh sb="49" eb="51">
      <t>カイシュウ</t>
    </rPh>
    <rPh sb="62" eb="65">
      <t>カンキョウショウ</t>
    </rPh>
    <rPh sb="66" eb="68">
      <t>サイガイ</t>
    </rPh>
    <rPh sb="68" eb="69">
      <t>トウ</t>
    </rPh>
    <rPh sb="69" eb="72">
      <t>ハイキブツ</t>
    </rPh>
    <rPh sb="72" eb="74">
      <t>ショリ</t>
    </rPh>
    <rPh sb="74" eb="76">
      <t>ジギョウ</t>
    </rPh>
    <rPh sb="98" eb="100">
      <t>ヒサイ</t>
    </rPh>
    <rPh sb="102" eb="104">
      <t>ギョジョウ</t>
    </rPh>
    <rPh sb="109" eb="111">
      <t>モバ</t>
    </rPh>
    <rPh sb="112" eb="114">
      <t>ヒガタ</t>
    </rPh>
    <rPh sb="115" eb="117">
      <t>カイフク</t>
    </rPh>
    <rPh sb="117" eb="119">
      <t>ジョウキョウ</t>
    </rPh>
    <rPh sb="120" eb="122">
      <t>エンガン</t>
    </rPh>
    <rPh sb="122" eb="124">
      <t>ギョジョウ</t>
    </rPh>
    <rPh sb="125" eb="127">
      <t>ヨウショク</t>
    </rPh>
    <rPh sb="127" eb="128">
      <t>バ</t>
    </rPh>
    <rPh sb="129" eb="131">
      <t>カイフク</t>
    </rPh>
    <rPh sb="131" eb="133">
      <t>ジョウキョウ</t>
    </rPh>
    <rPh sb="134" eb="136">
      <t>ユウガイ</t>
    </rPh>
    <rPh sb="136" eb="138">
      <t>ブッシツ</t>
    </rPh>
    <rPh sb="139" eb="142">
      <t>セイタイケイ</t>
    </rPh>
    <rPh sb="144" eb="146">
      <t>エイキョウ</t>
    </rPh>
    <rPh sb="146" eb="147">
      <t>トウ</t>
    </rPh>
    <rPh sb="148" eb="150">
      <t>チョウサ</t>
    </rPh>
    <rPh sb="151" eb="153">
      <t>ジッシ</t>
    </rPh>
    <rPh sb="160" eb="161">
      <t>ホン</t>
    </rPh>
    <rPh sb="161" eb="163">
      <t>ジギョウ</t>
    </rPh>
    <rPh sb="170" eb="172">
      <t>カイシュウ</t>
    </rPh>
    <rPh sb="172" eb="174">
      <t>ショリ</t>
    </rPh>
    <rPh sb="175" eb="177">
      <t>カンリョウ</t>
    </rPh>
    <rPh sb="178" eb="180">
      <t>カンキョウ</t>
    </rPh>
    <rPh sb="180" eb="182">
      <t>チョウサ</t>
    </rPh>
    <rPh sb="183" eb="185">
      <t>ジッシ</t>
    </rPh>
    <rPh sb="187" eb="189">
      <t>ギョジョウ</t>
    </rPh>
    <rPh sb="195" eb="197">
      <t>ギョセン</t>
    </rPh>
    <rPh sb="198" eb="200">
      <t>ギョギョウ</t>
    </rPh>
    <rPh sb="201" eb="203">
      <t>ヨウショク</t>
    </rPh>
    <rPh sb="203" eb="204">
      <t>ギョウ</t>
    </rPh>
    <rPh sb="204" eb="206">
      <t>シザイ</t>
    </rPh>
    <rPh sb="207" eb="209">
      <t>テア</t>
    </rPh>
    <rPh sb="210" eb="211">
      <t>トウ</t>
    </rPh>
    <rPh sb="212" eb="214">
      <t>ソウギョウ</t>
    </rPh>
    <rPh sb="214" eb="216">
      <t>サイカイ</t>
    </rPh>
    <rPh sb="217" eb="219">
      <t>ジョウケン</t>
    </rPh>
    <rPh sb="224" eb="226">
      <t>チク</t>
    </rPh>
    <rPh sb="228" eb="230">
      <t>ギョギョウ</t>
    </rPh>
    <rPh sb="231" eb="233">
      <t>ヨウショク</t>
    </rPh>
    <rPh sb="233" eb="234">
      <t>ギョウ</t>
    </rPh>
    <rPh sb="235" eb="237">
      <t>サイカイ</t>
    </rPh>
    <rPh sb="283" eb="285">
      <t>コウテイ</t>
    </rPh>
    <rPh sb="285" eb="286">
      <t>ヒョウ</t>
    </rPh>
    <rPh sb="288" eb="290">
      <t>ギョジョウ</t>
    </rPh>
    <rPh sb="294" eb="296">
      <t>カイシュウ</t>
    </rPh>
    <rPh sb="296" eb="298">
      <t>ショリ</t>
    </rPh>
    <rPh sb="304" eb="306">
      <t>ヘイセイ</t>
    </rPh>
    <rPh sb="308" eb="310">
      <t>ネンド</t>
    </rPh>
    <rPh sb="311" eb="313">
      <t>カンリョウ</t>
    </rPh>
    <rPh sb="314" eb="316">
      <t>モクト</t>
    </rPh>
    <rPh sb="327" eb="329">
      <t>ヒサイ</t>
    </rPh>
    <rPh sb="331" eb="333">
      <t>ギョジョウ</t>
    </rPh>
    <rPh sb="335" eb="337">
      <t>ギョギョウ</t>
    </rPh>
    <rPh sb="338" eb="340">
      <t>ヨウショク</t>
    </rPh>
    <rPh sb="340" eb="341">
      <t>ギョウ</t>
    </rPh>
    <rPh sb="342" eb="345">
      <t>ホンカクテキ</t>
    </rPh>
    <rPh sb="346" eb="348">
      <t>サイカイ</t>
    </rPh>
    <rPh sb="357" eb="359">
      <t>カイシュウ</t>
    </rPh>
    <rPh sb="359" eb="361">
      <t>ショリ</t>
    </rPh>
    <rPh sb="361" eb="363">
      <t>カンリョウ</t>
    </rPh>
    <rPh sb="363" eb="364">
      <t>ゴ</t>
    </rPh>
    <rPh sb="365" eb="367">
      <t>ヘイセイ</t>
    </rPh>
    <rPh sb="369" eb="371">
      <t>ネンド</t>
    </rPh>
    <phoneticPr fontId="5"/>
  </si>
  <si>
    <t>活動実績は見込みに見合ったものであるか。</t>
    <phoneticPr fontId="5"/>
  </si>
  <si>
    <t>　※類似事業名とその所管部局・府省名　災害等廃棄物処理事業　環境省</t>
    <rPh sb="12" eb="14">
      <t>ブキョク</t>
    </rPh>
    <rPh sb="17" eb="18">
      <t>メイ</t>
    </rPh>
    <rPh sb="19" eb="21">
      <t>サイガイ</t>
    </rPh>
    <rPh sb="21" eb="22">
      <t>トウ</t>
    </rPh>
    <rPh sb="22" eb="25">
      <t>ハイキブツ</t>
    </rPh>
    <rPh sb="25" eb="27">
      <t>ショリ</t>
    </rPh>
    <rPh sb="27" eb="29">
      <t>ジギョウ</t>
    </rPh>
    <rPh sb="30" eb="33">
      <t>カンキョウショウ</t>
    </rPh>
    <phoneticPr fontId="5"/>
  </si>
  <si>
    <t>-</t>
    <phoneticPr fontId="5"/>
  </si>
  <si>
    <t xml:space="preserve">本事業は、東日本大震災により発生した漁場のがれきの回収処理等を行い、低下した漁場の機能や生産力を回復させることを目的として実施する事業であるが、漁業者では撤去できない大型のがれきについては専門業者が撤去、一方、専門業者が用いる台船等の大型船では撤去が不可能な海浜や浅海域におけるがれきについては漁業者が撤去を行っている。また、漁業者ががれきの撤去を行った場合には、日当として12,100円等を支給し、操業を再開できず収入のない漁業者への支援的な要素も併せ持つ事業内容となっている。さらに、がれき撤去後の藻場・干潟及び沿岸漁場・養殖場回復状況調査、有害物質生態系影響調査等も併せて実施していることから、震災からの漁場復旧に向けた各種メニューが用意されていることから、本事業は効率的かつ効果的に実施されている。
</t>
    <rPh sb="61" eb="63">
      <t>ジッシ</t>
    </rPh>
    <rPh sb="65" eb="67">
      <t>ジギョウ</t>
    </rPh>
    <rPh sb="72" eb="75">
      <t>ギョギョウシャ</t>
    </rPh>
    <rPh sb="77" eb="79">
      <t>テッキョ</t>
    </rPh>
    <rPh sb="83" eb="85">
      <t>オオガタ</t>
    </rPh>
    <rPh sb="94" eb="96">
      <t>センモン</t>
    </rPh>
    <rPh sb="96" eb="98">
      <t>ギョウシャ</t>
    </rPh>
    <rPh sb="99" eb="101">
      <t>テッキョ</t>
    </rPh>
    <rPh sb="102" eb="104">
      <t>イッポウ</t>
    </rPh>
    <rPh sb="105" eb="107">
      <t>センモン</t>
    </rPh>
    <rPh sb="107" eb="109">
      <t>ギョウシャ</t>
    </rPh>
    <rPh sb="110" eb="111">
      <t>モチ</t>
    </rPh>
    <rPh sb="113" eb="114">
      <t>ダイ</t>
    </rPh>
    <rPh sb="114" eb="115">
      <t>フネ</t>
    </rPh>
    <rPh sb="115" eb="116">
      <t>トウ</t>
    </rPh>
    <rPh sb="117" eb="119">
      <t>オオガタ</t>
    </rPh>
    <rPh sb="119" eb="120">
      <t>フネ</t>
    </rPh>
    <rPh sb="122" eb="124">
      <t>テッキョ</t>
    </rPh>
    <rPh sb="125" eb="128">
      <t>フカノウ</t>
    </rPh>
    <rPh sb="129" eb="131">
      <t>カイヒン</t>
    </rPh>
    <rPh sb="147" eb="150">
      <t>ギョギョウシャ</t>
    </rPh>
    <rPh sb="151" eb="153">
      <t>テッキョ</t>
    </rPh>
    <rPh sb="154" eb="155">
      <t>オコナ</t>
    </rPh>
    <rPh sb="163" eb="165">
      <t>ギョギョウ</t>
    </rPh>
    <rPh sb="165" eb="166">
      <t>シャ</t>
    </rPh>
    <rPh sb="171" eb="173">
      <t>テッキョ</t>
    </rPh>
    <rPh sb="174" eb="175">
      <t>オコナ</t>
    </rPh>
    <rPh sb="177" eb="179">
      <t>バアイ</t>
    </rPh>
    <rPh sb="182" eb="184">
      <t>ニットウ</t>
    </rPh>
    <rPh sb="193" eb="194">
      <t>エン</t>
    </rPh>
    <rPh sb="194" eb="195">
      <t>トウ</t>
    </rPh>
    <rPh sb="196" eb="198">
      <t>シキュウ</t>
    </rPh>
    <rPh sb="200" eb="202">
      <t>ソウギョウ</t>
    </rPh>
    <rPh sb="203" eb="205">
      <t>サイカイ</t>
    </rPh>
    <rPh sb="208" eb="210">
      <t>シュウニュウ</t>
    </rPh>
    <rPh sb="213" eb="216">
      <t>ギョギョウシャ</t>
    </rPh>
    <rPh sb="218" eb="220">
      <t>シエン</t>
    </rPh>
    <rPh sb="220" eb="221">
      <t>テキ</t>
    </rPh>
    <rPh sb="222" eb="224">
      <t>ヨウソ</t>
    </rPh>
    <rPh sb="225" eb="226">
      <t>アワ</t>
    </rPh>
    <rPh sb="227" eb="228">
      <t>モ</t>
    </rPh>
    <rPh sb="229" eb="231">
      <t>ジギョウ</t>
    </rPh>
    <rPh sb="231" eb="233">
      <t>ナイヨウ</t>
    </rPh>
    <rPh sb="286" eb="287">
      <t>アワ</t>
    </rPh>
    <rPh sb="289" eb="291">
      <t>ジッシ</t>
    </rPh>
    <rPh sb="300" eb="302">
      <t>シンサイ</t>
    </rPh>
    <rPh sb="305" eb="307">
      <t>ギョジョウ</t>
    </rPh>
    <rPh sb="307" eb="309">
      <t>フッキュウ</t>
    </rPh>
    <rPh sb="310" eb="311">
      <t>ム</t>
    </rPh>
    <rPh sb="313" eb="315">
      <t>カクシュ</t>
    </rPh>
    <rPh sb="320" eb="322">
      <t>ヨウイ</t>
    </rPh>
    <rPh sb="332" eb="333">
      <t>ホン</t>
    </rPh>
    <rPh sb="333" eb="335">
      <t>ジギョウ</t>
    </rPh>
    <rPh sb="336" eb="338">
      <t>コウリツ</t>
    </rPh>
    <rPh sb="338" eb="339">
      <t>テキ</t>
    </rPh>
    <rPh sb="341" eb="344">
      <t>コウカテキ</t>
    </rPh>
    <rPh sb="345" eb="347">
      <t>ジッシ</t>
    </rPh>
    <phoneticPr fontId="5"/>
  </si>
  <si>
    <t>一部改善</t>
    <rPh sb="0" eb="2">
      <t>イチブ</t>
    </rPh>
    <rPh sb="2" eb="4">
      <t>カイゼン</t>
    </rPh>
    <phoneticPr fontId="2"/>
  </si>
  <si>
    <t>本事業は、執行率が49％と低い。また、資金の流れのＤについて、１者応募であった。以上のことから「執行額と予算額の乖離の改善」、「支出先の選定における競争性・透明性の一層の向上」を行うべきであり、本事業としては「一部改善」とする。</t>
    <phoneticPr fontId="5"/>
  </si>
  <si>
    <t>縮減</t>
    <phoneticPr fontId="5"/>
  </si>
  <si>
    <t>執行額と予算額の乖離は、当初、漁場には大量の漂流物が確認されていたが潮流等の影響により漁場から移動し事業量が減少したこと及び天候等の影響により漁業者による作業日数が減少したこと等によるもの。今後は、東日本大震災により発生した漁場のがれきは回収処理により確実に減少する性質のものであることを踏まえ、被災県からの事業要望状況等を勘案し、復興庁とも連携しつつ執行額と予算額の乖離が縮減できるよう努めることとする。
　また、資金の流れDに係る被害漁場環境調査事業については、１者応札であったが、交付先の被害漁場環境調査事業共同研究機関は、（独）水産総合研究センター、被災各県（青森県、岩手県、宮城県、福島県）の水産試験場等及び民間研究機関により構成されており、真に事業を必要とする被災県が事業対象地域が広いこと、事業内容が多岐にわたっていることから単一機関で実施することが困難であったため共同研究機関を設立し応募してきたことによるもの。今後とも被災県を中心とする共同研究機関等が効果的に事業を実施できるよう努めることとする。</t>
    <phoneticPr fontId="5"/>
  </si>
  <si>
    <t>補記（過去に事業仕分け・提言型政策仕分け・公開プロセス等の対象となっている場合はその結果も記載）</t>
    <rPh sb="0" eb="2">
      <t>ホキ</t>
    </rPh>
    <rPh sb="3" eb="5">
      <t>カコ</t>
    </rPh>
    <rPh sb="6" eb="8">
      <t>ジギョウ</t>
    </rPh>
    <rPh sb="8" eb="10">
      <t>シワ</t>
    </rPh>
    <rPh sb="12" eb="14">
      <t>テイゲン</t>
    </rPh>
    <rPh sb="14" eb="15">
      <t>カタ</t>
    </rPh>
    <rPh sb="15" eb="17">
      <t>セイサク</t>
    </rPh>
    <rPh sb="17" eb="19">
      <t>シワ</t>
    </rPh>
    <rPh sb="21" eb="23">
      <t>コウカイ</t>
    </rPh>
    <rPh sb="27" eb="28">
      <t>トウ</t>
    </rPh>
    <rPh sb="29" eb="31">
      <t>タイショウ</t>
    </rPh>
    <rPh sb="37" eb="39">
      <t>バアイ</t>
    </rPh>
    <rPh sb="42" eb="44">
      <t>ケッカ</t>
    </rPh>
    <rPh sb="45" eb="47">
      <t>キサイ</t>
    </rPh>
    <phoneticPr fontId="5"/>
  </si>
  <si>
    <t>A.宮城県</t>
    <rPh sb="2" eb="5">
      <t>ミヤギケン</t>
    </rPh>
    <phoneticPr fontId="5"/>
  </si>
  <si>
    <t>E.</t>
    <phoneticPr fontId="5"/>
  </si>
  <si>
    <t>漁業者ががれき撤去を行った場合の日当12,100、半日当6,050円を支援</t>
    <rPh sb="0" eb="3">
      <t>ギョギョウシャ</t>
    </rPh>
    <rPh sb="7" eb="9">
      <t>テッキョ</t>
    </rPh>
    <rPh sb="10" eb="11">
      <t>オコナ</t>
    </rPh>
    <rPh sb="13" eb="15">
      <t>バアイ</t>
    </rPh>
    <rPh sb="16" eb="18">
      <t>ニットウ</t>
    </rPh>
    <rPh sb="25" eb="26">
      <t>ハン</t>
    </rPh>
    <rPh sb="26" eb="28">
      <t>ニットウ</t>
    </rPh>
    <rPh sb="33" eb="34">
      <t>エン</t>
    </rPh>
    <rPh sb="35" eb="37">
      <t>シエン</t>
    </rPh>
    <phoneticPr fontId="5"/>
  </si>
  <si>
    <t>漁場漂流物・堆積物の回収・処理等</t>
    <rPh sb="10" eb="12">
      <t>カイシュウ</t>
    </rPh>
    <rPh sb="13" eb="15">
      <t>ショリ</t>
    </rPh>
    <rPh sb="15" eb="16">
      <t>トウ</t>
    </rPh>
    <phoneticPr fontId="5"/>
  </si>
  <si>
    <t>船舶借料</t>
    <rPh sb="0" eb="2">
      <t>センパク</t>
    </rPh>
    <rPh sb="2" eb="4">
      <t>シャクリョウ</t>
    </rPh>
    <phoneticPr fontId="5"/>
  </si>
  <si>
    <t>漁業者ががれき撤去を行う際に船舶を用いた場合トンする応じ船舶借料を支援（21,000円～185,000円）</t>
    <rPh sb="0" eb="3">
      <t>ギョギョウシャ</t>
    </rPh>
    <rPh sb="7" eb="9">
      <t>テッキョ</t>
    </rPh>
    <rPh sb="10" eb="11">
      <t>オコナ</t>
    </rPh>
    <rPh sb="12" eb="13">
      <t>サイ</t>
    </rPh>
    <rPh sb="14" eb="16">
      <t>センパク</t>
    </rPh>
    <rPh sb="17" eb="18">
      <t>モチ</t>
    </rPh>
    <rPh sb="20" eb="22">
      <t>バアイ</t>
    </rPh>
    <rPh sb="26" eb="27">
      <t>オウ</t>
    </rPh>
    <rPh sb="28" eb="30">
      <t>センパク</t>
    </rPh>
    <rPh sb="30" eb="32">
      <t>シャクリョウ</t>
    </rPh>
    <rPh sb="33" eb="35">
      <t>シエン</t>
    </rPh>
    <rPh sb="42" eb="43">
      <t>エン</t>
    </rPh>
    <rPh sb="51" eb="52">
      <t>エン</t>
    </rPh>
    <phoneticPr fontId="5"/>
  </si>
  <si>
    <t>資材費等</t>
    <rPh sb="0" eb="2">
      <t>シザイ</t>
    </rPh>
    <rPh sb="2" eb="4">
      <t>ヒトウ</t>
    </rPh>
    <phoneticPr fontId="5"/>
  </si>
  <si>
    <t>がれき撤去に必要な機器リース料、消耗品購入等</t>
    <rPh sb="3" eb="5">
      <t>テッキョ</t>
    </rPh>
    <rPh sb="6" eb="8">
      <t>ヒツヨウ</t>
    </rPh>
    <rPh sb="9" eb="11">
      <t>キキ</t>
    </rPh>
    <rPh sb="14" eb="15">
      <t>リョウ</t>
    </rPh>
    <rPh sb="16" eb="18">
      <t>ショウモウ</t>
    </rPh>
    <rPh sb="18" eb="19">
      <t>ヒン</t>
    </rPh>
    <rPh sb="19" eb="21">
      <t>コウニュウ</t>
    </rPh>
    <rPh sb="21" eb="22">
      <t>トウ</t>
    </rPh>
    <phoneticPr fontId="5"/>
  </si>
  <si>
    <t>B.宮城県漁業協同組合</t>
    <phoneticPr fontId="5"/>
  </si>
  <si>
    <t>C.宮城県漁業協同組合漁業者グループ</t>
    <rPh sb="2" eb="5">
      <t>ミヤギケン</t>
    </rPh>
    <rPh sb="5" eb="7">
      <t>ギョギョウ</t>
    </rPh>
    <rPh sb="7" eb="9">
      <t>キョウドウ</t>
    </rPh>
    <rPh sb="9" eb="11">
      <t>クミアイ</t>
    </rPh>
    <rPh sb="11" eb="14">
      <t>ギョギョウシャ</t>
    </rPh>
    <phoneticPr fontId="5"/>
  </si>
  <si>
    <t>D.（独）水産総合研究センター</t>
    <phoneticPr fontId="5"/>
  </si>
  <si>
    <t>底質分析業務、航空写真撮影業務、遺伝子解析業務、海底地形調査等、潜水業務、有害物質分析業務、プランクトン計数業務、観測機器設置業務</t>
    <rPh sb="0" eb="2">
      <t>テイシツ</t>
    </rPh>
    <rPh sb="2" eb="4">
      <t>ブンセキ</t>
    </rPh>
    <rPh sb="4" eb="6">
      <t>ギョウム</t>
    </rPh>
    <rPh sb="7" eb="9">
      <t>コウクウ</t>
    </rPh>
    <rPh sb="9" eb="11">
      <t>シャシン</t>
    </rPh>
    <rPh sb="11" eb="13">
      <t>サツエイ</t>
    </rPh>
    <rPh sb="13" eb="15">
      <t>ギョウム</t>
    </rPh>
    <rPh sb="16" eb="19">
      <t>イデンシ</t>
    </rPh>
    <rPh sb="19" eb="21">
      <t>カイセキ</t>
    </rPh>
    <rPh sb="21" eb="23">
      <t>ギョウム</t>
    </rPh>
    <rPh sb="24" eb="26">
      <t>カイテイ</t>
    </rPh>
    <rPh sb="26" eb="28">
      <t>チケイ</t>
    </rPh>
    <rPh sb="28" eb="30">
      <t>チョウサ</t>
    </rPh>
    <rPh sb="30" eb="31">
      <t>トウ</t>
    </rPh>
    <phoneticPr fontId="5"/>
  </si>
  <si>
    <t>被害漁場環境調査に要する機器購入費（観測機器類、水中写真撮影装置、実体顕微鏡ほか）</t>
    <rPh sb="0" eb="2">
      <t>ヒガイ</t>
    </rPh>
    <rPh sb="2" eb="4">
      <t>ギョジョウ</t>
    </rPh>
    <rPh sb="4" eb="6">
      <t>カンキョウ</t>
    </rPh>
    <rPh sb="6" eb="8">
      <t>チョウサ</t>
    </rPh>
    <rPh sb="9" eb="10">
      <t>ヨウ</t>
    </rPh>
    <rPh sb="12" eb="14">
      <t>キキ</t>
    </rPh>
    <rPh sb="14" eb="17">
      <t>コウニュウヒ</t>
    </rPh>
    <rPh sb="18" eb="20">
      <t>カンソク</t>
    </rPh>
    <rPh sb="20" eb="23">
      <t>キキルイ</t>
    </rPh>
    <rPh sb="24" eb="26">
      <t>スイチュウ</t>
    </rPh>
    <rPh sb="26" eb="28">
      <t>シャシン</t>
    </rPh>
    <rPh sb="28" eb="30">
      <t>サツエイ</t>
    </rPh>
    <rPh sb="30" eb="32">
      <t>ソウチ</t>
    </rPh>
    <rPh sb="33" eb="35">
      <t>ジッタイ</t>
    </rPh>
    <rPh sb="35" eb="38">
      <t>ケンビキョウ</t>
    </rPh>
    <phoneticPr fontId="5"/>
  </si>
  <si>
    <t>被害漁場環境調査に要する研究・調査用消耗品類、試薬ほか）</t>
    <rPh sb="0" eb="2">
      <t>ヒガイ</t>
    </rPh>
    <rPh sb="2" eb="4">
      <t>ギョジョウ</t>
    </rPh>
    <rPh sb="4" eb="6">
      <t>カンキョウ</t>
    </rPh>
    <rPh sb="6" eb="8">
      <t>チョウサ</t>
    </rPh>
    <rPh sb="9" eb="10">
      <t>ヨウ</t>
    </rPh>
    <rPh sb="12" eb="14">
      <t>ケンキュウ</t>
    </rPh>
    <rPh sb="15" eb="18">
      <t>チョウサヨウ</t>
    </rPh>
    <rPh sb="18" eb="21">
      <t>ショウモウヒン</t>
    </rPh>
    <rPh sb="21" eb="22">
      <t>ルイ</t>
    </rPh>
    <rPh sb="23" eb="25">
      <t>シヤク</t>
    </rPh>
    <phoneticPr fontId="5"/>
  </si>
  <si>
    <t>被害漁場環境調査に要する打ち合わせ・調査用旅費、検討会出席旅費ほか）</t>
    <rPh sb="0" eb="2">
      <t>ヒガイ</t>
    </rPh>
    <rPh sb="2" eb="4">
      <t>ギョジョウ</t>
    </rPh>
    <rPh sb="4" eb="6">
      <t>カンキョウ</t>
    </rPh>
    <rPh sb="6" eb="8">
      <t>チョウサ</t>
    </rPh>
    <rPh sb="9" eb="10">
      <t>ヨウ</t>
    </rPh>
    <rPh sb="12" eb="13">
      <t>ウ</t>
    </rPh>
    <rPh sb="14" eb="15">
      <t>ア</t>
    </rPh>
    <rPh sb="18" eb="21">
      <t>チョウサヨウ</t>
    </rPh>
    <rPh sb="21" eb="23">
      <t>リョヒ</t>
    </rPh>
    <rPh sb="24" eb="27">
      <t>ケントウカイ</t>
    </rPh>
    <rPh sb="27" eb="29">
      <t>シュッセキ</t>
    </rPh>
    <rPh sb="29" eb="31">
      <t>リョヒ</t>
    </rPh>
    <phoneticPr fontId="5"/>
  </si>
  <si>
    <t>被害漁場環境調査において職員の補助等を行う者の賃金等</t>
    <rPh sb="0" eb="2">
      <t>ヒガイ</t>
    </rPh>
    <rPh sb="2" eb="4">
      <t>ギョジョウ</t>
    </rPh>
    <rPh sb="4" eb="6">
      <t>カンキョウ</t>
    </rPh>
    <rPh sb="6" eb="8">
      <t>チョウサ</t>
    </rPh>
    <rPh sb="12" eb="14">
      <t>ショクイン</t>
    </rPh>
    <rPh sb="15" eb="17">
      <t>ホジョ</t>
    </rPh>
    <rPh sb="17" eb="18">
      <t>トウ</t>
    </rPh>
    <rPh sb="19" eb="20">
      <t>オコナ</t>
    </rPh>
    <rPh sb="21" eb="22">
      <t>シャ</t>
    </rPh>
    <rPh sb="23" eb="25">
      <t>チンギン</t>
    </rPh>
    <rPh sb="25" eb="26">
      <t>トウ</t>
    </rPh>
    <phoneticPr fontId="5"/>
  </si>
  <si>
    <t>用船料</t>
    <rPh sb="0" eb="3">
      <t>ヨウセンリョウ</t>
    </rPh>
    <phoneticPr fontId="5"/>
  </si>
  <si>
    <t>藻場干潟及び沿岸漁場・養殖場回復調査に要する作業船用船料</t>
    <rPh sb="0" eb="2">
      <t>モバ</t>
    </rPh>
    <rPh sb="2" eb="4">
      <t>ヒガタ</t>
    </rPh>
    <rPh sb="4" eb="5">
      <t>オヨ</t>
    </rPh>
    <rPh sb="6" eb="8">
      <t>エンガン</t>
    </rPh>
    <rPh sb="8" eb="10">
      <t>ギョジョウ</t>
    </rPh>
    <rPh sb="11" eb="14">
      <t>ヨウショクジョウ</t>
    </rPh>
    <rPh sb="14" eb="16">
      <t>カイフク</t>
    </rPh>
    <rPh sb="16" eb="18">
      <t>チョウサ</t>
    </rPh>
    <rPh sb="19" eb="20">
      <t>ヨウ</t>
    </rPh>
    <rPh sb="22" eb="25">
      <t>サギョウセン</t>
    </rPh>
    <rPh sb="25" eb="28">
      <t>ヨウセンリョウ</t>
    </rPh>
    <phoneticPr fontId="5"/>
  </si>
  <si>
    <t>謝金、通信運搬費等</t>
    <rPh sb="0" eb="2">
      <t>シャキン</t>
    </rPh>
    <rPh sb="3" eb="5">
      <t>ツウシン</t>
    </rPh>
    <rPh sb="5" eb="8">
      <t>ウンパンヒ</t>
    </rPh>
    <rPh sb="8" eb="9">
      <t>トウ</t>
    </rPh>
    <phoneticPr fontId="5"/>
  </si>
  <si>
    <t>漁業者及び専門業者による漁場のがれき撤去</t>
    <rPh sb="0" eb="3">
      <t>ギョギョウシャ</t>
    </rPh>
    <rPh sb="3" eb="4">
      <t>オヨ</t>
    </rPh>
    <rPh sb="5" eb="7">
      <t>センモン</t>
    </rPh>
    <rPh sb="7" eb="9">
      <t>ギョウシャ</t>
    </rPh>
    <rPh sb="12" eb="14">
      <t>ギョジョウ</t>
    </rPh>
    <rPh sb="18" eb="20">
      <t>テッキョ</t>
    </rPh>
    <phoneticPr fontId="5"/>
  </si>
  <si>
    <t>岩手県</t>
    <rPh sb="0" eb="2">
      <t>イワテ</t>
    </rPh>
    <rPh sb="2" eb="3">
      <t>ケン</t>
    </rPh>
    <phoneticPr fontId="5"/>
  </si>
  <si>
    <t>専門業者による漁場のがれき撤去</t>
    <rPh sb="0" eb="2">
      <t>センモン</t>
    </rPh>
    <rPh sb="2" eb="4">
      <t>ギョウシャ</t>
    </rPh>
    <rPh sb="7" eb="9">
      <t>ギョジョウ</t>
    </rPh>
    <rPh sb="13" eb="15">
      <t>テッキョ</t>
    </rPh>
    <phoneticPr fontId="5"/>
  </si>
  <si>
    <t>神奈川県</t>
    <rPh sb="0" eb="4">
      <t>カナガワケン</t>
    </rPh>
    <phoneticPr fontId="5"/>
  </si>
  <si>
    <t>漁業者による漁場がれき撤去</t>
    <rPh sb="0" eb="3">
      <t>ギョギョウシャ</t>
    </rPh>
    <rPh sb="6" eb="8">
      <t>ギョジョウ</t>
    </rPh>
    <rPh sb="11" eb="13">
      <t>テッキョ</t>
    </rPh>
    <phoneticPr fontId="5"/>
  </si>
  <si>
    <t>宮城県漁業協同組合</t>
    <rPh sb="0" eb="3">
      <t>ミヤギケン</t>
    </rPh>
    <rPh sb="3" eb="5">
      <t>ギョギョウ</t>
    </rPh>
    <rPh sb="5" eb="7">
      <t>キョウドウ</t>
    </rPh>
    <rPh sb="7" eb="9">
      <t>クミアイ</t>
    </rPh>
    <phoneticPr fontId="5"/>
  </si>
  <si>
    <t>漁業者グループによる漁場の漂流物、堆積物の回収処理活動に係る計画の取りまとめ、経費配分、管理等</t>
    <rPh sb="0" eb="3">
      <t>ギョギョウシャ</t>
    </rPh>
    <rPh sb="10" eb="12">
      <t>ギョジョウ</t>
    </rPh>
    <rPh sb="13" eb="15">
      <t>ヒョウリュウ</t>
    </rPh>
    <rPh sb="15" eb="16">
      <t>ブツ</t>
    </rPh>
    <rPh sb="17" eb="19">
      <t>タイセキ</t>
    </rPh>
    <rPh sb="19" eb="20">
      <t>ブツ</t>
    </rPh>
    <rPh sb="21" eb="23">
      <t>カイシュウ</t>
    </rPh>
    <rPh sb="23" eb="25">
      <t>ショリ</t>
    </rPh>
    <rPh sb="25" eb="27">
      <t>カツドウ</t>
    </rPh>
    <rPh sb="28" eb="29">
      <t>カカ</t>
    </rPh>
    <rPh sb="30" eb="32">
      <t>ケイカク</t>
    </rPh>
    <rPh sb="33" eb="34">
      <t>ト</t>
    </rPh>
    <rPh sb="39" eb="41">
      <t>ケイヒ</t>
    </rPh>
    <rPh sb="41" eb="43">
      <t>ハイブン</t>
    </rPh>
    <rPh sb="44" eb="46">
      <t>カンリ</t>
    </rPh>
    <rPh sb="46" eb="47">
      <t>トウ</t>
    </rPh>
    <phoneticPr fontId="5"/>
  </si>
  <si>
    <t>相馬双葉漁業協同組合</t>
    <rPh sb="0" eb="2">
      <t>ソウマ</t>
    </rPh>
    <rPh sb="2" eb="4">
      <t>フタバ</t>
    </rPh>
    <rPh sb="4" eb="6">
      <t>ギョギョウ</t>
    </rPh>
    <rPh sb="6" eb="8">
      <t>キョウドウ</t>
    </rPh>
    <rPh sb="8" eb="10">
      <t>クミアイ</t>
    </rPh>
    <phoneticPr fontId="5"/>
  </si>
  <si>
    <t>いわき市漁業協同組合</t>
    <rPh sb="3" eb="4">
      <t>シ</t>
    </rPh>
    <rPh sb="4" eb="6">
      <t>ギョギョウ</t>
    </rPh>
    <rPh sb="6" eb="8">
      <t>キョウドウ</t>
    </rPh>
    <rPh sb="8" eb="10">
      <t>クミアイ</t>
    </rPh>
    <phoneticPr fontId="5"/>
  </si>
  <si>
    <t>大船渡市漁業協同組合</t>
    <rPh sb="0" eb="4">
      <t>オオフナトシ</t>
    </rPh>
    <rPh sb="4" eb="6">
      <t>ギョギョウ</t>
    </rPh>
    <rPh sb="6" eb="8">
      <t>キョウドウ</t>
    </rPh>
    <rPh sb="8" eb="10">
      <t>クミアイ</t>
    </rPh>
    <phoneticPr fontId="5"/>
  </si>
  <si>
    <t>重茂漁業協同組合</t>
    <rPh sb="0" eb="1">
      <t>オモ</t>
    </rPh>
    <rPh sb="1" eb="2">
      <t>シゲ</t>
    </rPh>
    <rPh sb="2" eb="4">
      <t>ギョギョウ</t>
    </rPh>
    <rPh sb="4" eb="6">
      <t>キョウドウ</t>
    </rPh>
    <rPh sb="6" eb="8">
      <t>クミアイ</t>
    </rPh>
    <phoneticPr fontId="5"/>
  </si>
  <si>
    <t>宮城県沖合底びき網漁業協同組合</t>
    <rPh sb="0" eb="3">
      <t>ミヤギケン</t>
    </rPh>
    <rPh sb="3" eb="5">
      <t>オキア</t>
    </rPh>
    <rPh sb="5" eb="6">
      <t>ソコ</t>
    </rPh>
    <rPh sb="8" eb="9">
      <t>アミ</t>
    </rPh>
    <rPh sb="9" eb="11">
      <t>ギョギョウ</t>
    </rPh>
    <rPh sb="11" eb="13">
      <t>キョウドウ</t>
    </rPh>
    <rPh sb="13" eb="15">
      <t>クミアイ</t>
    </rPh>
    <phoneticPr fontId="5"/>
  </si>
  <si>
    <t>広田湾漁業協同組合</t>
    <rPh sb="0" eb="2">
      <t>ヒロタ</t>
    </rPh>
    <rPh sb="2" eb="3">
      <t>ワン</t>
    </rPh>
    <rPh sb="3" eb="5">
      <t>ギョギョウ</t>
    </rPh>
    <rPh sb="5" eb="7">
      <t>キョウドウ</t>
    </rPh>
    <rPh sb="7" eb="9">
      <t>クミアイ</t>
    </rPh>
    <phoneticPr fontId="5"/>
  </si>
  <si>
    <t>船越湾漁業協同組合</t>
    <rPh sb="0" eb="2">
      <t>フナコシ</t>
    </rPh>
    <rPh sb="2" eb="3">
      <t>ワン</t>
    </rPh>
    <rPh sb="3" eb="5">
      <t>ギョギョウ</t>
    </rPh>
    <rPh sb="5" eb="7">
      <t>キョウドウ</t>
    </rPh>
    <rPh sb="7" eb="9">
      <t>クミアイ</t>
    </rPh>
    <phoneticPr fontId="5"/>
  </si>
  <si>
    <t>三陸やまだ漁業協同組合</t>
    <rPh sb="0" eb="2">
      <t>サンリク</t>
    </rPh>
    <rPh sb="5" eb="7">
      <t>ギョギョウ</t>
    </rPh>
    <rPh sb="7" eb="9">
      <t>キョウドウ</t>
    </rPh>
    <rPh sb="9" eb="11">
      <t>クミアイ</t>
    </rPh>
    <phoneticPr fontId="5"/>
  </si>
  <si>
    <t>釜石湾漁業協同組合</t>
    <rPh sb="0" eb="2">
      <t>カマイシ</t>
    </rPh>
    <rPh sb="2" eb="3">
      <t>ワン</t>
    </rPh>
    <rPh sb="3" eb="5">
      <t>ギョギョウ</t>
    </rPh>
    <rPh sb="5" eb="7">
      <t>キョウドウ</t>
    </rPh>
    <rPh sb="7" eb="9">
      <t>クミアイ</t>
    </rPh>
    <phoneticPr fontId="5"/>
  </si>
  <si>
    <t>宮城県漁業協同組合漁業者グループ</t>
    <rPh sb="0" eb="3">
      <t>ミヤギケン</t>
    </rPh>
    <rPh sb="3" eb="5">
      <t>ギョギョウ</t>
    </rPh>
    <rPh sb="5" eb="7">
      <t>キョウドウ</t>
    </rPh>
    <rPh sb="7" eb="9">
      <t>クミアイ</t>
    </rPh>
    <rPh sb="9" eb="12">
      <t>ギョギョウシャ</t>
    </rPh>
    <phoneticPr fontId="5"/>
  </si>
  <si>
    <t>漁場の漂流物、堆積物の回収処理</t>
    <rPh sb="0" eb="2">
      <t>ギョジョウ</t>
    </rPh>
    <rPh sb="3" eb="5">
      <t>ヒョウリュウ</t>
    </rPh>
    <rPh sb="5" eb="6">
      <t>ブツ</t>
    </rPh>
    <rPh sb="7" eb="9">
      <t>タイセキ</t>
    </rPh>
    <rPh sb="9" eb="10">
      <t>ブツ</t>
    </rPh>
    <rPh sb="11" eb="13">
      <t>カイシュウ</t>
    </rPh>
    <rPh sb="13" eb="15">
      <t>ショリ</t>
    </rPh>
    <phoneticPr fontId="5"/>
  </si>
  <si>
    <t>相馬双葉漁協漁場整備漁業者グループ</t>
    <rPh sb="0" eb="2">
      <t>ソウマ</t>
    </rPh>
    <rPh sb="2" eb="4">
      <t>フタバ</t>
    </rPh>
    <rPh sb="4" eb="6">
      <t>ギョキョウ</t>
    </rPh>
    <rPh sb="6" eb="8">
      <t>ギョジョウ</t>
    </rPh>
    <rPh sb="8" eb="10">
      <t>セイビ</t>
    </rPh>
    <rPh sb="10" eb="13">
      <t>ギョギョウシャ</t>
    </rPh>
    <phoneticPr fontId="5"/>
  </si>
  <si>
    <t>いわき市漁協漁場整備漁業者グループ</t>
    <rPh sb="3" eb="4">
      <t>シ</t>
    </rPh>
    <rPh sb="4" eb="6">
      <t>ギョキョウ</t>
    </rPh>
    <rPh sb="6" eb="8">
      <t>ギョジョウ</t>
    </rPh>
    <rPh sb="8" eb="10">
      <t>セイビ</t>
    </rPh>
    <rPh sb="10" eb="13">
      <t>ギョギョウシャ</t>
    </rPh>
    <phoneticPr fontId="5"/>
  </si>
  <si>
    <t>大船渡市漁業協同組合採介藻漁業者グループ</t>
    <rPh sb="0" eb="4">
      <t>オオフナトシ</t>
    </rPh>
    <rPh sb="4" eb="6">
      <t>ギョギョウ</t>
    </rPh>
    <rPh sb="6" eb="8">
      <t>キョウドウ</t>
    </rPh>
    <rPh sb="8" eb="10">
      <t>クミアイ</t>
    </rPh>
    <rPh sb="10" eb="11">
      <t>サイ</t>
    </rPh>
    <rPh sb="11" eb="12">
      <t>スケ</t>
    </rPh>
    <rPh sb="12" eb="13">
      <t>モ</t>
    </rPh>
    <rPh sb="13" eb="16">
      <t>ギョギョウシャ</t>
    </rPh>
    <phoneticPr fontId="5"/>
  </si>
  <si>
    <t>重茂漁協採介藻漁業者グループ</t>
    <rPh sb="0" eb="1">
      <t>オモ</t>
    </rPh>
    <rPh sb="1" eb="2">
      <t>シゲ</t>
    </rPh>
    <rPh sb="2" eb="4">
      <t>ギョキョウ</t>
    </rPh>
    <phoneticPr fontId="5"/>
  </si>
  <si>
    <t>宮城県沖合底びき網漁業漁業者グループ</t>
    <rPh sb="0" eb="3">
      <t>ミヤギケン</t>
    </rPh>
    <rPh sb="3" eb="5">
      <t>オキア</t>
    </rPh>
    <rPh sb="5" eb="6">
      <t>ソコ</t>
    </rPh>
    <rPh sb="8" eb="9">
      <t>アミ</t>
    </rPh>
    <rPh sb="9" eb="11">
      <t>ギョギョウ</t>
    </rPh>
    <rPh sb="11" eb="14">
      <t>ギョギョウシャ</t>
    </rPh>
    <phoneticPr fontId="5"/>
  </si>
  <si>
    <t>広田湾漁業協同組合漁業者グループ</t>
    <rPh sb="0" eb="2">
      <t>ヒロタ</t>
    </rPh>
    <rPh sb="2" eb="3">
      <t>ワン</t>
    </rPh>
    <rPh sb="3" eb="5">
      <t>ギョギョウ</t>
    </rPh>
    <rPh sb="5" eb="7">
      <t>キョウドウ</t>
    </rPh>
    <rPh sb="7" eb="9">
      <t>クミアイ</t>
    </rPh>
    <rPh sb="9" eb="12">
      <t>ギョギョウシャ</t>
    </rPh>
    <phoneticPr fontId="5"/>
  </si>
  <si>
    <t>船越湾漁協漁業者グループ</t>
    <rPh sb="0" eb="2">
      <t>フナコシ</t>
    </rPh>
    <rPh sb="2" eb="3">
      <t>ワン</t>
    </rPh>
    <rPh sb="3" eb="5">
      <t>ギョキョウ</t>
    </rPh>
    <rPh sb="5" eb="8">
      <t>ギョギョウシャ</t>
    </rPh>
    <phoneticPr fontId="5"/>
  </si>
  <si>
    <t>三陸やまだ漁業協同組合漁業者グループ</t>
    <rPh sb="0" eb="2">
      <t>サンリク</t>
    </rPh>
    <rPh sb="5" eb="7">
      <t>ギョギョウ</t>
    </rPh>
    <rPh sb="7" eb="9">
      <t>キョウドウ</t>
    </rPh>
    <rPh sb="9" eb="11">
      <t>クミアイ</t>
    </rPh>
    <rPh sb="11" eb="14">
      <t>ギョギョウシャ</t>
    </rPh>
    <phoneticPr fontId="5"/>
  </si>
  <si>
    <t>釜石湾地区養殖・採貝藻漁業者グループ</t>
    <rPh sb="0" eb="2">
      <t>カマイシ</t>
    </rPh>
    <rPh sb="2" eb="3">
      <t>ワン</t>
    </rPh>
    <rPh sb="3" eb="5">
      <t>チク</t>
    </rPh>
    <rPh sb="5" eb="7">
      <t>ヨウショク</t>
    </rPh>
    <rPh sb="8" eb="9">
      <t>サイ</t>
    </rPh>
    <rPh sb="9" eb="10">
      <t>カイ</t>
    </rPh>
    <rPh sb="10" eb="11">
      <t>モ</t>
    </rPh>
    <rPh sb="11" eb="14">
      <t>ギョギョウシャ</t>
    </rPh>
    <phoneticPr fontId="5"/>
  </si>
  <si>
    <t>（独）水産総合研究センター</t>
    <rPh sb="1" eb="2">
      <t>ドク</t>
    </rPh>
    <rPh sb="3" eb="5">
      <t>スイサン</t>
    </rPh>
    <rPh sb="5" eb="7">
      <t>ソウゴウ</t>
    </rPh>
    <rPh sb="7" eb="9">
      <t>ケンキュウ</t>
    </rPh>
    <phoneticPr fontId="5"/>
  </si>
  <si>
    <t>藻場・干潟及び沿岸漁場・養殖場回復状況調査、有害物質生態系影響調査</t>
    <rPh sb="0" eb="1">
      <t>モ</t>
    </rPh>
    <rPh sb="1" eb="2">
      <t>バ</t>
    </rPh>
    <rPh sb="3" eb="5">
      <t>ヒガタ</t>
    </rPh>
    <rPh sb="5" eb="6">
      <t>オヨ</t>
    </rPh>
    <rPh sb="7" eb="9">
      <t>エンガン</t>
    </rPh>
    <rPh sb="9" eb="11">
      <t>ギョジョウ</t>
    </rPh>
    <rPh sb="12" eb="15">
      <t>ヨウショクジョウ</t>
    </rPh>
    <rPh sb="15" eb="17">
      <t>カイフク</t>
    </rPh>
    <rPh sb="17" eb="19">
      <t>ジョウキョウ</t>
    </rPh>
    <rPh sb="19" eb="21">
      <t>チョウサ</t>
    </rPh>
    <rPh sb="22" eb="24">
      <t>ユウガイ</t>
    </rPh>
    <rPh sb="24" eb="26">
      <t>ブッシツ</t>
    </rPh>
    <rPh sb="26" eb="29">
      <t>セイタイケイ</t>
    </rPh>
    <rPh sb="29" eb="31">
      <t>エイキョウ</t>
    </rPh>
    <rPh sb="31" eb="33">
      <t>チョウサ</t>
    </rPh>
    <phoneticPr fontId="5"/>
  </si>
  <si>
    <t>公募</t>
    <rPh sb="0" eb="2">
      <t>コウボ</t>
    </rPh>
    <phoneticPr fontId="5"/>
  </si>
  <si>
    <t>－</t>
    <phoneticPr fontId="5"/>
  </si>
  <si>
    <t>　　　　　　　　　　　　　　　〃</t>
    <phoneticPr fontId="5"/>
  </si>
  <si>
    <t>（株）日本海洋</t>
    <rPh sb="0" eb="3">
      <t>カブ</t>
    </rPh>
    <rPh sb="3" eb="5">
      <t>ニッポン</t>
    </rPh>
    <rPh sb="5" eb="7">
      <t>カイヨウ</t>
    </rPh>
    <phoneticPr fontId="5"/>
  </si>
  <si>
    <t>大型船による沿岸漁場・養殖場回復調査</t>
    <rPh sb="0" eb="2">
      <t>オオガタ</t>
    </rPh>
    <rPh sb="2" eb="3">
      <t>セン</t>
    </rPh>
    <rPh sb="6" eb="8">
      <t>エンガン</t>
    </rPh>
    <rPh sb="8" eb="10">
      <t>ギョジョウ</t>
    </rPh>
    <rPh sb="11" eb="14">
      <t>ヨウショクジョウ</t>
    </rPh>
    <rPh sb="14" eb="16">
      <t>カイフク</t>
    </rPh>
    <rPh sb="16" eb="18">
      <t>チョウサ</t>
    </rPh>
    <phoneticPr fontId="5"/>
  </si>
  <si>
    <t>青森県</t>
    <rPh sb="0" eb="2">
      <t>アオモリ</t>
    </rPh>
    <rPh sb="2" eb="3">
      <t>ケン</t>
    </rPh>
    <phoneticPr fontId="5"/>
  </si>
  <si>
    <t>藻場・干潟及び沿岸漁場・養殖場回復状況調査</t>
    <rPh sb="0" eb="1">
      <t>モ</t>
    </rPh>
    <rPh sb="1" eb="2">
      <t>バ</t>
    </rPh>
    <rPh sb="3" eb="5">
      <t>ヒガタ</t>
    </rPh>
    <rPh sb="5" eb="6">
      <t>オヨ</t>
    </rPh>
    <rPh sb="7" eb="9">
      <t>エンガン</t>
    </rPh>
    <rPh sb="9" eb="11">
      <t>ギョジョウ</t>
    </rPh>
    <rPh sb="12" eb="15">
      <t>ヨウショクジョウ</t>
    </rPh>
    <rPh sb="15" eb="17">
      <t>カイフク</t>
    </rPh>
    <rPh sb="17" eb="19">
      <t>ジョウキョウ</t>
    </rPh>
    <rPh sb="19" eb="21">
      <t>チョウサ</t>
    </rPh>
    <phoneticPr fontId="5"/>
  </si>
  <si>
    <t>Ｅ.</t>
    <phoneticPr fontId="5"/>
  </si>
  <si>
    <t>支　出　先</t>
    <phoneticPr fontId="5"/>
  </si>
  <si>
    <t>業　務　概　要</t>
    <phoneticPr fontId="5"/>
  </si>
  <si>
    <t>支　出　額
（百万円）</t>
    <phoneticPr fontId="5"/>
  </si>
  <si>
    <t>復興庁：０８４
農林水産省：０３８８</t>
  </si>
  <si>
    <t>被災海域における種苗放流支援事業
（復興関連事業）</t>
    <rPh sb="0" eb="2">
      <t>ヒサイ</t>
    </rPh>
    <rPh sb="2" eb="4">
      <t>カイイキ</t>
    </rPh>
    <rPh sb="8" eb="10">
      <t>シュビョウ</t>
    </rPh>
    <rPh sb="10" eb="12">
      <t>ホウリュウ</t>
    </rPh>
    <rPh sb="12" eb="14">
      <t>シエン</t>
    </rPh>
    <rPh sb="14" eb="16">
      <t>ジギョウ</t>
    </rPh>
    <rPh sb="18" eb="20">
      <t>フッコウ</t>
    </rPh>
    <rPh sb="20" eb="22">
      <t>カンレン</t>
    </rPh>
    <rPh sb="22" eb="24">
      <t>ジギョウ</t>
    </rPh>
    <phoneticPr fontId="5"/>
  </si>
  <si>
    <t>水産庁</t>
    <rPh sb="0" eb="2">
      <t>スイサン</t>
    </rPh>
    <rPh sb="2" eb="3">
      <t>チョウ</t>
    </rPh>
    <phoneticPr fontId="5"/>
  </si>
  <si>
    <t>平成23～27年度</t>
    <rPh sb="0" eb="2">
      <t>ヘイセイ</t>
    </rPh>
    <rPh sb="7" eb="8">
      <t>ネン</t>
    </rPh>
    <rPh sb="8" eb="9">
      <t>ド</t>
    </rPh>
    <phoneticPr fontId="5"/>
  </si>
  <si>
    <t>復興庁統括官付参事官(予算会計担当)
水産庁増殖推進部栽培養殖課</t>
    <rPh sb="19" eb="22">
      <t>スイサンチョウ</t>
    </rPh>
    <rPh sb="22" eb="24">
      <t>ゾウショク</t>
    </rPh>
    <rPh sb="24" eb="26">
      <t>スイシン</t>
    </rPh>
    <rPh sb="26" eb="27">
      <t>ブ</t>
    </rPh>
    <rPh sb="27" eb="29">
      <t>サイバイ</t>
    </rPh>
    <rPh sb="29" eb="31">
      <t>ヨウショク</t>
    </rPh>
    <rPh sb="31" eb="32">
      <t>カ</t>
    </rPh>
    <phoneticPr fontId="5"/>
  </si>
  <si>
    <t>復興庁参事官　
尾関良夫
栽培養殖課長
前　章裕</t>
    <rPh sb="13" eb="15">
      <t>サイバイ</t>
    </rPh>
    <rPh sb="15" eb="17">
      <t>ヨウショク</t>
    </rPh>
    <rPh sb="17" eb="19">
      <t>カチョウ</t>
    </rPh>
    <rPh sb="20" eb="21">
      <t>マエ</t>
    </rPh>
    <rPh sb="22" eb="24">
      <t>アキヒロ</t>
    </rPh>
    <phoneticPr fontId="5"/>
  </si>
  <si>
    <t>東日本大震災復興特別会計
一般会計</t>
    <rPh sb="13" eb="15">
      <t>イッパン</t>
    </rPh>
    <rPh sb="15" eb="17">
      <t>カイケイ</t>
    </rPh>
    <phoneticPr fontId="5"/>
  </si>
  <si>
    <t>⑮　水産資源の回復</t>
    <rPh sb="2" eb="4">
      <t>スイサン</t>
    </rPh>
    <rPh sb="4" eb="6">
      <t>シゲン</t>
    </rPh>
    <rPh sb="7" eb="9">
      <t>カイフク</t>
    </rPh>
    <phoneticPr fontId="5"/>
  </si>
  <si>
    <t>復興基本方針（平成23年7月）
水産復興マスタープラン（平成23年6月）
水産基本計画（平成19年3月20日閣議決定）</t>
    <rPh sb="0" eb="2">
      <t>フッコウ</t>
    </rPh>
    <rPh sb="2" eb="4">
      <t>キホン</t>
    </rPh>
    <rPh sb="4" eb="6">
      <t>ホウシン</t>
    </rPh>
    <rPh sb="7" eb="9">
      <t>ヘイセイ</t>
    </rPh>
    <rPh sb="11" eb="12">
      <t>ネン</t>
    </rPh>
    <rPh sb="13" eb="14">
      <t>ガツ</t>
    </rPh>
    <rPh sb="16" eb="18">
      <t>スイサン</t>
    </rPh>
    <rPh sb="18" eb="20">
      <t>フッコウ</t>
    </rPh>
    <rPh sb="28" eb="30">
      <t>ヘイセイ</t>
    </rPh>
    <rPh sb="32" eb="33">
      <t>ネン</t>
    </rPh>
    <rPh sb="34" eb="35">
      <t>ガツ</t>
    </rPh>
    <rPh sb="37" eb="39">
      <t>スイサン</t>
    </rPh>
    <rPh sb="39" eb="41">
      <t>キホン</t>
    </rPh>
    <rPh sb="41" eb="43">
      <t>ケイカク</t>
    </rPh>
    <rPh sb="44" eb="46">
      <t>ヘイセイ</t>
    </rPh>
    <rPh sb="48" eb="49">
      <t>ネン</t>
    </rPh>
    <rPh sb="50" eb="51">
      <t>ガツ</t>
    </rPh>
    <rPh sb="53" eb="54">
      <t>ニチ</t>
    </rPh>
    <rPh sb="54" eb="56">
      <t>カクギ</t>
    </rPh>
    <rPh sb="56" eb="58">
      <t>ケッテイ</t>
    </rPh>
    <phoneticPr fontId="5"/>
  </si>
  <si>
    <t>東日本大震災により被災県の主力漁獲物である、アワビ、ウニ、ヒラメ等の放流用種苗を生産している各県の種苗生産施設が壊滅的被害を受けており、将来の漁獲が大きく落ち込むことが懸念されていることから、被災県で緊急に必要となる放流種苗を効率的に行うため、他県の放流種苗の供給体制を一元的に把握し、種苗放流の課題に対応した種苗放流計画や棲息環境の整備計画の策定を行うとともに、被災県の種苗生産体制が整うまでの間、他海域の種苗生産施設等からの種苗の導入により、放流尾数の確保を図る。</t>
    <rPh sb="96" eb="99">
      <t>ヒサイケン</t>
    </rPh>
    <rPh sb="100" eb="102">
      <t>キンキュウ</t>
    </rPh>
    <rPh sb="103" eb="105">
      <t>ヒツヨウ</t>
    </rPh>
    <rPh sb="108" eb="110">
      <t>ホウリュウ</t>
    </rPh>
    <rPh sb="110" eb="112">
      <t>シュビョウ</t>
    </rPh>
    <rPh sb="113" eb="116">
      <t>コウリツテキ</t>
    </rPh>
    <rPh sb="117" eb="118">
      <t>オコナ</t>
    </rPh>
    <rPh sb="122" eb="124">
      <t>タケン</t>
    </rPh>
    <rPh sb="125" eb="127">
      <t>ホウリュウ</t>
    </rPh>
    <rPh sb="127" eb="129">
      <t>シュビョウ</t>
    </rPh>
    <rPh sb="130" eb="132">
      <t>キョウキュウ</t>
    </rPh>
    <rPh sb="132" eb="134">
      <t>タイセイ</t>
    </rPh>
    <rPh sb="135" eb="138">
      <t>イチゲンテキ</t>
    </rPh>
    <rPh sb="139" eb="141">
      <t>ハアク</t>
    </rPh>
    <rPh sb="143" eb="145">
      <t>シュビョウ</t>
    </rPh>
    <rPh sb="145" eb="147">
      <t>ホウリュウ</t>
    </rPh>
    <rPh sb="148" eb="150">
      <t>カダイ</t>
    </rPh>
    <rPh sb="151" eb="153">
      <t>タイオウ</t>
    </rPh>
    <rPh sb="155" eb="159">
      <t>シュビョウホウリュウ</t>
    </rPh>
    <rPh sb="159" eb="161">
      <t>ケイカク</t>
    </rPh>
    <rPh sb="162" eb="164">
      <t>セイソク</t>
    </rPh>
    <rPh sb="164" eb="166">
      <t>カンキョウ</t>
    </rPh>
    <rPh sb="167" eb="169">
      <t>セイビ</t>
    </rPh>
    <rPh sb="169" eb="171">
      <t>ケイカク</t>
    </rPh>
    <rPh sb="172" eb="174">
      <t>サクテイ</t>
    </rPh>
    <rPh sb="175" eb="176">
      <t>オコナ</t>
    </rPh>
    <rPh sb="231" eb="232">
      <t>ハカ</t>
    </rPh>
    <phoneticPr fontId="5"/>
  </si>
  <si>
    <t>被災県の種苗生産体制が整うまでの間、他海域の種苗生産施設等からの種苗の導入による放流尾数の確保及び放流種苗の棲息環境の整備を図る。
（補助率：定額、1/2、2/3）</t>
    <rPh sb="47" eb="48">
      <t>オヨ</t>
    </rPh>
    <rPh sb="59" eb="61">
      <t>セイビ</t>
    </rPh>
    <rPh sb="62" eb="63">
      <t>ハカ</t>
    </rPh>
    <phoneticPr fontId="5"/>
  </si>
  <si>
    <t>△300</t>
    <phoneticPr fontId="5"/>
  </si>
  <si>
    <t>主な栽培対象漁業対象種及び養殖業等の生産量
※下段（　）書きは年度目標値、上段は年度実績値</t>
    <rPh sb="0" eb="1">
      <t>オモ</t>
    </rPh>
    <rPh sb="2" eb="4">
      <t>サイバイ</t>
    </rPh>
    <rPh sb="4" eb="6">
      <t>タイショウ</t>
    </rPh>
    <rPh sb="6" eb="8">
      <t>ギョギョウ</t>
    </rPh>
    <rPh sb="8" eb="10">
      <t>タイショウ</t>
    </rPh>
    <rPh sb="10" eb="11">
      <t>タネ</t>
    </rPh>
    <rPh sb="11" eb="12">
      <t>オヨ</t>
    </rPh>
    <rPh sb="13" eb="17">
      <t>ヨウショクギョウナド</t>
    </rPh>
    <rPh sb="18" eb="20">
      <t>セイサン</t>
    </rPh>
    <rPh sb="20" eb="21">
      <t>リョウ</t>
    </rPh>
    <phoneticPr fontId="5"/>
  </si>
  <si>
    <t>1,665
(1,837)</t>
    <phoneticPr fontId="5"/>
  </si>
  <si>
    <t>1,837
(23)</t>
    <phoneticPr fontId="5"/>
  </si>
  <si>
    <r>
      <t>主な栽培漁業対象種</t>
    </r>
    <r>
      <rPr>
        <sz val="11"/>
        <color theme="1"/>
        <rFont val="ＭＳ Ｐゴシック"/>
        <family val="2"/>
        <charset val="128"/>
        <scheme val="minor"/>
      </rPr>
      <t>の生産量</t>
    </r>
    <rPh sb="0" eb="1">
      <t>オモ</t>
    </rPh>
    <rPh sb="2" eb="4">
      <t>サイバイ</t>
    </rPh>
    <rPh sb="4" eb="6">
      <t>ギョギョウ</t>
    </rPh>
    <rPh sb="6" eb="9">
      <t>タイショウシュ</t>
    </rPh>
    <rPh sb="10" eb="13">
      <t>セイサンリョウ</t>
    </rPh>
    <phoneticPr fontId="5"/>
  </si>
  <si>
    <t>310
（301）</t>
    <phoneticPr fontId="5"/>
  </si>
  <si>
    <t>301
(23)</t>
    <phoneticPr fontId="5"/>
  </si>
  <si>
    <t>①種苗放流尾数
②棲息環境整備箇所数</t>
    <phoneticPr fontId="5"/>
  </si>
  <si>
    <t>百万尾</t>
    <rPh sb="0" eb="2">
      <t>ヒャクマン</t>
    </rPh>
    <rPh sb="2" eb="3">
      <t>ビ</t>
    </rPh>
    <phoneticPr fontId="5"/>
  </si>
  <si>
    <t>290
（189）</t>
    <phoneticPr fontId="5"/>
  </si>
  <si>
    <t>―
（188）</t>
    <phoneticPr fontId="5"/>
  </si>
  <si>
    <t>箇所数</t>
    <rPh sb="0" eb="2">
      <t>カショ</t>
    </rPh>
    <rPh sb="2" eb="3">
      <t>スウ</t>
    </rPh>
    <phoneticPr fontId="5"/>
  </si>
  <si>
    <t>―
(28)</t>
    <phoneticPr fontId="5"/>
  </si>
  <si>
    <t>①　１２５円／放流種苗尾数
②　０百万円／箇所</t>
    <rPh sb="5" eb="6">
      <t>エン</t>
    </rPh>
    <rPh sb="7" eb="9">
      <t>ホウリュウ</t>
    </rPh>
    <rPh sb="9" eb="11">
      <t>シュビョウ</t>
    </rPh>
    <rPh sb="11" eb="12">
      <t>ビ</t>
    </rPh>
    <rPh sb="12" eb="13">
      <t>スウ</t>
    </rPh>
    <phoneticPr fontId="5"/>
  </si>
  <si>
    <t>①種苗放流支援
　２３執行額（種苗放流支援事業分）/種苗放流尾数
＝363百万円/290万尾≒１２５円/尾
②放流種苗の棲息環境整備
　２３執行額（棲息環境整備事業分）/目標実施箇所数
＝０百万円/０カ所</t>
    <rPh sb="1" eb="3">
      <t>シュビョウ</t>
    </rPh>
    <rPh sb="3" eb="5">
      <t>ホウリュウ</t>
    </rPh>
    <rPh sb="5" eb="7">
      <t>シエン</t>
    </rPh>
    <rPh sb="13" eb="14">
      <t>ガク</t>
    </rPh>
    <rPh sb="15" eb="17">
      <t>シュビョウ</t>
    </rPh>
    <rPh sb="17" eb="19">
      <t>ホウリュウ</t>
    </rPh>
    <rPh sb="19" eb="21">
      <t>シエン</t>
    </rPh>
    <rPh sb="21" eb="23">
      <t>ジギョウ</t>
    </rPh>
    <rPh sb="23" eb="24">
      <t>ブン</t>
    </rPh>
    <rPh sb="37" eb="39">
      <t>ヒャクマン</t>
    </rPh>
    <rPh sb="39" eb="40">
      <t>エン</t>
    </rPh>
    <rPh sb="44" eb="45">
      <t>マン</t>
    </rPh>
    <rPh sb="45" eb="46">
      <t>ビ</t>
    </rPh>
    <rPh sb="50" eb="51">
      <t>エン</t>
    </rPh>
    <rPh sb="52" eb="53">
      <t>ビ</t>
    </rPh>
    <rPh sb="56" eb="58">
      <t>ホウリュウ</t>
    </rPh>
    <rPh sb="58" eb="60">
      <t>シュビョウ</t>
    </rPh>
    <rPh sb="61" eb="63">
      <t>セイソク</t>
    </rPh>
    <rPh sb="63" eb="65">
      <t>カンキョウ</t>
    </rPh>
    <rPh sb="65" eb="67">
      <t>セイビ</t>
    </rPh>
    <rPh sb="71" eb="73">
      <t>シッコウ</t>
    </rPh>
    <rPh sb="90" eb="92">
      <t>カショ</t>
    </rPh>
    <rPh sb="92" eb="93">
      <t>スウ</t>
    </rPh>
    <rPh sb="96" eb="98">
      <t>ヒャクマン</t>
    </rPh>
    <rPh sb="98" eb="99">
      <t>エン</t>
    </rPh>
    <rPh sb="102" eb="103">
      <t>ショ</t>
    </rPh>
    <phoneticPr fontId="5"/>
  </si>
  <si>
    <t>種苗放流計画・棲息環境整備計画策定</t>
    <rPh sb="0" eb="4">
      <t>シュビョウホウリュウ</t>
    </rPh>
    <rPh sb="4" eb="6">
      <t>ケイカク</t>
    </rPh>
    <rPh sb="7" eb="9">
      <t>セイソク</t>
    </rPh>
    <rPh sb="9" eb="11">
      <t>カンキョウ</t>
    </rPh>
    <rPh sb="11" eb="13">
      <t>セイビ</t>
    </rPh>
    <rPh sb="13" eb="15">
      <t>ケイカク</t>
    </rPh>
    <rPh sb="15" eb="17">
      <t>サクテイ</t>
    </rPh>
    <phoneticPr fontId="5"/>
  </si>
  <si>
    <t>コスト削減等の事業の見直しによる減</t>
    <phoneticPr fontId="5"/>
  </si>
  <si>
    <t>種苗放流支援事業</t>
    <rPh sb="0" eb="4">
      <t>シュビョウホウリュウ</t>
    </rPh>
    <rPh sb="4" eb="6">
      <t>シエン</t>
    </rPh>
    <rPh sb="6" eb="8">
      <t>ジギョウ</t>
    </rPh>
    <phoneticPr fontId="5"/>
  </si>
  <si>
    <t>放流種苗の棲息環境整備</t>
    <rPh sb="0" eb="2">
      <t>ホウリュウ</t>
    </rPh>
    <rPh sb="2" eb="4">
      <t>シュビョウ</t>
    </rPh>
    <rPh sb="5" eb="7">
      <t>セイソク</t>
    </rPh>
    <rPh sb="7" eb="9">
      <t>カンキョウ</t>
    </rPh>
    <rPh sb="9" eb="11">
      <t>セイビ</t>
    </rPh>
    <phoneticPr fontId="5"/>
  </si>
  <si>
    <r>
      <t>早期に漁業を再生し、漁業者が収入を得るためには、種苗放流による資源造成に資する取組は必要不可欠のものであり、将来の漁獲を確保することからも優先度が高いが、</t>
    </r>
    <r>
      <rPr>
        <sz val="11"/>
        <color theme="1"/>
        <rFont val="ＭＳ Ｐゴシック"/>
        <family val="2"/>
        <charset val="128"/>
        <scheme val="minor"/>
      </rPr>
      <t>被災地ではガレキ撤去や漁港の復興が全力で行われているところであり、放流適地の整備や種苗放流体制の構築を行える状況になっていないこと等の理由により不用が生じた。</t>
    </r>
    <rPh sb="149" eb="151">
      <t>フヨウ</t>
    </rPh>
    <rPh sb="152" eb="153">
      <t>ショウ</t>
    </rPh>
    <phoneticPr fontId="5"/>
  </si>
  <si>
    <t>支出先については東日本大震災で被害を受けた道県が対象のため妥当。資金の流れとしては県を窓口として交付申請を受けることによって適格性を担保。</t>
    <rPh sb="0" eb="3">
      <t>シシュツサキ</t>
    </rPh>
    <rPh sb="8" eb="11">
      <t>ヒガシニホン</t>
    </rPh>
    <rPh sb="11" eb="14">
      <t>ダイシンサイ</t>
    </rPh>
    <rPh sb="15" eb="17">
      <t>ヒガイ</t>
    </rPh>
    <rPh sb="18" eb="19">
      <t>ウ</t>
    </rPh>
    <rPh sb="21" eb="23">
      <t>ドウケン</t>
    </rPh>
    <rPh sb="24" eb="26">
      <t>タイショウ</t>
    </rPh>
    <rPh sb="29" eb="31">
      <t>ダトウ</t>
    </rPh>
    <rPh sb="32" eb="34">
      <t>シキン</t>
    </rPh>
    <rPh sb="35" eb="36">
      <t>ナガ</t>
    </rPh>
    <rPh sb="41" eb="42">
      <t>ケン</t>
    </rPh>
    <rPh sb="43" eb="45">
      <t>マドグチ</t>
    </rPh>
    <rPh sb="48" eb="50">
      <t>コウフ</t>
    </rPh>
    <rPh sb="50" eb="52">
      <t>シンセイ</t>
    </rPh>
    <rPh sb="53" eb="54">
      <t>ウ</t>
    </rPh>
    <rPh sb="62" eb="65">
      <t>テキカクセイ</t>
    </rPh>
    <rPh sb="66" eb="68">
      <t>タンポ</t>
    </rPh>
    <phoneticPr fontId="5"/>
  </si>
  <si>
    <r>
      <t xml:space="preserve">将来の漁獲が大きく落ち込むことが懸念されていることから、被災県の種苗生産体制が整うまでの間、他海域の種苗生産施設等からの種苗の導入により、放流尾数の確保を図ることとしており実効性は高い。
本事業の成果目標である「主な栽培漁業対象魚種及び養殖等の生産量」は、自然変動等により影響を受けやすいことから、22年度において、前年度を下回る結果となった。
</t>
    </r>
    <r>
      <rPr>
        <sz val="11"/>
        <color theme="1"/>
        <rFont val="ＭＳ Ｐゴシック"/>
        <family val="2"/>
        <charset val="128"/>
        <scheme val="minor"/>
      </rPr>
      <t xml:space="preserve">成果としては、福島県は施設が被災していることから種苗の確保のため他の生産施設での委託生産、岩手県においては青森県で産卵した卵を、秋田県で飼育した後、自県へ放流する取り組みを実施した。
</t>
    </r>
    <rPh sb="86" eb="89">
      <t>ジッコウセイ</t>
    </rPh>
    <rPh sb="90" eb="91">
      <t>タカ</t>
    </rPh>
    <rPh sb="180" eb="183">
      <t>フクシマケン</t>
    </rPh>
    <rPh sb="184" eb="186">
      <t>シセツ</t>
    </rPh>
    <rPh sb="187" eb="189">
      <t>ヒサイ</t>
    </rPh>
    <rPh sb="197" eb="199">
      <t>シュビョウ</t>
    </rPh>
    <rPh sb="200" eb="202">
      <t>カクホ</t>
    </rPh>
    <rPh sb="205" eb="206">
      <t>タ</t>
    </rPh>
    <rPh sb="207" eb="209">
      <t>セイサン</t>
    </rPh>
    <rPh sb="209" eb="211">
      <t>シセツ</t>
    </rPh>
    <rPh sb="213" eb="215">
      <t>イタク</t>
    </rPh>
    <rPh sb="215" eb="217">
      <t>セイサン</t>
    </rPh>
    <rPh sb="218" eb="221">
      <t>イワテケン</t>
    </rPh>
    <rPh sb="226" eb="229">
      <t>アオモリケン</t>
    </rPh>
    <rPh sb="230" eb="232">
      <t>サンラン</t>
    </rPh>
    <rPh sb="234" eb="235">
      <t>タマゴ</t>
    </rPh>
    <rPh sb="237" eb="240">
      <t>アキタケン</t>
    </rPh>
    <rPh sb="241" eb="243">
      <t>シイク</t>
    </rPh>
    <rPh sb="245" eb="246">
      <t>ノチ</t>
    </rPh>
    <rPh sb="247" eb="249">
      <t>ジケン</t>
    </rPh>
    <rPh sb="250" eb="252">
      <t>ホウリュウ</t>
    </rPh>
    <rPh sb="254" eb="255">
      <t>ト</t>
    </rPh>
    <rPh sb="256" eb="257">
      <t>ク</t>
    </rPh>
    <rPh sb="259" eb="261">
      <t>ジッシ</t>
    </rPh>
    <phoneticPr fontId="5"/>
  </si>
  <si>
    <t>なし</t>
    <phoneticPr fontId="5"/>
  </si>
  <si>
    <r>
      <t xml:space="preserve">・本事業は水産復興マスタープランに基づいて実施しているところ。
・本事業によって、被災県の種苗生産体制が整うまでの間、他海域の種苗生産施設等からの種苗の導入等により、将来の漁獲が大きく落ち込むことを回避し、復活した水産資源を活用することで震災からの復興に貢献することとなるため、優先度及び必要性が高い。
・23年度に不用が発生したことについては、被災地においては放流適地のガレキ撤去作業や漁港の復興が全力で行われているところであり、放流適地の整備や種苗放流体制の構築を行える状況になっていないこと等の理由による。24年度以降においては、ガレキの撤去等他の復興施策の進捗に応じて本事業のニーズが高まってくることが想定される。
</t>
    </r>
    <r>
      <rPr>
        <sz val="11"/>
        <color theme="1"/>
        <rFont val="ＭＳ Ｐゴシック"/>
        <family val="2"/>
        <charset val="128"/>
        <scheme val="minor"/>
      </rPr>
      <t>・不用への改善策は、供給県となる他海域への増産の要請と協力をお願いし、放流場所を整える事業についてはガレキ撤去が行われた地域での棲息環境を整えるのに必要な対策に向けた調査を速やかに実施し、地元の要望に応えることとする。</t>
    </r>
    <rPh sb="1" eb="2">
      <t>ホン</t>
    </rPh>
    <rPh sb="2" eb="4">
      <t>ジギョウ</t>
    </rPh>
    <rPh sb="21" eb="23">
      <t>ジッシ</t>
    </rPh>
    <rPh sb="33" eb="34">
      <t>ホン</t>
    </rPh>
    <rPh sb="34" eb="36">
      <t>ジギョウ</t>
    </rPh>
    <rPh sb="139" eb="142">
      <t>ユウセンド</t>
    </rPh>
    <rPh sb="142" eb="143">
      <t>オヨ</t>
    </rPh>
    <rPh sb="144" eb="147">
      <t>ヒツヨウセイ</t>
    </rPh>
    <rPh sb="148" eb="149">
      <t>タカ</t>
    </rPh>
    <rPh sb="155" eb="157">
      <t>ネンド</t>
    </rPh>
    <rPh sb="158" eb="160">
      <t>フヨウ</t>
    </rPh>
    <rPh sb="161" eb="163">
      <t>ハッセイ</t>
    </rPh>
    <rPh sb="248" eb="249">
      <t>トウ</t>
    </rPh>
    <rPh sb="250" eb="252">
      <t>リユウ</t>
    </rPh>
    <rPh sb="258" eb="260">
      <t>ネンド</t>
    </rPh>
    <rPh sb="260" eb="262">
      <t>イコウ</t>
    </rPh>
    <rPh sb="272" eb="274">
      <t>テッキョ</t>
    </rPh>
    <rPh sb="274" eb="275">
      <t>トウ</t>
    </rPh>
    <rPh sb="275" eb="276">
      <t>タ</t>
    </rPh>
    <rPh sb="277" eb="279">
      <t>フッコウ</t>
    </rPh>
    <rPh sb="279" eb="281">
      <t>セサク</t>
    </rPh>
    <rPh sb="282" eb="284">
      <t>シンチョク</t>
    </rPh>
    <rPh sb="285" eb="286">
      <t>オウ</t>
    </rPh>
    <rPh sb="288" eb="289">
      <t>ホン</t>
    </rPh>
    <rPh sb="289" eb="291">
      <t>ジギョウ</t>
    </rPh>
    <rPh sb="296" eb="297">
      <t>タカ</t>
    </rPh>
    <rPh sb="305" eb="307">
      <t>ソウテイ</t>
    </rPh>
    <rPh sb="313" eb="315">
      <t>フヨウ</t>
    </rPh>
    <rPh sb="317" eb="319">
      <t>カイゼン</t>
    </rPh>
    <rPh sb="319" eb="320">
      <t>サク</t>
    </rPh>
    <rPh sb="322" eb="324">
      <t>キョウキュウ</t>
    </rPh>
    <rPh sb="324" eb="325">
      <t>ケン</t>
    </rPh>
    <rPh sb="328" eb="329">
      <t>タ</t>
    </rPh>
    <rPh sb="329" eb="331">
      <t>カイイキ</t>
    </rPh>
    <rPh sb="333" eb="335">
      <t>ゾウサン</t>
    </rPh>
    <rPh sb="336" eb="338">
      <t>ヨウセイ</t>
    </rPh>
    <rPh sb="339" eb="341">
      <t>キョウリョク</t>
    </rPh>
    <rPh sb="343" eb="344">
      <t>ネガ</t>
    </rPh>
    <rPh sb="347" eb="349">
      <t>ホウリュウ</t>
    </rPh>
    <rPh sb="349" eb="351">
      <t>バショ</t>
    </rPh>
    <rPh sb="352" eb="353">
      <t>トトノ</t>
    </rPh>
    <rPh sb="355" eb="357">
      <t>ジギョウ</t>
    </rPh>
    <rPh sb="365" eb="367">
      <t>テッキョ</t>
    </rPh>
    <rPh sb="368" eb="369">
      <t>オコナ</t>
    </rPh>
    <rPh sb="372" eb="374">
      <t>チイキ</t>
    </rPh>
    <rPh sb="376" eb="378">
      <t>セイソク</t>
    </rPh>
    <rPh sb="378" eb="380">
      <t>カンキョウ</t>
    </rPh>
    <rPh sb="381" eb="382">
      <t>トトノ</t>
    </rPh>
    <rPh sb="386" eb="388">
      <t>ヒツヨウ</t>
    </rPh>
    <rPh sb="389" eb="391">
      <t>タイサク</t>
    </rPh>
    <rPh sb="392" eb="393">
      <t>ム</t>
    </rPh>
    <rPh sb="395" eb="397">
      <t>チョウサ</t>
    </rPh>
    <rPh sb="398" eb="399">
      <t>スミ</t>
    </rPh>
    <rPh sb="402" eb="404">
      <t>ジッシ</t>
    </rPh>
    <rPh sb="406" eb="408">
      <t>ジモト</t>
    </rPh>
    <rPh sb="409" eb="411">
      <t>ヨウボウ</t>
    </rPh>
    <rPh sb="412" eb="413">
      <t>コタ</t>
    </rPh>
    <phoneticPr fontId="5"/>
  </si>
  <si>
    <t>本事業は、執行率が20％と低い。以上のことから「執行額と予算額の乖離の改善」を行うべきであり、本事業としては「一部改善」とする。</t>
    <phoneticPr fontId="5"/>
  </si>
  <si>
    <t>「執行額と予算額の乖離の改善」については、被災地で必要とされる十分な量の放流用種苗を確保するため、他海域の種苗生産施設に対して増産を要請するとともに、被災海域の種苗生息環境整備を図るため、ガレキ撤去が行われた海域等において実態把握を速やかに実施し、地元の要望に応えることにより、引き続き、予算の適正な執行のため、事業の進捗状況の把握に努めることとしたい。
なお、本事業の平成２５年度概算要求に当たっては、前年度比３４％の予算削減を行ったところである。</t>
    <rPh sb="21" eb="24">
      <t>ヒサイチ</t>
    </rPh>
    <rPh sb="25" eb="27">
      <t>ヒツヨウ</t>
    </rPh>
    <rPh sb="31" eb="33">
      <t>ジュウブン</t>
    </rPh>
    <rPh sb="34" eb="35">
      <t>リョウ</t>
    </rPh>
    <rPh sb="36" eb="38">
      <t>ホウリュウ</t>
    </rPh>
    <rPh sb="38" eb="39">
      <t>ヨウ</t>
    </rPh>
    <rPh sb="39" eb="41">
      <t>シュビョウ</t>
    </rPh>
    <rPh sb="42" eb="44">
      <t>カクホ</t>
    </rPh>
    <rPh sb="53" eb="55">
      <t>シュビョウ</t>
    </rPh>
    <rPh sb="55" eb="57">
      <t>セイサン</t>
    </rPh>
    <rPh sb="57" eb="59">
      <t>シセツ</t>
    </rPh>
    <rPh sb="60" eb="61">
      <t>タイ</t>
    </rPh>
    <rPh sb="104" eb="106">
      <t>カイイキ</t>
    </rPh>
    <rPh sb="106" eb="107">
      <t>トウ</t>
    </rPh>
    <rPh sb="111" eb="113">
      <t>ジッタイ</t>
    </rPh>
    <rPh sb="113" eb="115">
      <t>ハアク</t>
    </rPh>
    <rPh sb="139" eb="140">
      <t>ヒ</t>
    </rPh>
    <rPh sb="141" eb="142">
      <t>ツヅ</t>
    </rPh>
    <rPh sb="144" eb="146">
      <t>ヨサン</t>
    </rPh>
    <rPh sb="147" eb="149">
      <t>テキセイ</t>
    </rPh>
    <rPh sb="150" eb="152">
      <t>シッコウ</t>
    </rPh>
    <rPh sb="156" eb="158">
      <t>ジギョウ</t>
    </rPh>
    <rPh sb="159" eb="161">
      <t>シンチョク</t>
    </rPh>
    <rPh sb="161" eb="163">
      <t>ジョウキョウ</t>
    </rPh>
    <rPh sb="164" eb="166">
      <t>ハアク</t>
    </rPh>
    <rPh sb="167" eb="168">
      <t>ツト</t>
    </rPh>
    <rPh sb="181" eb="182">
      <t>ホン</t>
    </rPh>
    <rPh sb="182" eb="184">
      <t>ジギョウ</t>
    </rPh>
    <rPh sb="185" eb="187">
      <t>ヘイセイ</t>
    </rPh>
    <rPh sb="189" eb="191">
      <t>ネンド</t>
    </rPh>
    <rPh sb="191" eb="193">
      <t>ガイサン</t>
    </rPh>
    <rPh sb="193" eb="195">
      <t>ヨウキュウ</t>
    </rPh>
    <rPh sb="196" eb="197">
      <t>ア</t>
    </rPh>
    <rPh sb="202" eb="206">
      <t>ゼンネンドヒ</t>
    </rPh>
    <rPh sb="210" eb="212">
      <t>ヨサン</t>
    </rPh>
    <rPh sb="212" eb="214">
      <t>サクゲン</t>
    </rPh>
    <rPh sb="215" eb="216">
      <t>オコナ</t>
    </rPh>
    <phoneticPr fontId="5"/>
  </si>
  <si>
    <t>24新0063</t>
    <rPh sb="2" eb="3">
      <t>シン</t>
    </rPh>
    <phoneticPr fontId="5"/>
  </si>
  <si>
    <t>Ａ　岩手県</t>
    <rPh sb="2" eb="5">
      <t>イワテケン</t>
    </rPh>
    <phoneticPr fontId="5"/>
  </si>
  <si>
    <t>B 　（社）岩手県さけ・ます増殖協会</t>
    <rPh sb="4" eb="5">
      <t>シャ</t>
    </rPh>
    <rPh sb="6" eb="9">
      <t>イワテケン</t>
    </rPh>
    <rPh sb="14" eb="16">
      <t>ゾウショク</t>
    </rPh>
    <rPh sb="16" eb="18">
      <t>キョウカイ</t>
    </rPh>
    <phoneticPr fontId="5"/>
  </si>
  <si>
    <t>種苗購入費</t>
    <rPh sb="0" eb="2">
      <t>シュビョウ</t>
    </rPh>
    <rPh sb="2" eb="5">
      <t>コウニュウヒ</t>
    </rPh>
    <phoneticPr fontId="5"/>
  </si>
  <si>
    <t>さけ放流種苗購入</t>
    <rPh sb="2" eb="4">
      <t>ホウリュウ</t>
    </rPh>
    <rPh sb="4" eb="6">
      <t>シュビョウ</t>
    </rPh>
    <rPh sb="6" eb="8">
      <t>コウニュウ</t>
    </rPh>
    <phoneticPr fontId="5"/>
  </si>
  <si>
    <t>陸上さけ放流種苗購入</t>
    <rPh sb="0" eb="2">
      <t>リクジョウ</t>
    </rPh>
    <rPh sb="4" eb="6">
      <t>ホウリュウ</t>
    </rPh>
    <rPh sb="6" eb="8">
      <t>シュビョウ</t>
    </rPh>
    <rPh sb="8" eb="10">
      <t>コウニュウ</t>
    </rPh>
    <phoneticPr fontId="5"/>
  </si>
  <si>
    <t>種苗生産施設修繕等</t>
    <rPh sb="0" eb="2">
      <t>シュビョウ</t>
    </rPh>
    <rPh sb="2" eb="4">
      <t>セイサン</t>
    </rPh>
    <rPh sb="4" eb="6">
      <t>シセツ</t>
    </rPh>
    <rPh sb="6" eb="8">
      <t>シュウゼン</t>
    </rPh>
    <rPh sb="8" eb="9">
      <t>トウ</t>
    </rPh>
    <phoneticPr fontId="5"/>
  </si>
  <si>
    <t>ウニ種苗生産準備に係る修繕等</t>
    <rPh sb="2" eb="4">
      <t>シュビョウ</t>
    </rPh>
    <rPh sb="4" eb="6">
      <t>セイサン</t>
    </rPh>
    <rPh sb="6" eb="8">
      <t>ジュンビ</t>
    </rPh>
    <rPh sb="9" eb="10">
      <t>カカ</t>
    </rPh>
    <rPh sb="11" eb="13">
      <t>シュウゼン</t>
    </rPh>
    <rPh sb="13" eb="14">
      <t>トウ</t>
    </rPh>
    <phoneticPr fontId="5"/>
  </si>
  <si>
    <t>海上さけ放流種苗購入</t>
    <rPh sb="0" eb="2">
      <t>カイジョウ</t>
    </rPh>
    <rPh sb="4" eb="6">
      <t>ホウリュウ</t>
    </rPh>
    <rPh sb="6" eb="8">
      <t>シュビョウ</t>
    </rPh>
    <rPh sb="8" eb="10">
      <t>コウニュウ</t>
    </rPh>
    <phoneticPr fontId="5"/>
  </si>
  <si>
    <t>Ｃ　太平洋北海域栽培漁業推進協議会</t>
    <rPh sb="2" eb="5">
      <t>タイヘイヨウ</t>
    </rPh>
    <rPh sb="5" eb="6">
      <t>キタ</t>
    </rPh>
    <rPh sb="6" eb="8">
      <t>カイイキ</t>
    </rPh>
    <rPh sb="8" eb="10">
      <t>サイバイ</t>
    </rPh>
    <rPh sb="10" eb="12">
      <t>ギョギョウ</t>
    </rPh>
    <rPh sb="12" eb="14">
      <t>スイシン</t>
    </rPh>
    <rPh sb="14" eb="17">
      <t>キョウギカイ</t>
    </rPh>
    <phoneticPr fontId="5"/>
  </si>
  <si>
    <t>Ｂ　(公社）青森県栽培漁業</t>
    <rPh sb="3" eb="5">
      <t>コウシャ</t>
    </rPh>
    <rPh sb="6" eb="9">
      <t>アオモリケン</t>
    </rPh>
    <rPh sb="9" eb="11">
      <t>サイバイ</t>
    </rPh>
    <rPh sb="11" eb="13">
      <t>ギョギョウ</t>
    </rPh>
    <phoneticPr fontId="5"/>
  </si>
  <si>
    <t>被災漁港を活用した増殖場としての計画策定に係る委託費</t>
    <rPh sb="0" eb="2">
      <t>ヒサイ</t>
    </rPh>
    <rPh sb="2" eb="4">
      <t>ギョコウ</t>
    </rPh>
    <rPh sb="5" eb="7">
      <t>カツヨウ</t>
    </rPh>
    <rPh sb="9" eb="12">
      <t>ゾウショクジョウ</t>
    </rPh>
    <rPh sb="16" eb="18">
      <t>ケイカク</t>
    </rPh>
    <rPh sb="18" eb="20">
      <t>サクテイ</t>
    </rPh>
    <rPh sb="21" eb="22">
      <t>カカ</t>
    </rPh>
    <rPh sb="23" eb="25">
      <t>イタク</t>
    </rPh>
    <rPh sb="25" eb="26">
      <t>ヒ</t>
    </rPh>
    <phoneticPr fontId="5"/>
  </si>
  <si>
    <t>種苗生産費</t>
    <rPh sb="0" eb="2">
      <t>シュビョウ</t>
    </rPh>
    <rPh sb="2" eb="5">
      <t>セイサンヒ</t>
    </rPh>
    <phoneticPr fontId="5"/>
  </si>
  <si>
    <t>ヒラメ・アワビ種苗生産に係る経費</t>
    <rPh sb="7" eb="9">
      <t>シュビョウ</t>
    </rPh>
    <rPh sb="9" eb="11">
      <t>セイサン</t>
    </rPh>
    <rPh sb="12" eb="13">
      <t>カカ</t>
    </rPh>
    <rPh sb="14" eb="16">
      <t>ケイヒ</t>
    </rPh>
    <phoneticPr fontId="5"/>
  </si>
  <si>
    <t>協議会運営に係る人件費</t>
    <rPh sb="0" eb="3">
      <t>キョウギカイ</t>
    </rPh>
    <rPh sb="3" eb="5">
      <t>ウンエイ</t>
    </rPh>
    <rPh sb="6" eb="7">
      <t>カカ</t>
    </rPh>
    <rPh sb="8" eb="11">
      <t>ジンケンヒ</t>
    </rPh>
    <phoneticPr fontId="5"/>
  </si>
  <si>
    <t>機器修繕費</t>
    <rPh sb="0" eb="2">
      <t>キキ</t>
    </rPh>
    <rPh sb="2" eb="4">
      <t>シュウゼン</t>
    </rPh>
    <rPh sb="4" eb="5">
      <t>ヒ</t>
    </rPh>
    <phoneticPr fontId="5"/>
  </si>
  <si>
    <t>種苗生産に係る機器等のメンテナンス及び修繕</t>
    <rPh sb="0" eb="2">
      <t>シュビョウ</t>
    </rPh>
    <rPh sb="2" eb="4">
      <t>セイサン</t>
    </rPh>
    <rPh sb="5" eb="6">
      <t>カカ</t>
    </rPh>
    <rPh sb="7" eb="9">
      <t>キキ</t>
    </rPh>
    <rPh sb="9" eb="10">
      <t>トウ</t>
    </rPh>
    <rPh sb="17" eb="18">
      <t>オヨ</t>
    </rPh>
    <rPh sb="19" eb="21">
      <t>シュウゼン</t>
    </rPh>
    <phoneticPr fontId="5"/>
  </si>
  <si>
    <t>アルバイト賃金（資料整理・作成等）</t>
    <rPh sb="5" eb="7">
      <t>チンギン</t>
    </rPh>
    <rPh sb="6" eb="7">
      <t>ウンチン</t>
    </rPh>
    <rPh sb="8" eb="10">
      <t>シリョウ</t>
    </rPh>
    <rPh sb="10" eb="12">
      <t>セイリ</t>
    </rPh>
    <rPh sb="13" eb="15">
      <t>サクセイ</t>
    </rPh>
    <rPh sb="15" eb="16">
      <t>トウ</t>
    </rPh>
    <phoneticPr fontId="5"/>
  </si>
  <si>
    <t>会議参加旅費</t>
    <rPh sb="0" eb="2">
      <t>カイギ</t>
    </rPh>
    <rPh sb="2" eb="4">
      <t>サンカ</t>
    </rPh>
    <rPh sb="4" eb="6">
      <t>リョヒ</t>
    </rPh>
    <phoneticPr fontId="5"/>
  </si>
  <si>
    <t>会議開催費</t>
    <rPh sb="0" eb="2">
      <t>カイギ</t>
    </rPh>
    <rPh sb="2" eb="5">
      <t>カイサイヒ</t>
    </rPh>
    <phoneticPr fontId="5"/>
  </si>
  <si>
    <t>協議会会議開催費</t>
    <rPh sb="0" eb="3">
      <t>キョウギカイ</t>
    </rPh>
    <rPh sb="3" eb="5">
      <t>カイギ</t>
    </rPh>
    <rPh sb="5" eb="8">
      <t>カイサイヒ</t>
    </rPh>
    <phoneticPr fontId="5"/>
  </si>
  <si>
    <t>Ｂ　階上漁業協同組合</t>
    <rPh sb="2" eb="4">
      <t>カイジョウ</t>
    </rPh>
    <rPh sb="4" eb="6">
      <t>ギョギョウ</t>
    </rPh>
    <rPh sb="6" eb="8">
      <t>キョウドウ</t>
    </rPh>
    <rPh sb="8" eb="10">
      <t>クミアイ</t>
    </rPh>
    <phoneticPr fontId="5"/>
  </si>
  <si>
    <t>Ｂ　東通村</t>
    <rPh sb="2" eb="3">
      <t>ヒガシ</t>
    </rPh>
    <rPh sb="3" eb="4">
      <t>トオ</t>
    </rPh>
    <rPh sb="4" eb="5">
      <t>ムラ</t>
    </rPh>
    <phoneticPr fontId="5"/>
  </si>
  <si>
    <t>放流種苗であるアワビ・ウニの購入</t>
    <rPh sb="0" eb="2">
      <t>ホウリュウ</t>
    </rPh>
    <rPh sb="2" eb="4">
      <t>シュビョウ</t>
    </rPh>
    <rPh sb="14" eb="16">
      <t>コウニュウ</t>
    </rPh>
    <phoneticPr fontId="5"/>
  </si>
  <si>
    <t>放流種苗であるヒラメ・アワビの購入</t>
    <rPh sb="0" eb="2">
      <t>ホウリュウ</t>
    </rPh>
    <rPh sb="2" eb="4">
      <t>シュビョウ</t>
    </rPh>
    <rPh sb="15" eb="17">
      <t>コウニュウ</t>
    </rPh>
    <phoneticPr fontId="5"/>
  </si>
  <si>
    <t>A　茨城県</t>
    <rPh sb="2" eb="5">
      <t>イバラギケン</t>
    </rPh>
    <phoneticPr fontId="5"/>
  </si>
  <si>
    <t>Ｂ　福島県鮭増殖協会</t>
    <rPh sb="2" eb="5">
      <t>フクシマケン</t>
    </rPh>
    <rPh sb="5" eb="6">
      <t>サケ</t>
    </rPh>
    <rPh sb="6" eb="8">
      <t>ゾウショク</t>
    </rPh>
    <rPh sb="8" eb="10">
      <t>キョウカイ</t>
    </rPh>
    <phoneticPr fontId="5"/>
  </si>
  <si>
    <t>アワビ種苗生産委託</t>
    <rPh sb="3" eb="5">
      <t>シュビョウ</t>
    </rPh>
    <rPh sb="5" eb="7">
      <t>セイサン</t>
    </rPh>
    <rPh sb="7" eb="9">
      <t>イタク</t>
    </rPh>
    <phoneticPr fontId="5"/>
  </si>
  <si>
    <t>さけ放流種苗の購入</t>
    <rPh sb="2" eb="4">
      <t>ホウリュウ</t>
    </rPh>
    <rPh sb="4" eb="6">
      <t>シュビョウ</t>
    </rPh>
    <rPh sb="7" eb="9">
      <t>コウニュウ</t>
    </rPh>
    <phoneticPr fontId="5"/>
  </si>
  <si>
    <t>被災県の種苗生産体制が整うまでの間、他海域の種苗生産施設等からの種苗の導入により、放流尾数の確保を図る。</t>
    <phoneticPr fontId="5"/>
  </si>
  <si>
    <t>特定</t>
    <rPh sb="0" eb="2">
      <t>トクテイ</t>
    </rPh>
    <phoneticPr fontId="5"/>
  </si>
  <si>
    <t>茨城県</t>
    <rPh sb="0" eb="2">
      <t>イバラギ</t>
    </rPh>
    <rPh sb="2" eb="3">
      <t>ケン</t>
    </rPh>
    <phoneticPr fontId="5"/>
  </si>
  <si>
    <t>（社）岩手県さけ・ます増殖協会</t>
    <phoneticPr fontId="5"/>
  </si>
  <si>
    <t>被災した岩手県のさけ資源の緊急回復に係る取組</t>
    <rPh sb="0" eb="2">
      <t>ヒサイ</t>
    </rPh>
    <rPh sb="4" eb="7">
      <t>イワテケン</t>
    </rPh>
    <rPh sb="10" eb="12">
      <t>シゲン</t>
    </rPh>
    <rPh sb="13" eb="15">
      <t>キンキュウ</t>
    </rPh>
    <rPh sb="15" eb="17">
      <t>カイフク</t>
    </rPh>
    <rPh sb="18" eb="19">
      <t>カカ</t>
    </rPh>
    <rPh sb="20" eb="22">
      <t>トリクミ</t>
    </rPh>
    <phoneticPr fontId="5"/>
  </si>
  <si>
    <t>（公社）青森県栽培漁業振興協会</t>
    <rPh sb="1" eb="3">
      <t>コウシャ</t>
    </rPh>
    <rPh sb="4" eb="7">
      <t>アオモリケン</t>
    </rPh>
    <rPh sb="7" eb="9">
      <t>サイバイ</t>
    </rPh>
    <rPh sb="9" eb="11">
      <t>ギョギョウ</t>
    </rPh>
    <rPh sb="11" eb="13">
      <t>シンコウ</t>
    </rPh>
    <rPh sb="13" eb="15">
      <t>キョウカイ</t>
    </rPh>
    <phoneticPr fontId="5"/>
  </si>
  <si>
    <t>被災した青森県のアワビ・ヒラメの放流用種苗の確保に係る経費</t>
    <rPh sb="0" eb="2">
      <t>ヒサイ</t>
    </rPh>
    <rPh sb="4" eb="7">
      <t>アオモリケン</t>
    </rPh>
    <rPh sb="16" eb="19">
      <t>ホウリュウヨウ</t>
    </rPh>
    <rPh sb="19" eb="21">
      <t>シュビョウ</t>
    </rPh>
    <rPh sb="22" eb="24">
      <t>カクホ</t>
    </rPh>
    <rPh sb="25" eb="26">
      <t>カカ</t>
    </rPh>
    <rPh sb="27" eb="29">
      <t>ケイヒ</t>
    </rPh>
    <phoneticPr fontId="5"/>
  </si>
  <si>
    <t>東通村</t>
    <rPh sb="0" eb="1">
      <t>ヒガシ</t>
    </rPh>
    <rPh sb="1" eb="2">
      <t>トオ</t>
    </rPh>
    <rPh sb="2" eb="3">
      <t>ムラ</t>
    </rPh>
    <phoneticPr fontId="5"/>
  </si>
  <si>
    <t>階上漁業協同組合</t>
    <rPh sb="0" eb="2">
      <t>カイジョウ</t>
    </rPh>
    <rPh sb="2" eb="4">
      <t>ギョギョウ</t>
    </rPh>
    <rPh sb="4" eb="6">
      <t>キョウドウ</t>
    </rPh>
    <rPh sb="6" eb="8">
      <t>クミアイ</t>
    </rPh>
    <phoneticPr fontId="5"/>
  </si>
  <si>
    <t>被災した青森県のアワビ・ウニの放流用種苗の確保に係る経費</t>
    <rPh sb="0" eb="2">
      <t>ヒサイ</t>
    </rPh>
    <rPh sb="4" eb="7">
      <t>アオモリケン</t>
    </rPh>
    <rPh sb="15" eb="18">
      <t>ホウリュウヨウ</t>
    </rPh>
    <rPh sb="18" eb="20">
      <t>シュビョウ</t>
    </rPh>
    <rPh sb="21" eb="23">
      <t>カクホ</t>
    </rPh>
    <rPh sb="24" eb="25">
      <t>カカ</t>
    </rPh>
    <rPh sb="26" eb="28">
      <t>ケイヒ</t>
    </rPh>
    <phoneticPr fontId="5"/>
  </si>
  <si>
    <t>福島県鮭増殖協会</t>
    <rPh sb="0" eb="3">
      <t>フクシマケン</t>
    </rPh>
    <rPh sb="3" eb="4">
      <t>サケ</t>
    </rPh>
    <rPh sb="4" eb="6">
      <t>ゾウショク</t>
    </rPh>
    <rPh sb="6" eb="8">
      <t>キョウカイ</t>
    </rPh>
    <phoneticPr fontId="5"/>
  </si>
  <si>
    <t>被災した福島県のさけ資源の緊急回復に係る取組</t>
    <rPh sb="0" eb="2">
      <t>ヒサイ</t>
    </rPh>
    <rPh sb="4" eb="6">
      <t>フクシマ</t>
    </rPh>
    <rPh sb="6" eb="7">
      <t>ケン</t>
    </rPh>
    <rPh sb="10" eb="12">
      <t>シゲン</t>
    </rPh>
    <rPh sb="13" eb="15">
      <t>キンキュウ</t>
    </rPh>
    <rPh sb="15" eb="17">
      <t>カイフク</t>
    </rPh>
    <rPh sb="18" eb="19">
      <t>カカ</t>
    </rPh>
    <rPh sb="20" eb="22">
      <t>トリクミ</t>
    </rPh>
    <phoneticPr fontId="5"/>
  </si>
  <si>
    <t>太平洋北海域栽培漁業推進協議会</t>
    <rPh sb="0" eb="3">
      <t>タイヘイヨウ</t>
    </rPh>
    <rPh sb="3" eb="4">
      <t>キタ</t>
    </rPh>
    <rPh sb="4" eb="6">
      <t>カイイキ</t>
    </rPh>
    <rPh sb="6" eb="8">
      <t>サイバイ</t>
    </rPh>
    <rPh sb="8" eb="10">
      <t>ギョギョウ</t>
    </rPh>
    <rPh sb="10" eb="12">
      <t>スイシン</t>
    </rPh>
    <rPh sb="12" eb="15">
      <t>キョウギカイ</t>
    </rPh>
    <phoneticPr fontId="5"/>
  </si>
  <si>
    <t>被災県の種苗生産体制が整うまでの間、他海域の種苗生産施設等からの種苗の調達を効果的・効率的に行うための計画および放流種苗の棲息環境の整備を図る計画の策定を行う。</t>
    <phoneticPr fontId="5"/>
  </si>
  <si>
    <t>復興庁：０８５
農林水産省：０３９１</t>
    <rPh sb="0" eb="1">
      <t>チョウ</t>
    </rPh>
    <rPh sb="8" eb="11">
      <t>スイサンショウ</t>
    </rPh>
    <phoneticPr fontId="5"/>
  </si>
  <si>
    <t>　　　　　　　　　　　平成２４年行政事業レビューシート　(復興庁、農林水産省)</t>
    <rPh sb="11" eb="13">
      <t>ヘイセイ</t>
    </rPh>
    <rPh sb="15" eb="16">
      <t>ネン</t>
    </rPh>
    <rPh sb="16" eb="18">
      <t>ギョウセイ</t>
    </rPh>
    <rPh sb="18" eb="20">
      <t>ジギョウ</t>
    </rPh>
    <rPh sb="29" eb="31">
      <t>フッコウ</t>
    </rPh>
    <rPh sb="31" eb="32">
      <t>チョウ</t>
    </rPh>
    <rPh sb="33" eb="35">
      <t>ノウリン</t>
    </rPh>
    <rPh sb="35" eb="38">
      <t>スイサンショウ</t>
    </rPh>
    <rPh sb="37" eb="38">
      <t>ショウ</t>
    </rPh>
    <phoneticPr fontId="5"/>
  </si>
  <si>
    <t>漁業・養殖業復興支援事業（復興関連事業）</t>
    <rPh sb="0" eb="2">
      <t>ギョギョウ</t>
    </rPh>
    <rPh sb="3" eb="6">
      <t>ヨウショクギョウ</t>
    </rPh>
    <rPh sb="6" eb="8">
      <t>フッコウ</t>
    </rPh>
    <rPh sb="8" eb="10">
      <t>シエン</t>
    </rPh>
    <rPh sb="10" eb="12">
      <t>ジギョウ</t>
    </rPh>
    <rPh sb="13" eb="15">
      <t>フッコウ</t>
    </rPh>
    <rPh sb="15" eb="17">
      <t>カンレン</t>
    </rPh>
    <rPh sb="17" eb="19">
      <t>ジギョウ</t>
    </rPh>
    <phoneticPr fontId="5"/>
  </si>
  <si>
    <t>復興庁統括官付参事官（予算会計担当）
水産庁資源管理部漁業調整課
水産庁増殖推進部栽培養殖課</t>
    <rPh sb="0" eb="2">
      <t>フッコウ</t>
    </rPh>
    <rPh sb="2" eb="3">
      <t>チョウ</t>
    </rPh>
    <rPh sb="3" eb="6">
      <t>トウカツカン</t>
    </rPh>
    <rPh sb="6" eb="7">
      <t>ツ</t>
    </rPh>
    <rPh sb="7" eb="10">
      <t>サンジカン</t>
    </rPh>
    <rPh sb="11" eb="13">
      <t>ヨサン</t>
    </rPh>
    <rPh sb="13" eb="15">
      <t>カイケイ</t>
    </rPh>
    <rPh sb="15" eb="17">
      <t>タントウ</t>
    </rPh>
    <rPh sb="19" eb="22">
      <t>スイサンチョウ</t>
    </rPh>
    <rPh sb="22" eb="24">
      <t>シゲン</t>
    </rPh>
    <rPh sb="24" eb="27">
      <t>カンリブ</t>
    </rPh>
    <rPh sb="27" eb="29">
      <t>ギョギョウ</t>
    </rPh>
    <rPh sb="29" eb="31">
      <t>チョウセイ</t>
    </rPh>
    <rPh sb="31" eb="32">
      <t>カ</t>
    </rPh>
    <rPh sb="33" eb="36">
      <t>スイサンチョウ</t>
    </rPh>
    <rPh sb="36" eb="38">
      <t>ゾウショク</t>
    </rPh>
    <rPh sb="38" eb="40">
      <t>スイシン</t>
    </rPh>
    <rPh sb="40" eb="41">
      <t>ブ</t>
    </rPh>
    <rPh sb="41" eb="43">
      <t>サイバイ</t>
    </rPh>
    <rPh sb="43" eb="45">
      <t>ヨウショク</t>
    </rPh>
    <rPh sb="45" eb="46">
      <t>カ</t>
    </rPh>
    <phoneticPr fontId="5"/>
  </si>
  <si>
    <t>復興庁参事官　尾関　良夫
水産庁漁業調整課長　
内海　和彦</t>
    <rPh sb="0" eb="2">
      <t>フッコウ</t>
    </rPh>
    <rPh sb="2" eb="3">
      <t>チョウ</t>
    </rPh>
    <rPh sb="3" eb="6">
      <t>サンジカン</t>
    </rPh>
    <rPh sb="7" eb="9">
      <t>オゼキ</t>
    </rPh>
    <rPh sb="10" eb="12">
      <t>ヨシオ</t>
    </rPh>
    <rPh sb="13" eb="16">
      <t>スイサンチョウ</t>
    </rPh>
    <rPh sb="16" eb="18">
      <t>ギョギョウ</t>
    </rPh>
    <rPh sb="18" eb="20">
      <t>チョウセイ</t>
    </rPh>
    <rPh sb="20" eb="22">
      <t>カチョウ</t>
    </rPh>
    <rPh sb="24" eb="26">
      <t>ウツミ</t>
    </rPh>
    <rPh sb="27" eb="29">
      <t>カズヒコ</t>
    </rPh>
    <phoneticPr fontId="5"/>
  </si>
  <si>
    <t>⑯漁業経営の安定</t>
    <rPh sb="1" eb="3">
      <t>ギョギョウ</t>
    </rPh>
    <rPh sb="3" eb="5">
      <t>ケイエイ</t>
    </rPh>
    <rPh sb="6" eb="8">
      <t>アンテイ</t>
    </rPh>
    <phoneticPr fontId="5"/>
  </si>
  <si>
    <t>水産復興マスタープラン（平成23年6月28日）
東日本大震災からの復興の基本方針（平成23年7月29日）</t>
    <rPh sb="24" eb="27">
      <t>ヒガシニホン</t>
    </rPh>
    <rPh sb="27" eb="30">
      <t>ダイシンサイ</t>
    </rPh>
    <rPh sb="33" eb="35">
      <t>フッコウ</t>
    </rPh>
    <rPh sb="36" eb="38">
      <t>キホン</t>
    </rPh>
    <rPh sb="38" eb="40">
      <t>ホウシン</t>
    </rPh>
    <rPh sb="41" eb="43">
      <t>ヘイセイ</t>
    </rPh>
    <rPh sb="45" eb="46">
      <t>ネン</t>
    </rPh>
    <rPh sb="47" eb="48">
      <t>ガツ</t>
    </rPh>
    <rPh sb="50" eb="51">
      <t>ニチ</t>
    </rPh>
    <phoneticPr fontId="5"/>
  </si>
  <si>
    <t>　平成２３年３月１１日に発生した東日本大震災により悪影響を受けた漁業者や養殖業者の生産活動の再開に向けて、安定的な水産物生産体制の構築に資する計画を策定し、復興に向けて大きく前進していく必要がある。　このような状況を踏まえ、経営の早期再開及び生産体制の自立を図るとともに、収益性の高い操業・生産体制への転換等を推進し、より厳しい経営環境の下でも漁業や養殖業を継続できる経営体の効率的かつ効果的な育成を図る。</t>
    <phoneticPr fontId="5"/>
  </si>
  <si>
    <t>・がんばる漁業復興支援事業
　地域で策定した復興計画に基づき、省エネ高性能漁船の導入等により、震災前以上の収益性の確保を目指し、安定的な水産物生産体制の構築に資する事業を行う漁協等に対し、必要な経費（用船料、燃油代、氷代等）を支援。
・がんばる養殖復興支援事業
　地域で策定した復興計画に基づき、共同化により５年以内の自立を目標とした安定的な水産物生産体制を構築するための事業を行う漁協等に対し、必要な経費（施設等借上費、養殖作業費、資材費等）を支援。
（本事業は、主に回転方式の基金となっている。)
（補助率：定額（水揚げ金額では賄えない事業経費の9/10、2/3、1/2を支援））
（平成24年度は、復興庁で一括計上し、農林水産省にて執行）</t>
    <rPh sb="100" eb="103">
      <t>ヨウセンリョウ</t>
    </rPh>
    <rPh sb="113" eb="115">
      <t>シエン</t>
    </rPh>
    <rPh sb="132" eb="134">
      <t>チイキ</t>
    </rPh>
    <rPh sb="135" eb="137">
      <t>サクテイ</t>
    </rPh>
    <rPh sb="139" eb="141">
      <t>フッコウ</t>
    </rPh>
    <rPh sb="141" eb="143">
      <t>ケイカク</t>
    </rPh>
    <rPh sb="144" eb="145">
      <t>モト</t>
    </rPh>
    <rPh sb="148" eb="151">
      <t>キョウドウカ</t>
    </rPh>
    <rPh sb="186" eb="188">
      <t>ジギョウ</t>
    </rPh>
    <rPh sb="189" eb="190">
      <t>オコナ</t>
    </rPh>
    <rPh sb="191" eb="193">
      <t>ギョキョウ</t>
    </rPh>
    <rPh sb="193" eb="194">
      <t>トウ</t>
    </rPh>
    <rPh sb="195" eb="196">
      <t>タイ</t>
    </rPh>
    <rPh sb="253" eb="256">
      <t>ホジョリツ</t>
    </rPh>
    <rPh sb="257" eb="259">
      <t>テイガク</t>
    </rPh>
    <rPh sb="260" eb="262">
      <t>ミズア</t>
    </rPh>
    <rPh sb="263" eb="265">
      <t>キンガク</t>
    </rPh>
    <rPh sb="267" eb="268">
      <t>マカナ</t>
    </rPh>
    <rPh sb="271" eb="273">
      <t>ジギョウ</t>
    </rPh>
    <rPh sb="273" eb="275">
      <t>ケイヒ</t>
    </rPh>
    <rPh sb="289" eb="291">
      <t>シエン</t>
    </rPh>
    <rPh sb="295" eb="297">
      <t>ヘイセイ</t>
    </rPh>
    <rPh sb="299" eb="301">
      <t>ネンド</t>
    </rPh>
    <rPh sb="303" eb="305">
      <t>フッコウ</t>
    </rPh>
    <rPh sb="305" eb="306">
      <t>チョウ</t>
    </rPh>
    <rPh sb="307" eb="309">
      <t>イッカツ</t>
    </rPh>
    <rPh sb="309" eb="311">
      <t>ケイジョウ</t>
    </rPh>
    <rPh sb="313" eb="315">
      <t>ノウリン</t>
    </rPh>
    <rPh sb="315" eb="317">
      <t>スイサン</t>
    </rPh>
    <rPh sb="317" eb="318">
      <t>ショウ</t>
    </rPh>
    <rPh sb="320" eb="322">
      <t>シッコウ</t>
    </rPh>
    <phoneticPr fontId="5"/>
  </si>
  <si>
    <r>
      <t>10,606</t>
    </r>
    <r>
      <rPr>
        <sz val="8"/>
        <color theme="1"/>
        <rFont val="ＭＳ Ｐゴシック"/>
        <family val="3"/>
        <charset val="128"/>
      </rPr>
      <t>（復興庁計上）</t>
    </r>
    <rPh sb="7" eb="9">
      <t>フッコウ</t>
    </rPh>
    <rPh sb="9" eb="10">
      <t>チョウ</t>
    </rPh>
    <rPh sb="10" eb="12">
      <t>ケイジョウ</t>
    </rPh>
    <phoneticPr fontId="5"/>
  </si>
  <si>
    <t>目標値
（28年度）</t>
    <rPh sb="0" eb="3">
      <t>モクヒョウチ</t>
    </rPh>
    <rPh sb="7" eb="9">
      <t>ネンド</t>
    </rPh>
    <phoneticPr fontId="5"/>
  </si>
  <si>
    <t>新規就業者数
※下段（）書きは年度目標値、上段は年度実績値
（がんばる漁業）
事業期間終了時の償却前利益が黒字となった件数
（がんばる養殖）
事業期間終了時の償却前利益が黒字となった件数</t>
    <rPh sb="0" eb="2">
      <t>シンキ</t>
    </rPh>
    <rPh sb="2" eb="5">
      <t>シュウギョウシャ</t>
    </rPh>
    <rPh sb="5" eb="6">
      <t>スウ</t>
    </rPh>
    <rPh sb="8" eb="10">
      <t>カダン</t>
    </rPh>
    <rPh sb="12" eb="13">
      <t>ガ</t>
    </rPh>
    <rPh sb="15" eb="17">
      <t>ネンド</t>
    </rPh>
    <rPh sb="17" eb="20">
      <t>モクヒョウチ</t>
    </rPh>
    <rPh sb="21" eb="23">
      <t>ジョウダン</t>
    </rPh>
    <rPh sb="24" eb="26">
      <t>ネンド</t>
    </rPh>
    <rPh sb="26" eb="29">
      <t>ジッセキチ</t>
    </rPh>
    <phoneticPr fontId="5"/>
  </si>
  <si>
    <t>人</t>
    <rPh sb="0" eb="1">
      <t>ニン</t>
    </rPh>
    <phoneticPr fontId="5"/>
  </si>
  <si>
    <t>－</t>
    <phoneticPr fontId="5"/>
  </si>
  <si>
    <t>1,768(1,500)</t>
    <phoneticPr fontId="5"/>
  </si>
  <si>
    <t>1500（各年）</t>
    <rPh sb="5" eb="7">
      <t>カクネン</t>
    </rPh>
    <phoneticPr fontId="5"/>
  </si>
  <si>
    <t>（漁業）35
（養殖）80</t>
    <phoneticPr fontId="5"/>
  </si>
  <si>
    <t>％</t>
    <phoneticPr fontId="5"/>
  </si>
  <si>
    <t>％</t>
    <phoneticPr fontId="5"/>
  </si>
  <si>
    <t>－</t>
    <phoneticPr fontId="5"/>
  </si>
  <si>
    <t>（がんばる漁業）
認定復興計画にかかる漁船隻数
（がんばる養殖）
認定復興計画にかかる経営体数</t>
    <phoneticPr fontId="5"/>
  </si>
  <si>
    <t>（漁業）
隻orヶ統
（養殖）
経営体</t>
    <rPh sb="1" eb="3">
      <t>ギョギョウ</t>
    </rPh>
    <rPh sb="5" eb="6">
      <t>セキ</t>
    </rPh>
    <rPh sb="9" eb="10">
      <t>スベル</t>
    </rPh>
    <rPh sb="12" eb="14">
      <t>ヨウショク</t>
    </rPh>
    <rPh sb="16" eb="19">
      <t>ケイエイタイ</t>
    </rPh>
    <phoneticPr fontId="5"/>
  </si>
  <si>
    <t>（漁業） 29
（養殖）190</t>
    <rPh sb="1" eb="3">
      <t>ギョギョウ</t>
    </rPh>
    <rPh sb="9" eb="11">
      <t>ヨウショク</t>
    </rPh>
    <phoneticPr fontId="5"/>
  </si>
  <si>
    <t>がんばる漁業復興支援事業</t>
    <rPh sb="4" eb="6">
      <t>ギョギョウ</t>
    </rPh>
    <rPh sb="6" eb="8">
      <t>フッコウ</t>
    </rPh>
    <rPh sb="8" eb="10">
      <t>シエン</t>
    </rPh>
    <rPh sb="10" eb="12">
      <t>ジギョウ</t>
    </rPh>
    <phoneticPr fontId="5"/>
  </si>
  <si>
    <t>　平成23年度補正予算及び平成24年度当初予算で造成した基金により、平成28年度までの事業を実施。</t>
    <rPh sb="1" eb="3">
      <t>ヘイセイ</t>
    </rPh>
    <rPh sb="5" eb="7">
      <t>ネンド</t>
    </rPh>
    <rPh sb="7" eb="9">
      <t>ホセイ</t>
    </rPh>
    <rPh sb="9" eb="11">
      <t>ヨサン</t>
    </rPh>
    <rPh sb="11" eb="12">
      <t>オヨ</t>
    </rPh>
    <rPh sb="13" eb="15">
      <t>ヘイセイ</t>
    </rPh>
    <rPh sb="17" eb="19">
      <t>ネンド</t>
    </rPh>
    <rPh sb="19" eb="21">
      <t>トウショ</t>
    </rPh>
    <rPh sb="21" eb="23">
      <t>ヨサン</t>
    </rPh>
    <rPh sb="24" eb="26">
      <t>ゾウセイ</t>
    </rPh>
    <rPh sb="28" eb="30">
      <t>キキン</t>
    </rPh>
    <rPh sb="34" eb="36">
      <t>ヘイセイ</t>
    </rPh>
    <rPh sb="38" eb="40">
      <t>ネンド</t>
    </rPh>
    <rPh sb="43" eb="45">
      <t>ジギョウ</t>
    </rPh>
    <rPh sb="46" eb="48">
      <t>ジッシ</t>
    </rPh>
    <phoneticPr fontId="5"/>
  </si>
  <si>
    <t>がんばる養殖復興支援事業</t>
    <rPh sb="4" eb="6">
      <t>ヨウショク</t>
    </rPh>
    <rPh sb="6" eb="8">
      <t>フッコウ</t>
    </rPh>
    <rPh sb="8" eb="10">
      <t>シエン</t>
    </rPh>
    <rPh sb="10" eb="12">
      <t>ジギョウ</t>
    </rPh>
    <phoneticPr fontId="5"/>
  </si>
  <si>
    <t>○</t>
    <phoneticPr fontId="5"/>
  </si>
  <si>
    <t>不用率が大きい場合は、その理由を把握しているか。</t>
    <phoneticPr fontId="5"/>
  </si>
  <si>
    <t>単位あたりコストの削減に努めているか。その水準は妥当か。</t>
    <phoneticPr fontId="5"/>
  </si>
  <si>
    <t>活動実績は見込みに見合ったものであるか。</t>
    <phoneticPr fontId="5"/>
  </si>
  <si>
    <t>　本事業は、東日本大震災により悪影響を受けた漁業者の復興を支援するため、多くの被災地自治体や関連団体等からの要望を受け、平成２３年度第３次補正予算において創設されたものであり、優先度も高い事業である。
　1次産業である漁業は地域産業の根幹をなすものであり、本事業の実施により、事業実施者のみならず、造船及び関連機器産業、加工業、冷凍冷蔵業、流通業、小売業等の関連産業においても生産・取扱額の増加等の効果が見込まれ、事業実施地域における効率的な復興に繋がるものと考える。
　また、復興計画の認定においては第３者(専門家等)による審査を行い、また、事業年度毎に事業実施計画や実績を申請・報告する仕組みとすることとしており、事業の透明性や適切な進行管理を引き続き行っていく。</t>
    <rPh sb="1" eb="2">
      <t>ホン</t>
    </rPh>
    <rPh sb="2" eb="4">
      <t>ジギョウ</t>
    </rPh>
    <rPh sb="6" eb="9">
      <t>ヒガシニホン</t>
    </rPh>
    <rPh sb="9" eb="12">
      <t>ダイシンサイ</t>
    </rPh>
    <rPh sb="15" eb="18">
      <t>アクエイキョウ</t>
    </rPh>
    <rPh sb="19" eb="20">
      <t>ウ</t>
    </rPh>
    <rPh sb="22" eb="25">
      <t>ギョギョウシャ</t>
    </rPh>
    <rPh sb="26" eb="28">
      <t>フッコウ</t>
    </rPh>
    <rPh sb="29" eb="31">
      <t>シエン</t>
    </rPh>
    <rPh sb="57" eb="58">
      <t>ウ</t>
    </rPh>
    <rPh sb="60" eb="62">
      <t>ヘイセイ</t>
    </rPh>
    <rPh sb="64" eb="66">
      <t>ネンド</t>
    </rPh>
    <rPh sb="66" eb="67">
      <t>ダイ</t>
    </rPh>
    <rPh sb="68" eb="69">
      <t>ジ</t>
    </rPh>
    <rPh sb="69" eb="71">
      <t>ホセイ</t>
    </rPh>
    <rPh sb="71" eb="73">
      <t>ヨサン</t>
    </rPh>
    <rPh sb="77" eb="79">
      <t>ソウセツ</t>
    </rPh>
    <rPh sb="241" eb="243">
      <t>フッコウ</t>
    </rPh>
    <rPh sb="326" eb="327">
      <t>ヒ</t>
    </rPh>
    <rPh sb="328" eb="329">
      <t>ツヅ</t>
    </rPh>
    <rPh sb="330" eb="331">
      <t>オコナ</t>
    </rPh>
    <phoneticPr fontId="5"/>
  </si>
  <si>
    <t>抜本的改善</t>
    <phoneticPr fontId="5"/>
  </si>
  <si>
    <t>本事業は、成果目標を「新規就業者数」のみしか設定しておらず、目標設定や成果の検証が不十分である。以上のことから「適切な成果目標の設定」を行うべきである。また、本事業の成果の検証を行う必要がある。</t>
    <phoneticPr fontId="5"/>
  </si>
  <si>
    <t>成果目標として「新規就業者数」に加え、収益性の高い操業・生産体制への移行を推進するという本事業の目的を踏まえ、「事業期間終了時の償却前利益が黒字となった件数」を設定。各地域で策定された復興計画に基づき実施される各々の事業の期間は概ね３年～５年であることから、当該期間の終了した事業から順次、参画した経営体の収益性の改善・回復がなされたかを確認し、本事業の成果の検証を行うこととした。</t>
    <rPh sb="16" eb="17">
      <t>クワ</t>
    </rPh>
    <rPh sb="19" eb="21">
      <t>シュウエキ</t>
    </rPh>
    <rPh sb="21" eb="22">
      <t>セイ</t>
    </rPh>
    <rPh sb="23" eb="24">
      <t>タカ</t>
    </rPh>
    <rPh sb="25" eb="27">
      <t>ソウギョウ</t>
    </rPh>
    <rPh sb="28" eb="30">
      <t>セイサン</t>
    </rPh>
    <rPh sb="30" eb="32">
      <t>タイセイ</t>
    </rPh>
    <rPh sb="34" eb="36">
      <t>イコウ</t>
    </rPh>
    <rPh sb="37" eb="39">
      <t>スイシン</t>
    </rPh>
    <rPh sb="44" eb="45">
      <t>ホン</t>
    </rPh>
    <rPh sb="45" eb="47">
      <t>ジギョウ</t>
    </rPh>
    <rPh sb="48" eb="50">
      <t>モクテキ</t>
    </rPh>
    <rPh sb="51" eb="52">
      <t>フ</t>
    </rPh>
    <rPh sb="80" eb="82">
      <t>セッテイ</t>
    </rPh>
    <rPh sb="83" eb="84">
      <t>カク</t>
    </rPh>
    <rPh sb="84" eb="86">
      <t>チイキ</t>
    </rPh>
    <rPh sb="87" eb="89">
      <t>サクテイ</t>
    </rPh>
    <rPh sb="92" eb="94">
      <t>フッコウ</t>
    </rPh>
    <rPh sb="94" eb="96">
      <t>ケイカク</t>
    </rPh>
    <rPh sb="97" eb="98">
      <t>モト</t>
    </rPh>
    <rPh sb="100" eb="102">
      <t>ジッシ</t>
    </rPh>
    <rPh sb="105" eb="107">
      <t>オノオノ</t>
    </rPh>
    <rPh sb="108" eb="110">
      <t>ジギョウ</t>
    </rPh>
    <rPh sb="111" eb="113">
      <t>キカン</t>
    </rPh>
    <rPh sb="114" eb="115">
      <t>オオム</t>
    </rPh>
    <rPh sb="117" eb="118">
      <t>ネン</t>
    </rPh>
    <rPh sb="120" eb="121">
      <t>ネン</t>
    </rPh>
    <rPh sb="129" eb="131">
      <t>トウガイ</t>
    </rPh>
    <rPh sb="131" eb="133">
      <t>キカン</t>
    </rPh>
    <rPh sb="134" eb="136">
      <t>シュウリョウ</t>
    </rPh>
    <rPh sb="138" eb="140">
      <t>ジギョウ</t>
    </rPh>
    <rPh sb="142" eb="144">
      <t>ジュンジ</t>
    </rPh>
    <rPh sb="145" eb="147">
      <t>サンカク</t>
    </rPh>
    <rPh sb="149" eb="152">
      <t>ケイエイタイ</t>
    </rPh>
    <rPh sb="153" eb="156">
      <t>シュウエキセイ</t>
    </rPh>
    <rPh sb="157" eb="159">
      <t>カイゼン</t>
    </rPh>
    <rPh sb="160" eb="162">
      <t>カイフク</t>
    </rPh>
    <rPh sb="169" eb="171">
      <t>カクニン</t>
    </rPh>
    <rPh sb="173" eb="174">
      <t>ホン</t>
    </rPh>
    <rPh sb="174" eb="176">
      <t>ジギョウ</t>
    </rPh>
    <rPh sb="177" eb="179">
      <t>セイカ</t>
    </rPh>
    <rPh sb="180" eb="182">
      <t>ケンショウ</t>
    </rPh>
    <rPh sb="183" eb="184">
      <t>オコナ</t>
    </rPh>
    <phoneticPr fontId="5"/>
  </si>
  <si>
    <t>3補0065</t>
    <rPh sb="1" eb="2">
      <t>ポ</t>
    </rPh>
    <phoneticPr fontId="5"/>
  </si>
  <si>
    <t>A.　NPO法人 水産業・漁村活性化推進機構【漁業分】</t>
    <rPh sb="6" eb="8">
      <t>ホウジン</t>
    </rPh>
    <rPh sb="9" eb="12">
      <t>スイサンギョウ</t>
    </rPh>
    <rPh sb="13" eb="15">
      <t>ギョソン</t>
    </rPh>
    <rPh sb="15" eb="18">
      <t>カッセイカ</t>
    </rPh>
    <rPh sb="18" eb="20">
      <t>スイシン</t>
    </rPh>
    <rPh sb="20" eb="22">
      <t>キコウ</t>
    </rPh>
    <rPh sb="23" eb="25">
      <t>ギョギョウ</t>
    </rPh>
    <rPh sb="25" eb="26">
      <t>ブン</t>
    </rPh>
    <phoneticPr fontId="5"/>
  </si>
  <si>
    <t>D．　漁業協同組合　Ｈ</t>
    <rPh sb="3" eb="5">
      <t>ギョギョウ</t>
    </rPh>
    <rPh sb="5" eb="7">
      <t>キョウドウ</t>
    </rPh>
    <rPh sb="7" eb="9">
      <t>クミアイ</t>
    </rPh>
    <phoneticPr fontId="5"/>
  </si>
  <si>
    <t>システム設計費</t>
    <rPh sb="4" eb="7">
      <t>セッケイヒ</t>
    </rPh>
    <phoneticPr fontId="5"/>
  </si>
  <si>
    <t>改革型漁船等の設計、水槽実験等に要する経費</t>
    <rPh sb="0" eb="2">
      <t>カイカク</t>
    </rPh>
    <rPh sb="2" eb="3">
      <t>ガタ</t>
    </rPh>
    <rPh sb="3" eb="5">
      <t>ギョセン</t>
    </rPh>
    <rPh sb="5" eb="6">
      <t>トウ</t>
    </rPh>
    <rPh sb="7" eb="9">
      <t>セッケイ</t>
    </rPh>
    <rPh sb="10" eb="12">
      <t>スイソウ</t>
    </rPh>
    <rPh sb="12" eb="14">
      <t>ジッケン</t>
    </rPh>
    <rPh sb="14" eb="15">
      <t>トウ</t>
    </rPh>
    <rPh sb="16" eb="17">
      <t>ヨウ</t>
    </rPh>
    <rPh sb="19" eb="21">
      <t>ケイヒ</t>
    </rPh>
    <phoneticPr fontId="5"/>
  </si>
  <si>
    <t>協議会委員、事務局員の旅費（委員謝金を含む）</t>
    <rPh sb="0" eb="3">
      <t>キョウギカイ</t>
    </rPh>
    <rPh sb="3" eb="5">
      <t>イイン</t>
    </rPh>
    <rPh sb="6" eb="8">
      <t>ジム</t>
    </rPh>
    <rPh sb="8" eb="10">
      <t>キョクイン</t>
    </rPh>
    <rPh sb="11" eb="13">
      <t>リョヒ</t>
    </rPh>
    <rPh sb="14" eb="16">
      <t>イイン</t>
    </rPh>
    <rPh sb="16" eb="18">
      <t>シャキン</t>
    </rPh>
    <rPh sb="19" eb="20">
      <t>フク</t>
    </rPh>
    <phoneticPr fontId="5"/>
  </si>
  <si>
    <t>運営費</t>
    <rPh sb="0" eb="3">
      <t>ウンエイヒ</t>
    </rPh>
    <phoneticPr fontId="5"/>
  </si>
  <si>
    <t>事務局の運営に要する、消耗品、通信運搬、会場借料、保険料等</t>
  </si>
  <si>
    <t>調査研究費</t>
    <rPh sb="0" eb="2">
      <t>チョウサ</t>
    </rPh>
    <rPh sb="2" eb="5">
      <t>ケンキュウヒ</t>
    </rPh>
    <phoneticPr fontId="5"/>
  </si>
  <si>
    <t>調査員の派遣旅費、謝金</t>
    <rPh sb="0" eb="3">
      <t>チョウサイン</t>
    </rPh>
    <rPh sb="4" eb="6">
      <t>ハケン</t>
    </rPh>
    <rPh sb="6" eb="8">
      <t>リョヒ</t>
    </rPh>
    <rPh sb="9" eb="11">
      <t>シャキン</t>
    </rPh>
    <phoneticPr fontId="5"/>
  </si>
  <si>
    <t>事務局員の人件費</t>
    <rPh sb="0" eb="2">
      <t>ジム</t>
    </rPh>
    <rPh sb="2" eb="4">
      <t>キョクイン</t>
    </rPh>
    <rPh sb="5" eb="8">
      <t>ジンケンヒ</t>
    </rPh>
    <phoneticPr fontId="5"/>
  </si>
  <si>
    <t>会議費等</t>
    <rPh sb="0" eb="3">
      <t>カイギヒ</t>
    </rPh>
    <rPh sb="3" eb="4">
      <t>トウ</t>
    </rPh>
    <phoneticPr fontId="5"/>
  </si>
  <si>
    <t>お茶代、通信運搬費、消耗品費</t>
    <rPh sb="1" eb="3">
      <t>チャダイ</t>
    </rPh>
    <rPh sb="4" eb="6">
      <t>ツウシン</t>
    </rPh>
    <rPh sb="6" eb="9">
      <t>ウンパンヒ</t>
    </rPh>
    <rPh sb="10" eb="13">
      <t>ショウモウヒン</t>
    </rPh>
    <rPh sb="13" eb="14">
      <t>ヒ</t>
    </rPh>
    <phoneticPr fontId="5"/>
  </si>
  <si>
    <t>協議会委員、専門家派遣、事務局員の旅費</t>
    <rPh sb="0" eb="3">
      <t>キョウギカイ</t>
    </rPh>
    <rPh sb="3" eb="5">
      <t>イイン</t>
    </rPh>
    <rPh sb="6" eb="9">
      <t>センモンカ</t>
    </rPh>
    <rPh sb="9" eb="11">
      <t>ハケン</t>
    </rPh>
    <rPh sb="12" eb="14">
      <t>ジム</t>
    </rPh>
    <rPh sb="14" eb="16">
      <t>キョクイン</t>
    </rPh>
    <rPh sb="17" eb="19">
      <t>リョヒ</t>
    </rPh>
    <phoneticPr fontId="5"/>
  </si>
  <si>
    <t>協議会開催、専門家派遣等に係る謝金</t>
    <rPh sb="0" eb="3">
      <t>キョウギカイ</t>
    </rPh>
    <rPh sb="3" eb="5">
      <t>カイサイ</t>
    </rPh>
    <rPh sb="6" eb="9">
      <t>センモンカ</t>
    </rPh>
    <rPh sb="9" eb="11">
      <t>ハケン</t>
    </rPh>
    <rPh sb="11" eb="12">
      <t>トウ</t>
    </rPh>
    <rPh sb="13" eb="14">
      <t>カカ</t>
    </rPh>
    <rPh sb="15" eb="17">
      <t>シャキン</t>
    </rPh>
    <phoneticPr fontId="5"/>
  </si>
  <si>
    <t>A.　NPO法人 水産業・漁村活性化推進機構【養殖分】</t>
    <rPh sb="6" eb="8">
      <t>ホウジン</t>
    </rPh>
    <rPh sb="9" eb="12">
      <t>スイサンギョウ</t>
    </rPh>
    <rPh sb="13" eb="15">
      <t>ギョソン</t>
    </rPh>
    <rPh sb="15" eb="18">
      <t>カッセイカ</t>
    </rPh>
    <rPh sb="18" eb="20">
      <t>スイシン</t>
    </rPh>
    <rPh sb="20" eb="22">
      <t>キコウ</t>
    </rPh>
    <rPh sb="23" eb="25">
      <t>ヨウショク</t>
    </rPh>
    <rPh sb="25" eb="26">
      <t>ブン</t>
    </rPh>
    <phoneticPr fontId="5"/>
  </si>
  <si>
    <t>E．　漁業協同組合　Ｈ</t>
    <rPh sb="3" eb="5">
      <t>ギョギョウ</t>
    </rPh>
    <rPh sb="5" eb="7">
      <t>キョウドウ</t>
    </rPh>
    <rPh sb="7" eb="9">
      <t>クミアイ</t>
    </rPh>
    <phoneticPr fontId="5"/>
  </si>
  <si>
    <t>生産費用</t>
    <rPh sb="0" eb="2">
      <t>セイサン</t>
    </rPh>
    <rPh sb="2" eb="4">
      <t>ヒヨウ</t>
    </rPh>
    <phoneticPr fontId="5"/>
  </si>
  <si>
    <t>契約養殖業者に支払う生産費用</t>
    <rPh sb="0" eb="2">
      <t>ケイヤク</t>
    </rPh>
    <rPh sb="2" eb="4">
      <t>ヨウショク</t>
    </rPh>
    <rPh sb="4" eb="6">
      <t>ギョウシャ</t>
    </rPh>
    <rPh sb="7" eb="9">
      <t>シハラ</t>
    </rPh>
    <rPh sb="10" eb="12">
      <t>セイサン</t>
    </rPh>
    <rPh sb="12" eb="14">
      <t>ヒヨウ</t>
    </rPh>
    <phoneticPr fontId="5"/>
  </si>
  <si>
    <t>事務局の運営に要する、事務所借料、機器リース料、光熱水料等</t>
    <rPh sb="0" eb="3">
      <t>ジムキョク</t>
    </rPh>
    <rPh sb="4" eb="6">
      <t>ウンエイ</t>
    </rPh>
    <rPh sb="7" eb="8">
      <t>ヨウ</t>
    </rPh>
    <rPh sb="11" eb="14">
      <t>ジムショ</t>
    </rPh>
    <rPh sb="14" eb="16">
      <t>シャクリョウ</t>
    </rPh>
    <rPh sb="17" eb="19">
      <t>キキ</t>
    </rPh>
    <rPh sb="22" eb="23">
      <t>リョウ</t>
    </rPh>
    <rPh sb="24" eb="26">
      <t>コウネツ</t>
    </rPh>
    <rPh sb="26" eb="27">
      <t>スイ</t>
    </rPh>
    <rPh sb="27" eb="28">
      <t>リョウ</t>
    </rPh>
    <rPh sb="28" eb="29">
      <t>トウ</t>
    </rPh>
    <phoneticPr fontId="5"/>
  </si>
  <si>
    <t>養殖用資材、器具・備品費、魚箱、氷代等、修繕費</t>
    <rPh sb="0" eb="2">
      <t>ヨウショク</t>
    </rPh>
    <rPh sb="2" eb="3">
      <t>ヨウ</t>
    </rPh>
    <rPh sb="3" eb="5">
      <t>シザイ</t>
    </rPh>
    <rPh sb="6" eb="8">
      <t>キグ</t>
    </rPh>
    <rPh sb="9" eb="11">
      <t>ビヒン</t>
    </rPh>
    <rPh sb="11" eb="12">
      <t>ヒ</t>
    </rPh>
    <rPh sb="13" eb="15">
      <t>ギョバコ</t>
    </rPh>
    <rPh sb="16" eb="17">
      <t>コオリ</t>
    </rPh>
    <rPh sb="17" eb="18">
      <t>ダイ</t>
    </rPh>
    <rPh sb="18" eb="19">
      <t>トウ</t>
    </rPh>
    <rPh sb="20" eb="22">
      <t>シュウゼン</t>
    </rPh>
    <rPh sb="22" eb="23">
      <t>ヒ</t>
    </rPh>
    <phoneticPr fontId="5"/>
  </si>
  <si>
    <t>販売費</t>
    <rPh sb="0" eb="3">
      <t>ハンバイヒ</t>
    </rPh>
    <phoneticPr fontId="5"/>
  </si>
  <si>
    <t>生産物の販売に係る手数料</t>
    <rPh sb="0" eb="3">
      <t>セイサンブツ</t>
    </rPh>
    <rPh sb="4" eb="6">
      <t>ハンバイ</t>
    </rPh>
    <rPh sb="7" eb="8">
      <t>カカ</t>
    </rPh>
    <rPh sb="9" eb="12">
      <t>テスウリョウ</t>
    </rPh>
    <phoneticPr fontId="5"/>
  </si>
  <si>
    <t>事業管理費</t>
    <rPh sb="0" eb="2">
      <t>ジギョウ</t>
    </rPh>
    <rPh sb="2" eb="5">
      <t>カンリヒ</t>
    </rPh>
    <phoneticPr fontId="5"/>
  </si>
  <si>
    <t>漁獲物の管理、販売、操業資材の手配、水揚金の返還等にかかる事務管理費</t>
    <phoneticPr fontId="5"/>
  </si>
  <si>
    <t>養殖施設や生産システムの設計、調査研究等に要する経費</t>
    <rPh sb="0" eb="2">
      <t>ヨウショク</t>
    </rPh>
    <rPh sb="2" eb="4">
      <t>シセツ</t>
    </rPh>
    <rPh sb="5" eb="7">
      <t>セイサン</t>
    </rPh>
    <rPh sb="12" eb="14">
      <t>セッケイ</t>
    </rPh>
    <rPh sb="15" eb="17">
      <t>チョウサ</t>
    </rPh>
    <rPh sb="17" eb="19">
      <t>ケンキュウ</t>
    </rPh>
    <rPh sb="19" eb="20">
      <t>トウ</t>
    </rPh>
    <rPh sb="21" eb="22">
      <t>ヨウ</t>
    </rPh>
    <rPh sb="24" eb="26">
      <t>ケイヒ</t>
    </rPh>
    <phoneticPr fontId="5"/>
  </si>
  <si>
    <t>消費税</t>
    <rPh sb="0" eb="3">
      <t>ショウヒゼイ</t>
    </rPh>
    <phoneticPr fontId="5"/>
  </si>
  <si>
    <t>種苗代</t>
    <rPh sb="0" eb="2">
      <t>シュビョウ</t>
    </rPh>
    <rPh sb="2" eb="3">
      <t>ダイ</t>
    </rPh>
    <phoneticPr fontId="5"/>
  </si>
  <si>
    <t>B.　漁業協同組合A</t>
    <rPh sb="3" eb="5">
      <t>ギョギョウ</t>
    </rPh>
    <rPh sb="5" eb="7">
      <t>キョウドウ</t>
    </rPh>
    <rPh sb="7" eb="9">
      <t>クミアイ</t>
    </rPh>
    <phoneticPr fontId="5"/>
  </si>
  <si>
    <t>協議会委員、事務局職員の旅費</t>
    <rPh sb="0" eb="3">
      <t>キョウギカイ</t>
    </rPh>
    <rPh sb="3" eb="5">
      <t>イイン</t>
    </rPh>
    <rPh sb="6" eb="9">
      <t>ジムキョク</t>
    </rPh>
    <rPh sb="9" eb="11">
      <t>ショクイン</t>
    </rPh>
    <rPh sb="12" eb="14">
      <t>リョヒ</t>
    </rPh>
    <phoneticPr fontId="5"/>
  </si>
  <si>
    <t>会議費</t>
    <rPh sb="0" eb="3">
      <t>カイギヒ</t>
    </rPh>
    <phoneticPr fontId="5"/>
  </si>
  <si>
    <t>会場借料、通信運搬費、消耗品費等</t>
    <rPh sb="0" eb="2">
      <t>カイジョウ</t>
    </rPh>
    <rPh sb="2" eb="4">
      <t>シャクリョウ</t>
    </rPh>
    <rPh sb="5" eb="7">
      <t>ツウシン</t>
    </rPh>
    <rPh sb="7" eb="9">
      <t>ウンパン</t>
    </rPh>
    <rPh sb="9" eb="10">
      <t>ヒ</t>
    </rPh>
    <rPh sb="11" eb="13">
      <t>ショウモウ</t>
    </rPh>
    <rPh sb="13" eb="14">
      <t>ヒン</t>
    </rPh>
    <rPh sb="14" eb="15">
      <t>ヒ</t>
    </rPh>
    <rPh sb="15" eb="16">
      <t>ナド</t>
    </rPh>
    <phoneticPr fontId="5"/>
  </si>
  <si>
    <t>地域協議会開催に係る謝金</t>
    <rPh sb="0" eb="2">
      <t>チイキ</t>
    </rPh>
    <rPh sb="2" eb="5">
      <t>キョウギカイ</t>
    </rPh>
    <rPh sb="5" eb="7">
      <t>カイサイ</t>
    </rPh>
    <rPh sb="8" eb="9">
      <t>カカワ</t>
    </rPh>
    <rPh sb="10" eb="12">
      <t>シャキン</t>
    </rPh>
    <phoneticPr fontId="5"/>
  </si>
  <si>
    <t>C．　漁業協同組合 Ｋ</t>
    <rPh sb="3" eb="5">
      <t>ギョギョウ</t>
    </rPh>
    <rPh sb="5" eb="7">
      <t>キョウドウ</t>
    </rPh>
    <rPh sb="7" eb="9">
      <t>クミアイ</t>
    </rPh>
    <phoneticPr fontId="5"/>
  </si>
  <si>
    <t>契約漁業者に支払う用船料</t>
    <rPh sb="0" eb="2">
      <t>ケイヤク</t>
    </rPh>
    <rPh sb="2" eb="5">
      <t>ギョギョウシャ</t>
    </rPh>
    <rPh sb="6" eb="8">
      <t>シハラ</t>
    </rPh>
    <rPh sb="9" eb="12">
      <t>ヨウセンリョウ</t>
    </rPh>
    <phoneticPr fontId="5"/>
  </si>
  <si>
    <t>操業経費</t>
    <rPh sb="0" eb="2">
      <t>ソウギョウ</t>
    </rPh>
    <rPh sb="2" eb="4">
      <t>ケイヒ</t>
    </rPh>
    <phoneticPr fontId="5"/>
  </si>
  <si>
    <t>燃油費、えさ代、魚箱・氷代等</t>
    <rPh sb="0" eb="2">
      <t>ネンユ</t>
    </rPh>
    <rPh sb="2" eb="3">
      <t>ヒ</t>
    </rPh>
    <rPh sb="6" eb="7">
      <t>ダイ</t>
    </rPh>
    <rPh sb="8" eb="10">
      <t>ギョバコ</t>
    </rPh>
    <rPh sb="11" eb="12">
      <t>コオリ</t>
    </rPh>
    <rPh sb="12" eb="13">
      <t>ダイ</t>
    </rPh>
    <rPh sb="13" eb="14">
      <t>トウ</t>
    </rPh>
    <phoneticPr fontId="5"/>
  </si>
  <si>
    <t>漁獲物の販売に係る手数料</t>
    <rPh sb="0" eb="3">
      <t>ギョカクブツ</t>
    </rPh>
    <rPh sb="4" eb="6">
      <t>ハンバイ</t>
    </rPh>
    <rPh sb="7" eb="8">
      <t>カカ</t>
    </rPh>
    <rPh sb="9" eb="12">
      <t>テスウリョウ</t>
    </rPh>
    <phoneticPr fontId="5"/>
  </si>
  <si>
    <t>漁獲物の管理、販売、操業資材の手配、水揚金の返還等にかかる事務管理費</t>
    <rPh sb="0" eb="3">
      <t>ギョカクブツ</t>
    </rPh>
    <rPh sb="4" eb="6">
      <t>カンリ</t>
    </rPh>
    <rPh sb="7" eb="9">
      <t>ハンバイ</t>
    </rPh>
    <rPh sb="10" eb="12">
      <t>ソウギョウ</t>
    </rPh>
    <rPh sb="12" eb="14">
      <t>シザイ</t>
    </rPh>
    <rPh sb="15" eb="17">
      <t>テハイ</t>
    </rPh>
    <rPh sb="18" eb="20">
      <t>ミズアゲ</t>
    </rPh>
    <rPh sb="20" eb="21">
      <t>キン</t>
    </rPh>
    <rPh sb="22" eb="25">
      <t>ヘンカンナド</t>
    </rPh>
    <rPh sb="29" eb="31">
      <t>ジム</t>
    </rPh>
    <rPh sb="31" eb="34">
      <t>カンリヒ</t>
    </rPh>
    <phoneticPr fontId="5"/>
  </si>
  <si>
    <t>特定非営利活動法人　水産業・漁村活性化推進機構</t>
    <rPh sb="0" eb="2">
      <t>トクテイ</t>
    </rPh>
    <rPh sb="2" eb="5">
      <t>ヒエイリ</t>
    </rPh>
    <rPh sb="5" eb="7">
      <t>カツドウ</t>
    </rPh>
    <rPh sb="7" eb="9">
      <t>ホウジン</t>
    </rPh>
    <rPh sb="10" eb="13">
      <t>スイサンギョウ</t>
    </rPh>
    <rPh sb="14" eb="16">
      <t>ギョソン</t>
    </rPh>
    <rPh sb="16" eb="19">
      <t>カッセイカ</t>
    </rPh>
    <rPh sb="19" eb="21">
      <t>スイシン</t>
    </rPh>
    <rPh sb="21" eb="23">
      <t>キコウ</t>
    </rPh>
    <phoneticPr fontId="5"/>
  </si>
  <si>
    <t>復興プロジェクト本部の運営。基金の管理。がんばる漁業・養殖復興支援事業を実施する漁協等への助成、指導・監督。</t>
    <rPh sb="0" eb="2">
      <t>フッコウ</t>
    </rPh>
    <rPh sb="8" eb="10">
      <t>ホンブ</t>
    </rPh>
    <rPh sb="11" eb="13">
      <t>ウンエイ</t>
    </rPh>
    <rPh sb="14" eb="16">
      <t>キキン</t>
    </rPh>
    <rPh sb="17" eb="19">
      <t>カンリ</t>
    </rPh>
    <rPh sb="24" eb="26">
      <t>ギョギョウ</t>
    </rPh>
    <rPh sb="27" eb="29">
      <t>ヨウショク</t>
    </rPh>
    <rPh sb="29" eb="31">
      <t>フッコウ</t>
    </rPh>
    <rPh sb="31" eb="33">
      <t>シエン</t>
    </rPh>
    <rPh sb="33" eb="35">
      <t>ジギョウ</t>
    </rPh>
    <rPh sb="36" eb="38">
      <t>ジッシ</t>
    </rPh>
    <rPh sb="40" eb="42">
      <t>ギョキョウ</t>
    </rPh>
    <rPh sb="42" eb="43">
      <t>トウ</t>
    </rPh>
    <rPh sb="45" eb="47">
      <t>ジョセイ</t>
    </rPh>
    <rPh sb="48" eb="50">
      <t>シドウ</t>
    </rPh>
    <rPh sb="51" eb="53">
      <t>カントク</t>
    </rPh>
    <phoneticPr fontId="5"/>
  </si>
  <si>
    <t>全国さんま漁業協同組合</t>
    <rPh sb="0" eb="2">
      <t>ゼンコク</t>
    </rPh>
    <rPh sb="5" eb="7">
      <t>ギョギョウ</t>
    </rPh>
    <rPh sb="7" eb="9">
      <t>キョウドウ</t>
    </rPh>
    <rPh sb="9" eb="11">
      <t>クミアイ</t>
    </rPh>
    <phoneticPr fontId="5"/>
  </si>
  <si>
    <t>地域漁業復興プロジェクトを運営し、地域漁業復興計画を策定。</t>
    <rPh sb="0" eb="2">
      <t>チイキ</t>
    </rPh>
    <rPh sb="2" eb="4">
      <t>ギョギョウ</t>
    </rPh>
    <rPh sb="4" eb="6">
      <t>フッコウ</t>
    </rPh>
    <rPh sb="13" eb="15">
      <t>ウンエイ</t>
    </rPh>
    <rPh sb="17" eb="19">
      <t>チイキ</t>
    </rPh>
    <rPh sb="19" eb="21">
      <t>ギョギョウ</t>
    </rPh>
    <rPh sb="21" eb="23">
      <t>フッコウ</t>
    </rPh>
    <rPh sb="23" eb="25">
      <t>ケイカク</t>
    </rPh>
    <rPh sb="26" eb="28">
      <t>サクテイ</t>
    </rPh>
    <phoneticPr fontId="5"/>
  </si>
  <si>
    <t>気仙沼漁業協同組合</t>
    <rPh sb="0" eb="3">
      <t>ケセンヌマ</t>
    </rPh>
    <rPh sb="3" eb="5">
      <t>ギョギョウ</t>
    </rPh>
    <rPh sb="5" eb="7">
      <t>キョウドウ</t>
    </rPh>
    <rPh sb="7" eb="9">
      <t>クミアイ</t>
    </rPh>
    <phoneticPr fontId="5"/>
  </si>
  <si>
    <t>日本かつお・まぐろ漁業協同組合</t>
    <rPh sb="0" eb="2">
      <t>ニホン</t>
    </rPh>
    <rPh sb="9" eb="11">
      <t>ギョギョウ</t>
    </rPh>
    <rPh sb="11" eb="13">
      <t>キョウドウ</t>
    </rPh>
    <rPh sb="13" eb="15">
      <t>クミアイ</t>
    </rPh>
    <phoneticPr fontId="5"/>
  </si>
  <si>
    <t>八戸漁業指導協会</t>
    <rPh sb="0" eb="2">
      <t>ハチノヘ</t>
    </rPh>
    <rPh sb="2" eb="4">
      <t>ギョギョウ</t>
    </rPh>
    <rPh sb="4" eb="6">
      <t>シドウ</t>
    </rPh>
    <rPh sb="6" eb="8">
      <t>キョウカイ</t>
    </rPh>
    <phoneticPr fontId="5"/>
  </si>
  <si>
    <t>北部太平洋まき網漁業協同組合連合会</t>
    <rPh sb="0" eb="2">
      <t>ホクブ</t>
    </rPh>
    <rPh sb="2" eb="5">
      <t>タイヘイヨウ</t>
    </rPh>
    <rPh sb="7" eb="8">
      <t>アミ</t>
    </rPh>
    <rPh sb="8" eb="10">
      <t>ギョギョウ</t>
    </rPh>
    <rPh sb="10" eb="12">
      <t>キョウドウ</t>
    </rPh>
    <rPh sb="12" eb="14">
      <t>クミアイ</t>
    </rPh>
    <rPh sb="14" eb="17">
      <t>レンゴウカイ</t>
    </rPh>
    <phoneticPr fontId="5"/>
  </si>
  <si>
    <t>宮城県沖合底曳き網漁業協同組合</t>
    <rPh sb="0" eb="3">
      <t>ミヤギケン</t>
    </rPh>
    <rPh sb="3" eb="5">
      <t>オキアイ</t>
    </rPh>
    <rPh sb="5" eb="7">
      <t>ソコビ</t>
    </rPh>
    <rPh sb="8" eb="9">
      <t>アミ</t>
    </rPh>
    <rPh sb="9" eb="11">
      <t>ギョギョウ</t>
    </rPh>
    <rPh sb="11" eb="13">
      <t>キョウドウ</t>
    </rPh>
    <rPh sb="13" eb="15">
      <t>クミアイ</t>
    </rPh>
    <phoneticPr fontId="5"/>
  </si>
  <si>
    <t>福島県漁業協同組合連合会</t>
    <rPh sb="0" eb="3">
      <t>フクシマケン</t>
    </rPh>
    <rPh sb="3" eb="5">
      <t>ギョギョウ</t>
    </rPh>
    <rPh sb="5" eb="7">
      <t>キョウドウ</t>
    </rPh>
    <rPh sb="7" eb="9">
      <t>クミアイ</t>
    </rPh>
    <rPh sb="9" eb="12">
      <t>レンゴウカイ</t>
    </rPh>
    <phoneticPr fontId="5"/>
  </si>
  <si>
    <t>歯舞漁業協同組合</t>
    <rPh sb="0" eb="2">
      <t>ハボマイ</t>
    </rPh>
    <rPh sb="2" eb="4">
      <t>ギョギョウ</t>
    </rPh>
    <rPh sb="4" eb="6">
      <t>キョウドウ</t>
    </rPh>
    <rPh sb="6" eb="8">
      <t>クミアイ</t>
    </rPh>
    <phoneticPr fontId="5"/>
  </si>
  <si>
    <t>岩手県底曳網漁業協会</t>
    <rPh sb="0" eb="3">
      <t>イワテケン</t>
    </rPh>
    <rPh sb="3" eb="6">
      <t>ソコビキアミ</t>
    </rPh>
    <rPh sb="6" eb="8">
      <t>ギョギョウ</t>
    </rPh>
    <rPh sb="8" eb="10">
      <t>キョウカイ</t>
    </rPh>
    <phoneticPr fontId="5"/>
  </si>
  <si>
    <t>気仙沼遠洋漁業協同組合</t>
    <rPh sb="0" eb="3">
      <t>ケセンヌマ</t>
    </rPh>
    <rPh sb="3" eb="5">
      <t>エンヨウ</t>
    </rPh>
    <rPh sb="5" eb="7">
      <t>ギョギョウ</t>
    </rPh>
    <rPh sb="7" eb="9">
      <t>キョウドウ</t>
    </rPh>
    <rPh sb="9" eb="11">
      <t>クミアイ</t>
    </rPh>
    <phoneticPr fontId="5"/>
  </si>
  <si>
    <t>認定された復興計画に基づき操業を行う漁業者と生産契約を締結。事業経費、水揚げ等を管理。</t>
    <rPh sb="0" eb="2">
      <t>ニンテイ</t>
    </rPh>
    <rPh sb="30" eb="32">
      <t>ジギョウ</t>
    </rPh>
    <rPh sb="40" eb="42">
      <t>カンリ</t>
    </rPh>
    <phoneticPr fontId="5"/>
  </si>
  <si>
    <t>はさき漁業協同組合</t>
    <rPh sb="3" eb="5">
      <t>ギョギョウ</t>
    </rPh>
    <rPh sb="5" eb="7">
      <t>キョウドウ</t>
    </rPh>
    <rPh sb="7" eb="9">
      <t>クミアイ</t>
    </rPh>
    <phoneticPr fontId="5"/>
  </si>
  <si>
    <t>地域養殖復興プロジェクトを運営し、地域漁業復興計画を策定。</t>
    <rPh sb="0" eb="2">
      <t>チイキ</t>
    </rPh>
    <rPh sb="2" eb="4">
      <t>ヨウショク</t>
    </rPh>
    <rPh sb="4" eb="6">
      <t>フッコウ</t>
    </rPh>
    <rPh sb="13" eb="15">
      <t>ウンエイ</t>
    </rPh>
    <rPh sb="17" eb="19">
      <t>チイキ</t>
    </rPh>
    <rPh sb="19" eb="21">
      <t>ギョギョウ</t>
    </rPh>
    <rPh sb="21" eb="23">
      <t>フッコウ</t>
    </rPh>
    <rPh sb="23" eb="25">
      <t>ケイカク</t>
    </rPh>
    <rPh sb="26" eb="28">
      <t>サクテイ</t>
    </rPh>
    <phoneticPr fontId="5"/>
  </si>
  <si>
    <t>立神真珠養殖漁業協同組合</t>
    <rPh sb="0" eb="2">
      <t>タテガミ</t>
    </rPh>
    <rPh sb="2" eb="4">
      <t>シンジュ</t>
    </rPh>
    <rPh sb="4" eb="6">
      <t>ヨウショク</t>
    </rPh>
    <rPh sb="6" eb="8">
      <t>ギョギョウ</t>
    </rPh>
    <rPh sb="8" eb="10">
      <t>キョウドウ</t>
    </rPh>
    <rPh sb="10" eb="12">
      <t>クミアイ</t>
    </rPh>
    <phoneticPr fontId="5"/>
  </si>
  <si>
    <t>認定された復興計画に基づき生産を行う養殖業者と生産契約を締結。事業経費、水揚げ等を管理。</t>
    <rPh sb="0" eb="2">
      <t>ニンテイ</t>
    </rPh>
    <rPh sb="13" eb="15">
      <t>セイサン</t>
    </rPh>
    <rPh sb="18" eb="20">
      <t>ヨウショク</t>
    </rPh>
    <rPh sb="20" eb="22">
      <t>ギョウシャ</t>
    </rPh>
    <rPh sb="31" eb="33">
      <t>ジギョウ</t>
    </rPh>
    <rPh sb="41" eb="43">
      <t>カンリ</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</si>
</sst>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 #,##0_ ;_ * \-#,##0_ ;_ * &quot;-&quot;_ ;_ @_ "/>
    <numFmt numFmtId="176" formatCode="#,##0_ "/>
    <numFmt numFmtId="177" formatCode="0_ "/>
    <numFmt numFmtId="178" formatCode="#,##0.000_ "/>
    <numFmt numFmtId="179" formatCode="0.0%"/>
    <numFmt numFmtId="180" formatCode="#,##0;&quot;▲ &quot;#,##0"/>
    <numFmt numFmtId="181" formatCode="#,##0.0_ "/>
    <numFmt numFmtId="182" formatCode="0.0"/>
    <numFmt numFmtId="183" formatCode="0.0_ "/>
    <numFmt numFmtId="184" formatCode="#,##0;&quot;△ &quot;#,##0"/>
    <numFmt numFmtId="185" formatCode="0;&quot;△ &quot;0"/>
    <numFmt numFmtId="186" formatCode="#,##0&quot;百&quot;&quot;万&quot;&quot;円&quot;"/>
    <numFmt numFmtId="187" formatCode="0_);[Red]\(0\)"/>
    <numFmt numFmtId="188" formatCode="#,##0_);\(#,##0\)"/>
    <numFmt numFmtId="189" formatCode="#,##0_);[Red]\(#,##0\)"/>
    <numFmt numFmtId="190" formatCode="#,##0.00_ "/>
    <numFmt numFmtId="191" formatCode="#,##0.0;[Red]\-#,##0.0"/>
    <numFmt numFmtId="192" formatCode="#,##0.0"/>
    <numFmt numFmtId="193" formatCode="0_);\(0\)"/>
    <numFmt numFmtId="194" formatCode="\(0\)"/>
    <numFmt numFmtId="195" formatCode="#,##0.0_);[Red]\(#,##0.0\)"/>
    <numFmt numFmtId="196" formatCode="\(#,##0\)"/>
    <numFmt numFmtId="197" formatCode="0.000_ "/>
    <numFmt numFmtId="198" formatCode="0;_샿"/>
    <numFmt numFmtId="199" formatCode="#,##0_ ;[Red]\-#,##0\ "/>
  </numFmts>
  <fonts count="79">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theme="1"/>
      <name val="ＭＳ Ｐゴシック"/>
      <family val="3"/>
      <charset val="128"/>
    </font>
    <font>
      <b/>
      <sz val="16"/>
      <color theme="1"/>
      <name val="ＭＳ Ｐゴシック"/>
      <family val="3"/>
      <charset val="128"/>
    </font>
    <font>
      <sz val="6"/>
      <name val="ＭＳ Ｐゴシック"/>
      <family val="3"/>
      <charset val="128"/>
    </font>
    <font>
      <sz val="12"/>
      <color theme="1"/>
      <name val="ＭＳ Ｐゴシック"/>
      <family val="3"/>
      <charset val="128"/>
    </font>
    <font>
      <sz val="12"/>
      <name val="ＭＳ Ｐゴシック"/>
      <family val="3"/>
      <charset val="128"/>
    </font>
    <font>
      <b/>
      <sz val="16"/>
      <color theme="1"/>
      <name val="ＭＳ ゴシック"/>
      <family val="3"/>
      <charset val="128"/>
    </font>
    <font>
      <b/>
      <sz val="11"/>
      <color theme="1"/>
      <name val="ＭＳ ゴシック"/>
      <family val="3"/>
      <charset val="128"/>
    </font>
    <font>
      <sz val="9"/>
      <color theme="1"/>
      <name val="ＭＳ ゴシック"/>
      <family val="3"/>
      <charset val="128"/>
    </font>
    <font>
      <b/>
      <sz val="10"/>
      <color theme="1"/>
      <name val="ＭＳ ゴシック"/>
      <family val="3"/>
      <charset val="128"/>
    </font>
    <font>
      <b/>
      <sz val="9"/>
      <color theme="1"/>
      <name val="ＭＳ ゴシック"/>
      <family val="3"/>
      <charset val="128"/>
    </font>
    <font>
      <sz val="11"/>
      <color theme="1"/>
      <name val="ＭＳ ゴシック"/>
      <family val="3"/>
      <charset val="128"/>
    </font>
    <font>
      <b/>
      <sz val="11"/>
      <color theme="1"/>
      <name val="ＭＳ Ｐゴシック"/>
      <family val="3"/>
      <charset val="128"/>
    </font>
    <font>
      <sz val="10"/>
      <color theme="1"/>
      <name val="ＭＳ Ｐゴシック"/>
      <family val="3"/>
      <charset val="128"/>
    </font>
    <font>
      <sz val="9"/>
      <color theme="1"/>
      <name val="ＭＳ Ｐゴシック"/>
      <family val="3"/>
      <charset val="128"/>
    </font>
    <font>
      <b/>
      <sz val="10"/>
      <color theme="1"/>
      <name val="ＭＳ Ｐゴシック"/>
      <family val="3"/>
      <charset val="128"/>
    </font>
    <font>
      <sz val="10.5"/>
      <color theme="1"/>
      <name val="ＭＳ Ｐゴシック"/>
      <family val="3"/>
      <charset val="128"/>
    </font>
    <font>
      <b/>
      <sz val="12"/>
      <color theme="1"/>
      <name val="ＭＳ Ｐゴシック"/>
      <family val="3"/>
      <charset val="128"/>
    </font>
    <font>
      <b/>
      <sz val="14"/>
      <name val="ＭＳ Ｐゴシック"/>
      <family val="3"/>
      <charset val="128"/>
    </font>
    <font>
      <sz val="16"/>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sz val="11"/>
      <name val="ＭＳ ゴシック"/>
      <family val="3"/>
      <charset val="128"/>
    </font>
    <font>
      <b/>
      <sz val="10"/>
      <name val="ＭＳ ゴシック"/>
      <family val="3"/>
      <charset val="128"/>
    </font>
    <font>
      <b/>
      <sz val="9"/>
      <name val="ＭＳ ゴシック"/>
      <family val="3"/>
      <charset val="128"/>
    </font>
    <font>
      <sz val="9"/>
      <name val="ＭＳ 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b/>
      <sz val="10"/>
      <name val="ＭＳ Ｐゴシック"/>
      <family val="3"/>
      <charset val="128"/>
    </font>
    <font>
      <sz val="10.5"/>
      <name val="ＭＳ Ｐゴシック"/>
      <family val="3"/>
      <charset val="128"/>
    </font>
    <font>
      <sz val="14"/>
      <name val="ＭＳ Ｐゴシック"/>
      <family val="3"/>
      <charset val="128"/>
    </font>
    <font>
      <u/>
      <sz val="11"/>
      <name val="ＭＳ Ｐゴシック"/>
      <family val="3"/>
      <charset val="128"/>
    </font>
    <font>
      <b/>
      <sz val="18"/>
      <name val="ＭＳ Ｐゴシック"/>
      <family val="3"/>
      <charset val="128"/>
    </font>
    <font>
      <sz val="11"/>
      <color theme="1"/>
      <name val="ＭＳ Ｐゴシック"/>
      <family val="3"/>
      <charset val="128"/>
      <scheme val="minor"/>
    </font>
    <font>
      <sz val="13"/>
      <name val="ＭＳ Ｐゴシック"/>
      <family val="3"/>
      <charset val="128"/>
    </font>
    <font>
      <b/>
      <sz val="12"/>
      <name val="ＭＳ Ｐゴシック"/>
      <family val="3"/>
      <charset val="128"/>
    </font>
    <font>
      <b/>
      <sz val="13"/>
      <name val="ＭＳ Ｐゴシック"/>
      <family val="3"/>
      <charset val="128"/>
    </font>
    <font>
      <sz val="9"/>
      <color indexed="81"/>
      <name val="ＭＳ Ｐゴシック"/>
      <family val="3"/>
      <charset val="128"/>
    </font>
    <font>
      <b/>
      <sz val="14"/>
      <color theme="1"/>
      <name val="ＭＳ Ｐゴシック"/>
      <family val="3"/>
      <charset val="128"/>
    </font>
    <font>
      <sz val="16"/>
      <color theme="1"/>
      <name val="ＭＳ Ｐゴシック"/>
      <family val="3"/>
      <charset val="128"/>
    </font>
    <font>
      <sz val="10"/>
      <color theme="1"/>
      <name val="ＭＳ ゴシック"/>
      <family val="3"/>
      <charset val="128"/>
    </font>
    <font>
      <sz val="9"/>
      <color theme="1"/>
      <name val="ＭＳ Ｐゴシック"/>
      <family val="3"/>
      <charset val="128"/>
      <scheme val="minor"/>
    </font>
    <font>
      <sz val="13"/>
      <color theme="1"/>
      <name val="ＭＳ Ｐゴシック"/>
      <family val="3"/>
      <charset val="128"/>
      <scheme val="minor"/>
    </font>
    <font>
      <sz val="9"/>
      <color indexed="8"/>
      <name val="ＭＳ Ｐゴシック"/>
      <family val="3"/>
      <charset val="128"/>
    </font>
    <font>
      <sz val="10"/>
      <name val="ＭＳ ゴシック"/>
      <family val="3"/>
      <charset val="128"/>
    </font>
    <font>
      <sz val="11"/>
      <name val="ＭＳ Ｐゴシック"/>
      <family val="3"/>
      <charset val="128"/>
      <scheme val="minor"/>
    </font>
    <font>
      <sz val="8"/>
      <name val="ＭＳ Ｐゴシック"/>
      <family val="3"/>
      <charset val="128"/>
    </font>
    <font>
      <sz val="7"/>
      <name val="ＭＳ Ｐゴシック"/>
      <family val="3"/>
      <charset val="128"/>
    </font>
    <font>
      <b/>
      <sz val="9"/>
      <name val="ＭＳ Ｐゴシック"/>
      <family val="3"/>
      <charset val="128"/>
    </font>
    <font>
      <strike/>
      <sz val="11"/>
      <color rgb="FFFF0000"/>
      <name val="ＭＳ Ｐゴシック"/>
      <family val="3"/>
      <charset val="128"/>
    </font>
    <font>
      <sz val="11"/>
      <color rgb="FFFF0000"/>
      <name val="ＭＳ Ｐゴシック"/>
      <family val="3"/>
      <charset val="128"/>
    </font>
    <font>
      <sz val="8"/>
      <color theme="1"/>
      <name val="ＭＳ ゴシック"/>
      <family val="3"/>
      <charset val="128"/>
    </font>
    <font>
      <sz val="8"/>
      <color theme="1"/>
      <name val="ＭＳ Ｐゴシック"/>
      <family val="3"/>
      <charset val="128"/>
    </font>
    <font>
      <sz val="10"/>
      <color indexed="8"/>
      <name val="ＭＳ Ｐゴシック"/>
      <family val="3"/>
      <charset val="128"/>
    </font>
    <font>
      <sz val="11"/>
      <color indexed="8"/>
      <name val="ＭＳ Ｐゴシック"/>
      <family val="3"/>
      <charset val="128"/>
    </font>
    <font>
      <sz val="11"/>
      <color indexed="8"/>
      <name val="ＭＳ ゴシック"/>
      <family val="3"/>
      <charset val="128"/>
    </font>
    <font>
      <sz val="5"/>
      <name val="ＭＳ Ｐゴシック"/>
      <family val="3"/>
      <charset val="128"/>
    </font>
    <font>
      <sz val="8"/>
      <name val="ＭＳ ゴシック"/>
      <family val="3"/>
      <charset val="128"/>
    </font>
    <font>
      <b/>
      <sz val="9"/>
      <color indexed="81"/>
      <name val="ＭＳ Ｐゴシック"/>
      <family val="3"/>
      <charset val="128"/>
    </font>
    <font>
      <sz val="9"/>
      <color rgb="FFFF0000"/>
      <name val="ＭＳ Ｐゴシック"/>
      <family val="3"/>
      <charset val="128"/>
    </font>
    <font>
      <b/>
      <sz val="12"/>
      <color rgb="FFFF0000"/>
      <name val="ＭＳ Ｐゴシック"/>
      <family val="3"/>
      <charset val="128"/>
    </font>
    <font>
      <sz val="10"/>
      <color rgb="FFFF0000"/>
      <name val="ＭＳ Ｐゴシック"/>
      <family val="3"/>
      <charset val="128"/>
    </font>
    <font>
      <sz val="7"/>
      <name val="ＭＳ ゴシック"/>
      <family val="3"/>
      <charset val="128"/>
    </font>
    <font>
      <sz val="12"/>
      <name val="ＭＳ ゴシック"/>
      <family val="3"/>
      <charset val="128"/>
    </font>
    <font>
      <sz val="6"/>
      <name val="ＭＳ Ｐゴシック"/>
      <family val="3"/>
      <charset val="128"/>
      <scheme val="minor"/>
    </font>
    <font>
      <sz val="7.5"/>
      <name val="ＭＳ Ｐゴシック"/>
      <family val="3"/>
      <charset val="128"/>
    </font>
    <font>
      <sz val="14"/>
      <name val="ＭＳ Ｐゴシック"/>
      <family val="3"/>
      <charset val="128"/>
      <scheme val="minor"/>
    </font>
    <font>
      <sz val="9"/>
      <name val="ＭＳ Ｐゴシック"/>
      <family val="3"/>
      <charset val="128"/>
      <scheme val="minor"/>
    </font>
    <font>
      <sz val="12"/>
      <name val="ＭＳ Ｐゴシック"/>
      <family val="3"/>
      <charset val="128"/>
      <scheme val="minor"/>
    </font>
    <font>
      <sz val="7.5"/>
      <color theme="1"/>
      <name val="ＭＳ Ｐゴシック"/>
      <family val="3"/>
      <charset val="128"/>
    </font>
    <font>
      <sz val="11"/>
      <color rgb="FF000000"/>
      <name val="ＭＳ Ｐゴシック"/>
      <family val="3"/>
      <charset val="128"/>
    </font>
    <font>
      <sz val="6"/>
      <color theme="1"/>
      <name val="ＭＳ Ｐゴシック"/>
      <family val="3"/>
      <charset val="128"/>
    </font>
    <font>
      <sz val="12"/>
      <color indexed="10"/>
      <name val="ＭＳ Ｐゴシック"/>
      <family val="3"/>
      <charset val="128"/>
    </font>
    <font>
      <b/>
      <sz val="12"/>
      <name val="ＭＳ ゴシック"/>
      <family val="3"/>
      <charset val="128"/>
    </font>
    <font>
      <sz val="7"/>
      <color theme="1"/>
      <name val="ＭＳ ゴシック"/>
      <family val="3"/>
      <charset val="128"/>
    </font>
  </fonts>
  <fills count="7">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rgb="FFC0C0C0"/>
        <bgColor indexed="64"/>
      </patternFill>
    </fill>
  </fills>
  <borders count="192">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style="double">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double">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medium">
        <color indexed="64"/>
      </right>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double">
        <color indexed="64"/>
      </right>
      <top style="medium">
        <color indexed="64"/>
      </top>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double">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uble">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hair">
        <color indexed="64"/>
      </bottom>
      <diagonal/>
    </border>
    <border>
      <left/>
      <right style="medium">
        <color indexed="64"/>
      </right>
      <top style="thin">
        <color indexed="64"/>
      </top>
      <bottom style="hair">
        <color indexed="64"/>
      </bottom>
      <diagonal/>
    </border>
    <border>
      <left/>
      <right style="double">
        <color indexed="64"/>
      </right>
      <top style="hair">
        <color indexed="64"/>
      </top>
      <bottom style="hair">
        <color indexed="64"/>
      </bottom>
      <diagonal/>
    </border>
    <border>
      <left/>
      <right style="medium">
        <color indexed="64"/>
      </right>
      <top style="hair">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medium">
        <color indexed="64"/>
      </right>
      <top style="thin">
        <color indexed="64"/>
      </top>
      <bottom/>
      <diagonal/>
    </border>
    <border>
      <left style="thin">
        <color indexed="64"/>
      </left>
      <right/>
      <top/>
      <bottom style="hair">
        <color indexed="64"/>
      </bottom>
      <diagonal/>
    </border>
    <border diagonalUp="1">
      <left style="thin">
        <color indexed="64"/>
      </left>
      <right/>
      <top/>
      <bottom style="hair">
        <color indexed="64"/>
      </bottom>
      <diagonal style="thin">
        <color indexed="64"/>
      </diagonal>
    </border>
    <border diagonalUp="1">
      <left/>
      <right/>
      <top/>
      <bottom style="hair">
        <color indexed="64"/>
      </bottom>
      <diagonal style="thin">
        <color indexed="64"/>
      </diagonal>
    </border>
    <border diagonalUp="1">
      <left/>
      <right style="thin">
        <color indexed="64"/>
      </right>
      <top/>
      <bottom style="hair">
        <color indexed="64"/>
      </bottom>
      <diagonal style="thin">
        <color indexed="64"/>
      </diagonal>
    </border>
    <border>
      <left/>
      <right style="medium">
        <color indexed="64"/>
      </right>
      <top/>
      <bottom style="hair">
        <color indexed="64"/>
      </bottom>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left style="thin">
        <color indexed="64"/>
      </left>
      <right style="medium">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diagonalUp="1">
      <left style="hair">
        <color indexed="64"/>
      </left>
      <right/>
      <top style="thin">
        <color indexed="64"/>
      </top>
      <bottom style="thin">
        <color indexed="64"/>
      </bottom>
      <diagonal style="thin">
        <color indexed="64"/>
      </diagonal>
    </border>
    <border>
      <left style="thin">
        <color indexed="64"/>
      </left>
      <right/>
      <top style="hair">
        <color indexed="64"/>
      </top>
      <bottom/>
      <diagonal/>
    </border>
    <border>
      <left/>
      <right style="double">
        <color indexed="64"/>
      </right>
      <top style="hair">
        <color indexed="64"/>
      </top>
      <bottom/>
      <diagonal/>
    </border>
    <border>
      <left/>
      <right style="double">
        <color indexed="64"/>
      </right>
      <top/>
      <bottom style="hair">
        <color indexed="64"/>
      </bottom>
      <diagonal/>
    </border>
    <border>
      <left style="medium">
        <color indexed="64"/>
      </left>
      <right/>
      <top/>
      <bottom style="hair">
        <color indexed="64"/>
      </bottom>
      <diagonal/>
    </border>
    <border diagonalUp="1">
      <left style="thin">
        <color indexed="64"/>
      </left>
      <right/>
      <top style="hair">
        <color indexed="64"/>
      </top>
      <bottom style="thin">
        <color indexed="64"/>
      </bottom>
      <diagonal style="thin">
        <color indexed="64"/>
      </diagonal>
    </border>
    <border diagonalUp="1">
      <left/>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thin">
        <color indexed="64"/>
      </left>
      <right style="medium">
        <color indexed="64"/>
      </right>
      <top style="hair">
        <color indexed="64"/>
      </top>
      <bottom style="thin">
        <color indexed="64"/>
      </bottom>
      <diagonal style="thin">
        <color indexed="64"/>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diagonalUp="1">
      <left/>
      <right style="medium">
        <color indexed="64"/>
      </right>
      <top style="thin">
        <color indexed="64"/>
      </top>
      <bottom style="thin">
        <color indexed="64"/>
      </bottom>
      <diagonal style="thin">
        <color indexed="64"/>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medium">
        <color indexed="64"/>
      </right>
      <top style="thin">
        <color indexed="64"/>
      </top>
      <bottom style="hair">
        <color indexed="64"/>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diagonalUp="1">
      <left style="thin">
        <color indexed="64"/>
      </left>
      <right style="medium">
        <color indexed="64"/>
      </right>
      <top/>
      <bottom/>
      <diagonal style="thin">
        <color indexed="64"/>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medium">
        <color indexed="64"/>
      </right>
      <top/>
      <bottom style="thin">
        <color indexed="64"/>
      </bottom>
      <diagonal/>
    </border>
    <border>
      <left/>
      <right style="double">
        <color indexed="64"/>
      </right>
      <top style="hair">
        <color indexed="64"/>
      </top>
      <bottom style="thin">
        <color indexed="64"/>
      </bottom>
      <diagonal/>
    </border>
    <border diagonalUp="1">
      <left/>
      <right style="thin">
        <color indexed="64"/>
      </right>
      <top style="hair">
        <color indexed="64"/>
      </top>
      <bottom style="hair">
        <color indexed="64"/>
      </bottom>
      <diagonal style="hair">
        <color indexed="64"/>
      </diagonal>
    </border>
    <border diagonalUp="1">
      <left/>
      <right style="thin">
        <color indexed="64"/>
      </right>
      <top style="hair">
        <color indexed="64"/>
      </top>
      <bottom/>
      <diagonal style="hair">
        <color indexed="64"/>
      </diagonal>
    </border>
    <border diagonalUp="1">
      <left style="thin">
        <color indexed="64"/>
      </left>
      <right style="thin">
        <color indexed="64"/>
      </right>
      <top style="hair">
        <color indexed="64"/>
      </top>
      <bottom/>
      <diagonal style="hair">
        <color indexed="64"/>
      </diagonal>
    </border>
    <border diagonalUp="1">
      <left style="thin">
        <color indexed="64"/>
      </left>
      <right style="medium">
        <color indexed="64"/>
      </right>
      <top style="hair">
        <color indexed="64"/>
      </top>
      <bottom/>
      <diagonal style="hair">
        <color indexed="64"/>
      </diagonal>
    </border>
    <border>
      <left style="medium">
        <color indexed="64"/>
      </left>
      <right/>
      <top style="hair">
        <color indexed="64"/>
      </top>
      <bottom/>
      <diagonal/>
    </border>
    <border diagonalUp="1">
      <left style="thin">
        <color indexed="64"/>
      </left>
      <right style="medium">
        <color indexed="64"/>
      </right>
      <top style="hair">
        <color indexed="64"/>
      </top>
      <bottom style="hair">
        <color indexed="64"/>
      </bottom>
      <diagonal style="thin">
        <color indexed="64"/>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left/>
      <right style="medium">
        <color indexed="64"/>
      </right>
      <top style="thin">
        <color indexed="64"/>
      </top>
      <bottom/>
      <diagonal style="thin">
        <color indexed="64"/>
      </diagonal>
    </border>
    <border diagonalUp="1">
      <left/>
      <right style="medium">
        <color indexed="64"/>
      </right>
      <top/>
      <bottom style="thin">
        <color indexed="64"/>
      </bottom>
      <diagonal style="thin">
        <color indexed="64"/>
      </diagonal>
    </border>
  </borders>
  <cellStyleXfs count="10">
    <xf numFmtId="0" fontId="0" fillId="0" borderId="0">
      <alignment vertical="center"/>
    </xf>
    <xf numFmtId="0" fontId="2" fillId="0" borderId="0">
      <alignment vertical="center"/>
    </xf>
    <xf numFmtId="0" fontId="7" fillId="0" borderId="0">
      <alignment vertical="center"/>
    </xf>
    <xf numFmtId="0" fontId="7" fillId="0" borderId="0">
      <alignment vertical="center"/>
    </xf>
    <xf numFmtId="0" fontId="7" fillId="0" borderId="0">
      <alignment vertical="center"/>
    </xf>
    <xf numFmtId="9" fontId="2" fillId="0" borderId="0" applyFont="0" applyFill="0" applyBorder="0" applyAlignment="0" applyProtection="0">
      <alignment vertical="center"/>
    </xf>
    <xf numFmtId="0" fontId="37" fillId="0" borderId="0">
      <alignment vertical="center"/>
    </xf>
    <xf numFmtId="38" fontId="2" fillId="0" borderId="0" applyFont="0" applyFill="0" applyBorder="0" applyAlignment="0" applyProtection="0">
      <alignment vertical="center"/>
    </xf>
    <xf numFmtId="0" fontId="37" fillId="0" borderId="0">
      <alignment vertical="center"/>
    </xf>
    <xf numFmtId="0" fontId="2" fillId="0" borderId="0">
      <alignment vertical="center"/>
    </xf>
  </cellStyleXfs>
  <cellXfs count="4679">
    <xf numFmtId="0" fontId="0" fillId="0" borderId="0" xfId="0">
      <alignment vertical="center"/>
    </xf>
    <xf numFmtId="0" fontId="3" fillId="0" borderId="0" xfId="1" applyFont="1">
      <alignment vertical="center"/>
    </xf>
    <xf numFmtId="0" fontId="4" fillId="0" borderId="0" xfId="1" applyFont="1" applyBorder="1" applyAlignment="1">
      <alignment horizontal="center" vertical="center"/>
    </xf>
    <xf numFmtId="0" fontId="6" fillId="0" borderId="0" xfId="1" applyFont="1" applyBorder="1" applyAlignment="1">
      <alignment horizontal="left" vertical="center"/>
    </xf>
    <xf numFmtId="0" fontId="4" fillId="0" borderId="1" xfId="1" applyFont="1" applyBorder="1" applyAlignment="1">
      <alignment horizontal="center" vertical="center"/>
    </xf>
    <xf numFmtId="0" fontId="6" fillId="0" borderId="1" xfId="1" applyFont="1" applyBorder="1" applyAlignment="1">
      <alignment horizontal="left" vertical="center"/>
    </xf>
    <xf numFmtId="0" fontId="8" fillId="2" borderId="2" xfId="2" applyFont="1" applyFill="1" applyBorder="1" applyAlignment="1" applyProtection="1">
      <alignment horizontal="center" vertical="center"/>
    </xf>
    <xf numFmtId="0" fontId="3" fillId="0" borderId="3" xfId="1" applyFont="1" applyBorder="1">
      <alignment vertical="center"/>
    </xf>
    <xf numFmtId="0" fontId="3" fillId="0" borderId="4" xfId="1" applyFont="1" applyBorder="1">
      <alignment vertical="center"/>
    </xf>
    <xf numFmtId="0" fontId="9" fillId="2" borderId="5" xfId="2" applyFont="1" applyFill="1" applyBorder="1" applyAlignment="1" applyProtection="1">
      <alignment horizontal="center" vertical="center"/>
    </xf>
    <xf numFmtId="0" fontId="9" fillId="2" borderId="6" xfId="2" applyFont="1" applyFill="1" applyBorder="1" applyAlignment="1" applyProtection="1">
      <alignment horizontal="center" vertical="center"/>
    </xf>
    <xf numFmtId="0" fontId="10" fillId="0" borderId="7" xfId="3" applyFont="1" applyFill="1" applyBorder="1" applyAlignment="1" applyProtection="1">
      <alignment horizontal="center" vertical="center" wrapText="1" shrinkToFit="1"/>
    </xf>
    <xf numFmtId="0" fontId="3" fillId="0" borderId="6" xfId="1" applyFont="1" applyFill="1" applyBorder="1" applyAlignment="1">
      <alignment horizontal="center" vertical="center"/>
    </xf>
    <xf numFmtId="0" fontId="11" fillId="2" borderId="8" xfId="3" applyFont="1" applyFill="1" applyBorder="1" applyAlignment="1" applyProtection="1">
      <alignment horizontal="center" vertical="center" wrapText="1" shrinkToFit="1"/>
    </xf>
    <xf numFmtId="0" fontId="3" fillId="0" borderId="6" xfId="1" applyFont="1" applyBorder="1" applyAlignment="1">
      <alignment horizontal="center" vertical="center"/>
    </xf>
    <xf numFmtId="0" fontId="3" fillId="0" borderId="9" xfId="1" applyFont="1" applyBorder="1" applyAlignment="1">
      <alignment horizontal="center" vertical="center"/>
    </xf>
    <xf numFmtId="0" fontId="3" fillId="0" borderId="10" xfId="1" applyFont="1" applyBorder="1" applyAlignment="1">
      <alignment horizontal="left" vertical="center" wrapText="1"/>
    </xf>
    <xf numFmtId="0" fontId="3" fillId="0" borderId="11" xfId="1" applyFont="1" applyBorder="1" applyAlignment="1">
      <alignment horizontal="left" vertical="center" wrapText="1"/>
    </xf>
    <xf numFmtId="0" fontId="3" fillId="0" borderId="12" xfId="1" applyFont="1" applyBorder="1" applyAlignment="1">
      <alignment horizontal="left" vertical="center" wrapText="1"/>
    </xf>
    <xf numFmtId="0" fontId="9" fillId="2" borderId="8" xfId="3" applyFont="1" applyFill="1" applyBorder="1" applyAlignment="1" applyProtection="1">
      <alignment horizontal="center" vertical="center"/>
    </xf>
    <xf numFmtId="0" fontId="3" fillId="0" borderId="13" xfId="1" applyFont="1" applyBorder="1" applyAlignment="1">
      <alignment horizontal="center" vertical="center"/>
    </xf>
    <xf numFmtId="0" fontId="12" fillId="2" borderId="14" xfId="2" applyFont="1" applyFill="1" applyBorder="1" applyAlignment="1" applyProtection="1">
      <alignment horizontal="center" vertical="center" wrapText="1" shrinkToFit="1"/>
    </xf>
    <xf numFmtId="0" fontId="12" fillId="2" borderId="15" xfId="2" applyFont="1" applyFill="1" applyBorder="1" applyAlignment="1" applyProtection="1">
      <alignment horizontal="center" vertical="center" shrinkToFit="1"/>
    </xf>
    <xf numFmtId="0" fontId="12" fillId="2" borderId="16" xfId="2" applyFont="1" applyFill="1" applyBorder="1" applyAlignment="1" applyProtection="1">
      <alignment horizontal="center" vertical="center" shrinkToFit="1"/>
    </xf>
    <xf numFmtId="0" fontId="13" fillId="0" borderId="17" xfId="2" applyFont="1" applyFill="1" applyBorder="1" applyAlignment="1" applyProtection="1">
      <alignment horizontal="center" vertical="center"/>
    </xf>
    <xf numFmtId="0" fontId="13" fillId="0" borderId="15" xfId="2" applyFont="1" applyFill="1" applyBorder="1" applyAlignment="1" applyProtection="1">
      <alignment horizontal="center" vertical="center"/>
    </xf>
    <xf numFmtId="0" fontId="3" fillId="0" borderId="15" xfId="1" applyFont="1" applyBorder="1" applyAlignment="1">
      <alignment horizontal="center" vertical="center"/>
    </xf>
    <xf numFmtId="0" fontId="9" fillId="2" borderId="18" xfId="3" applyFont="1" applyFill="1" applyBorder="1" applyAlignment="1" applyProtection="1">
      <alignment horizontal="center" vertical="center" shrinkToFit="1"/>
    </xf>
    <xf numFmtId="0" fontId="3" fillId="0" borderId="15" xfId="1" applyFont="1" applyBorder="1" applyAlignment="1">
      <alignment horizontal="center" vertical="center" shrinkToFit="1"/>
    </xf>
    <xf numFmtId="0" fontId="3" fillId="0" borderId="19" xfId="1" applyFont="1" applyBorder="1" applyAlignment="1">
      <alignment horizontal="center" vertical="center" shrinkToFit="1"/>
    </xf>
    <xf numFmtId="0" fontId="3" fillId="0" borderId="20" xfId="1" applyFont="1" applyBorder="1" applyAlignment="1">
      <alignment horizontal="left" vertical="center" wrapText="1"/>
    </xf>
    <xf numFmtId="0" fontId="3" fillId="0" borderId="21" xfId="1" applyFont="1" applyBorder="1" applyAlignment="1">
      <alignment horizontal="left" vertical="center" wrapText="1"/>
    </xf>
    <xf numFmtId="0" fontId="3" fillId="0" borderId="22" xfId="1" applyFont="1" applyBorder="1" applyAlignment="1">
      <alignment horizontal="left" vertical="center" wrapText="1"/>
    </xf>
    <xf numFmtId="0" fontId="10" fillId="0" borderId="18" xfId="4" applyFont="1" applyFill="1" applyBorder="1" applyAlignment="1" applyProtection="1">
      <alignment horizontal="left" vertical="center" wrapText="1" shrinkToFit="1"/>
    </xf>
    <xf numFmtId="0" fontId="10" fillId="0" borderId="15" xfId="4" applyFont="1" applyFill="1" applyBorder="1" applyAlignment="1" applyProtection="1">
      <alignment horizontal="left" vertical="center" shrinkToFit="1"/>
    </xf>
    <xf numFmtId="0" fontId="10" fillId="0" borderId="23" xfId="4" applyFont="1" applyFill="1" applyBorder="1" applyAlignment="1" applyProtection="1">
      <alignment horizontal="left" vertical="center" shrinkToFit="1"/>
    </xf>
    <xf numFmtId="0" fontId="14" fillId="2" borderId="14" xfId="2" applyFont="1" applyFill="1" applyBorder="1" applyAlignment="1" applyProtection="1">
      <alignment horizontal="center" vertical="center"/>
    </xf>
    <xf numFmtId="0" fontId="14" fillId="2" borderId="15" xfId="2" applyFont="1" applyFill="1" applyBorder="1" applyAlignment="1" applyProtection="1">
      <alignment horizontal="center" vertical="center"/>
    </xf>
    <xf numFmtId="0" fontId="13" fillId="0" borderId="17" xfId="3" applyFont="1" applyFill="1" applyBorder="1" applyAlignment="1" applyProtection="1">
      <alignment horizontal="center" vertical="center" wrapText="1" shrinkToFit="1"/>
    </xf>
    <xf numFmtId="0" fontId="9" fillId="2" borderId="18" xfId="2" applyFont="1" applyFill="1" applyBorder="1" applyAlignment="1" applyProtection="1">
      <alignment horizontal="center" vertical="center"/>
    </xf>
    <xf numFmtId="0" fontId="9" fillId="2" borderId="15" xfId="2" applyFont="1" applyFill="1" applyBorder="1" applyAlignment="1" applyProtection="1">
      <alignment horizontal="center" vertical="center"/>
    </xf>
    <xf numFmtId="0" fontId="9" fillId="2" borderId="19" xfId="2" applyFont="1" applyFill="1" applyBorder="1" applyAlignment="1" applyProtection="1">
      <alignment horizontal="center" vertical="center"/>
    </xf>
    <xf numFmtId="0" fontId="13" fillId="0" borderId="15" xfId="4" applyFont="1" applyFill="1" applyBorder="1" applyAlignment="1" applyProtection="1">
      <alignment horizontal="center" vertical="center" wrapText="1"/>
      <protection locked="0"/>
    </xf>
    <xf numFmtId="0" fontId="3" fillId="0" borderId="15" xfId="1" applyFont="1" applyBorder="1" applyAlignment="1" applyProtection="1">
      <alignment horizontal="center" vertical="center"/>
      <protection locked="0"/>
    </xf>
    <xf numFmtId="0" fontId="3" fillId="0" borderId="23" xfId="1" applyFont="1" applyBorder="1" applyAlignment="1" applyProtection="1">
      <alignment horizontal="center" vertical="center"/>
      <protection locked="0"/>
    </xf>
    <xf numFmtId="0" fontId="14" fillId="2" borderId="24" xfId="2" applyFont="1" applyFill="1" applyBorder="1" applyAlignment="1" applyProtection="1">
      <alignment horizontal="center" vertical="center" wrapText="1" shrinkToFit="1"/>
    </xf>
    <xf numFmtId="0" fontId="14" fillId="2" borderId="25" xfId="2" applyFont="1" applyFill="1" applyBorder="1" applyAlignment="1" applyProtection="1">
      <alignment horizontal="center" vertical="center" wrapText="1" shrinkToFit="1"/>
    </xf>
    <xf numFmtId="0" fontId="3" fillId="0" borderId="26" xfId="2" applyFont="1" applyFill="1" applyBorder="1" applyAlignment="1" applyProtection="1">
      <alignment horizontal="center" vertical="center" wrapText="1" shrinkToFit="1"/>
    </xf>
    <xf numFmtId="0" fontId="3" fillId="0" borderId="25" xfId="2" applyFont="1" applyFill="1" applyBorder="1" applyAlignment="1" applyProtection="1">
      <alignment horizontal="center" vertical="center" wrapText="1" shrinkToFit="1"/>
    </xf>
    <xf numFmtId="0" fontId="3" fillId="0" borderId="25" xfId="1" applyFont="1" applyBorder="1" applyAlignment="1">
      <alignment horizontal="center" vertical="center" wrapText="1"/>
    </xf>
    <xf numFmtId="0" fontId="9" fillId="2" borderId="18" xfId="3" applyNumberFormat="1" applyFont="1" applyFill="1" applyBorder="1" applyAlignment="1" applyProtection="1">
      <alignment horizontal="center" vertical="center" wrapText="1"/>
    </xf>
    <xf numFmtId="0" fontId="3" fillId="0" borderId="19" xfId="1" applyFont="1" applyBorder="1" applyAlignment="1">
      <alignment horizontal="center" vertical="center"/>
    </xf>
    <xf numFmtId="0" fontId="6" fillId="0" borderId="25" xfId="3" applyFont="1" applyFill="1" applyBorder="1" applyAlignment="1">
      <alignment horizontal="center" vertical="center" shrinkToFit="1"/>
    </xf>
    <xf numFmtId="0" fontId="3" fillId="0" borderId="25" xfId="1" applyFont="1" applyBorder="1" applyAlignment="1">
      <alignment horizontal="center" vertical="center" shrinkToFit="1"/>
    </xf>
    <xf numFmtId="0" fontId="3" fillId="0" borderId="27" xfId="1" applyFont="1" applyBorder="1" applyAlignment="1">
      <alignment horizontal="center" vertical="center" shrinkToFit="1"/>
    </xf>
    <xf numFmtId="0" fontId="14" fillId="2" borderId="28" xfId="2" applyFont="1" applyFill="1" applyBorder="1" applyAlignment="1" applyProtection="1">
      <alignment horizontal="center" vertical="center" wrapText="1" shrinkToFit="1"/>
    </xf>
    <xf numFmtId="0" fontId="14" fillId="2" borderId="21" xfId="2" applyFont="1" applyFill="1" applyBorder="1" applyAlignment="1" applyProtection="1">
      <alignment horizontal="center" vertical="center" wrapText="1" shrinkToFit="1"/>
    </xf>
    <xf numFmtId="0" fontId="3" fillId="0" borderId="29" xfId="2" applyFont="1" applyFill="1" applyBorder="1" applyAlignment="1" applyProtection="1">
      <alignment horizontal="center" vertical="center" wrapText="1" shrinkToFit="1"/>
    </xf>
    <xf numFmtId="0" fontId="3" fillId="0" borderId="21" xfId="2" applyFont="1" applyFill="1" applyBorder="1" applyAlignment="1" applyProtection="1">
      <alignment horizontal="center" vertical="center" wrapText="1" shrinkToFit="1"/>
    </xf>
    <xf numFmtId="0" fontId="3" fillId="0" borderId="21" xfId="1" applyFont="1" applyBorder="1" applyAlignment="1">
      <alignment horizontal="center" vertical="center" wrapText="1"/>
    </xf>
    <xf numFmtId="0" fontId="3" fillId="0" borderId="18" xfId="1" applyFont="1" applyBorder="1" applyAlignment="1">
      <alignment horizontal="center" vertical="center"/>
    </xf>
    <xf numFmtId="0" fontId="3" fillId="0" borderId="21" xfId="1" applyFont="1" applyBorder="1" applyAlignment="1">
      <alignment horizontal="center" vertical="center" shrinkToFit="1"/>
    </xf>
    <xf numFmtId="0" fontId="3" fillId="0" borderId="30" xfId="1" applyFont="1" applyBorder="1" applyAlignment="1">
      <alignment horizontal="center" vertical="center" shrinkToFit="1"/>
    </xf>
    <xf numFmtId="0" fontId="9" fillId="2" borderId="14" xfId="2" applyFont="1" applyFill="1" applyBorder="1" applyAlignment="1" applyProtection="1">
      <alignment horizontal="center" vertical="center" wrapText="1"/>
    </xf>
    <xf numFmtId="0" fontId="9" fillId="2" borderId="15" xfId="2" applyFont="1" applyFill="1" applyBorder="1" applyAlignment="1" applyProtection="1">
      <alignment horizontal="center" vertical="center" wrapText="1"/>
    </xf>
    <xf numFmtId="0" fontId="15" fillId="0" borderId="17" xfId="3" applyFont="1" applyFill="1" applyBorder="1" applyAlignment="1" applyProtection="1">
      <alignment vertical="top" wrapText="1"/>
    </xf>
    <xf numFmtId="0" fontId="15" fillId="0" borderId="15" xfId="3" applyFont="1" applyFill="1" applyBorder="1" applyAlignment="1" applyProtection="1">
      <alignment vertical="top" wrapText="1"/>
    </xf>
    <xf numFmtId="0" fontId="15" fillId="0" borderId="23" xfId="3" applyFont="1" applyFill="1" applyBorder="1" applyAlignment="1" applyProtection="1">
      <alignment vertical="top" wrapText="1"/>
    </xf>
    <xf numFmtId="0" fontId="9" fillId="2" borderId="16" xfId="2" applyFont="1" applyFill="1" applyBorder="1" applyAlignment="1" applyProtection="1">
      <alignment horizontal="center" vertical="center" wrapText="1"/>
    </xf>
    <xf numFmtId="0" fontId="3" fillId="3" borderId="17" xfId="3" applyFont="1" applyFill="1" applyBorder="1" applyAlignment="1" applyProtection="1">
      <alignment vertical="center" wrapText="1"/>
    </xf>
    <xf numFmtId="0" fontId="3" fillId="3" borderId="15" xfId="3" applyFont="1" applyFill="1" applyBorder="1" applyAlignment="1" applyProtection="1">
      <alignment vertical="center" wrapText="1"/>
    </xf>
    <xf numFmtId="0" fontId="3" fillId="3" borderId="23" xfId="3" applyFont="1" applyFill="1" applyBorder="1" applyAlignment="1" applyProtection="1">
      <alignment vertical="center" wrapText="1"/>
    </xf>
    <xf numFmtId="0" fontId="9" fillId="2" borderId="24" xfId="2" applyFont="1" applyFill="1" applyBorder="1" applyAlignment="1" applyProtection="1">
      <alignment horizontal="center" vertical="center" wrapText="1"/>
    </xf>
    <xf numFmtId="0" fontId="9" fillId="2" borderId="25" xfId="2" applyFont="1" applyFill="1" applyBorder="1" applyAlignment="1" applyProtection="1">
      <alignment horizontal="center" vertical="center" wrapText="1"/>
    </xf>
    <xf numFmtId="0" fontId="9" fillId="2" borderId="31" xfId="2" applyFont="1" applyFill="1" applyBorder="1" applyAlignment="1" applyProtection="1">
      <alignment horizontal="center" vertical="center" wrapText="1"/>
    </xf>
    <xf numFmtId="0" fontId="9" fillId="0" borderId="32" xfId="2" applyFont="1" applyFill="1" applyBorder="1" applyAlignment="1" applyProtection="1">
      <alignment horizontal="center" vertical="center" wrapText="1"/>
    </xf>
    <xf numFmtId="0" fontId="9" fillId="0" borderId="33" xfId="2" applyFont="1" applyFill="1" applyBorder="1" applyAlignment="1" applyProtection="1">
      <alignment horizontal="center" vertical="center" wrapText="1"/>
    </xf>
    <xf numFmtId="0" fontId="3" fillId="2" borderId="18" xfId="1" applyFont="1" applyFill="1" applyBorder="1" applyAlignment="1">
      <alignment horizontal="center" vertical="center"/>
    </xf>
    <xf numFmtId="0" fontId="3" fillId="2" borderId="15" xfId="1" applyFont="1" applyFill="1" applyBorder="1" applyAlignment="1">
      <alignment horizontal="center" vertical="center"/>
    </xf>
    <xf numFmtId="0" fontId="3" fillId="2" borderId="19" xfId="1" applyFont="1" applyFill="1" applyBorder="1" applyAlignment="1">
      <alignment horizontal="center" vertical="center"/>
    </xf>
    <xf numFmtId="0" fontId="3" fillId="2" borderId="23" xfId="1" applyFont="1" applyFill="1" applyBorder="1" applyAlignment="1">
      <alignment horizontal="center" vertical="center"/>
    </xf>
    <xf numFmtId="0" fontId="9" fillId="2" borderId="34" xfId="2" applyFont="1" applyFill="1" applyBorder="1" applyAlignment="1" applyProtection="1">
      <alignment horizontal="center" vertical="center" wrapText="1"/>
    </xf>
    <xf numFmtId="0" fontId="9" fillId="2" borderId="0" xfId="2" applyFont="1" applyFill="1" applyBorder="1" applyAlignment="1" applyProtection="1">
      <alignment horizontal="center" vertical="center" wrapText="1"/>
    </xf>
    <xf numFmtId="0" fontId="9" fillId="2" borderId="35" xfId="2" applyFont="1" applyFill="1" applyBorder="1" applyAlignment="1" applyProtection="1">
      <alignment horizontal="center" vertical="center" wrapText="1"/>
    </xf>
    <xf numFmtId="0" fontId="13" fillId="2" borderId="26" xfId="2" applyFont="1" applyFill="1" applyBorder="1" applyAlignment="1" applyProtection="1">
      <alignment horizontal="center" vertical="center" wrapText="1"/>
    </xf>
    <xf numFmtId="0" fontId="3" fillId="2" borderId="36" xfId="1" applyFont="1" applyFill="1" applyBorder="1" applyAlignment="1">
      <alignment horizontal="center" vertical="center" wrapText="1"/>
    </xf>
    <xf numFmtId="0" fontId="13" fillId="2" borderId="37" xfId="2" applyFont="1" applyFill="1" applyBorder="1" applyAlignment="1" applyProtection="1">
      <alignment horizontal="center" vertical="center" wrapText="1"/>
    </xf>
    <xf numFmtId="0" fontId="13" fillId="2" borderId="25" xfId="2" applyFont="1" applyFill="1" applyBorder="1" applyAlignment="1" applyProtection="1">
      <alignment horizontal="center" vertical="center" wrapText="1"/>
    </xf>
    <xf numFmtId="0" fontId="13" fillId="2" borderId="36" xfId="2" applyFont="1" applyFill="1" applyBorder="1" applyAlignment="1" applyProtection="1">
      <alignment horizontal="center" vertical="center" wrapText="1"/>
    </xf>
    <xf numFmtId="0" fontId="3" fillId="0" borderId="38" xfId="1" applyFont="1" applyFill="1" applyBorder="1" applyAlignment="1">
      <alignment horizontal="center" vertical="center"/>
    </xf>
    <xf numFmtId="0" fontId="3" fillId="0" borderId="39" xfId="1" applyFont="1" applyFill="1" applyBorder="1" applyAlignment="1">
      <alignment horizontal="right" vertical="center"/>
    </xf>
    <xf numFmtId="0" fontId="3" fillId="0" borderId="40" xfId="1" applyFont="1" applyFill="1" applyBorder="1" applyAlignment="1">
      <alignment horizontal="right" vertical="center"/>
    </xf>
    <xf numFmtId="0" fontId="3" fillId="0" borderId="41" xfId="1" applyFont="1" applyFill="1" applyBorder="1" applyAlignment="1">
      <alignment horizontal="right" vertical="center"/>
    </xf>
    <xf numFmtId="0" fontId="3" fillId="2" borderId="42" xfId="1" applyFont="1" applyFill="1" applyBorder="1" applyAlignment="1">
      <alignment horizontal="center" vertical="center" wrapText="1"/>
    </xf>
    <xf numFmtId="0" fontId="3" fillId="2" borderId="43" xfId="1" applyFont="1" applyFill="1" applyBorder="1" applyAlignment="1">
      <alignment horizontal="center" vertical="center" wrapText="1"/>
    </xf>
    <xf numFmtId="0" fontId="13" fillId="2" borderId="44" xfId="2" applyFont="1" applyFill="1" applyBorder="1" applyAlignment="1" applyProtection="1">
      <alignment horizontal="center" vertical="center" wrapText="1"/>
    </xf>
    <xf numFmtId="0" fontId="13" fillId="2" borderId="45" xfId="2" applyFont="1" applyFill="1" applyBorder="1" applyAlignment="1" applyProtection="1">
      <alignment horizontal="center" vertical="center" wrapText="1"/>
    </xf>
    <xf numFmtId="0" fontId="13" fillId="2" borderId="46" xfId="2" applyFont="1" applyFill="1" applyBorder="1" applyAlignment="1" applyProtection="1">
      <alignment horizontal="center" vertical="center" wrapText="1"/>
    </xf>
    <xf numFmtId="0" fontId="3" fillId="0" borderId="47" xfId="1" applyFont="1" applyFill="1" applyBorder="1" applyAlignment="1">
      <alignment horizontal="center" vertical="center"/>
    </xf>
    <xf numFmtId="176" fontId="3" fillId="0" borderId="47" xfId="1" applyNumberFormat="1" applyFont="1" applyFill="1" applyBorder="1" applyAlignment="1">
      <alignment horizontal="right" vertical="center"/>
    </xf>
    <xf numFmtId="176" fontId="3" fillId="0" borderId="44" xfId="1" applyNumberFormat="1" applyFont="1" applyFill="1" applyBorder="1" applyAlignment="1">
      <alignment horizontal="right" vertical="center"/>
    </xf>
    <xf numFmtId="176" fontId="3" fillId="0" borderId="45" xfId="1" applyNumberFormat="1" applyFont="1" applyFill="1" applyBorder="1" applyAlignment="1">
      <alignment horizontal="right" vertical="center"/>
    </xf>
    <xf numFmtId="176" fontId="3" fillId="0" borderId="46" xfId="1" applyNumberFormat="1" applyFont="1" applyFill="1" applyBorder="1" applyAlignment="1">
      <alignment horizontal="right" vertical="center"/>
    </xf>
    <xf numFmtId="0" fontId="3" fillId="0" borderId="48" xfId="1" applyFont="1" applyFill="1" applyBorder="1" applyAlignment="1">
      <alignment horizontal="center" vertical="center"/>
    </xf>
    <xf numFmtId="0" fontId="3" fillId="0" borderId="49" xfId="1" applyFont="1" applyFill="1" applyBorder="1" applyAlignment="1">
      <alignment horizontal="center" vertical="center"/>
    </xf>
    <xf numFmtId="0" fontId="3" fillId="2" borderId="29" xfId="1" applyFont="1" applyFill="1" applyBorder="1" applyAlignment="1">
      <alignment horizontal="center" vertical="center" wrapText="1"/>
    </xf>
    <xf numFmtId="0" fontId="3" fillId="2" borderId="22" xfId="1" applyFont="1" applyFill="1" applyBorder="1" applyAlignment="1">
      <alignment horizontal="center" vertical="center" wrapText="1"/>
    </xf>
    <xf numFmtId="0" fontId="13" fillId="2" borderId="20" xfId="2" applyFont="1" applyFill="1" applyBorder="1" applyAlignment="1" applyProtection="1">
      <alignment horizontal="center" vertical="center" wrapText="1"/>
    </xf>
    <xf numFmtId="0" fontId="13" fillId="2" borderId="21" xfId="2" applyFont="1" applyFill="1" applyBorder="1" applyAlignment="1" applyProtection="1">
      <alignment horizontal="center" vertical="center" wrapText="1"/>
    </xf>
    <xf numFmtId="0" fontId="13" fillId="2" borderId="22" xfId="2" applyFont="1" applyFill="1" applyBorder="1" applyAlignment="1" applyProtection="1">
      <alignment horizontal="center" vertical="center" wrapText="1"/>
    </xf>
    <xf numFmtId="0" fontId="3" fillId="0" borderId="50" xfId="1" applyFont="1" applyFill="1" applyBorder="1" applyAlignment="1">
      <alignment horizontal="center" vertical="center"/>
    </xf>
    <xf numFmtId="176" fontId="3" fillId="0" borderId="50" xfId="1" applyNumberFormat="1" applyFont="1" applyFill="1" applyBorder="1" applyAlignment="1">
      <alignment horizontal="right" vertical="center"/>
    </xf>
    <xf numFmtId="176" fontId="3" fillId="0" borderId="51" xfId="1" applyNumberFormat="1" applyFont="1" applyFill="1" applyBorder="1" applyAlignment="1">
      <alignment horizontal="right" vertical="center"/>
    </xf>
    <xf numFmtId="176" fontId="3" fillId="0" borderId="52" xfId="1" applyNumberFormat="1" applyFont="1" applyFill="1" applyBorder="1" applyAlignment="1">
      <alignment horizontal="right" vertical="center"/>
    </xf>
    <xf numFmtId="176" fontId="3" fillId="0" borderId="53" xfId="1" applyNumberFormat="1" applyFont="1" applyFill="1" applyBorder="1" applyAlignment="1">
      <alignment horizontal="right" vertical="center"/>
    </xf>
    <xf numFmtId="176" fontId="3" fillId="0" borderId="54" xfId="1" applyNumberFormat="1" applyFont="1" applyFill="1" applyBorder="1" applyAlignment="1">
      <alignment horizontal="right" vertical="center"/>
    </xf>
    <xf numFmtId="0" fontId="13" fillId="2" borderId="55" xfId="2" applyFont="1" applyFill="1" applyBorder="1" applyAlignment="1" applyProtection="1">
      <alignment horizontal="center" vertical="center" wrapText="1"/>
    </xf>
    <xf numFmtId="0" fontId="13" fillId="2" borderId="56" xfId="2" applyFont="1" applyFill="1" applyBorder="1" applyAlignment="1" applyProtection="1">
      <alignment horizontal="center" vertical="center" wrapText="1"/>
    </xf>
    <xf numFmtId="0" fontId="3" fillId="0" borderId="56" xfId="1" applyFont="1" applyFill="1" applyBorder="1" applyAlignment="1">
      <alignment horizontal="center" vertical="center"/>
    </xf>
    <xf numFmtId="176" fontId="3" fillId="0" borderId="56" xfId="1" applyNumberFormat="1" applyFont="1" applyFill="1" applyBorder="1" applyAlignment="1">
      <alignment horizontal="right" vertical="center"/>
    </xf>
    <xf numFmtId="0" fontId="3" fillId="0" borderId="33" xfId="1" applyFont="1" applyFill="1" applyBorder="1" applyAlignment="1">
      <alignment horizontal="center" vertical="center"/>
    </xf>
    <xf numFmtId="0" fontId="3" fillId="0" borderId="57" xfId="1" applyFont="1" applyFill="1" applyBorder="1" applyAlignment="1">
      <alignment horizontal="center" vertical="center"/>
    </xf>
    <xf numFmtId="0" fontId="9" fillId="2" borderId="28" xfId="2" applyFont="1" applyFill="1" applyBorder="1" applyAlignment="1" applyProtection="1">
      <alignment horizontal="center" vertical="center" wrapText="1"/>
    </xf>
    <xf numFmtId="0" fontId="9" fillId="2" borderId="21" xfId="2" applyFont="1" applyFill="1" applyBorder="1" applyAlignment="1" applyProtection="1">
      <alignment horizontal="center" vertical="center" wrapText="1"/>
    </xf>
    <xf numFmtId="0" fontId="9" fillId="2" borderId="58" xfId="2" applyFont="1" applyFill="1" applyBorder="1" applyAlignment="1" applyProtection="1">
      <alignment horizontal="center" vertical="center" wrapText="1"/>
    </xf>
    <xf numFmtId="176" fontId="3" fillId="0" borderId="56" xfId="1" quotePrefix="1" applyNumberFormat="1" applyFont="1" applyFill="1" applyBorder="1" applyAlignment="1">
      <alignment horizontal="right" vertical="center"/>
    </xf>
    <xf numFmtId="0" fontId="14" fillId="2" borderId="59" xfId="1" applyFont="1" applyFill="1" applyBorder="1" applyAlignment="1">
      <alignment horizontal="center" vertical="center" wrapText="1"/>
    </xf>
    <xf numFmtId="0" fontId="14" fillId="2" borderId="56" xfId="1" applyFont="1" applyFill="1" applyBorder="1" applyAlignment="1">
      <alignment horizontal="center" vertical="center"/>
    </xf>
    <xf numFmtId="0" fontId="14" fillId="2" borderId="60" xfId="1" applyFont="1" applyFill="1" applyBorder="1" applyAlignment="1">
      <alignment horizontal="center" vertical="center"/>
    </xf>
    <xf numFmtId="0" fontId="3" fillId="2" borderId="17" xfId="1" applyFont="1" applyFill="1" applyBorder="1" applyAlignment="1">
      <alignment horizontal="center" vertical="center"/>
    </xf>
    <xf numFmtId="0" fontId="3" fillId="0" borderId="61" xfId="1" applyFont="1" applyBorder="1" applyAlignment="1">
      <alignment horizontal="center" vertical="center"/>
    </xf>
    <xf numFmtId="0" fontId="3" fillId="0" borderId="62" xfId="1" applyFont="1" applyBorder="1" applyAlignment="1">
      <alignment horizontal="center" vertical="center"/>
    </xf>
    <xf numFmtId="0" fontId="3" fillId="0" borderId="63" xfId="1" applyFont="1" applyBorder="1" applyAlignment="1">
      <alignment horizontal="center" vertical="center"/>
    </xf>
    <xf numFmtId="0" fontId="3" fillId="2" borderId="56" xfId="1" applyFont="1" applyFill="1" applyBorder="1" applyAlignment="1">
      <alignment horizontal="center" vertical="center"/>
    </xf>
    <xf numFmtId="0" fontId="3" fillId="2" borderId="56" xfId="1" applyFont="1" applyFill="1" applyBorder="1" applyAlignment="1">
      <alignment horizontal="center" vertical="center" wrapText="1"/>
    </xf>
    <xf numFmtId="0" fontId="3" fillId="2" borderId="64" xfId="1" applyFont="1" applyFill="1" applyBorder="1" applyAlignment="1">
      <alignment horizontal="center" vertical="center"/>
    </xf>
    <xf numFmtId="0" fontId="14" fillId="2" borderId="59" xfId="1" applyFont="1" applyFill="1" applyBorder="1" applyAlignment="1">
      <alignment horizontal="center" vertical="center"/>
    </xf>
    <xf numFmtId="176" fontId="15" fillId="0" borderId="26" xfId="1" applyNumberFormat="1" applyFont="1" applyBorder="1" applyAlignment="1">
      <alignment vertical="center" wrapText="1"/>
    </xf>
    <xf numFmtId="176" fontId="3" fillId="0" borderId="25" xfId="1" applyNumberFormat="1" applyFont="1" applyBorder="1" applyAlignment="1">
      <alignment vertical="center" wrapText="1"/>
    </xf>
    <xf numFmtId="176" fontId="3" fillId="0" borderId="36" xfId="1" applyNumberFormat="1" applyFont="1" applyBorder="1" applyAlignment="1">
      <alignment vertical="center" wrapText="1"/>
    </xf>
    <xf numFmtId="0" fontId="15" fillId="2" borderId="18" xfId="1" applyFont="1" applyFill="1" applyBorder="1" applyAlignment="1">
      <alignment horizontal="center" vertical="center" wrapText="1" shrinkToFit="1"/>
    </xf>
    <xf numFmtId="0" fontId="15" fillId="2" borderId="15" xfId="1" applyFont="1" applyFill="1" applyBorder="1" applyAlignment="1">
      <alignment horizontal="center" vertical="center" shrinkToFit="1"/>
    </xf>
    <xf numFmtId="0" fontId="15" fillId="2" borderId="19" xfId="1" applyFont="1" applyFill="1" applyBorder="1" applyAlignment="1">
      <alignment horizontal="center" vertical="center" shrinkToFit="1"/>
    </xf>
    <xf numFmtId="0" fontId="3" fillId="0" borderId="56" xfId="1" applyFont="1" applyBorder="1" applyAlignment="1">
      <alignment horizontal="center" vertical="center" shrinkToFit="1"/>
    </xf>
    <xf numFmtId="0" fontId="3" fillId="0" borderId="56" xfId="1" applyFont="1" applyBorder="1" applyAlignment="1">
      <alignment horizontal="center" vertical="center"/>
    </xf>
    <xf numFmtId="177" fontId="3" fillId="0" borderId="56" xfId="1" applyNumberFormat="1" applyFont="1" applyFill="1" applyBorder="1" applyAlignment="1">
      <alignment horizontal="center" vertical="center" wrapText="1"/>
    </xf>
    <xf numFmtId="177" fontId="3" fillId="0" borderId="56" xfId="1" applyNumberFormat="1" applyFont="1" applyFill="1" applyBorder="1" applyAlignment="1">
      <alignment horizontal="center" vertical="center"/>
    </xf>
    <xf numFmtId="177" fontId="3" fillId="0" borderId="64" xfId="1" applyNumberFormat="1" applyFont="1" applyFill="1" applyBorder="1" applyAlignment="1">
      <alignment horizontal="center" vertical="center"/>
    </xf>
    <xf numFmtId="0" fontId="14" fillId="2" borderId="65" xfId="1" applyFont="1" applyFill="1" applyBorder="1" applyAlignment="1">
      <alignment horizontal="center" vertical="center"/>
    </xf>
    <xf numFmtId="0" fontId="14" fillId="2" borderId="66" xfId="1" applyFont="1" applyFill="1" applyBorder="1" applyAlignment="1">
      <alignment horizontal="center" vertical="center"/>
    </xf>
    <xf numFmtId="0" fontId="14" fillId="2" borderId="67" xfId="1" applyFont="1" applyFill="1" applyBorder="1" applyAlignment="1">
      <alignment horizontal="center" vertical="center"/>
    </xf>
    <xf numFmtId="176" fontId="3" fillId="0" borderId="29" xfId="1" applyNumberFormat="1" applyFont="1" applyBorder="1" applyAlignment="1">
      <alignment vertical="center" wrapText="1"/>
    </xf>
    <xf numFmtId="176" fontId="3" fillId="0" borderId="21" xfId="1" applyNumberFormat="1" applyFont="1" applyBorder="1" applyAlignment="1">
      <alignment vertical="center" wrapText="1"/>
    </xf>
    <xf numFmtId="176" fontId="3" fillId="0" borderId="22" xfId="1" applyNumberFormat="1" applyFont="1" applyBorder="1" applyAlignment="1">
      <alignment vertical="center" wrapText="1"/>
    </xf>
    <xf numFmtId="0" fontId="3" fillId="0" borderId="66" xfId="1" applyFont="1" applyBorder="1" applyAlignment="1">
      <alignment horizontal="center" vertical="center"/>
    </xf>
    <xf numFmtId="9" fontId="3" fillId="0" borderId="66" xfId="1" applyNumberFormat="1" applyFont="1" applyFill="1" applyBorder="1" applyAlignment="1">
      <alignment horizontal="center" vertical="center"/>
    </xf>
    <xf numFmtId="0" fontId="3" fillId="0" borderId="66" xfId="1" applyFont="1" applyFill="1" applyBorder="1" applyAlignment="1">
      <alignment horizontal="center" vertical="center"/>
    </xf>
    <xf numFmtId="0" fontId="3" fillId="0" borderId="68" xfId="1" applyFont="1" applyFill="1" applyBorder="1" applyAlignment="1">
      <alignment horizontal="center" vertical="center"/>
    </xf>
    <xf numFmtId="0" fontId="3" fillId="0" borderId="69" xfId="1" applyFont="1" applyFill="1" applyBorder="1" applyAlignment="1">
      <alignment horizontal="center" vertical="center"/>
    </xf>
    <xf numFmtId="0" fontId="14" fillId="2" borderId="24" xfId="1" applyFont="1" applyFill="1" applyBorder="1" applyAlignment="1">
      <alignment horizontal="center" vertical="center" wrapText="1"/>
    </xf>
    <xf numFmtId="0" fontId="14" fillId="2" borderId="25" xfId="1" applyFont="1" applyFill="1" applyBorder="1" applyAlignment="1">
      <alignment horizontal="center" vertical="center" wrapText="1"/>
    </xf>
    <xf numFmtId="0" fontId="14" fillId="2" borderId="31" xfId="1" applyFont="1" applyFill="1" applyBorder="1" applyAlignment="1">
      <alignment horizontal="center" vertical="center" wrapText="1"/>
    </xf>
    <xf numFmtId="0" fontId="3" fillId="4" borderId="56" xfId="1" applyFont="1" applyFill="1" applyBorder="1" applyAlignment="1">
      <alignment horizontal="center" vertical="center"/>
    </xf>
    <xf numFmtId="0" fontId="16" fillId="4" borderId="18" xfId="1" applyFont="1" applyFill="1" applyBorder="1" applyAlignment="1">
      <alignment horizontal="center" vertical="center" shrinkToFit="1"/>
    </xf>
    <xf numFmtId="0" fontId="16" fillId="4" borderId="15" xfId="1" applyFont="1" applyFill="1" applyBorder="1" applyAlignment="1">
      <alignment horizontal="center" vertical="center" shrinkToFit="1"/>
    </xf>
    <xf numFmtId="0" fontId="16" fillId="4" borderId="23" xfId="1" applyFont="1" applyFill="1" applyBorder="1" applyAlignment="1">
      <alignment horizontal="center" vertical="center" shrinkToFit="1"/>
    </xf>
    <xf numFmtId="0" fontId="14" fillId="2" borderId="34" xfId="1" applyFont="1" applyFill="1" applyBorder="1" applyAlignment="1">
      <alignment horizontal="center" vertical="center" wrapText="1"/>
    </xf>
    <xf numFmtId="0" fontId="14" fillId="2" borderId="0" xfId="1" applyFont="1" applyFill="1" applyBorder="1" applyAlignment="1">
      <alignment horizontal="center" vertical="center" wrapText="1"/>
    </xf>
    <xf numFmtId="0" fontId="14" fillId="2" borderId="35" xfId="1" applyFont="1" applyFill="1" applyBorder="1" applyAlignment="1">
      <alignment horizontal="center" vertical="center" wrapText="1"/>
    </xf>
    <xf numFmtId="0" fontId="3" fillId="0" borderId="70" xfId="1" applyFont="1" applyBorder="1" applyAlignment="1">
      <alignment horizontal="left" vertical="center" wrapText="1"/>
    </xf>
    <xf numFmtId="0" fontId="3" fillId="0" borderId="71" xfId="1" applyFont="1" applyBorder="1" applyAlignment="1">
      <alignment horizontal="left" vertical="center" wrapText="1"/>
    </xf>
    <xf numFmtId="0" fontId="3" fillId="0" borderId="72" xfId="1" applyFont="1" applyBorder="1" applyAlignment="1">
      <alignment horizontal="left" vertical="center" wrapText="1"/>
    </xf>
    <xf numFmtId="0" fontId="16" fillId="2" borderId="37" xfId="1" applyFont="1" applyFill="1" applyBorder="1" applyAlignment="1">
      <alignment horizontal="center" vertical="center" wrapText="1" shrinkToFit="1"/>
    </xf>
    <xf numFmtId="0" fontId="16" fillId="2" borderId="25" xfId="1" applyFont="1" applyFill="1" applyBorder="1" applyAlignment="1">
      <alignment horizontal="center" vertical="center" shrinkToFit="1"/>
    </xf>
    <xf numFmtId="0" fontId="16" fillId="2" borderId="36" xfId="1" applyFont="1" applyFill="1" applyBorder="1" applyAlignment="1">
      <alignment horizontal="center" vertical="center" shrinkToFit="1"/>
    </xf>
    <xf numFmtId="0" fontId="3" fillId="0" borderId="73" xfId="1" applyFont="1" applyBorder="1" applyAlignment="1">
      <alignment horizontal="center" vertical="center" wrapText="1" shrinkToFit="1"/>
    </xf>
    <xf numFmtId="0" fontId="3" fillId="0" borderId="71" xfId="1" applyFont="1" applyBorder="1" applyAlignment="1">
      <alignment horizontal="center" vertical="center" wrapText="1" shrinkToFit="1"/>
    </xf>
    <xf numFmtId="0" fontId="3" fillId="0" borderId="72" xfId="1" applyFont="1" applyBorder="1" applyAlignment="1">
      <alignment horizontal="center" vertical="center" wrapText="1" shrinkToFit="1"/>
    </xf>
    <xf numFmtId="0" fontId="3" fillId="0" borderId="74" xfId="1" applyFont="1" applyBorder="1" applyAlignment="1">
      <alignment horizontal="center" vertical="center"/>
    </xf>
    <xf numFmtId="3" fontId="3" fillId="0" borderId="74" xfId="1" applyNumberFormat="1" applyFont="1" applyFill="1" applyBorder="1" applyAlignment="1">
      <alignment horizontal="center" vertical="center" wrapText="1"/>
    </xf>
    <xf numFmtId="0" fontId="3" fillId="0" borderId="74" xfId="1" applyFont="1" applyFill="1" applyBorder="1" applyAlignment="1">
      <alignment horizontal="center" vertical="center"/>
    </xf>
    <xf numFmtId="3" fontId="3" fillId="0" borderId="73" xfId="1" applyNumberFormat="1" applyFont="1" applyFill="1" applyBorder="1" applyAlignment="1">
      <alignment horizontal="center" vertical="center"/>
    </xf>
    <xf numFmtId="0" fontId="3" fillId="0" borderId="71" xfId="1" applyFont="1" applyFill="1" applyBorder="1" applyAlignment="1">
      <alignment horizontal="center" vertical="center"/>
    </xf>
    <xf numFmtId="0" fontId="3" fillId="0" borderId="75" xfId="1" applyFont="1" applyFill="1" applyBorder="1" applyAlignment="1">
      <alignment horizontal="center" vertical="center"/>
    </xf>
    <xf numFmtId="0" fontId="14" fillId="2" borderId="28" xfId="1" applyFont="1" applyFill="1" applyBorder="1" applyAlignment="1">
      <alignment horizontal="center" vertical="center" wrapText="1"/>
    </xf>
    <xf numFmtId="0" fontId="14" fillId="2" borderId="21" xfId="1" applyFont="1" applyFill="1" applyBorder="1" applyAlignment="1">
      <alignment horizontal="center" vertical="center" wrapText="1"/>
    </xf>
    <xf numFmtId="0" fontId="14" fillId="2" borderId="58" xfId="1" applyFont="1" applyFill="1" applyBorder="1" applyAlignment="1">
      <alignment horizontal="center" vertical="center" wrapText="1"/>
    </xf>
    <xf numFmtId="0" fontId="16" fillId="0" borderId="76" xfId="1" applyFont="1" applyBorder="1" applyAlignment="1">
      <alignment vertical="center" wrapText="1"/>
    </xf>
    <xf numFmtId="0" fontId="16" fillId="0" borderId="77" xfId="1" applyFont="1" applyBorder="1" applyAlignment="1">
      <alignment vertical="center" wrapText="1"/>
    </xf>
    <xf numFmtId="0" fontId="16" fillId="0" borderId="78" xfId="1" applyFont="1" applyBorder="1" applyAlignment="1">
      <alignment vertical="center" wrapText="1"/>
    </xf>
    <xf numFmtId="0" fontId="16" fillId="2" borderId="20" xfId="1" applyFont="1" applyFill="1" applyBorder="1" applyAlignment="1">
      <alignment horizontal="center" vertical="center" shrinkToFit="1"/>
    </xf>
    <xf numFmtId="0" fontId="16" fillId="2" borderId="21" xfId="1" applyFont="1" applyFill="1" applyBorder="1" applyAlignment="1">
      <alignment horizontal="center" vertical="center" shrinkToFit="1"/>
    </xf>
    <xf numFmtId="0" fontId="16" fillId="2" borderId="22" xfId="1" applyFont="1" applyFill="1" applyBorder="1" applyAlignment="1">
      <alignment horizontal="center" vertical="center" shrinkToFit="1"/>
    </xf>
    <xf numFmtId="0" fontId="3" fillId="0" borderId="20" xfId="1" applyFont="1" applyBorder="1" applyAlignment="1">
      <alignment horizontal="center" vertical="center" shrinkToFit="1"/>
    </xf>
    <xf numFmtId="0" fontId="3" fillId="0" borderId="22" xfId="1" applyFont="1" applyBorder="1" applyAlignment="1">
      <alignment horizontal="center" vertical="center" shrinkToFit="1"/>
    </xf>
    <xf numFmtId="0" fontId="3" fillId="0" borderId="20" xfId="1" applyFont="1" applyBorder="1" applyAlignment="1">
      <alignment horizontal="center" vertical="center"/>
    </xf>
    <xf numFmtId="0" fontId="3" fillId="0" borderId="21" xfId="1" applyFont="1" applyBorder="1" applyAlignment="1">
      <alignment horizontal="center" vertical="center"/>
    </xf>
    <xf numFmtId="0" fontId="3" fillId="0" borderId="22" xfId="1" applyFont="1" applyBorder="1" applyAlignment="1">
      <alignment horizontal="center" vertical="center"/>
    </xf>
    <xf numFmtId="0" fontId="3" fillId="0" borderId="20" xfId="1" quotePrefix="1" applyFont="1" applyFill="1" applyBorder="1" applyAlignment="1">
      <alignment horizontal="center" vertical="center" wrapText="1"/>
    </xf>
    <xf numFmtId="0" fontId="3" fillId="0" borderId="21" xfId="1" applyFont="1" applyFill="1" applyBorder="1" applyAlignment="1">
      <alignment horizontal="center" vertical="center"/>
    </xf>
    <xf numFmtId="0" fontId="3" fillId="0" borderId="22" xfId="1" applyFont="1" applyFill="1" applyBorder="1" applyAlignment="1">
      <alignment horizontal="center" vertical="center"/>
    </xf>
    <xf numFmtId="3" fontId="3" fillId="0" borderId="20" xfId="1" quotePrefix="1" applyNumberFormat="1" applyFont="1" applyFill="1" applyBorder="1" applyAlignment="1">
      <alignment horizontal="center" vertical="center"/>
    </xf>
    <xf numFmtId="0" fontId="3" fillId="0" borderId="30" xfId="1" applyFont="1" applyFill="1" applyBorder="1" applyAlignment="1">
      <alignment horizontal="center" vertical="center"/>
    </xf>
    <xf numFmtId="0" fontId="14" fillId="2" borderId="25" xfId="1" applyFont="1" applyFill="1" applyBorder="1" applyAlignment="1">
      <alignment horizontal="center" vertical="center"/>
    </xf>
    <xf numFmtId="0" fontId="3" fillId="0" borderId="26" xfId="1" applyFont="1" applyFill="1" applyBorder="1" applyAlignment="1">
      <alignment horizontal="center" vertical="center" wrapText="1"/>
    </xf>
    <xf numFmtId="0" fontId="3" fillId="0" borderId="25" xfId="1" applyFont="1" applyFill="1" applyBorder="1" applyAlignment="1">
      <alignment horizontal="center" vertical="center" wrapText="1"/>
    </xf>
    <xf numFmtId="0" fontId="3" fillId="2" borderId="37" xfId="1" applyFont="1" applyFill="1" applyBorder="1" applyAlignment="1">
      <alignment horizontal="center" vertical="center" shrinkToFit="1"/>
    </xf>
    <xf numFmtId="0" fontId="3" fillId="2" borderId="25" xfId="1" applyFont="1" applyFill="1" applyBorder="1" applyAlignment="1">
      <alignment horizontal="center" vertical="center" shrinkToFit="1"/>
    </xf>
    <xf numFmtId="0" fontId="3" fillId="2" borderId="36" xfId="1" applyFont="1" applyFill="1" applyBorder="1" applyAlignment="1">
      <alignment horizontal="center" vertical="center" shrinkToFit="1"/>
    </xf>
    <xf numFmtId="0" fontId="3" fillId="0" borderId="18" xfId="1" applyFont="1" applyBorder="1" applyAlignment="1">
      <alignment vertical="center" wrapText="1"/>
    </xf>
    <xf numFmtId="0" fontId="3" fillId="0" borderId="15" xfId="1" applyFont="1" applyBorder="1" applyAlignment="1">
      <alignment vertical="center" wrapText="1"/>
    </xf>
    <xf numFmtId="0" fontId="3" fillId="0" borderId="23" xfId="1" applyFont="1" applyBorder="1" applyAlignment="1">
      <alignment vertical="center" wrapText="1"/>
    </xf>
    <xf numFmtId="0" fontId="17" fillId="2" borderId="24" xfId="1" applyFont="1" applyFill="1" applyBorder="1" applyAlignment="1">
      <alignment horizontal="center" vertical="center" textRotation="255" wrapText="1"/>
    </xf>
    <xf numFmtId="0" fontId="17" fillId="2" borderId="27" xfId="1" applyFont="1" applyFill="1" applyBorder="1" applyAlignment="1">
      <alignment horizontal="center" vertical="center" textRotation="255" wrapText="1"/>
    </xf>
    <xf numFmtId="0" fontId="3" fillId="5" borderId="24" xfId="1" applyFont="1" applyFill="1" applyBorder="1" applyAlignment="1">
      <alignment horizontal="center" vertical="center"/>
    </xf>
    <xf numFmtId="0" fontId="3" fillId="5" borderId="25" xfId="1" applyFont="1" applyFill="1" applyBorder="1" applyAlignment="1">
      <alignment horizontal="center" vertical="center"/>
    </xf>
    <xf numFmtId="0" fontId="3" fillId="5" borderId="36" xfId="1" applyFont="1" applyFill="1" applyBorder="1" applyAlignment="1">
      <alignment horizontal="center" vertical="center"/>
    </xf>
    <xf numFmtId="0" fontId="15" fillId="5" borderId="56" xfId="1" applyFont="1" applyFill="1" applyBorder="1" applyAlignment="1">
      <alignment horizontal="center" vertical="center"/>
    </xf>
    <xf numFmtId="0" fontId="3" fillId="5" borderId="56" xfId="1" applyFont="1" applyFill="1" applyBorder="1" applyAlignment="1">
      <alignment horizontal="center" vertical="center"/>
    </xf>
    <xf numFmtId="0" fontId="3" fillId="5" borderId="37" xfId="1" applyFont="1" applyFill="1" applyBorder="1" applyAlignment="1">
      <alignment horizontal="center" vertical="center"/>
    </xf>
    <xf numFmtId="0" fontId="3" fillId="5" borderId="27" xfId="1" applyFont="1" applyFill="1" applyBorder="1" applyAlignment="1">
      <alignment horizontal="center" vertical="center"/>
    </xf>
    <xf numFmtId="0" fontId="17" fillId="2" borderId="34" xfId="1" applyFont="1" applyFill="1" applyBorder="1" applyAlignment="1">
      <alignment horizontal="center" vertical="center" textRotation="255" wrapText="1"/>
    </xf>
    <xf numFmtId="0" fontId="17" fillId="2" borderId="79" xfId="1" applyFont="1" applyFill="1" applyBorder="1" applyAlignment="1">
      <alignment horizontal="center" vertical="center" textRotation="255" wrapText="1"/>
    </xf>
    <xf numFmtId="0" fontId="3" fillId="0" borderId="80" xfId="1" applyFont="1" applyFill="1" applyBorder="1" applyAlignment="1">
      <alignment horizontal="center" vertical="center"/>
    </xf>
    <xf numFmtId="0" fontId="3" fillId="0" borderId="40" xfId="1" applyFont="1" applyFill="1" applyBorder="1" applyAlignment="1">
      <alignment horizontal="center" vertical="center"/>
    </xf>
    <xf numFmtId="0" fontId="3" fillId="0" borderId="41" xfId="1" applyFont="1" applyFill="1" applyBorder="1" applyAlignment="1">
      <alignment horizontal="center" vertical="center"/>
    </xf>
    <xf numFmtId="176" fontId="3" fillId="0" borderId="38" xfId="1" applyNumberFormat="1" applyFont="1" applyFill="1" applyBorder="1" applyAlignment="1">
      <alignment horizontal="right" vertical="center"/>
    </xf>
    <xf numFmtId="0" fontId="3" fillId="0" borderId="37" xfId="1" applyFont="1" applyFill="1" applyBorder="1" applyAlignment="1">
      <alignment horizontal="center" vertical="top"/>
    </xf>
    <xf numFmtId="0" fontId="3" fillId="0" borderId="25" xfId="1" applyFont="1" applyFill="1" applyBorder="1" applyAlignment="1">
      <alignment horizontal="center" vertical="top"/>
    </xf>
    <xf numFmtId="0" fontId="3" fillId="0" borderId="27" xfId="1" applyFont="1" applyFill="1" applyBorder="1" applyAlignment="1">
      <alignment horizontal="center" vertical="top"/>
    </xf>
    <xf numFmtId="0" fontId="3" fillId="0" borderId="81" xfId="1" applyFont="1" applyFill="1" applyBorder="1" applyAlignment="1">
      <alignment horizontal="center" vertical="center"/>
    </xf>
    <xf numFmtId="0" fontId="3" fillId="0" borderId="45" xfId="1" applyFont="1" applyFill="1" applyBorder="1" applyAlignment="1">
      <alignment horizontal="center" vertical="center"/>
    </xf>
    <xf numFmtId="0" fontId="3" fillId="0" borderId="46" xfId="1" applyFont="1" applyFill="1" applyBorder="1" applyAlignment="1">
      <alignment horizontal="center" vertical="center"/>
    </xf>
    <xf numFmtId="0" fontId="3" fillId="0" borderId="82" xfId="1" applyFont="1" applyFill="1" applyBorder="1" applyAlignment="1">
      <alignment horizontal="center" vertical="top"/>
    </xf>
    <xf numFmtId="0" fontId="3" fillId="0" borderId="0" xfId="1" applyFont="1" applyFill="1" applyBorder="1" applyAlignment="1">
      <alignment horizontal="center" vertical="top"/>
    </xf>
    <xf numFmtId="0" fontId="3" fillId="0" borderId="79" xfId="1" applyFont="1" applyFill="1" applyBorder="1" applyAlignment="1">
      <alignment horizontal="center" vertical="top"/>
    </xf>
    <xf numFmtId="0" fontId="3" fillId="0" borderId="47" xfId="1" applyFont="1" applyFill="1" applyBorder="1" applyAlignment="1">
      <alignment horizontal="center" vertical="top"/>
    </xf>
    <xf numFmtId="0" fontId="3" fillId="0" borderId="81" xfId="1" applyFont="1" applyFill="1" applyBorder="1" applyAlignment="1">
      <alignment horizontal="center" vertical="top"/>
    </xf>
    <xf numFmtId="0" fontId="3" fillId="0" borderId="45" xfId="1" applyFont="1" applyFill="1" applyBorder="1" applyAlignment="1">
      <alignment horizontal="center" vertical="top"/>
    </xf>
    <xf numFmtId="0" fontId="3" fillId="0" borderId="46" xfId="1" applyFont="1" applyFill="1" applyBorder="1" applyAlignment="1">
      <alignment horizontal="center" vertical="top"/>
    </xf>
    <xf numFmtId="0" fontId="3" fillId="0" borderId="83" xfId="1" applyFont="1" applyFill="1" applyBorder="1" applyAlignment="1">
      <alignment horizontal="center" vertical="top"/>
    </xf>
    <xf numFmtId="0" fontId="3" fillId="0" borderId="52" xfId="1" applyFont="1" applyFill="1" applyBorder="1" applyAlignment="1">
      <alignment horizontal="center" vertical="top"/>
    </xf>
    <xf numFmtId="0" fontId="3" fillId="0" borderId="53" xfId="1" applyFont="1" applyFill="1" applyBorder="1" applyAlignment="1">
      <alignment horizontal="center" vertical="top"/>
    </xf>
    <xf numFmtId="0" fontId="3" fillId="0" borderId="50" xfId="1" applyFont="1" applyFill="1" applyBorder="1" applyAlignment="1">
      <alignment horizontal="center" vertical="top"/>
    </xf>
    <xf numFmtId="0" fontId="17" fillId="2" borderId="28" xfId="1" applyFont="1" applyFill="1" applyBorder="1" applyAlignment="1">
      <alignment horizontal="center" vertical="center" textRotation="255" wrapText="1"/>
    </xf>
    <xf numFmtId="0" fontId="17" fillId="2" borderId="30" xfId="1" applyFont="1" applyFill="1" applyBorder="1" applyAlignment="1">
      <alignment horizontal="center" vertical="center" textRotation="255" wrapText="1"/>
    </xf>
    <xf numFmtId="0" fontId="3" fillId="0" borderId="14" xfId="1" applyFont="1" applyFill="1" applyBorder="1" applyAlignment="1">
      <alignment horizontal="center" vertical="center"/>
    </xf>
    <xf numFmtId="0" fontId="3" fillId="0" borderId="15" xfId="1" applyFont="1" applyFill="1" applyBorder="1" applyAlignment="1">
      <alignment horizontal="center" vertical="center"/>
    </xf>
    <xf numFmtId="0" fontId="3" fillId="0" borderId="19" xfId="1" applyFont="1" applyFill="1" applyBorder="1" applyAlignment="1">
      <alignment horizontal="center" vertical="center"/>
    </xf>
    <xf numFmtId="0" fontId="3" fillId="0" borderId="56" xfId="1" applyFont="1" applyFill="1" applyBorder="1" applyAlignment="1">
      <alignment horizontal="right" vertical="center"/>
    </xf>
    <xf numFmtId="0" fontId="3" fillId="0" borderId="20" xfId="1" applyFont="1" applyFill="1" applyBorder="1" applyAlignment="1">
      <alignment horizontal="center" vertical="top"/>
    </xf>
    <xf numFmtId="0" fontId="3" fillId="0" borderId="21" xfId="1" applyFont="1" applyFill="1" applyBorder="1" applyAlignment="1">
      <alignment horizontal="center" vertical="top"/>
    </xf>
    <xf numFmtId="0" fontId="3" fillId="0" borderId="30" xfId="1" applyFont="1" applyFill="1" applyBorder="1" applyAlignment="1">
      <alignment horizontal="center" vertical="top"/>
    </xf>
    <xf numFmtId="0" fontId="3" fillId="0" borderId="0" xfId="1" applyFont="1" applyFill="1">
      <alignment vertical="center"/>
    </xf>
    <xf numFmtId="0" fontId="14" fillId="0" borderId="0" xfId="1" applyFont="1" applyFill="1" applyBorder="1" applyAlignment="1">
      <alignment horizontal="center" vertical="center" textRotation="255"/>
    </xf>
    <xf numFmtId="0" fontId="3" fillId="0" borderId="0" xfId="1" applyFont="1" applyFill="1" applyBorder="1" applyAlignment="1">
      <alignment vertical="top" wrapText="1"/>
    </xf>
    <xf numFmtId="0" fontId="14" fillId="0" borderId="1" xfId="1" applyFont="1" applyFill="1" applyBorder="1" applyAlignment="1">
      <alignment horizontal="center" vertical="center" textRotation="255"/>
    </xf>
    <xf numFmtId="0" fontId="3" fillId="0" borderId="1" xfId="1" applyFont="1" applyFill="1" applyBorder="1" applyAlignment="1">
      <alignment vertical="top" wrapText="1"/>
    </xf>
    <xf numFmtId="0" fontId="14" fillId="2" borderId="34" xfId="1" applyFont="1" applyFill="1" applyBorder="1" applyAlignment="1">
      <alignment horizontal="center" vertical="center" textRotation="255"/>
    </xf>
    <xf numFmtId="0" fontId="14" fillId="2" borderId="35" xfId="1" applyFont="1" applyFill="1" applyBorder="1" applyAlignment="1">
      <alignment horizontal="center" vertical="center" textRotation="255"/>
    </xf>
    <xf numFmtId="0" fontId="14" fillId="2" borderId="29" xfId="1" applyFont="1" applyFill="1" applyBorder="1" applyAlignment="1">
      <alignment horizontal="center" vertical="center" wrapText="1"/>
    </xf>
    <xf numFmtId="0" fontId="14" fillId="2" borderId="30" xfId="1" applyFont="1" applyFill="1" applyBorder="1" applyAlignment="1">
      <alignment horizontal="center" vertical="center" wrapText="1"/>
    </xf>
    <xf numFmtId="0" fontId="3" fillId="0" borderId="26" xfId="1" applyFont="1" applyFill="1" applyBorder="1" applyAlignment="1">
      <alignment horizontal="left" wrapText="1"/>
    </xf>
    <xf numFmtId="0" fontId="3" fillId="0" borderId="25" xfId="1" applyFont="1" applyFill="1" applyBorder="1" applyAlignment="1">
      <alignment horizontal="left" wrapText="1"/>
    </xf>
    <xf numFmtId="0" fontId="3" fillId="0" borderId="27" xfId="1" applyFont="1" applyFill="1" applyBorder="1" applyAlignment="1">
      <alignment horizontal="left" wrapText="1"/>
    </xf>
    <xf numFmtId="0" fontId="14" fillId="2" borderId="17" xfId="1" applyFont="1" applyFill="1" applyBorder="1" applyAlignment="1">
      <alignment horizontal="center" wrapText="1"/>
    </xf>
    <xf numFmtId="0" fontId="14" fillId="2" borderId="15" xfId="1" applyFont="1" applyFill="1" applyBorder="1" applyAlignment="1">
      <alignment horizontal="center" wrapText="1"/>
    </xf>
    <xf numFmtId="0" fontId="14" fillId="2" borderId="23" xfId="1" applyFont="1" applyFill="1" applyBorder="1" applyAlignment="1">
      <alignment horizontal="center" wrapText="1"/>
    </xf>
    <xf numFmtId="0" fontId="14" fillId="2" borderId="84" xfId="1" applyFont="1" applyFill="1" applyBorder="1" applyAlignment="1">
      <alignment horizontal="center" vertical="center" textRotation="255"/>
    </xf>
    <xf numFmtId="0" fontId="14" fillId="2" borderId="85" xfId="1" applyFont="1" applyFill="1" applyBorder="1" applyAlignment="1">
      <alignment horizontal="center" vertical="center" textRotation="255"/>
    </xf>
    <xf numFmtId="0" fontId="3" fillId="0" borderId="86" xfId="1" applyFont="1" applyFill="1" applyBorder="1" applyAlignment="1">
      <alignment horizontal="center" wrapText="1"/>
    </xf>
    <xf numFmtId="0" fontId="3" fillId="0" borderId="87" xfId="1" applyFont="1" applyFill="1" applyBorder="1" applyAlignment="1">
      <alignment horizontal="center" wrapText="1"/>
    </xf>
    <xf numFmtId="0" fontId="3" fillId="0" borderId="88" xfId="1" applyFont="1" applyFill="1" applyBorder="1" applyAlignment="1">
      <alignment horizontal="center" wrapText="1"/>
    </xf>
    <xf numFmtId="0" fontId="3" fillId="0" borderId="0" xfId="1" applyFont="1" applyBorder="1">
      <alignment vertical="center"/>
    </xf>
    <xf numFmtId="0" fontId="14" fillId="2" borderId="89" xfId="1" applyFont="1" applyFill="1" applyBorder="1" applyAlignment="1">
      <alignment vertical="center" textRotation="255"/>
    </xf>
    <xf numFmtId="0" fontId="14" fillId="2" borderId="90" xfId="1" applyFont="1" applyFill="1" applyBorder="1" applyAlignment="1">
      <alignment vertical="center" textRotation="255"/>
    </xf>
    <xf numFmtId="0" fontId="14" fillId="2" borderId="29" xfId="1" applyFont="1" applyFill="1" applyBorder="1" applyAlignment="1">
      <alignment horizontal="center" wrapText="1"/>
    </xf>
    <xf numFmtId="0" fontId="14" fillId="2" borderId="21" xfId="1" applyFont="1" applyFill="1" applyBorder="1" applyAlignment="1">
      <alignment horizontal="center" wrapText="1"/>
    </xf>
    <xf numFmtId="0" fontId="14" fillId="2" borderId="30" xfId="1" applyFont="1" applyFill="1" applyBorder="1" applyAlignment="1">
      <alignment horizontal="center" wrapText="1"/>
    </xf>
    <xf numFmtId="0" fontId="14" fillId="2" borderId="34" xfId="1" applyFont="1" applyFill="1" applyBorder="1" applyAlignment="1">
      <alignment vertical="center" textRotation="255"/>
    </xf>
    <xf numFmtId="0" fontId="14" fillId="2" borderId="35" xfId="1" applyFont="1" applyFill="1" applyBorder="1" applyAlignment="1">
      <alignment vertical="center" textRotation="255"/>
    </xf>
    <xf numFmtId="0" fontId="14" fillId="0" borderId="17" xfId="1" applyFont="1" applyFill="1" applyBorder="1" applyAlignment="1">
      <alignment horizontal="center" vertical="center" wrapText="1"/>
    </xf>
    <xf numFmtId="0" fontId="14" fillId="0" borderId="15" xfId="1" applyFont="1" applyFill="1" applyBorder="1" applyAlignment="1">
      <alignment horizontal="center" vertical="center" wrapText="1"/>
    </xf>
    <xf numFmtId="0" fontId="14" fillId="0" borderId="23" xfId="1" applyFont="1" applyFill="1" applyBorder="1" applyAlignment="1">
      <alignment horizontal="center" vertical="center" wrapText="1"/>
    </xf>
    <xf numFmtId="0" fontId="14" fillId="5" borderId="28" xfId="1" applyFont="1" applyFill="1" applyBorder="1" applyAlignment="1">
      <alignment horizontal="center" vertical="center" wrapText="1"/>
    </xf>
    <xf numFmtId="0" fontId="14" fillId="5" borderId="21" xfId="1" applyFont="1" applyFill="1" applyBorder="1" applyAlignment="1">
      <alignment horizontal="center" vertical="center" wrapText="1"/>
    </xf>
    <xf numFmtId="0" fontId="14" fillId="5" borderId="30" xfId="1" applyFont="1" applyFill="1" applyBorder="1" applyAlignment="1">
      <alignment horizontal="center" vertical="center" wrapText="1"/>
    </xf>
    <xf numFmtId="0" fontId="3" fillId="0" borderId="29" xfId="1" applyFont="1" applyFill="1" applyBorder="1" applyAlignment="1">
      <alignment horizontal="center" vertical="center" wrapText="1"/>
    </xf>
    <xf numFmtId="0" fontId="3" fillId="0" borderId="21" xfId="1" applyFont="1" applyFill="1" applyBorder="1" applyAlignment="1">
      <alignment horizontal="center" vertical="center" wrapText="1"/>
    </xf>
    <xf numFmtId="0" fontId="3" fillId="0" borderId="20" xfId="1" applyFont="1" applyFill="1" applyBorder="1" applyAlignment="1">
      <alignment horizontal="center" vertical="center" wrapText="1"/>
    </xf>
    <xf numFmtId="0" fontId="3" fillId="0" borderId="22" xfId="1" applyFont="1" applyFill="1" applyBorder="1" applyAlignment="1">
      <alignment horizontal="center" vertical="center" wrapText="1"/>
    </xf>
    <xf numFmtId="0" fontId="3" fillId="0" borderId="30" xfId="1" applyFont="1" applyFill="1" applyBorder="1" applyAlignment="1">
      <alignment horizontal="center" vertical="center" wrapText="1"/>
    </xf>
    <xf numFmtId="0" fontId="14" fillId="2" borderId="24" xfId="1" applyFont="1" applyFill="1" applyBorder="1" applyAlignment="1">
      <alignment horizontal="center" vertical="center" textRotation="255" wrapText="1"/>
    </xf>
    <xf numFmtId="0" fontId="14" fillId="2" borderId="31" xfId="1" applyFont="1" applyFill="1" applyBorder="1" applyAlignment="1">
      <alignment horizontal="center" vertical="center" textRotation="255" wrapText="1"/>
    </xf>
    <xf numFmtId="0" fontId="3" fillId="0" borderId="91" xfId="1" applyFont="1" applyFill="1" applyBorder="1" applyAlignment="1">
      <alignment horizontal="center" vertical="center" wrapText="1"/>
    </xf>
    <xf numFmtId="0" fontId="3" fillId="0" borderId="40" xfId="1" applyFont="1" applyBorder="1" applyAlignment="1">
      <alignment horizontal="center" vertical="center"/>
    </xf>
    <xf numFmtId="0" fontId="3" fillId="0" borderId="41" xfId="1" applyFont="1" applyBorder="1" applyAlignment="1">
      <alignment horizontal="center" vertical="center"/>
    </xf>
    <xf numFmtId="0" fontId="3" fillId="0" borderId="39" xfId="1" applyFont="1" applyFill="1" applyBorder="1" applyAlignment="1">
      <alignment vertical="center"/>
    </xf>
    <xf numFmtId="0" fontId="3" fillId="0" borderId="40" xfId="1" applyFont="1" applyBorder="1" applyAlignment="1">
      <alignment vertical="center"/>
    </xf>
    <xf numFmtId="0" fontId="3" fillId="0" borderId="41" xfId="1" applyFont="1" applyBorder="1" applyAlignment="1">
      <alignment vertical="center"/>
    </xf>
    <xf numFmtId="0" fontId="3" fillId="0" borderId="37" xfId="1" applyFont="1" applyFill="1" applyBorder="1" applyAlignment="1">
      <alignment horizontal="center" vertical="center" wrapText="1"/>
    </xf>
    <xf numFmtId="0" fontId="3" fillId="0" borderId="27" xfId="1" applyFont="1" applyFill="1" applyBorder="1" applyAlignment="1">
      <alignment horizontal="center" vertical="center" wrapText="1"/>
    </xf>
    <xf numFmtId="0" fontId="14" fillId="2" borderId="34" xfId="1" applyFont="1" applyFill="1" applyBorder="1" applyAlignment="1">
      <alignment horizontal="center" vertical="center" textRotation="255" wrapText="1"/>
    </xf>
    <xf numFmtId="0" fontId="14" fillId="2" borderId="35" xfId="1" applyFont="1" applyFill="1" applyBorder="1" applyAlignment="1">
      <alignment horizontal="center" vertical="center" textRotation="255" wrapText="1"/>
    </xf>
    <xf numFmtId="0" fontId="3" fillId="0" borderId="92" xfId="1" applyFont="1" applyFill="1" applyBorder="1" applyAlignment="1">
      <alignment horizontal="center" vertical="center" wrapText="1"/>
    </xf>
    <xf numFmtId="0" fontId="3" fillId="0" borderId="45" xfId="1" applyFont="1" applyBorder="1" applyAlignment="1">
      <alignment horizontal="center" vertical="center"/>
    </xf>
    <xf numFmtId="0" fontId="3" fillId="0" borderId="46" xfId="1" applyFont="1" applyBorder="1" applyAlignment="1">
      <alignment horizontal="center" vertical="center"/>
    </xf>
    <xf numFmtId="0" fontId="3" fillId="0" borderId="44" xfId="1" applyFont="1" applyFill="1" applyBorder="1" applyAlignment="1">
      <alignment vertical="center" wrapText="1"/>
    </xf>
    <xf numFmtId="0" fontId="3" fillId="0" borderId="45" xfId="1" applyFont="1" applyBorder="1" applyAlignment="1">
      <alignment vertical="center" wrapText="1"/>
    </xf>
    <xf numFmtId="0" fontId="3" fillId="0" borderId="46" xfId="1" applyFont="1" applyBorder="1" applyAlignment="1">
      <alignment vertical="center" wrapText="1"/>
    </xf>
    <xf numFmtId="0" fontId="3" fillId="0" borderId="82" xfId="1" applyFont="1" applyFill="1" applyBorder="1" applyAlignment="1">
      <alignment horizontal="center" vertical="center" wrapText="1"/>
    </xf>
    <xf numFmtId="0" fontId="3" fillId="0" borderId="0" xfId="1" applyFont="1" applyFill="1" applyBorder="1" applyAlignment="1">
      <alignment horizontal="center" vertical="center" wrapText="1"/>
    </xf>
    <xf numFmtId="0" fontId="3" fillId="0" borderId="79" xfId="1" applyFont="1" applyFill="1" applyBorder="1" applyAlignment="1">
      <alignment horizontal="center" vertical="center" wrapText="1"/>
    </xf>
    <xf numFmtId="0" fontId="14" fillId="2" borderId="28" xfId="1" applyFont="1" applyFill="1" applyBorder="1" applyAlignment="1">
      <alignment horizontal="center" vertical="center" textRotation="255" wrapText="1"/>
    </xf>
    <xf numFmtId="0" fontId="14" fillId="2" borderId="58" xfId="1" applyFont="1" applyFill="1" applyBorder="1" applyAlignment="1">
      <alignment horizontal="center" vertical="center" textRotation="255" wrapText="1"/>
    </xf>
    <xf numFmtId="0" fontId="3" fillId="0" borderId="93" xfId="1" applyFont="1" applyFill="1" applyBorder="1" applyAlignment="1">
      <alignment horizontal="center" vertical="center"/>
    </xf>
    <xf numFmtId="0" fontId="3" fillId="0" borderId="52" xfId="1" applyFont="1" applyBorder="1" applyAlignment="1">
      <alignment horizontal="center" vertical="center"/>
    </xf>
    <xf numFmtId="0" fontId="3" fillId="0" borderId="53" xfId="1" applyFont="1" applyBorder="1" applyAlignment="1">
      <alignment horizontal="center" vertical="center"/>
    </xf>
    <xf numFmtId="0" fontId="3" fillId="0" borderId="51" xfId="1" applyFont="1" applyFill="1" applyBorder="1" applyAlignment="1">
      <alignment vertical="center"/>
    </xf>
    <xf numFmtId="0" fontId="3" fillId="0" borderId="52" xfId="1" applyFont="1" applyBorder="1" applyAlignment="1">
      <alignment vertical="center"/>
    </xf>
    <xf numFmtId="0" fontId="3" fillId="0" borderId="53" xfId="1" applyFont="1" applyBorder="1" applyAlignment="1">
      <alignment vertical="center"/>
    </xf>
    <xf numFmtId="0" fontId="3" fillId="0" borderId="91" xfId="1" applyFont="1" applyFill="1" applyBorder="1" applyAlignment="1">
      <alignment horizontal="center" vertical="center"/>
    </xf>
    <xf numFmtId="0" fontId="3" fillId="0" borderId="37" xfId="1" applyFont="1" applyFill="1" applyBorder="1" applyAlignment="1">
      <alignment horizontal="center" vertical="center"/>
    </xf>
    <xf numFmtId="0" fontId="3" fillId="0" borderId="25" xfId="1" applyFont="1" applyFill="1" applyBorder="1" applyAlignment="1">
      <alignment horizontal="center" vertical="center"/>
    </xf>
    <xf numFmtId="0" fontId="3" fillId="0" borderId="27" xfId="1" applyFont="1" applyFill="1" applyBorder="1" applyAlignment="1">
      <alignment horizontal="center" vertical="center"/>
    </xf>
    <xf numFmtId="0" fontId="3" fillId="0" borderId="92" xfId="1" applyFont="1" applyFill="1" applyBorder="1" applyAlignment="1">
      <alignment horizontal="center" vertical="center"/>
    </xf>
    <xf numFmtId="0" fontId="3" fillId="0" borderId="44" xfId="1" applyFont="1" applyFill="1" applyBorder="1" applyAlignment="1">
      <alignment vertical="center"/>
    </xf>
    <xf numFmtId="0" fontId="3" fillId="0" borderId="45" xfId="1" applyFont="1" applyBorder="1" applyAlignment="1">
      <alignment vertical="center"/>
    </xf>
    <xf numFmtId="0" fontId="3" fillId="0" borderId="46" xfId="1" applyFont="1" applyBorder="1" applyAlignment="1">
      <alignment vertical="center"/>
    </xf>
    <xf numFmtId="0" fontId="3" fillId="0" borderId="82"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79" xfId="1" applyFont="1" applyFill="1" applyBorder="1" applyAlignment="1">
      <alignment horizontal="center" vertical="center"/>
    </xf>
    <xf numFmtId="0" fontId="3" fillId="0" borderId="20" xfId="1" applyFont="1" applyFill="1" applyBorder="1" applyAlignment="1">
      <alignment horizontal="center" vertical="center"/>
    </xf>
    <xf numFmtId="0" fontId="3" fillId="0" borderId="37" xfId="1" applyFont="1" applyFill="1" applyBorder="1" applyAlignment="1">
      <alignment horizontal="left" vertical="center" wrapText="1"/>
    </xf>
    <xf numFmtId="0" fontId="3" fillId="0" borderId="25" xfId="1" applyFont="1" applyFill="1" applyBorder="1" applyAlignment="1">
      <alignment horizontal="left" vertical="center" wrapText="1"/>
    </xf>
    <xf numFmtId="0" fontId="3" fillId="0" borderId="27" xfId="1" applyFont="1" applyFill="1" applyBorder="1" applyAlignment="1">
      <alignment horizontal="left" vertical="center" wrapText="1"/>
    </xf>
    <xf numFmtId="0" fontId="3" fillId="0" borderId="82" xfId="1" applyFont="1" applyFill="1" applyBorder="1" applyAlignment="1">
      <alignment horizontal="left" vertical="center" wrapText="1"/>
    </xf>
    <xf numFmtId="0" fontId="3" fillId="0" borderId="0" xfId="1" applyFont="1" applyFill="1" applyBorder="1" applyAlignment="1">
      <alignment horizontal="left" vertical="center" wrapText="1"/>
    </xf>
    <xf numFmtId="0" fontId="3" fillId="0" borderId="79" xfId="1" applyFont="1" applyFill="1" applyBorder="1" applyAlignment="1">
      <alignment horizontal="left" vertical="center" wrapText="1"/>
    </xf>
    <xf numFmtId="0" fontId="3" fillId="0" borderId="94" xfId="1" applyFont="1" applyFill="1" applyBorder="1" applyAlignment="1">
      <alignment horizontal="center" vertical="center"/>
    </xf>
    <xf numFmtId="0" fontId="3" fillId="0" borderId="95" xfId="1" applyFont="1" applyFill="1" applyBorder="1" applyAlignment="1">
      <alignment horizontal="center" vertical="center"/>
    </xf>
    <xf numFmtId="0" fontId="3" fillId="0" borderId="96" xfId="1" applyFont="1" applyFill="1" applyBorder="1" applyAlignment="1">
      <alignment horizontal="center" vertical="center"/>
    </xf>
    <xf numFmtId="0" fontId="18" fillId="0" borderId="97" xfId="1" applyFont="1" applyFill="1" applyBorder="1" applyAlignment="1">
      <alignment vertical="center" wrapText="1"/>
    </xf>
    <xf numFmtId="0" fontId="18" fillId="0" borderId="98" xfId="1" applyFont="1" applyBorder="1" applyAlignment="1">
      <alignment vertical="center" wrapText="1"/>
    </xf>
    <xf numFmtId="0" fontId="18" fillId="0" borderId="99" xfId="1" applyFont="1" applyBorder="1" applyAlignment="1">
      <alignment vertical="center" wrapText="1"/>
    </xf>
    <xf numFmtId="0" fontId="3" fillId="0" borderId="100" xfId="1" applyFont="1" applyFill="1" applyBorder="1" applyAlignment="1">
      <alignment horizontal="center" vertical="center"/>
    </xf>
    <xf numFmtId="0" fontId="3" fillId="0" borderId="101" xfId="1" applyFont="1" applyFill="1" applyBorder="1" applyAlignment="1">
      <alignment horizontal="center" vertical="center"/>
    </xf>
    <xf numFmtId="0" fontId="3" fillId="0" borderId="102" xfId="1" applyFont="1" applyFill="1" applyBorder="1" applyAlignment="1">
      <alignment horizontal="center" vertical="center"/>
    </xf>
    <xf numFmtId="0" fontId="3" fillId="0" borderId="97" xfId="1" applyFont="1" applyFill="1" applyBorder="1" applyAlignment="1">
      <alignment vertical="center" shrinkToFit="1"/>
    </xf>
    <xf numFmtId="0" fontId="3" fillId="0" borderId="98" xfId="1" applyFont="1" applyFill="1" applyBorder="1" applyAlignment="1">
      <alignment vertical="center" shrinkToFit="1"/>
    </xf>
    <xf numFmtId="0" fontId="3" fillId="0" borderId="98" xfId="1" applyFont="1" applyFill="1" applyBorder="1" applyAlignment="1">
      <alignment vertical="center" wrapText="1"/>
    </xf>
    <xf numFmtId="0" fontId="3" fillId="0" borderId="99" xfId="1" applyFont="1" applyFill="1" applyBorder="1" applyAlignment="1">
      <alignment vertical="center" wrapText="1"/>
    </xf>
    <xf numFmtId="0" fontId="3" fillId="0" borderId="20" xfId="1" applyFont="1" applyFill="1" applyBorder="1" applyAlignment="1">
      <alignment horizontal="left" vertical="center" wrapText="1"/>
    </xf>
    <xf numFmtId="0" fontId="3" fillId="0" borderId="21" xfId="1" applyFont="1" applyFill="1" applyBorder="1" applyAlignment="1">
      <alignment horizontal="left" vertical="center" wrapText="1"/>
    </xf>
    <xf numFmtId="0" fontId="3" fillId="0" borderId="30" xfId="1" applyFont="1" applyFill="1" applyBorder="1" applyAlignment="1">
      <alignment horizontal="left" vertical="center" wrapText="1"/>
    </xf>
    <xf numFmtId="0" fontId="14" fillId="2" borderId="103" xfId="1" applyFont="1" applyFill="1" applyBorder="1" applyAlignment="1">
      <alignment horizontal="center" vertical="center" textRotation="255"/>
    </xf>
    <xf numFmtId="0" fontId="14" fillId="2" borderId="104" xfId="1" applyFont="1" applyFill="1" applyBorder="1" applyAlignment="1">
      <alignment horizontal="center" vertical="center" textRotation="255"/>
    </xf>
    <xf numFmtId="0" fontId="3" fillId="0" borderId="86" xfId="1" applyFont="1" applyFill="1" applyBorder="1" applyAlignment="1">
      <alignment vertical="center" wrapText="1"/>
    </xf>
    <xf numFmtId="0" fontId="3" fillId="0" borderId="87" xfId="1" applyFont="1" applyBorder="1" applyAlignment="1">
      <alignment vertical="center"/>
    </xf>
    <xf numFmtId="0" fontId="3" fillId="0" borderId="88" xfId="1" applyFont="1" applyBorder="1" applyAlignment="1">
      <alignment vertical="center"/>
    </xf>
    <xf numFmtId="0" fontId="3" fillId="0" borderId="105" xfId="1" applyFont="1" applyFill="1" applyBorder="1" applyAlignment="1">
      <alignment vertical="top" wrapText="1"/>
    </xf>
    <xf numFmtId="0" fontId="14" fillId="0" borderId="106" xfId="1" applyFont="1" applyFill="1" applyBorder="1" applyAlignment="1">
      <alignment vertical="top" wrapText="1"/>
    </xf>
    <xf numFmtId="0" fontId="14" fillId="0" borderId="107" xfId="1" applyFont="1" applyFill="1" applyBorder="1" applyAlignment="1">
      <alignment vertical="top" wrapText="1"/>
    </xf>
    <xf numFmtId="0" fontId="3" fillId="0" borderId="29" xfId="1" applyFont="1" applyFill="1" applyBorder="1" applyAlignment="1">
      <alignment vertical="top" wrapText="1"/>
    </xf>
    <xf numFmtId="0" fontId="14" fillId="0" borderId="21" xfId="1" applyFont="1" applyFill="1" applyBorder="1" applyAlignment="1">
      <alignment vertical="top" wrapText="1"/>
    </xf>
    <xf numFmtId="0" fontId="14" fillId="0" borderId="30" xfId="1" applyFont="1" applyFill="1" applyBorder="1" applyAlignment="1">
      <alignment vertical="top" wrapText="1"/>
    </xf>
    <xf numFmtId="0" fontId="3" fillId="0" borderId="79" xfId="1" applyFont="1" applyBorder="1">
      <alignment vertical="center"/>
    </xf>
    <xf numFmtId="0" fontId="3" fillId="0" borderId="14" xfId="1" applyFont="1" applyFill="1" applyBorder="1" applyAlignment="1">
      <alignment vertical="center" textRotation="255"/>
    </xf>
    <xf numFmtId="0" fontId="3" fillId="0" borderId="15" xfId="1" applyFont="1" applyBorder="1" applyAlignment="1">
      <alignment vertical="center"/>
    </xf>
    <xf numFmtId="0" fontId="3" fillId="0" borderId="108" xfId="1" applyFont="1" applyBorder="1" applyAlignment="1">
      <alignment vertical="center"/>
    </xf>
    <xf numFmtId="0" fontId="3" fillId="0" borderId="109" xfId="1" applyFont="1" applyFill="1" applyBorder="1" applyAlignment="1">
      <alignment vertical="center" wrapText="1"/>
    </xf>
    <xf numFmtId="0" fontId="14" fillId="2" borderId="14" xfId="1" applyFont="1" applyFill="1" applyBorder="1" applyAlignment="1">
      <alignment horizontal="center" vertical="center" wrapText="1"/>
    </xf>
    <xf numFmtId="0" fontId="14" fillId="2" borderId="15" xfId="1" applyFont="1" applyFill="1" applyBorder="1" applyAlignment="1">
      <alignment horizontal="center" vertical="center" wrapText="1"/>
    </xf>
    <xf numFmtId="0" fontId="14" fillId="2" borderId="23" xfId="1" applyFont="1" applyFill="1" applyBorder="1" applyAlignment="1">
      <alignment horizontal="center" vertical="center" wrapText="1"/>
    </xf>
    <xf numFmtId="0" fontId="3" fillId="0" borderId="103" xfId="1" applyFont="1" applyFill="1" applyBorder="1" applyAlignment="1">
      <alignment vertical="center" textRotation="255"/>
    </xf>
    <xf numFmtId="0" fontId="3" fillId="0" borderId="87" xfId="1" applyFont="1" applyFill="1" applyBorder="1" applyAlignment="1">
      <alignment vertical="center" textRotation="255"/>
    </xf>
    <xf numFmtId="0" fontId="3" fillId="0" borderId="110" xfId="1" applyFont="1" applyFill="1" applyBorder="1" applyAlignment="1">
      <alignment vertical="center" textRotation="255"/>
    </xf>
    <xf numFmtId="0" fontId="3" fillId="0" borderId="111" xfId="1" applyFont="1" applyBorder="1" applyAlignment="1">
      <alignment vertical="center" wrapText="1"/>
    </xf>
    <xf numFmtId="0" fontId="3" fillId="0" borderId="87" xfId="1" applyFont="1" applyBorder="1" applyAlignment="1">
      <alignment vertical="center" wrapText="1"/>
    </xf>
    <xf numFmtId="0" fontId="3" fillId="0" borderId="88" xfId="1" applyFont="1" applyBorder="1" applyAlignment="1">
      <alignment vertical="center" wrapText="1"/>
    </xf>
    <xf numFmtId="0" fontId="14" fillId="5" borderId="5" xfId="1" applyFont="1" applyFill="1" applyBorder="1" applyAlignment="1">
      <alignment horizontal="center" vertical="center"/>
    </xf>
    <xf numFmtId="0" fontId="14" fillId="5" borderId="6" xfId="1" applyFont="1" applyFill="1" applyBorder="1" applyAlignment="1">
      <alignment horizontal="center" vertical="center"/>
    </xf>
    <xf numFmtId="0" fontId="14" fillId="5" borderId="13" xfId="1" applyFont="1" applyFill="1" applyBorder="1" applyAlignment="1">
      <alignment horizontal="center" vertical="center"/>
    </xf>
    <xf numFmtId="0" fontId="14" fillId="3" borderId="24" xfId="1" applyFont="1" applyFill="1" applyBorder="1" applyAlignment="1">
      <alignment horizontal="center" vertical="center"/>
    </xf>
    <xf numFmtId="0" fontId="3" fillId="3" borderId="25" xfId="1" applyFont="1" applyFill="1" applyBorder="1" applyAlignment="1">
      <alignment horizontal="center" vertical="center"/>
    </xf>
    <xf numFmtId="0" fontId="3" fillId="3" borderId="27" xfId="1" applyFont="1" applyFill="1" applyBorder="1" applyAlignment="1">
      <alignment horizontal="center" vertical="center"/>
    </xf>
    <xf numFmtId="0" fontId="14" fillId="4" borderId="5" xfId="1" applyFont="1" applyFill="1" applyBorder="1" applyAlignment="1">
      <alignment horizontal="center" vertical="center"/>
    </xf>
    <xf numFmtId="0" fontId="3" fillId="4" borderId="6" xfId="1" applyFont="1" applyFill="1" applyBorder="1" applyAlignment="1">
      <alignment horizontal="center" vertical="center"/>
    </xf>
    <xf numFmtId="0" fontId="3" fillId="4" borderId="13" xfId="1" applyFont="1" applyFill="1" applyBorder="1" applyAlignment="1">
      <alignment horizontal="center" vertical="center"/>
    </xf>
    <xf numFmtId="0" fontId="3" fillId="5" borderId="14" xfId="1" applyFont="1" applyFill="1" applyBorder="1" applyAlignment="1">
      <alignment horizontal="left" vertical="center"/>
    </xf>
    <xf numFmtId="0" fontId="3" fillId="5" borderId="15" xfId="1" applyFont="1" applyFill="1" applyBorder="1" applyAlignment="1">
      <alignment horizontal="left" vertical="center"/>
    </xf>
    <xf numFmtId="0" fontId="3" fillId="5" borderId="112" xfId="1" applyFont="1" applyFill="1" applyBorder="1" applyAlignment="1">
      <alignment horizontal="left" vertical="center"/>
    </xf>
    <xf numFmtId="0" fontId="3" fillId="0" borderId="113" xfId="1" quotePrefix="1" applyFont="1" applyFill="1" applyBorder="1" applyAlignment="1">
      <alignment horizontal="left" vertical="center"/>
    </xf>
    <xf numFmtId="0" fontId="3" fillId="0" borderId="15" xfId="1" applyFont="1" applyFill="1" applyBorder="1" applyAlignment="1">
      <alignment horizontal="left" vertical="center"/>
    </xf>
    <xf numFmtId="0" fontId="3" fillId="0" borderId="19" xfId="1" applyFont="1" applyFill="1" applyBorder="1" applyAlignment="1">
      <alignment horizontal="left" vertical="center"/>
    </xf>
    <xf numFmtId="0" fontId="3" fillId="0" borderId="113" xfId="1" applyFont="1" applyFill="1" applyBorder="1" applyAlignment="1">
      <alignment horizontal="left" vertical="center"/>
    </xf>
    <xf numFmtId="0" fontId="3" fillId="0" borderId="23" xfId="1" applyFont="1" applyFill="1" applyBorder="1" applyAlignment="1">
      <alignment horizontal="left" vertical="center"/>
    </xf>
    <xf numFmtId="0" fontId="3" fillId="0" borderId="0" xfId="1" applyFont="1" applyBorder="1" applyAlignment="1">
      <alignment vertical="top"/>
    </xf>
    <xf numFmtId="0" fontId="3" fillId="0" borderId="1" xfId="1" applyFont="1" applyBorder="1" applyAlignment="1">
      <alignment vertical="top"/>
    </xf>
    <xf numFmtId="0" fontId="9" fillId="2" borderId="89" xfId="2" applyFont="1" applyFill="1" applyBorder="1" applyAlignment="1" applyProtection="1">
      <alignment horizontal="center" vertical="center" wrapText="1"/>
    </xf>
    <xf numFmtId="0" fontId="9" fillId="2" borderId="11" xfId="2" applyFont="1" applyFill="1" applyBorder="1" applyAlignment="1" applyProtection="1">
      <alignment horizontal="center" vertical="center" wrapText="1"/>
    </xf>
    <xf numFmtId="0" fontId="9" fillId="2" borderId="90" xfId="2" applyFont="1" applyFill="1" applyBorder="1" applyAlignment="1" applyProtection="1">
      <alignment horizontal="center" vertical="center" wrapText="1"/>
    </xf>
    <xf numFmtId="0" fontId="15" fillId="0" borderId="114" xfId="3" applyFont="1" applyFill="1" applyBorder="1" applyAlignment="1" applyProtection="1">
      <alignment horizontal="center" vertical="center"/>
    </xf>
    <xf numFmtId="0" fontId="3" fillId="0" borderId="11" xfId="1" applyFont="1" applyBorder="1">
      <alignment vertical="center"/>
    </xf>
    <xf numFmtId="0" fontId="3" fillId="0" borderId="115" xfId="1" applyFont="1" applyBorder="1">
      <alignment vertical="center"/>
    </xf>
    <xf numFmtId="0" fontId="3" fillId="0" borderId="42" xfId="1" applyFont="1" applyBorder="1">
      <alignment vertical="center"/>
    </xf>
    <xf numFmtId="0" fontId="3" fillId="0" borderId="0" xfId="1" applyFont="1">
      <alignment vertical="center"/>
    </xf>
    <xf numFmtId="0" fontId="3" fillId="0" borderId="79" xfId="1" applyFont="1" applyBorder="1">
      <alignment vertical="center"/>
    </xf>
    <xf numFmtId="0" fontId="3" fillId="0" borderId="116" xfId="1" applyFont="1" applyBorder="1">
      <alignment vertical="center"/>
    </xf>
    <xf numFmtId="0" fontId="3" fillId="0" borderId="1" xfId="1" applyFont="1" applyBorder="1">
      <alignment vertical="center"/>
    </xf>
    <xf numFmtId="0" fontId="3" fillId="0" borderId="117" xfId="1" applyFont="1" applyBorder="1">
      <alignment vertical="center"/>
    </xf>
    <xf numFmtId="0" fontId="9" fillId="0" borderId="11" xfId="2" applyFont="1" applyFill="1" applyBorder="1" applyAlignment="1" applyProtection="1">
      <alignment horizontal="center" vertical="center" wrapText="1"/>
    </xf>
    <xf numFmtId="0" fontId="15" fillId="0" borderId="11" xfId="3" applyFont="1" applyFill="1" applyBorder="1" applyAlignment="1" applyProtection="1">
      <alignment vertical="top"/>
    </xf>
    <xf numFmtId="0" fontId="9" fillId="0" borderId="1" xfId="2" applyFont="1" applyFill="1" applyBorder="1" applyAlignment="1" applyProtection="1">
      <alignment horizontal="center" vertical="center" wrapText="1"/>
    </xf>
    <xf numFmtId="0" fontId="15" fillId="0" borderId="1" xfId="3" applyFont="1" applyFill="1" applyBorder="1" applyAlignment="1" applyProtection="1">
      <alignment vertical="top"/>
    </xf>
    <xf numFmtId="0" fontId="3" fillId="0" borderId="7" xfId="1" applyFont="1" applyFill="1" applyBorder="1" applyAlignment="1">
      <alignment horizontal="center" vertical="center"/>
    </xf>
    <xf numFmtId="0" fontId="3" fillId="0" borderId="118" xfId="1" applyFont="1" applyFill="1" applyBorder="1" applyAlignment="1">
      <alignment horizontal="center" vertical="center"/>
    </xf>
    <xf numFmtId="0" fontId="6" fillId="0" borderId="29" xfId="1" applyFont="1" applyFill="1" applyBorder="1" applyAlignment="1">
      <alignment horizontal="center" vertical="center"/>
    </xf>
    <xf numFmtId="0" fontId="6" fillId="0" borderId="21" xfId="1" applyFont="1" applyBorder="1" applyAlignment="1">
      <alignment horizontal="center" vertical="center"/>
    </xf>
    <xf numFmtId="0" fontId="6" fillId="0" borderId="30" xfId="1" applyFont="1" applyBorder="1" applyAlignment="1">
      <alignment horizontal="center" vertical="center"/>
    </xf>
    <xf numFmtId="0" fontId="3" fillId="0" borderId="17" xfId="1" applyFont="1" applyFill="1" applyBorder="1" applyAlignment="1">
      <alignment horizontal="center" vertical="center"/>
    </xf>
    <xf numFmtId="0" fontId="3" fillId="0" borderId="18" xfId="1" applyFont="1" applyFill="1" applyBorder="1" applyAlignment="1">
      <alignment horizontal="center" vertical="center"/>
    </xf>
    <xf numFmtId="0" fontId="15" fillId="0" borderId="18" xfId="1" applyFont="1" applyBorder="1" applyAlignment="1">
      <alignment horizontal="center" vertical="center" wrapText="1"/>
    </xf>
    <xf numFmtId="0" fontId="15" fillId="0" borderId="15" xfId="1" applyFont="1" applyBorder="1" applyAlignment="1">
      <alignment horizontal="center" vertical="center" wrapText="1"/>
    </xf>
    <xf numFmtId="0" fontId="15" fillId="0" borderId="16" xfId="1" applyFont="1" applyBorder="1" applyAlignment="1">
      <alignment horizontal="center" vertical="center" wrapText="1"/>
    </xf>
    <xf numFmtId="0" fontId="3" fillId="0" borderId="26" xfId="1" applyFont="1" applyFill="1" applyBorder="1" applyAlignment="1">
      <alignment horizontal="center" vertical="center"/>
    </xf>
    <xf numFmtId="0" fontId="3" fillId="0" borderId="25" xfId="1" applyFont="1" applyBorder="1" applyAlignment="1">
      <alignment horizontal="center" vertical="center"/>
    </xf>
    <xf numFmtId="0" fontId="15" fillId="0" borderId="15" xfId="1" applyFont="1" applyBorder="1" applyAlignment="1">
      <alignment horizontal="center" vertical="center"/>
    </xf>
    <xf numFmtId="0" fontId="15" fillId="0" borderId="23" xfId="1" applyFont="1" applyBorder="1" applyAlignment="1">
      <alignment horizontal="center" vertical="center"/>
    </xf>
    <xf numFmtId="0" fontId="3" fillId="0" borderId="91" xfId="1" applyFont="1" applyBorder="1" applyAlignment="1">
      <alignment horizontal="center" vertical="center"/>
    </xf>
    <xf numFmtId="0" fontId="15" fillId="0" borderId="39" xfId="1" applyFont="1" applyBorder="1" applyAlignment="1">
      <alignment horizontal="left" vertical="center" wrapText="1"/>
    </xf>
    <xf numFmtId="0" fontId="15" fillId="0" borderId="40" xfId="1" applyFont="1" applyBorder="1" applyAlignment="1">
      <alignment horizontal="left" vertical="center" wrapText="1"/>
    </xf>
    <xf numFmtId="0" fontId="15" fillId="0" borderId="41" xfId="1" applyFont="1" applyBorder="1" applyAlignment="1">
      <alignment horizontal="left" vertical="center" wrapText="1"/>
    </xf>
    <xf numFmtId="176" fontId="3" fillId="0" borderId="39" xfId="1" applyNumberFormat="1" applyFont="1" applyFill="1" applyBorder="1" applyAlignment="1">
      <alignment horizontal="right" vertical="center"/>
    </xf>
    <xf numFmtId="176" fontId="3" fillId="0" borderId="40" xfId="1" applyNumberFormat="1" applyFont="1" applyFill="1" applyBorder="1" applyAlignment="1">
      <alignment horizontal="right" vertical="center"/>
    </xf>
    <xf numFmtId="176" fontId="3" fillId="0" borderId="119" xfId="1" applyNumberFormat="1" applyFont="1" applyFill="1" applyBorder="1" applyAlignment="1">
      <alignment horizontal="right" vertical="center"/>
    </xf>
    <xf numFmtId="0" fontId="3" fillId="0" borderId="40" xfId="1" applyFont="1" applyBorder="1" applyAlignment="1">
      <alignment horizontal="left" vertical="center"/>
    </xf>
    <xf numFmtId="0" fontId="3" fillId="0" borderId="41" xfId="1" applyFont="1" applyBorder="1" applyAlignment="1">
      <alignment horizontal="left" vertical="center"/>
    </xf>
    <xf numFmtId="176" fontId="3" fillId="0" borderId="39" xfId="1" applyNumberFormat="1" applyFont="1" applyBorder="1" applyAlignment="1">
      <alignment horizontal="right" vertical="center"/>
    </xf>
    <xf numFmtId="176" fontId="3" fillId="0" borderId="40" xfId="1" applyNumberFormat="1" applyFont="1" applyBorder="1" applyAlignment="1">
      <alignment horizontal="right" vertical="center"/>
    </xf>
    <xf numFmtId="176" fontId="3" fillId="0" borderId="120" xfId="1" applyNumberFormat="1" applyFont="1" applyBorder="1" applyAlignment="1">
      <alignment horizontal="right" vertical="center"/>
    </xf>
    <xf numFmtId="0" fontId="3" fillId="0" borderId="92" xfId="1" applyFont="1" applyBorder="1" applyAlignment="1">
      <alignment horizontal="center" vertical="center"/>
    </xf>
    <xf numFmtId="0" fontId="15" fillId="0" borderId="44" xfId="1" applyFont="1" applyBorder="1" applyAlignment="1">
      <alignment horizontal="left" vertical="center" wrapText="1"/>
    </xf>
    <xf numFmtId="0" fontId="15" fillId="0" borderId="45" xfId="1" applyFont="1" applyBorder="1" applyAlignment="1">
      <alignment horizontal="left" vertical="center" wrapText="1"/>
    </xf>
    <xf numFmtId="0" fontId="15" fillId="0" borderId="46" xfId="1" applyFont="1" applyBorder="1" applyAlignment="1">
      <alignment horizontal="left" vertical="center" wrapText="1"/>
    </xf>
    <xf numFmtId="176" fontId="3" fillId="0" borderId="121" xfId="1" applyNumberFormat="1" applyFont="1" applyFill="1" applyBorder="1" applyAlignment="1">
      <alignment horizontal="right" vertical="center"/>
    </xf>
    <xf numFmtId="0" fontId="3" fillId="0" borderId="45" xfId="1" applyFont="1" applyBorder="1" applyAlignment="1">
      <alignment horizontal="left" vertical="center"/>
    </xf>
    <xf numFmtId="0" fontId="3" fillId="0" borderId="46" xfId="1" applyFont="1" applyBorder="1" applyAlignment="1">
      <alignment horizontal="left" vertical="center"/>
    </xf>
    <xf numFmtId="176" fontId="3" fillId="0" borderId="44" xfId="1" applyNumberFormat="1" applyFont="1" applyBorder="1" applyAlignment="1">
      <alignment horizontal="right" vertical="center"/>
    </xf>
    <xf numFmtId="176" fontId="3" fillId="0" borderId="45" xfId="1" applyNumberFormat="1" applyFont="1" applyBorder="1" applyAlignment="1">
      <alignment horizontal="right" vertical="center"/>
    </xf>
    <xf numFmtId="176" fontId="3" fillId="0" borderId="122" xfId="1" applyNumberFormat="1" applyFont="1" applyBorder="1" applyAlignment="1">
      <alignment horizontal="right" vertical="center"/>
    </xf>
    <xf numFmtId="176" fontId="3" fillId="0" borderId="46" xfId="1" applyNumberFormat="1" applyFont="1" applyBorder="1" applyAlignment="1">
      <alignment horizontal="right" vertical="center"/>
    </xf>
    <xf numFmtId="0" fontId="3" fillId="0" borderId="93" xfId="1" applyFont="1" applyBorder="1" applyAlignment="1">
      <alignment horizontal="center" vertical="center"/>
    </xf>
    <xf numFmtId="0" fontId="15" fillId="0" borderId="51" xfId="1" applyFont="1" applyBorder="1" applyAlignment="1">
      <alignment horizontal="left" vertical="center" wrapText="1"/>
    </xf>
    <xf numFmtId="0" fontId="3" fillId="0" borderId="52" xfId="1" applyFont="1" applyBorder="1" applyAlignment="1">
      <alignment horizontal="left" vertical="center"/>
    </xf>
    <xf numFmtId="0" fontId="3" fillId="0" borderId="53" xfId="1" applyFont="1" applyBorder="1" applyAlignment="1">
      <alignment horizontal="left" vertical="center"/>
    </xf>
    <xf numFmtId="176" fontId="3" fillId="0" borderId="51" xfId="1" applyNumberFormat="1" applyFont="1" applyBorder="1" applyAlignment="1">
      <alignment horizontal="right" vertical="center"/>
    </xf>
    <xf numFmtId="176" fontId="3" fillId="0" borderId="52" xfId="1" applyNumberFormat="1" applyFont="1" applyBorder="1" applyAlignment="1">
      <alignment horizontal="right" vertical="center"/>
    </xf>
    <xf numFmtId="176" fontId="3" fillId="0" borderId="54" xfId="1" applyNumberFormat="1" applyFont="1" applyBorder="1" applyAlignment="1">
      <alignment horizontal="right" vertical="center"/>
    </xf>
    <xf numFmtId="0" fontId="3" fillId="0" borderId="17" xfId="1" applyFont="1" applyBorder="1" applyAlignment="1">
      <alignment horizontal="center" vertical="center"/>
    </xf>
    <xf numFmtId="0" fontId="15" fillId="0" borderId="61" xfId="1" applyFont="1" applyBorder="1" applyAlignment="1">
      <alignment horizontal="center" vertical="center" wrapText="1"/>
    </xf>
    <xf numFmtId="176" fontId="3" fillId="0" borderId="18" xfId="1" applyNumberFormat="1" applyFont="1" applyBorder="1" applyAlignment="1">
      <alignment horizontal="right" vertical="center"/>
    </xf>
    <xf numFmtId="176" fontId="3" fillId="0" borderId="15" xfId="1" applyNumberFormat="1" applyFont="1" applyBorder="1" applyAlignment="1">
      <alignment horizontal="right" vertical="center"/>
    </xf>
    <xf numFmtId="176" fontId="3" fillId="0" borderId="19" xfId="1" applyNumberFormat="1" applyFont="1" applyBorder="1" applyAlignment="1">
      <alignment horizontal="right" vertical="center"/>
    </xf>
    <xf numFmtId="176" fontId="3" fillId="0" borderId="23" xfId="1" applyNumberFormat="1" applyFont="1" applyBorder="1" applyAlignment="1">
      <alignment horizontal="right" vertical="center"/>
    </xf>
    <xf numFmtId="0" fontId="3" fillId="0" borderId="16" xfId="1" applyFont="1" applyFill="1" applyBorder="1" applyAlignment="1">
      <alignment horizontal="center" vertical="center"/>
    </xf>
    <xf numFmtId="0" fontId="6" fillId="0" borderId="17" xfId="1" applyFont="1" applyFill="1" applyBorder="1" applyAlignment="1">
      <alignment horizontal="center" vertical="center"/>
    </xf>
    <xf numFmtId="0" fontId="6" fillId="0" borderId="15" xfId="1" applyFont="1" applyBorder="1" applyAlignment="1">
      <alignment horizontal="center" vertical="center"/>
    </xf>
    <xf numFmtId="0" fontId="6" fillId="0" borderId="23" xfId="1" applyFont="1" applyBorder="1" applyAlignment="1">
      <alignment horizontal="center" vertical="center"/>
    </xf>
    <xf numFmtId="0" fontId="3" fillId="0" borderId="91" xfId="1" applyFont="1" applyBorder="1" applyAlignment="1">
      <alignment horizontal="center" vertical="center" wrapText="1"/>
    </xf>
    <xf numFmtId="0" fontId="3" fillId="0" borderId="40" xfId="1" applyFont="1" applyBorder="1" applyAlignment="1">
      <alignment horizontal="center" vertical="center" wrapText="1"/>
    </xf>
    <xf numFmtId="0" fontId="3" fillId="0" borderId="41" xfId="1" applyFont="1" applyBorder="1" applyAlignment="1">
      <alignment horizontal="center" vertical="center" wrapText="1"/>
    </xf>
    <xf numFmtId="0" fontId="6" fillId="0" borderId="19" xfId="1" applyFont="1" applyBorder="1" applyAlignment="1">
      <alignment horizontal="center" vertical="center"/>
    </xf>
    <xf numFmtId="0" fontId="15" fillId="0" borderId="19" xfId="1" applyFont="1" applyBorder="1" applyAlignment="1">
      <alignment horizontal="center" vertical="center"/>
    </xf>
    <xf numFmtId="176" fontId="3" fillId="0" borderId="41" xfId="1" applyNumberFormat="1" applyFont="1" applyBorder="1" applyAlignment="1">
      <alignment horizontal="right" vertical="center"/>
    </xf>
    <xf numFmtId="0" fontId="14" fillId="2" borderId="84" xfId="1" applyFont="1" applyFill="1" applyBorder="1" applyAlignment="1">
      <alignment horizontal="center" vertical="center" wrapText="1"/>
    </xf>
    <xf numFmtId="0" fontId="14" fillId="2" borderId="1" xfId="1" applyFont="1" applyFill="1" applyBorder="1" applyAlignment="1">
      <alignment horizontal="center" vertical="center" wrapText="1"/>
    </xf>
    <xf numFmtId="0" fontId="14" fillId="2" borderId="85" xfId="1" applyFont="1" applyFill="1" applyBorder="1" applyAlignment="1">
      <alignment horizontal="center" vertical="center" wrapText="1"/>
    </xf>
    <xf numFmtId="0" fontId="3" fillId="0" borderId="86" xfId="1" applyFont="1" applyBorder="1" applyAlignment="1">
      <alignment horizontal="center" vertical="center"/>
    </xf>
    <xf numFmtId="0" fontId="3" fillId="0" borderId="87" xfId="1" applyFont="1" applyBorder="1" applyAlignment="1">
      <alignment horizontal="center" vertical="center"/>
    </xf>
    <xf numFmtId="0" fontId="15" fillId="0" borderId="123" xfId="1" applyFont="1" applyBorder="1" applyAlignment="1">
      <alignment horizontal="center" vertical="center" wrapText="1"/>
    </xf>
    <xf numFmtId="0" fontId="3" fillId="0" borderId="124" xfId="1" applyFont="1" applyBorder="1" applyAlignment="1">
      <alignment horizontal="center" vertical="center"/>
    </xf>
    <xf numFmtId="0" fontId="3" fillId="0" borderId="125" xfId="1" applyFont="1" applyBorder="1" applyAlignment="1">
      <alignment horizontal="center" vertical="center"/>
    </xf>
    <xf numFmtId="176" fontId="3" fillId="0" borderId="126" xfId="1" applyNumberFormat="1" applyFont="1" applyBorder="1" applyAlignment="1">
      <alignment horizontal="right" vertical="center"/>
    </xf>
    <xf numFmtId="176" fontId="3" fillId="0" borderId="87" xfId="1" applyNumberFormat="1" applyFont="1" applyBorder="1" applyAlignment="1">
      <alignment horizontal="right" vertical="center"/>
    </xf>
    <xf numFmtId="176" fontId="3" fillId="0" borderId="127" xfId="1" applyNumberFormat="1" applyFont="1" applyBorder="1" applyAlignment="1">
      <alignment horizontal="right" vertical="center"/>
    </xf>
    <xf numFmtId="176" fontId="3" fillId="0" borderId="88" xfId="1" applyNumberFormat="1" applyFont="1" applyBorder="1" applyAlignment="1">
      <alignment horizontal="right" vertical="center"/>
    </xf>
    <xf numFmtId="0" fontId="19" fillId="0" borderId="0" xfId="1" applyFont="1">
      <alignment vertical="center"/>
    </xf>
    <xf numFmtId="0" fontId="3" fillId="2" borderId="56" xfId="1" applyFont="1" applyFill="1" applyBorder="1" applyAlignment="1">
      <alignment vertical="center"/>
    </xf>
    <xf numFmtId="0" fontId="3" fillId="0" borderId="56" xfId="1" applyFont="1" applyBorder="1" applyAlignment="1">
      <alignment vertical="center"/>
    </xf>
    <xf numFmtId="0" fontId="3" fillId="0" borderId="56" xfId="1" applyFont="1" applyBorder="1" applyAlignment="1">
      <alignment vertical="center" wrapText="1"/>
    </xf>
    <xf numFmtId="9" fontId="3" fillId="0" borderId="56" xfId="1" applyNumberFormat="1" applyFont="1" applyBorder="1" applyAlignment="1">
      <alignment vertical="center"/>
    </xf>
    <xf numFmtId="0" fontId="3" fillId="2" borderId="18" xfId="1" applyFont="1" applyFill="1" applyBorder="1" applyAlignment="1">
      <alignment horizontal="center" vertical="center" wrapText="1"/>
    </xf>
    <xf numFmtId="0" fontId="3" fillId="0" borderId="18" xfId="1" applyFont="1" applyBorder="1" applyAlignment="1">
      <alignment vertical="center"/>
    </xf>
    <xf numFmtId="0" fontId="3" fillId="0" borderId="19" xfId="1" applyFont="1" applyBorder="1" applyAlignment="1">
      <alignment vertical="center"/>
    </xf>
    <xf numFmtId="0" fontId="15" fillId="3" borderId="56" xfId="1" applyFont="1" applyFill="1" applyBorder="1" applyAlignment="1">
      <alignment vertical="center" wrapText="1"/>
    </xf>
    <xf numFmtId="0" fontId="15" fillId="0" borderId="56" xfId="1" applyFont="1" applyBorder="1" applyAlignment="1">
      <alignment vertical="center" wrapText="1"/>
    </xf>
    <xf numFmtId="176" fontId="3" fillId="0" borderId="56" xfId="1" applyNumberFormat="1" applyFont="1" applyBorder="1" applyAlignment="1">
      <alignment vertical="center" wrapText="1"/>
    </xf>
    <xf numFmtId="176" fontId="3" fillId="0" borderId="56" xfId="1" applyNumberFormat="1" applyFont="1" applyBorder="1" applyAlignment="1">
      <alignment vertical="center"/>
    </xf>
    <xf numFmtId="9" fontId="3" fillId="0" borderId="56" xfId="1" applyNumberFormat="1" applyFont="1" applyBorder="1" applyAlignment="1">
      <alignment horizontal="center" vertical="center"/>
    </xf>
    <xf numFmtId="178" fontId="3" fillId="0" borderId="56" xfId="1" applyNumberFormat="1" applyFont="1" applyBorder="1" applyAlignment="1">
      <alignment vertical="center" wrapText="1"/>
    </xf>
    <xf numFmtId="178" fontId="3" fillId="0" borderId="56" xfId="1" applyNumberFormat="1" applyFont="1" applyBorder="1" applyAlignment="1">
      <alignment vertical="center"/>
    </xf>
    <xf numFmtId="0" fontId="2" fillId="0" borderId="0" xfId="1" applyFont="1">
      <alignment vertical="center"/>
    </xf>
    <xf numFmtId="0" fontId="20" fillId="0" borderId="0" xfId="1" applyFont="1" applyBorder="1" applyAlignment="1">
      <alignment horizontal="center" vertical="center"/>
    </xf>
    <xf numFmtId="0" fontId="21" fillId="0" borderId="0" xfId="1" applyFont="1">
      <alignment vertical="center"/>
    </xf>
    <xf numFmtId="0" fontId="22" fillId="0" borderId="0" xfId="1" applyFont="1" applyBorder="1" applyAlignment="1">
      <alignment horizontal="center" vertical="center"/>
    </xf>
    <xf numFmtId="0" fontId="7" fillId="0" borderId="0" xfId="1" applyFont="1" applyBorder="1" applyAlignment="1">
      <alignment horizontal="left" vertical="center"/>
    </xf>
    <xf numFmtId="0" fontId="22" fillId="0" borderId="1" xfId="1" applyFont="1" applyBorder="1" applyAlignment="1">
      <alignment horizontal="center" vertical="center"/>
    </xf>
    <xf numFmtId="0" fontId="7" fillId="0" borderId="1" xfId="1" applyFont="1" applyBorder="1" applyAlignment="1">
      <alignment horizontal="left" vertical="center"/>
    </xf>
    <xf numFmtId="0" fontId="23" fillId="2" borderId="2" xfId="2" applyFont="1" applyFill="1" applyBorder="1" applyAlignment="1" applyProtection="1">
      <alignment horizontal="center" vertical="center"/>
    </xf>
    <xf numFmtId="0" fontId="2" fillId="0" borderId="3" xfId="1" applyFont="1" applyBorder="1">
      <alignment vertical="center"/>
    </xf>
    <xf numFmtId="0" fontId="2" fillId="0" borderId="4" xfId="1" applyFont="1" applyBorder="1">
      <alignment vertical="center"/>
    </xf>
    <xf numFmtId="0" fontId="24" fillId="2" borderId="5" xfId="2" applyFont="1" applyFill="1" applyBorder="1" applyAlignment="1" applyProtection="1">
      <alignment horizontal="center" vertical="center"/>
    </xf>
    <xf numFmtId="0" fontId="24" fillId="2" borderId="6" xfId="2" applyFont="1" applyFill="1" applyBorder="1" applyAlignment="1" applyProtection="1">
      <alignment horizontal="center" vertical="center"/>
    </xf>
    <xf numFmtId="0" fontId="25" fillId="0" borderId="7" xfId="3" applyFont="1" applyFill="1" applyBorder="1" applyAlignment="1" applyProtection="1">
      <alignment horizontal="left" vertical="center" wrapText="1" shrinkToFit="1"/>
    </xf>
    <xf numFmtId="0" fontId="2" fillId="0" borderId="6" xfId="1" applyFont="1" applyFill="1" applyBorder="1" applyAlignment="1">
      <alignment horizontal="left" vertical="center"/>
    </xf>
    <xf numFmtId="0" fontId="2" fillId="0" borderId="9" xfId="1" applyFont="1" applyFill="1" applyBorder="1" applyAlignment="1">
      <alignment horizontal="left" vertical="center"/>
    </xf>
    <xf numFmtId="0" fontId="26" fillId="2" borderId="8" xfId="3" applyFont="1" applyFill="1" applyBorder="1" applyAlignment="1" applyProtection="1">
      <alignment horizontal="center" vertical="center" wrapText="1" shrinkToFit="1"/>
    </xf>
    <xf numFmtId="0" fontId="2" fillId="0" borderId="6"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left" vertical="center" wrapText="1"/>
    </xf>
    <xf numFmtId="0" fontId="2" fillId="0" borderId="11" xfId="1" applyFont="1" applyBorder="1" applyAlignment="1">
      <alignment horizontal="left" vertical="center" wrapText="1"/>
    </xf>
    <xf numFmtId="0" fontId="2" fillId="0" borderId="12" xfId="1" applyFont="1" applyBorder="1" applyAlignment="1">
      <alignment horizontal="left" vertical="center" wrapText="1"/>
    </xf>
    <xf numFmtId="0" fontId="24" fillId="2" borderId="8" xfId="3" applyFont="1" applyFill="1" applyBorder="1" applyAlignment="1" applyProtection="1">
      <alignment horizontal="center" vertical="center"/>
    </xf>
    <xf numFmtId="0" fontId="2" fillId="0" borderId="13" xfId="1" applyFont="1" applyBorder="1" applyAlignment="1">
      <alignment horizontal="center" vertical="center"/>
    </xf>
    <xf numFmtId="0" fontId="27" fillId="2" borderId="14" xfId="2" applyFont="1" applyFill="1" applyBorder="1" applyAlignment="1" applyProtection="1">
      <alignment horizontal="center" vertical="center" wrapText="1" shrinkToFit="1"/>
    </xf>
    <xf numFmtId="0" fontId="27" fillId="2" borderId="15" xfId="2" applyFont="1" applyFill="1" applyBorder="1" applyAlignment="1" applyProtection="1">
      <alignment horizontal="center" vertical="center" shrinkToFit="1"/>
    </xf>
    <xf numFmtId="0" fontId="27" fillId="2" borderId="16" xfId="2" applyFont="1" applyFill="1" applyBorder="1" applyAlignment="1" applyProtection="1">
      <alignment horizontal="center" vertical="center" shrinkToFit="1"/>
    </xf>
    <xf numFmtId="0" fontId="25" fillId="0" borderId="17" xfId="2" applyFont="1" applyFill="1" applyBorder="1" applyAlignment="1" applyProtection="1">
      <alignment horizontal="center" vertical="center"/>
    </xf>
    <xf numFmtId="0" fontId="25" fillId="0" borderId="15" xfId="2" applyFont="1" applyFill="1" applyBorder="1" applyAlignment="1" applyProtection="1">
      <alignment horizontal="center" vertical="center"/>
    </xf>
    <xf numFmtId="0" fontId="2" fillId="0" borderId="15" xfId="1" applyFont="1" applyBorder="1" applyAlignment="1">
      <alignment horizontal="center" vertical="center"/>
    </xf>
    <xf numFmtId="0" fontId="24" fillId="2" borderId="18" xfId="3" applyFont="1" applyFill="1" applyBorder="1" applyAlignment="1" applyProtection="1">
      <alignment horizontal="center" vertical="center" shrinkToFit="1"/>
    </xf>
    <xf numFmtId="0" fontId="2" fillId="0" borderId="15" xfId="1" applyFont="1" applyBorder="1" applyAlignment="1">
      <alignment horizontal="center" vertical="center" shrinkToFit="1"/>
    </xf>
    <xf numFmtId="0" fontId="2" fillId="0" borderId="19" xfId="1" applyFont="1" applyBorder="1" applyAlignment="1">
      <alignment horizontal="center" vertical="center" shrinkToFit="1"/>
    </xf>
    <xf numFmtId="0" fontId="2" fillId="0" borderId="20" xfId="1" applyFont="1" applyBorder="1" applyAlignment="1">
      <alignment horizontal="left" vertical="center" wrapText="1"/>
    </xf>
    <xf numFmtId="0" fontId="2" fillId="0" borderId="21" xfId="1" applyFont="1" applyBorder="1" applyAlignment="1">
      <alignment horizontal="left" vertical="center" wrapText="1"/>
    </xf>
    <xf numFmtId="0" fontId="2" fillId="0" borderId="22" xfId="1" applyFont="1" applyBorder="1" applyAlignment="1">
      <alignment horizontal="left" vertical="center" wrapText="1"/>
    </xf>
    <xf numFmtId="0" fontId="28" fillId="0" borderId="18" xfId="4" applyFont="1" applyFill="1" applyBorder="1" applyAlignment="1" applyProtection="1">
      <alignment horizontal="left" vertical="center" wrapText="1" shrinkToFit="1"/>
    </xf>
    <xf numFmtId="0" fontId="28" fillId="0" borderId="15" xfId="4" applyFont="1" applyFill="1" applyBorder="1" applyAlignment="1" applyProtection="1">
      <alignment horizontal="left" vertical="center" wrapText="1" shrinkToFit="1"/>
    </xf>
    <xf numFmtId="0" fontId="28" fillId="0" borderId="23" xfId="4" applyFont="1" applyFill="1" applyBorder="1" applyAlignment="1" applyProtection="1">
      <alignment horizontal="left" vertical="center" wrapText="1" shrinkToFit="1"/>
    </xf>
    <xf numFmtId="0" fontId="29" fillId="2" borderId="14" xfId="2" applyFont="1" applyFill="1" applyBorder="1" applyAlignment="1" applyProtection="1">
      <alignment horizontal="center" vertical="center"/>
    </xf>
    <xf numFmtId="0" fontId="29" fillId="2" borderId="15" xfId="2" applyFont="1" applyFill="1" applyBorder="1" applyAlignment="1" applyProtection="1">
      <alignment horizontal="center" vertical="center"/>
    </xf>
    <xf numFmtId="0" fontId="25" fillId="0" borderId="17" xfId="3" applyFont="1" applyFill="1" applyBorder="1" applyAlignment="1" applyProtection="1">
      <alignment horizontal="center" vertical="center" wrapText="1" shrinkToFit="1"/>
    </xf>
    <xf numFmtId="0" fontId="24" fillId="2" borderId="18" xfId="2" applyFont="1" applyFill="1" applyBorder="1" applyAlignment="1" applyProtection="1">
      <alignment horizontal="center" vertical="center"/>
    </xf>
    <xf numFmtId="0" fontId="24" fillId="2" borderId="15" xfId="2" applyFont="1" applyFill="1" applyBorder="1" applyAlignment="1" applyProtection="1">
      <alignment horizontal="center" vertical="center"/>
    </xf>
    <xf numFmtId="0" fontId="24" fillId="2" borderId="19" xfId="2" applyFont="1" applyFill="1" applyBorder="1" applyAlignment="1" applyProtection="1">
      <alignment horizontal="center" vertical="center"/>
    </xf>
    <xf numFmtId="0" fontId="25" fillId="0" borderId="15" xfId="4" applyFont="1" applyFill="1" applyBorder="1" applyAlignment="1" applyProtection="1">
      <alignment horizontal="center" vertical="center" wrapText="1"/>
    </xf>
    <xf numFmtId="0" fontId="2" fillId="0" borderId="23" xfId="1" applyFont="1" applyBorder="1" applyAlignment="1">
      <alignment horizontal="center" vertical="center"/>
    </xf>
    <xf numFmtId="0" fontId="29" fillId="2" borderId="24" xfId="2" applyFont="1" applyFill="1" applyBorder="1" applyAlignment="1" applyProtection="1">
      <alignment horizontal="center" vertical="center" wrapText="1" shrinkToFit="1"/>
    </xf>
    <xf numFmtId="0" fontId="29" fillId="2" borderId="25" xfId="2" applyFont="1" applyFill="1" applyBorder="1" applyAlignment="1" applyProtection="1">
      <alignment horizontal="center" vertical="center" wrapText="1" shrinkToFit="1"/>
    </xf>
    <xf numFmtId="0" fontId="0" fillId="0" borderId="26" xfId="2" applyFont="1" applyFill="1" applyBorder="1" applyAlignment="1" applyProtection="1">
      <alignment horizontal="center" vertical="center" wrapText="1" shrinkToFit="1"/>
    </xf>
    <xf numFmtId="0" fontId="0" fillId="0" borderId="25" xfId="2" applyFont="1" applyFill="1" applyBorder="1" applyAlignment="1" applyProtection="1">
      <alignment horizontal="center" vertical="center" wrapText="1" shrinkToFit="1"/>
    </xf>
    <xf numFmtId="0" fontId="2" fillId="0" borderId="25" xfId="1" applyFont="1" applyBorder="1" applyAlignment="1">
      <alignment horizontal="center" vertical="center" wrapText="1"/>
    </xf>
    <xf numFmtId="0" fontId="24" fillId="2" borderId="18" xfId="3" applyNumberFormat="1" applyFont="1" applyFill="1" applyBorder="1" applyAlignment="1" applyProtection="1">
      <alignment horizontal="center" vertical="center" wrapText="1"/>
    </xf>
    <xf numFmtId="0" fontId="2" fillId="0" borderId="19" xfId="1" applyFont="1" applyBorder="1" applyAlignment="1">
      <alignment horizontal="center" vertical="center"/>
    </xf>
    <xf numFmtId="0" fontId="0" fillId="0" borderId="37" xfId="3" applyFont="1" applyFill="1" applyBorder="1" applyAlignment="1">
      <alignment horizontal="left" vertical="center" wrapText="1" shrinkToFit="1"/>
    </xf>
    <xf numFmtId="0" fontId="2" fillId="0" borderId="25" xfId="1" applyFont="1" applyBorder="1" applyAlignment="1">
      <alignment horizontal="left" vertical="center" shrinkToFit="1"/>
    </xf>
    <xf numFmtId="0" fontId="2" fillId="0" borderId="27" xfId="1" applyFont="1" applyBorder="1" applyAlignment="1">
      <alignment horizontal="left" vertical="center" shrinkToFit="1"/>
    </xf>
    <xf numFmtId="0" fontId="29" fillId="2" borderId="28" xfId="2" applyFont="1" applyFill="1" applyBorder="1" applyAlignment="1" applyProtection="1">
      <alignment horizontal="center" vertical="center" wrapText="1" shrinkToFit="1"/>
    </xf>
    <xf numFmtId="0" fontId="29" fillId="2" borderId="21" xfId="2" applyFont="1" applyFill="1" applyBorder="1" applyAlignment="1" applyProtection="1">
      <alignment horizontal="center" vertical="center" wrapText="1" shrinkToFit="1"/>
    </xf>
    <xf numFmtId="0" fontId="0" fillId="0" borderId="29" xfId="2" applyFont="1" applyFill="1" applyBorder="1" applyAlignment="1" applyProtection="1">
      <alignment horizontal="center" vertical="center" wrapText="1" shrinkToFit="1"/>
    </xf>
    <xf numFmtId="0" fontId="0" fillId="0" borderId="21" xfId="2" applyFont="1" applyFill="1" applyBorder="1" applyAlignment="1" applyProtection="1">
      <alignment horizontal="center" vertical="center" wrapText="1" shrinkToFit="1"/>
    </xf>
    <xf numFmtId="0" fontId="2" fillId="0" borderId="21" xfId="1" applyFont="1" applyBorder="1" applyAlignment="1">
      <alignment horizontal="center" vertical="center" wrapText="1"/>
    </xf>
    <xf numFmtId="0" fontId="2" fillId="0" borderId="18" xfId="1" applyFont="1" applyBorder="1" applyAlignment="1">
      <alignment horizontal="center" vertical="center"/>
    </xf>
    <xf numFmtId="0" fontId="2" fillId="0" borderId="20" xfId="1" applyFont="1" applyBorder="1" applyAlignment="1">
      <alignment horizontal="left" vertical="center" shrinkToFit="1"/>
    </xf>
    <xf numFmtId="0" fontId="2" fillId="0" borderId="21" xfId="1" applyFont="1" applyBorder="1" applyAlignment="1">
      <alignment horizontal="left" vertical="center" shrinkToFit="1"/>
    </xf>
    <xf numFmtId="0" fontId="2" fillId="0" borderId="30" xfId="1" applyFont="1" applyBorder="1" applyAlignment="1">
      <alignment horizontal="left" vertical="center" shrinkToFit="1"/>
    </xf>
    <xf numFmtId="0" fontId="24" fillId="2" borderId="14" xfId="2" applyFont="1" applyFill="1" applyBorder="1" applyAlignment="1" applyProtection="1">
      <alignment horizontal="center" vertical="center" wrapText="1"/>
    </xf>
    <xf numFmtId="0" fontId="24" fillId="2" borderId="15" xfId="2" applyFont="1" applyFill="1" applyBorder="1" applyAlignment="1" applyProtection="1">
      <alignment horizontal="center" vertical="center" wrapText="1"/>
    </xf>
    <xf numFmtId="0" fontId="0" fillId="0" borderId="17" xfId="3" applyFont="1" applyFill="1" applyBorder="1" applyAlignment="1" applyProtection="1">
      <alignment horizontal="left" vertical="center" wrapText="1"/>
    </xf>
    <xf numFmtId="0" fontId="0" fillId="0" borderId="15" xfId="3" applyFont="1" applyFill="1" applyBorder="1" applyAlignment="1" applyProtection="1">
      <alignment horizontal="left" vertical="center" wrapText="1"/>
    </xf>
    <xf numFmtId="0" fontId="0" fillId="0" borderId="23" xfId="3" applyFont="1" applyFill="1" applyBorder="1" applyAlignment="1" applyProtection="1">
      <alignment horizontal="left" vertical="center" wrapText="1"/>
    </xf>
    <xf numFmtId="0" fontId="24" fillId="2" borderId="16" xfId="2" applyFont="1" applyFill="1" applyBorder="1" applyAlignment="1" applyProtection="1">
      <alignment horizontal="center" vertical="center" wrapText="1"/>
    </xf>
    <xf numFmtId="0" fontId="0" fillId="3" borderId="17" xfId="3" applyFont="1" applyFill="1" applyBorder="1" applyAlignment="1" applyProtection="1">
      <alignment vertical="center" wrapText="1"/>
    </xf>
    <xf numFmtId="0" fontId="0" fillId="3" borderId="15" xfId="3" applyFont="1" applyFill="1" applyBorder="1" applyAlignment="1" applyProtection="1">
      <alignment vertical="center" wrapText="1"/>
    </xf>
    <xf numFmtId="0" fontId="0" fillId="3" borderId="23" xfId="3" applyFont="1" applyFill="1" applyBorder="1" applyAlignment="1" applyProtection="1">
      <alignment vertical="center" wrapText="1"/>
    </xf>
    <xf numFmtId="0" fontId="24" fillId="2" borderId="24" xfId="2" applyFont="1" applyFill="1" applyBorder="1" applyAlignment="1" applyProtection="1">
      <alignment horizontal="center" vertical="center" wrapText="1"/>
    </xf>
    <xf numFmtId="0" fontId="24" fillId="2" borderId="25" xfId="2" applyFont="1" applyFill="1" applyBorder="1" applyAlignment="1" applyProtection="1">
      <alignment horizontal="center" vertical="center" wrapText="1"/>
    </xf>
    <xf numFmtId="0" fontId="24" fillId="2" borderId="31" xfId="2" applyFont="1" applyFill="1" applyBorder="1" applyAlignment="1" applyProtection="1">
      <alignment horizontal="center" vertical="center" wrapText="1"/>
    </xf>
    <xf numFmtId="0" fontId="24" fillId="0" borderId="32" xfId="2" applyFont="1" applyFill="1" applyBorder="1" applyAlignment="1" applyProtection="1">
      <alignment horizontal="center" vertical="center" wrapText="1"/>
    </xf>
    <xf numFmtId="0" fontId="24" fillId="0" borderId="33" xfId="2" applyFont="1" applyFill="1" applyBorder="1" applyAlignment="1" applyProtection="1">
      <alignment horizontal="center" vertical="center" wrapText="1"/>
    </xf>
    <xf numFmtId="0" fontId="2" fillId="2" borderId="18" xfId="1" applyFont="1" applyFill="1" applyBorder="1" applyAlignment="1">
      <alignment horizontal="center" vertical="center"/>
    </xf>
    <xf numFmtId="0" fontId="2" fillId="2" borderId="15" xfId="1" applyFont="1" applyFill="1" applyBorder="1" applyAlignment="1">
      <alignment horizontal="center" vertical="center"/>
    </xf>
    <xf numFmtId="0" fontId="2" fillId="2" borderId="19" xfId="1" applyFont="1" applyFill="1" applyBorder="1" applyAlignment="1">
      <alignment horizontal="center" vertical="center"/>
    </xf>
    <xf numFmtId="0" fontId="2" fillId="2" borderId="23" xfId="1" applyFont="1" applyFill="1" applyBorder="1" applyAlignment="1">
      <alignment horizontal="center" vertical="center"/>
    </xf>
    <xf numFmtId="0" fontId="24" fillId="2" borderId="34" xfId="2" applyFont="1" applyFill="1" applyBorder="1" applyAlignment="1" applyProtection="1">
      <alignment horizontal="center" vertical="center" wrapText="1"/>
    </xf>
    <xf numFmtId="0" fontId="24" fillId="2" borderId="0" xfId="2" applyFont="1" applyFill="1" applyBorder="1" applyAlignment="1" applyProtection="1">
      <alignment horizontal="center" vertical="center" wrapText="1"/>
    </xf>
    <xf numFmtId="0" fontId="24" fillId="2" borderId="35" xfId="2" applyFont="1" applyFill="1" applyBorder="1" applyAlignment="1" applyProtection="1">
      <alignment horizontal="center" vertical="center" wrapText="1"/>
    </xf>
    <xf numFmtId="0" fontId="25" fillId="2" borderId="26" xfId="2" applyFont="1" applyFill="1" applyBorder="1" applyAlignment="1" applyProtection="1">
      <alignment horizontal="center" vertical="center" wrapText="1"/>
    </xf>
    <xf numFmtId="0" fontId="2" fillId="2" borderId="36" xfId="1" applyFont="1" applyFill="1" applyBorder="1" applyAlignment="1">
      <alignment horizontal="center" vertical="center" wrapText="1"/>
    </xf>
    <xf numFmtId="0" fontId="25" fillId="2" borderId="37" xfId="2" applyFont="1" applyFill="1" applyBorder="1" applyAlignment="1" applyProtection="1">
      <alignment horizontal="center" vertical="center" wrapText="1"/>
    </xf>
    <xf numFmtId="0" fontId="25" fillId="2" borderId="25" xfId="2" applyFont="1" applyFill="1" applyBorder="1" applyAlignment="1" applyProtection="1">
      <alignment horizontal="center" vertical="center" wrapText="1"/>
    </xf>
    <xf numFmtId="0" fontId="25" fillId="2" borderId="36" xfId="2" applyFont="1" applyFill="1" applyBorder="1" applyAlignment="1" applyProtection="1">
      <alignment horizontal="center" vertical="center" wrapText="1"/>
    </xf>
    <xf numFmtId="0" fontId="2" fillId="0" borderId="128" xfId="1" applyFont="1" applyFill="1" applyBorder="1" applyAlignment="1">
      <alignment horizontal="center" vertical="center"/>
    </xf>
    <xf numFmtId="0" fontId="2" fillId="0" borderId="129" xfId="1" applyFont="1" applyFill="1" applyBorder="1" applyAlignment="1">
      <alignment horizontal="center" vertical="center"/>
    </xf>
    <xf numFmtId="0" fontId="2" fillId="0" borderId="130" xfId="1" applyFont="1" applyFill="1" applyBorder="1" applyAlignment="1">
      <alignment horizontal="center" vertical="center"/>
    </xf>
    <xf numFmtId="0" fontId="2" fillId="0" borderId="37" xfId="1" applyFont="1" applyFill="1" applyBorder="1" applyAlignment="1">
      <alignment horizontal="right" vertical="center"/>
    </xf>
    <xf numFmtId="0" fontId="2" fillId="0" borderId="25" xfId="1" applyFont="1" applyFill="1" applyBorder="1" applyAlignment="1">
      <alignment horizontal="right" vertical="center"/>
    </xf>
    <xf numFmtId="0" fontId="2" fillId="0" borderId="36" xfId="1" applyFont="1" applyFill="1" applyBorder="1" applyAlignment="1">
      <alignment horizontal="right" vertical="center"/>
    </xf>
    <xf numFmtId="0" fontId="2" fillId="3" borderId="66" xfId="1" applyFont="1" applyFill="1" applyBorder="1" applyAlignment="1">
      <alignment horizontal="right" vertical="center"/>
    </xf>
    <xf numFmtId="0" fontId="2" fillId="3" borderId="131" xfId="1" applyFont="1" applyFill="1" applyBorder="1" applyAlignment="1">
      <alignment horizontal="right" vertical="center"/>
    </xf>
    <xf numFmtId="0" fontId="25" fillId="2" borderId="42" xfId="2" applyFont="1" applyFill="1" applyBorder="1" applyAlignment="1" applyProtection="1">
      <alignment horizontal="center" vertical="center" wrapText="1"/>
    </xf>
    <xf numFmtId="0" fontId="2" fillId="2" borderId="43" xfId="1" applyFont="1" applyFill="1" applyBorder="1" applyAlignment="1">
      <alignment horizontal="center" vertical="center" wrapText="1"/>
    </xf>
    <xf numFmtId="0" fontId="25" fillId="2" borderId="132" xfId="2" applyFont="1" applyFill="1" applyBorder="1" applyAlignment="1" applyProtection="1">
      <alignment horizontal="center" vertical="center" wrapText="1"/>
    </xf>
    <xf numFmtId="0" fontId="25" fillId="2" borderId="101" xfId="2" applyFont="1" applyFill="1" applyBorder="1" applyAlignment="1" applyProtection="1">
      <alignment horizontal="center" vertical="center" wrapText="1"/>
    </xf>
    <xf numFmtId="0" fontId="25" fillId="2" borderId="102" xfId="2" applyFont="1" applyFill="1" applyBorder="1" applyAlignment="1" applyProtection="1">
      <alignment horizontal="center" vertical="center" wrapText="1"/>
    </xf>
    <xf numFmtId="0" fontId="2" fillId="0" borderId="133" xfId="1" applyFont="1" applyFill="1" applyBorder="1" applyAlignment="1">
      <alignment horizontal="center" vertical="center"/>
    </xf>
    <xf numFmtId="0" fontId="2" fillId="0" borderId="134" xfId="1" applyFont="1" applyFill="1" applyBorder="1" applyAlignment="1">
      <alignment horizontal="center" vertical="center"/>
    </xf>
    <xf numFmtId="0" fontId="2" fillId="0" borderId="135" xfId="1" applyFont="1" applyFill="1" applyBorder="1" applyAlignment="1">
      <alignment horizontal="center" vertical="center"/>
    </xf>
    <xf numFmtId="0" fontId="2" fillId="0" borderId="132" xfId="1" applyFont="1" applyFill="1" applyBorder="1" applyAlignment="1">
      <alignment horizontal="right" vertical="center"/>
    </xf>
    <xf numFmtId="0" fontId="2" fillId="0" borderId="101" xfId="1" applyFont="1" applyFill="1" applyBorder="1" applyAlignment="1">
      <alignment horizontal="right" vertical="center"/>
    </xf>
    <xf numFmtId="0" fontId="2" fillId="0" borderId="102" xfId="1" applyFont="1" applyFill="1" applyBorder="1" applyAlignment="1">
      <alignment horizontal="right" vertical="center"/>
    </xf>
    <xf numFmtId="0" fontId="2" fillId="3" borderId="132" xfId="1" applyFont="1" applyFill="1" applyBorder="1" applyAlignment="1">
      <alignment horizontal="right" vertical="center"/>
    </xf>
    <xf numFmtId="0" fontId="2" fillId="3" borderId="101" xfId="1" applyFont="1" applyFill="1" applyBorder="1" applyAlignment="1">
      <alignment horizontal="right" vertical="center"/>
    </xf>
    <xf numFmtId="0" fontId="2" fillId="3" borderId="102" xfId="1" applyFont="1" applyFill="1" applyBorder="1" applyAlignment="1">
      <alignment horizontal="right" vertical="center"/>
    </xf>
    <xf numFmtId="0" fontId="2" fillId="3" borderId="132" xfId="1" applyFill="1" applyBorder="1" applyAlignment="1">
      <alignment horizontal="right" vertical="center"/>
    </xf>
    <xf numFmtId="0" fontId="2" fillId="3" borderId="136" xfId="1" applyFont="1" applyFill="1" applyBorder="1" applyAlignment="1">
      <alignment horizontal="right" vertical="center"/>
    </xf>
    <xf numFmtId="0" fontId="2" fillId="2" borderId="42" xfId="1" applyFont="1" applyFill="1" applyBorder="1" applyAlignment="1">
      <alignment horizontal="center" vertical="center" wrapText="1"/>
    </xf>
    <xf numFmtId="0" fontId="25" fillId="2" borderId="44" xfId="2" applyFont="1" applyFill="1" applyBorder="1" applyAlignment="1" applyProtection="1">
      <alignment horizontal="center" vertical="center" wrapText="1"/>
    </xf>
    <xf numFmtId="0" fontId="25" fillId="2" borderId="45" xfId="2" applyFont="1" applyFill="1" applyBorder="1" applyAlignment="1" applyProtection="1">
      <alignment horizontal="center" vertical="center" wrapText="1"/>
    </xf>
    <xf numFmtId="0" fontId="25" fillId="2" borderId="46" xfId="2" applyFont="1" applyFill="1" applyBorder="1" applyAlignment="1" applyProtection="1">
      <alignment horizontal="center" vertical="center" wrapText="1"/>
    </xf>
    <xf numFmtId="0" fontId="2" fillId="0" borderId="137" xfId="1" applyFont="1" applyFill="1" applyBorder="1" applyAlignment="1">
      <alignment horizontal="center" vertical="center"/>
    </xf>
    <xf numFmtId="0" fontId="2" fillId="0" borderId="47" xfId="1" applyFont="1" applyFill="1" applyBorder="1" applyAlignment="1">
      <alignment horizontal="right" vertical="center"/>
    </xf>
    <xf numFmtId="0" fontId="2" fillId="0" borderId="47" xfId="1" quotePrefix="1" applyFont="1" applyFill="1" applyBorder="1" applyAlignment="1">
      <alignment horizontal="right" vertical="center"/>
    </xf>
    <xf numFmtId="0" fontId="2" fillId="0" borderId="48" xfId="1" applyFont="1" applyFill="1" applyBorder="1" applyAlignment="1">
      <alignment horizontal="right" vertical="center"/>
    </xf>
    <xf numFmtId="0" fontId="2" fillId="0" borderId="49" xfId="1" applyFont="1" applyFill="1" applyBorder="1" applyAlignment="1">
      <alignment horizontal="right" vertical="center"/>
    </xf>
    <xf numFmtId="0" fontId="2" fillId="2" borderId="29" xfId="1" applyFont="1" applyFill="1" applyBorder="1" applyAlignment="1">
      <alignment horizontal="center" vertical="center" wrapText="1"/>
    </xf>
    <xf numFmtId="0" fontId="2" fillId="2" borderId="22" xfId="1" applyFont="1" applyFill="1" applyBorder="1" applyAlignment="1">
      <alignment horizontal="center" vertical="center" wrapText="1"/>
    </xf>
    <xf numFmtId="0" fontId="25" fillId="2" borderId="20" xfId="2" applyFont="1" applyFill="1" applyBorder="1" applyAlignment="1" applyProtection="1">
      <alignment horizontal="center" vertical="center" wrapText="1"/>
    </xf>
    <xf numFmtId="0" fontId="25" fillId="2" borderId="21" xfId="2" applyFont="1" applyFill="1" applyBorder="1" applyAlignment="1" applyProtection="1">
      <alignment horizontal="center" vertical="center" wrapText="1"/>
    </xf>
    <xf numFmtId="0" fontId="25" fillId="2" borderId="22" xfId="2" applyFont="1" applyFill="1" applyBorder="1" applyAlignment="1" applyProtection="1">
      <alignment horizontal="center" vertical="center" wrapText="1"/>
    </xf>
    <xf numFmtId="0" fontId="2" fillId="0" borderId="138" xfId="1" applyFont="1" applyFill="1" applyBorder="1" applyAlignment="1">
      <alignment horizontal="center" vertical="center"/>
    </xf>
    <xf numFmtId="0" fontId="2" fillId="0" borderId="50" xfId="1" applyFont="1" applyFill="1" applyBorder="1" applyAlignment="1">
      <alignment horizontal="right" vertical="center"/>
    </xf>
    <xf numFmtId="0" fontId="2" fillId="3" borderId="50" xfId="1" applyFont="1" applyFill="1" applyBorder="1" applyAlignment="1">
      <alignment horizontal="right" vertical="center"/>
    </xf>
    <xf numFmtId="0" fontId="2" fillId="3" borderId="139" xfId="1" applyFont="1" applyFill="1" applyBorder="1" applyAlignment="1">
      <alignment horizontal="right" vertical="center"/>
    </xf>
    <xf numFmtId="0" fontId="25" fillId="2" borderId="55" xfId="2" applyFont="1" applyFill="1" applyBorder="1" applyAlignment="1" applyProtection="1">
      <alignment horizontal="center" vertical="center" wrapText="1"/>
    </xf>
    <xf numFmtId="0" fontId="25" fillId="2" borderId="56" xfId="2" applyFont="1" applyFill="1" applyBorder="1" applyAlignment="1" applyProtection="1">
      <alignment horizontal="center" vertical="center" wrapText="1"/>
    </xf>
    <xf numFmtId="0" fontId="2" fillId="0" borderId="33" xfId="1" applyFont="1" applyFill="1" applyBorder="1" applyAlignment="1">
      <alignment horizontal="center" vertical="center"/>
    </xf>
    <xf numFmtId="0" fontId="2" fillId="0" borderId="56" xfId="1" applyFont="1" applyFill="1" applyBorder="1" applyAlignment="1">
      <alignment horizontal="right" vertical="center"/>
    </xf>
    <xf numFmtId="0" fontId="2" fillId="0" borderId="57" xfId="1" applyFont="1" applyFill="1" applyBorder="1" applyAlignment="1">
      <alignment horizontal="center" vertical="center"/>
    </xf>
    <xf numFmtId="0" fontId="24" fillId="2" borderId="28" xfId="2" applyFont="1" applyFill="1" applyBorder="1" applyAlignment="1" applyProtection="1">
      <alignment horizontal="center" vertical="center" wrapText="1"/>
    </xf>
    <xf numFmtId="0" fontId="24" fillId="2" borderId="21" xfId="2" applyFont="1" applyFill="1" applyBorder="1" applyAlignment="1" applyProtection="1">
      <alignment horizontal="center" vertical="center" wrapText="1"/>
    </xf>
    <xf numFmtId="0" fontId="24" fillId="2" borderId="58" xfId="2" applyFont="1" applyFill="1" applyBorder="1" applyAlignment="1" applyProtection="1">
      <alignment horizontal="center" vertical="center" wrapText="1"/>
    </xf>
    <xf numFmtId="179" fontId="0" fillId="0" borderId="56" xfId="5" applyNumberFormat="1" applyFont="1" applyFill="1" applyBorder="1" applyAlignment="1">
      <alignment horizontal="right" vertical="center"/>
    </xf>
    <xf numFmtId="0" fontId="29" fillId="2" borderId="59" xfId="1" applyFont="1" applyFill="1" applyBorder="1" applyAlignment="1">
      <alignment horizontal="center" vertical="center" wrapText="1"/>
    </xf>
    <xf numFmtId="0" fontId="29" fillId="2" borderId="56" xfId="1" applyFont="1" applyFill="1" applyBorder="1" applyAlignment="1">
      <alignment horizontal="center" vertical="center"/>
    </xf>
    <xf numFmtId="0" fontId="29" fillId="2" borderId="60" xfId="1" applyFont="1" applyFill="1" applyBorder="1" applyAlignment="1">
      <alignment horizontal="center" vertical="center"/>
    </xf>
    <xf numFmtId="0" fontId="2" fillId="2" borderId="17" xfId="1" applyFont="1" applyFill="1" applyBorder="1" applyAlignment="1">
      <alignment horizontal="center" vertical="center"/>
    </xf>
    <xf numFmtId="0" fontId="2" fillId="0" borderId="61" xfId="1" applyFont="1" applyBorder="1" applyAlignment="1">
      <alignment horizontal="center" vertical="center"/>
    </xf>
    <xf numFmtId="0" fontId="2" fillId="0" borderId="62" xfId="1" applyFont="1" applyBorder="1" applyAlignment="1">
      <alignment horizontal="center" vertical="center"/>
    </xf>
    <xf numFmtId="0" fontId="2" fillId="0" borderId="63" xfId="1" applyFont="1" applyBorder="1" applyAlignment="1">
      <alignment horizontal="center" vertical="center"/>
    </xf>
    <xf numFmtId="0" fontId="2" fillId="2" borderId="56" xfId="1" applyFont="1" applyFill="1" applyBorder="1" applyAlignment="1">
      <alignment horizontal="center" vertical="center"/>
    </xf>
    <xf numFmtId="0" fontId="2" fillId="2" borderId="56" xfId="1" applyFont="1" applyFill="1" applyBorder="1" applyAlignment="1">
      <alignment horizontal="center" vertical="center" wrapText="1"/>
    </xf>
    <xf numFmtId="0" fontId="2" fillId="2" borderId="64" xfId="1" applyFont="1" applyFill="1" applyBorder="1" applyAlignment="1">
      <alignment horizontal="center" vertical="center"/>
    </xf>
    <xf numFmtId="0" fontId="29" fillId="2" borderId="59" xfId="1" applyFont="1" applyFill="1" applyBorder="1" applyAlignment="1">
      <alignment horizontal="center" vertical="center"/>
    </xf>
    <xf numFmtId="0" fontId="30" fillId="0" borderId="26" xfId="1" applyFont="1" applyFill="1" applyBorder="1" applyAlignment="1">
      <alignment horizontal="left" vertical="center" wrapText="1"/>
    </xf>
    <xf numFmtId="0" fontId="30" fillId="0" borderId="25" xfId="1" applyFont="1" applyFill="1" applyBorder="1" applyAlignment="1">
      <alignment horizontal="left" vertical="center" wrapText="1"/>
    </xf>
    <xf numFmtId="0" fontId="30" fillId="0" borderId="36" xfId="1" applyFont="1" applyFill="1" applyBorder="1" applyAlignment="1">
      <alignment horizontal="left" vertical="center" wrapText="1"/>
    </xf>
    <xf numFmtId="0" fontId="2" fillId="2" borderId="18" xfId="1" applyFont="1" applyFill="1" applyBorder="1" applyAlignment="1">
      <alignment horizontal="center" vertical="center" shrinkToFit="1"/>
    </xf>
    <xf numFmtId="0" fontId="2" fillId="2" borderId="15" xfId="1" applyFont="1" applyFill="1" applyBorder="1" applyAlignment="1">
      <alignment horizontal="center" vertical="center" shrinkToFit="1"/>
    </xf>
    <xf numFmtId="0" fontId="2" fillId="2" borderId="19" xfId="1" applyFont="1" applyFill="1" applyBorder="1" applyAlignment="1">
      <alignment horizontal="center" vertical="center" shrinkToFit="1"/>
    </xf>
    <xf numFmtId="0" fontId="2" fillId="0" borderId="33" xfId="1" applyFont="1" applyBorder="1" applyAlignment="1">
      <alignment horizontal="center" vertical="center" shrinkToFit="1"/>
    </xf>
    <xf numFmtId="0" fontId="2" fillId="0" borderId="33" xfId="1" applyFont="1" applyBorder="1" applyAlignment="1">
      <alignment horizontal="center" vertical="center"/>
    </xf>
    <xf numFmtId="0" fontId="2" fillId="0" borderId="57" xfId="1" applyFont="1" applyBorder="1" applyAlignment="1">
      <alignment horizontal="center" vertical="center"/>
    </xf>
    <xf numFmtId="0" fontId="29" fillId="2" borderId="65" xfId="1" applyFont="1" applyFill="1" applyBorder="1" applyAlignment="1">
      <alignment horizontal="center" vertical="center"/>
    </xf>
    <xf numFmtId="0" fontId="29" fillId="2" borderId="66" xfId="1" applyFont="1" applyFill="1" applyBorder="1" applyAlignment="1">
      <alignment horizontal="center" vertical="center"/>
    </xf>
    <xf numFmtId="0" fontId="29" fillId="2" borderId="67" xfId="1" applyFont="1" applyFill="1" applyBorder="1" applyAlignment="1">
      <alignment horizontal="center" vertical="center"/>
    </xf>
    <xf numFmtId="0" fontId="30" fillId="0" borderId="29" xfId="1" applyFont="1" applyFill="1" applyBorder="1" applyAlignment="1">
      <alignment horizontal="left" vertical="center" wrapText="1"/>
    </xf>
    <xf numFmtId="0" fontId="30" fillId="0" borderId="21" xfId="1" applyFont="1" applyFill="1" applyBorder="1" applyAlignment="1">
      <alignment horizontal="left" vertical="center" wrapText="1"/>
    </xf>
    <xf numFmtId="0" fontId="30" fillId="0" borderId="22" xfId="1" applyFont="1" applyFill="1" applyBorder="1" applyAlignment="1">
      <alignment horizontal="left" vertical="center" wrapText="1"/>
    </xf>
    <xf numFmtId="0" fontId="2" fillId="0" borderId="68" xfId="1" applyFont="1" applyBorder="1" applyAlignment="1">
      <alignment horizontal="center" vertical="center"/>
    </xf>
    <xf numFmtId="0" fontId="2" fillId="0" borderId="69" xfId="1" applyFont="1" applyBorder="1" applyAlignment="1">
      <alignment horizontal="center" vertical="center"/>
    </xf>
    <xf numFmtId="0" fontId="29" fillId="2" borderId="24" xfId="1" applyFont="1" applyFill="1" applyBorder="1" applyAlignment="1">
      <alignment horizontal="center" vertical="center" wrapText="1"/>
    </xf>
    <xf numFmtId="0" fontId="29" fillId="2" borderId="25" xfId="1" applyFont="1" applyFill="1" applyBorder="1" applyAlignment="1">
      <alignment horizontal="center" vertical="center" wrapText="1"/>
    </xf>
    <xf numFmtId="0" fontId="29" fillId="2" borderId="31" xfId="1" applyFont="1" applyFill="1" applyBorder="1" applyAlignment="1">
      <alignment horizontal="center" vertical="center" wrapText="1"/>
    </xf>
    <xf numFmtId="0" fontId="31" fillId="2" borderId="18" xfId="1" applyFont="1" applyFill="1" applyBorder="1" applyAlignment="1">
      <alignment horizontal="center" vertical="center" shrinkToFit="1"/>
    </xf>
    <xf numFmtId="0" fontId="31" fillId="2" borderId="15" xfId="1" applyFont="1" applyFill="1" applyBorder="1" applyAlignment="1">
      <alignment horizontal="center" vertical="center" shrinkToFit="1"/>
    </xf>
    <xf numFmtId="0" fontId="31" fillId="2" borderId="23" xfId="1" applyFont="1" applyFill="1" applyBorder="1" applyAlignment="1">
      <alignment horizontal="center" vertical="center" shrinkToFit="1"/>
    </xf>
    <xf numFmtId="0" fontId="29" fillId="2" borderId="34" xfId="1" applyFont="1" applyFill="1" applyBorder="1" applyAlignment="1">
      <alignment horizontal="center" vertical="center" wrapText="1"/>
    </xf>
    <xf numFmtId="0" fontId="29" fillId="2" borderId="0" xfId="1" applyFont="1" applyFill="1" applyBorder="1" applyAlignment="1">
      <alignment horizontal="center" vertical="center" wrapText="1"/>
    </xf>
    <xf numFmtId="0" fontId="29" fillId="2" borderId="35" xfId="1" applyFont="1" applyFill="1" applyBorder="1" applyAlignment="1">
      <alignment horizontal="center" vertical="center" wrapText="1"/>
    </xf>
    <xf numFmtId="0" fontId="30" fillId="0" borderId="25" xfId="1" applyFont="1" applyFill="1" applyBorder="1" applyAlignment="1">
      <alignment horizontal="left" vertical="center"/>
    </xf>
    <xf numFmtId="0" fontId="30" fillId="0" borderId="36" xfId="1" applyFont="1" applyFill="1" applyBorder="1" applyAlignment="1">
      <alignment horizontal="left" vertical="center"/>
    </xf>
    <xf numFmtId="0" fontId="31" fillId="2" borderId="37" xfId="1" applyFont="1" applyFill="1" applyBorder="1" applyAlignment="1">
      <alignment horizontal="center" vertical="center" wrapText="1" shrinkToFit="1"/>
    </xf>
    <xf numFmtId="0" fontId="31" fillId="2" borderId="25" xfId="1" applyFont="1" applyFill="1" applyBorder="1" applyAlignment="1">
      <alignment horizontal="center" vertical="center" shrinkToFit="1"/>
    </xf>
    <xf numFmtId="0" fontId="31" fillId="2" borderId="36" xfId="1" applyFont="1" applyFill="1" applyBorder="1" applyAlignment="1">
      <alignment horizontal="center" vertical="center" shrinkToFit="1"/>
    </xf>
    <xf numFmtId="0" fontId="2" fillId="0" borderId="37" xfId="1" applyFont="1" applyFill="1" applyBorder="1" applyAlignment="1">
      <alignment horizontal="left" vertical="center" wrapText="1" shrinkToFit="1"/>
    </xf>
    <xf numFmtId="0" fontId="2" fillId="0" borderId="25" xfId="1" applyFont="1" applyFill="1" applyBorder="1" applyAlignment="1">
      <alignment horizontal="left" vertical="center" wrapText="1" shrinkToFit="1"/>
    </xf>
    <xf numFmtId="0" fontId="2" fillId="0" borderId="36" xfId="1" applyFont="1" applyFill="1" applyBorder="1" applyAlignment="1">
      <alignment horizontal="left" vertical="center" wrapText="1" shrinkToFit="1"/>
    </xf>
    <xf numFmtId="0" fontId="2" fillId="0" borderId="128" xfId="1" applyFont="1" applyBorder="1" applyAlignment="1">
      <alignment horizontal="center" vertical="center"/>
    </xf>
    <xf numFmtId="0" fontId="2" fillId="0" borderId="129" xfId="1" applyFont="1" applyBorder="1" applyAlignment="1">
      <alignment horizontal="center" vertical="center"/>
    </xf>
    <xf numFmtId="0" fontId="2" fillId="0" borderId="130" xfId="1" applyFont="1" applyBorder="1" applyAlignment="1">
      <alignment horizontal="center" vertical="center"/>
    </xf>
    <xf numFmtId="0" fontId="2" fillId="0" borderId="37" xfId="1" applyFont="1" applyBorder="1" applyAlignment="1">
      <alignment horizontal="center" vertical="center" wrapText="1"/>
    </xf>
    <xf numFmtId="0" fontId="2" fillId="0" borderId="25" xfId="1" applyFont="1" applyBorder="1" applyAlignment="1">
      <alignment horizontal="center" vertical="center"/>
    </xf>
    <xf numFmtId="0" fontId="2" fillId="0" borderId="36" xfId="1" applyFont="1" applyBorder="1" applyAlignment="1">
      <alignment horizontal="center" vertical="center"/>
    </xf>
    <xf numFmtId="0" fontId="2" fillId="0" borderId="37" xfId="1" applyFont="1" applyFill="1" applyBorder="1" applyAlignment="1">
      <alignment horizontal="center" vertical="center" wrapText="1"/>
    </xf>
    <xf numFmtId="0" fontId="2" fillId="0" borderId="25" xfId="1" applyFont="1" applyFill="1" applyBorder="1" applyAlignment="1">
      <alignment horizontal="center" vertical="center" wrapText="1"/>
    </xf>
    <xf numFmtId="0" fontId="2" fillId="0" borderId="27" xfId="1" applyFont="1" applyFill="1" applyBorder="1" applyAlignment="1">
      <alignment horizontal="center" vertical="center" wrapText="1"/>
    </xf>
    <xf numFmtId="0" fontId="29" fillId="2" borderId="28" xfId="1" applyFont="1" applyFill="1" applyBorder="1" applyAlignment="1">
      <alignment horizontal="center" vertical="center" wrapText="1"/>
    </xf>
    <xf numFmtId="0" fontId="29" fillId="2" borderId="21" xfId="1" applyFont="1" applyFill="1" applyBorder="1" applyAlignment="1">
      <alignment horizontal="center" vertical="center" wrapText="1"/>
    </xf>
    <xf numFmtId="0" fontId="29" fillId="2" borderId="58" xfId="1" applyFont="1" applyFill="1" applyBorder="1" applyAlignment="1">
      <alignment horizontal="center" vertical="center" wrapText="1"/>
    </xf>
    <xf numFmtId="0" fontId="30" fillId="0" borderId="29" xfId="1" applyFont="1" applyFill="1" applyBorder="1" applyAlignment="1">
      <alignment horizontal="left" vertical="center"/>
    </xf>
    <xf numFmtId="0" fontId="30" fillId="0" borderId="21" xfId="1" applyFont="1" applyFill="1" applyBorder="1" applyAlignment="1">
      <alignment horizontal="left" vertical="center"/>
    </xf>
    <xf numFmtId="0" fontId="30" fillId="0" borderId="22" xfId="1" applyFont="1" applyFill="1" applyBorder="1" applyAlignment="1">
      <alignment horizontal="left" vertical="center"/>
    </xf>
    <xf numFmtId="0" fontId="31" fillId="2" borderId="20" xfId="1" applyFont="1" applyFill="1" applyBorder="1" applyAlignment="1">
      <alignment horizontal="center" vertical="center" shrinkToFit="1"/>
    </xf>
    <xf numFmtId="0" fontId="31" fillId="2" borderId="21" xfId="1" applyFont="1" applyFill="1" applyBorder="1" applyAlignment="1">
      <alignment horizontal="center" vertical="center" shrinkToFit="1"/>
    </xf>
    <xf numFmtId="0" fontId="31" fillId="2" borderId="22" xfId="1" applyFont="1" applyFill="1" applyBorder="1" applyAlignment="1">
      <alignment horizontal="center" vertical="center" shrinkToFit="1"/>
    </xf>
    <xf numFmtId="0" fontId="2" fillId="0" borderId="20" xfId="1" applyFont="1" applyFill="1" applyBorder="1" applyAlignment="1">
      <alignment horizontal="left" vertical="center" wrapText="1" shrinkToFit="1"/>
    </xf>
    <xf numFmtId="0" fontId="2" fillId="0" borderId="21" xfId="1" applyFont="1" applyFill="1" applyBorder="1" applyAlignment="1">
      <alignment horizontal="left" vertical="center" wrapText="1" shrinkToFit="1"/>
    </xf>
    <xf numFmtId="0" fontId="2" fillId="0" borderId="22" xfId="1" applyFont="1" applyFill="1" applyBorder="1" applyAlignment="1">
      <alignment horizontal="left" vertical="center" wrapText="1" shrinkToFit="1"/>
    </xf>
    <xf numFmtId="0" fontId="2" fillId="0" borderId="140" xfId="1" applyFont="1" applyBorder="1" applyAlignment="1">
      <alignment horizontal="center" vertical="center"/>
    </xf>
    <xf numFmtId="0" fontId="2" fillId="0" borderId="141" xfId="1" applyFont="1" applyBorder="1" applyAlignment="1">
      <alignment horizontal="center" vertical="center"/>
    </xf>
    <xf numFmtId="0" fontId="2" fillId="0" borderId="142" xfId="1" applyFont="1" applyBorder="1" applyAlignment="1">
      <alignment horizontal="center" vertical="center"/>
    </xf>
    <xf numFmtId="0" fontId="2" fillId="0" borderId="20" xfId="1" applyFont="1" applyBorder="1" applyAlignment="1">
      <alignment horizontal="center" vertical="center"/>
    </xf>
    <xf numFmtId="0" fontId="2" fillId="0" borderId="21" xfId="1" applyFont="1" applyBorder="1" applyAlignment="1">
      <alignment horizontal="center" vertical="center"/>
    </xf>
    <xf numFmtId="0" fontId="2" fillId="0" borderId="22" xfId="1" applyFont="1" applyBorder="1" applyAlignment="1">
      <alignment horizontal="center" vertical="center"/>
    </xf>
    <xf numFmtId="0" fontId="2" fillId="0" borderId="20" xfId="1" applyFont="1" applyFill="1" applyBorder="1" applyAlignment="1">
      <alignment horizontal="center" vertical="center" wrapText="1"/>
    </xf>
    <xf numFmtId="0" fontId="2" fillId="0" borderId="21" xfId="1" applyFont="1" applyFill="1" applyBorder="1" applyAlignment="1">
      <alignment horizontal="center" vertical="center" wrapText="1"/>
    </xf>
    <xf numFmtId="0" fontId="2" fillId="0" borderId="30" xfId="1" applyFont="1" applyFill="1" applyBorder="1" applyAlignment="1">
      <alignment horizontal="center" vertical="center" wrapText="1"/>
    </xf>
    <xf numFmtId="0" fontId="29" fillId="2" borderId="25" xfId="1" applyFont="1" applyFill="1" applyBorder="1" applyAlignment="1">
      <alignment horizontal="center" vertical="center"/>
    </xf>
    <xf numFmtId="0" fontId="2" fillId="0" borderId="17" xfId="1" applyFont="1" applyFill="1" applyBorder="1" applyAlignment="1">
      <alignment horizontal="left" vertical="center" wrapText="1"/>
    </xf>
    <xf numFmtId="0" fontId="2" fillId="0" borderId="15" xfId="1" applyFont="1" applyFill="1" applyBorder="1" applyAlignment="1">
      <alignment horizontal="left" vertical="center" wrapText="1"/>
    </xf>
    <xf numFmtId="0" fontId="2" fillId="0" borderId="19" xfId="1" applyFont="1" applyFill="1" applyBorder="1" applyAlignment="1">
      <alignment horizontal="left" vertical="center" wrapText="1"/>
    </xf>
    <xf numFmtId="0" fontId="2" fillId="2" borderId="37" xfId="1" applyFont="1" applyFill="1" applyBorder="1" applyAlignment="1">
      <alignment horizontal="center" vertical="center" shrinkToFit="1"/>
    </xf>
    <xf numFmtId="0" fontId="2" fillId="2" borderId="25" xfId="1" applyFont="1" applyFill="1" applyBorder="1" applyAlignment="1">
      <alignment horizontal="center" vertical="center" shrinkToFit="1"/>
    </xf>
    <xf numFmtId="0" fontId="2" fillId="2" borderId="36" xfId="1" applyFont="1" applyFill="1" applyBorder="1" applyAlignment="1">
      <alignment horizontal="center" vertical="center" shrinkToFit="1"/>
    </xf>
    <xf numFmtId="0" fontId="2" fillId="0" borderId="25" xfId="1" applyFont="1" applyFill="1" applyBorder="1" applyAlignment="1">
      <alignment vertical="center" wrapText="1"/>
    </xf>
    <xf numFmtId="0" fontId="2" fillId="0" borderId="25" xfId="1" applyFont="1" applyFill="1" applyBorder="1" applyAlignment="1">
      <alignment vertical="center"/>
    </xf>
    <xf numFmtId="0" fontId="2" fillId="0" borderId="27" xfId="1" applyFont="1" applyFill="1" applyBorder="1" applyAlignment="1">
      <alignment vertical="center"/>
    </xf>
    <xf numFmtId="0" fontId="32" fillId="2" borderId="24" xfId="1" applyFont="1" applyFill="1" applyBorder="1" applyAlignment="1">
      <alignment horizontal="center" vertical="center" textRotation="255" wrapText="1"/>
    </xf>
    <xf numFmtId="0" fontId="32" fillId="2" borderId="27" xfId="1" applyFont="1" applyFill="1" applyBorder="1" applyAlignment="1">
      <alignment horizontal="center" vertical="center" textRotation="255" wrapText="1"/>
    </xf>
    <xf numFmtId="0" fontId="2" fillId="5" borderId="24" xfId="1" applyFont="1" applyFill="1" applyBorder="1" applyAlignment="1">
      <alignment horizontal="center" vertical="center"/>
    </xf>
    <xf numFmtId="0" fontId="2" fillId="5" borderId="25" xfId="1" applyFont="1" applyFill="1" applyBorder="1" applyAlignment="1">
      <alignment horizontal="center" vertical="center"/>
    </xf>
    <xf numFmtId="0" fontId="2" fillId="5" borderId="36" xfId="1" applyFont="1" applyFill="1" applyBorder="1" applyAlignment="1">
      <alignment horizontal="center" vertical="center"/>
    </xf>
    <xf numFmtId="0" fontId="30" fillId="5" borderId="56" xfId="1" applyFont="1" applyFill="1" applyBorder="1" applyAlignment="1">
      <alignment horizontal="center" vertical="center"/>
    </xf>
    <xf numFmtId="0" fontId="2" fillId="5" borderId="56" xfId="1" applyFont="1" applyFill="1" applyBorder="1" applyAlignment="1">
      <alignment horizontal="center" vertical="center"/>
    </xf>
    <xf numFmtId="0" fontId="2" fillId="5" borderId="37" xfId="1" applyFont="1" applyFill="1" applyBorder="1" applyAlignment="1">
      <alignment horizontal="center" vertical="center"/>
    </xf>
    <xf numFmtId="0" fontId="2" fillId="5" borderId="27" xfId="1" applyFont="1" applyFill="1" applyBorder="1" applyAlignment="1">
      <alignment horizontal="center" vertical="center"/>
    </xf>
    <xf numFmtId="0" fontId="32" fillId="2" borderId="34" xfId="1" applyFont="1" applyFill="1" applyBorder="1" applyAlignment="1">
      <alignment horizontal="center" vertical="center" textRotation="255" wrapText="1"/>
    </xf>
    <xf numFmtId="0" fontId="32" fillId="2" borderId="79" xfId="1" applyFont="1" applyFill="1" applyBorder="1" applyAlignment="1">
      <alignment horizontal="center" vertical="center" textRotation="255" wrapText="1"/>
    </xf>
    <xf numFmtId="0" fontId="2" fillId="0" borderId="80" xfId="1" applyFont="1" applyFill="1" applyBorder="1" applyAlignment="1">
      <alignment horizontal="left" vertical="top" wrapText="1"/>
    </xf>
    <xf numFmtId="0" fontId="2" fillId="0" borderId="40" xfId="1" applyFont="1" applyFill="1" applyBorder="1" applyAlignment="1">
      <alignment horizontal="left" vertical="top"/>
    </xf>
    <xf numFmtId="0" fontId="2" fillId="0" borderId="41" xfId="1" applyFont="1" applyFill="1" applyBorder="1" applyAlignment="1">
      <alignment horizontal="left" vertical="top"/>
    </xf>
    <xf numFmtId="180" fontId="2" fillId="0" borderId="38" xfId="1" applyNumberFormat="1" applyFont="1" applyFill="1" applyBorder="1" applyAlignment="1">
      <alignment vertical="center"/>
    </xf>
    <xf numFmtId="180" fontId="2" fillId="3" borderId="38" xfId="1" applyNumberFormat="1" applyFont="1" applyFill="1" applyBorder="1" applyAlignment="1">
      <alignment vertical="center"/>
    </xf>
    <xf numFmtId="0" fontId="2" fillId="3" borderId="37" xfId="1" applyFill="1" applyBorder="1" applyAlignment="1">
      <alignment horizontal="left" vertical="top" wrapText="1"/>
    </xf>
    <xf numFmtId="0" fontId="2" fillId="3" borderId="25" xfId="1" applyFont="1" applyFill="1" applyBorder="1" applyAlignment="1">
      <alignment horizontal="left" vertical="top" wrapText="1"/>
    </xf>
    <xf numFmtId="0" fontId="2" fillId="3" borderId="27" xfId="1" applyFont="1" applyFill="1" applyBorder="1" applyAlignment="1">
      <alignment horizontal="left" vertical="top" wrapText="1"/>
    </xf>
    <xf numFmtId="0" fontId="2" fillId="0" borderId="81" xfId="1" applyFont="1" applyFill="1" applyBorder="1" applyAlignment="1">
      <alignment horizontal="left" vertical="top" wrapText="1"/>
    </xf>
    <xf numFmtId="0" fontId="2" fillId="0" borderId="45" xfId="1" applyFont="1" applyFill="1" applyBorder="1" applyAlignment="1">
      <alignment horizontal="left" vertical="top" wrapText="1"/>
    </xf>
    <xf numFmtId="0" fontId="2" fillId="0" borderId="46" xfId="1" applyFont="1" applyFill="1" applyBorder="1" applyAlignment="1">
      <alignment horizontal="left" vertical="top" wrapText="1"/>
    </xf>
    <xf numFmtId="180" fontId="2" fillId="0" borderId="47" xfId="1" applyNumberFormat="1" applyFont="1" applyFill="1" applyBorder="1" applyAlignment="1">
      <alignment vertical="center"/>
    </xf>
    <xf numFmtId="180" fontId="2" fillId="3" borderId="47" xfId="1" applyNumberFormat="1" applyFont="1" applyFill="1" applyBorder="1" applyAlignment="1">
      <alignment vertical="center"/>
    </xf>
    <xf numFmtId="0" fontId="2" fillId="3" borderId="82" xfId="1" applyFont="1" applyFill="1" applyBorder="1" applyAlignment="1">
      <alignment horizontal="left" vertical="top" wrapText="1"/>
    </xf>
    <xf numFmtId="0" fontId="2" fillId="3" borderId="0" xfId="1" applyFont="1" applyFill="1" applyBorder="1" applyAlignment="1">
      <alignment horizontal="left" vertical="top" wrapText="1"/>
    </xf>
    <xf numFmtId="0" fontId="2" fillId="3" borderId="79" xfId="1" applyFont="1" applyFill="1" applyBorder="1" applyAlignment="1">
      <alignment horizontal="left" vertical="top" wrapText="1"/>
    </xf>
    <xf numFmtId="0" fontId="2" fillId="0" borderId="45" xfId="1" applyFont="1" applyFill="1" applyBorder="1" applyAlignment="1">
      <alignment horizontal="left" vertical="top"/>
    </xf>
    <xf numFmtId="0" fontId="2" fillId="0" borderId="46" xfId="1" applyFont="1" applyFill="1" applyBorder="1" applyAlignment="1">
      <alignment horizontal="left" vertical="top"/>
    </xf>
    <xf numFmtId="0" fontId="2" fillId="0" borderId="83" xfId="1" applyFont="1" applyFill="1" applyBorder="1" applyAlignment="1">
      <alignment horizontal="left" vertical="top" wrapText="1"/>
    </xf>
    <xf numFmtId="0" fontId="2" fillId="0" borderId="52" xfId="1" applyFont="1" applyFill="1" applyBorder="1" applyAlignment="1">
      <alignment horizontal="left" vertical="top" wrapText="1"/>
    </xf>
    <xf numFmtId="0" fontId="2" fillId="0" borderId="53" xfId="1" applyFont="1" applyFill="1" applyBorder="1" applyAlignment="1">
      <alignment horizontal="left" vertical="top" wrapText="1"/>
    </xf>
    <xf numFmtId="180" fontId="2" fillId="0" borderId="50" xfId="1" applyNumberFormat="1" applyFont="1" applyFill="1" applyBorder="1" applyAlignment="1">
      <alignment vertical="center"/>
    </xf>
    <xf numFmtId="180" fontId="2" fillId="3" borderId="50" xfId="1" applyNumberFormat="1" applyFont="1" applyFill="1" applyBorder="1" applyAlignment="1">
      <alignment vertical="center"/>
    </xf>
    <xf numFmtId="0" fontId="32" fillId="2" borderId="28" xfId="1" applyFont="1" applyFill="1" applyBorder="1" applyAlignment="1">
      <alignment horizontal="center" vertical="center" textRotation="255" wrapText="1"/>
    </xf>
    <xf numFmtId="0" fontId="32" fillId="2" borderId="30" xfId="1" applyFont="1" applyFill="1" applyBorder="1" applyAlignment="1">
      <alignment horizontal="center" vertical="center" textRotation="255" wrapText="1"/>
    </xf>
    <xf numFmtId="0" fontId="2" fillId="0" borderId="14" xfId="1" applyFont="1" applyFill="1" applyBorder="1" applyAlignment="1">
      <alignment horizontal="center" vertical="center"/>
    </xf>
    <xf numFmtId="0" fontId="2" fillId="0" borderId="15" xfId="1" applyFont="1" applyFill="1" applyBorder="1" applyAlignment="1">
      <alignment horizontal="center" vertical="center"/>
    </xf>
    <xf numFmtId="0" fontId="2" fillId="0" borderId="19" xfId="1" applyFont="1" applyFill="1" applyBorder="1" applyAlignment="1">
      <alignment horizontal="center" vertical="center"/>
    </xf>
    <xf numFmtId="180" fontId="2" fillId="0" borderId="56" xfId="1" applyNumberFormat="1" applyFont="1" applyFill="1" applyBorder="1" applyAlignment="1">
      <alignment vertical="center"/>
    </xf>
    <xf numFmtId="180" fontId="2" fillId="3" borderId="56" xfId="1" applyNumberFormat="1" applyFont="1" applyFill="1" applyBorder="1" applyAlignment="1">
      <alignment vertical="center"/>
    </xf>
    <xf numFmtId="0" fontId="2" fillId="3" borderId="20" xfId="1" applyFont="1" applyFill="1" applyBorder="1" applyAlignment="1">
      <alignment horizontal="left" vertical="top" wrapText="1"/>
    </xf>
    <xf numFmtId="0" fontId="2" fillId="3" borderId="21" xfId="1" applyFont="1" applyFill="1" applyBorder="1" applyAlignment="1">
      <alignment horizontal="left" vertical="top" wrapText="1"/>
    </xf>
    <xf numFmtId="0" fontId="2" fillId="3" borderId="30" xfId="1" applyFont="1" applyFill="1" applyBorder="1" applyAlignment="1">
      <alignment horizontal="left" vertical="top" wrapText="1"/>
    </xf>
    <xf numFmtId="0" fontId="2" fillId="0" borderId="0" xfId="1" applyFont="1" applyFill="1">
      <alignment vertical="center"/>
    </xf>
    <xf numFmtId="0" fontId="29" fillId="0" borderId="0" xfId="1" applyFont="1" applyFill="1" applyBorder="1" applyAlignment="1">
      <alignment horizontal="center" vertical="center" textRotation="255"/>
    </xf>
    <xf numFmtId="0" fontId="29" fillId="0" borderId="25" xfId="1" applyFont="1" applyFill="1" applyBorder="1" applyAlignment="1">
      <alignment horizontal="center" vertical="center" wrapText="1"/>
    </xf>
    <xf numFmtId="0" fontId="29" fillId="0" borderId="1" xfId="1" applyFont="1" applyFill="1" applyBorder="1" applyAlignment="1">
      <alignment horizontal="center" vertical="center" textRotation="255"/>
    </xf>
    <xf numFmtId="0" fontId="2" fillId="0" borderId="1" xfId="1" applyFont="1" applyFill="1" applyBorder="1" applyAlignment="1">
      <alignment vertical="top" wrapText="1"/>
    </xf>
    <xf numFmtId="0" fontId="29" fillId="2" borderId="34" xfId="1" applyFont="1" applyFill="1" applyBorder="1" applyAlignment="1">
      <alignment horizontal="center" vertical="center" textRotation="255"/>
    </xf>
    <xf numFmtId="0" fontId="29" fillId="2" borderId="35" xfId="1" applyFont="1" applyFill="1" applyBorder="1" applyAlignment="1">
      <alignment horizontal="center" vertical="center" textRotation="255"/>
    </xf>
    <xf numFmtId="0" fontId="29" fillId="2" borderId="29" xfId="1" applyFont="1" applyFill="1" applyBorder="1" applyAlignment="1">
      <alignment horizontal="center" vertical="center" wrapText="1"/>
    </xf>
    <xf numFmtId="0" fontId="29" fillId="2" borderId="30" xfId="1" applyFont="1" applyFill="1" applyBorder="1" applyAlignment="1">
      <alignment horizontal="center" vertical="center" wrapText="1"/>
    </xf>
    <xf numFmtId="0" fontId="2" fillId="0" borderId="26" xfId="1" applyFont="1" applyFill="1" applyBorder="1" applyAlignment="1">
      <alignment horizontal="left" wrapText="1"/>
    </xf>
    <xf numFmtId="0" fontId="2" fillId="0" borderId="25" xfId="1" applyFont="1" applyFill="1" applyBorder="1" applyAlignment="1">
      <alignment horizontal="left" wrapText="1"/>
    </xf>
    <xf numFmtId="0" fontId="2" fillId="0" borderId="27" xfId="1" applyFont="1" applyFill="1" applyBorder="1" applyAlignment="1">
      <alignment horizontal="left" wrapText="1"/>
    </xf>
    <xf numFmtId="0" fontId="29" fillId="2" borderId="17" xfId="1" applyFont="1" applyFill="1" applyBorder="1" applyAlignment="1">
      <alignment horizontal="center" wrapText="1"/>
    </xf>
    <xf numFmtId="0" fontId="29" fillId="2" borderId="15" xfId="1" applyFont="1" applyFill="1" applyBorder="1" applyAlignment="1">
      <alignment horizontal="center" wrapText="1"/>
    </xf>
    <xf numFmtId="0" fontId="29" fillId="2" borderId="23" xfId="1" applyFont="1" applyFill="1" applyBorder="1" applyAlignment="1">
      <alignment horizontal="center" wrapText="1"/>
    </xf>
    <xf numFmtId="0" fontId="29" fillId="2" borderId="84" xfId="1" applyFont="1" applyFill="1" applyBorder="1" applyAlignment="1">
      <alignment horizontal="center" vertical="center" textRotation="255"/>
    </xf>
    <xf numFmtId="0" fontId="29" fillId="2" borderId="85" xfId="1" applyFont="1" applyFill="1" applyBorder="1" applyAlignment="1">
      <alignment horizontal="center" vertical="center" textRotation="255"/>
    </xf>
    <xf numFmtId="0" fontId="2" fillId="0" borderId="86" xfId="1" applyFont="1" applyFill="1" applyBorder="1" applyAlignment="1">
      <alignment horizontal="center" wrapText="1"/>
    </xf>
    <xf numFmtId="0" fontId="2" fillId="0" borderId="87" xfId="1" applyFont="1" applyFill="1" applyBorder="1" applyAlignment="1">
      <alignment horizontal="center" wrapText="1"/>
    </xf>
    <xf numFmtId="0" fontId="2" fillId="0" borderId="88" xfId="1" applyFont="1" applyFill="1" applyBorder="1" applyAlignment="1">
      <alignment horizontal="center" wrapText="1"/>
    </xf>
    <xf numFmtId="0" fontId="2" fillId="0" borderId="0" xfId="1" applyFont="1" applyBorder="1">
      <alignment vertical="center"/>
    </xf>
    <xf numFmtId="0" fontId="29" fillId="2" borderId="89" xfId="1" applyFont="1" applyFill="1" applyBorder="1" applyAlignment="1">
      <alignment vertical="center" textRotation="255"/>
    </xf>
    <xf numFmtId="0" fontId="29" fillId="2" borderId="90" xfId="1" applyFont="1" applyFill="1" applyBorder="1" applyAlignment="1">
      <alignment vertical="center" textRotation="255"/>
    </xf>
    <xf numFmtId="0" fontId="29" fillId="2" borderId="29" xfId="1" applyFont="1" applyFill="1" applyBorder="1" applyAlignment="1">
      <alignment horizontal="center" wrapText="1"/>
    </xf>
    <xf numFmtId="0" fontId="29" fillId="2" borderId="21" xfId="1" applyFont="1" applyFill="1" applyBorder="1" applyAlignment="1">
      <alignment horizontal="center" wrapText="1"/>
    </xf>
    <xf numFmtId="0" fontId="29" fillId="2" borderId="30" xfId="1" applyFont="1" applyFill="1" applyBorder="1" applyAlignment="1">
      <alignment horizontal="center" wrapText="1"/>
    </xf>
    <xf numFmtId="0" fontId="29" fillId="2" borderId="34" xfId="1" applyFont="1" applyFill="1" applyBorder="1" applyAlignment="1">
      <alignment vertical="center" textRotation="255"/>
    </xf>
    <xf numFmtId="0" fontId="29" fillId="2" borderId="35" xfId="1" applyFont="1" applyFill="1" applyBorder="1" applyAlignment="1">
      <alignment vertical="center" textRotation="255"/>
    </xf>
    <xf numFmtId="0" fontId="29" fillId="0" borderId="17" xfId="1" applyFont="1" applyFill="1" applyBorder="1" applyAlignment="1">
      <alignment horizontal="center" vertical="center" wrapText="1"/>
    </xf>
    <xf numFmtId="0" fontId="29" fillId="0" borderId="15" xfId="1" applyFont="1" applyFill="1" applyBorder="1" applyAlignment="1">
      <alignment horizontal="center" vertical="center" wrapText="1"/>
    </xf>
    <xf numFmtId="0" fontId="29" fillId="0" borderId="23" xfId="1" applyFont="1" applyFill="1" applyBorder="1" applyAlignment="1">
      <alignment horizontal="center" vertical="center" wrapText="1"/>
    </xf>
    <xf numFmtId="0" fontId="29" fillId="5" borderId="28" xfId="1" applyFont="1" applyFill="1" applyBorder="1" applyAlignment="1">
      <alignment horizontal="center" vertical="center" wrapText="1"/>
    </xf>
    <xf numFmtId="0" fontId="29" fillId="5" borderId="21" xfId="1" applyFont="1" applyFill="1" applyBorder="1" applyAlignment="1">
      <alignment horizontal="center" vertical="center" wrapText="1"/>
    </xf>
    <xf numFmtId="0" fontId="29" fillId="5" borderId="30" xfId="1" applyFont="1" applyFill="1" applyBorder="1" applyAlignment="1">
      <alignment horizontal="center" vertical="center" wrapText="1"/>
    </xf>
    <xf numFmtId="0" fontId="2" fillId="0" borderId="29" xfId="1" applyFont="1" applyFill="1" applyBorder="1" applyAlignment="1">
      <alignment horizontal="center" vertical="center" wrapText="1"/>
    </xf>
    <xf numFmtId="0" fontId="2" fillId="0" borderId="22" xfId="1" applyFont="1" applyFill="1" applyBorder="1" applyAlignment="1">
      <alignment horizontal="center" vertical="center" wrapText="1"/>
    </xf>
    <xf numFmtId="0" fontId="29" fillId="2" borderId="24" xfId="1" applyFont="1" applyFill="1" applyBorder="1" applyAlignment="1">
      <alignment horizontal="center" vertical="center" textRotation="255" wrapText="1"/>
    </xf>
    <xf numFmtId="0" fontId="29" fillId="2" borderId="31" xfId="1" applyFont="1" applyFill="1" applyBorder="1" applyAlignment="1">
      <alignment horizontal="center" vertical="center" textRotation="255" wrapText="1"/>
    </xf>
    <xf numFmtId="0" fontId="2" fillId="0" borderId="91" xfId="1" applyFont="1" applyFill="1" applyBorder="1" applyAlignment="1">
      <alignment horizontal="center" vertical="center" wrapText="1"/>
    </xf>
    <xf numFmtId="0" fontId="2" fillId="0" borderId="40" xfId="1" applyFont="1" applyBorder="1" applyAlignment="1">
      <alignment vertical="center"/>
    </xf>
    <xf numFmtId="0" fontId="2" fillId="0" borderId="41" xfId="1" applyFont="1" applyBorder="1" applyAlignment="1">
      <alignment vertical="center"/>
    </xf>
    <xf numFmtId="0" fontId="2" fillId="0" borderId="39" xfId="1" applyFont="1" applyFill="1" applyBorder="1" applyAlignment="1">
      <alignment vertical="center"/>
    </xf>
    <xf numFmtId="0" fontId="2" fillId="0" borderId="37" xfId="1" applyFont="1" applyFill="1" applyBorder="1" applyAlignment="1">
      <alignment horizontal="left" vertical="center" wrapText="1"/>
    </xf>
    <xf numFmtId="0" fontId="2" fillId="0" borderId="25" xfId="1" applyFont="1" applyFill="1" applyBorder="1" applyAlignment="1">
      <alignment horizontal="left" vertical="center" wrapText="1"/>
    </xf>
    <xf numFmtId="0" fontId="2" fillId="0" borderId="27" xfId="1" applyFont="1" applyFill="1" applyBorder="1" applyAlignment="1">
      <alignment horizontal="left" vertical="center" wrapText="1"/>
    </xf>
    <xf numFmtId="0" fontId="29" fillId="2" borderId="34" xfId="1" applyFont="1" applyFill="1" applyBorder="1" applyAlignment="1">
      <alignment horizontal="center" vertical="center" textRotation="255" wrapText="1"/>
    </xf>
    <xf numFmtId="0" fontId="29" fillId="2" borderId="35" xfId="1" applyFont="1" applyFill="1" applyBorder="1" applyAlignment="1">
      <alignment horizontal="center" vertical="center" textRotation="255" wrapText="1"/>
    </xf>
    <xf numFmtId="0" fontId="2" fillId="0" borderId="92" xfId="1" applyFont="1" applyFill="1" applyBorder="1" applyAlignment="1">
      <alignment horizontal="center" vertical="center" wrapText="1"/>
    </xf>
    <xf numFmtId="0" fontId="2" fillId="0" borderId="45" xfId="1" applyFont="1" applyBorder="1" applyAlignment="1">
      <alignment vertical="center"/>
    </xf>
    <xf numFmtId="0" fontId="2" fillId="0" borderId="46" xfId="1" applyFont="1" applyBorder="1" applyAlignment="1">
      <alignment vertical="center"/>
    </xf>
    <xf numFmtId="0" fontId="2" fillId="0" borderId="44" xfId="1" applyFont="1" applyFill="1" applyBorder="1" applyAlignment="1">
      <alignment vertical="center" wrapText="1"/>
    </xf>
    <xf numFmtId="0" fontId="2" fillId="0" borderId="45" xfId="1" applyFont="1" applyBorder="1" applyAlignment="1">
      <alignment vertical="center" wrapText="1"/>
    </xf>
    <xf numFmtId="0" fontId="2" fillId="0" borderId="46" xfId="1" applyFont="1" applyBorder="1" applyAlignment="1">
      <alignment vertical="center" wrapText="1"/>
    </xf>
    <xf numFmtId="0" fontId="2" fillId="0" borderId="82" xfId="1" applyFont="1" applyFill="1" applyBorder="1" applyAlignment="1">
      <alignment horizontal="left" vertical="center" wrapText="1"/>
    </xf>
    <xf numFmtId="0" fontId="2" fillId="0" borderId="0" xfId="1" applyFont="1" applyFill="1" applyBorder="1" applyAlignment="1">
      <alignment horizontal="left" vertical="center" wrapText="1"/>
    </xf>
    <xf numFmtId="0" fontId="2" fillId="0" borderId="79" xfId="1" applyFont="1" applyFill="1" applyBorder="1" applyAlignment="1">
      <alignment horizontal="left" vertical="center" wrapText="1"/>
    </xf>
    <xf numFmtId="0" fontId="29" fillId="2" borderId="28" xfId="1" applyFont="1" applyFill="1" applyBorder="1" applyAlignment="1">
      <alignment horizontal="center" vertical="center" textRotation="255" wrapText="1"/>
    </xf>
    <xf numFmtId="0" fontId="29" fillId="2" borderId="58" xfId="1" applyFont="1" applyFill="1" applyBorder="1" applyAlignment="1">
      <alignment horizontal="center" vertical="center" textRotation="255" wrapText="1"/>
    </xf>
    <xf numFmtId="0" fontId="2" fillId="0" borderId="93" xfId="1" applyFont="1" applyFill="1" applyBorder="1" applyAlignment="1">
      <alignment horizontal="center" vertical="center"/>
    </xf>
    <xf numFmtId="0" fontId="2" fillId="0" borderId="52" xfId="1" applyFont="1" applyBorder="1" applyAlignment="1">
      <alignment horizontal="center" vertical="center"/>
    </xf>
    <xf numFmtId="0" fontId="2" fillId="0" borderId="53" xfId="1" applyFont="1" applyBorder="1" applyAlignment="1">
      <alignment horizontal="center" vertical="center"/>
    </xf>
    <xf numFmtId="0" fontId="2" fillId="0" borderId="51" xfId="1" applyFont="1" applyFill="1" applyBorder="1" applyAlignment="1">
      <alignment vertical="center"/>
    </xf>
    <xf numFmtId="0" fontId="2" fillId="0" borderId="52" xfId="1" applyFont="1" applyBorder="1" applyAlignment="1">
      <alignment vertical="center"/>
    </xf>
    <xf numFmtId="0" fontId="2" fillId="0" borderId="53" xfId="1" applyFont="1" applyBorder="1" applyAlignment="1">
      <alignment vertical="center"/>
    </xf>
    <xf numFmtId="0" fontId="2" fillId="0" borderId="20" xfId="1" applyFont="1" applyFill="1" applyBorder="1" applyAlignment="1">
      <alignment horizontal="left" vertical="center" wrapText="1"/>
    </xf>
    <xf numFmtId="0" fontId="2" fillId="0" borderId="21" xfId="1" applyFont="1" applyFill="1" applyBorder="1" applyAlignment="1">
      <alignment horizontal="left" vertical="center" wrapText="1"/>
    </xf>
    <xf numFmtId="0" fontId="2" fillId="0" borderId="30" xfId="1" applyFont="1" applyFill="1" applyBorder="1" applyAlignment="1">
      <alignment horizontal="left" vertical="center" wrapText="1"/>
    </xf>
    <xf numFmtId="0" fontId="2" fillId="0" borderId="94" xfId="1" applyFont="1" applyFill="1" applyBorder="1" applyAlignment="1">
      <alignment horizontal="center" vertical="center"/>
    </xf>
    <xf numFmtId="0" fontId="2" fillId="0" borderId="95" xfId="1" applyFont="1" applyBorder="1" applyAlignment="1">
      <alignment horizontal="center" vertical="center"/>
    </xf>
    <xf numFmtId="0" fontId="2" fillId="0" borderId="96" xfId="1" applyFont="1" applyBorder="1" applyAlignment="1">
      <alignment horizontal="center" vertical="center"/>
    </xf>
    <xf numFmtId="0" fontId="2" fillId="0" borderId="92" xfId="1" applyFont="1" applyFill="1" applyBorder="1" applyAlignment="1">
      <alignment horizontal="center" vertical="center"/>
    </xf>
    <xf numFmtId="0" fontId="2" fillId="0" borderId="45" xfId="1" applyFont="1" applyBorder="1" applyAlignment="1">
      <alignment horizontal="center" vertical="center"/>
    </xf>
    <xf numFmtId="0" fontId="2" fillId="0" borderId="46" xfId="1" applyFont="1" applyBorder="1" applyAlignment="1">
      <alignment horizontal="center" vertical="center"/>
    </xf>
    <xf numFmtId="0" fontId="2" fillId="0" borderId="44" xfId="1" applyFont="1" applyFill="1" applyBorder="1" applyAlignment="1">
      <alignment vertical="center"/>
    </xf>
    <xf numFmtId="0" fontId="2" fillId="0" borderId="29" xfId="1" applyFont="1" applyFill="1" applyBorder="1" applyAlignment="1">
      <alignment horizontal="center" vertical="center"/>
    </xf>
    <xf numFmtId="0" fontId="2" fillId="0" borderId="37" xfId="1" applyFont="1" applyFill="1" applyBorder="1" applyAlignment="1">
      <alignment horizontal="center" vertical="center"/>
    </xf>
    <xf numFmtId="0" fontId="2" fillId="0" borderId="25" xfId="1" applyFont="1" applyFill="1" applyBorder="1" applyAlignment="1">
      <alignment horizontal="center" vertical="center"/>
    </xf>
    <xf numFmtId="0" fontId="2" fillId="0" borderId="27" xfId="1" applyFont="1" applyFill="1" applyBorder="1" applyAlignment="1">
      <alignment horizontal="center" vertical="center"/>
    </xf>
    <xf numFmtId="0" fontId="2" fillId="0" borderId="82" xfId="1" applyFont="1" applyFill="1" applyBorder="1" applyAlignment="1">
      <alignment horizontal="center" vertical="center"/>
    </xf>
    <xf numFmtId="0" fontId="2" fillId="0" borderId="0" xfId="1" applyFont="1" applyFill="1" applyBorder="1" applyAlignment="1">
      <alignment horizontal="center" vertical="center"/>
    </xf>
    <xf numFmtId="0" fontId="2" fillId="0" borderId="79" xfId="1" applyFont="1" applyFill="1" applyBorder="1" applyAlignment="1">
      <alignment horizontal="center" vertical="center"/>
    </xf>
    <xf numFmtId="0" fontId="33" fillId="0" borderId="97" xfId="1" applyFont="1" applyFill="1" applyBorder="1" applyAlignment="1">
      <alignment vertical="center" wrapText="1"/>
    </xf>
    <xf numFmtId="0" fontId="33" fillId="0" borderId="98" xfId="1" applyFont="1" applyBorder="1" applyAlignment="1">
      <alignment vertical="center" wrapText="1"/>
    </xf>
    <xf numFmtId="0" fontId="33" fillId="0" borderId="99" xfId="1" applyFont="1" applyBorder="1" applyAlignment="1">
      <alignment vertical="center" wrapText="1"/>
    </xf>
    <xf numFmtId="0" fontId="2" fillId="0" borderId="97" xfId="1" applyFont="1" applyFill="1" applyBorder="1" applyAlignment="1">
      <alignment vertical="center" shrinkToFit="1"/>
    </xf>
    <xf numFmtId="0" fontId="2" fillId="0" borderId="98" xfId="1" applyFont="1" applyFill="1" applyBorder="1" applyAlignment="1">
      <alignment vertical="center" shrinkToFit="1"/>
    </xf>
    <xf numFmtId="0" fontId="2" fillId="0" borderId="98" xfId="1" applyFont="1" applyFill="1" applyBorder="1" applyAlignment="1">
      <alignment vertical="center" wrapText="1"/>
    </xf>
    <xf numFmtId="0" fontId="2" fillId="0" borderId="99" xfId="1" applyFont="1" applyFill="1" applyBorder="1" applyAlignment="1">
      <alignment vertical="center" wrapText="1"/>
    </xf>
    <xf numFmtId="0" fontId="2" fillId="0" borderId="20" xfId="1" applyFont="1" applyFill="1" applyBorder="1" applyAlignment="1">
      <alignment horizontal="center" vertical="center"/>
    </xf>
    <xf numFmtId="0" fontId="2" fillId="0" borderId="21" xfId="1" applyFont="1" applyFill="1" applyBorder="1" applyAlignment="1">
      <alignment horizontal="center" vertical="center"/>
    </xf>
    <xf numFmtId="0" fontId="2" fillId="0" borderId="30" xfId="1" applyFont="1" applyFill="1" applyBorder="1" applyAlignment="1">
      <alignment horizontal="center" vertical="center"/>
    </xf>
    <xf numFmtId="0" fontId="29" fillId="2" borderId="103" xfId="1" applyFont="1" applyFill="1" applyBorder="1" applyAlignment="1">
      <alignment horizontal="center" vertical="center" textRotation="255"/>
    </xf>
    <xf numFmtId="0" fontId="29" fillId="2" borderId="104" xfId="1" applyFont="1" applyFill="1" applyBorder="1" applyAlignment="1">
      <alignment horizontal="center" vertical="center" textRotation="255"/>
    </xf>
    <xf numFmtId="0" fontId="2" fillId="3" borderId="86" xfId="1" applyFill="1" applyBorder="1" applyAlignment="1">
      <alignment horizontal="left" vertical="center" wrapText="1"/>
    </xf>
    <xf numFmtId="0" fontId="2" fillId="3" borderId="87" xfId="1" applyFont="1" applyFill="1" applyBorder="1" applyAlignment="1">
      <alignment horizontal="left" vertical="center" wrapText="1"/>
    </xf>
    <xf numFmtId="0" fontId="2" fillId="3" borderId="88" xfId="1" applyFont="1" applyFill="1" applyBorder="1" applyAlignment="1">
      <alignment horizontal="left" vertical="center" wrapText="1"/>
    </xf>
    <xf numFmtId="0" fontId="2" fillId="0" borderId="105" xfId="1" applyFont="1" applyFill="1" applyBorder="1" applyAlignment="1">
      <alignment vertical="top" wrapText="1"/>
    </xf>
    <xf numFmtId="0" fontId="29" fillId="0" borderId="106" xfId="1" applyFont="1" applyFill="1" applyBorder="1" applyAlignment="1">
      <alignment vertical="top" wrapText="1"/>
    </xf>
    <xf numFmtId="0" fontId="29" fillId="0" borderId="107" xfId="1" applyFont="1" applyFill="1" applyBorder="1" applyAlignment="1">
      <alignment vertical="top" wrapText="1"/>
    </xf>
    <xf numFmtId="0" fontId="2" fillId="0" borderId="29" xfId="1" applyFont="1" applyFill="1" applyBorder="1" applyAlignment="1">
      <alignment vertical="top" wrapText="1"/>
    </xf>
    <xf numFmtId="0" fontId="29" fillId="0" borderId="21" xfId="1" applyFont="1" applyFill="1" applyBorder="1" applyAlignment="1">
      <alignment vertical="top" wrapText="1"/>
    </xf>
    <xf numFmtId="0" fontId="29" fillId="0" borderId="30" xfId="1" applyFont="1" applyFill="1" applyBorder="1" applyAlignment="1">
      <alignment vertical="top" wrapText="1"/>
    </xf>
    <xf numFmtId="0" fontId="2" fillId="0" borderId="79" xfId="1" applyFont="1" applyBorder="1">
      <alignment vertical="center"/>
    </xf>
    <xf numFmtId="0" fontId="2" fillId="3" borderId="14" xfId="1" applyFont="1" applyFill="1" applyBorder="1" applyAlignment="1">
      <alignment vertical="center" textRotation="255"/>
    </xf>
    <xf numFmtId="0" fontId="2" fillId="3" borderId="15" xfId="1" applyFont="1" applyFill="1" applyBorder="1" applyAlignment="1">
      <alignment vertical="center"/>
    </xf>
    <xf numFmtId="0" fontId="2" fillId="3" borderId="108" xfId="1" applyFont="1" applyFill="1" applyBorder="1" applyAlignment="1">
      <alignment vertical="center"/>
    </xf>
    <xf numFmtId="0" fontId="2" fillId="3" borderId="109" xfId="1" applyFont="1" applyFill="1" applyBorder="1" applyAlignment="1">
      <alignment vertical="center" wrapText="1"/>
    </xf>
    <xf numFmtId="0" fontId="2" fillId="3" borderId="15" xfId="1" applyFont="1" applyFill="1" applyBorder="1" applyAlignment="1">
      <alignment vertical="center" wrapText="1"/>
    </xf>
    <xf numFmtId="0" fontId="2" fillId="3" borderId="23" xfId="1" applyFont="1" applyFill="1" applyBorder="1" applyAlignment="1">
      <alignment vertical="center" wrapText="1"/>
    </xf>
    <xf numFmtId="0" fontId="29" fillId="2" borderId="14" xfId="1" applyFont="1" applyFill="1" applyBorder="1" applyAlignment="1">
      <alignment horizontal="center" vertical="center" wrapText="1"/>
    </xf>
    <xf numFmtId="0" fontId="29" fillId="2" borderId="15" xfId="1" applyFont="1" applyFill="1" applyBorder="1" applyAlignment="1">
      <alignment horizontal="center" vertical="center" wrapText="1"/>
    </xf>
    <xf numFmtId="0" fontId="29" fillId="2" borderId="23" xfId="1" applyFont="1" applyFill="1" applyBorder="1" applyAlignment="1">
      <alignment horizontal="center" vertical="center" wrapText="1"/>
    </xf>
    <xf numFmtId="0" fontId="2" fillId="3" borderId="103" xfId="1" applyFont="1" applyFill="1" applyBorder="1" applyAlignment="1">
      <alignment vertical="center" textRotation="255"/>
    </xf>
    <xf numFmtId="0" fontId="2" fillId="3" borderId="87" xfId="1" applyFont="1" applyFill="1" applyBorder="1" applyAlignment="1">
      <alignment vertical="center" textRotation="255"/>
    </xf>
    <xf numFmtId="0" fontId="2" fillId="3" borderId="110" xfId="1" applyFont="1" applyFill="1" applyBorder="1" applyAlignment="1">
      <alignment vertical="center" textRotation="255"/>
    </xf>
    <xf numFmtId="0" fontId="2" fillId="3" borderId="111" xfId="1" applyFill="1" applyBorder="1" applyAlignment="1">
      <alignment vertical="center" wrapText="1"/>
    </xf>
    <xf numFmtId="0" fontId="2" fillId="3" borderId="87" xfId="1" applyFont="1" applyFill="1" applyBorder="1" applyAlignment="1">
      <alignment vertical="center" wrapText="1"/>
    </xf>
    <xf numFmtId="0" fontId="2" fillId="3" borderId="88" xfId="1" applyFont="1" applyFill="1" applyBorder="1" applyAlignment="1">
      <alignment vertical="center" wrapText="1"/>
    </xf>
    <xf numFmtId="0" fontId="29" fillId="5" borderId="5" xfId="1" applyFont="1" applyFill="1" applyBorder="1" applyAlignment="1">
      <alignment horizontal="center" vertical="center"/>
    </xf>
    <xf numFmtId="0" fontId="29" fillId="5" borderId="6" xfId="1" applyFont="1" applyFill="1" applyBorder="1" applyAlignment="1">
      <alignment horizontal="center" vertical="center"/>
    </xf>
    <xf numFmtId="0" fontId="29" fillId="5" borderId="13" xfId="1" applyFont="1" applyFill="1" applyBorder="1" applyAlignment="1">
      <alignment horizontal="center" vertical="center"/>
    </xf>
    <xf numFmtId="0" fontId="2" fillId="0" borderId="103" xfId="1" applyFont="1" applyFill="1" applyBorder="1" applyAlignment="1">
      <alignment horizontal="left" vertical="center" wrapText="1"/>
    </xf>
    <xf numFmtId="0" fontId="2" fillId="0" borderId="87" xfId="1" applyFont="1" applyFill="1" applyBorder="1" applyAlignment="1">
      <alignment horizontal="left" vertical="center" wrapText="1"/>
    </xf>
    <xf numFmtId="0" fontId="2" fillId="0" borderId="88" xfId="1" applyFont="1" applyFill="1" applyBorder="1" applyAlignment="1">
      <alignment horizontal="left" vertical="center" wrapText="1"/>
    </xf>
    <xf numFmtId="0" fontId="29" fillId="4" borderId="5" xfId="1" applyFont="1" applyFill="1" applyBorder="1" applyAlignment="1">
      <alignment horizontal="center" vertical="center"/>
    </xf>
    <xf numFmtId="0" fontId="2" fillId="4" borderId="6" xfId="1" applyFont="1" applyFill="1" applyBorder="1" applyAlignment="1">
      <alignment horizontal="center" vertical="center"/>
    </xf>
    <xf numFmtId="0" fontId="2" fillId="4" borderId="13" xfId="1" applyFont="1" applyFill="1" applyBorder="1" applyAlignment="1">
      <alignment horizontal="center" vertical="center"/>
    </xf>
    <xf numFmtId="0" fontId="2" fillId="5" borderId="14" xfId="1" applyFont="1" applyFill="1" applyBorder="1" applyAlignment="1">
      <alignment horizontal="left" vertical="center"/>
    </xf>
    <xf numFmtId="0" fontId="2" fillId="5" borderId="15" xfId="1" applyFont="1" applyFill="1" applyBorder="1" applyAlignment="1">
      <alignment horizontal="left" vertical="center"/>
    </xf>
    <xf numFmtId="0" fontId="2" fillId="5" borderId="112" xfId="1" applyFont="1" applyFill="1" applyBorder="1" applyAlignment="1">
      <alignment horizontal="left" vertical="center"/>
    </xf>
    <xf numFmtId="0" fontId="2" fillId="0" borderId="113" xfId="1" quotePrefix="1" applyFont="1" applyFill="1" applyBorder="1" applyAlignment="1">
      <alignment horizontal="center" vertical="center"/>
    </xf>
    <xf numFmtId="0" fontId="2" fillId="0" borderId="113" xfId="1" applyFont="1" applyFill="1" applyBorder="1" applyAlignment="1">
      <alignment horizontal="center" vertical="center"/>
    </xf>
    <xf numFmtId="0" fontId="2" fillId="0" borderId="23" xfId="1" applyFont="1" applyFill="1" applyBorder="1" applyAlignment="1">
      <alignment horizontal="center" vertical="center"/>
    </xf>
    <xf numFmtId="0" fontId="2" fillId="0" borderId="0" xfId="1" applyFont="1" applyBorder="1" applyAlignment="1">
      <alignment vertical="top"/>
    </xf>
    <xf numFmtId="0" fontId="24" fillId="2" borderId="89" xfId="2" applyFont="1" applyFill="1" applyBorder="1" applyAlignment="1" applyProtection="1">
      <alignment horizontal="center" vertical="center" wrapText="1"/>
    </xf>
    <xf numFmtId="0" fontId="24" fillId="2" borderId="11" xfId="2" applyFont="1" applyFill="1" applyBorder="1" applyAlignment="1" applyProtection="1">
      <alignment horizontal="center" vertical="center" wrapText="1"/>
    </xf>
    <xf numFmtId="0" fontId="24" fillId="2" borderId="90" xfId="2" applyFont="1" applyFill="1" applyBorder="1" applyAlignment="1" applyProtection="1">
      <alignment horizontal="center" vertical="center" wrapText="1"/>
    </xf>
    <xf numFmtId="0" fontId="30" fillId="0" borderId="114" xfId="3" applyFont="1" applyFill="1" applyBorder="1" applyAlignment="1" applyProtection="1">
      <alignment vertical="top"/>
    </xf>
    <xf numFmtId="0" fontId="30" fillId="0" borderId="11" xfId="3" applyFont="1" applyFill="1" applyBorder="1" applyAlignment="1" applyProtection="1">
      <alignment vertical="top"/>
    </xf>
    <xf numFmtId="0" fontId="30" fillId="0" borderId="115" xfId="3" applyFont="1" applyFill="1" applyBorder="1" applyAlignment="1" applyProtection="1">
      <alignment vertical="top"/>
    </xf>
    <xf numFmtId="0" fontId="30" fillId="0" borderId="42" xfId="3" applyFont="1" applyFill="1" applyBorder="1" applyAlignment="1" applyProtection="1">
      <alignment vertical="top"/>
    </xf>
    <xf numFmtId="0" fontId="36" fillId="0" borderId="89" xfId="3" applyFont="1" applyFill="1" applyBorder="1" applyAlignment="1" applyProtection="1">
      <alignment horizontal="center" vertical="center" wrapText="1"/>
    </xf>
    <xf numFmtId="0" fontId="36" fillId="0" borderId="11" xfId="1" applyFont="1" applyBorder="1" applyAlignment="1">
      <alignment horizontal="center" vertical="center" wrapText="1"/>
    </xf>
    <xf numFmtId="0" fontId="36" fillId="0" borderId="115" xfId="1" applyFont="1" applyBorder="1" applyAlignment="1">
      <alignment horizontal="center" vertical="center" wrapText="1"/>
    </xf>
    <xf numFmtId="0" fontId="30" fillId="0" borderId="0" xfId="3" applyFont="1" applyFill="1" applyBorder="1" applyAlignment="1" applyProtection="1">
      <alignment vertical="top"/>
    </xf>
    <xf numFmtId="0" fontId="30" fillId="0" borderId="79" xfId="3" applyFont="1" applyFill="1" applyBorder="1" applyAlignment="1" applyProtection="1">
      <alignment vertical="top"/>
    </xf>
    <xf numFmtId="0" fontId="36" fillId="0" borderId="34" xfId="1" applyFont="1" applyBorder="1" applyAlignment="1">
      <alignment horizontal="center" vertical="center" wrapText="1"/>
    </xf>
    <xf numFmtId="0" fontId="36" fillId="0" borderId="0" xfId="1" applyFont="1" applyBorder="1" applyAlignment="1">
      <alignment horizontal="center" vertical="center" wrapText="1"/>
    </xf>
    <xf numFmtId="0" fontId="36" fillId="0" borderId="79" xfId="1" applyFont="1" applyBorder="1" applyAlignment="1">
      <alignment horizontal="center" vertical="center" wrapText="1"/>
    </xf>
    <xf numFmtId="0" fontId="21" fillId="0" borderId="0" xfId="3" applyFont="1" applyFill="1" applyBorder="1" applyAlignment="1" applyProtection="1">
      <alignment horizontal="center" vertical="center" wrapText="1"/>
    </xf>
    <xf numFmtId="0" fontId="20" fillId="0" borderId="34" xfId="3" applyFont="1" applyFill="1" applyBorder="1" applyAlignment="1" applyProtection="1">
      <alignment horizontal="center" vertical="center" wrapText="1"/>
    </xf>
    <xf numFmtId="0" fontId="20" fillId="0" borderId="0" xfId="1" applyFont="1" applyFill="1" applyBorder="1" applyAlignment="1">
      <alignment horizontal="center" vertical="center" wrapText="1"/>
    </xf>
    <xf numFmtId="0" fontId="20" fillId="0" borderId="79" xfId="1" applyFont="1" applyFill="1" applyBorder="1" applyAlignment="1">
      <alignment horizontal="center" vertical="center" wrapText="1"/>
    </xf>
    <xf numFmtId="0" fontId="20" fillId="0" borderId="84" xfId="1" applyFont="1" applyFill="1" applyBorder="1" applyAlignment="1">
      <alignment horizontal="center" vertical="center" wrapText="1"/>
    </xf>
    <xf numFmtId="0" fontId="20" fillId="0" borderId="1" xfId="1" applyFont="1" applyFill="1" applyBorder="1" applyAlignment="1">
      <alignment horizontal="center" vertical="center" wrapText="1"/>
    </xf>
    <xf numFmtId="0" fontId="20" fillId="0" borderId="117" xfId="1" applyFont="1" applyFill="1" applyBorder="1" applyAlignment="1">
      <alignment horizontal="center" vertical="center" wrapText="1"/>
    </xf>
    <xf numFmtId="0" fontId="7" fillId="0" borderId="0" xfId="3" applyFont="1" applyFill="1" applyBorder="1" applyAlignment="1" applyProtection="1">
      <alignment horizontal="center" vertical="center" wrapText="1"/>
    </xf>
    <xf numFmtId="0" fontId="30" fillId="0" borderId="1" xfId="3" applyFont="1" applyFill="1" applyBorder="1" applyAlignment="1" applyProtection="1">
      <alignment vertical="top"/>
    </xf>
    <xf numFmtId="0" fontId="2" fillId="0" borderId="1" xfId="1" applyFont="1" applyBorder="1" applyAlignment="1">
      <alignment vertical="top"/>
    </xf>
    <xf numFmtId="0" fontId="22" fillId="0" borderId="89" xfId="3" applyFont="1" applyFill="1" applyBorder="1" applyAlignment="1" applyProtection="1">
      <alignment horizontal="center" vertical="center" wrapText="1"/>
    </xf>
    <xf numFmtId="0" fontId="22" fillId="0" borderId="11" xfId="1" applyFont="1" applyBorder="1" applyAlignment="1">
      <alignment horizontal="center" vertical="center" wrapText="1"/>
    </xf>
    <xf numFmtId="0" fontId="22" fillId="0" borderId="115" xfId="1" applyFont="1" applyBorder="1" applyAlignment="1">
      <alignment horizontal="center" vertical="center" wrapText="1"/>
    </xf>
    <xf numFmtId="0" fontId="7" fillId="0" borderId="0" xfId="3" applyFont="1" applyFill="1" applyBorder="1" applyAlignment="1" applyProtection="1">
      <alignment horizontal="left" vertical="center" wrapText="1"/>
    </xf>
    <xf numFmtId="0" fontId="7" fillId="0" borderId="0" xfId="1" applyFont="1" applyBorder="1" applyAlignment="1">
      <alignment horizontal="left" vertical="center" wrapText="1"/>
    </xf>
    <xf numFmtId="0" fontId="22" fillId="0" borderId="34" xfId="1" applyFont="1" applyBorder="1" applyAlignment="1">
      <alignment horizontal="center" vertical="center" wrapText="1"/>
    </xf>
    <xf numFmtId="0" fontId="22" fillId="0" borderId="0" xfId="1" applyFont="1" applyBorder="1" applyAlignment="1">
      <alignment horizontal="center" vertical="center" wrapText="1"/>
    </xf>
    <xf numFmtId="0" fontId="22" fillId="0" borderId="79" xfId="1" applyFont="1" applyBorder="1" applyAlignment="1">
      <alignment horizontal="center" vertical="center" wrapText="1"/>
    </xf>
    <xf numFmtId="0" fontId="20" fillId="0" borderId="0" xfId="1" applyFont="1" applyBorder="1" applyAlignment="1">
      <alignment horizontal="center" vertical="center" wrapText="1"/>
    </xf>
    <xf numFmtId="0" fontId="20" fillId="0" borderId="79" xfId="1" applyFont="1" applyBorder="1" applyAlignment="1">
      <alignment horizontal="center" vertical="center" wrapText="1"/>
    </xf>
    <xf numFmtId="0" fontId="20" fillId="0" borderId="84" xfId="1" applyFont="1" applyBorder="1" applyAlignment="1">
      <alignment horizontal="center" vertical="center" wrapText="1"/>
    </xf>
    <xf numFmtId="0" fontId="20" fillId="0" borderId="1" xfId="1" applyFont="1" applyBorder="1" applyAlignment="1">
      <alignment horizontal="center" vertical="center" wrapText="1"/>
    </xf>
    <xf numFmtId="0" fontId="20" fillId="0" borderId="117" xfId="1" applyFont="1" applyBorder="1" applyAlignment="1">
      <alignment horizontal="center" vertical="center" wrapText="1"/>
    </xf>
    <xf numFmtId="0" fontId="31" fillId="0" borderId="0" xfId="6" applyFont="1" applyBorder="1">
      <alignment vertical="center"/>
    </xf>
    <xf numFmtId="0" fontId="34" fillId="0" borderId="0" xfId="3" applyFont="1" applyFill="1" applyBorder="1" applyAlignment="1" applyProtection="1">
      <alignment horizontal="center" vertical="center" wrapText="1"/>
    </xf>
    <xf numFmtId="0" fontId="38" fillId="0" borderId="0" xfId="6" applyFont="1" applyBorder="1" applyAlignment="1">
      <alignment horizontal="center" vertical="center"/>
    </xf>
    <xf numFmtId="0" fontId="34" fillId="0" borderId="1" xfId="3" applyFont="1" applyFill="1" applyBorder="1" applyAlignment="1" applyProtection="1">
      <alignment horizontal="center" vertical="center" wrapText="1"/>
    </xf>
    <xf numFmtId="0" fontId="20" fillId="0" borderId="89" xfId="3" applyFont="1" applyFill="1" applyBorder="1" applyAlignment="1" applyProtection="1">
      <alignment horizontal="center" vertical="center" wrapText="1"/>
    </xf>
    <xf numFmtId="0" fontId="29" fillId="0" borderId="11" xfId="1" applyFont="1" applyBorder="1" applyAlignment="1">
      <alignment horizontal="center" vertical="center" wrapText="1"/>
    </xf>
    <xf numFmtId="0" fontId="29" fillId="0" borderId="115" xfId="1" applyFont="1" applyBorder="1" applyAlignment="1">
      <alignment horizontal="center" vertical="center" wrapText="1"/>
    </xf>
    <xf numFmtId="0" fontId="7" fillId="0" borderId="0" xfId="3" applyFont="1" applyFill="1" applyBorder="1" applyAlignment="1" applyProtection="1">
      <alignment vertical="center" wrapText="1"/>
    </xf>
    <xf numFmtId="0" fontId="7" fillId="0" borderId="0" xfId="1" applyFont="1" applyBorder="1" applyAlignment="1">
      <alignment vertical="center" wrapText="1"/>
    </xf>
    <xf numFmtId="0" fontId="31" fillId="0" borderId="0" xfId="6" applyFont="1" applyBorder="1" applyAlignment="1">
      <alignment horizontal="center" vertical="center"/>
    </xf>
    <xf numFmtId="0" fontId="29" fillId="0" borderId="34" xfId="1" applyFont="1" applyBorder="1" applyAlignment="1">
      <alignment horizontal="center" vertical="center" wrapText="1"/>
    </xf>
    <xf numFmtId="0" fontId="29" fillId="0" borderId="0" xfId="1" applyFont="1" applyBorder="1" applyAlignment="1">
      <alignment horizontal="center" vertical="center" wrapText="1"/>
    </xf>
    <xf numFmtId="0" fontId="29" fillId="0" borderId="79" xfId="1" applyFont="1" applyBorder="1" applyAlignment="1">
      <alignment horizontal="center" vertical="center" wrapText="1"/>
    </xf>
    <xf numFmtId="0" fontId="38" fillId="0" borderId="0" xfId="6" applyFont="1" applyFill="1" applyBorder="1" applyAlignment="1">
      <alignment vertical="center" wrapText="1"/>
    </xf>
    <xf numFmtId="0" fontId="39" fillId="0" borderId="34" xfId="3" applyFont="1" applyFill="1" applyBorder="1" applyAlignment="1" applyProtection="1">
      <alignment horizontal="center" vertical="center" wrapText="1"/>
    </xf>
    <xf numFmtId="0" fontId="38" fillId="0" borderId="79" xfId="6" applyFont="1" applyFill="1" applyBorder="1" applyAlignment="1">
      <alignment vertical="center"/>
    </xf>
    <xf numFmtId="0" fontId="29" fillId="0" borderId="84" xfId="1" applyFont="1" applyBorder="1" applyAlignment="1">
      <alignment horizontal="center" vertical="center" wrapText="1"/>
    </xf>
    <xf numFmtId="0" fontId="29" fillId="0" borderId="1" xfId="1" applyFont="1" applyBorder="1" applyAlignment="1">
      <alignment horizontal="center" vertical="center" wrapText="1"/>
    </xf>
    <xf numFmtId="0" fontId="29" fillId="0" borderId="117" xfId="1" applyFont="1" applyBorder="1" applyAlignment="1">
      <alignment horizontal="center" vertical="center" wrapText="1"/>
    </xf>
    <xf numFmtId="0" fontId="34" fillId="0" borderId="0" xfId="3" applyFont="1" applyFill="1" applyBorder="1" applyAlignment="1" applyProtection="1">
      <alignment horizontal="center" vertical="top" wrapText="1"/>
    </xf>
    <xf numFmtId="0" fontId="30" fillId="0" borderId="1" xfId="3" applyFont="1" applyFill="1" applyBorder="1" applyAlignment="1" applyProtection="1">
      <alignment horizontal="left" vertical="center"/>
    </xf>
    <xf numFmtId="0" fontId="30" fillId="0" borderId="1" xfId="1" applyFont="1" applyFill="1" applyBorder="1" applyAlignment="1">
      <alignment horizontal="left" vertical="center"/>
    </xf>
    <xf numFmtId="0" fontId="29" fillId="0" borderId="11" xfId="1" applyFont="1" applyFill="1" applyBorder="1" applyAlignment="1">
      <alignment horizontal="center" vertical="center" wrapText="1"/>
    </xf>
    <xf numFmtId="0" fontId="29" fillId="0" borderId="115" xfId="1" applyFont="1" applyFill="1" applyBorder="1" applyAlignment="1">
      <alignment horizontal="center" vertical="center" wrapText="1"/>
    </xf>
    <xf numFmtId="0" fontId="29" fillId="0" borderId="34" xfId="1" applyFont="1" applyFill="1" applyBorder="1" applyAlignment="1">
      <alignment horizontal="center" vertical="center" wrapText="1"/>
    </xf>
    <xf numFmtId="0" fontId="29" fillId="0" borderId="0" xfId="1" applyFont="1" applyFill="1" applyBorder="1" applyAlignment="1">
      <alignment horizontal="center" vertical="center" wrapText="1"/>
    </xf>
    <xf numFmtId="0" fontId="29" fillId="0" borderId="79" xfId="1" applyFont="1" applyFill="1" applyBorder="1" applyAlignment="1">
      <alignment horizontal="center" vertical="center" wrapText="1"/>
    </xf>
    <xf numFmtId="0" fontId="40" fillId="0" borderId="34" xfId="6" applyFont="1" applyFill="1" applyBorder="1" applyAlignment="1">
      <alignment horizontal="center" vertical="center" wrapText="1"/>
    </xf>
    <xf numFmtId="0" fontId="38" fillId="0" borderId="0" xfId="6" applyFont="1" applyFill="1" applyBorder="1" applyAlignment="1">
      <alignment vertical="center"/>
    </xf>
    <xf numFmtId="0" fontId="2" fillId="0" borderId="0" xfId="1" applyFont="1" applyBorder="1" applyAlignment="1">
      <alignment horizontal="left" vertical="top"/>
    </xf>
    <xf numFmtId="0" fontId="2" fillId="0" borderId="0" xfId="1" applyFont="1" applyBorder="1" applyAlignment="1">
      <alignment vertical="center"/>
    </xf>
    <xf numFmtId="0" fontId="29" fillId="0" borderId="84" xfId="1" applyFont="1" applyFill="1" applyBorder="1" applyAlignment="1">
      <alignment horizontal="center" vertical="center" wrapText="1"/>
    </xf>
    <xf numFmtId="0" fontId="29" fillId="0" borderId="1" xfId="1" applyFont="1" applyFill="1" applyBorder="1" applyAlignment="1">
      <alignment horizontal="center" vertical="center" wrapText="1"/>
    </xf>
    <xf numFmtId="0" fontId="29" fillId="0" borderId="117" xfId="1" applyFont="1" applyFill="1" applyBorder="1" applyAlignment="1">
      <alignment horizontal="center" vertical="center" wrapText="1"/>
    </xf>
    <xf numFmtId="0" fontId="30" fillId="0" borderId="0" xfId="3" applyFont="1" applyFill="1" applyBorder="1" applyAlignment="1" applyProtection="1">
      <alignment vertical="center" wrapText="1"/>
    </xf>
    <xf numFmtId="0" fontId="2" fillId="0" borderId="0" xfId="1" applyFont="1" applyBorder="1" applyAlignment="1">
      <alignment vertical="center" wrapText="1"/>
    </xf>
    <xf numFmtId="0" fontId="30" fillId="0" borderId="0" xfId="3" applyFont="1" applyFill="1" applyBorder="1" applyAlignment="1" applyProtection="1">
      <alignment horizontal="center" vertical="center"/>
    </xf>
    <xf numFmtId="0" fontId="2" fillId="0" borderId="1" xfId="1" applyFont="1" applyBorder="1" applyAlignment="1">
      <alignment horizontal="left" vertical="center"/>
    </xf>
    <xf numFmtId="0" fontId="20" fillId="0" borderId="11" xfId="1" applyFont="1" applyBorder="1" applyAlignment="1">
      <alignment horizontal="center" vertical="center" wrapText="1"/>
    </xf>
    <xf numFmtId="0" fontId="20" fillId="0" borderId="115" xfId="1" applyFont="1" applyBorder="1" applyAlignment="1">
      <alignment horizontal="center" vertical="center" wrapText="1"/>
    </xf>
    <xf numFmtId="0" fontId="20" fillId="0" borderId="34" xfId="1" applyFont="1" applyBorder="1" applyAlignment="1">
      <alignment horizontal="center" vertical="center" wrapText="1"/>
    </xf>
    <xf numFmtId="0" fontId="39" fillId="0" borderId="0" xfId="1" applyFont="1" applyBorder="1" applyAlignment="1">
      <alignment horizontal="center" vertical="center" wrapText="1"/>
    </xf>
    <xf numFmtId="0" fontId="39" fillId="0" borderId="79" xfId="1" applyFont="1" applyBorder="1" applyAlignment="1">
      <alignment horizontal="center" vertical="center" wrapText="1"/>
    </xf>
    <xf numFmtId="0" fontId="30" fillId="0" borderId="0" xfId="3" applyFont="1" applyFill="1" applyBorder="1" applyAlignment="1" applyProtection="1">
      <alignment vertical="center"/>
    </xf>
    <xf numFmtId="0" fontId="39" fillId="0" borderId="84" xfId="1" applyFont="1" applyBorder="1" applyAlignment="1">
      <alignment horizontal="center" vertical="center" wrapText="1"/>
    </xf>
    <xf numFmtId="0" fontId="39" fillId="0" borderId="1" xfId="1" applyFont="1" applyBorder="1" applyAlignment="1">
      <alignment horizontal="center" vertical="center" wrapText="1"/>
    </xf>
    <xf numFmtId="0" fontId="39" fillId="0" borderId="117" xfId="1" applyFont="1" applyBorder="1" applyAlignment="1">
      <alignment horizontal="center" vertical="center" wrapText="1"/>
    </xf>
    <xf numFmtId="0" fontId="34" fillId="0" borderId="0" xfId="3" applyFont="1" applyFill="1" applyBorder="1" applyAlignment="1" applyProtection="1">
      <alignment vertical="center" wrapText="1"/>
    </xf>
    <xf numFmtId="0" fontId="30" fillId="0" borderId="0" xfId="3" applyFont="1" applyFill="1" applyBorder="1" applyAlignment="1" applyProtection="1">
      <alignment horizontal="left" vertical="center"/>
    </xf>
    <xf numFmtId="0" fontId="2" fillId="0" borderId="0" xfId="1" applyFont="1" applyBorder="1" applyAlignment="1">
      <alignment horizontal="left" vertical="center"/>
    </xf>
    <xf numFmtId="0" fontId="20" fillId="0" borderId="0" xfId="3" applyFont="1" applyFill="1" applyBorder="1" applyAlignment="1" applyProtection="1">
      <alignment horizontal="center" vertical="center"/>
    </xf>
    <xf numFmtId="0" fontId="20" fillId="0" borderId="0" xfId="1" applyFont="1" applyBorder="1" applyAlignment="1">
      <alignment horizontal="center" vertical="center"/>
    </xf>
    <xf numFmtId="0" fontId="7" fillId="0" borderId="0" xfId="3" applyFont="1" applyFill="1" applyBorder="1" applyAlignment="1" applyProtection="1">
      <alignment vertical="center"/>
    </xf>
    <xf numFmtId="0" fontId="34" fillId="0" borderId="0" xfId="3" applyFont="1" applyFill="1" applyBorder="1" applyAlignment="1" applyProtection="1">
      <alignment vertical="center"/>
    </xf>
    <xf numFmtId="0" fontId="39" fillId="0" borderId="0" xfId="3" applyFont="1" applyFill="1" applyBorder="1" applyAlignment="1" applyProtection="1">
      <alignment horizontal="center" vertical="center"/>
    </xf>
    <xf numFmtId="0" fontId="39" fillId="0" borderId="0" xfId="1" applyFont="1" applyBorder="1" applyAlignment="1">
      <alignment horizontal="center" vertical="center"/>
    </xf>
    <xf numFmtId="0" fontId="7" fillId="0" borderId="0" xfId="1" applyFont="1" applyBorder="1" applyAlignment="1">
      <alignment vertical="center"/>
    </xf>
    <xf numFmtId="0" fontId="30" fillId="0" borderId="0" xfId="3" applyFont="1" applyFill="1" applyBorder="1" applyAlignment="1" applyProtection="1">
      <alignment horizontal="left" vertical="center" wrapText="1"/>
    </xf>
    <xf numFmtId="0" fontId="30" fillId="0" borderId="0" xfId="3" applyFont="1" applyFill="1" applyBorder="1" applyAlignment="1" applyProtection="1"/>
    <xf numFmtId="0" fontId="34" fillId="0" borderId="0" xfId="3" applyFont="1" applyFill="1" applyBorder="1" applyAlignment="1" applyProtection="1">
      <alignment wrapText="1"/>
    </xf>
    <xf numFmtId="0" fontId="30" fillId="0" borderId="0" xfId="6" applyFont="1" applyBorder="1" applyAlignment="1">
      <alignment vertical="center" wrapText="1"/>
    </xf>
    <xf numFmtId="0" fontId="30" fillId="0" borderId="0" xfId="1" applyFont="1" applyBorder="1" applyAlignment="1">
      <alignment vertical="center"/>
    </xf>
    <xf numFmtId="0" fontId="34" fillId="0" borderId="0" xfId="3" applyFont="1" applyFill="1" applyBorder="1" applyAlignment="1" applyProtection="1">
      <alignment horizontal="center" vertical="center"/>
    </xf>
    <xf numFmtId="0" fontId="24" fillId="2" borderId="84" xfId="2" applyFont="1" applyFill="1" applyBorder="1" applyAlignment="1" applyProtection="1">
      <alignment horizontal="center" vertical="center" wrapText="1"/>
    </xf>
    <xf numFmtId="0" fontId="24" fillId="2" borderId="1" xfId="2" applyFont="1" applyFill="1" applyBorder="1" applyAlignment="1" applyProtection="1">
      <alignment horizontal="center" vertical="center" wrapText="1"/>
    </xf>
    <xf numFmtId="0" fontId="24" fillId="2" borderId="85" xfId="2" applyFont="1" applyFill="1" applyBorder="1" applyAlignment="1" applyProtection="1">
      <alignment horizontal="center" vertical="center" wrapText="1"/>
    </xf>
    <xf numFmtId="0" fontId="30" fillId="0" borderId="116" xfId="3" applyFont="1" applyFill="1" applyBorder="1" applyAlignment="1" applyProtection="1">
      <alignment vertical="top"/>
    </xf>
    <xf numFmtId="0" fontId="30" fillId="0" borderId="1" xfId="3" applyFont="1" applyFill="1" applyBorder="1" applyAlignment="1" applyProtection="1">
      <alignment vertical="top"/>
    </xf>
    <xf numFmtId="0" fontId="30" fillId="0" borderId="1" xfId="6" applyFont="1" applyBorder="1" applyAlignment="1">
      <alignment vertical="center" wrapText="1"/>
    </xf>
    <xf numFmtId="0" fontId="30" fillId="0" borderId="117" xfId="3" applyFont="1" applyFill="1" applyBorder="1" applyAlignment="1" applyProtection="1">
      <alignment vertical="top"/>
    </xf>
    <xf numFmtId="0" fontId="29" fillId="2" borderId="89" xfId="1" applyFont="1" applyFill="1" applyBorder="1" applyAlignment="1">
      <alignment horizontal="center" vertical="center" wrapText="1"/>
    </xf>
    <xf numFmtId="0" fontId="29" fillId="2" borderId="11" xfId="1" applyFont="1" applyFill="1" applyBorder="1" applyAlignment="1">
      <alignment horizontal="center" vertical="center" wrapText="1"/>
    </xf>
    <xf numFmtId="0" fontId="29" fillId="2" borderId="90" xfId="1" applyFont="1" applyFill="1" applyBorder="1" applyAlignment="1">
      <alignment horizontal="center" vertical="center" wrapText="1"/>
    </xf>
    <xf numFmtId="0" fontId="7" fillId="0" borderId="7" xfId="1" applyFont="1" applyFill="1" applyBorder="1" applyAlignment="1">
      <alignment horizontal="center" vertical="center"/>
    </xf>
    <xf numFmtId="0" fontId="7" fillId="0" borderId="6" xfId="1" applyFont="1" applyBorder="1" applyAlignment="1">
      <alignment horizontal="center" vertical="center"/>
    </xf>
    <xf numFmtId="0" fontId="7" fillId="0" borderId="9" xfId="1" applyFont="1" applyBorder="1" applyAlignment="1">
      <alignment horizontal="center" vertical="center"/>
    </xf>
    <xf numFmtId="0" fontId="7" fillId="0" borderId="13" xfId="1" applyFont="1" applyBorder="1" applyAlignment="1">
      <alignment horizontal="center" vertical="center"/>
    </xf>
    <xf numFmtId="0" fontId="2" fillId="0" borderId="26" xfId="1" applyFont="1" applyFill="1" applyBorder="1" applyAlignment="1">
      <alignment horizontal="center" vertical="center"/>
    </xf>
    <xf numFmtId="0" fontId="2" fillId="0" borderId="18" xfId="1" applyFont="1" applyFill="1" applyBorder="1" applyAlignment="1">
      <alignment horizontal="center" vertical="center"/>
    </xf>
    <xf numFmtId="0" fontId="30" fillId="0" borderId="18" xfId="1" applyFont="1" applyBorder="1" applyAlignment="1">
      <alignment horizontal="center" vertical="center" wrapText="1"/>
    </xf>
    <xf numFmtId="0" fontId="30" fillId="0" borderId="15" xfId="1" applyFont="1" applyBorder="1" applyAlignment="1">
      <alignment horizontal="center" vertical="center"/>
    </xf>
    <xf numFmtId="0" fontId="30" fillId="0" borderId="19" xfId="1" applyFont="1" applyBorder="1" applyAlignment="1">
      <alignment horizontal="center" vertical="center"/>
    </xf>
    <xf numFmtId="0" fontId="30" fillId="0" borderId="23" xfId="1" applyFont="1" applyBorder="1" applyAlignment="1">
      <alignment horizontal="center" vertical="center"/>
    </xf>
    <xf numFmtId="0" fontId="2" fillId="0" borderId="91" xfId="1" applyFont="1" applyBorder="1" applyAlignment="1">
      <alignment horizontal="center" vertical="center"/>
    </xf>
    <xf numFmtId="0" fontId="2" fillId="0" borderId="40" xfId="1" applyFont="1" applyBorder="1" applyAlignment="1">
      <alignment horizontal="center" vertical="center"/>
    </xf>
    <xf numFmtId="0" fontId="2" fillId="0" borderId="41" xfId="1" applyFont="1" applyBorder="1" applyAlignment="1">
      <alignment horizontal="center" vertical="center"/>
    </xf>
    <xf numFmtId="0" fontId="30" fillId="0" borderId="39" xfId="1" applyFont="1" applyBorder="1" applyAlignment="1">
      <alignment horizontal="left" vertical="center" wrapText="1"/>
    </xf>
    <xf numFmtId="0" fontId="2" fillId="0" borderId="40" xfId="1" applyFont="1" applyBorder="1" applyAlignment="1">
      <alignment horizontal="left" vertical="center"/>
    </xf>
    <xf numFmtId="0" fontId="2" fillId="0" borderId="41" xfId="1" applyFont="1" applyBorder="1" applyAlignment="1">
      <alignment horizontal="left" vertical="center"/>
    </xf>
    <xf numFmtId="176" fontId="2" fillId="0" borderId="39" xfId="1" applyNumberFormat="1" applyFont="1" applyBorder="1" applyAlignment="1">
      <alignment horizontal="right" vertical="center"/>
    </xf>
    <xf numFmtId="176" fontId="2" fillId="0" borderId="40" xfId="1" applyNumberFormat="1" applyFont="1" applyBorder="1" applyAlignment="1">
      <alignment horizontal="right" vertical="center"/>
    </xf>
    <xf numFmtId="176" fontId="2" fillId="0" borderId="41" xfId="1" applyNumberFormat="1" applyFont="1" applyBorder="1" applyAlignment="1">
      <alignment horizontal="right" vertical="center"/>
    </xf>
    <xf numFmtId="176" fontId="2" fillId="0" borderId="120" xfId="1" applyNumberFormat="1" applyFont="1" applyBorder="1" applyAlignment="1">
      <alignment horizontal="right" vertical="center"/>
    </xf>
    <xf numFmtId="0" fontId="2" fillId="0" borderId="92" xfId="1" applyFont="1" applyBorder="1" applyAlignment="1">
      <alignment horizontal="center" vertical="center"/>
    </xf>
    <xf numFmtId="0" fontId="30" fillId="0" borderId="44" xfId="1" applyFont="1" applyBorder="1" applyAlignment="1">
      <alignment horizontal="left" vertical="center" wrapText="1"/>
    </xf>
    <xf numFmtId="0" fontId="2" fillId="0" borderId="45" xfId="1" applyFont="1" applyBorder="1" applyAlignment="1">
      <alignment horizontal="left" vertical="center"/>
    </xf>
    <xf numFmtId="0" fontId="2" fillId="0" borderId="46" xfId="1" applyFont="1" applyBorder="1" applyAlignment="1">
      <alignment horizontal="left" vertical="center"/>
    </xf>
    <xf numFmtId="176" fontId="2" fillId="0" borderId="44" xfId="1" applyNumberFormat="1" applyFont="1" applyBorder="1" applyAlignment="1">
      <alignment horizontal="right" vertical="center"/>
    </xf>
    <xf numFmtId="176" fontId="2" fillId="0" borderId="45" xfId="1" applyNumberFormat="1" applyFont="1" applyBorder="1" applyAlignment="1">
      <alignment horizontal="right" vertical="center"/>
    </xf>
    <xf numFmtId="176" fontId="2" fillId="0" borderId="46" xfId="1" applyNumberFormat="1" applyFont="1" applyBorder="1" applyAlignment="1">
      <alignment horizontal="right" vertical="center"/>
    </xf>
    <xf numFmtId="176" fontId="2" fillId="0" borderId="122" xfId="1" applyNumberFormat="1" applyFont="1" applyBorder="1" applyAlignment="1">
      <alignment horizontal="right" vertical="center"/>
    </xf>
    <xf numFmtId="0" fontId="2" fillId="0" borderId="93" xfId="1" applyFont="1" applyBorder="1" applyAlignment="1">
      <alignment horizontal="center" vertical="center"/>
    </xf>
    <xf numFmtId="0" fontId="30" fillId="0" borderId="51" xfId="1" applyFont="1" applyBorder="1" applyAlignment="1">
      <alignment horizontal="left" vertical="center" wrapText="1"/>
    </xf>
    <xf numFmtId="0" fontId="2" fillId="0" borderId="52" xfId="1" applyFont="1" applyBorder="1" applyAlignment="1">
      <alignment horizontal="left" vertical="center"/>
    </xf>
    <xf numFmtId="0" fontId="2" fillId="0" borderId="53" xfId="1" applyFont="1" applyBorder="1" applyAlignment="1">
      <alignment horizontal="left" vertical="center"/>
    </xf>
    <xf numFmtId="176" fontId="2" fillId="0" borderId="51" xfId="1" applyNumberFormat="1" applyFont="1" applyBorder="1" applyAlignment="1">
      <alignment horizontal="right" vertical="center"/>
    </xf>
    <xf numFmtId="176" fontId="2" fillId="0" borderId="52" xfId="1" applyNumberFormat="1" applyFont="1" applyBorder="1" applyAlignment="1">
      <alignment horizontal="right" vertical="center"/>
    </xf>
    <xf numFmtId="176" fontId="2" fillId="0" borderId="54" xfId="1" applyNumberFormat="1" applyFont="1" applyBorder="1" applyAlignment="1">
      <alignment horizontal="right" vertical="center"/>
    </xf>
    <xf numFmtId="0" fontId="2" fillId="0" borderId="17" xfId="1" applyFont="1" applyBorder="1" applyAlignment="1">
      <alignment horizontal="center" vertical="center"/>
    </xf>
    <xf numFmtId="0" fontId="30" fillId="0" borderId="61" xfId="1" applyFont="1" applyBorder="1" applyAlignment="1">
      <alignment horizontal="center" vertical="center" wrapText="1"/>
    </xf>
    <xf numFmtId="176" fontId="2" fillId="0" borderId="18" xfId="1" applyNumberFormat="1" applyFont="1" applyBorder="1" applyAlignment="1">
      <alignment horizontal="right" vertical="center"/>
    </xf>
    <xf numFmtId="176" fontId="2" fillId="0" borderId="15" xfId="1" applyNumberFormat="1" applyFont="1" applyBorder="1" applyAlignment="1">
      <alignment horizontal="right" vertical="center"/>
    </xf>
    <xf numFmtId="176" fontId="2" fillId="0" borderId="19" xfId="1" applyNumberFormat="1" applyFont="1" applyBorder="1" applyAlignment="1">
      <alignment horizontal="right" vertical="center"/>
    </xf>
    <xf numFmtId="176" fontId="2" fillId="0" borderId="23" xfId="1" applyNumberFormat="1" applyFont="1" applyBorder="1" applyAlignment="1">
      <alignment horizontal="right" vertical="center"/>
    </xf>
    <xf numFmtId="0" fontId="7" fillId="0" borderId="17" xfId="1" applyFont="1" applyFill="1" applyBorder="1" applyAlignment="1">
      <alignment horizontal="center" vertical="center"/>
    </xf>
    <xf numFmtId="0" fontId="7" fillId="0" borderId="15" xfId="1" applyFont="1" applyBorder="1" applyAlignment="1">
      <alignment horizontal="center" vertical="center"/>
    </xf>
    <xf numFmtId="0" fontId="7" fillId="0" borderId="19" xfId="1" applyFont="1" applyBorder="1" applyAlignment="1">
      <alignment horizontal="center" vertical="center"/>
    </xf>
    <xf numFmtId="0" fontId="7" fillId="0" borderId="23" xfId="1" applyFont="1" applyBorder="1" applyAlignment="1">
      <alignment horizontal="center" vertical="center"/>
    </xf>
    <xf numFmtId="181" fontId="2" fillId="0" borderId="44" xfId="1" applyNumberFormat="1" applyFont="1" applyBorder="1" applyAlignment="1">
      <alignment horizontal="right" vertical="center"/>
    </xf>
    <xf numFmtId="181" fontId="2" fillId="0" borderId="45" xfId="1" applyNumberFormat="1" applyFont="1" applyBorder="1" applyAlignment="1">
      <alignment horizontal="right" vertical="center"/>
    </xf>
    <xf numFmtId="181" fontId="2" fillId="0" borderId="46" xfId="1" applyNumberFormat="1" applyFont="1" applyBorder="1" applyAlignment="1">
      <alignment horizontal="right" vertical="center"/>
    </xf>
    <xf numFmtId="0" fontId="29" fillId="2" borderId="84" xfId="1" applyFont="1" applyFill="1" applyBorder="1" applyAlignment="1">
      <alignment horizontal="center" vertical="center" wrapText="1"/>
    </xf>
    <xf numFmtId="0" fontId="29" fillId="2" borderId="1" xfId="1" applyFont="1" applyFill="1" applyBorder="1" applyAlignment="1">
      <alignment horizontal="center" vertical="center" wrapText="1"/>
    </xf>
    <xf numFmtId="0" fontId="29" fillId="2" borderId="85" xfId="1" applyFont="1" applyFill="1" applyBorder="1" applyAlignment="1">
      <alignment horizontal="center" vertical="center" wrapText="1"/>
    </xf>
    <xf numFmtId="0" fontId="2" fillId="0" borderId="86" xfId="1" applyFont="1" applyBorder="1" applyAlignment="1">
      <alignment horizontal="center" vertical="center"/>
    </xf>
    <xf numFmtId="0" fontId="2" fillId="0" borderId="87" xfId="1" applyFont="1" applyBorder="1" applyAlignment="1">
      <alignment horizontal="center" vertical="center"/>
    </xf>
    <xf numFmtId="0" fontId="30" fillId="0" borderId="123" xfId="1" applyFont="1" applyBorder="1" applyAlignment="1">
      <alignment horizontal="center" vertical="center" wrapText="1"/>
    </xf>
    <xf numFmtId="0" fontId="2" fillId="0" borderId="124" xfId="1" applyFont="1" applyBorder="1" applyAlignment="1">
      <alignment horizontal="center" vertical="center"/>
    </xf>
    <xf numFmtId="0" fontId="2" fillId="0" borderId="125" xfId="1" applyFont="1" applyBorder="1" applyAlignment="1">
      <alignment horizontal="center" vertical="center"/>
    </xf>
    <xf numFmtId="176" fontId="2" fillId="0" borderId="126" xfId="1" applyNumberFormat="1" applyFont="1" applyBorder="1" applyAlignment="1">
      <alignment horizontal="right" vertical="center"/>
    </xf>
    <xf numFmtId="176" fontId="2" fillId="0" borderId="87" xfId="1" applyNumberFormat="1" applyFont="1" applyBorder="1" applyAlignment="1">
      <alignment horizontal="right" vertical="center"/>
    </xf>
    <xf numFmtId="176" fontId="2" fillId="0" borderId="127" xfId="1" applyNumberFormat="1" applyFont="1" applyBorder="1" applyAlignment="1">
      <alignment horizontal="right" vertical="center"/>
    </xf>
    <xf numFmtId="176" fontId="2" fillId="0" borderId="88" xfId="1" applyNumberFormat="1" applyFont="1" applyBorder="1" applyAlignment="1">
      <alignment horizontal="right" vertical="center"/>
    </xf>
    <xf numFmtId="0" fontId="39" fillId="0" borderId="0" xfId="1" applyFont="1">
      <alignment vertical="center"/>
    </xf>
    <xf numFmtId="0" fontId="2" fillId="2" borderId="18" xfId="1" applyFont="1" applyFill="1" applyBorder="1" applyAlignment="1">
      <alignment vertical="center"/>
    </xf>
    <xf numFmtId="0" fontId="2" fillId="2" borderId="19" xfId="1" applyFont="1" applyFill="1" applyBorder="1" applyAlignment="1">
      <alignment vertical="center"/>
    </xf>
    <xf numFmtId="0" fontId="2" fillId="2" borderId="18" xfId="1" applyFont="1" applyFill="1" applyBorder="1" applyAlignment="1">
      <alignment horizontal="center" vertical="center" wrapText="1"/>
    </xf>
    <xf numFmtId="0" fontId="2" fillId="2" borderId="15" xfId="1" applyFont="1" applyFill="1" applyBorder="1" applyAlignment="1">
      <alignment horizontal="center" vertical="center" wrapText="1"/>
    </xf>
    <xf numFmtId="0" fontId="2" fillId="2" borderId="19" xfId="1" applyFont="1" applyFill="1" applyBorder="1" applyAlignment="1">
      <alignment horizontal="center" vertical="center" wrapText="1"/>
    </xf>
    <xf numFmtId="0" fontId="2" fillId="2" borderId="37" xfId="1" applyFont="1" applyFill="1" applyBorder="1" applyAlignment="1">
      <alignment vertical="center"/>
    </xf>
    <xf numFmtId="0" fontId="2" fillId="2" borderId="36" xfId="1" applyFont="1" applyFill="1" applyBorder="1" applyAlignment="1">
      <alignment vertical="center"/>
    </xf>
    <xf numFmtId="0" fontId="2" fillId="0" borderId="37" xfId="1" applyFont="1" applyBorder="1" applyAlignment="1">
      <alignment vertical="center" wrapText="1"/>
    </xf>
    <xf numFmtId="0" fontId="2" fillId="0" borderId="25" xfId="1" applyFont="1" applyBorder="1" applyAlignment="1">
      <alignment vertical="center" wrapText="1"/>
    </xf>
    <xf numFmtId="0" fontId="2" fillId="0" borderId="36" xfId="1" applyFont="1" applyBorder="1" applyAlignment="1">
      <alignment vertical="center" wrapText="1"/>
    </xf>
    <xf numFmtId="0" fontId="2" fillId="0" borderId="18" xfId="1" applyFont="1" applyBorder="1" applyAlignment="1">
      <alignment vertical="center"/>
    </xf>
    <xf numFmtId="0" fontId="2" fillId="0" borderId="15" xfId="1" applyFont="1" applyBorder="1" applyAlignment="1">
      <alignment vertical="center"/>
    </xf>
    <xf numFmtId="0" fontId="2" fillId="0" borderId="19" xfId="1" applyFont="1" applyBorder="1" applyAlignment="1">
      <alignment vertical="center"/>
    </xf>
    <xf numFmtId="0" fontId="2" fillId="0" borderId="18" xfId="1" applyFont="1" applyBorder="1" applyAlignment="1">
      <alignment vertical="center" wrapText="1"/>
    </xf>
    <xf numFmtId="0" fontId="2" fillId="0" borderId="15" xfId="1" applyFont="1" applyBorder="1" applyAlignment="1">
      <alignment vertical="center" wrapText="1"/>
    </xf>
    <xf numFmtId="0" fontId="2" fillId="0" borderId="19" xfId="1" applyFont="1" applyBorder="1" applyAlignment="1">
      <alignment vertical="center" wrapText="1"/>
    </xf>
    <xf numFmtId="0" fontId="2" fillId="2" borderId="20" xfId="1" applyFont="1" applyFill="1" applyBorder="1" applyAlignment="1">
      <alignment vertical="center"/>
    </xf>
    <xf numFmtId="0" fontId="2" fillId="2" borderId="22" xfId="1" applyFont="1" applyFill="1" applyBorder="1" applyAlignment="1">
      <alignment vertical="center"/>
    </xf>
    <xf numFmtId="0" fontId="2" fillId="0" borderId="20" xfId="1" applyFont="1" applyBorder="1" applyAlignment="1">
      <alignment vertical="center" wrapText="1"/>
    </xf>
    <xf numFmtId="0" fontId="2" fillId="0" borderId="21" xfId="1" applyFont="1" applyBorder="1" applyAlignment="1">
      <alignment vertical="center" wrapText="1"/>
    </xf>
    <xf numFmtId="0" fontId="2" fillId="0" borderId="22" xfId="1" applyFont="1" applyBorder="1" applyAlignment="1">
      <alignment vertical="center" wrapText="1"/>
    </xf>
    <xf numFmtId="182" fontId="2" fillId="0" borderId="18" xfId="1" applyNumberFormat="1" applyFont="1" applyBorder="1" applyAlignment="1">
      <alignment vertical="center" wrapText="1"/>
    </xf>
    <xf numFmtId="182" fontId="2" fillId="0" borderId="15" xfId="1" applyNumberFormat="1" applyFont="1" applyBorder="1" applyAlignment="1">
      <alignment vertical="center" wrapText="1"/>
    </xf>
    <xf numFmtId="182" fontId="2" fillId="0" borderId="19" xfId="1" applyNumberFormat="1" applyFont="1" applyBorder="1" applyAlignment="1">
      <alignment vertical="center" wrapText="1"/>
    </xf>
    <xf numFmtId="0" fontId="2" fillId="0" borderId="18" xfId="1" applyFont="1" applyBorder="1" applyAlignment="1">
      <alignment vertical="center" wrapText="1" shrinkToFit="1"/>
    </xf>
    <xf numFmtId="0" fontId="2" fillId="0" borderId="15" xfId="1" applyFont="1" applyBorder="1" applyAlignment="1">
      <alignment vertical="center" wrapText="1" shrinkToFit="1"/>
    </xf>
    <xf numFmtId="0" fontId="2" fillId="0" borderId="19" xfId="1" applyFont="1" applyBorder="1" applyAlignment="1">
      <alignment vertical="center" wrapText="1" shrinkToFit="1"/>
    </xf>
    <xf numFmtId="0" fontId="2" fillId="0" borderId="56" xfId="1" applyFont="1" applyBorder="1" applyAlignment="1">
      <alignment horizontal="center" vertical="center"/>
    </xf>
    <xf numFmtId="0" fontId="2" fillId="2" borderId="56" xfId="1" applyFont="1" applyFill="1" applyBorder="1" applyAlignment="1">
      <alignment vertical="center"/>
    </xf>
    <xf numFmtId="0" fontId="2" fillId="0" borderId="56" xfId="1" applyFont="1" applyBorder="1" applyAlignment="1">
      <alignment vertical="center"/>
    </xf>
    <xf numFmtId="0" fontId="2" fillId="0" borderId="56" xfId="1" applyFont="1" applyBorder="1" applyAlignment="1">
      <alignment vertical="center" wrapText="1"/>
    </xf>
    <xf numFmtId="0" fontId="2" fillId="0" borderId="56" xfId="1" quotePrefix="1" applyFont="1" applyBorder="1" applyAlignment="1">
      <alignment horizontal="center" vertical="center"/>
    </xf>
    <xf numFmtId="183" fontId="2" fillId="0" borderId="18" xfId="1" applyNumberFormat="1" applyFont="1" applyBorder="1" applyAlignment="1">
      <alignment horizontal="right" vertical="center"/>
    </xf>
    <xf numFmtId="183" fontId="2" fillId="0" borderId="15" xfId="1" applyNumberFormat="1" applyFont="1" applyBorder="1" applyAlignment="1">
      <alignment horizontal="right" vertical="center"/>
    </xf>
    <xf numFmtId="183" fontId="2" fillId="0" borderId="19" xfId="1" applyNumberFormat="1" applyFont="1" applyBorder="1" applyAlignment="1">
      <alignment horizontal="right" vertical="center"/>
    </xf>
    <xf numFmtId="0" fontId="2" fillId="0" borderId="25" xfId="1" applyFont="1" applyBorder="1" applyAlignment="1">
      <alignment vertical="center"/>
    </xf>
    <xf numFmtId="183" fontId="2" fillId="0" borderId="56" xfId="1" applyNumberFormat="1" applyFont="1" applyBorder="1" applyAlignment="1">
      <alignment vertical="center" wrapText="1"/>
    </xf>
    <xf numFmtId="183" fontId="2" fillId="0" borderId="56" xfId="1" applyNumberFormat="1" applyFont="1" applyBorder="1" applyAlignment="1">
      <alignment vertical="center"/>
    </xf>
    <xf numFmtId="0" fontId="2" fillId="0" borderId="15" xfId="1" applyFont="1" applyFill="1" applyBorder="1" applyAlignment="1">
      <alignment vertical="center" wrapText="1"/>
    </xf>
    <xf numFmtId="0" fontId="2" fillId="0" borderId="19" xfId="1" applyFont="1" applyFill="1" applyBorder="1" applyAlignment="1">
      <alignment vertical="center" wrapText="1"/>
    </xf>
    <xf numFmtId="0" fontId="2" fillId="0" borderId="18" xfId="1" applyFont="1" applyFill="1" applyBorder="1" applyAlignment="1">
      <alignment horizontal="center" vertical="center" wrapText="1"/>
    </xf>
    <xf numFmtId="0" fontId="2" fillId="0" borderId="18" xfId="1" applyFont="1" applyFill="1" applyBorder="1" applyAlignment="1">
      <alignment vertical="center"/>
    </xf>
    <xf numFmtId="0" fontId="2" fillId="0" borderId="15" xfId="1" applyFont="1" applyFill="1" applyBorder="1" applyAlignment="1">
      <alignment vertical="center"/>
    </xf>
    <xf numFmtId="0" fontId="2" fillId="0" borderId="19" xfId="1" applyFont="1" applyFill="1" applyBorder="1" applyAlignment="1">
      <alignment vertical="center"/>
    </xf>
    <xf numFmtId="0" fontId="2" fillId="0" borderId="56" xfId="1" applyFont="1" applyFill="1" applyBorder="1" applyAlignment="1">
      <alignment horizontal="center" vertical="center"/>
    </xf>
    <xf numFmtId="179" fontId="0" fillId="0" borderId="18" xfId="5" applyNumberFormat="1" applyFont="1" applyFill="1" applyBorder="1" applyAlignment="1">
      <alignment horizontal="center" vertical="center"/>
    </xf>
    <xf numFmtId="179" fontId="0" fillId="0" borderId="15" xfId="5" applyNumberFormat="1" applyFont="1" applyFill="1" applyBorder="1" applyAlignment="1">
      <alignment horizontal="center" vertical="center"/>
    </xf>
    <xf numFmtId="179" fontId="0" fillId="0" borderId="19" xfId="5" applyNumberFormat="1" applyFont="1" applyFill="1" applyBorder="1" applyAlignment="1">
      <alignment horizontal="center" vertical="center"/>
    </xf>
    <xf numFmtId="0" fontId="2" fillId="0" borderId="0" xfId="1" applyFont="1" applyFill="1" applyBorder="1" applyAlignment="1">
      <alignment vertical="center"/>
    </xf>
    <xf numFmtId="183" fontId="2" fillId="0" borderId="18" xfId="1" applyNumberFormat="1" applyFont="1" applyBorder="1" applyAlignment="1">
      <alignment vertical="center"/>
    </xf>
    <xf numFmtId="183" fontId="2" fillId="0" borderId="15" xfId="1" applyNumberFormat="1" applyFont="1" applyBorder="1" applyAlignment="1">
      <alignment vertical="center"/>
    </xf>
    <xf numFmtId="183" fontId="2" fillId="0" borderId="19" xfId="1" applyNumberFormat="1" applyFont="1" applyBorder="1" applyAlignment="1">
      <alignment vertical="center"/>
    </xf>
    <xf numFmtId="49" fontId="7" fillId="0" borderId="1" xfId="1" applyNumberFormat="1" applyFont="1" applyBorder="1" applyAlignment="1">
      <alignment vertical="center" wrapText="1"/>
    </xf>
    <xf numFmtId="49" fontId="7" fillId="0" borderId="1" xfId="1" applyNumberFormat="1" applyFont="1" applyBorder="1" applyAlignment="1">
      <alignment vertical="center"/>
    </xf>
    <xf numFmtId="0" fontId="28" fillId="0" borderId="7" xfId="3" applyFont="1" applyFill="1" applyBorder="1" applyAlignment="1" applyProtection="1">
      <alignment horizontal="center" vertical="center" wrapText="1" shrinkToFit="1"/>
    </xf>
    <xf numFmtId="0" fontId="2" fillId="0" borderId="6" xfId="1" applyFont="1" applyFill="1" applyBorder="1" applyAlignment="1">
      <alignment horizontal="center" vertical="center"/>
    </xf>
    <xf numFmtId="0" fontId="2" fillId="0" borderId="10" xfId="1" applyFont="1" applyBorder="1" applyAlignment="1">
      <alignment horizontal="left" vertical="center" wrapText="1" shrinkToFit="1"/>
    </xf>
    <xf numFmtId="0" fontId="2" fillId="0" borderId="11" xfId="1" applyFont="1" applyBorder="1" applyAlignment="1">
      <alignment horizontal="left" vertical="center" wrapText="1" shrinkToFit="1"/>
    </xf>
    <xf numFmtId="0" fontId="2" fillId="0" borderId="12" xfId="1" applyFont="1" applyBorder="1" applyAlignment="1">
      <alignment horizontal="left" vertical="center" wrapText="1" shrinkToFit="1"/>
    </xf>
    <xf numFmtId="0" fontId="2" fillId="0" borderId="20" xfId="1" applyFont="1" applyBorder="1" applyAlignment="1">
      <alignment horizontal="left" vertical="center" wrapText="1" shrinkToFit="1"/>
    </xf>
    <xf numFmtId="0" fontId="2" fillId="0" borderId="21" xfId="1" applyFont="1" applyBorder="1" applyAlignment="1">
      <alignment horizontal="left" vertical="center" wrapText="1" shrinkToFit="1"/>
    </xf>
    <xf numFmtId="0" fontId="2" fillId="0" borderId="22" xfId="1" applyFont="1" applyBorder="1" applyAlignment="1">
      <alignment horizontal="left" vertical="center" wrapText="1" shrinkToFit="1"/>
    </xf>
    <xf numFmtId="0" fontId="25" fillId="0" borderId="18" xfId="4" applyFont="1" applyFill="1" applyBorder="1" applyAlignment="1" applyProtection="1">
      <alignment horizontal="left" vertical="center" wrapText="1" shrinkToFit="1"/>
    </xf>
    <xf numFmtId="0" fontId="25" fillId="0" borderId="15" xfId="4" applyFont="1" applyFill="1" applyBorder="1" applyAlignment="1" applyProtection="1">
      <alignment horizontal="left" vertical="center" shrinkToFit="1"/>
    </xf>
    <xf numFmtId="0" fontId="25" fillId="0" borderId="23" xfId="4" applyFont="1" applyFill="1" applyBorder="1" applyAlignment="1" applyProtection="1">
      <alignment horizontal="left" vertical="center" shrinkToFit="1"/>
    </xf>
    <xf numFmtId="0" fontId="2" fillId="0" borderId="17" xfId="3" applyFont="1" applyFill="1" applyBorder="1" applyAlignment="1" applyProtection="1">
      <alignment horizontal="center" vertical="center" wrapText="1" shrinkToFit="1"/>
    </xf>
    <xf numFmtId="0" fontId="0" fillId="0" borderId="26" xfId="2" applyFont="1" applyFill="1" applyBorder="1" applyAlignment="1" applyProtection="1">
      <alignment horizontal="left" vertical="center" wrapText="1" shrinkToFit="1"/>
    </xf>
    <xf numFmtId="0" fontId="0" fillId="0" borderId="25" xfId="2" applyFont="1" applyFill="1" applyBorder="1" applyAlignment="1" applyProtection="1">
      <alignment horizontal="left" vertical="center" wrapText="1" shrinkToFit="1"/>
    </xf>
    <xf numFmtId="0" fontId="2" fillId="0" borderId="25" xfId="1" applyFont="1" applyBorder="1" applyAlignment="1">
      <alignment horizontal="left" vertical="center" wrapText="1"/>
    </xf>
    <xf numFmtId="0" fontId="2" fillId="0" borderId="36" xfId="1" applyFont="1" applyBorder="1" applyAlignment="1">
      <alignment horizontal="left" vertical="center" wrapText="1"/>
    </xf>
    <xf numFmtId="0" fontId="0" fillId="0" borderId="37" xfId="3" applyFont="1" applyFill="1" applyBorder="1" applyAlignment="1">
      <alignment horizontal="center" vertical="center" wrapText="1" shrinkToFit="1"/>
    </xf>
    <xf numFmtId="0" fontId="2" fillId="0" borderId="25" xfId="1" applyFont="1" applyBorder="1" applyAlignment="1">
      <alignment horizontal="center" vertical="center" shrinkToFit="1"/>
    </xf>
    <xf numFmtId="0" fontId="2" fillId="0" borderId="27" xfId="1" applyFont="1" applyBorder="1" applyAlignment="1">
      <alignment horizontal="center" vertical="center" shrinkToFit="1"/>
    </xf>
    <xf numFmtId="0" fontId="0" fillId="0" borderId="29" xfId="2" applyFont="1" applyFill="1" applyBorder="1" applyAlignment="1" applyProtection="1">
      <alignment horizontal="left" vertical="center" wrapText="1" shrinkToFit="1"/>
    </xf>
    <xf numFmtId="0" fontId="0" fillId="0" borderId="21" xfId="2" applyFont="1" applyFill="1" applyBorder="1" applyAlignment="1" applyProtection="1">
      <alignment horizontal="left" vertical="center" wrapText="1" shrinkToFit="1"/>
    </xf>
    <xf numFmtId="0" fontId="2" fillId="0" borderId="20" xfId="1" applyFont="1" applyBorder="1" applyAlignment="1">
      <alignment horizontal="center" vertical="center" shrinkToFit="1"/>
    </xf>
    <xf numFmtId="0" fontId="2" fillId="0" borderId="21" xfId="1" applyFont="1" applyBorder="1" applyAlignment="1">
      <alignment horizontal="center" vertical="center" shrinkToFit="1"/>
    </xf>
    <xf numFmtId="0" fontId="2" fillId="0" borderId="30" xfId="1" applyFont="1" applyBorder="1" applyAlignment="1">
      <alignment horizontal="center" vertical="center" shrinkToFit="1"/>
    </xf>
    <xf numFmtId="0" fontId="0" fillId="0" borderId="17" xfId="3" applyFont="1" applyFill="1" applyBorder="1" applyAlignment="1" applyProtection="1">
      <alignment vertical="center" wrapText="1"/>
    </xf>
    <xf numFmtId="0" fontId="0" fillId="0" borderId="15" xfId="3" applyFont="1" applyFill="1" applyBorder="1" applyAlignment="1" applyProtection="1">
      <alignment vertical="center" wrapText="1"/>
    </xf>
    <xf numFmtId="0" fontId="0" fillId="0" borderId="23" xfId="3" applyFont="1" applyFill="1" applyBorder="1" applyAlignment="1" applyProtection="1">
      <alignment vertical="center" wrapText="1"/>
    </xf>
    <xf numFmtId="0" fontId="2" fillId="0" borderId="38" xfId="1" applyFont="1" applyFill="1" applyBorder="1" applyAlignment="1">
      <alignment horizontal="center" vertical="center"/>
    </xf>
    <xf numFmtId="0" fontId="2" fillId="0" borderId="47" xfId="1" applyFont="1" applyFill="1" applyBorder="1" applyAlignment="1">
      <alignment horizontal="center" vertical="center"/>
    </xf>
    <xf numFmtId="177" fontId="2" fillId="0" borderId="38" xfId="1" applyNumberFormat="1" applyFont="1" applyFill="1" applyBorder="1" applyAlignment="1">
      <alignment horizontal="center" vertical="center"/>
    </xf>
    <xf numFmtId="0" fontId="2" fillId="3" borderId="38" xfId="1" applyFill="1" applyBorder="1" applyAlignment="1">
      <alignment horizontal="center" vertical="center"/>
    </xf>
    <xf numFmtId="0" fontId="2" fillId="3" borderId="38" xfId="1" applyFont="1" applyFill="1" applyBorder="1" applyAlignment="1">
      <alignment horizontal="center" vertical="center"/>
    </xf>
    <xf numFmtId="0" fontId="2" fillId="3" borderId="143" xfId="1" applyFont="1" applyFill="1" applyBorder="1" applyAlignment="1">
      <alignment horizontal="center" vertical="center"/>
    </xf>
    <xf numFmtId="38" fontId="0" fillId="0" borderId="44" xfId="7" applyNumberFormat="1" applyFont="1" applyFill="1" applyBorder="1" applyAlignment="1">
      <alignment horizontal="center" vertical="center" shrinkToFit="1"/>
    </xf>
    <xf numFmtId="38" fontId="0" fillId="0" borderId="45" xfId="7" applyNumberFormat="1" applyFont="1" applyFill="1" applyBorder="1" applyAlignment="1">
      <alignment horizontal="center" vertical="center" shrinkToFit="1"/>
    </xf>
    <xf numFmtId="38" fontId="0" fillId="0" borderId="46" xfId="7" applyNumberFormat="1" applyFont="1" applyFill="1" applyBorder="1" applyAlignment="1">
      <alignment horizontal="center" vertical="center" shrinkToFit="1"/>
    </xf>
    <xf numFmtId="177" fontId="2" fillId="0" borderId="47" xfId="1" applyNumberFormat="1" applyFont="1" applyFill="1" applyBorder="1" applyAlignment="1">
      <alignment horizontal="center" vertical="center"/>
    </xf>
    <xf numFmtId="0" fontId="2" fillId="3" borderId="48" xfId="1" applyFont="1" applyFill="1" applyBorder="1" applyAlignment="1">
      <alignment horizontal="center" vertical="center"/>
    </xf>
    <xf numFmtId="0" fontId="2" fillId="3" borderId="49" xfId="1" applyFont="1" applyFill="1" applyBorder="1" applyAlignment="1">
      <alignment horizontal="center" vertical="center"/>
    </xf>
    <xf numFmtId="184" fontId="0" fillId="0" borderId="47" xfId="7" applyNumberFormat="1" applyFont="1" applyFill="1" applyBorder="1" applyAlignment="1">
      <alignment horizontal="center" vertical="center"/>
    </xf>
    <xf numFmtId="38" fontId="0" fillId="0" borderId="47" xfId="7" applyFont="1" applyFill="1" applyBorder="1" applyAlignment="1">
      <alignment horizontal="center" vertical="center"/>
    </xf>
    <xf numFmtId="0" fontId="2" fillId="0" borderId="50" xfId="1" applyFont="1" applyFill="1" applyBorder="1" applyAlignment="1">
      <alignment horizontal="center" vertical="center"/>
    </xf>
    <xf numFmtId="0" fontId="2" fillId="0" borderId="144" xfId="1" applyFont="1" applyFill="1" applyBorder="1" applyAlignment="1">
      <alignment horizontal="center" vertical="center"/>
    </xf>
    <xf numFmtId="38" fontId="0" fillId="0" borderId="50" xfId="7" applyFont="1" applyFill="1" applyBorder="1" applyAlignment="1">
      <alignment horizontal="center" vertical="center"/>
    </xf>
    <xf numFmtId="0" fontId="2" fillId="3" borderId="50" xfId="1" applyFill="1" applyBorder="1" applyAlignment="1">
      <alignment horizontal="center" vertical="center"/>
    </xf>
    <xf numFmtId="0" fontId="2" fillId="3" borderId="50" xfId="1" applyFont="1" applyFill="1" applyBorder="1" applyAlignment="1">
      <alignment horizontal="center" vertical="center"/>
    </xf>
    <xf numFmtId="0" fontId="2" fillId="3" borderId="139" xfId="1" applyFont="1" applyFill="1" applyBorder="1" applyAlignment="1">
      <alignment horizontal="center" vertical="center"/>
    </xf>
    <xf numFmtId="185" fontId="2" fillId="0" borderId="145" xfId="1" applyNumberFormat="1" applyFont="1" applyFill="1" applyBorder="1" applyAlignment="1">
      <alignment horizontal="center" vertical="center"/>
    </xf>
    <xf numFmtId="0" fontId="2" fillId="0" borderId="146" xfId="1" applyFont="1" applyFill="1" applyBorder="1" applyAlignment="1">
      <alignment horizontal="center" vertical="center"/>
    </xf>
    <xf numFmtId="9" fontId="2" fillId="0" borderId="56" xfId="1" applyNumberFormat="1" applyFont="1" applyFill="1" applyBorder="1" applyAlignment="1">
      <alignment horizontal="center" vertical="center"/>
    </xf>
    <xf numFmtId="0" fontId="2" fillId="0" borderId="26" xfId="1" applyFill="1" applyBorder="1" applyAlignment="1">
      <alignment vertical="center" wrapText="1"/>
    </xf>
    <xf numFmtId="0" fontId="2" fillId="0" borderId="36" xfId="1" applyFont="1" applyFill="1" applyBorder="1" applyAlignment="1">
      <alignment vertical="center" wrapText="1"/>
    </xf>
    <xf numFmtId="0" fontId="2" fillId="0" borderId="56" xfId="1" applyFont="1" applyFill="1" applyBorder="1" applyAlignment="1">
      <alignment horizontal="center" vertical="center" shrinkToFit="1"/>
    </xf>
    <xf numFmtId="0" fontId="2" fillId="0" borderId="64" xfId="1" applyFont="1" applyFill="1" applyBorder="1" applyAlignment="1">
      <alignment horizontal="center" vertical="center"/>
    </xf>
    <xf numFmtId="0" fontId="2" fillId="0" borderId="29" xfId="1" applyFont="1" applyFill="1" applyBorder="1" applyAlignment="1">
      <alignment vertical="center" wrapText="1"/>
    </xf>
    <xf numFmtId="0" fontId="2" fillId="0" borderId="21" xfId="1" applyFont="1" applyFill="1" applyBorder="1" applyAlignment="1">
      <alignment vertical="center" wrapText="1"/>
    </xf>
    <xf numFmtId="0" fontId="2" fillId="0" borderId="22" xfId="1" applyFont="1" applyFill="1" applyBorder="1" applyAlignment="1">
      <alignment vertical="center" wrapText="1"/>
    </xf>
    <xf numFmtId="0" fontId="2" fillId="0" borderId="66" xfId="1" applyFont="1" applyFill="1" applyBorder="1" applyAlignment="1">
      <alignment horizontal="center" vertical="center"/>
    </xf>
    <xf numFmtId="0" fontId="2" fillId="0" borderId="68" xfId="1" applyFont="1" applyFill="1" applyBorder="1" applyAlignment="1">
      <alignment horizontal="center" vertical="center"/>
    </xf>
    <xf numFmtId="0" fontId="2" fillId="0" borderId="69" xfId="1" applyFont="1" applyFill="1" applyBorder="1" applyAlignment="1">
      <alignment horizontal="center" vertical="center"/>
    </xf>
    <xf numFmtId="0" fontId="2" fillId="0" borderId="26" xfId="1" applyFont="1" applyFill="1" applyBorder="1" applyAlignment="1">
      <alignment horizontal="left" vertical="center" wrapText="1"/>
    </xf>
    <xf numFmtId="0" fontId="2" fillId="0" borderId="36" xfId="1" applyFont="1" applyFill="1" applyBorder="1" applyAlignment="1">
      <alignment horizontal="left" vertical="center" wrapText="1"/>
    </xf>
    <xf numFmtId="0" fontId="2" fillId="0" borderId="37" xfId="1" applyFont="1" applyBorder="1" applyAlignment="1">
      <alignment horizontal="center" vertical="center" shrinkToFit="1"/>
    </xf>
    <xf numFmtId="0" fontId="2" fillId="0" borderId="36" xfId="1" applyFont="1" applyBorder="1" applyAlignment="1">
      <alignment horizontal="center" vertical="center" shrinkToFit="1"/>
    </xf>
    <xf numFmtId="0" fontId="2" fillId="0" borderId="37" xfId="1" applyFont="1" applyBorder="1" applyAlignment="1">
      <alignment horizontal="center" vertical="center"/>
    </xf>
    <xf numFmtId="0" fontId="2" fillId="0" borderId="66" xfId="1" applyFont="1" applyBorder="1" applyAlignment="1">
      <alignment horizontal="center" vertical="center"/>
    </xf>
    <xf numFmtId="0" fontId="2" fillId="0" borderId="27" xfId="1" applyFont="1" applyBorder="1" applyAlignment="1">
      <alignment horizontal="center" vertical="center"/>
    </xf>
    <xf numFmtId="0" fontId="2" fillId="0" borderId="29" xfId="1" applyFont="1" applyFill="1" applyBorder="1" applyAlignment="1">
      <alignment horizontal="left" vertical="center" wrapText="1"/>
    </xf>
    <xf numFmtId="0" fontId="2" fillId="0" borderId="22" xfId="1" applyFont="1" applyFill="1" applyBorder="1" applyAlignment="1">
      <alignment horizontal="left" vertical="center" wrapText="1"/>
    </xf>
    <xf numFmtId="0" fontId="2" fillId="0" borderId="22" xfId="1" applyFont="1" applyBorder="1" applyAlignment="1">
      <alignment horizontal="center" vertical="center" shrinkToFit="1"/>
    </xf>
    <xf numFmtId="49" fontId="2" fillId="0" borderId="20" xfId="1" applyNumberFormat="1" applyFont="1" applyBorder="1" applyAlignment="1">
      <alignment horizontal="center" vertical="center"/>
    </xf>
    <xf numFmtId="49" fontId="2" fillId="0" borderId="21" xfId="1" applyNumberFormat="1" applyFont="1" applyBorder="1" applyAlignment="1">
      <alignment horizontal="center" vertical="center"/>
    </xf>
    <xf numFmtId="49" fontId="2" fillId="0" borderId="22" xfId="1" applyNumberFormat="1" applyFont="1" applyBorder="1" applyAlignment="1">
      <alignment horizontal="center" vertical="center"/>
    </xf>
    <xf numFmtId="49" fontId="2" fillId="0" borderId="30" xfId="1" applyNumberFormat="1" applyFont="1" applyBorder="1" applyAlignment="1">
      <alignment horizontal="center" vertical="center"/>
    </xf>
    <xf numFmtId="0" fontId="2" fillId="0" borderId="17" xfId="1" applyFont="1" applyFill="1" applyBorder="1" applyAlignment="1">
      <alignment horizontal="center" vertical="center" wrapText="1"/>
    </xf>
    <xf numFmtId="0" fontId="29" fillId="0" borderId="19" xfId="1" applyFont="1" applyFill="1" applyBorder="1" applyAlignment="1">
      <alignment horizontal="center" vertical="center" wrapText="1"/>
    </xf>
    <xf numFmtId="0" fontId="2" fillId="0" borderId="80" xfId="1" applyFont="1" applyFill="1" applyBorder="1" applyAlignment="1">
      <alignment vertical="center" wrapText="1"/>
    </xf>
    <xf numFmtId="0" fontId="2" fillId="0" borderId="40" xfId="1" applyFont="1" applyFill="1" applyBorder="1" applyAlignment="1">
      <alignment vertical="center" wrapText="1"/>
    </xf>
    <xf numFmtId="0" fontId="2" fillId="0" borderId="41" xfId="1" applyFont="1" applyFill="1" applyBorder="1" applyAlignment="1">
      <alignment vertical="center" wrapText="1"/>
    </xf>
    <xf numFmtId="38" fontId="0" fillId="0" borderId="39" xfId="7" applyFont="1" applyFill="1" applyBorder="1" applyAlignment="1">
      <alignment horizontal="center" vertical="center"/>
    </xf>
    <xf numFmtId="38" fontId="0" fillId="0" borderId="40" xfId="7" applyFont="1" applyFill="1" applyBorder="1" applyAlignment="1">
      <alignment horizontal="center" vertical="center"/>
    </xf>
    <xf numFmtId="38" fontId="0" fillId="0" borderId="41" xfId="7" applyFont="1" applyFill="1" applyBorder="1" applyAlignment="1">
      <alignment horizontal="center" vertical="center"/>
    </xf>
    <xf numFmtId="0" fontId="2" fillId="3" borderId="38" xfId="1" applyFill="1" applyBorder="1" applyAlignment="1">
      <alignment horizontal="center" vertical="top" wrapText="1"/>
    </xf>
    <xf numFmtId="0" fontId="2" fillId="3" borderId="38" xfId="1" applyFont="1" applyFill="1" applyBorder="1" applyAlignment="1">
      <alignment horizontal="center" vertical="top"/>
    </xf>
    <xf numFmtId="0" fontId="2" fillId="0" borderId="37" xfId="1" applyFont="1" applyFill="1" applyBorder="1" applyAlignment="1">
      <alignment horizontal="center" vertical="top"/>
    </xf>
    <xf numFmtId="0" fontId="2" fillId="0" borderId="25" xfId="1" applyFont="1" applyFill="1" applyBorder="1" applyAlignment="1">
      <alignment horizontal="center" vertical="top"/>
    </xf>
    <xf numFmtId="0" fontId="2" fillId="0" borderId="27" xfId="1" applyFont="1" applyFill="1" applyBorder="1" applyAlignment="1">
      <alignment horizontal="center" vertical="top"/>
    </xf>
    <xf numFmtId="0" fontId="2" fillId="0" borderId="81" xfId="1" applyFont="1" applyFill="1" applyBorder="1" applyAlignment="1">
      <alignment horizontal="center" vertical="top"/>
    </xf>
    <xf numFmtId="0" fontId="2" fillId="0" borderId="45" xfId="1" applyFont="1" applyFill="1" applyBorder="1" applyAlignment="1">
      <alignment horizontal="center" vertical="top"/>
    </xf>
    <xf numFmtId="0" fontId="2" fillId="0" borderId="46" xfId="1" applyFont="1" applyFill="1" applyBorder="1" applyAlignment="1">
      <alignment horizontal="center" vertical="top"/>
    </xf>
    <xf numFmtId="0" fontId="2" fillId="0" borderId="47" xfId="1" applyFont="1" applyFill="1" applyBorder="1" applyAlignment="1">
      <alignment horizontal="center" vertical="top"/>
    </xf>
    <xf numFmtId="0" fontId="2" fillId="3" borderId="47" xfId="1" applyFont="1" applyFill="1" applyBorder="1" applyAlignment="1">
      <alignment horizontal="center" vertical="top"/>
    </xf>
    <xf numFmtId="0" fontId="2" fillId="0" borderId="82" xfId="1" applyFont="1" applyFill="1" applyBorder="1" applyAlignment="1">
      <alignment horizontal="center" vertical="top"/>
    </xf>
    <xf numFmtId="0" fontId="2" fillId="0" borderId="0" xfId="1" applyFont="1" applyFill="1" applyBorder="1" applyAlignment="1">
      <alignment horizontal="center" vertical="top"/>
    </xf>
    <xf numFmtId="0" fontId="2" fillId="0" borderId="79" xfId="1" applyFont="1" applyFill="1" applyBorder="1" applyAlignment="1">
      <alignment horizontal="center" vertical="top"/>
    </xf>
    <xf numFmtId="0" fontId="2" fillId="0" borderId="83" xfId="1" applyFont="1" applyFill="1" applyBorder="1" applyAlignment="1">
      <alignment horizontal="center" vertical="top"/>
    </xf>
    <xf numFmtId="0" fontId="2" fillId="0" borderId="52" xfId="1" applyFont="1" applyFill="1" applyBorder="1" applyAlignment="1">
      <alignment horizontal="center" vertical="top"/>
    </xf>
    <xf numFmtId="0" fontId="2" fillId="0" borderId="53" xfId="1" applyFont="1" applyFill="1" applyBorder="1" applyAlignment="1">
      <alignment horizontal="center" vertical="top"/>
    </xf>
    <xf numFmtId="0" fontId="2" fillId="0" borderId="50" xfId="1" applyFont="1" applyFill="1" applyBorder="1" applyAlignment="1">
      <alignment horizontal="center" vertical="top"/>
    </xf>
    <xf numFmtId="0" fontId="2" fillId="3" borderId="50" xfId="1" applyFont="1" applyFill="1" applyBorder="1" applyAlignment="1">
      <alignment horizontal="center" vertical="top"/>
    </xf>
    <xf numFmtId="38" fontId="2" fillId="0" borderId="18" xfId="1" applyNumberFormat="1" applyFont="1" applyFill="1" applyBorder="1" applyAlignment="1">
      <alignment horizontal="center" vertical="center"/>
    </xf>
    <xf numFmtId="0" fontId="2" fillId="3" borderId="18" xfId="1" applyFill="1" applyBorder="1" applyAlignment="1">
      <alignment horizontal="center" vertical="center"/>
    </xf>
    <xf numFmtId="0" fontId="2" fillId="3" borderId="15" xfId="1" applyFont="1" applyFill="1" applyBorder="1" applyAlignment="1">
      <alignment horizontal="center" vertical="center"/>
    </xf>
    <xf numFmtId="0" fontId="2" fillId="3" borderId="19" xfId="1" applyFont="1" applyFill="1" applyBorder="1" applyAlignment="1">
      <alignment horizontal="center" vertical="center"/>
    </xf>
    <xf numFmtId="0" fontId="2" fillId="0" borderId="20" xfId="1" applyFont="1" applyFill="1" applyBorder="1" applyAlignment="1">
      <alignment horizontal="center" vertical="top"/>
    </xf>
    <xf numFmtId="0" fontId="2" fillId="0" borderId="21" xfId="1" applyFont="1" applyFill="1" applyBorder="1" applyAlignment="1">
      <alignment horizontal="center" vertical="top"/>
    </xf>
    <xf numFmtId="0" fontId="2" fillId="0" borderId="30" xfId="1" applyFont="1" applyFill="1" applyBorder="1" applyAlignment="1">
      <alignment horizontal="center" vertical="top"/>
    </xf>
    <xf numFmtId="0" fontId="2" fillId="0" borderId="0" xfId="1" applyFont="1" applyFill="1" applyBorder="1" applyAlignment="1">
      <alignment vertical="top" wrapText="1"/>
    </xf>
    <xf numFmtId="0" fontId="2" fillId="0" borderId="91" xfId="1" applyFont="1" applyFill="1" applyBorder="1" applyAlignment="1">
      <alignment horizontal="center" vertical="center"/>
    </xf>
    <xf numFmtId="0" fontId="2" fillId="0" borderId="25" xfId="1" applyFont="1" applyFill="1" applyBorder="1" applyAlignment="1">
      <alignment horizontal="left" vertical="center"/>
    </xf>
    <xf numFmtId="0" fontId="2" fillId="0" borderId="27" xfId="1" applyFont="1" applyFill="1" applyBorder="1" applyAlignment="1">
      <alignment horizontal="left" vertical="center"/>
    </xf>
    <xf numFmtId="0" fontId="2" fillId="0" borderId="82" xfId="1" applyFont="1" applyFill="1" applyBorder="1" applyAlignment="1">
      <alignment horizontal="left" vertical="center"/>
    </xf>
    <xf numFmtId="0" fontId="2" fillId="0" borderId="0" xfId="1" applyFont="1" applyFill="1" applyBorder="1" applyAlignment="1">
      <alignment horizontal="left" vertical="center"/>
    </xf>
    <xf numFmtId="0" fontId="2" fillId="0" borderId="79" xfId="1" applyFont="1" applyFill="1" applyBorder="1" applyAlignment="1">
      <alignment horizontal="left" vertical="center"/>
    </xf>
    <xf numFmtId="0" fontId="2" fillId="0" borderId="45" xfId="1" applyFont="1" applyFill="1" applyBorder="1" applyAlignment="1">
      <alignment horizontal="center" vertical="center"/>
    </xf>
    <xf numFmtId="0" fontId="2" fillId="0" borderId="46" xfId="1" applyFont="1" applyFill="1" applyBorder="1" applyAlignment="1">
      <alignment horizontal="center" vertical="center"/>
    </xf>
    <xf numFmtId="0" fontId="2" fillId="0" borderId="20" xfId="1" applyFont="1" applyFill="1" applyBorder="1" applyAlignment="1">
      <alignment horizontal="left" vertical="center"/>
    </xf>
    <xf numFmtId="0" fontId="2" fillId="0" borderId="21" xfId="1" applyFont="1" applyFill="1" applyBorder="1" applyAlignment="1">
      <alignment horizontal="left" vertical="center"/>
    </xf>
    <xf numFmtId="0" fontId="2" fillId="0" borderId="30" xfId="1" applyFont="1" applyFill="1" applyBorder="1" applyAlignment="1">
      <alignment horizontal="left" vertical="center"/>
    </xf>
    <xf numFmtId="0" fontId="2" fillId="0" borderId="37" xfId="1" applyFont="1" applyFill="1" applyBorder="1" applyAlignment="1">
      <alignment vertical="center" wrapText="1"/>
    </xf>
    <xf numFmtId="0" fontId="2" fillId="0" borderId="27" xfId="1" applyFont="1" applyFill="1" applyBorder="1" applyAlignment="1">
      <alignment vertical="center" wrapText="1"/>
    </xf>
    <xf numFmtId="0" fontId="2" fillId="0" borderId="82" xfId="1" applyFont="1" applyFill="1" applyBorder="1" applyAlignment="1">
      <alignment vertical="center" wrapText="1"/>
    </xf>
    <xf numFmtId="0" fontId="2" fillId="0" borderId="0" xfId="1" applyFont="1" applyFill="1" applyBorder="1" applyAlignment="1">
      <alignment vertical="center" wrapText="1"/>
    </xf>
    <xf numFmtId="0" fontId="2" fillId="0" borderId="79" xfId="1" applyFont="1" applyFill="1" applyBorder="1" applyAlignment="1">
      <alignment vertical="center" wrapText="1"/>
    </xf>
    <xf numFmtId="0" fontId="2" fillId="0" borderId="20" xfId="1" applyFont="1" applyFill="1" applyBorder="1" applyAlignment="1">
      <alignment vertical="center" wrapText="1"/>
    </xf>
    <xf numFmtId="0" fontId="2" fillId="0" borderId="30" xfId="1" applyFont="1" applyFill="1" applyBorder="1" applyAlignment="1">
      <alignment vertical="center" wrapText="1"/>
    </xf>
    <xf numFmtId="0" fontId="2" fillId="0" borderId="86" xfId="1" applyFill="1" applyBorder="1" applyAlignment="1">
      <alignment vertical="center" wrapText="1"/>
    </xf>
    <xf numFmtId="0" fontId="2" fillId="0" borderId="87" xfId="1" applyFont="1" applyFill="1" applyBorder="1" applyAlignment="1">
      <alignment vertical="center" wrapText="1"/>
    </xf>
    <xf numFmtId="0" fontId="2" fillId="0" borderId="88" xfId="1" applyFont="1" applyFill="1" applyBorder="1" applyAlignment="1">
      <alignment vertical="center" wrapText="1"/>
    </xf>
    <xf numFmtId="0" fontId="2" fillId="0" borderId="0" xfId="1" applyFont="1" applyAlignment="1">
      <alignment vertical="center" wrapText="1"/>
    </xf>
    <xf numFmtId="0" fontId="29" fillId="0" borderId="14" xfId="1" applyFont="1" applyFill="1" applyBorder="1" applyAlignment="1">
      <alignment vertical="center" textRotation="255"/>
    </xf>
    <xf numFmtId="0" fontId="2" fillId="0" borderId="108" xfId="1" applyFont="1" applyBorder="1" applyAlignment="1">
      <alignment vertical="center"/>
    </xf>
    <xf numFmtId="0" fontId="2" fillId="0" borderId="109" xfId="1" applyFont="1" applyFill="1" applyBorder="1" applyAlignment="1">
      <alignment vertical="center" wrapText="1"/>
    </xf>
    <xf numFmtId="0" fontId="2" fillId="0" borderId="23" xfId="1" applyFont="1" applyBorder="1" applyAlignment="1">
      <alignment vertical="center" wrapText="1"/>
    </xf>
    <xf numFmtId="0" fontId="2" fillId="0" borderId="103" xfId="1" applyFont="1" applyFill="1" applyBorder="1" applyAlignment="1">
      <alignment vertical="center" textRotation="255" wrapText="1"/>
    </xf>
    <xf numFmtId="0" fontId="2" fillId="0" borderId="87" xfId="1" applyFont="1" applyFill="1" applyBorder="1" applyAlignment="1">
      <alignment vertical="center" textRotation="255" wrapText="1"/>
    </xf>
    <xf numFmtId="0" fontId="2" fillId="0" borderId="110" xfId="1" applyFont="1" applyFill="1" applyBorder="1" applyAlignment="1">
      <alignment vertical="center" textRotation="255" wrapText="1"/>
    </xf>
    <xf numFmtId="0" fontId="2" fillId="0" borderId="111" xfId="1" applyFont="1" applyBorder="1" applyAlignment="1">
      <alignment vertical="center" wrapText="1"/>
    </xf>
    <xf numFmtId="0" fontId="2" fillId="0" borderId="87" xfId="1" applyFont="1" applyBorder="1" applyAlignment="1">
      <alignment vertical="center"/>
    </xf>
    <xf numFmtId="0" fontId="2" fillId="0" borderId="88" xfId="1" applyFont="1" applyBorder="1" applyAlignment="1">
      <alignment vertical="center"/>
    </xf>
    <xf numFmtId="0" fontId="2" fillId="0" borderId="0" xfId="1" applyFont="1" applyAlignment="1">
      <alignment vertical="center"/>
    </xf>
    <xf numFmtId="0" fontId="2" fillId="3" borderId="103" xfId="1" applyFont="1" applyFill="1" applyBorder="1" applyAlignment="1">
      <alignment horizontal="left" vertical="center" wrapText="1"/>
    </xf>
    <xf numFmtId="0" fontId="2" fillId="0" borderId="147" xfId="1" applyFont="1" applyFill="1" applyBorder="1" applyAlignment="1">
      <alignment horizontal="left" vertical="center"/>
    </xf>
    <xf numFmtId="0" fontId="2" fillId="0" borderId="62" xfId="1" applyFont="1" applyFill="1" applyBorder="1" applyAlignment="1">
      <alignment horizontal="left" vertical="center"/>
    </xf>
    <xf numFmtId="0" fontId="2" fillId="0" borderId="63" xfId="1" applyFont="1" applyFill="1" applyBorder="1" applyAlignment="1">
      <alignment horizontal="left" vertical="center"/>
    </xf>
    <xf numFmtId="0" fontId="2" fillId="0" borderId="113" xfId="1" applyFont="1" applyFill="1" applyBorder="1" applyAlignment="1">
      <alignment horizontal="left" vertical="center"/>
    </xf>
    <xf numFmtId="0" fontId="2" fillId="0" borderId="15" xfId="1" applyFont="1" applyFill="1" applyBorder="1" applyAlignment="1">
      <alignment horizontal="left" vertical="center"/>
    </xf>
    <xf numFmtId="0" fontId="2" fillId="0" borderId="23" xfId="1" applyFont="1" applyFill="1" applyBorder="1" applyAlignment="1">
      <alignment horizontal="left" vertical="center"/>
    </xf>
    <xf numFmtId="0" fontId="29" fillId="2" borderId="89" xfId="2" applyFont="1" applyFill="1" applyBorder="1" applyAlignment="1" applyProtection="1">
      <alignment horizontal="center" vertical="center" wrapText="1"/>
    </xf>
    <xf numFmtId="0" fontId="29" fillId="2" borderId="11" xfId="2" applyFont="1" applyFill="1" applyBorder="1" applyAlignment="1" applyProtection="1">
      <alignment horizontal="center" vertical="center" wrapText="1"/>
    </xf>
    <xf numFmtId="0" fontId="29" fillId="2" borderId="90" xfId="2" applyFont="1" applyFill="1" applyBorder="1" applyAlignment="1" applyProtection="1">
      <alignment horizontal="center" vertical="center" wrapText="1"/>
    </xf>
    <xf numFmtId="0" fontId="31" fillId="0" borderId="11" xfId="1" applyFont="1" applyBorder="1">
      <alignment vertical="center"/>
    </xf>
    <xf numFmtId="0" fontId="2" fillId="0" borderId="11" xfId="1" applyFont="1" applyBorder="1" applyAlignment="1">
      <alignment vertical="center"/>
    </xf>
    <xf numFmtId="0" fontId="2" fillId="0" borderId="115" xfId="1" applyFont="1" applyBorder="1" applyAlignment="1">
      <alignment vertical="center"/>
    </xf>
    <xf numFmtId="0" fontId="29" fillId="2" borderId="34" xfId="2" applyFont="1" applyFill="1" applyBorder="1" applyAlignment="1" applyProtection="1">
      <alignment horizontal="center" vertical="center" wrapText="1"/>
    </xf>
    <xf numFmtId="0" fontId="29" fillId="2" borderId="0" xfId="2" applyFont="1" applyFill="1" applyBorder="1" applyAlignment="1" applyProtection="1">
      <alignment horizontal="center" vertical="center" wrapText="1"/>
    </xf>
    <xf numFmtId="0" fontId="29" fillId="2" borderId="35" xfId="2" applyFont="1" applyFill="1" applyBorder="1" applyAlignment="1" applyProtection="1">
      <alignment horizontal="center" vertical="center" wrapText="1"/>
    </xf>
    <xf numFmtId="0" fontId="31" fillId="0" borderId="0" xfId="1" applyFont="1" applyBorder="1">
      <alignment vertical="center"/>
    </xf>
    <xf numFmtId="0" fontId="31" fillId="0" borderId="1" xfId="1" applyFont="1" applyBorder="1">
      <alignment vertical="center"/>
    </xf>
    <xf numFmtId="0" fontId="2" fillId="0" borderId="1" xfId="1" applyFont="1" applyBorder="1" applyAlignment="1">
      <alignment vertical="center"/>
    </xf>
    <xf numFmtId="0" fontId="2" fillId="0" borderId="79" xfId="1" applyFont="1" applyBorder="1" applyAlignment="1">
      <alignment vertical="center"/>
    </xf>
    <xf numFmtId="0" fontId="2" fillId="0" borderId="89" xfId="1" applyFont="1" applyBorder="1" applyAlignment="1">
      <alignment horizontal="center" vertical="center"/>
    </xf>
    <xf numFmtId="0" fontId="2" fillId="0" borderId="11" xfId="1" applyFont="1" applyBorder="1" applyAlignment="1">
      <alignment horizontal="center" vertical="center"/>
    </xf>
    <xf numFmtId="0" fontId="2" fillId="0" borderId="115" xfId="1" applyFont="1" applyBorder="1" applyAlignment="1">
      <alignment horizontal="center" vertical="center"/>
    </xf>
    <xf numFmtId="0" fontId="31" fillId="0" borderId="79" xfId="1" applyFont="1" applyBorder="1">
      <alignment vertical="center"/>
    </xf>
    <xf numFmtId="0" fontId="31" fillId="0" borderId="0" xfId="1" applyFont="1" applyBorder="1" applyAlignment="1">
      <alignment vertical="center"/>
    </xf>
    <xf numFmtId="0" fontId="38" fillId="0" borderId="0" xfId="1" applyFont="1" applyBorder="1" applyAlignment="1">
      <alignment horizontal="center" vertical="center"/>
    </xf>
    <xf numFmtId="0" fontId="2" fillId="0" borderId="34" xfId="1" applyFont="1" applyBorder="1" applyAlignment="1">
      <alignment horizontal="center" vertical="center"/>
    </xf>
    <xf numFmtId="0" fontId="2" fillId="0" borderId="0" xfId="1" applyFont="1" applyBorder="1" applyAlignment="1">
      <alignment horizontal="center" vertical="center"/>
    </xf>
    <xf numFmtId="0" fontId="2" fillId="0" borderId="79" xfId="1" applyFont="1" applyBorder="1" applyAlignment="1">
      <alignment horizontal="center" vertical="center"/>
    </xf>
    <xf numFmtId="186" fontId="2" fillId="0" borderId="34" xfId="1" applyNumberFormat="1" applyFont="1" applyBorder="1" applyAlignment="1">
      <alignment horizontal="center" vertical="center"/>
    </xf>
    <xf numFmtId="186" fontId="2" fillId="0" borderId="0" xfId="1" applyNumberFormat="1" applyFont="1" applyBorder="1" applyAlignment="1">
      <alignment horizontal="center" vertical="center"/>
    </xf>
    <xf numFmtId="186" fontId="2" fillId="0" borderId="79" xfId="1" applyNumberFormat="1" applyFont="1" applyBorder="1" applyAlignment="1">
      <alignment horizontal="center" vertical="center"/>
    </xf>
    <xf numFmtId="186" fontId="2" fillId="0" borderId="84" xfId="1" applyNumberFormat="1" applyFont="1" applyBorder="1" applyAlignment="1">
      <alignment horizontal="center" vertical="center"/>
    </xf>
    <xf numFmtId="186" fontId="2" fillId="0" borderId="1" xfId="1" applyNumberFormat="1" applyFont="1" applyBorder="1" applyAlignment="1">
      <alignment horizontal="center" vertical="center"/>
    </xf>
    <xf numFmtId="186" fontId="2" fillId="0" borderId="117" xfId="1" applyNumberFormat="1" applyFont="1" applyBorder="1" applyAlignment="1">
      <alignment horizontal="center" vertical="center"/>
    </xf>
    <xf numFmtId="0" fontId="2" fillId="0" borderId="0" xfId="1" applyFont="1" applyBorder="1" applyAlignment="1">
      <alignment horizontal="right" vertical="center"/>
    </xf>
    <xf numFmtId="0" fontId="31" fillId="0" borderId="0" xfId="1" applyFont="1" applyBorder="1" applyAlignment="1">
      <alignment vertical="top"/>
    </xf>
    <xf numFmtId="0" fontId="31" fillId="0" borderId="0" xfId="1" applyFont="1">
      <alignment vertical="center"/>
    </xf>
    <xf numFmtId="0" fontId="2" fillId="0" borderId="89"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15" xfId="1" applyFont="1" applyBorder="1" applyAlignment="1">
      <alignment horizontal="center" vertical="center" wrapText="1"/>
    </xf>
    <xf numFmtId="0" fontId="2" fillId="0" borderId="0" xfId="1" applyFont="1" applyBorder="1" applyAlignment="1">
      <alignment horizontal="center" vertical="center"/>
    </xf>
    <xf numFmtId="0" fontId="2" fillId="0" borderId="34" xfId="1" applyFont="1" applyBorder="1" applyAlignment="1">
      <alignment horizontal="center" vertical="center" wrapText="1"/>
    </xf>
    <xf numFmtId="0" fontId="2" fillId="0" borderId="0" xfId="1" applyFont="1" applyBorder="1" applyAlignment="1">
      <alignment horizontal="center" vertical="center" wrapText="1"/>
    </xf>
    <xf numFmtId="0" fontId="2" fillId="0" borderId="79" xfId="1" applyFont="1" applyBorder="1" applyAlignment="1">
      <alignment horizontal="center" vertical="center" wrapText="1"/>
    </xf>
    <xf numFmtId="186" fontId="2" fillId="0" borderId="0" xfId="1" applyNumberFormat="1" applyFont="1" applyBorder="1" applyAlignment="1">
      <alignment vertical="center"/>
    </xf>
    <xf numFmtId="0" fontId="30" fillId="0" borderId="11" xfId="1" applyFont="1" applyBorder="1" applyAlignment="1">
      <alignment horizontal="left" vertical="top" wrapText="1"/>
    </xf>
    <xf numFmtId="0" fontId="30" fillId="0" borderId="11" xfId="1" applyFont="1" applyBorder="1" applyAlignment="1">
      <alignment vertical="top" wrapText="1"/>
    </xf>
    <xf numFmtId="0" fontId="30" fillId="0" borderId="0" xfId="1" applyFont="1" applyBorder="1" applyAlignment="1">
      <alignment vertical="top" wrapText="1"/>
    </xf>
    <xf numFmtId="0" fontId="30" fillId="0" borderId="0" xfId="1" applyFont="1" applyBorder="1" applyAlignment="1">
      <alignment horizontal="left" vertical="top" wrapText="1"/>
    </xf>
    <xf numFmtId="0" fontId="30" fillId="0" borderId="0" xfId="1" applyFont="1" applyBorder="1" applyAlignment="1">
      <alignment horizontal="left" vertical="top" wrapText="1"/>
    </xf>
    <xf numFmtId="0" fontId="2" fillId="0" borderId="79" xfId="1" applyFont="1" applyBorder="1" applyAlignment="1">
      <alignment vertical="center" wrapText="1"/>
    </xf>
    <xf numFmtId="0" fontId="2" fillId="0" borderId="0" xfId="1" applyFont="1" applyBorder="1" applyAlignment="1">
      <alignment horizontal="center" vertical="center" wrapText="1"/>
    </xf>
    <xf numFmtId="38" fontId="0" fillId="0" borderId="0" xfId="7" applyFont="1">
      <alignment vertical="center"/>
    </xf>
    <xf numFmtId="186" fontId="2" fillId="0" borderId="79" xfId="1" applyNumberFormat="1" applyFont="1" applyBorder="1" applyAlignment="1">
      <alignment vertical="center"/>
    </xf>
    <xf numFmtId="186" fontId="2" fillId="0" borderId="0" xfId="1" applyNumberFormat="1" applyFont="1" applyBorder="1" applyAlignment="1">
      <alignment horizontal="center" vertical="center"/>
    </xf>
    <xf numFmtId="38" fontId="0" fillId="0" borderId="0" xfId="7" applyFont="1" applyBorder="1">
      <alignment vertical="center"/>
    </xf>
    <xf numFmtId="0" fontId="31" fillId="0" borderId="0" xfId="1" applyFont="1" applyFill="1" applyBorder="1">
      <alignment vertical="center"/>
    </xf>
    <xf numFmtId="0" fontId="31" fillId="0" borderId="79" xfId="1" applyFont="1" applyFill="1" applyBorder="1">
      <alignment vertical="center"/>
    </xf>
    <xf numFmtId="0" fontId="31" fillId="0" borderId="0" xfId="1" applyFont="1" applyFill="1" applyBorder="1" applyAlignment="1">
      <alignment horizontal="center" vertical="center"/>
    </xf>
    <xf numFmtId="0" fontId="31" fillId="0" borderId="79" xfId="1" applyFont="1" applyFill="1" applyBorder="1" applyAlignment="1">
      <alignment horizontal="center" vertical="center"/>
    </xf>
    <xf numFmtId="186" fontId="2" fillId="0" borderId="34" xfId="1" applyNumberFormat="1" applyFont="1" applyBorder="1" applyAlignment="1">
      <alignment horizontal="center" vertical="center" wrapText="1"/>
    </xf>
    <xf numFmtId="186" fontId="2" fillId="0" borderId="0" xfId="1" applyNumberFormat="1" applyFont="1" applyBorder="1" applyAlignment="1">
      <alignment horizontal="center" vertical="center" wrapText="1"/>
    </xf>
    <xf numFmtId="186" fontId="2" fillId="0" borderId="79" xfId="1" applyNumberFormat="1" applyFont="1" applyBorder="1" applyAlignment="1">
      <alignment horizontal="center" vertical="center" wrapText="1"/>
    </xf>
    <xf numFmtId="186" fontId="2" fillId="0" borderId="84" xfId="1" applyNumberFormat="1" applyFont="1" applyBorder="1" applyAlignment="1">
      <alignment horizontal="center" vertical="center" wrapText="1"/>
    </xf>
    <xf numFmtId="186" fontId="2" fillId="0" borderId="1" xfId="1" applyNumberFormat="1" applyFont="1" applyBorder="1" applyAlignment="1">
      <alignment horizontal="center" vertical="center" wrapText="1"/>
    </xf>
    <xf numFmtId="186" fontId="2" fillId="0" borderId="117" xfId="1" applyNumberFormat="1" applyFont="1" applyBorder="1" applyAlignment="1">
      <alignment horizontal="center" vertical="center" wrapText="1"/>
    </xf>
    <xf numFmtId="0" fontId="30" fillId="0" borderId="0" xfId="1" applyFont="1" applyBorder="1" applyAlignment="1">
      <alignment vertical="top"/>
    </xf>
    <xf numFmtId="0" fontId="2" fillId="0" borderId="0" xfId="1" applyFont="1" applyBorder="1" applyAlignment="1">
      <alignment horizontal="center" vertical="top"/>
    </xf>
    <xf numFmtId="0" fontId="29" fillId="2" borderId="84" xfId="2" applyFont="1" applyFill="1" applyBorder="1" applyAlignment="1" applyProtection="1">
      <alignment horizontal="center" vertical="center" wrapText="1"/>
    </xf>
    <xf numFmtId="0" fontId="29" fillId="2" borderId="1" xfId="2" applyFont="1" applyFill="1" applyBorder="1" applyAlignment="1" applyProtection="1">
      <alignment horizontal="center" vertical="center" wrapText="1"/>
    </xf>
    <xf numFmtId="0" fontId="29" fillId="2" borderId="85" xfId="2" applyFont="1" applyFill="1" applyBorder="1" applyAlignment="1" applyProtection="1">
      <alignment horizontal="center" vertical="center" wrapText="1"/>
    </xf>
    <xf numFmtId="0" fontId="2" fillId="0" borderId="117" xfId="1" applyFont="1" applyBorder="1" applyAlignment="1">
      <alignment vertical="center"/>
    </xf>
    <xf numFmtId="0" fontId="24" fillId="0" borderId="11" xfId="2" applyFont="1" applyFill="1" applyBorder="1" applyAlignment="1" applyProtection="1">
      <alignment horizontal="center" vertical="center" wrapText="1"/>
    </xf>
    <xf numFmtId="0" fontId="24" fillId="0" borderId="1" xfId="2" applyFont="1" applyFill="1" applyBorder="1" applyAlignment="1" applyProtection="1">
      <alignment horizontal="center" vertical="center" wrapText="1"/>
    </xf>
    <xf numFmtId="0" fontId="7" fillId="0" borderId="29" xfId="1" applyFont="1" applyFill="1" applyBorder="1" applyAlignment="1">
      <alignment horizontal="center" vertical="center"/>
    </xf>
    <xf numFmtId="0" fontId="7" fillId="0" borderId="21" xfId="1" applyFont="1" applyBorder="1" applyAlignment="1">
      <alignment horizontal="center" vertical="center"/>
    </xf>
    <xf numFmtId="0" fontId="7" fillId="0" borderId="22" xfId="1" applyFont="1" applyBorder="1" applyAlignment="1">
      <alignment horizontal="center" vertical="center"/>
    </xf>
    <xf numFmtId="0" fontId="7" fillId="0" borderId="30" xfId="1" applyFont="1" applyBorder="1" applyAlignment="1">
      <alignment horizontal="center" vertical="center"/>
    </xf>
    <xf numFmtId="0" fontId="30" fillId="0" borderId="45" xfId="1" applyFont="1" applyBorder="1" applyAlignment="1">
      <alignment horizontal="left" vertical="center" wrapText="1"/>
    </xf>
    <xf numFmtId="0" fontId="30" fillId="0" borderId="46" xfId="1" applyFont="1" applyBorder="1" applyAlignment="1">
      <alignment horizontal="left" vertical="center" wrapText="1"/>
    </xf>
    <xf numFmtId="176" fontId="2" fillId="0" borderId="121" xfId="1" applyNumberFormat="1" applyFont="1" applyBorder="1" applyAlignment="1">
      <alignment horizontal="right" vertical="center"/>
    </xf>
    <xf numFmtId="0" fontId="30" fillId="0" borderId="148" xfId="1" applyFont="1" applyBorder="1" applyAlignment="1">
      <alignment horizontal="left" vertical="center" wrapText="1"/>
    </xf>
    <xf numFmtId="0" fontId="30" fillId="0" borderId="95" xfId="1" applyFont="1" applyBorder="1" applyAlignment="1">
      <alignment horizontal="left" vertical="center" wrapText="1"/>
    </xf>
    <xf numFmtId="0" fontId="30" fillId="0" borderId="96" xfId="1" applyFont="1" applyBorder="1" applyAlignment="1">
      <alignment horizontal="left" vertical="center" wrapText="1"/>
    </xf>
    <xf numFmtId="176" fontId="2" fillId="0" borderId="148" xfId="1" applyNumberFormat="1" applyFont="1" applyBorder="1" applyAlignment="1">
      <alignment horizontal="right" vertical="center"/>
    </xf>
    <xf numFmtId="176" fontId="2" fillId="0" borderId="95" xfId="1" applyNumberFormat="1" applyFont="1" applyBorder="1" applyAlignment="1">
      <alignment horizontal="right" vertical="center"/>
    </xf>
    <xf numFmtId="176" fontId="2" fillId="0" borderId="149" xfId="1" applyNumberFormat="1" applyFont="1" applyBorder="1" applyAlignment="1">
      <alignment horizontal="right" vertical="center"/>
    </xf>
    <xf numFmtId="0" fontId="30" fillId="3" borderId="44" xfId="1" applyFont="1" applyFill="1" applyBorder="1" applyAlignment="1">
      <alignment horizontal="left" vertical="center" wrapText="1"/>
    </xf>
    <xf numFmtId="0" fontId="2" fillId="3" borderId="45" xfId="1" applyFont="1" applyFill="1" applyBorder="1" applyAlignment="1">
      <alignment horizontal="left" vertical="center"/>
    </xf>
    <xf numFmtId="0" fontId="2" fillId="3" borderId="46" xfId="1" applyFont="1" applyFill="1" applyBorder="1" applyAlignment="1">
      <alignment horizontal="left" vertical="center"/>
    </xf>
    <xf numFmtId="181" fontId="2" fillId="0" borderId="44" xfId="1" quotePrefix="1" applyNumberFormat="1" applyFont="1" applyBorder="1" applyAlignment="1">
      <alignment horizontal="right" vertical="center"/>
    </xf>
    <xf numFmtId="181" fontId="2" fillId="0" borderId="122" xfId="1" applyNumberFormat="1" applyFont="1" applyBorder="1" applyAlignment="1">
      <alignment horizontal="right" vertical="center"/>
    </xf>
    <xf numFmtId="0" fontId="30" fillId="0" borderId="132" xfId="1" applyFont="1" applyBorder="1" applyAlignment="1">
      <alignment horizontal="left" vertical="center" wrapText="1"/>
    </xf>
    <xf numFmtId="0" fontId="30" fillId="0" borderId="101" xfId="1" applyFont="1" applyBorder="1" applyAlignment="1">
      <alignment horizontal="left" vertical="center" wrapText="1"/>
    </xf>
    <xf numFmtId="0" fontId="30" fillId="0" borderId="102" xfId="1" applyFont="1" applyBorder="1" applyAlignment="1">
      <alignment horizontal="left" vertical="center" wrapText="1"/>
    </xf>
    <xf numFmtId="176" fontId="2" fillId="0" borderId="132" xfId="1" applyNumberFormat="1" applyFont="1" applyBorder="1" applyAlignment="1">
      <alignment horizontal="right" vertical="center"/>
    </xf>
    <xf numFmtId="176" fontId="2" fillId="0" borderId="101" xfId="1" applyNumberFormat="1" applyFont="1" applyBorder="1" applyAlignment="1">
      <alignment horizontal="right" vertical="center"/>
    </xf>
    <xf numFmtId="176" fontId="2" fillId="0" borderId="150" xfId="1" applyNumberFormat="1" applyFont="1" applyBorder="1" applyAlignment="1">
      <alignment horizontal="right" vertical="center"/>
    </xf>
    <xf numFmtId="181" fontId="2" fillId="0" borderId="18" xfId="1" applyNumberFormat="1" applyFont="1" applyBorder="1" applyAlignment="1">
      <alignment horizontal="right" vertical="center"/>
    </xf>
    <xf numFmtId="181" fontId="2" fillId="0" borderId="15" xfId="1" applyNumberFormat="1" applyFont="1" applyBorder="1" applyAlignment="1">
      <alignment horizontal="right" vertical="center"/>
    </xf>
    <xf numFmtId="181" fontId="2" fillId="0" borderId="23" xfId="1" applyNumberFormat="1" applyFont="1" applyBorder="1" applyAlignment="1">
      <alignment horizontal="right" vertical="center"/>
    </xf>
    <xf numFmtId="0" fontId="30" fillId="0" borderId="37" xfId="1" applyFont="1" applyBorder="1" applyAlignment="1">
      <alignment horizontal="left" vertical="center" wrapText="1"/>
    </xf>
    <xf numFmtId="0" fontId="2" fillId="0" borderId="25" xfId="1" applyFont="1" applyBorder="1" applyAlignment="1">
      <alignment horizontal="left" vertical="center"/>
    </xf>
    <xf numFmtId="0" fontId="2" fillId="0" borderId="36" xfId="1" applyFont="1" applyBorder="1" applyAlignment="1">
      <alignment horizontal="left" vertical="center"/>
    </xf>
    <xf numFmtId="176" fontId="2" fillId="0" borderId="37" xfId="1" applyNumberFormat="1" applyFont="1" applyBorder="1" applyAlignment="1">
      <alignment horizontal="right" vertical="center"/>
    </xf>
    <xf numFmtId="176" fontId="2" fillId="0" borderId="25" xfId="1" applyNumberFormat="1" applyFont="1" applyBorder="1" applyAlignment="1">
      <alignment horizontal="right" vertical="center"/>
    </xf>
    <xf numFmtId="176" fontId="2" fillId="0" borderId="36" xfId="1" applyNumberFormat="1" applyFont="1" applyBorder="1" applyAlignment="1">
      <alignment horizontal="right" vertical="center"/>
    </xf>
    <xf numFmtId="176" fontId="2" fillId="0" borderId="39" xfId="1" applyNumberFormat="1" applyFont="1" applyFill="1" applyBorder="1" applyAlignment="1">
      <alignment horizontal="right" vertical="center"/>
    </xf>
    <xf numFmtId="176" fontId="2" fillId="0" borderId="40" xfId="1" applyNumberFormat="1" applyFont="1" applyFill="1" applyBorder="1" applyAlignment="1">
      <alignment horizontal="right" vertical="center"/>
    </xf>
    <xf numFmtId="176" fontId="2" fillId="0" borderId="41" xfId="1" applyNumberFormat="1" applyFont="1" applyFill="1" applyBorder="1" applyAlignment="1">
      <alignment horizontal="right" vertical="center"/>
    </xf>
    <xf numFmtId="181" fontId="2" fillId="0" borderId="44" xfId="1" applyNumberFormat="1" applyFont="1" applyFill="1" applyBorder="1" applyAlignment="1">
      <alignment horizontal="right" vertical="center"/>
    </xf>
    <xf numFmtId="181" fontId="2" fillId="0" borderId="45" xfId="1" applyNumberFormat="1" applyFont="1" applyFill="1" applyBorder="1" applyAlignment="1">
      <alignment horizontal="right" vertical="center"/>
    </xf>
    <xf numFmtId="181" fontId="2" fillId="0" borderId="46" xfId="1" applyNumberFormat="1" applyFont="1" applyFill="1" applyBorder="1" applyAlignment="1">
      <alignment horizontal="right" vertical="center"/>
    </xf>
    <xf numFmtId="177" fontId="2" fillId="0" borderId="56" xfId="1" applyNumberFormat="1" applyFont="1" applyBorder="1" applyAlignment="1">
      <alignment vertical="center" wrapText="1"/>
    </xf>
    <xf numFmtId="177" fontId="2" fillId="0" borderId="56" xfId="1" applyNumberFormat="1" applyFont="1" applyBorder="1" applyAlignment="1">
      <alignment vertical="center"/>
    </xf>
    <xf numFmtId="0" fontId="2" fillId="0" borderId="33" xfId="1" applyFont="1" applyBorder="1" applyAlignment="1">
      <alignment vertical="center"/>
    </xf>
    <xf numFmtId="187" fontId="2" fillId="0" borderId="56" xfId="1" applyNumberFormat="1" applyFont="1" applyBorder="1" applyAlignment="1">
      <alignment vertical="center" wrapText="1"/>
    </xf>
    <xf numFmtId="187" fontId="2" fillId="0" borderId="56" xfId="1" applyNumberFormat="1" applyFont="1" applyBorder="1" applyAlignment="1">
      <alignment vertical="center"/>
    </xf>
    <xf numFmtId="0" fontId="2" fillId="0" borderId="18" xfId="1" applyFont="1" applyBorder="1" applyAlignment="1">
      <alignment vertical="center" shrinkToFit="1"/>
    </xf>
    <xf numFmtId="0" fontId="2" fillId="0" borderId="15" xfId="1" applyFont="1" applyBorder="1" applyAlignment="1">
      <alignment vertical="center" shrinkToFit="1"/>
    </xf>
    <xf numFmtId="0" fontId="2" fillId="0" borderId="19" xfId="1" applyFont="1" applyBorder="1" applyAlignment="1">
      <alignment vertical="center" shrinkToFit="1"/>
    </xf>
    <xf numFmtId="0" fontId="2" fillId="0" borderId="18" xfId="1" applyFont="1" applyBorder="1" applyAlignment="1">
      <alignment horizontal="center" vertical="center" shrinkToFit="1"/>
    </xf>
    <xf numFmtId="0" fontId="2" fillId="0" borderId="56" xfId="1" applyFont="1" applyBorder="1" applyAlignment="1">
      <alignment vertical="center" shrinkToFit="1"/>
    </xf>
    <xf numFmtId="0" fontId="42" fillId="0" borderId="0" xfId="1" applyFont="1" applyBorder="1" applyAlignment="1">
      <alignment horizontal="center" vertical="center"/>
    </xf>
    <xf numFmtId="0" fontId="43" fillId="0" borderId="0" xfId="1" applyFont="1">
      <alignment vertical="center"/>
    </xf>
    <xf numFmtId="49" fontId="6" fillId="0" borderId="1" xfId="1" applyNumberFormat="1" applyFont="1" applyBorder="1" applyAlignment="1">
      <alignment vertical="center" wrapText="1"/>
    </xf>
    <xf numFmtId="49" fontId="6" fillId="0" borderId="1" xfId="1" applyNumberFormat="1" applyFont="1" applyBorder="1" applyAlignment="1">
      <alignment vertical="center"/>
    </xf>
    <xf numFmtId="0" fontId="16" fillId="0" borderId="7" xfId="3" applyFont="1" applyFill="1" applyBorder="1" applyAlignment="1" applyProtection="1">
      <alignment horizontal="center" vertical="center" wrapText="1" shrinkToFit="1"/>
    </xf>
    <xf numFmtId="0" fontId="16" fillId="0" borderId="6" xfId="1" applyFont="1" applyFill="1" applyBorder="1" applyAlignment="1">
      <alignment horizontal="center" vertical="center"/>
    </xf>
    <xf numFmtId="0" fontId="3" fillId="0" borderId="10" xfId="1" applyFont="1" applyBorder="1" applyAlignment="1">
      <alignment horizontal="left" vertical="center" wrapText="1" shrinkToFit="1"/>
    </xf>
    <xf numFmtId="0" fontId="3" fillId="0" borderId="11" xfId="1" applyFont="1" applyBorder="1" applyAlignment="1">
      <alignment horizontal="left" vertical="center" wrapText="1" shrinkToFit="1"/>
    </xf>
    <xf numFmtId="0" fontId="3" fillId="0" borderId="12" xfId="1" applyFont="1" applyBorder="1" applyAlignment="1">
      <alignment horizontal="left" vertical="center" wrapText="1" shrinkToFit="1"/>
    </xf>
    <xf numFmtId="0" fontId="3" fillId="0" borderId="20" xfId="1" applyFont="1" applyBorder="1" applyAlignment="1">
      <alignment horizontal="left" vertical="center" wrapText="1" shrinkToFit="1"/>
    </xf>
    <xf numFmtId="0" fontId="3" fillId="0" borderId="21" xfId="1" applyFont="1" applyBorder="1" applyAlignment="1">
      <alignment horizontal="left" vertical="center" wrapText="1" shrinkToFit="1"/>
    </xf>
    <xf numFmtId="0" fontId="3" fillId="0" borderId="22" xfId="1" applyFont="1" applyBorder="1" applyAlignment="1">
      <alignment horizontal="left" vertical="center" wrapText="1" shrinkToFit="1"/>
    </xf>
    <xf numFmtId="0" fontId="44" fillId="0" borderId="18" xfId="4" applyFont="1" applyFill="1" applyBorder="1" applyAlignment="1" applyProtection="1">
      <alignment vertical="center" wrapText="1" shrinkToFit="1"/>
    </xf>
    <xf numFmtId="0" fontId="44" fillId="0" borderId="15" xfId="4" applyFont="1" applyFill="1" applyBorder="1" applyAlignment="1" applyProtection="1">
      <alignment vertical="center" shrinkToFit="1"/>
    </xf>
    <xf numFmtId="0" fontId="44" fillId="0" borderId="23" xfId="4" applyFont="1" applyFill="1" applyBorder="1" applyAlignment="1" applyProtection="1">
      <alignment vertical="center" shrinkToFit="1"/>
    </xf>
    <xf numFmtId="0" fontId="3" fillId="0" borderId="17" xfId="3" applyFont="1" applyFill="1" applyBorder="1" applyAlignment="1" applyProtection="1">
      <alignment horizontal="center" vertical="center" wrapText="1" shrinkToFit="1"/>
    </xf>
    <xf numFmtId="0" fontId="13" fillId="0" borderId="15" xfId="4" applyFont="1" applyFill="1" applyBorder="1" applyAlignment="1" applyProtection="1">
      <alignment horizontal="center" vertical="center" wrapText="1"/>
    </xf>
    <xf numFmtId="0" fontId="3" fillId="0" borderId="23" xfId="1" applyFont="1" applyBorder="1" applyAlignment="1">
      <alignment horizontal="center" vertical="center"/>
    </xf>
    <xf numFmtId="0" fontId="14" fillId="0" borderId="26" xfId="2" applyFont="1" applyFill="1" applyBorder="1" applyAlignment="1" applyProtection="1">
      <alignment horizontal="center" vertical="center" wrapText="1" shrinkToFit="1"/>
    </xf>
    <xf numFmtId="0" fontId="14" fillId="0" borderId="25" xfId="2" applyFont="1" applyFill="1" applyBorder="1" applyAlignment="1" applyProtection="1">
      <alignment horizontal="center" vertical="center" wrapText="1" shrinkToFit="1"/>
    </xf>
    <xf numFmtId="0" fontId="15" fillId="0" borderId="25" xfId="3" applyFont="1" applyFill="1" applyBorder="1" applyAlignment="1">
      <alignment horizontal="center" vertical="center" wrapText="1" shrinkToFit="1"/>
    </xf>
    <xf numFmtId="0" fontId="15" fillId="0" borderId="25" xfId="1" applyFont="1" applyBorder="1" applyAlignment="1">
      <alignment horizontal="center" vertical="center" shrinkToFit="1"/>
    </xf>
    <xf numFmtId="0" fontId="15" fillId="0" borderId="27" xfId="1" applyFont="1" applyBorder="1" applyAlignment="1">
      <alignment horizontal="center" vertical="center" shrinkToFit="1"/>
    </xf>
    <xf numFmtId="0" fontId="14" fillId="0" borderId="29" xfId="2" applyFont="1" applyFill="1" applyBorder="1" applyAlignment="1" applyProtection="1">
      <alignment horizontal="center" vertical="center" wrapText="1" shrinkToFit="1"/>
    </xf>
    <xf numFmtId="0" fontId="14" fillId="0" borderId="21" xfId="2" applyFont="1" applyFill="1" applyBorder="1" applyAlignment="1" applyProtection="1">
      <alignment horizontal="center" vertical="center" wrapText="1" shrinkToFit="1"/>
    </xf>
    <xf numFmtId="0" fontId="15" fillId="0" borderId="21" xfId="1" applyFont="1" applyBorder="1" applyAlignment="1">
      <alignment horizontal="center" vertical="center" shrinkToFit="1"/>
    </xf>
    <xf numFmtId="0" fontId="15" fillId="0" borderId="30" xfId="1" applyFont="1" applyBorder="1" applyAlignment="1">
      <alignment horizontal="center" vertical="center" shrinkToFit="1"/>
    </xf>
    <xf numFmtId="0" fontId="6" fillId="0" borderId="17" xfId="3" applyFont="1" applyFill="1" applyBorder="1" applyAlignment="1" applyProtection="1">
      <alignment vertical="center" wrapText="1"/>
    </xf>
    <xf numFmtId="0" fontId="6" fillId="0" borderId="15" xfId="3" applyFont="1" applyFill="1" applyBorder="1" applyAlignment="1" applyProtection="1">
      <alignment vertical="center" wrapText="1"/>
    </xf>
    <xf numFmtId="0" fontId="6" fillId="0" borderId="23" xfId="3" applyFont="1" applyFill="1" applyBorder="1" applyAlignment="1" applyProtection="1">
      <alignment vertical="center" wrapText="1"/>
    </xf>
    <xf numFmtId="0" fontId="6" fillId="0" borderId="17" xfId="3" applyFont="1" applyFill="1" applyBorder="1" applyAlignment="1" applyProtection="1">
      <alignment vertical="top" wrapText="1"/>
    </xf>
    <xf numFmtId="0" fontId="6" fillId="0" borderId="15" xfId="3" applyFont="1" applyFill="1" applyBorder="1" applyAlignment="1" applyProtection="1">
      <alignment vertical="top" wrapText="1"/>
    </xf>
    <xf numFmtId="0" fontId="6" fillId="0" borderId="23" xfId="3" applyFont="1" applyFill="1" applyBorder="1" applyAlignment="1" applyProtection="1">
      <alignment vertical="top" wrapText="1"/>
    </xf>
    <xf numFmtId="3" fontId="3" fillId="0" borderId="38" xfId="1" applyNumberFormat="1" applyFont="1" applyFill="1" applyBorder="1" applyAlignment="1">
      <alignment horizontal="center" vertical="center"/>
    </xf>
    <xf numFmtId="0" fontId="3" fillId="0" borderId="143" xfId="1" applyFont="1" applyFill="1" applyBorder="1" applyAlignment="1">
      <alignment horizontal="center" vertical="center"/>
    </xf>
    <xf numFmtId="3" fontId="3" fillId="0" borderId="44" xfId="1" applyNumberFormat="1" applyFont="1" applyFill="1" applyBorder="1" applyAlignment="1">
      <alignment horizontal="center" vertical="center" shrinkToFit="1"/>
    </xf>
    <xf numFmtId="0" fontId="3" fillId="0" borderId="45" xfId="1" applyFont="1" applyFill="1" applyBorder="1" applyAlignment="1">
      <alignment horizontal="center" vertical="center" shrinkToFit="1"/>
    </xf>
    <xf numFmtId="0" fontId="3" fillId="0" borderId="46" xfId="1" applyFont="1" applyFill="1" applyBorder="1" applyAlignment="1">
      <alignment horizontal="center" vertical="center" shrinkToFit="1"/>
    </xf>
    <xf numFmtId="184" fontId="3" fillId="0" borderId="47" xfId="1" applyNumberFormat="1" applyFont="1" applyFill="1" applyBorder="1" applyAlignment="1">
      <alignment horizontal="center" vertical="center"/>
    </xf>
    <xf numFmtId="3" fontId="3" fillId="0" borderId="47" xfId="1" applyNumberFormat="1" applyFont="1" applyFill="1" applyBorder="1" applyAlignment="1">
      <alignment horizontal="center" vertical="center"/>
    </xf>
    <xf numFmtId="3" fontId="3" fillId="0" borderId="50" xfId="1" applyNumberFormat="1" applyFont="1" applyFill="1" applyBorder="1" applyAlignment="1">
      <alignment horizontal="center" vertical="center"/>
    </xf>
    <xf numFmtId="0" fontId="3" fillId="0" borderId="139" xfId="1" applyFont="1" applyFill="1" applyBorder="1" applyAlignment="1">
      <alignment horizontal="center" vertical="center"/>
    </xf>
    <xf numFmtId="3" fontId="3" fillId="0" borderId="56" xfId="1" applyNumberFormat="1" applyFont="1" applyFill="1" applyBorder="1" applyAlignment="1">
      <alignment horizontal="center" vertical="center"/>
    </xf>
    <xf numFmtId="0" fontId="3" fillId="0" borderId="26" xfId="1" applyFont="1" applyBorder="1" applyAlignment="1">
      <alignment horizontal="center" vertical="center"/>
    </xf>
    <xf numFmtId="0" fontId="3" fillId="0" borderId="36" xfId="1" applyFont="1" applyBorder="1" applyAlignment="1">
      <alignment horizontal="center" vertical="center"/>
    </xf>
    <xf numFmtId="0" fontId="3" fillId="2" borderId="18" xfId="1" applyFont="1" applyFill="1" applyBorder="1" applyAlignment="1">
      <alignment horizontal="center" vertical="center" shrinkToFit="1"/>
    </xf>
    <xf numFmtId="0" fontId="3" fillId="2" borderId="15" xfId="1" applyFont="1" applyFill="1" applyBorder="1" applyAlignment="1">
      <alignment horizontal="center" vertical="center" shrinkToFit="1"/>
    </xf>
    <xf numFmtId="0" fontId="3" fillId="2" borderId="19" xfId="1" applyFont="1" applyFill="1" applyBorder="1" applyAlignment="1">
      <alignment horizontal="center" vertical="center" shrinkToFit="1"/>
    </xf>
    <xf numFmtId="0" fontId="3" fillId="0" borderId="64" xfId="1" applyFont="1" applyBorder="1" applyAlignment="1">
      <alignment horizontal="center" vertical="center"/>
    </xf>
    <xf numFmtId="0" fontId="3" fillId="0" borderId="29" xfId="1" applyFont="1" applyBorder="1" applyAlignment="1">
      <alignment horizontal="center" vertical="center"/>
    </xf>
    <xf numFmtId="0" fontId="3" fillId="0" borderId="68" xfId="1" applyFont="1" applyBorder="1" applyAlignment="1">
      <alignment horizontal="center" vertical="center"/>
    </xf>
    <xf numFmtId="0" fontId="3" fillId="0" borderId="69" xfId="1" applyFont="1" applyBorder="1" applyAlignment="1">
      <alignment horizontal="center" vertical="center"/>
    </xf>
    <xf numFmtId="0" fontId="16" fillId="2" borderId="18" xfId="1" applyFont="1" applyFill="1" applyBorder="1" applyAlignment="1">
      <alignment horizontal="center" vertical="center" shrinkToFit="1"/>
    </xf>
    <xf numFmtId="0" fontId="16" fillId="2" borderId="15" xfId="1" applyFont="1" applyFill="1" applyBorder="1" applyAlignment="1">
      <alignment horizontal="center" vertical="center" shrinkToFit="1"/>
    </xf>
    <xf numFmtId="0" fontId="16" fillId="2" borderId="23" xfId="1" applyFont="1" applyFill="1" applyBorder="1" applyAlignment="1">
      <alignment horizontal="center" vertical="center" shrinkToFit="1"/>
    </xf>
    <xf numFmtId="0" fontId="3" fillId="0" borderId="26" xfId="1" applyFont="1" applyBorder="1" applyAlignment="1">
      <alignment horizontal="left" vertical="center" wrapText="1"/>
    </xf>
    <xf numFmtId="0" fontId="3" fillId="0" borderId="25" xfId="1" applyFont="1" applyBorder="1" applyAlignment="1">
      <alignment horizontal="left" vertical="center"/>
    </xf>
    <xf numFmtId="0" fontId="3" fillId="0" borderId="36" xfId="1" applyFont="1" applyBorder="1" applyAlignment="1">
      <alignment horizontal="left" vertical="center"/>
    </xf>
    <xf numFmtId="0" fontId="15" fillId="0" borderId="37" xfId="1" applyFont="1" applyBorder="1" applyAlignment="1">
      <alignment horizontal="left" vertical="center" wrapText="1" shrinkToFit="1"/>
    </xf>
    <xf numFmtId="0" fontId="15" fillId="0" borderId="25" xfId="1" applyFont="1" applyBorder="1" applyAlignment="1">
      <alignment horizontal="left" vertical="center" shrinkToFit="1"/>
    </xf>
    <xf numFmtId="0" fontId="15" fillId="0" borderId="36" xfId="1" applyFont="1" applyBorder="1" applyAlignment="1">
      <alignment horizontal="left" vertical="center" shrinkToFit="1"/>
    </xf>
    <xf numFmtId="0" fontId="3" fillId="0" borderId="66" xfId="1" applyFont="1" applyBorder="1" applyAlignment="1">
      <alignment horizontal="center" vertical="center" wrapText="1"/>
    </xf>
    <xf numFmtId="0" fontId="3" fillId="0" borderId="37" xfId="1" applyFont="1" applyBorder="1" applyAlignment="1">
      <alignment horizontal="center" vertical="center" wrapText="1"/>
    </xf>
    <xf numFmtId="0" fontId="3" fillId="0" borderId="27" xfId="1" applyFont="1" applyBorder="1" applyAlignment="1">
      <alignment horizontal="center" vertical="center"/>
    </xf>
    <xf numFmtId="0" fontId="3" fillId="0" borderId="29" xfId="1" applyFont="1" applyBorder="1" applyAlignment="1">
      <alignment horizontal="left" vertical="center"/>
    </xf>
    <xf numFmtId="0" fontId="3" fillId="0" borderId="21" xfId="1" applyFont="1" applyBorder="1" applyAlignment="1">
      <alignment horizontal="left" vertical="center"/>
    </xf>
    <xf numFmtId="0" fontId="3" fillId="0" borderId="22" xfId="1" applyFont="1" applyBorder="1" applyAlignment="1">
      <alignment horizontal="left" vertical="center"/>
    </xf>
    <xf numFmtId="0" fontId="15" fillId="0" borderId="20" xfId="1" applyFont="1" applyBorder="1" applyAlignment="1">
      <alignment horizontal="left" vertical="center" shrinkToFit="1"/>
    </xf>
    <xf numFmtId="0" fontId="15" fillId="0" borderId="21" xfId="1" applyFont="1" applyBorder="1" applyAlignment="1">
      <alignment horizontal="left" vertical="center" shrinkToFit="1"/>
    </xf>
    <xf numFmtId="0" fontId="15" fillId="0" borderId="22" xfId="1" applyFont="1" applyBorder="1" applyAlignment="1">
      <alignment horizontal="left" vertical="center" shrinkToFit="1"/>
    </xf>
    <xf numFmtId="0" fontId="3" fillId="0" borderId="20" xfId="1" applyFont="1" applyBorder="1" applyAlignment="1">
      <alignment horizontal="center" vertical="center" wrapText="1"/>
    </xf>
    <xf numFmtId="0" fontId="3" fillId="0" borderId="30" xfId="1" applyFont="1" applyBorder="1" applyAlignment="1">
      <alignment horizontal="center" vertical="center"/>
    </xf>
    <xf numFmtId="0" fontId="3" fillId="0" borderId="17" xfId="1" applyFont="1" applyFill="1" applyBorder="1" applyAlignment="1">
      <alignment horizontal="left" vertical="center" wrapText="1"/>
    </xf>
    <xf numFmtId="0" fontId="3" fillId="0" borderId="15" xfId="1" applyFont="1" applyFill="1" applyBorder="1" applyAlignment="1">
      <alignment horizontal="left" vertical="center" wrapText="1"/>
    </xf>
    <xf numFmtId="0" fontId="3" fillId="0" borderId="19" xfId="1" applyFont="1" applyFill="1" applyBorder="1" applyAlignment="1">
      <alignment horizontal="left" vertical="center" wrapText="1"/>
    </xf>
    <xf numFmtId="0" fontId="3" fillId="0" borderId="18" xfId="1" applyFont="1" applyBorder="1" applyAlignment="1">
      <alignment horizontal="left" vertical="center" wrapText="1"/>
    </xf>
    <xf numFmtId="0" fontId="3" fillId="0" borderId="15" xfId="1" applyFont="1" applyBorder="1" applyAlignment="1">
      <alignment horizontal="left" vertical="center" wrapText="1"/>
    </xf>
    <xf numFmtId="0" fontId="3" fillId="0" borderId="23" xfId="1" applyFont="1" applyBorder="1" applyAlignment="1">
      <alignment horizontal="left" vertical="center" wrapText="1"/>
    </xf>
    <xf numFmtId="0" fontId="3" fillId="0" borderId="80" xfId="1" applyFont="1" applyFill="1" applyBorder="1" applyAlignment="1">
      <alignment vertical="center"/>
    </xf>
    <xf numFmtId="0" fontId="3" fillId="0" borderId="40" xfId="1" applyFont="1" applyFill="1" applyBorder="1" applyAlignment="1">
      <alignment vertical="center"/>
    </xf>
    <xf numFmtId="0" fontId="3" fillId="0" borderId="41" xfId="1" applyFont="1" applyFill="1" applyBorder="1" applyAlignment="1">
      <alignment vertical="center"/>
    </xf>
    <xf numFmtId="182" fontId="3" fillId="0" borderId="38" xfId="1" applyNumberFormat="1" applyFont="1" applyFill="1" applyBorder="1" applyAlignment="1">
      <alignment horizontal="center" vertical="center"/>
    </xf>
    <xf numFmtId="0" fontId="3" fillId="0" borderId="81" xfId="1" applyFont="1" applyFill="1" applyBorder="1" applyAlignment="1">
      <alignment vertical="center"/>
    </xf>
    <xf numFmtId="0" fontId="3" fillId="0" borderId="45" xfId="1" applyFont="1" applyFill="1" applyBorder="1" applyAlignment="1">
      <alignment vertical="center"/>
    </xf>
    <xf numFmtId="0" fontId="3" fillId="0" borderId="46" xfId="1" applyFont="1" applyFill="1" applyBorder="1" applyAlignment="1">
      <alignment vertical="center"/>
    </xf>
    <xf numFmtId="182" fontId="3" fillId="0" borderId="47" xfId="1" applyNumberFormat="1" applyFont="1" applyFill="1" applyBorder="1" applyAlignment="1">
      <alignment horizontal="center" vertical="center"/>
    </xf>
    <xf numFmtId="1" fontId="3" fillId="0" borderId="47" xfId="1" applyNumberFormat="1" applyFont="1" applyFill="1" applyBorder="1" applyAlignment="1">
      <alignment horizontal="center" vertical="center"/>
    </xf>
    <xf numFmtId="1" fontId="3" fillId="0" borderId="50" xfId="1" applyNumberFormat="1" applyFont="1" applyFill="1" applyBorder="1" applyAlignment="1">
      <alignment horizontal="center" vertical="center"/>
    </xf>
    <xf numFmtId="1" fontId="3" fillId="0" borderId="56" xfId="1" applyNumberFormat="1" applyFont="1" applyFill="1" applyBorder="1" applyAlignment="1">
      <alignment horizontal="center" vertical="center"/>
    </xf>
    <xf numFmtId="0" fontId="3" fillId="0" borderId="0" xfId="1" applyFont="1" applyFill="1" applyBorder="1" applyAlignment="1">
      <alignment horizontal="left" vertical="center" wrapText="1"/>
    </xf>
    <xf numFmtId="0" fontId="3" fillId="0" borderId="82" xfId="1" applyFont="1" applyFill="1" applyBorder="1" applyAlignment="1">
      <alignment horizontal="left" vertical="center" wrapText="1"/>
    </xf>
    <xf numFmtId="0" fontId="3" fillId="0" borderId="79" xfId="1" applyFont="1" applyFill="1" applyBorder="1" applyAlignment="1">
      <alignment horizontal="left" vertical="center" wrapText="1"/>
    </xf>
    <xf numFmtId="0" fontId="3" fillId="0" borderId="95" xfId="1" applyFont="1" applyBorder="1" applyAlignment="1">
      <alignment horizontal="center" vertical="center"/>
    </xf>
    <xf numFmtId="0" fontId="3" fillId="0" borderId="96" xfId="1" applyFont="1" applyBorder="1" applyAlignment="1">
      <alignment horizontal="center" vertical="center"/>
    </xf>
    <xf numFmtId="0" fontId="3" fillId="0" borderId="82" xfId="1" applyFont="1" applyFill="1" applyBorder="1" applyAlignment="1">
      <alignment horizontal="left" vertical="top" wrapText="1"/>
    </xf>
    <xf numFmtId="0" fontId="3" fillId="0" borderId="0" xfId="1" applyFont="1" applyFill="1" applyBorder="1" applyAlignment="1">
      <alignment horizontal="left" vertical="top" wrapText="1"/>
    </xf>
    <xf numFmtId="0" fontId="3" fillId="0" borderId="79" xfId="1" applyFont="1" applyFill="1" applyBorder="1" applyAlignment="1">
      <alignment horizontal="left" vertical="top" wrapText="1"/>
    </xf>
    <xf numFmtId="0" fontId="3" fillId="0" borderId="0" xfId="1" applyFont="1" applyFill="1" applyBorder="1" applyAlignment="1">
      <alignment horizontal="left" vertical="top" wrapText="1"/>
    </xf>
    <xf numFmtId="0" fontId="3" fillId="0" borderId="101" xfId="1" applyFont="1" applyBorder="1" applyAlignment="1">
      <alignment horizontal="center" vertical="center"/>
    </xf>
    <xf numFmtId="0" fontId="3" fillId="0" borderId="102" xfId="1" applyFont="1" applyBorder="1" applyAlignment="1">
      <alignment horizontal="center" vertical="center"/>
    </xf>
    <xf numFmtId="0" fontId="16" fillId="0" borderId="98" xfId="1" applyFont="1" applyFill="1" applyBorder="1" applyAlignment="1">
      <alignment vertical="center" wrapText="1"/>
    </xf>
    <xf numFmtId="0" fontId="16" fillId="0" borderId="99" xfId="1" applyFont="1" applyFill="1" applyBorder="1" applyAlignment="1">
      <alignment vertical="center" wrapText="1"/>
    </xf>
    <xf numFmtId="0" fontId="3" fillId="0" borderId="82" xfId="1" applyFont="1" applyFill="1" applyBorder="1" applyAlignment="1">
      <alignment horizontal="left" vertical="top" wrapText="1"/>
    </xf>
    <xf numFmtId="0" fontId="3" fillId="0" borderId="79" xfId="1" applyFont="1" applyFill="1" applyBorder="1" applyAlignment="1">
      <alignment horizontal="left" vertical="top" wrapText="1"/>
    </xf>
    <xf numFmtId="0" fontId="3" fillId="0" borderId="20" xfId="1" applyFont="1" applyFill="1" applyBorder="1" applyAlignment="1">
      <alignment horizontal="left" vertical="top" wrapText="1"/>
    </xf>
    <xf numFmtId="0" fontId="3" fillId="0" borderId="21" xfId="1" applyFont="1" applyFill="1" applyBorder="1" applyAlignment="1">
      <alignment horizontal="left" vertical="top" wrapText="1"/>
    </xf>
    <xf numFmtId="0" fontId="3" fillId="0" borderId="30" xfId="1" applyFont="1" applyFill="1" applyBorder="1" applyAlignment="1">
      <alignment horizontal="left" vertical="top" wrapText="1"/>
    </xf>
    <xf numFmtId="0" fontId="3" fillId="0" borderId="86" xfId="1" applyFont="1" applyFill="1" applyBorder="1" applyAlignment="1">
      <alignment horizontal="left" vertical="top" wrapText="1"/>
    </xf>
    <xf numFmtId="0" fontId="3" fillId="0" borderId="87" xfId="1" applyFont="1" applyBorder="1" applyAlignment="1">
      <alignment horizontal="left" vertical="top"/>
    </xf>
    <xf numFmtId="0" fontId="3" fillId="0" borderId="88" xfId="1" applyFont="1" applyBorder="1" applyAlignment="1">
      <alignment horizontal="left" vertical="top"/>
    </xf>
    <xf numFmtId="0" fontId="2" fillId="0" borderId="87" xfId="1" applyFont="1" applyBorder="1" applyAlignment="1">
      <alignment vertical="center" wrapText="1"/>
    </xf>
    <xf numFmtId="0" fontId="2" fillId="0" borderId="88" xfId="1" applyFont="1" applyBorder="1" applyAlignment="1">
      <alignment vertical="center" wrapText="1"/>
    </xf>
    <xf numFmtId="0" fontId="3" fillId="0" borderId="113" xfId="1" applyFont="1" applyFill="1" applyBorder="1" applyAlignment="1">
      <alignment horizontal="center" vertical="center"/>
    </xf>
    <xf numFmtId="0" fontId="3" fillId="0" borderId="23" xfId="1" applyFont="1" applyFill="1" applyBorder="1" applyAlignment="1">
      <alignment horizontal="center" vertical="center"/>
    </xf>
    <xf numFmtId="0" fontId="15" fillId="0" borderId="114" xfId="3" applyFont="1" applyFill="1" applyBorder="1" applyAlignment="1" applyProtection="1">
      <alignment vertical="top"/>
    </xf>
    <xf numFmtId="0" fontId="15" fillId="0" borderId="115" xfId="3" applyFont="1" applyFill="1" applyBorder="1" applyAlignment="1" applyProtection="1">
      <alignment vertical="top"/>
    </xf>
    <xf numFmtId="0" fontId="15" fillId="0" borderId="42" xfId="3" applyFont="1" applyFill="1" applyBorder="1" applyAlignment="1" applyProtection="1">
      <alignment vertical="top"/>
    </xf>
    <xf numFmtId="0" fontId="15" fillId="0" borderId="0" xfId="3" applyFont="1" applyFill="1" applyBorder="1" applyAlignment="1" applyProtection="1">
      <alignment vertical="top"/>
    </xf>
    <xf numFmtId="0" fontId="15" fillId="0" borderId="79" xfId="3" applyFont="1" applyFill="1" applyBorder="1" applyAlignment="1" applyProtection="1">
      <alignment vertical="top"/>
    </xf>
    <xf numFmtId="0" fontId="6" fillId="0" borderId="22" xfId="1" applyFont="1" applyBorder="1" applyAlignment="1">
      <alignment horizontal="center" vertical="center"/>
    </xf>
    <xf numFmtId="176" fontId="3" fillId="0" borderId="39" xfId="1" quotePrefix="1" applyNumberFormat="1" applyFont="1" applyBorder="1" applyAlignment="1">
      <alignment horizontal="right" vertical="center"/>
    </xf>
    <xf numFmtId="176" fontId="3" fillId="0" borderId="44" xfId="1" quotePrefix="1" applyNumberFormat="1" applyFont="1" applyBorder="1" applyAlignment="1">
      <alignment horizontal="right" vertical="center"/>
    </xf>
    <xf numFmtId="0" fontId="3" fillId="0" borderId="0" xfId="1" applyFont="1" applyBorder="1" applyAlignment="1">
      <alignment horizontal="center" vertical="center"/>
    </xf>
    <xf numFmtId="0" fontId="15" fillId="0" borderId="0" xfId="1" applyFont="1" applyBorder="1" applyAlignment="1">
      <alignment horizontal="left" vertical="center" wrapText="1"/>
    </xf>
    <xf numFmtId="176" fontId="3" fillId="0" borderId="51" xfId="1" quotePrefix="1" applyNumberFormat="1" applyFont="1" applyBorder="1" applyAlignment="1">
      <alignment horizontal="right" vertical="center"/>
    </xf>
    <xf numFmtId="176" fontId="3" fillId="0" borderId="18" xfId="1" quotePrefix="1" applyNumberFormat="1" applyFont="1" applyBorder="1" applyAlignment="1">
      <alignment horizontal="right" vertical="center"/>
    </xf>
    <xf numFmtId="0" fontId="16" fillId="0" borderId="18" xfId="1" applyFont="1" applyBorder="1" applyAlignment="1">
      <alignment vertical="center" wrapText="1"/>
    </xf>
    <xf numFmtId="0" fontId="16" fillId="0" borderId="15" xfId="1" applyFont="1" applyBorder="1" applyAlignment="1">
      <alignment vertical="center" wrapText="1"/>
    </xf>
    <xf numFmtId="0" fontId="16" fillId="0" borderId="19" xfId="1" applyFont="1" applyBorder="1" applyAlignment="1">
      <alignment vertical="center" wrapText="1"/>
    </xf>
    <xf numFmtId="0" fontId="3" fillId="0" borderId="18" xfId="1" applyFont="1" applyBorder="1" applyAlignment="1">
      <alignment horizontal="left" vertical="top" wrapText="1"/>
    </xf>
    <xf numFmtId="0" fontId="3" fillId="0" borderId="15" xfId="1" applyFont="1" applyBorder="1" applyAlignment="1">
      <alignment horizontal="left" vertical="top" wrapText="1"/>
    </xf>
    <xf numFmtId="0" fontId="3" fillId="0" borderId="19" xfId="1" applyFont="1" applyBorder="1" applyAlignment="1">
      <alignment horizontal="left" vertical="top" wrapText="1"/>
    </xf>
    <xf numFmtId="0" fontId="16" fillId="0" borderId="56" xfId="1" applyFont="1" applyBorder="1" applyAlignment="1">
      <alignment vertical="center"/>
    </xf>
    <xf numFmtId="0" fontId="3" fillId="0" borderId="0" xfId="1" applyFont="1" applyBorder="1" applyAlignment="1">
      <alignment vertical="top" wrapText="1"/>
    </xf>
    <xf numFmtId="0" fontId="2" fillId="0" borderId="0" xfId="1">
      <alignment vertical="center"/>
    </xf>
    <xf numFmtId="0" fontId="2" fillId="0" borderId="1" xfId="1" applyFont="1" applyFill="1" applyBorder="1" applyAlignment="1">
      <alignment horizontal="left" vertical="center" wrapText="1"/>
    </xf>
    <xf numFmtId="0" fontId="2" fillId="0" borderId="1" xfId="1" applyFont="1" applyFill="1" applyBorder="1" applyAlignment="1">
      <alignment horizontal="left" vertical="center"/>
    </xf>
    <xf numFmtId="0" fontId="30" fillId="0" borderId="10" xfId="1" applyFont="1" applyBorder="1" applyAlignment="1">
      <alignment vertical="center" wrapText="1"/>
    </xf>
    <xf numFmtId="0" fontId="30" fillId="0" borderId="11" xfId="1" applyFont="1" applyBorder="1" applyAlignment="1">
      <alignment vertical="center"/>
    </xf>
    <xf numFmtId="0" fontId="30" fillId="0" borderId="12" xfId="1" applyFont="1" applyBorder="1" applyAlignment="1">
      <alignment vertical="center"/>
    </xf>
    <xf numFmtId="0" fontId="2" fillId="0" borderId="15" xfId="1" applyBorder="1" applyAlignment="1">
      <alignment horizontal="center" vertical="center" shrinkToFit="1"/>
    </xf>
    <xf numFmtId="0" fontId="2" fillId="0" borderId="19" xfId="1" applyBorder="1" applyAlignment="1">
      <alignment horizontal="center" vertical="center" shrinkToFit="1"/>
    </xf>
    <xf numFmtId="0" fontId="30" fillId="0" borderId="20" xfId="1" applyFont="1" applyBorder="1" applyAlignment="1">
      <alignment vertical="center"/>
    </xf>
    <xf numFmtId="0" fontId="30" fillId="0" borderId="21" xfId="1" applyFont="1" applyBorder="1" applyAlignment="1">
      <alignment vertical="center"/>
    </xf>
    <xf numFmtId="0" fontId="30" fillId="0" borderId="22" xfId="1" applyFont="1" applyBorder="1" applyAlignment="1">
      <alignment vertical="center"/>
    </xf>
    <xf numFmtId="0" fontId="25" fillId="0" borderId="18" xfId="4" applyFont="1" applyFill="1" applyBorder="1" applyAlignment="1" applyProtection="1">
      <alignment vertical="center" wrapText="1" shrinkToFit="1"/>
    </xf>
    <xf numFmtId="0" fontId="25" fillId="0" borderId="15" xfId="4" applyFont="1" applyFill="1" applyBorder="1" applyAlignment="1" applyProtection="1">
      <alignment vertical="center" shrinkToFit="1"/>
    </xf>
    <xf numFmtId="0" fontId="25" fillId="0" borderId="23" xfId="4" applyFont="1" applyFill="1" applyBorder="1" applyAlignment="1" applyProtection="1">
      <alignment vertical="center" shrinkToFit="1"/>
    </xf>
    <xf numFmtId="0" fontId="25" fillId="0" borderId="18" xfId="4" applyFont="1" applyFill="1" applyBorder="1" applyAlignment="1" applyProtection="1">
      <alignment vertical="center" wrapText="1"/>
    </xf>
    <xf numFmtId="0" fontId="25" fillId="0" borderId="15" xfId="4" applyFont="1" applyFill="1" applyBorder="1" applyAlignment="1" applyProtection="1">
      <alignment vertical="center" wrapText="1"/>
    </xf>
    <xf numFmtId="0" fontId="2" fillId="0" borderId="15" xfId="1" applyBorder="1" applyAlignment="1">
      <alignment vertical="center"/>
    </xf>
    <xf numFmtId="0" fontId="2" fillId="0" borderId="23" xfId="1" applyBorder="1" applyAlignment="1">
      <alignment vertical="center"/>
    </xf>
    <xf numFmtId="0" fontId="2" fillId="0" borderId="26" xfId="2" applyFont="1" applyFill="1" applyBorder="1" applyAlignment="1" applyProtection="1">
      <alignment horizontal="center" vertical="center" wrapText="1" shrinkToFit="1"/>
    </xf>
    <xf numFmtId="0" fontId="2" fillId="0" borderId="25" xfId="2" applyFont="1" applyFill="1" applyBorder="1" applyAlignment="1" applyProtection="1">
      <alignment horizontal="center" vertical="center" wrapText="1" shrinkToFit="1"/>
    </xf>
    <xf numFmtId="0" fontId="2" fillId="0" borderId="15" xfId="1" applyBorder="1" applyAlignment="1">
      <alignment horizontal="center" vertical="center"/>
    </xf>
    <xf numFmtId="0" fontId="2" fillId="0" borderId="19" xfId="1" applyBorder="1" applyAlignment="1">
      <alignment horizontal="center" vertical="center"/>
    </xf>
    <xf numFmtId="0" fontId="7" fillId="0" borderId="25" xfId="3" applyFont="1" applyFill="1" applyBorder="1" applyAlignment="1">
      <alignment horizontal="center" vertical="center" shrinkToFit="1"/>
    </xf>
    <xf numFmtId="0" fontId="2" fillId="0" borderId="25" xfId="1" applyBorder="1" applyAlignment="1">
      <alignment horizontal="center" vertical="center" shrinkToFit="1"/>
    </xf>
    <xf numFmtId="0" fontId="2" fillId="0" borderId="27" xfId="1" applyBorder="1" applyAlignment="1">
      <alignment horizontal="center" vertical="center" shrinkToFit="1"/>
    </xf>
    <xf numFmtId="0" fontId="2" fillId="0" borderId="29" xfId="2" applyFont="1" applyFill="1" applyBorder="1" applyAlignment="1" applyProtection="1">
      <alignment horizontal="center" vertical="center" wrapText="1" shrinkToFit="1"/>
    </xf>
    <xf numFmtId="0" fontId="2" fillId="0" borderId="21" xfId="2" applyFont="1" applyFill="1" applyBorder="1" applyAlignment="1" applyProtection="1">
      <alignment horizontal="center" vertical="center" wrapText="1" shrinkToFit="1"/>
    </xf>
    <xf numFmtId="0" fontId="2" fillId="0" borderId="18" xfId="1" applyBorder="1" applyAlignment="1">
      <alignment horizontal="center" vertical="center"/>
    </xf>
    <xf numFmtId="0" fontId="2" fillId="0" borderId="21" xfId="1" applyBorder="1" applyAlignment="1">
      <alignment horizontal="center" vertical="center" shrinkToFit="1"/>
    </xf>
    <xf numFmtId="0" fontId="2" fillId="0" borderId="30" xfId="1" applyBorder="1" applyAlignment="1">
      <alignment horizontal="center" vertical="center" shrinkToFit="1"/>
    </xf>
    <xf numFmtId="0" fontId="30" fillId="0" borderId="17" xfId="3" applyFont="1" applyFill="1" applyBorder="1" applyAlignment="1" applyProtection="1">
      <alignment vertical="center" wrapText="1"/>
    </xf>
    <xf numFmtId="0" fontId="30" fillId="0" borderId="15" xfId="3" applyFont="1" applyFill="1" applyBorder="1" applyAlignment="1" applyProtection="1">
      <alignment vertical="center" wrapText="1"/>
    </xf>
    <xf numFmtId="0" fontId="30" fillId="0" borderId="23" xfId="3" applyFont="1" applyFill="1" applyBorder="1" applyAlignment="1" applyProtection="1">
      <alignment vertical="center" wrapText="1"/>
    </xf>
    <xf numFmtId="0" fontId="2" fillId="3" borderId="15" xfId="3" applyFont="1" applyFill="1" applyBorder="1" applyAlignment="1" applyProtection="1">
      <alignment vertical="center" wrapText="1"/>
    </xf>
    <xf numFmtId="0" fontId="2" fillId="3" borderId="23" xfId="3" applyFont="1" applyFill="1" applyBorder="1" applyAlignment="1" applyProtection="1">
      <alignment vertical="center" wrapText="1"/>
    </xf>
    <xf numFmtId="0" fontId="2" fillId="0" borderId="38" xfId="1" applyFill="1" applyBorder="1" applyAlignment="1">
      <alignment horizontal="right" vertical="center"/>
    </xf>
    <xf numFmtId="0" fontId="2" fillId="0" borderId="38" xfId="1" applyFont="1" applyFill="1" applyBorder="1" applyAlignment="1">
      <alignment horizontal="right" vertical="center"/>
    </xf>
    <xf numFmtId="0" fontId="2" fillId="0" borderId="39" xfId="1" applyFill="1" applyBorder="1" applyAlignment="1">
      <alignment horizontal="right" vertical="center"/>
    </xf>
    <xf numFmtId="0" fontId="2" fillId="0" borderId="40" xfId="1" applyFont="1" applyFill="1" applyBorder="1" applyAlignment="1">
      <alignment horizontal="right" vertical="center"/>
    </xf>
    <xf numFmtId="0" fontId="2" fillId="0" borderId="41" xfId="1" applyFont="1" applyFill="1" applyBorder="1" applyAlignment="1">
      <alignment horizontal="right" vertical="center"/>
    </xf>
    <xf numFmtId="0" fontId="2" fillId="0" borderId="39" xfId="1" applyFill="1" applyBorder="1" applyAlignment="1">
      <alignment horizontal="center" vertical="center"/>
    </xf>
    <xf numFmtId="0" fontId="2" fillId="0" borderId="40" xfId="1" applyFont="1" applyFill="1" applyBorder="1" applyAlignment="1">
      <alignment horizontal="center" vertical="center"/>
    </xf>
    <xf numFmtId="0" fontId="2" fillId="0" borderId="120" xfId="1" applyFont="1" applyFill="1" applyBorder="1" applyAlignment="1">
      <alignment horizontal="center" vertical="center"/>
    </xf>
    <xf numFmtId="0" fontId="2" fillId="0" borderId="47" xfId="1" applyFill="1" applyBorder="1" applyAlignment="1">
      <alignment horizontal="right" vertical="center"/>
    </xf>
    <xf numFmtId="38" fontId="0" fillId="0" borderId="44" xfId="7" applyFont="1" applyFill="1" applyBorder="1" applyAlignment="1">
      <alignment horizontal="right" vertical="center" shrinkToFit="1"/>
    </xf>
    <xf numFmtId="38" fontId="2" fillId="0" borderId="45" xfId="7" applyFont="1" applyFill="1" applyBorder="1" applyAlignment="1">
      <alignment horizontal="right" vertical="center" shrinkToFit="1"/>
    </xf>
    <xf numFmtId="38" fontId="2" fillId="0" borderId="46" xfId="7" applyFont="1" applyFill="1" applyBorder="1" applyAlignment="1">
      <alignment horizontal="right" vertical="center" shrinkToFit="1"/>
    </xf>
    <xf numFmtId="0" fontId="2" fillId="0" borderId="48" xfId="1" applyFont="1" applyFill="1" applyBorder="1" applyAlignment="1">
      <alignment horizontal="center" vertical="center"/>
    </xf>
    <xf numFmtId="0" fontId="2" fillId="0" borderId="49" xfId="1" applyFont="1" applyFill="1" applyBorder="1" applyAlignment="1">
      <alignment horizontal="center" vertical="center"/>
    </xf>
    <xf numFmtId="184" fontId="2" fillId="0" borderId="47" xfId="7" applyNumberFormat="1" applyFont="1" applyFill="1" applyBorder="1" applyAlignment="1">
      <alignment horizontal="right" vertical="center"/>
    </xf>
    <xf numFmtId="38" fontId="2" fillId="0" borderId="47" xfId="7" applyFont="1" applyFill="1" applyBorder="1" applyAlignment="1">
      <alignment vertical="center"/>
    </xf>
    <xf numFmtId="0" fontId="2" fillId="0" borderId="50" xfId="1" applyFill="1" applyBorder="1" applyAlignment="1">
      <alignment horizontal="right" vertical="center"/>
    </xf>
    <xf numFmtId="38" fontId="2" fillId="0" borderId="50" xfId="7" applyFont="1" applyFill="1" applyBorder="1" applyAlignment="1">
      <alignment horizontal="right" vertical="center"/>
    </xf>
    <xf numFmtId="38" fontId="0" fillId="0" borderId="51" xfId="7" applyFont="1" applyFill="1" applyBorder="1" applyAlignment="1">
      <alignment horizontal="right" vertical="center"/>
    </xf>
    <xf numFmtId="38" fontId="2" fillId="0" borderId="52" xfId="7" applyFont="1" applyFill="1" applyBorder="1" applyAlignment="1">
      <alignment horizontal="right" vertical="center"/>
    </xf>
    <xf numFmtId="38" fontId="2" fillId="0" borderId="54" xfId="7" applyFont="1" applyFill="1" applyBorder="1" applyAlignment="1">
      <alignment horizontal="right" vertical="center"/>
    </xf>
    <xf numFmtId="0" fontId="2" fillId="0" borderId="56" xfId="1" applyFill="1" applyBorder="1" applyAlignment="1">
      <alignment horizontal="right" vertical="center"/>
    </xf>
    <xf numFmtId="38" fontId="0" fillId="0" borderId="56" xfId="7" applyFont="1" applyFill="1" applyBorder="1" applyAlignment="1">
      <alignment horizontal="right" vertical="center"/>
    </xf>
    <xf numFmtId="38" fontId="2" fillId="0" borderId="56" xfId="7" applyFont="1" applyFill="1" applyBorder="1" applyAlignment="1">
      <alignment horizontal="right" vertical="center"/>
    </xf>
    <xf numFmtId="9" fontId="2" fillId="0" borderId="56" xfId="7" applyNumberFormat="1" applyFont="1" applyFill="1" applyBorder="1" applyAlignment="1">
      <alignment vertical="center"/>
    </xf>
    <xf numFmtId="0" fontId="2" fillId="0" borderId="26" xfId="1" applyBorder="1" applyAlignment="1">
      <alignment vertical="center" wrapText="1"/>
    </xf>
    <xf numFmtId="0" fontId="2" fillId="0" borderId="56" xfId="1" applyFont="1" applyBorder="1" applyAlignment="1">
      <alignment horizontal="center" vertical="center" shrinkToFit="1"/>
    </xf>
    <xf numFmtId="0" fontId="2" fillId="0" borderId="56" xfId="1" applyBorder="1" applyAlignment="1">
      <alignment horizontal="center" vertical="center"/>
    </xf>
    <xf numFmtId="0" fontId="2" fillId="0" borderId="56" xfId="1" applyFill="1" applyBorder="1" applyAlignment="1">
      <alignment horizontal="center" vertical="center"/>
    </xf>
    <xf numFmtId="0" fontId="2" fillId="0" borderId="29" xfId="1" applyFont="1" applyBorder="1" applyAlignment="1">
      <alignment vertical="center" wrapText="1"/>
    </xf>
    <xf numFmtId="0" fontId="2" fillId="0" borderId="66" xfId="1" applyBorder="1" applyAlignment="1">
      <alignment horizontal="center" vertical="center"/>
    </xf>
    <xf numFmtId="0" fontId="2" fillId="0" borderId="66" xfId="1" applyFill="1" applyBorder="1" applyAlignment="1">
      <alignment horizontal="center" vertical="center"/>
    </xf>
    <xf numFmtId="0" fontId="2" fillId="0" borderId="26" xfId="1" applyBorder="1" applyAlignment="1">
      <alignment horizontal="center" vertical="center"/>
    </xf>
    <xf numFmtId="0" fontId="2" fillId="0" borderId="37" xfId="1" applyBorder="1" applyAlignment="1">
      <alignment horizontal="center" vertical="center" shrinkToFit="1"/>
    </xf>
    <xf numFmtId="0" fontId="2" fillId="0" borderId="29" xfId="1" applyFont="1" applyBorder="1" applyAlignment="1">
      <alignment horizontal="center" vertical="center"/>
    </xf>
    <xf numFmtId="0" fontId="2" fillId="0" borderId="20" xfId="1" applyBorder="1" applyAlignment="1">
      <alignment horizontal="center" vertical="center"/>
    </xf>
    <xf numFmtId="49" fontId="2" fillId="0" borderId="20" xfId="1" applyNumberFormat="1" applyBorder="1" applyAlignment="1">
      <alignment horizontal="center" vertical="center"/>
    </xf>
    <xf numFmtId="0" fontId="2" fillId="0" borderId="26" xfId="1" applyFont="1" applyFill="1" applyBorder="1" applyAlignment="1">
      <alignment horizontal="center" vertical="center" wrapText="1"/>
    </xf>
    <xf numFmtId="0" fontId="2" fillId="0" borderId="25" xfId="1" applyBorder="1" applyAlignment="1">
      <alignment vertical="center" wrapText="1"/>
    </xf>
    <xf numFmtId="0" fontId="2" fillId="0" borderId="25" xfId="1" applyBorder="1" applyAlignment="1">
      <alignment vertical="center"/>
    </xf>
    <xf numFmtId="0" fontId="2" fillId="0" borderId="27" xfId="1" applyBorder="1" applyAlignment="1">
      <alignment vertical="center"/>
    </xf>
    <xf numFmtId="0" fontId="31" fillId="0" borderId="80" xfId="1" applyFont="1" applyFill="1" applyBorder="1" applyAlignment="1">
      <alignment vertical="center" shrinkToFit="1"/>
    </xf>
    <xf numFmtId="0" fontId="31" fillId="0" borderId="40" xfId="1" applyFont="1" applyFill="1" applyBorder="1" applyAlignment="1">
      <alignment vertical="center" shrinkToFit="1"/>
    </xf>
    <xf numFmtId="0" fontId="31" fillId="0" borderId="41" xfId="1" applyFont="1" applyFill="1" applyBorder="1" applyAlignment="1">
      <alignment vertical="center" shrinkToFit="1"/>
    </xf>
    <xf numFmtId="0" fontId="2" fillId="0" borderId="38" xfId="1" applyFont="1" applyFill="1" applyBorder="1" applyAlignment="1">
      <alignment horizontal="center" vertical="top"/>
    </xf>
    <xf numFmtId="0" fontId="2" fillId="0" borderId="38" xfId="1" applyFont="1" applyFill="1" applyBorder="1" applyAlignment="1">
      <alignment vertical="top"/>
    </xf>
    <xf numFmtId="0" fontId="31" fillId="0" borderId="151" xfId="1" applyFont="1" applyFill="1" applyBorder="1" applyAlignment="1">
      <alignment vertical="center" wrapText="1"/>
    </xf>
    <xf numFmtId="0" fontId="31" fillId="0" borderId="101" xfId="1" applyFont="1" applyFill="1" applyBorder="1" applyAlignment="1">
      <alignment vertical="center" wrapText="1"/>
    </xf>
    <xf numFmtId="0" fontId="31" fillId="0" borderId="102" xfId="1" applyFont="1" applyFill="1" applyBorder="1" applyAlignment="1">
      <alignment vertical="center" wrapText="1"/>
    </xf>
    <xf numFmtId="38" fontId="0" fillId="0" borderId="44" xfId="7" applyFont="1" applyFill="1" applyBorder="1" applyAlignment="1">
      <alignment vertical="center"/>
    </xf>
    <xf numFmtId="38" fontId="0" fillId="0" borderId="45" xfId="7" applyFont="1" applyFill="1" applyBorder="1" applyAlignment="1">
      <alignment vertical="center"/>
    </xf>
    <xf numFmtId="38" fontId="0" fillId="0" borderId="46" xfId="7" applyFont="1" applyFill="1" applyBorder="1" applyAlignment="1">
      <alignment vertical="center"/>
    </xf>
    <xf numFmtId="0" fontId="2" fillId="0" borderId="47" xfId="1" applyFont="1" applyFill="1" applyBorder="1" applyAlignment="1">
      <alignment vertical="top"/>
    </xf>
    <xf numFmtId="0" fontId="2" fillId="0" borderId="82" xfId="1" applyFill="1" applyBorder="1" applyAlignment="1">
      <alignment horizontal="left" vertical="center"/>
    </xf>
    <xf numFmtId="0" fontId="31" fillId="0" borderId="81" xfId="1" applyFont="1" applyFill="1" applyBorder="1" applyAlignment="1">
      <alignment vertical="center" wrapText="1"/>
    </xf>
    <xf numFmtId="0" fontId="31" fillId="0" borderId="45" xfId="1" applyFont="1" applyFill="1" applyBorder="1" applyAlignment="1">
      <alignment vertical="center" wrapText="1"/>
    </xf>
    <xf numFmtId="0" fontId="31" fillId="0" borderId="46" xfId="1" applyFont="1" applyFill="1" applyBorder="1" applyAlignment="1">
      <alignment vertical="center" wrapText="1"/>
    </xf>
    <xf numFmtId="38" fontId="0" fillId="0" borderId="44" xfId="7" applyFont="1" applyFill="1" applyBorder="1" applyAlignment="1">
      <alignment horizontal="right" vertical="center"/>
    </xf>
    <xf numFmtId="38" fontId="0" fillId="0" borderId="45" xfId="7" applyFont="1" applyFill="1" applyBorder="1" applyAlignment="1">
      <alignment horizontal="right" vertical="center"/>
    </xf>
    <xf numFmtId="38" fontId="0" fillId="0" borderId="46" xfId="7" applyFont="1" applyFill="1" applyBorder="1" applyAlignment="1">
      <alignment horizontal="right" vertical="center"/>
    </xf>
    <xf numFmtId="0" fontId="31" fillId="0" borderId="81" xfId="1" applyFont="1" applyFill="1" applyBorder="1" applyAlignment="1">
      <alignment vertical="center" shrinkToFit="1"/>
    </xf>
    <xf numFmtId="0" fontId="31" fillId="0" borderId="45" xfId="1" applyFont="1" applyFill="1" applyBorder="1" applyAlignment="1">
      <alignment vertical="center" shrinkToFit="1"/>
    </xf>
    <xf numFmtId="0" fontId="31" fillId="0" borderId="46" xfId="1" applyFont="1" applyFill="1" applyBorder="1" applyAlignment="1">
      <alignment vertical="center" shrinkToFit="1"/>
    </xf>
    <xf numFmtId="38" fontId="0" fillId="0" borderId="51" xfId="7" applyFont="1" applyFill="1" applyBorder="1" applyAlignment="1">
      <alignment vertical="center"/>
    </xf>
    <xf numFmtId="38" fontId="0" fillId="0" borderId="52" xfId="7" applyFont="1" applyFill="1" applyBorder="1" applyAlignment="1">
      <alignment vertical="center"/>
    </xf>
    <xf numFmtId="38" fontId="0" fillId="0" borderId="53" xfId="7" applyFont="1" applyFill="1" applyBorder="1" applyAlignment="1">
      <alignment vertical="center"/>
    </xf>
    <xf numFmtId="38" fontId="0" fillId="0" borderId="18" xfId="7" applyFont="1" applyFill="1" applyBorder="1" applyAlignment="1">
      <alignment horizontal="right" vertical="center"/>
    </xf>
    <xf numFmtId="38" fontId="0" fillId="0" borderId="15" xfId="7" applyFont="1" applyFill="1" applyBorder="1" applyAlignment="1">
      <alignment horizontal="right" vertical="center"/>
    </xf>
    <xf numFmtId="38" fontId="0" fillId="0" borderId="19" xfId="7" applyFont="1" applyFill="1" applyBorder="1" applyAlignment="1">
      <alignment horizontal="right" vertical="center"/>
    </xf>
    <xf numFmtId="0" fontId="2" fillId="0" borderId="0" xfId="1" applyFill="1">
      <alignment vertical="center"/>
    </xf>
    <xf numFmtId="0" fontId="2" fillId="0" borderId="0" xfId="1" applyBorder="1">
      <alignment vertical="center"/>
    </xf>
    <xf numFmtId="0" fontId="2" fillId="0" borderId="91" xfId="1" applyFill="1" applyBorder="1" applyAlignment="1">
      <alignment horizontal="center" vertical="center" wrapText="1"/>
    </xf>
    <xf numFmtId="0" fontId="2" fillId="0" borderId="40" xfId="1" applyBorder="1" applyAlignment="1">
      <alignment vertical="center"/>
    </xf>
    <xf numFmtId="0" fontId="2" fillId="0" borderId="41" xfId="1" applyBorder="1" applyAlignment="1">
      <alignment vertical="center"/>
    </xf>
    <xf numFmtId="0" fontId="2" fillId="0" borderId="39" xfId="1" applyFill="1" applyBorder="1" applyAlignment="1">
      <alignment vertical="center"/>
    </xf>
    <xf numFmtId="0" fontId="2" fillId="0" borderId="37" xfId="1" applyFill="1" applyBorder="1" applyAlignment="1">
      <alignment horizontal="left" vertical="center" wrapText="1"/>
    </xf>
    <xf numFmtId="0" fontId="2" fillId="0" borderId="92" xfId="1" applyFill="1" applyBorder="1" applyAlignment="1">
      <alignment horizontal="center" vertical="center" wrapText="1"/>
    </xf>
    <xf numFmtId="0" fontId="2" fillId="0" borderId="45" xfId="1" applyBorder="1" applyAlignment="1">
      <alignment vertical="center"/>
    </xf>
    <xf numFmtId="0" fontId="2" fillId="0" borderId="46" xfId="1" applyBorder="1" applyAlignment="1">
      <alignment vertical="center"/>
    </xf>
    <xf numFmtId="0" fontId="2" fillId="0" borderId="93" xfId="1" applyFill="1" applyBorder="1" applyAlignment="1">
      <alignment horizontal="center" vertical="center"/>
    </xf>
    <xf numFmtId="0" fontId="2" fillId="0" borderId="52" xfId="1" applyBorder="1" applyAlignment="1">
      <alignment horizontal="center" vertical="center"/>
    </xf>
    <xf numFmtId="0" fontId="2" fillId="0" borderId="53" xfId="1" applyBorder="1" applyAlignment="1">
      <alignment horizontal="center" vertical="center"/>
    </xf>
    <xf numFmtId="0" fontId="2" fillId="0" borderId="52" xfId="1" applyBorder="1" applyAlignment="1">
      <alignment vertical="center"/>
    </xf>
    <xf numFmtId="0" fontId="2" fillId="0" borderId="53" xfId="1" applyBorder="1" applyAlignment="1">
      <alignment vertical="center"/>
    </xf>
    <xf numFmtId="0" fontId="2" fillId="0" borderId="91" xfId="1" applyFill="1" applyBorder="1" applyAlignment="1">
      <alignment horizontal="center" vertical="center"/>
    </xf>
    <xf numFmtId="0" fontId="2" fillId="0" borderId="40" xfId="1" applyBorder="1" applyAlignment="1">
      <alignment horizontal="center" vertical="center"/>
    </xf>
    <xf numFmtId="0" fontId="2" fillId="0" borderId="41" xfId="1" applyBorder="1" applyAlignment="1">
      <alignment horizontal="center" vertical="center"/>
    </xf>
    <xf numFmtId="0" fontId="2" fillId="0" borderId="92" xfId="1" applyFill="1" applyBorder="1" applyAlignment="1">
      <alignment horizontal="center" vertical="center"/>
    </xf>
    <xf numFmtId="0" fontId="2" fillId="0" borderId="45" xfId="1" applyBorder="1" applyAlignment="1">
      <alignment horizontal="center" vertical="center"/>
    </xf>
    <xf numFmtId="0" fontId="2" fillId="0" borderId="46" xfId="1" applyBorder="1" applyAlignment="1">
      <alignment horizontal="center" vertical="center"/>
    </xf>
    <xf numFmtId="0" fontId="2" fillId="0" borderId="94" xfId="1" applyFill="1" applyBorder="1" applyAlignment="1">
      <alignment horizontal="center" vertical="center"/>
    </xf>
    <xf numFmtId="0" fontId="2" fillId="0" borderId="95" xfId="1" applyBorder="1" applyAlignment="1">
      <alignment horizontal="center" vertical="center"/>
    </xf>
    <xf numFmtId="0" fontId="2" fillId="0" borderId="96" xfId="1" applyBorder="1" applyAlignment="1">
      <alignment horizontal="center" vertical="center"/>
    </xf>
    <xf numFmtId="0" fontId="2" fillId="0" borderId="100" xfId="1" applyFont="1" applyFill="1" applyBorder="1" applyAlignment="1">
      <alignment horizontal="center" vertical="center"/>
    </xf>
    <xf numFmtId="0" fontId="2" fillId="0" borderId="101" xfId="1" applyBorder="1" applyAlignment="1">
      <alignment horizontal="center" vertical="center"/>
    </xf>
    <xf numFmtId="0" fontId="2" fillId="0" borderId="102" xfId="1" applyBorder="1" applyAlignment="1">
      <alignment horizontal="center" vertical="center"/>
    </xf>
    <xf numFmtId="0" fontId="2" fillId="0" borderId="98" xfId="1" applyFill="1" applyBorder="1" applyAlignment="1">
      <alignment vertical="center" wrapText="1"/>
    </xf>
    <xf numFmtId="0" fontId="2" fillId="0" borderId="99" xfId="1" applyFill="1" applyBorder="1" applyAlignment="1">
      <alignment vertical="center" wrapText="1"/>
    </xf>
    <xf numFmtId="0" fontId="2" fillId="0" borderId="86" xfId="1" applyFill="1" applyBorder="1" applyAlignment="1">
      <alignment vertical="top" wrapText="1"/>
    </xf>
    <xf numFmtId="0" fontId="2" fillId="0" borderId="87" xfId="1" applyBorder="1" applyAlignment="1">
      <alignment vertical="top"/>
    </xf>
    <xf numFmtId="0" fontId="2" fillId="0" borderId="88" xfId="1" applyBorder="1" applyAlignment="1">
      <alignment vertical="top"/>
    </xf>
    <xf numFmtId="0" fontId="2" fillId="0" borderId="79" xfId="1" applyBorder="1">
      <alignment vertical="center"/>
    </xf>
    <xf numFmtId="0" fontId="2" fillId="0" borderId="14" xfId="1" applyFont="1" applyFill="1" applyBorder="1" applyAlignment="1">
      <alignment vertical="center" textRotation="255"/>
    </xf>
    <xf numFmtId="0" fontId="2" fillId="0" borderId="103" xfId="1" applyFont="1" applyFill="1" applyBorder="1" applyAlignment="1">
      <alignment vertical="center" textRotation="255"/>
    </xf>
    <xf numFmtId="0" fontId="2" fillId="0" borderId="87" xfId="1" applyFont="1" applyFill="1" applyBorder="1" applyAlignment="1">
      <alignment vertical="center" textRotation="255"/>
    </xf>
    <xf numFmtId="0" fontId="2" fillId="0" borderId="110" xfId="1" applyFont="1" applyFill="1" applyBorder="1" applyAlignment="1">
      <alignment vertical="center" textRotation="255"/>
    </xf>
    <xf numFmtId="0" fontId="2" fillId="0" borderId="111" xfId="1" applyBorder="1" applyAlignment="1">
      <alignment vertical="center" wrapText="1"/>
    </xf>
    <xf numFmtId="0" fontId="2" fillId="0" borderId="87" xfId="1" applyBorder="1" applyAlignment="1">
      <alignment vertical="center" wrapText="1"/>
    </xf>
    <xf numFmtId="0" fontId="2" fillId="0" borderId="88" xfId="1" applyBorder="1" applyAlignment="1">
      <alignment vertical="center" wrapText="1"/>
    </xf>
    <xf numFmtId="0" fontId="29" fillId="3" borderId="24" xfId="1" applyFont="1" applyFill="1" applyBorder="1" applyAlignment="1">
      <alignment horizontal="center" vertical="center"/>
    </xf>
    <xf numFmtId="0" fontId="2" fillId="3" borderId="25" xfId="1" applyFill="1" applyBorder="1" applyAlignment="1">
      <alignment horizontal="center" vertical="center"/>
    </xf>
    <xf numFmtId="0" fontId="2" fillId="3" borderId="27" xfId="1" applyFill="1" applyBorder="1" applyAlignment="1">
      <alignment horizontal="center" vertical="center"/>
    </xf>
    <xf numFmtId="0" fontId="2" fillId="0" borderId="113" xfId="1" applyFill="1" applyBorder="1" applyAlignment="1">
      <alignment horizontal="left" vertical="center"/>
    </xf>
    <xf numFmtId="0" fontId="2" fillId="0" borderId="19" xfId="1" applyFont="1" applyFill="1" applyBorder="1" applyAlignment="1">
      <alignment horizontal="left" vertical="center"/>
    </xf>
    <xf numFmtId="0" fontId="2" fillId="0" borderId="0" xfId="1" applyBorder="1" applyAlignment="1">
      <alignment vertical="top"/>
    </xf>
    <xf numFmtId="0" fontId="2" fillId="0" borderId="1" xfId="1" applyBorder="1" applyAlignment="1">
      <alignment vertical="top"/>
    </xf>
    <xf numFmtId="0" fontId="45" fillId="0" borderId="11" xfId="1" applyFont="1" applyBorder="1">
      <alignment vertical="center"/>
    </xf>
    <xf numFmtId="0" fontId="2" fillId="0" borderId="11" xfId="1" applyBorder="1" applyAlignment="1">
      <alignment vertical="center"/>
    </xf>
    <xf numFmtId="0" fontId="2" fillId="0" borderId="115" xfId="1" applyBorder="1" applyAlignment="1">
      <alignment vertical="center"/>
    </xf>
    <xf numFmtId="0" fontId="45" fillId="0" borderId="0" xfId="1" applyFont="1" applyBorder="1">
      <alignment vertical="center"/>
    </xf>
    <xf numFmtId="0" fontId="2" fillId="0" borderId="0" xfId="1" applyBorder="1" applyAlignment="1">
      <alignment vertical="center"/>
    </xf>
    <xf numFmtId="0" fontId="2" fillId="0" borderId="79" xfId="1" applyBorder="1" applyAlignment="1">
      <alignment vertical="center"/>
    </xf>
    <xf numFmtId="0" fontId="46" fillId="0" borderId="89" xfId="1" applyFont="1" applyBorder="1" applyAlignment="1">
      <alignment horizontal="center" vertical="center"/>
    </xf>
    <xf numFmtId="0" fontId="2" fillId="0" borderId="11" xfId="1" applyBorder="1">
      <alignment vertical="center"/>
    </xf>
    <xf numFmtId="0" fontId="2" fillId="0" borderId="115" xfId="1" applyBorder="1">
      <alignment vertical="center"/>
    </xf>
    <xf numFmtId="0" fontId="2" fillId="0" borderId="34" xfId="1" applyBorder="1">
      <alignment vertical="center"/>
    </xf>
    <xf numFmtId="0" fontId="2" fillId="0" borderId="0" xfId="1">
      <alignment vertical="center"/>
    </xf>
    <xf numFmtId="0" fontId="2" fillId="0" borderId="79" xfId="1" applyBorder="1">
      <alignment vertical="center"/>
    </xf>
    <xf numFmtId="186" fontId="46" fillId="0" borderId="34" xfId="1" applyNumberFormat="1" applyFont="1" applyBorder="1" applyAlignment="1">
      <alignment horizontal="center" vertical="center"/>
    </xf>
    <xf numFmtId="0" fontId="2" fillId="0" borderId="84" xfId="1" applyBorder="1">
      <alignment vertical="center"/>
    </xf>
    <xf numFmtId="0" fontId="2" fillId="0" borderId="1" xfId="1" applyBorder="1">
      <alignment vertical="center"/>
    </xf>
    <xf numFmtId="0" fontId="2" fillId="0" borderId="117" xfId="1" applyBorder="1">
      <alignment vertical="center"/>
    </xf>
    <xf numFmtId="0" fontId="2" fillId="0" borderId="0" xfId="1" applyAlignment="1">
      <alignment vertical="center"/>
    </xf>
    <xf numFmtId="0" fontId="37" fillId="0" borderId="89" xfId="1" applyFont="1" applyBorder="1" applyAlignment="1">
      <alignment horizontal="center" vertical="center" wrapText="1"/>
    </xf>
    <xf numFmtId="0" fontId="37" fillId="0" borderId="11" xfId="1" applyFont="1" applyBorder="1" applyAlignment="1">
      <alignment horizontal="center" vertical="center" wrapText="1"/>
    </xf>
    <xf numFmtId="0" fontId="37" fillId="0" borderId="115" xfId="1" applyFont="1" applyBorder="1" applyAlignment="1">
      <alignment horizontal="center" vertical="center" wrapText="1"/>
    </xf>
    <xf numFmtId="0" fontId="37" fillId="0" borderId="0" xfId="1" applyFont="1" applyBorder="1" applyAlignment="1">
      <alignment vertical="center" wrapText="1"/>
    </xf>
    <xf numFmtId="0" fontId="37" fillId="0" borderId="34" xfId="1" applyFont="1" applyBorder="1" applyAlignment="1">
      <alignment horizontal="center" vertical="center" wrapText="1"/>
    </xf>
    <xf numFmtId="0" fontId="37" fillId="0" borderId="0" xfId="1" applyFont="1" applyBorder="1" applyAlignment="1">
      <alignment horizontal="center" vertical="center" wrapText="1"/>
    </xf>
    <xf numFmtId="0" fontId="37" fillId="0" borderId="79" xfId="1" applyFont="1" applyBorder="1" applyAlignment="1">
      <alignment horizontal="center" vertical="center" wrapText="1"/>
    </xf>
    <xf numFmtId="0" fontId="45" fillId="0" borderId="0" xfId="1" applyFont="1">
      <alignment vertical="center"/>
    </xf>
    <xf numFmtId="186" fontId="37" fillId="0" borderId="34" xfId="1" applyNumberFormat="1" applyFont="1" applyBorder="1" applyAlignment="1">
      <alignment horizontal="center" vertical="center"/>
    </xf>
    <xf numFmtId="186" fontId="37" fillId="0" borderId="0" xfId="1" applyNumberFormat="1" applyFont="1" applyBorder="1" applyAlignment="1">
      <alignment horizontal="center" vertical="center"/>
    </xf>
    <xf numFmtId="186" fontId="37" fillId="0" borderId="79" xfId="1" applyNumberFormat="1" applyFont="1" applyBorder="1" applyAlignment="1">
      <alignment horizontal="center" vertical="center"/>
    </xf>
    <xf numFmtId="186" fontId="37" fillId="0" borderId="0" xfId="1" applyNumberFormat="1" applyFont="1" applyBorder="1" applyAlignment="1">
      <alignment vertical="center"/>
    </xf>
    <xf numFmtId="186" fontId="37" fillId="0" borderId="84" xfId="1" applyNumberFormat="1" applyFont="1" applyBorder="1" applyAlignment="1">
      <alignment horizontal="center" vertical="center"/>
    </xf>
    <xf numFmtId="186" fontId="37" fillId="0" borderId="1" xfId="1" applyNumberFormat="1" applyFont="1" applyBorder="1" applyAlignment="1">
      <alignment horizontal="center" vertical="center"/>
    </xf>
    <xf numFmtId="186" fontId="37" fillId="0" borderId="117" xfId="1" applyNumberFormat="1" applyFont="1" applyBorder="1" applyAlignment="1">
      <alignment horizontal="center" vertical="center"/>
    </xf>
    <xf numFmtId="0" fontId="37" fillId="0" borderId="0" xfId="1" applyFont="1" applyBorder="1">
      <alignment vertical="center"/>
    </xf>
    <xf numFmtId="0" fontId="37" fillId="0" borderId="11" xfId="1" applyFont="1" applyBorder="1" applyAlignment="1">
      <alignment horizontal="left" vertical="center" wrapText="1"/>
    </xf>
    <xf numFmtId="0" fontId="37" fillId="0" borderId="0" xfId="1" applyFont="1" applyBorder="1" applyAlignment="1">
      <alignment horizontal="left" vertical="center" wrapText="1"/>
    </xf>
    <xf numFmtId="0" fontId="37" fillId="0" borderId="0" xfId="1" applyFont="1" applyBorder="1" applyAlignment="1">
      <alignment vertical="center"/>
    </xf>
    <xf numFmtId="0" fontId="37" fillId="0" borderId="0" xfId="1" applyFont="1">
      <alignment vertical="center"/>
    </xf>
    <xf numFmtId="0" fontId="37" fillId="0" borderId="0" xfId="1" applyFont="1" applyBorder="1" applyAlignment="1">
      <alignment vertical="top"/>
    </xf>
    <xf numFmtId="0" fontId="37" fillId="0" borderId="11" xfId="1" applyFont="1" applyBorder="1" applyAlignment="1">
      <alignment vertical="center" wrapText="1"/>
    </xf>
    <xf numFmtId="0" fontId="37" fillId="0" borderId="0" xfId="1" applyFont="1" applyBorder="1" applyAlignment="1">
      <alignment vertical="center" wrapText="1"/>
    </xf>
    <xf numFmtId="0" fontId="45" fillId="0" borderId="0" xfId="1" applyFont="1" applyFill="1" applyBorder="1">
      <alignment vertical="center"/>
    </xf>
    <xf numFmtId="0" fontId="45" fillId="0" borderId="0" xfId="1" applyFont="1" applyFill="1" applyBorder="1" applyAlignment="1">
      <alignment horizontal="center" vertical="center"/>
    </xf>
    <xf numFmtId="0" fontId="47" fillId="0" borderId="0" xfId="1" applyFont="1" applyBorder="1">
      <alignment vertical="center"/>
    </xf>
    <xf numFmtId="0" fontId="45" fillId="0" borderId="1" xfId="1" applyFont="1" applyBorder="1">
      <alignment vertical="center"/>
    </xf>
    <xf numFmtId="0" fontId="2" fillId="0" borderId="1" xfId="1" applyBorder="1" applyAlignment="1">
      <alignment vertical="center"/>
    </xf>
    <xf numFmtId="0" fontId="2" fillId="0" borderId="117" xfId="1" applyBorder="1" applyAlignment="1">
      <alignment vertical="center"/>
    </xf>
    <xf numFmtId="0" fontId="2" fillId="0" borderId="91" xfId="1" applyBorder="1" applyAlignment="1">
      <alignment horizontal="center" vertical="center"/>
    </xf>
    <xf numFmtId="0" fontId="2" fillId="0" borderId="40" xfId="1" applyBorder="1" applyAlignment="1">
      <alignment horizontal="left" vertical="center"/>
    </xf>
    <xf numFmtId="0" fontId="2" fillId="0" borderId="41" xfId="1" applyBorder="1" applyAlignment="1">
      <alignment horizontal="left" vertical="center"/>
    </xf>
    <xf numFmtId="176" fontId="2" fillId="0" borderId="39" xfId="1" applyNumberFormat="1" applyBorder="1" applyAlignment="1">
      <alignment horizontal="right" vertical="center"/>
    </xf>
    <xf numFmtId="176" fontId="2" fillId="0" borderId="40" xfId="1" applyNumberFormat="1" applyBorder="1" applyAlignment="1">
      <alignment horizontal="right" vertical="center"/>
    </xf>
    <xf numFmtId="176" fontId="2" fillId="0" borderId="41" xfId="1" applyNumberFormat="1" applyBorder="1" applyAlignment="1">
      <alignment horizontal="right" vertical="center"/>
    </xf>
    <xf numFmtId="176" fontId="2" fillId="0" borderId="120" xfId="1" applyNumberFormat="1" applyBorder="1" applyAlignment="1">
      <alignment horizontal="right" vertical="center"/>
    </xf>
    <xf numFmtId="0" fontId="2" fillId="0" borderId="92" xfId="1" applyBorder="1" applyAlignment="1">
      <alignment horizontal="center" vertical="center"/>
    </xf>
    <xf numFmtId="0" fontId="2" fillId="0" borderId="45" xfId="1" applyBorder="1" applyAlignment="1">
      <alignment horizontal="left" vertical="center"/>
    </xf>
    <xf numFmtId="0" fontId="2" fillId="0" borderId="46" xfId="1" applyBorder="1" applyAlignment="1">
      <alignment horizontal="left" vertical="center"/>
    </xf>
    <xf numFmtId="176" fontId="2" fillId="0" borderId="44" xfId="1" applyNumberFormat="1" applyBorder="1" applyAlignment="1">
      <alignment horizontal="right" vertical="center"/>
    </xf>
    <xf numFmtId="176" fontId="2" fillId="0" borderId="45" xfId="1" applyNumberFormat="1" applyBorder="1" applyAlignment="1">
      <alignment horizontal="right" vertical="center"/>
    </xf>
    <xf numFmtId="176" fontId="2" fillId="0" borderId="46" xfId="1" applyNumberFormat="1" applyBorder="1" applyAlignment="1">
      <alignment horizontal="right" vertical="center"/>
    </xf>
    <xf numFmtId="176" fontId="2" fillId="0" borderId="122" xfId="1" applyNumberFormat="1" applyBorder="1" applyAlignment="1">
      <alignment horizontal="right" vertical="center"/>
    </xf>
    <xf numFmtId="0" fontId="2" fillId="0" borderId="93" xfId="1" applyBorder="1" applyAlignment="1">
      <alignment horizontal="center" vertical="center"/>
    </xf>
    <xf numFmtId="0" fontId="2" fillId="0" borderId="52" xfId="1" applyBorder="1" applyAlignment="1">
      <alignment horizontal="left" vertical="center"/>
    </xf>
    <xf numFmtId="0" fontId="2" fillId="0" borderId="53" xfId="1" applyBorder="1" applyAlignment="1">
      <alignment horizontal="left" vertical="center"/>
    </xf>
    <xf numFmtId="176" fontId="2" fillId="0" borderId="51" xfId="1" applyNumberFormat="1" applyBorder="1" applyAlignment="1">
      <alignment horizontal="right" vertical="center"/>
    </xf>
    <xf numFmtId="176" fontId="2" fillId="0" borderId="52" xfId="1" applyNumberFormat="1" applyBorder="1" applyAlignment="1">
      <alignment horizontal="right" vertical="center"/>
    </xf>
    <xf numFmtId="176" fontId="2" fillId="0" borderId="54" xfId="1" applyNumberFormat="1" applyBorder="1" applyAlignment="1">
      <alignment horizontal="right" vertical="center"/>
    </xf>
    <xf numFmtId="0" fontId="2" fillId="0" borderId="17" xfId="1" applyBorder="1" applyAlignment="1">
      <alignment horizontal="center" vertical="center"/>
    </xf>
    <xf numFmtId="0" fontId="2" fillId="0" borderId="62" xfId="1" applyBorder="1" applyAlignment="1">
      <alignment horizontal="center" vertical="center"/>
    </xf>
    <xf numFmtId="0" fontId="2" fillId="0" borderId="63" xfId="1" applyBorder="1" applyAlignment="1">
      <alignment horizontal="center" vertical="center"/>
    </xf>
    <xf numFmtId="176" fontId="2" fillId="0" borderId="18" xfId="1" applyNumberFormat="1" applyBorder="1" applyAlignment="1">
      <alignment horizontal="right" vertical="center"/>
    </xf>
    <xf numFmtId="176" fontId="2" fillId="0" borderId="15" xfId="1" applyNumberFormat="1" applyBorder="1" applyAlignment="1">
      <alignment horizontal="right" vertical="center"/>
    </xf>
    <xf numFmtId="176" fontId="2" fillId="0" borderId="19" xfId="1" applyNumberFormat="1" applyBorder="1" applyAlignment="1">
      <alignment horizontal="right" vertical="center"/>
    </xf>
    <xf numFmtId="176" fontId="2" fillId="0" borderId="23" xfId="1" applyNumberFormat="1" applyBorder="1" applyAlignment="1">
      <alignment horizontal="right" vertical="center"/>
    </xf>
    <xf numFmtId="0" fontId="2" fillId="0" borderId="25" xfId="1" applyBorder="1" applyAlignment="1">
      <alignment horizontal="center" vertical="center"/>
    </xf>
    <xf numFmtId="0" fontId="2" fillId="0" borderId="36" xfId="1" applyBorder="1" applyAlignment="1">
      <alignment horizontal="center" vertical="center"/>
    </xf>
    <xf numFmtId="0" fontId="30" fillId="0" borderId="37" xfId="1" applyFont="1" applyBorder="1" applyAlignment="1">
      <alignment vertical="center" wrapText="1"/>
    </xf>
    <xf numFmtId="0" fontId="30" fillId="0" borderId="25" xfId="1" applyFont="1" applyBorder="1" applyAlignment="1">
      <alignment vertical="center" wrapText="1"/>
    </xf>
    <xf numFmtId="0" fontId="30" fillId="0" borderId="36" xfId="1" applyFont="1" applyBorder="1" applyAlignment="1">
      <alignment vertical="center" wrapText="1"/>
    </xf>
    <xf numFmtId="176" fontId="2" fillId="0" borderId="37" xfId="1" applyNumberFormat="1" applyBorder="1" applyAlignment="1">
      <alignment horizontal="right" vertical="center"/>
    </xf>
    <xf numFmtId="176" fontId="2" fillId="0" borderId="25" xfId="1" applyNumberFormat="1" applyBorder="1" applyAlignment="1">
      <alignment horizontal="right" vertical="center"/>
    </xf>
    <xf numFmtId="176" fontId="2" fillId="0" borderId="31" xfId="1" applyNumberFormat="1" applyBorder="1" applyAlignment="1">
      <alignment horizontal="right" vertical="center"/>
    </xf>
    <xf numFmtId="0" fontId="2" fillId="0" borderId="100" xfId="1" applyBorder="1" applyAlignment="1">
      <alignment horizontal="center" vertical="center"/>
    </xf>
    <xf numFmtId="0" fontId="30" fillId="0" borderId="132" xfId="1" applyFont="1" applyBorder="1" applyAlignment="1">
      <alignment vertical="center" wrapText="1"/>
    </xf>
    <xf numFmtId="0" fontId="30" fillId="0" borderId="101" xfId="1" applyFont="1" applyBorder="1" applyAlignment="1">
      <alignment vertical="center" wrapText="1"/>
    </xf>
    <xf numFmtId="0" fontId="30" fillId="0" borderId="102" xfId="1" applyFont="1" applyBorder="1" applyAlignment="1">
      <alignment vertical="center" wrapText="1"/>
    </xf>
    <xf numFmtId="176" fontId="2" fillId="0" borderId="132" xfId="1" applyNumberFormat="1" applyBorder="1" applyAlignment="1">
      <alignment horizontal="right" vertical="center"/>
    </xf>
    <xf numFmtId="176" fontId="2" fillId="0" borderId="101" xfId="1" applyNumberFormat="1" applyBorder="1" applyAlignment="1">
      <alignment horizontal="right" vertical="center"/>
    </xf>
    <xf numFmtId="176" fontId="2" fillId="0" borderId="150" xfId="1" applyNumberFormat="1" applyBorder="1" applyAlignment="1">
      <alignment horizontal="right" vertical="center"/>
    </xf>
    <xf numFmtId="0" fontId="2" fillId="0" borderId="86" xfId="1" applyBorder="1" applyAlignment="1">
      <alignment horizontal="center" vertical="center"/>
    </xf>
    <xf numFmtId="0" fontId="2" fillId="0" borderId="87" xfId="1" applyBorder="1" applyAlignment="1">
      <alignment horizontal="center" vertical="center"/>
    </xf>
    <xf numFmtId="0" fontId="2" fillId="0" borderId="124" xfId="1" applyBorder="1" applyAlignment="1">
      <alignment horizontal="center" vertical="center"/>
    </xf>
    <xf numFmtId="0" fontId="2" fillId="0" borderId="125" xfId="1" applyBorder="1" applyAlignment="1">
      <alignment horizontal="center" vertical="center"/>
    </xf>
    <xf numFmtId="176" fontId="2" fillId="0" borderId="126" xfId="1" applyNumberFormat="1" applyBorder="1" applyAlignment="1">
      <alignment horizontal="right" vertical="center"/>
    </xf>
    <xf numFmtId="176" fontId="2" fillId="0" borderId="87" xfId="1" applyNumberFormat="1" applyBorder="1" applyAlignment="1">
      <alignment horizontal="right" vertical="center"/>
    </xf>
    <xf numFmtId="176" fontId="2" fillId="0" borderId="127" xfId="1" applyNumberFormat="1" applyBorder="1" applyAlignment="1">
      <alignment horizontal="right" vertical="center"/>
    </xf>
    <xf numFmtId="176" fontId="2" fillId="0" borderId="88" xfId="1" applyNumberFormat="1" applyBorder="1" applyAlignment="1">
      <alignment horizontal="right" vertical="center"/>
    </xf>
    <xf numFmtId="0" fontId="2" fillId="2" borderId="56" xfId="1" applyFill="1" applyBorder="1" applyAlignment="1">
      <alignment vertical="center"/>
    </xf>
    <xf numFmtId="0" fontId="2" fillId="2" borderId="56" xfId="1" applyFill="1" applyBorder="1" applyAlignment="1">
      <alignment horizontal="center" vertical="center"/>
    </xf>
    <xf numFmtId="0" fontId="2" fillId="2" borderId="56" xfId="1" applyFill="1" applyBorder="1" applyAlignment="1">
      <alignment horizontal="center" vertical="center" wrapText="1"/>
    </xf>
    <xf numFmtId="0" fontId="2" fillId="0" borderId="56" xfId="1" applyBorder="1" applyAlignment="1">
      <alignment vertical="center"/>
    </xf>
    <xf numFmtId="38" fontId="0" fillId="0" borderId="56" xfId="7" applyFont="1" applyBorder="1" applyAlignment="1">
      <alignment vertical="center" wrapText="1"/>
    </xf>
    <xf numFmtId="38" fontId="0" fillId="0" borderId="56" xfId="7" applyFont="1" applyBorder="1" applyAlignment="1">
      <alignment vertical="center"/>
    </xf>
    <xf numFmtId="0" fontId="2" fillId="0" borderId="56" xfId="1" applyBorder="1" applyAlignment="1">
      <alignment vertical="center" wrapText="1"/>
    </xf>
    <xf numFmtId="0" fontId="2" fillId="0" borderId="18" xfId="1" applyBorder="1" applyAlignment="1">
      <alignment vertical="center" wrapText="1"/>
    </xf>
    <xf numFmtId="0" fontId="2" fillId="0" borderId="15" xfId="1" applyBorder="1" applyAlignment="1">
      <alignment vertical="center" wrapText="1"/>
    </xf>
    <xf numFmtId="0" fontId="2" fillId="0" borderId="19" xfId="1" applyBorder="1" applyAlignment="1">
      <alignment vertical="center" wrapText="1"/>
    </xf>
    <xf numFmtId="0" fontId="2" fillId="0" borderId="18" xfId="1" applyBorder="1" applyAlignment="1">
      <alignment vertical="center"/>
    </xf>
    <xf numFmtId="0" fontId="2" fillId="0" borderId="19" xfId="1" applyBorder="1" applyAlignment="1">
      <alignment vertical="center"/>
    </xf>
    <xf numFmtId="38" fontId="0" fillId="0" borderId="18" xfId="7" applyFont="1" applyBorder="1" applyAlignment="1">
      <alignment vertical="center" wrapText="1"/>
    </xf>
    <xf numFmtId="38" fontId="0" fillId="0" borderId="15" xfId="7" applyFont="1" applyBorder="1" applyAlignment="1">
      <alignment vertical="center" wrapText="1"/>
    </xf>
    <xf numFmtId="38" fontId="0" fillId="0" borderId="19" xfId="7" applyFont="1" applyBorder="1" applyAlignment="1">
      <alignment vertical="center" wrapText="1"/>
    </xf>
    <xf numFmtId="0" fontId="2" fillId="0" borderId="1" xfId="1" quotePrefix="1" applyBorder="1" applyAlignment="1">
      <alignment horizontal="center" vertical="center" wrapText="1"/>
    </xf>
    <xf numFmtId="0" fontId="2" fillId="0" borderId="1" xfId="1" applyBorder="1" applyAlignment="1">
      <alignment horizontal="center" vertical="center"/>
    </xf>
    <xf numFmtId="0" fontId="25" fillId="0" borderId="10" xfId="1" applyFont="1" applyBorder="1" applyAlignment="1">
      <alignment horizontal="left" vertical="center" wrapText="1" shrinkToFit="1"/>
    </xf>
    <xf numFmtId="0" fontId="25" fillId="0" borderId="11" xfId="1" applyFont="1" applyBorder="1" applyAlignment="1">
      <alignment horizontal="left" vertical="center" wrapText="1" shrinkToFit="1"/>
    </xf>
    <xf numFmtId="0" fontId="25" fillId="0" borderId="12" xfId="1" applyFont="1" applyBorder="1" applyAlignment="1">
      <alignment horizontal="left" vertical="center" wrapText="1" shrinkToFit="1"/>
    </xf>
    <xf numFmtId="0" fontId="2" fillId="0" borderId="6" xfId="1" applyBorder="1" applyAlignment="1">
      <alignment horizontal="center" vertical="center"/>
    </xf>
    <xf numFmtId="0" fontId="2" fillId="0" borderId="13" xfId="1" applyBorder="1" applyAlignment="1">
      <alignment horizontal="center" vertical="center"/>
    </xf>
    <xf numFmtId="0" fontId="25" fillId="0" borderId="20" xfId="1" applyFont="1" applyBorder="1" applyAlignment="1">
      <alignment horizontal="left" vertical="center" wrapText="1" shrinkToFit="1"/>
    </xf>
    <xf numFmtId="0" fontId="25" fillId="0" borderId="21" xfId="1" applyFont="1" applyBorder="1" applyAlignment="1">
      <alignment horizontal="left" vertical="center" wrapText="1" shrinkToFit="1"/>
    </xf>
    <xf numFmtId="0" fontId="25" fillId="0" borderId="22" xfId="1" applyFont="1" applyBorder="1" applyAlignment="1">
      <alignment horizontal="left" vertical="center" wrapText="1" shrinkToFit="1"/>
    </xf>
    <xf numFmtId="0" fontId="48" fillId="0" borderId="18" xfId="4" applyFont="1" applyFill="1" applyBorder="1" applyAlignment="1" applyProtection="1">
      <alignment horizontal="left" vertical="center" wrapText="1" shrinkToFit="1"/>
    </xf>
    <xf numFmtId="0" fontId="48" fillId="0" borderId="15" xfId="4" applyFont="1" applyFill="1" applyBorder="1" applyAlignment="1" applyProtection="1">
      <alignment horizontal="left" vertical="center" wrapText="1" shrinkToFit="1"/>
    </xf>
    <xf numFmtId="0" fontId="48" fillId="0" borderId="23" xfId="4" applyFont="1" applyFill="1" applyBorder="1" applyAlignment="1" applyProtection="1">
      <alignment horizontal="left" vertical="center" wrapText="1" shrinkToFit="1"/>
    </xf>
    <xf numFmtId="0" fontId="25" fillId="0" borderId="17" xfId="3" applyFont="1" applyFill="1" applyBorder="1" applyAlignment="1" applyProtection="1">
      <alignment horizontal="center" vertical="center" shrinkToFit="1"/>
    </xf>
    <xf numFmtId="0" fontId="2" fillId="0" borderId="23" xfId="1" applyBorder="1" applyAlignment="1">
      <alignment horizontal="center" vertical="center"/>
    </xf>
    <xf numFmtId="0" fontId="25" fillId="0" borderId="26" xfId="2" applyFont="1" applyFill="1" applyBorder="1" applyAlignment="1" applyProtection="1">
      <alignment horizontal="center" vertical="center" wrapText="1" shrinkToFit="1"/>
    </xf>
    <xf numFmtId="0" fontId="25" fillId="0" borderId="25" xfId="2" applyFont="1" applyFill="1" applyBorder="1" applyAlignment="1" applyProtection="1">
      <alignment horizontal="center" vertical="center" wrapText="1" shrinkToFit="1"/>
    </xf>
    <xf numFmtId="0" fontId="25" fillId="0" borderId="25" xfId="1" applyFont="1" applyBorder="1" applyAlignment="1">
      <alignment horizontal="center" vertical="center" wrapText="1"/>
    </xf>
    <xf numFmtId="0" fontId="25" fillId="0" borderId="37" xfId="3" applyFont="1" applyFill="1" applyBorder="1" applyAlignment="1">
      <alignment horizontal="left" vertical="center" wrapText="1" shrinkToFit="1"/>
    </xf>
    <xf numFmtId="0" fontId="25" fillId="0" borderId="25" xfId="1" applyFont="1" applyBorder="1" applyAlignment="1">
      <alignment horizontal="left" vertical="center" wrapText="1" shrinkToFit="1"/>
    </xf>
    <xf numFmtId="0" fontId="25" fillId="0" borderId="27" xfId="1" applyFont="1" applyBorder="1" applyAlignment="1">
      <alignment horizontal="left" vertical="center" wrapText="1" shrinkToFit="1"/>
    </xf>
    <xf numFmtId="0" fontId="25" fillId="0" borderId="29" xfId="2" applyFont="1" applyFill="1" applyBorder="1" applyAlignment="1" applyProtection="1">
      <alignment horizontal="center" vertical="center" wrapText="1" shrinkToFit="1"/>
    </xf>
    <xf numFmtId="0" fontId="25" fillId="0" borderId="21" xfId="2" applyFont="1" applyFill="1" applyBorder="1" applyAlignment="1" applyProtection="1">
      <alignment horizontal="center" vertical="center" wrapText="1" shrinkToFit="1"/>
    </xf>
    <xf numFmtId="0" fontId="25" fillId="0" borderId="21" xfId="1" applyFont="1" applyBorder="1" applyAlignment="1">
      <alignment horizontal="center" vertical="center" wrapText="1"/>
    </xf>
    <xf numFmtId="0" fontId="25" fillId="0" borderId="30" xfId="1" applyFont="1" applyBorder="1" applyAlignment="1">
      <alignment horizontal="left" vertical="center" wrapText="1" shrinkToFit="1"/>
    </xf>
    <xf numFmtId="0" fontId="25" fillId="0" borderId="17" xfId="3" applyFont="1" applyFill="1" applyBorder="1" applyAlignment="1" applyProtection="1">
      <alignment vertical="top" wrapText="1"/>
    </xf>
    <xf numFmtId="0" fontId="25" fillId="0" borderId="15" xfId="3" applyFont="1" applyFill="1" applyBorder="1" applyAlignment="1" applyProtection="1">
      <alignment vertical="top" wrapText="1"/>
    </xf>
    <xf numFmtId="0" fontId="25" fillId="0" borderId="23" xfId="3" applyFont="1" applyFill="1" applyBorder="1" applyAlignment="1" applyProtection="1">
      <alignment vertical="top" wrapText="1"/>
    </xf>
    <xf numFmtId="176" fontId="2" fillId="0" borderId="38" xfId="1" applyNumberFormat="1" applyFill="1" applyBorder="1" applyAlignment="1">
      <alignment horizontal="center" vertical="center"/>
    </xf>
    <xf numFmtId="176" fontId="2" fillId="0" borderId="38" xfId="1" applyNumberFormat="1" applyFont="1" applyFill="1" applyBorder="1" applyAlignment="1">
      <alignment horizontal="center" vertical="center"/>
    </xf>
    <xf numFmtId="176" fontId="2" fillId="0" borderId="143" xfId="1" applyNumberFormat="1" applyFont="1" applyFill="1" applyBorder="1" applyAlignment="1">
      <alignment horizontal="center" vertical="center"/>
    </xf>
    <xf numFmtId="176" fontId="2" fillId="0" borderId="44" xfId="1" applyNumberFormat="1" applyFill="1" applyBorder="1" applyAlignment="1">
      <alignment horizontal="center" vertical="center"/>
    </xf>
    <xf numFmtId="176" fontId="2" fillId="0" borderId="45" xfId="1" applyNumberFormat="1" applyFont="1" applyFill="1" applyBorder="1" applyAlignment="1">
      <alignment horizontal="center" vertical="center"/>
    </xf>
    <xf numFmtId="176" fontId="2" fillId="0" borderId="46" xfId="1" applyNumberFormat="1" applyFont="1" applyFill="1" applyBorder="1" applyAlignment="1">
      <alignment horizontal="center" vertical="center"/>
    </xf>
    <xf numFmtId="176" fontId="30" fillId="0" borderId="47" xfId="1" applyNumberFormat="1" applyFont="1" applyFill="1" applyBorder="1" applyAlignment="1">
      <alignment horizontal="center" vertical="center"/>
    </xf>
    <xf numFmtId="176" fontId="2" fillId="0" borderId="47" xfId="1" applyNumberFormat="1" applyFill="1" applyBorder="1" applyAlignment="1">
      <alignment horizontal="center" vertical="center"/>
    </xf>
    <xf numFmtId="176" fontId="2" fillId="0" borderId="47" xfId="1" applyNumberFormat="1" applyFont="1" applyFill="1" applyBorder="1" applyAlignment="1">
      <alignment horizontal="center" vertical="center"/>
    </xf>
    <xf numFmtId="176" fontId="2" fillId="0" borderId="48" xfId="1" applyNumberFormat="1" applyFont="1" applyFill="1" applyBorder="1" applyAlignment="1">
      <alignment horizontal="center" vertical="center"/>
    </xf>
    <xf numFmtId="176" fontId="2" fillId="0" borderId="49" xfId="1" applyNumberFormat="1" applyFont="1" applyFill="1" applyBorder="1" applyAlignment="1">
      <alignment horizontal="center" vertical="center"/>
    </xf>
    <xf numFmtId="176" fontId="2" fillId="0" borderId="50" xfId="1" applyNumberFormat="1" applyFill="1" applyBorder="1" applyAlignment="1">
      <alignment horizontal="center" vertical="center"/>
    </xf>
    <xf numFmtId="176" fontId="2" fillId="0" borderId="50" xfId="1" applyNumberFormat="1" applyFont="1" applyFill="1" applyBorder="1" applyAlignment="1">
      <alignment horizontal="center" vertical="center"/>
    </xf>
    <xf numFmtId="176" fontId="2" fillId="0" borderId="139" xfId="1" applyNumberFormat="1" applyFont="1" applyFill="1" applyBorder="1" applyAlignment="1">
      <alignment horizontal="center" vertical="center"/>
    </xf>
    <xf numFmtId="176" fontId="2" fillId="0" borderId="56" xfId="1" applyNumberFormat="1" applyFill="1" applyBorder="1" applyAlignment="1">
      <alignment horizontal="center" vertical="center"/>
    </xf>
    <xf numFmtId="176" fontId="2" fillId="0" borderId="56" xfId="1" applyNumberFormat="1" applyFont="1" applyFill="1" applyBorder="1" applyAlignment="1">
      <alignment horizontal="center" vertical="center"/>
    </xf>
    <xf numFmtId="176" fontId="2" fillId="0" borderId="33" xfId="1" applyNumberFormat="1" applyFont="1" applyFill="1" applyBorder="1" applyAlignment="1">
      <alignment horizontal="center" vertical="center"/>
    </xf>
    <xf numFmtId="176" fontId="2" fillId="0" borderId="57" xfId="1" applyNumberFormat="1" applyFont="1" applyFill="1" applyBorder="1" applyAlignment="1">
      <alignment horizontal="center" vertical="center"/>
    </xf>
    <xf numFmtId="9" fontId="2" fillId="0" borderId="56" xfId="5" applyFont="1" applyFill="1" applyBorder="1" applyAlignment="1">
      <alignment horizontal="center" vertical="center"/>
    </xf>
    <xf numFmtId="0" fontId="25" fillId="0" borderId="26" xfId="1" applyFont="1" applyBorder="1" applyAlignment="1">
      <alignment horizontal="left" vertical="center" wrapText="1"/>
    </xf>
    <xf numFmtId="0" fontId="25" fillId="0" borderId="25" xfId="1" applyFont="1" applyBorder="1" applyAlignment="1">
      <alignment horizontal="left" vertical="center" wrapText="1"/>
    </xf>
    <xf numFmtId="0" fontId="25" fillId="0" borderId="36" xfId="1" applyFont="1" applyBorder="1" applyAlignment="1">
      <alignment horizontal="left" vertical="center" wrapText="1"/>
    </xf>
    <xf numFmtId="0" fontId="2" fillId="0" borderId="56" xfId="1" applyBorder="1" applyAlignment="1">
      <alignment horizontal="center" vertical="center" shrinkToFit="1"/>
    </xf>
    <xf numFmtId="176" fontId="2" fillId="0" borderId="56" xfId="1" applyNumberFormat="1" applyBorder="1" applyAlignment="1">
      <alignment horizontal="center" vertical="center"/>
    </xf>
    <xf numFmtId="176" fontId="2" fillId="0" borderId="56" xfId="1" applyNumberFormat="1" applyFont="1" applyBorder="1" applyAlignment="1">
      <alignment horizontal="center" vertical="center"/>
    </xf>
    <xf numFmtId="176" fontId="2" fillId="0" borderId="64" xfId="1" applyNumberFormat="1" applyFont="1" applyBorder="1" applyAlignment="1">
      <alignment horizontal="center" vertical="center"/>
    </xf>
    <xf numFmtId="0" fontId="25" fillId="0" borderId="29" xfId="1" applyFont="1" applyBorder="1" applyAlignment="1">
      <alignment horizontal="left" vertical="center" wrapText="1"/>
    </xf>
    <xf numFmtId="0" fontId="25" fillId="0" borderId="21" xfId="1" applyFont="1" applyBorder="1" applyAlignment="1">
      <alignment horizontal="left" vertical="center" wrapText="1"/>
    </xf>
    <xf numFmtId="0" fontId="25" fillId="0" borderId="22" xfId="1" applyFont="1" applyBorder="1" applyAlignment="1">
      <alignment horizontal="left" vertical="center" wrapText="1"/>
    </xf>
    <xf numFmtId="9" fontId="0" fillId="0" borderId="66" xfId="5" applyFont="1" applyFill="1" applyBorder="1" applyAlignment="1">
      <alignment horizontal="center" vertical="center"/>
    </xf>
    <xf numFmtId="0" fontId="25" fillId="0" borderId="26" xfId="1" applyFont="1" applyBorder="1" applyAlignment="1">
      <alignment horizontal="left" vertical="center"/>
    </xf>
    <xf numFmtId="0" fontId="25" fillId="0" borderId="25" xfId="1" applyFont="1" applyBorder="1" applyAlignment="1">
      <alignment horizontal="left" vertical="center"/>
    </xf>
    <xf numFmtId="0" fontId="25" fillId="0" borderId="36" xfId="1" applyFont="1" applyBorder="1" applyAlignment="1">
      <alignment horizontal="left" vertical="center"/>
    </xf>
    <xf numFmtId="176" fontId="2" fillId="0" borderId="66" xfId="1" applyNumberFormat="1" applyFont="1" applyFill="1" applyBorder="1" applyAlignment="1">
      <alignment horizontal="center" vertical="center" wrapText="1"/>
    </xf>
    <xf numFmtId="176" fontId="2" fillId="0" borderId="66" xfId="1" applyNumberFormat="1" applyFont="1" applyFill="1" applyBorder="1" applyAlignment="1">
      <alignment horizontal="center" vertical="center"/>
    </xf>
    <xf numFmtId="0" fontId="25" fillId="0" borderId="29" xfId="1" applyFont="1" applyBorder="1" applyAlignment="1">
      <alignment horizontal="left" vertical="center"/>
    </xf>
    <xf numFmtId="0" fontId="25" fillId="0" borderId="21" xfId="1" applyFont="1" applyBorder="1" applyAlignment="1">
      <alignment horizontal="left" vertical="center"/>
    </xf>
    <xf numFmtId="0" fontId="25" fillId="0" borderId="22" xfId="1" applyFont="1" applyBorder="1" applyAlignment="1">
      <alignment horizontal="left" vertical="center"/>
    </xf>
    <xf numFmtId="0" fontId="2" fillId="0" borderId="20" xfId="1" quotePrefix="1" applyFill="1" applyBorder="1" applyAlignment="1">
      <alignment horizontal="center" vertical="center"/>
    </xf>
    <xf numFmtId="0" fontId="2" fillId="0" borderId="22" xfId="1" applyFont="1" applyFill="1" applyBorder="1" applyAlignment="1">
      <alignment horizontal="center" vertical="center"/>
    </xf>
    <xf numFmtId="0" fontId="25" fillId="0" borderId="26" xfId="1" applyFont="1" applyFill="1" applyBorder="1" applyAlignment="1">
      <alignment horizontal="center" vertical="center" wrapText="1"/>
    </xf>
    <xf numFmtId="0" fontId="25" fillId="0" borderId="25" xfId="1" applyFont="1" applyFill="1" applyBorder="1" applyAlignment="1">
      <alignment horizontal="center" vertical="center" wrapText="1"/>
    </xf>
    <xf numFmtId="0" fontId="25" fillId="0" borderId="18" xfId="1" applyFont="1" applyFill="1" applyBorder="1" applyAlignment="1">
      <alignment horizontal="left" vertical="center" wrapText="1" shrinkToFit="1"/>
    </xf>
    <xf numFmtId="0" fontId="25" fillId="0" borderId="15" xfId="1" applyFont="1" applyFill="1" applyBorder="1" applyAlignment="1">
      <alignment horizontal="left" vertical="center" shrinkToFit="1"/>
    </xf>
    <xf numFmtId="0" fontId="25" fillId="0" borderId="23" xfId="1" applyFont="1" applyFill="1" applyBorder="1" applyAlignment="1">
      <alignment horizontal="left" vertical="center" shrinkToFit="1"/>
    </xf>
    <xf numFmtId="0" fontId="25" fillId="0" borderId="24" xfId="1" applyFont="1" applyFill="1" applyBorder="1" applyAlignment="1">
      <alignment horizontal="left" vertical="center" wrapText="1" shrinkToFit="1"/>
    </xf>
    <xf numFmtId="0" fontId="25" fillId="0" borderId="25" xfId="1" applyFont="1" applyFill="1" applyBorder="1" applyAlignment="1">
      <alignment horizontal="left" vertical="center" wrapText="1" shrinkToFit="1"/>
    </xf>
    <xf numFmtId="0" fontId="25" fillId="0" borderId="36" xfId="1" applyFont="1" applyFill="1" applyBorder="1" applyAlignment="1">
      <alignment horizontal="left" vertical="center" wrapText="1" shrinkToFit="1"/>
    </xf>
    <xf numFmtId="176" fontId="25" fillId="0" borderId="37" xfId="1" applyNumberFormat="1" applyFont="1" applyFill="1" applyBorder="1" applyAlignment="1">
      <alignment horizontal="right" vertical="center"/>
    </xf>
    <xf numFmtId="176" fontId="25" fillId="0" borderId="25" xfId="1" applyNumberFormat="1" applyFont="1" applyFill="1" applyBorder="1" applyAlignment="1">
      <alignment horizontal="right" vertical="center"/>
    </xf>
    <xf numFmtId="176" fontId="25" fillId="0" borderId="36" xfId="1" applyNumberFormat="1" applyFont="1" applyFill="1" applyBorder="1" applyAlignment="1">
      <alignment horizontal="right" vertical="center"/>
    </xf>
    <xf numFmtId="176" fontId="25" fillId="0" borderId="37" xfId="1" applyNumberFormat="1" applyFont="1" applyFill="1" applyBorder="1" applyAlignment="1">
      <alignment vertical="center"/>
    </xf>
    <xf numFmtId="176" fontId="25" fillId="0" borderId="25" xfId="1" applyNumberFormat="1" applyFont="1" applyFill="1" applyBorder="1" applyAlignment="1">
      <alignment vertical="center"/>
    </xf>
    <xf numFmtId="176" fontId="25" fillId="0" borderId="36" xfId="1" applyNumberFormat="1" applyFont="1" applyFill="1" applyBorder="1" applyAlignment="1">
      <alignment vertical="center"/>
    </xf>
    <xf numFmtId="0" fontId="25" fillId="0" borderId="37" xfId="1" applyFont="1" applyFill="1" applyBorder="1" applyAlignment="1">
      <alignment horizontal="left" vertical="top" wrapText="1"/>
    </xf>
    <xf numFmtId="0" fontId="25" fillId="0" borderId="25" xfId="1" applyFont="1" applyFill="1" applyBorder="1" applyAlignment="1">
      <alignment horizontal="left" vertical="top" wrapText="1"/>
    </xf>
    <xf numFmtId="0" fontId="25" fillId="0" borderId="27" xfId="1" applyFont="1" applyFill="1" applyBorder="1" applyAlignment="1">
      <alignment horizontal="left" vertical="top" wrapText="1"/>
    </xf>
    <xf numFmtId="0" fontId="25" fillId="0" borderId="151" xfId="1" applyFont="1" applyFill="1" applyBorder="1" applyAlignment="1">
      <alignment horizontal="left" vertical="center" wrapText="1" shrinkToFit="1"/>
    </xf>
    <xf numFmtId="0" fontId="25" fillId="0" borderId="101" xfId="1" applyFont="1" applyFill="1" applyBorder="1" applyAlignment="1">
      <alignment horizontal="left" vertical="center" wrapText="1" shrinkToFit="1"/>
    </xf>
    <xf numFmtId="0" fontId="25" fillId="0" borderId="102" xfId="1" applyFont="1" applyFill="1" applyBorder="1" applyAlignment="1">
      <alignment horizontal="left" vertical="center" wrapText="1" shrinkToFit="1"/>
    </xf>
    <xf numFmtId="176" fontId="25" fillId="0" borderId="132" xfId="1" applyNumberFormat="1" applyFont="1" applyFill="1" applyBorder="1" applyAlignment="1">
      <alignment horizontal="right" vertical="center"/>
    </xf>
    <xf numFmtId="176" fontId="25" fillId="0" borderId="101" xfId="1" applyNumberFormat="1" applyFont="1" applyFill="1" applyBorder="1" applyAlignment="1">
      <alignment horizontal="right" vertical="center"/>
    </xf>
    <xf numFmtId="176" fontId="25" fillId="0" borderId="102" xfId="1" applyNumberFormat="1" applyFont="1" applyFill="1" applyBorder="1" applyAlignment="1">
      <alignment horizontal="right" vertical="center"/>
    </xf>
    <xf numFmtId="176" fontId="25" fillId="0" borderId="132" xfId="1" applyNumberFormat="1" applyFont="1" applyFill="1" applyBorder="1" applyAlignment="1">
      <alignment vertical="center"/>
    </xf>
    <xf numFmtId="176" fontId="25" fillId="0" borderId="101" xfId="1" applyNumberFormat="1" applyFont="1" applyFill="1" applyBorder="1" applyAlignment="1">
      <alignment vertical="center"/>
    </xf>
    <xf numFmtId="176" fontId="25" fillId="0" borderId="102" xfId="1" applyNumberFormat="1" applyFont="1" applyFill="1" applyBorder="1" applyAlignment="1">
      <alignment vertical="center"/>
    </xf>
    <xf numFmtId="0" fontId="25" fillId="0" borderId="82" xfId="1" applyFont="1" applyFill="1" applyBorder="1" applyAlignment="1">
      <alignment horizontal="left" vertical="top" wrapText="1"/>
    </xf>
    <xf numFmtId="0" fontId="25" fillId="0" borderId="0" xfId="1" applyFont="1" applyFill="1" applyBorder="1" applyAlignment="1">
      <alignment horizontal="left" vertical="top" wrapText="1"/>
    </xf>
    <xf numFmtId="0" fontId="25" fillId="0" borderId="79" xfId="1" applyFont="1" applyFill="1" applyBorder="1" applyAlignment="1">
      <alignment horizontal="left" vertical="top" wrapText="1"/>
    </xf>
    <xf numFmtId="0" fontId="25" fillId="0" borderId="81" xfId="1" applyFont="1" applyFill="1" applyBorder="1" applyAlignment="1">
      <alignment horizontal="center" vertical="top"/>
    </xf>
    <xf numFmtId="0" fontId="25" fillId="0" borderId="45" xfId="1" applyFont="1" applyFill="1" applyBorder="1" applyAlignment="1">
      <alignment horizontal="center" vertical="top"/>
    </xf>
    <xf numFmtId="0" fontId="25" fillId="0" borderId="46" xfId="1" applyFont="1" applyFill="1" applyBorder="1" applyAlignment="1">
      <alignment horizontal="center" vertical="top"/>
    </xf>
    <xf numFmtId="176" fontId="25" fillId="0" borderId="47" xfId="1" applyNumberFormat="1" applyFont="1" applyFill="1" applyBorder="1" applyAlignment="1">
      <alignment horizontal="center" vertical="center"/>
    </xf>
    <xf numFmtId="0" fontId="25" fillId="0" borderId="83" xfId="1" applyFont="1" applyFill="1" applyBorder="1" applyAlignment="1">
      <alignment horizontal="center" vertical="top"/>
    </xf>
    <xf numFmtId="0" fontId="25" fillId="0" borderId="52" xfId="1" applyFont="1" applyFill="1" applyBorder="1" applyAlignment="1">
      <alignment horizontal="center" vertical="top"/>
    </xf>
    <xf numFmtId="0" fontId="25" fillId="0" borderId="53" xfId="1" applyFont="1" applyFill="1" applyBorder="1" applyAlignment="1">
      <alignment horizontal="center" vertical="top"/>
    </xf>
    <xf numFmtId="176" fontId="25" fillId="0" borderId="50" xfId="1" applyNumberFormat="1" applyFont="1" applyFill="1" applyBorder="1" applyAlignment="1">
      <alignment horizontal="center" vertical="center"/>
    </xf>
    <xf numFmtId="0" fontId="25" fillId="0" borderId="14" xfId="1" applyFont="1" applyFill="1" applyBorder="1" applyAlignment="1">
      <alignment horizontal="center" vertical="center"/>
    </xf>
    <xf numFmtId="0" fontId="25" fillId="0" borderId="15" xfId="1" applyFont="1" applyFill="1" applyBorder="1" applyAlignment="1">
      <alignment horizontal="center" vertical="center"/>
    </xf>
    <xf numFmtId="0" fontId="25" fillId="0" borderId="19" xfId="1" applyFont="1" applyFill="1" applyBorder="1" applyAlignment="1">
      <alignment horizontal="center" vertical="center"/>
    </xf>
    <xf numFmtId="176" fontId="25" fillId="0" borderId="56" xfId="1" applyNumberFormat="1" applyFont="1" applyFill="1" applyBorder="1" applyAlignment="1">
      <alignment horizontal="right" vertical="center"/>
    </xf>
    <xf numFmtId="0" fontId="25" fillId="0" borderId="20" xfId="1" applyFont="1" applyFill="1" applyBorder="1" applyAlignment="1">
      <alignment horizontal="left" vertical="top" wrapText="1"/>
    </xf>
    <xf numFmtId="0" fontId="25" fillId="0" borderId="21" xfId="1" applyFont="1" applyFill="1" applyBorder="1" applyAlignment="1">
      <alignment horizontal="left" vertical="top" wrapText="1"/>
    </xf>
    <xf numFmtId="0" fontId="25" fillId="0" borderId="30" xfId="1" applyFont="1" applyFill="1" applyBorder="1" applyAlignment="1">
      <alignment horizontal="left" vertical="top" wrapText="1"/>
    </xf>
    <xf numFmtId="0" fontId="2" fillId="0" borderId="82" xfId="1" applyFont="1" applyFill="1" applyBorder="1" applyAlignment="1">
      <alignment horizontal="center" vertical="center" wrapText="1"/>
    </xf>
    <xf numFmtId="0" fontId="2" fillId="0" borderId="0" xfId="1" applyFont="1" applyFill="1" applyBorder="1" applyAlignment="1">
      <alignment horizontal="center" vertical="center" wrapText="1"/>
    </xf>
    <xf numFmtId="0" fontId="2" fillId="0" borderId="79" xfId="1" applyFont="1" applyFill="1" applyBorder="1" applyAlignment="1">
      <alignment horizontal="center" vertical="center" wrapText="1"/>
    </xf>
    <xf numFmtId="0" fontId="25" fillId="0" borderId="37" xfId="1" applyFont="1" applyFill="1" applyBorder="1" applyAlignment="1">
      <alignment horizontal="left" vertical="center" wrapText="1"/>
    </xf>
    <xf numFmtId="0" fontId="25" fillId="0" borderId="25" xfId="1" applyFont="1" applyFill="1" applyBorder="1" applyAlignment="1">
      <alignment horizontal="left" vertical="center" wrapText="1"/>
    </xf>
    <xf numFmtId="0" fontId="25" fillId="0" borderId="27" xfId="1" applyFont="1" applyFill="1" applyBorder="1" applyAlignment="1">
      <alignment horizontal="left" vertical="center" wrapText="1"/>
    </xf>
    <xf numFmtId="0" fontId="25" fillId="0" borderId="82" xfId="1" applyFont="1" applyFill="1" applyBorder="1" applyAlignment="1">
      <alignment horizontal="left" vertical="center" wrapText="1"/>
    </xf>
    <xf numFmtId="0" fontId="25" fillId="0" borderId="0" xfId="1" applyFont="1" applyFill="1" applyBorder="1" applyAlignment="1">
      <alignment horizontal="left" vertical="center" wrapText="1"/>
    </xf>
    <xf numFmtId="0" fontId="25" fillId="0" borderId="79" xfId="1" applyFont="1" applyFill="1" applyBorder="1" applyAlignment="1">
      <alignment horizontal="left" vertical="center" wrapText="1"/>
    </xf>
    <xf numFmtId="0" fontId="25" fillId="0" borderId="20" xfId="1" applyFont="1" applyFill="1" applyBorder="1" applyAlignment="1">
      <alignment horizontal="left" vertical="center" wrapText="1"/>
    </xf>
    <xf numFmtId="0" fontId="25" fillId="0" borderId="21" xfId="1" applyFont="1" applyFill="1" applyBorder="1" applyAlignment="1">
      <alignment horizontal="left" vertical="center" wrapText="1"/>
    </xf>
    <xf numFmtId="0" fontId="25" fillId="0" borderId="30" xfId="1" applyFont="1" applyFill="1" applyBorder="1" applyAlignment="1">
      <alignment horizontal="left" vertical="center" wrapText="1"/>
    </xf>
    <xf numFmtId="0" fontId="2" fillId="0" borderId="101" xfId="1" applyFont="1" applyBorder="1" applyAlignment="1">
      <alignment horizontal="center" vertical="center"/>
    </xf>
    <xf numFmtId="0" fontId="2" fillId="0" borderId="102" xfId="1" applyFont="1" applyBorder="1" applyAlignment="1">
      <alignment horizontal="center" vertical="center"/>
    </xf>
    <xf numFmtId="0" fontId="25" fillId="0" borderId="86" xfId="1" applyFont="1" applyFill="1" applyBorder="1" applyAlignment="1">
      <alignment vertical="center" wrapText="1"/>
    </xf>
    <xf numFmtId="0" fontId="25" fillId="0" borderId="87" xfId="1" applyFont="1" applyBorder="1" applyAlignment="1">
      <alignment vertical="center"/>
    </xf>
    <xf numFmtId="0" fontId="25" fillId="0" borderId="88" xfId="1" applyFont="1" applyBorder="1" applyAlignment="1">
      <alignment vertical="center"/>
    </xf>
    <xf numFmtId="0" fontId="25" fillId="0" borderId="109" xfId="1" applyFont="1" applyFill="1" applyBorder="1" applyAlignment="1">
      <alignment vertical="center" wrapText="1"/>
    </xf>
    <xf numFmtId="0" fontId="25" fillId="0" borderId="15" xfId="1" applyFont="1" applyBorder="1" applyAlignment="1">
      <alignment vertical="center" wrapText="1"/>
    </xf>
    <xf numFmtId="0" fontId="25" fillId="0" borderId="23" xfId="1" applyFont="1" applyBorder="1" applyAlignment="1">
      <alignment vertical="center" wrapText="1"/>
    </xf>
    <xf numFmtId="0" fontId="25" fillId="0" borderId="15" xfId="1" applyFont="1" applyFill="1" applyBorder="1" applyAlignment="1">
      <alignment vertical="center" wrapText="1"/>
    </xf>
    <xf numFmtId="0" fontId="25" fillId="0" borderId="23" xfId="1" applyFont="1" applyFill="1" applyBorder="1" applyAlignment="1">
      <alignment vertical="center" wrapText="1"/>
    </xf>
    <xf numFmtId="0" fontId="24" fillId="3" borderId="24" xfId="1" applyFont="1" applyFill="1" applyBorder="1" applyAlignment="1">
      <alignment horizontal="center" vertical="center"/>
    </xf>
    <xf numFmtId="0" fontId="25" fillId="3" borderId="25" xfId="1" applyFont="1" applyFill="1" applyBorder="1" applyAlignment="1">
      <alignment horizontal="center" vertical="center"/>
    </xf>
    <xf numFmtId="0" fontId="25" fillId="3" borderId="27" xfId="1" applyFont="1" applyFill="1" applyBorder="1" applyAlignment="1">
      <alignment horizontal="center" vertical="center"/>
    </xf>
    <xf numFmtId="0" fontId="25" fillId="0" borderId="113" xfId="1" applyFont="1" applyFill="1" applyBorder="1" applyAlignment="1">
      <alignment horizontal="center" vertical="center"/>
    </xf>
    <xf numFmtId="0" fontId="25" fillId="0" borderId="23" xfId="1" applyFont="1" applyFill="1" applyBorder="1" applyAlignment="1">
      <alignment horizontal="center" vertical="center"/>
    </xf>
    <xf numFmtId="0" fontId="49" fillId="0" borderId="91" xfId="1" applyFont="1" applyBorder="1" applyAlignment="1">
      <alignment horizontal="center" vertical="center" shrinkToFit="1"/>
    </xf>
    <xf numFmtId="0" fontId="49" fillId="0" borderId="40" xfId="1" applyFont="1" applyBorder="1" applyAlignment="1">
      <alignment horizontal="center" vertical="center" shrinkToFit="1"/>
    </xf>
    <xf numFmtId="0" fontId="49" fillId="0" borderId="41" xfId="1" applyFont="1" applyBorder="1" applyAlignment="1">
      <alignment horizontal="center" vertical="center" shrinkToFit="1"/>
    </xf>
    <xf numFmtId="0" fontId="30" fillId="0" borderId="39" xfId="1" applyFont="1" applyFill="1" applyBorder="1" applyAlignment="1">
      <alignment horizontal="left" vertical="center" wrapText="1"/>
    </xf>
    <xf numFmtId="0" fontId="2" fillId="0" borderId="40" xfId="1" applyFont="1" applyFill="1" applyBorder="1" applyAlignment="1">
      <alignment horizontal="left" vertical="center"/>
    </xf>
    <xf numFmtId="0" fontId="2" fillId="0" borderId="41" xfId="1" applyFont="1" applyFill="1" applyBorder="1" applyAlignment="1">
      <alignment horizontal="left" vertical="center"/>
    </xf>
    <xf numFmtId="0" fontId="49" fillId="0" borderId="92" xfId="1" applyFont="1" applyBorder="1" applyAlignment="1">
      <alignment horizontal="center" vertical="center" shrinkToFit="1"/>
    </xf>
    <xf numFmtId="0" fontId="49" fillId="0" borderId="45" xfId="1" applyFont="1" applyBorder="1" applyAlignment="1">
      <alignment horizontal="center" vertical="center" shrinkToFit="1"/>
    </xf>
    <xf numFmtId="0" fontId="49" fillId="0" borderId="46" xfId="1" applyFont="1" applyBorder="1" applyAlignment="1">
      <alignment horizontal="center" vertical="center" shrinkToFit="1"/>
    </xf>
    <xf numFmtId="0" fontId="30" fillId="0" borderId="44" xfId="1" applyFont="1" applyFill="1" applyBorder="1" applyAlignment="1">
      <alignment horizontal="left" vertical="center" wrapText="1"/>
    </xf>
    <xf numFmtId="0" fontId="2" fillId="0" borderId="45" xfId="1" applyFont="1" applyFill="1" applyBorder="1" applyAlignment="1">
      <alignment horizontal="left" vertical="center"/>
    </xf>
    <xf numFmtId="0" fontId="2" fillId="0" borderId="46" xfId="1" applyFont="1" applyFill="1" applyBorder="1" applyAlignment="1">
      <alignment horizontal="left" vertical="center"/>
    </xf>
    <xf numFmtId="176" fontId="2" fillId="0" borderId="44" xfId="1" applyNumberFormat="1" applyFont="1" applyFill="1" applyBorder="1" applyAlignment="1">
      <alignment horizontal="right" vertical="center"/>
    </xf>
    <xf numFmtId="176" fontId="2" fillId="0" borderId="45" xfId="1" applyNumberFormat="1" applyFont="1" applyFill="1" applyBorder="1" applyAlignment="1">
      <alignment horizontal="right" vertical="center"/>
    </xf>
    <xf numFmtId="176" fontId="2" fillId="0" borderId="46" xfId="1" applyNumberFormat="1" applyFont="1" applyFill="1" applyBorder="1" applyAlignment="1">
      <alignment horizontal="right" vertical="center"/>
    </xf>
    <xf numFmtId="0" fontId="7" fillId="0" borderId="15" xfId="1" applyFont="1" applyFill="1" applyBorder="1" applyAlignment="1">
      <alignment horizontal="center" vertical="center"/>
    </xf>
    <xf numFmtId="0" fontId="7" fillId="0" borderId="19" xfId="1" applyFont="1" applyFill="1" applyBorder="1" applyAlignment="1">
      <alignment horizontal="center" vertical="center"/>
    </xf>
    <xf numFmtId="0" fontId="30" fillId="0" borderId="18" xfId="1" applyFont="1" applyFill="1" applyBorder="1" applyAlignment="1">
      <alignment horizontal="center" vertical="center" wrapText="1"/>
    </xf>
    <xf numFmtId="0" fontId="30" fillId="0" borderId="15" xfId="1" applyFont="1" applyFill="1" applyBorder="1" applyAlignment="1">
      <alignment horizontal="center" vertical="center"/>
    </xf>
    <xf numFmtId="0" fontId="30" fillId="0" borderId="19" xfId="1" applyFont="1" applyFill="1" applyBorder="1" applyAlignment="1">
      <alignment horizontal="center" vertical="center"/>
    </xf>
    <xf numFmtId="0" fontId="2" fillId="0" borderId="92" xfId="1" applyFont="1" applyBorder="1" applyAlignment="1">
      <alignment horizontal="center" vertical="center" wrapText="1"/>
    </xf>
    <xf numFmtId="0" fontId="2" fillId="0" borderId="45" xfId="1" applyFont="1" applyBorder="1" applyAlignment="1">
      <alignment horizontal="center" vertical="center" wrapText="1"/>
    </xf>
    <xf numFmtId="0" fontId="2" fillId="0" borderId="46" xfId="1" applyFont="1" applyBorder="1" applyAlignment="1">
      <alignment horizontal="center" vertical="center" wrapText="1"/>
    </xf>
    <xf numFmtId="0" fontId="49" fillId="0" borderId="91" xfId="1" applyFont="1" applyFill="1" applyBorder="1" applyAlignment="1">
      <alignment horizontal="center" vertical="center" shrinkToFit="1"/>
    </xf>
    <xf numFmtId="0" fontId="49" fillId="0" borderId="40" xfId="1" applyFont="1" applyFill="1" applyBorder="1" applyAlignment="1">
      <alignment horizontal="center" vertical="center" shrinkToFit="1"/>
    </xf>
    <xf numFmtId="0" fontId="49" fillId="0" borderId="41" xfId="1" applyFont="1" applyFill="1" applyBorder="1" applyAlignment="1">
      <alignment horizontal="center" vertical="center" shrinkToFit="1"/>
    </xf>
    <xf numFmtId="0" fontId="49" fillId="0" borderId="94" xfId="1" applyFont="1" applyFill="1" applyBorder="1" applyAlignment="1">
      <alignment horizontal="center" vertical="center" shrinkToFit="1"/>
    </xf>
    <xf numFmtId="0" fontId="49" fillId="0" borderId="95" xfId="1" applyFont="1" applyFill="1" applyBorder="1" applyAlignment="1">
      <alignment horizontal="center" vertical="center" shrinkToFit="1"/>
    </xf>
    <xf numFmtId="0" fontId="49" fillId="0" borderId="96" xfId="1" applyFont="1" applyFill="1" applyBorder="1" applyAlignment="1">
      <alignment horizontal="center" vertical="center" shrinkToFit="1"/>
    </xf>
    <xf numFmtId="0" fontId="2" fillId="0" borderId="56" xfId="1" applyFill="1" applyBorder="1" applyAlignment="1">
      <alignment vertical="center"/>
    </xf>
    <xf numFmtId="176" fontId="2" fillId="0" borderId="56" xfId="1" applyNumberFormat="1" applyFont="1" applyFill="1" applyBorder="1" applyAlignment="1">
      <alignment vertical="center" wrapText="1"/>
    </xf>
    <xf numFmtId="176" fontId="2" fillId="0" borderId="56" xfId="1" applyNumberFormat="1" applyFont="1" applyFill="1" applyBorder="1" applyAlignment="1">
      <alignment vertical="center"/>
    </xf>
    <xf numFmtId="0" fontId="2" fillId="2" borderId="18" xfId="1" applyFill="1" applyBorder="1" applyAlignment="1">
      <alignment horizontal="center" vertical="center" wrapText="1"/>
    </xf>
    <xf numFmtId="0" fontId="2" fillId="2" borderId="15" xfId="1" applyFill="1" applyBorder="1" applyAlignment="1">
      <alignment horizontal="center" vertical="center"/>
    </xf>
    <xf numFmtId="0" fontId="2" fillId="2" borderId="19" xfId="1" applyFill="1" applyBorder="1" applyAlignment="1">
      <alignment horizontal="center" vertical="center"/>
    </xf>
    <xf numFmtId="0" fontId="2" fillId="2" borderId="18" xfId="1" applyFill="1" applyBorder="1" applyAlignment="1">
      <alignment horizontal="center" vertical="center"/>
    </xf>
    <xf numFmtId="0" fontId="2" fillId="0" borderId="18" xfId="1" applyFill="1" applyBorder="1" applyAlignment="1">
      <alignment vertical="center"/>
    </xf>
    <xf numFmtId="0" fontId="2" fillId="0" borderId="15" xfId="1" applyFill="1" applyBorder="1" applyAlignment="1">
      <alignment vertical="center"/>
    </xf>
    <xf numFmtId="0" fontId="2" fillId="0" borderId="19" xfId="1" applyFill="1" applyBorder="1" applyAlignment="1">
      <alignment vertical="center"/>
    </xf>
    <xf numFmtId="0" fontId="2" fillId="0" borderId="56" xfId="1" applyFont="1" applyFill="1" applyBorder="1" applyAlignment="1">
      <alignment vertical="center"/>
    </xf>
    <xf numFmtId="176" fontId="2" fillId="0" borderId="18" xfId="1" applyNumberFormat="1" applyFont="1" applyFill="1" applyBorder="1" applyAlignment="1">
      <alignment vertical="center" wrapText="1"/>
    </xf>
    <xf numFmtId="176" fontId="2" fillId="0" borderId="15" xfId="1" applyNumberFormat="1" applyFont="1" applyFill="1" applyBorder="1" applyAlignment="1">
      <alignment vertical="center" wrapText="1"/>
    </xf>
    <xf numFmtId="176" fontId="2" fillId="0" borderId="19" xfId="1" applyNumberFormat="1" applyFont="1" applyFill="1" applyBorder="1" applyAlignment="1">
      <alignment vertical="center" wrapText="1"/>
    </xf>
    <xf numFmtId="0" fontId="2" fillId="0" borderId="18" xfId="1" applyFill="1" applyBorder="1" applyAlignment="1">
      <alignment vertical="center" shrinkToFit="1"/>
    </xf>
    <xf numFmtId="0" fontId="2" fillId="0" borderId="15" xfId="1" applyFill="1" applyBorder="1" applyAlignment="1">
      <alignment vertical="center" shrinkToFit="1"/>
    </xf>
    <xf numFmtId="0" fontId="2" fillId="0" borderId="19" xfId="1" applyFill="1" applyBorder="1" applyAlignment="1">
      <alignment vertical="center" shrinkToFit="1"/>
    </xf>
    <xf numFmtId="0" fontId="2" fillId="0" borderId="56" xfId="1" applyFont="1" applyFill="1" applyBorder="1" applyAlignment="1">
      <alignment vertical="center" wrapText="1"/>
    </xf>
    <xf numFmtId="176" fontId="2" fillId="0" borderId="18" xfId="1" applyNumberFormat="1" applyFill="1" applyBorder="1" applyAlignment="1">
      <alignment vertical="center" wrapText="1"/>
    </xf>
    <xf numFmtId="176" fontId="2" fillId="0" borderId="15" xfId="1" applyNumberFormat="1" applyFill="1" applyBorder="1" applyAlignment="1">
      <alignment vertical="center" wrapText="1"/>
    </xf>
    <xf numFmtId="176" fontId="2" fillId="0" borderId="19" xfId="1" applyNumberFormat="1" applyFill="1" applyBorder="1" applyAlignment="1">
      <alignment vertical="center" wrapText="1"/>
    </xf>
    <xf numFmtId="0" fontId="7" fillId="0" borderId="0" xfId="1" applyFont="1" applyBorder="1" applyAlignment="1">
      <alignment horizontal="left"/>
    </xf>
    <xf numFmtId="0" fontId="7" fillId="0" borderId="1" xfId="1" applyFont="1" applyBorder="1" applyAlignment="1">
      <alignment horizontal="left" vertical="top"/>
    </xf>
    <xf numFmtId="0" fontId="30" fillId="0" borderId="10" xfId="1" applyFont="1" applyBorder="1" applyAlignment="1">
      <alignment horizontal="left" vertical="center" wrapText="1"/>
    </xf>
    <xf numFmtId="0" fontId="30" fillId="0" borderId="11" xfId="1" applyFont="1" applyBorder="1" applyAlignment="1">
      <alignment horizontal="left" vertical="center" wrapText="1"/>
    </xf>
    <xf numFmtId="0" fontId="30" fillId="0" borderId="12" xfId="1" applyFont="1" applyBorder="1" applyAlignment="1">
      <alignment horizontal="left" vertical="center" wrapText="1"/>
    </xf>
    <xf numFmtId="0" fontId="25" fillId="3" borderId="17" xfId="2" applyFont="1" applyFill="1" applyBorder="1" applyAlignment="1" applyProtection="1">
      <alignment horizontal="center" vertical="center"/>
    </xf>
    <xf numFmtId="0" fontId="25" fillId="3" borderId="15" xfId="2" applyFont="1" applyFill="1" applyBorder="1" applyAlignment="1" applyProtection="1">
      <alignment horizontal="center" vertical="center"/>
    </xf>
    <xf numFmtId="0" fontId="30" fillId="0" borderId="20" xfId="1" applyFont="1" applyBorder="1" applyAlignment="1">
      <alignment horizontal="left" vertical="center" wrapText="1"/>
    </xf>
    <xf numFmtId="0" fontId="30" fillId="0" borderId="21" xfId="1" applyFont="1" applyBorder="1" applyAlignment="1">
      <alignment horizontal="left" vertical="center" wrapText="1"/>
    </xf>
    <xf numFmtId="0" fontId="30" fillId="0" borderId="22" xfId="1" applyFont="1" applyBorder="1" applyAlignment="1">
      <alignment horizontal="left" vertical="center" wrapText="1"/>
    </xf>
    <xf numFmtId="0" fontId="25" fillId="0" borderId="18" xfId="4" applyFont="1" applyFill="1" applyBorder="1" applyAlignment="1" applyProtection="1">
      <alignment horizontal="center" vertical="center" wrapText="1" shrinkToFit="1"/>
    </xf>
    <xf numFmtId="0" fontId="25" fillId="0" borderId="15" xfId="4" applyFont="1" applyFill="1" applyBorder="1" applyAlignment="1" applyProtection="1">
      <alignment horizontal="center" vertical="center" shrinkToFit="1"/>
    </xf>
    <xf numFmtId="0" fontId="25" fillId="0" borderId="23" xfId="4" applyFont="1" applyFill="1" applyBorder="1" applyAlignment="1" applyProtection="1">
      <alignment horizontal="center" vertical="center" shrinkToFit="1"/>
    </xf>
    <xf numFmtId="0" fontId="25" fillId="3" borderId="17" xfId="3" applyFont="1" applyFill="1" applyBorder="1" applyAlignment="1" applyProtection="1">
      <alignment horizontal="center" vertical="center" wrapText="1" shrinkToFit="1"/>
    </xf>
    <xf numFmtId="0" fontId="30" fillId="0" borderId="17" xfId="3" applyFont="1" applyFill="1" applyBorder="1" applyAlignment="1" applyProtection="1">
      <alignment horizontal="left" vertical="center" wrapText="1"/>
    </xf>
    <xf numFmtId="0" fontId="30" fillId="0" borderId="15" xfId="3" applyFont="1" applyFill="1" applyBorder="1" applyAlignment="1" applyProtection="1">
      <alignment horizontal="left" vertical="center" wrapText="1"/>
    </xf>
    <xf numFmtId="0" fontId="30" fillId="0" borderId="23" xfId="3" applyFont="1" applyFill="1" applyBorder="1" applyAlignment="1" applyProtection="1">
      <alignment horizontal="left" vertical="center" wrapText="1"/>
    </xf>
    <xf numFmtId="38" fontId="2" fillId="0" borderId="38" xfId="7" applyFont="1" applyFill="1" applyBorder="1" applyAlignment="1">
      <alignment horizontal="right" vertical="center"/>
    </xf>
    <xf numFmtId="188" fontId="2" fillId="3" borderId="38" xfId="1" applyNumberFormat="1" applyFont="1" applyFill="1" applyBorder="1" applyAlignment="1">
      <alignment horizontal="center" vertical="center"/>
    </xf>
    <xf numFmtId="38" fontId="2" fillId="0" borderId="39" xfId="7" applyFont="1" applyFill="1" applyBorder="1" applyAlignment="1">
      <alignment horizontal="center" vertical="center"/>
    </xf>
    <xf numFmtId="38" fontId="2" fillId="0" borderId="40" xfId="7" applyFont="1" applyFill="1" applyBorder="1" applyAlignment="1">
      <alignment horizontal="center" vertical="center"/>
    </xf>
    <xf numFmtId="38" fontId="2" fillId="0" borderId="120" xfId="7" applyFont="1" applyFill="1" applyBorder="1" applyAlignment="1">
      <alignment horizontal="center" vertical="center"/>
    </xf>
    <xf numFmtId="3" fontId="2" fillId="0" borderId="47" xfId="1" applyNumberFormat="1" applyFont="1" applyFill="1" applyBorder="1" applyAlignment="1">
      <alignment horizontal="center" vertical="center"/>
    </xf>
    <xf numFmtId="38" fontId="2" fillId="0" borderId="47" xfId="7" applyFont="1" applyFill="1" applyBorder="1" applyAlignment="1">
      <alignment horizontal="right" vertical="center"/>
    </xf>
    <xf numFmtId="38" fontId="2" fillId="0" borderId="48" xfId="7" applyFont="1" applyFill="1" applyBorder="1" applyAlignment="1">
      <alignment horizontal="right" vertical="center"/>
    </xf>
    <xf numFmtId="38" fontId="2" fillId="0" borderId="49" xfId="7" applyFont="1" applyFill="1" applyBorder="1" applyAlignment="1">
      <alignment horizontal="right" vertical="center"/>
    </xf>
    <xf numFmtId="3" fontId="2" fillId="0" borderId="50" xfId="1" applyNumberFormat="1" applyFont="1" applyFill="1" applyBorder="1" applyAlignment="1">
      <alignment horizontal="center" vertical="center"/>
    </xf>
    <xf numFmtId="3" fontId="2" fillId="0" borderId="50" xfId="1" applyNumberFormat="1" applyFont="1" applyFill="1" applyBorder="1" applyAlignment="1">
      <alignment horizontal="right" vertical="center"/>
    </xf>
    <xf numFmtId="38" fontId="2" fillId="0" borderId="152" xfId="7" quotePrefix="1" applyFont="1" applyFill="1" applyBorder="1" applyAlignment="1">
      <alignment horizontal="right" vertical="center"/>
    </xf>
    <xf numFmtId="38" fontId="2" fillId="0" borderId="153" xfId="7" applyFont="1" applyFill="1" applyBorder="1" applyAlignment="1">
      <alignment horizontal="right" vertical="center"/>
    </xf>
    <xf numFmtId="38" fontId="2" fillId="0" borderId="154" xfId="7" applyFont="1" applyFill="1" applyBorder="1" applyAlignment="1">
      <alignment horizontal="right" vertical="center"/>
    </xf>
    <xf numFmtId="38" fontId="2" fillId="0" borderId="56" xfId="7" applyFont="1" applyFill="1" applyBorder="1" applyAlignment="1">
      <alignment horizontal="center" vertical="center"/>
    </xf>
    <xf numFmtId="38" fontId="2" fillId="0" borderId="33" xfId="7" applyFont="1" applyFill="1" applyBorder="1" applyAlignment="1">
      <alignment horizontal="right" vertical="center"/>
    </xf>
    <xf numFmtId="38" fontId="2" fillId="0" borderId="57" xfId="7" applyFont="1" applyFill="1" applyBorder="1" applyAlignment="1">
      <alignment horizontal="right" vertical="center"/>
    </xf>
    <xf numFmtId="9" fontId="2" fillId="0" borderId="56" xfId="5" applyFont="1" applyFill="1" applyBorder="1" applyAlignment="1">
      <alignment horizontal="right" vertical="center"/>
    </xf>
    <xf numFmtId="0" fontId="30" fillId="3" borderId="26" xfId="1" applyFont="1" applyFill="1" applyBorder="1" applyAlignment="1">
      <alignment horizontal="left" vertical="center" wrapText="1"/>
    </xf>
    <xf numFmtId="0" fontId="30" fillId="3" borderId="25" xfId="1" applyFont="1" applyFill="1" applyBorder="1" applyAlignment="1">
      <alignment horizontal="left" vertical="center" wrapText="1"/>
    </xf>
    <xf numFmtId="0" fontId="30" fillId="3" borderId="36" xfId="1" applyFont="1" applyFill="1" applyBorder="1" applyAlignment="1">
      <alignment horizontal="left" vertical="center" wrapText="1"/>
    </xf>
    <xf numFmtId="0" fontId="5" fillId="3" borderId="56" xfId="1" applyFont="1" applyFill="1" applyBorder="1" applyAlignment="1">
      <alignment horizontal="center" vertical="center" wrapText="1" shrinkToFit="1"/>
    </xf>
    <xf numFmtId="0" fontId="5" fillId="3" borderId="56" xfId="1" applyFont="1" applyFill="1" applyBorder="1" applyAlignment="1">
      <alignment horizontal="center" vertical="center" shrinkToFit="1"/>
    </xf>
    <xf numFmtId="38" fontId="2" fillId="3" borderId="56" xfId="7" applyFont="1" applyFill="1" applyBorder="1" applyAlignment="1">
      <alignment horizontal="center" vertical="center" wrapText="1"/>
    </xf>
    <xf numFmtId="38" fontId="2" fillId="3" borderId="56" xfId="7" applyFont="1" applyFill="1" applyBorder="1" applyAlignment="1">
      <alignment horizontal="center" vertical="center"/>
    </xf>
    <xf numFmtId="49" fontId="2" fillId="0" borderId="56" xfId="1" applyNumberFormat="1" applyFont="1" applyFill="1" applyBorder="1" applyAlignment="1">
      <alignment horizontal="center" vertical="center" wrapText="1"/>
    </xf>
    <xf numFmtId="49" fontId="2" fillId="0" borderId="56" xfId="1" applyNumberFormat="1" applyFont="1" applyFill="1" applyBorder="1" applyAlignment="1">
      <alignment horizontal="center" vertical="center"/>
    </xf>
    <xf numFmtId="0" fontId="2" fillId="0" borderId="64" xfId="1" applyFont="1" applyBorder="1" applyAlignment="1">
      <alignment horizontal="center" vertical="center"/>
    </xf>
    <xf numFmtId="0" fontId="30" fillId="3" borderId="29" xfId="1" applyFont="1" applyFill="1" applyBorder="1" applyAlignment="1">
      <alignment horizontal="left" vertical="center" wrapText="1"/>
    </xf>
    <xf numFmtId="0" fontId="30" fillId="3" borderId="21" xfId="1" applyFont="1" applyFill="1" applyBorder="1" applyAlignment="1">
      <alignment horizontal="left" vertical="center" wrapText="1"/>
    </xf>
    <xf numFmtId="0" fontId="30" fillId="3" borderId="22" xfId="1" applyFont="1" applyFill="1" applyBorder="1" applyAlignment="1">
      <alignment horizontal="left" vertical="center" wrapText="1"/>
    </xf>
    <xf numFmtId="0" fontId="2" fillId="3" borderId="66" xfId="1" applyFont="1" applyFill="1" applyBorder="1" applyAlignment="1">
      <alignment horizontal="center" vertical="center"/>
    </xf>
    <xf numFmtId="38" fontId="2" fillId="3" borderId="66" xfId="7" applyFont="1" applyFill="1" applyBorder="1" applyAlignment="1">
      <alignment horizontal="center" vertical="center"/>
    </xf>
    <xf numFmtId="49" fontId="2" fillId="0" borderId="66" xfId="1" applyNumberFormat="1" applyFont="1" applyFill="1" applyBorder="1" applyAlignment="1">
      <alignment horizontal="center" vertical="center" wrapText="1"/>
    </xf>
    <xf numFmtId="49" fontId="2" fillId="0" borderId="66" xfId="1" applyNumberFormat="1" applyFont="1" applyFill="1" applyBorder="1" applyAlignment="1">
      <alignment horizontal="center" vertical="center"/>
    </xf>
    <xf numFmtId="0" fontId="2" fillId="0" borderId="26" xfId="1" applyFont="1" applyBorder="1" applyAlignment="1">
      <alignment horizontal="center" vertical="center" wrapText="1"/>
    </xf>
    <xf numFmtId="0" fontId="2" fillId="0" borderId="36" xfId="1" applyFont="1" applyBorder="1" applyAlignment="1">
      <alignment horizontal="center" vertical="center" wrapText="1"/>
    </xf>
    <xf numFmtId="0" fontId="5" fillId="0" borderId="37" xfId="1" applyFont="1" applyBorder="1" applyAlignment="1">
      <alignment horizontal="center" vertical="center" wrapText="1" shrinkToFit="1"/>
    </xf>
    <xf numFmtId="0" fontId="5" fillId="0" borderId="25" xfId="1" applyFont="1" applyBorder="1" applyAlignment="1">
      <alignment horizontal="center" vertical="center" shrinkToFit="1"/>
    </xf>
    <xf numFmtId="0" fontId="5" fillId="0" borderId="36" xfId="1" applyFont="1" applyBorder="1" applyAlignment="1">
      <alignment horizontal="center" vertical="center" shrinkToFit="1"/>
    </xf>
    <xf numFmtId="0" fontId="5" fillId="0" borderId="20" xfId="1" applyFont="1" applyBorder="1" applyAlignment="1">
      <alignment horizontal="center" vertical="center" shrinkToFit="1"/>
    </xf>
    <xf numFmtId="0" fontId="5" fillId="0" borderId="21" xfId="1" applyFont="1" applyBorder="1" applyAlignment="1">
      <alignment horizontal="center" vertical="center" shrinkToFit="1"/>
    </xf>
    <xf numFmtId="0" fontId="5" fillId="0" borderId="22" xfId="1" applyFont="1" applyBorder="1" applyAlignment="1">
      <alignment horizontal="center" vertical="center" shrinkToFit="1"/>
    </xf>
    <xf numFmtId="49" fontId="2" fillId="3" borderId="20" xfId="1" applyNumberFormat="1" applyFont="1" applyFill="1" applyBorder="1" applyAlignment="1">
      <alignment horizontal="center" vertical="center" wrapText="1"/>
    </xf>
    <xf numFmtId="49" fontId="2" fillId="3" borderId="21" xfId="1" applyNumberFormat="1" applyFont="1" applyFill="1" applyBorder="1" applyAlignment="1">
      <alignment horizontal="center" vertical="center"/>
    </xf>
    <xf numFmtId="49" fontId="2" fillId="3" borderId="22" xfId="1" applyNumberFormat="1" applyFont="1" applyFill="1" applyBorder="1" applyAlignment="1">
      <alignment horizontal="center" vertical="center"/>
    </xf>
    <xf numFmtId="0" fontId="2" fillId="0" borderId="30" xfId="1" applyFont="1" applyBorder="1" applyAlignment="1">
      <alignment horizontal="center" vertical="center"/>
    </xf>
    <xf numFmtId="0" fontId="2" fillId="0" borderId="27" xfId="1" applyFont="1" applyBorder="1" applyAlignment="1">
      <alignment vertical="center"/>
    </xf>
    <xf numFmtId="0" fontId="30" fillId="3" borderId="80" xfId="1" applyFont="1" applyFill="1" applyBorder="1" applyAlignment="1">
      <alignment horizontal="center" vertical="center" wrapText="1"/>
    </xf>
    <xf numFmtId="0" fontId="30" fillId="3" borderId="40" xfId="1" applyFont="1" applyFill="1" applyBorder="1" applyAlignment="1">
      <alignment horizontal="center" vertical="center"/>
    </xf>
    <xf numFmtId="0" fontId="30" fillId="3" borderId="41" xfId="1" applyFont="1" applyFill="1" applyBorder="1" applyAlignment="1">
      <alignment horizontal="center" vertical="center"/>
    </xf>
    <xf numFmtId="38" fontId="2" fillId="3" borderId="39" xfId="7" applyFont="1" applyFill="1" applyBorder="1" applyAlignment="1">
      <alignment horizontal="center" vertical="center"/>
    </xf>
    <xf numFmtId="38" fontId="2" fillId="3" borderId="40" xfId="7" applyFont="1" applyFill="1" applyBorder="1" applyAlignment="1">
      <alignment horizontal="center" vertical="center"/>
    </xf>
    <xf numFmtId="38" fontId="2" fillId="3" borderId="41" xfId="7" applyFont="1" applyFill="1" applyBorder="1" applyAlignment="1">
      <alignment horizontal="center" vertical="center"/>
    </xf>
    <xf numFmtId="38" fontId="30" fillId="0" borderId="39" xfId="7" applyFont="1" applyFill="1" applyBorder="1" applyAlignment="1">
      <alignment horizontal="center" vertical="center"/>
    </xf>
    <xf numFmtId="38" fontId="30" fillId="0" borderId="40" xfId="7" applyFont="1" applyFill="1" applyBorder="1" applyAlignment="1">
      <alignment horizontal="center" vertical="center"/>
    </xf>
    <xf numFmtId="38" fontId="30" fillId="0" borderId="41" xfId="7" applyFont="1" applyFill="1" applyBorder="1" applyAlignment="1">
      <alignment horizontal="center" vertical="center"/>
    </xf>
    <xf numFmtId="0" fontId="2" fillId="3" borderId="37" xfId="1" applyFont="1" applyFill="1" applyBorder="1" applyAlignment="1">
      <alignment horizontal="left" vertical="top" wrapText="1"/>
    </xf>
    <xf numFmtId="0" fontId="2" fillId="3" borderId="81" xfId="1" applyFont="1" applyFill="1" applyBorder="1" applyAlignment="1">
      <alignment horizontal="center" vertical="top"/>
    </xf>
    <xf numFmtId="0" fontId="2" fillId="3" borderId="45" xfId="1" applyFont="1" applyFill="1" applyBorder="1" applyAlignment="1">
      <alignment horizontal="center" vertical="top"/>
    </xf>
    <xf numFmtId="0" fontId="2" fillId="3" borderId="46" xfId="1" applyFont="1" applyFill="1" applyBorder="1" applyAlignment="1">
      <alignment horizontal="center" vertical="top"/>
    </xf>
    <xf numFmtId="0" fontId="2" fillId="3" borderId="82" xfId="1" applyFont="1" applyFill="1" applyBorder="1" applyAlignment="1">
      <alignment horizontal="center" vertical="top"/>
    </xf>
    <xf numFmtId="0" fontId="2" fillId="3" borderId="0" xfId="1" applyFont="1" applyFill="1" applyBorder="1" applyAlignment="1">
      <alignment horizontal="center" vertical="top"/>
    </xf>
    <xf numFmtId="0" fontId="2" fillId="3" borderId="79" xfId="1" applyFont="1" applyFill="1" applyBorder="1" applyAlignment="1">
      <alignment horizontal="center" vertical="top"/>
    </xf>
    <xf numFmtId="0" fontId="2" fillId="3" borderId="83" xfId="1" applyFont="1" applyFill="1" applyBorder="1" applyAlignment="1">
      <alignment horizontal="center" vertical="top"/>
    </xf>
    <xf numFmtId="0" fontId="2" fillId="3" borderId="52" xfId="1" applyFont="1" applyFill="1" applyBorder="1" applyAlignment="1">
      <alignment horizontal="center" vertical="top"/>
    </xf>
    <xf numFmtId="0" fontId="2" fillId="3" borderId="53" xfId="1" applyFont="1" applyFill="1" applyBorder="1" applyAlignment="1">
      <alignment horizontal="center" vertical="top"/>
    </xf>
    <xf numFmtId="0" fontId="2" fillId="3" borderId="14" xfId="1" applyFont="1" applyFill="1" applyBorder="1" applyAlignment="1">
      <alignment horizontal="center" vertical="center"/>
    </xf>
    <xf numFmtId="38" fontId="2" fillId="3" borderId="18" xfId="1" applyNumberFormat="1" applyFont="1" applyFill="1" applyBorder="1" applyAlignment="1">
      <alignment horizontal="center" vertical="center"/>
    </xf>
    <xf numFmtId="38" fontId="30" fillId="0" borderId="18" xfId="7" applyFont="1" applyFill="1" applyBorder="1" applyAlignment="1">
      <alignment horizontal="center" vertical="center"/>
    </xf>
    <xf numFmtId="38" fontId="30" fillId="0" borderId="15" xfId="7" applyFont="1" applyFill="1" applyBorder="1" applyAlignment="1">
      <alignment horizontal="center" vertical="center"/>
    </xf>
    <xf numFmtId="38" fontId="30" fillId="0" borderId="19" xfId="7" applyFont="1" applyFill="1" applyBorder="1" applyAlignment="1">
      <alignment horizontal="center" vertical="center"/>
    </xf>
    <xf numFmtId="0" fontId="2" fillId="0" borderId="37" xfId="1" applyFont="1" applyFill="1" applyBorder="1" applyAlignment="1">
      <alignment horizontal="left" vertical="center"/>
    </xf>
    <xf numFmtId="0" fontId="2" fillId="0" borderId="37" xfId="1" applyFont="1" applyFill="1" applyBorder="1" applyAlignment="1">
      <alignment horizontal="left" vertical="top" wrapText="1"/>
    </xf>
    <xf numFmtId="0" fontId="2" fillId="0" borderId="25" xfId="1" applyFont="1" applyFill="1" applyBorder="1" applyAlignment="1">
      <alignment horizontal="left" vertical="top"/>
    </xf>
    <xf numFmtId="0" fontId="2" fillId="0" borderId="27" xfId="1" applyFont="1" applyFill="1" applyBorder="1" applyAlignment="1">
      <alignment horizontal="left" vertical="top"/>
    </xf>
    <xf numFmtId="0" fontId="2" fillId="0" borderId="82" xfId="1" applyFont="1" applyFill="1" applyBorder="1" applyAlignment="1">
      <alignment horizontal="left" vertical="top"/>
    </xf>
    <xf numFmtId="0" fontId="2" fillId="0" borderId="0" xfId="1" applyFont="1" applyFill="1" applyBorder="1" applyAlignment="1">
      <alignment horizontal="left" vertical="top"/>
    </xf>
    <xf numFmtId="0" fontId="2" fillId="0" borderId="79" xfId="1" applyFont="1" applyFill="1" applyBorder="1" applyAlignment="1">
      <alignment horizontal="left" vertical="top"/>
    </xf>
    <xf numFmtId="0" fontId="51" fillId="0" borderId="98" xfId="1" applyFont="1" applyFill="1" applyBorder="1" applyAlignment="1">
      <alignment vertical="center" wrapText="1"/>
    </xf>
    <xf numFmtId="0" fontId="2" fillId="0" borderId="20" xfId="1" applyFont="1" applyFill="1" applyBorder="1" applyAlignment="1">
      <alignment horizontal="left" vertical="top"/>
    </xf>
    <xf numFmtId="0" fontId="2" fillId="0" borderId="21" xfId="1" applyFont="1" applyFill="1" applyBorder="1" applyAlignment="1">
      <alignment horizontal="left" vertical="top"/>
    </xf>
    <xf numFmtId="0" fontId="2" fillId="0" borderId="30" xfId="1" applyFont="1" applyFill="1" applyBorder="1" applyAlignment="1">
      <alignment horizontal="left" vertical="top"/>
    </xf>
    <xf numFmtId="0" fontId="2" fillId="0" borderId="86" xfId="1" applyFont="1" applyFill="1" applyBorder="1" applyAlignment="1">
      <alignment vertical="center" wrapText="1"/>
    </xf>
    <xf numFmtId="0" fontId="2" fillId="0" borderId="87" xfId="1" applyFont="1" applyFill="1" applyBorder="1" applyAlignment="1">
      <alignment vertical="center"/>
    </xf>
    <xf numFmtId="0" fontId="2" fillId="0" borderId="88" xfId="1" applyFont="1" applyFill="1" applyBorder="1" applyAlignment="1">
      <alignment vertical="center"/>
    </xf>
    <xf numFmtId="0" fontId="2" fillId="0" borderId="108" xfId="1" applyFont="1" applyFill="1" applyBorder="1" applyAlignment="1">
      <alignment vertical="center"/>
    </xf>
    <xf numFmtId="0" fontId="2" fillId="0" borderId="23" xfId="1" applyFont="1" applyFill="1" applyBorder="1" applyAlignment="1">
      <alignment vertical="center" wrapText="1"/>
    </xf>
    <xf numFmtId="0" fontId="2" fillId="0" borderId="111" xfId="1" applyFont="1" applyFill="1" applyBorder="1" applyAlignment="1">
      <alignment horizontal="left" vertical="center" wrapText="1"/>
    </xf>
    <xf numFmtId="0" fontId="2" fillId="0" borderId="87" xfId="1" applyFont="1" applyFill="1" applyBorder="1" applyAlignment="1">
      <alignment horizontal="left" vertical="center"/>
    </xf>
    <xf numFmtId="0" fontId="2" fillId="0" borderId="88" xfId="1" applyFont="1" applyFill="1" applyBorder="1" applyAlignment="1">
      <alignment horizontal="left" vertical="center"/>
    </xf>
    <xf numFmtId="0" fontId="52" fillId="3" borderId="103" xfId="1" applyFont="1" applyFill="1" applyBorder="1" applyAlignment="1">
      <alignment horizontal="left" vertical="center" wrapText="1"/>
    </xf>
    <xf numFmtId="0" fontId="31" fillId="3" borderId="87" xfId="1" applyFont="1" applyFill="1" applyBorder="1" applyAlignment="1">
      <alignment horizontal="left" vertical="center"/>
    </xf>
    <xf numFmtId="0" fontId="31" fillId="3" borderId="88" xfId="1" applyFont="1" applyFill="1" applyBorder="1" applyAlignment="1">
      <alignment horizontal="left" vertical="center"/>
    </xf>
    <xf numFmtId="49" fontId="2" fillId="0" borderId="113" xfId="1" applyNumberFormat="1" applyFont="1" applyFill="1" applyBorder="1" applyAlignment="1">
      <alignment horizontal="left" vertical="center"/>
    </xf>
    <xf numFmtId="49" fontId="2" fillId="0" borderId="15" xfId="1" applyNumberFormat="1" applyFont="1" applyFill="1" applyBorder="1" applyAlignment="1">
      <alignment horizontal="left" vertical="center"/>
    </xf>
    <xf numFmtId="49" fontId="2" fillId="0" borderId="23" xfId="1" applyNumberFormat="1" applyFont="1" applyFill="1" applyBorder="1" applyAlignment="1">
      <alignment horizontal="left" vertical="center"/>
    </xf>
    <xf numFmtId="0" fontId="2" fillId="0" borderId="1" xfId="1" applyFont="1" applyBorder="1" applyAlignment="1">
      <alignment vertical="top"/>
    </xf>
    <xf numFmtId="0" fontId="2" fillId="0" borderId="91" xfId="1" applyFont="1" applyBorder="1" applyAlignment="1">
      <alignment horizontal="center" vertical="center" shrinkToFit="1"/>
    </xf>
    <xf numFmtId="0" fontId="2" fillId="0" borderId="40" xfId="1" applyFont="1" applyBorder="1" applyAlignment="1">
      <alignment horizontal="center" vertical="center" shrinkToFit="1"/>
    </xf>
    <xf numFmtId="0" fontId="2" fillId="0" borderId="41" xfId="1" applyFont="1" applyBorder="1" applyAlignment="1">
      <alignment horizontal="center" vertical="center" shrinkToFit="1"/>
    </xf>
    <xf numFmtId="0" fontId="31" fillId="0" borderId="39" xfId="1" applyFont="1" applyBorder="1" applyAlignment="1">
      <alignment horizontal="left" vertical="center" wrapText="1"/>
    </xf>
    <xf numFmtId="0" fontId="31" fillId="0" borderId="40" xfId="1" applyFont="1" applyBorder="1" applyAlignment="1">
      <alignment horizontal="left" vertical="center"/>
    </xf>
    <xf numFmtId="0" fontId="31" fillId="0" borderId="41" xfId="1" applyFont="1" applyBorder="1" applyAlignment="1">
      <alignment horizontal="left" vertical="center"/>
    </xf>
    <xf numFmtId="184" fontId="2" fillId="0" borderId="39" xfId="1" applyNumberFormat="1" applyFont="1" applyBorder="1" applyAlignment="1">
      <alignment horizontal="right" vertical="center"/>
    </xf>
    <xf numFmtId="184" fontId="2" fillId="0" borderId="40" xfId="1" applyNumberFormat="1" applyFont="1" applyBorder="1" applyAlignment="1">
      <alignment horizontal="right" vertical="center"/>
    </xf>
    <xf numFmtId="184" fontId="2" fillId="0" borderId="41" xfId="1" applyNumberFormat="1" applyFont="1" applyBorder="1" applyAlignment="1">
      <alignment horizontal="right" vertical="center"/>
    </xf>
    <xf numFmtId="0" fontId="2" fillId="0" borderId="92" xfId="1" applyFont="1" applyBorder="1" applyAlignment="1">
      <alignment horizontal="center" vertical="center" shrinkToFit="1"/>
    </xf>
    <xf numFmtId="0" fontId="2" fillId="0" borderId="45" xfId="1" applyFont="1" applyBorder="1" applyAlignment="1">
      <alignment horizontal="center" vertical="center" shrinkToFit="1"/>
    </xf>
    <xf numFmtId="0" fontId="2" fillId="0" borderId="46" xfId="1" applyFont="1" applyBorder="1" applyAlignment="1">
      <alignment horizontal="center" vertical="center" shrinkToFit="1"/>
    </xf>
    <xf numFmtId="0" fontId="31" fillId="0" borderId="44" xfId="1" applyFont="1" applyBorder="1" applyAlignment="1">
      <alignment horizontal="left" vertical="center" wrapText="1"/>
    </xf>
    <xf numFmtId="0" fontId="31" fillId="0" borderId="45" xfId="1" applyFont="1" applyBorder="1" applyAlignment="1">
      <alignment horizontal="left" vertical="center"/>
    </xf>
    <xf numFmtId="0" fontId="31" fillId="0" borderId="46" xfId="1" applyFont="1" applyBorder="1" applyAlignment="1">
      <alignment horizontal="left" vertical="center"/>
    </xf>
    <xf numFmtId="184" fontId="2" fillId="0" borderId="44" xfId="1" applyNumberFormat="1" applyFont="1" applyBorder="1" applyAlignment="1">
      <alignment horizontal="right" vertical="center"/>
    </xf>
    <xf numFmtId="184" fontId="2" fillId="0" borderId="45" xfId="1" applyNumberFormat="1" applyFont="1" applyBorder="1" applyAlignment="1">
      <alignment horizontal="right" vertical="center"/>
    </xf>
    <xf numFmtId="184" fontId="2" fillId="0" borderId="46" xfId="1" applyNumberFormat="1" applyFont="1" applyBorder="1" applyAlignment="1">
      <alignment horizontal="right" vertical="center"/>
    </xf>
    <xf numFmtId="184" fontId="2" fillId="0" borderId="51" xfId="1" applyNumberFormat="1" applyFont="1" applyBorder="1" applyAlignment="1">
      <alignment horizontal="right" vertical="center"/>
    </xf>
    <xf numFmtId="184" fontId="2" fillId="0" borderId="52" xfId="1" applyNumberFormat="1" applyFont="1" applyBorder="1" applyAlignment="1">
      <alignment horizontal="right" vertical="center"/>
    </xf>
    <xf numFmtId="184" fontId="2" fillId="0" borderId="18" xfId="1" applyNumberFormat="1" applyFont="1" applyBorder="1" applyAlignment="1">
      <alignment horizontal="right" vertical="center"/>
    </xf>
    <xf numFmtId="184" fontId="2" fillId="0" borderId="15" xfId="1" applyNumberFormat="1" applyFont="1" applyBorder="1" applyAlignment="1">
      <alignment horizontal="right" vertical="center"/>
    </xf>
    <xf numFmtId="184" fontId="2" fillId="0" borderId="19" xfId="1" applyNumberFormat="1" applyFont="1" applyBorder="1" applyAlignment="1">
      <alignment horizontal="right" vertical="center"/>
    </xf>
    <xf numFmtId="0" fontId="22" fillId="0" borderId="3" xfId="1" applyFont="1" applyBorder="1">
      <alignment vertical="center"/>
    </xf>
    <xf numFmtId="0" fontId="22" fillId="0" borderId="4" xfId="1" applyFont="1" applyBorder="1">
      <alignment vertical="center"/>
    </xf>
    <xf numFmtId="0" fontId="30" fillId="0" borderId="10" xfId="1" applyFont="1" applyBorder="1" applyAlignment="1">
      <alignment horizontal="center" vertical="center" wrapText="1"/>
    </xf>
    <xf numFmtId="0" fontId="30" fillId="0" borderId="11" xfId="1" applyFont="1" applyBorder="1" applyAlignment="1">
      <alignment horizontal="center" vertical="center" wrapText="1"/>
    </xf>
    <xf numFmtId="0" fontId="30" fillId="0" borderId="12" xfId="1" applyFont="1" applyBorder="1" applyAlignment="1">
      <alignment horizontal="center" vertical="center" wrapText="1"/>
    </xf>
    <xf numFmtId="0" fontId="30" fillId="0" borderId="20" xfId="1" applyFont="1" applyBorder="1" applyAlignment="1">
      <alignment horizontal="center" vertical="center" wrapText="1"/>
    </xf>
    <xf numFmtId="0" fontId="30" fillId="0" borderId="21" xfId="1" applyFont="1" applyBorder="1" applyAlignment="1">
      <alignment horizontal="center" vertical="center" wrapText="1"/>
    </xf>
    <xf numFmtId="0" fontId="30" fillId="0" borderId="22" xfId="1" applyFont="1" applyBorder="1" applyAlignment="1">
      <alignment horizontal="center" vertical="center" wrapText="1"/>
    </xf>
    <xf numFmtId="0" fontId="2" fillId="0" borderId="23" xfId="1" applyFont="1" applyBorder="1" applyAlignment="1">
      <alignment vertical="center"/>
    </xf>
    <xf numFmtId="0" fontId="2" fillId="0" borderId="26" xfId="2" applyFont="1" applyFill="1" applyBorder="1" applyAlignment="1" applyProtection="1">
      <alignment vertical="center" wrapText="1" shrinkToFit="1"/>
    </xf>
    <xf numFmtId="0" fontId="2" fillId="0" borderId="25" xfId="2" applyFont="1" applyFill="1" applyBorder="1" applyAlignment="1" applyProtection="1">
      <alignment vertical="center" wrapText="1" shrinkToFit="1"/>
    </xf>
    <xf numFmtId="0" fontId="30" fillId="0" borderId="25" xfId="3" applyFont="1" applyFill="1" applyBorder="1" applyAlignment="1">
      <alignment horizontal="center" vertical="center" wrapText="1" shrinkToFit="1"/>
    </xf>
    <xf numFmtId="0" fontId="30" fillId="0" borderId="25" xfId="1" applyFont="1" applyBorder="1" applyAlignment="1">
      <alignment horizontal="center" vertical="center" shrinkToFit="1"/>
    </xf>
    <xf numFmtId="0" fontId="30" fillId="0" borderId="27" xfId="1" applyFont="1" applyBorder="1" applyAlignment="1">
      <alignment horizontal="center" vertical="center" shrinkToFit="1"/>
    </xf>
    <xf numFmtId="0" fontId="2" fillId="0" borderId="29" xfId="2" applyFont="1" applyFill="1" applyBorder="1" applyAlignment="1" applyProtection="1">
      <alignment vertical="center" wrapText="1" shrinkToFit="1"/>
    </xf>
    <xf numFmtId="0" fontId="2" fillId="0" borderId="21" xfId="2" applyFont="1" applyFill="1" applyBorder="1" applyAlignment="1" applyProtection="1">
      <alignment vertical="center" wrapText="1" shrinkToFit="1"/>
    </xf>
    <xf numFmtId="0" fontId="30" fillId="0" borderId="21" xfId="1" applyFont="1" applyBorder="1" applyAlignment="1">
      <alignment horizontal="center" vertical="center" shrinkToFit="1"/>
    </xf>
    <xf numFmtId="0" fontId="30" fillId="0" borderId="30" xfId="1" applyFont="1" applyBorder="1" applyAlignment="1">
      <alignment horizontal="center" vertical="center" shrinkToFit="1"/>
    </xf>
    <xf numFmtId="0" fontId="2" fillId="0" borderId="38" xfId="1" applyFont="1" applyFill="1" applyBorder="1" applyAlignment="1">
      <alignment horizontal="center" vertical="center" wrapText="1"/>
    </xf>
    <xf numFmtId="0" fontId="2" fillId="0" borderId="143" xfId="1" applyFont="1" applyFill="1" applyBorder="1" applyAlignment="1">
      <alignment horizontal="center" vertical="center"/>
    </xf>
    <xf numFmtId="38" fontId="2" fillId="0" borderId="44" xfId="7" applyFont="1" applyFill="1" applyBorder="1" applyAlignment="1">
      <alignment vertical="center"/>
    </xf>
    <xf numFmtId="38" fontId="2" fillId="0" borderId="45" xfId="7" applyFont="1" applyFill="1" applyBorder="1" applyAlignment="1">
      <alignment vertical="center"/>
    </xf>
    <xf numFmtId="38" fontId="2" fillId="0" borderId="46" xfId="7" applyFont="1" applyFill="1" applyBorder="1" applyAlignment="1">
      <alignment vertical="center"/>
    </xf>
    <xf numFmtId="0" fontId="2" fillId="0" borderId="44" xfId="1" applyFont="1" applyFill="1" applyBorder="1" applyAlignment="1">
      <alignment horizontal="right" vertical="center"/>
    </xf>
    <xf numFmtId="0" fontId="2" fillId="0" borderId="45" xfId="1" applyFont="1" applyFill="1" applyBorder="1" applyAlignment="1">
      <alignment horizontal="right" vertical="center"/>
    </xf>
    <xf numFmtId="0" fontId="2" fillId="0" borderId="46" xfId="1" applyFont="1" applyFill="1" applyBorder="1" applyAlignment="1">
      <alignment horizontal="right" vertical="center"/>
    </xf>
    <xf numFmtId="0" fontId="2" fillId="3" borderId="138" xfId="1" applyFont="1" applyFill="1" applyBorder="1" applyAlignment="1">
      <alignment horizontal="center" vertical="center"/>
    </xf>
    <xf numFmtId="0" fontId="2" fillId="3" borderId="155" xfId="1" applyFont="1" applyFill="1" applyBorder="1" applyAlignment="1">
      <alignment horizontal="center" vertical="center"/>
    </xf>
    <xf numFmtId="38" fontId="2" fillId="0" borderId="18" xfId="7" applyFont="1" applyFill="1" applyBorder="1" applyAlignment="1">
      <alignment vertical="center"/>
    </xf>
    <xf numFmtId="38" fontId="2" fillId="0" borderId="15" xfId="7" applyFont="1" applyFill="1" applyBorder="1" applyAlignment="1">
      <alignment vertical="center"/>
    </xf>
    <xf numFmtId="38" fontId="2" fillId="0" borderId="19" xfId="7" applyFont="1" applyFill="1" applyBorder="1" applyAlignment="1">
      <alignment vertical="center"/>
    </xf>
    <xf numFmtId="0" fontId="2" fillId="3" borderId="56" xfId="1" applyFont="1" applyFill="1" applyBorder="1" applyAlignment="1">
      <alignment horizontal="center" vertical="center"/>
    </xf>
    <xf numFmtId="0" fontId="2" fillId="3" borderId="26" xfId="1" applyFont="1" applyFill="1" applyBorder="1" applyAlignment="1">
      <alignment horizontal="center" vertical="center" wrapText="1"/>
    </xf>
    <xf numFmtId="0" fontId="2" fillId="3" borderId="25" xfId="1" applyFont="1" applyFill="1" applyBorder="1" applyAlignment="1">
      <alignment horizontal="center" vertical="center"/>
    </xf>
    <xf numFmtId="0" fontId="2" fillId="3" borderId="36" xfId="1" applyFont="1" applyFill="1" applyBorder="1" applyAlignment="1">
      <alignment horizontal="center" vertical="center"/>
    </xf>
    <xf numFmtId="0" fontId="31" fillId="0" borderId="37" xfId="1" applyFont="1" applyFill="1" applyBorder="1" applyAlignment="1">
      <alignment horizontal="center" vertical="center" wrapText="1" shrinkToFit="1"/>
    </xf>
    <xf numFmtId="0" fontId="31" fillId="0" borderId="25" xfId="1" applyFont="1" applyFill="1" applyBorder="1" applyAlignment="1">
      <alignment horizontal="center" vertical="center" shrinkToFit="1"/>
    </xf>
    <xf numFmtId="0" fontId="31" fillId="0" borderId="36" xfId="1" applyFont="1" applyFill="1" applyBorder="1" applyAlignment="1">
      <alignment horizontal="center" vertical="center" shrinkToFit="1"/>
    </xf>
    <xf numFmtId="0" fontId="2" fillId="0" borderId="37" xfId="1" applyFont="1" applyFill="1" applyBorder="1" applyAlignment="1">
      <alignment horizontal="center" vertical="center" shrinkToFit="1"/>
    </xf>
    <xf numFmtId="0" fontId="2" fillId="0" borderId="25" xfId="1" applyFont="1" applyFill="1" applyBorder="1" applyAlignment="1">
      <alignment horizontal="center" vertical="center" shrinkToFit="1"/>
    </xf>
    <xf numFmtId="0" fontId="2" fillId="0" borderId="36" xfId="1" applyFont="1" applyFill="1" applyBorder="1" applyAlignment="1">
      <alignment horizontal="center" vertical="center" shrinkToFit="1"/>
    </xf>
    <xf numFmtId="0" fontId="2" fillId="3" borderId="29" xfId="1" applyFont="1" applyFill="1" applyBorder="1" applyAlignment="1">
      <alignment horizontal="center" vertical="center"/>
    </xf>
    <xf numFmtId="0" fontId="2" fillId="3" borderId="21" xfId="1" applyFont="1" applyFill="1" applyBorder="1" applyAlignment="1">
      <alignment horizontal="center" vertical="center"/>
    </xf>
    <xf numFmtId="0" fontId="2" fillId="3" borderId="22" xfId="1" applyFont="1" applyFill="1" applyBorder="1" applyAlignment="1">
      <alignment horizontal="center" vertical="center"/>
    </xf>
    <xf numFmtId="0" fontId="31" fillId="0" borderId="20" xfId="1" applyFont="1" applyFill="1" applyBorder="1" applyAlignment="1">
      <alignment horizontal="center" vertical="center" shrinkToFit="1"/>
    </xf>
    <xf numFmtId="0" fontId="31" fillId="0" borderId="21" xfId="1" applyFont="1" applyFill="1" applyBorder="1" applyAlignment="1">
      <alignment horizontal="center" vertical="center" shrinkToFit="1"/>
    </xf>
    <xf numFmtId="0" fontId="31" fillId="0" borderId="22" xfId="1" applyFont="1" applyFill="1" applyBorder="1" applyAlignment="1">
      <alignment horizontal="center" vertical="center" shrinkToFit="1"/>
    </xf>
    <xf numFmtId="0" fontId="2" fillId="0" borderId="20" xfId="1" applyFont="1" applyFill="1" applyBorder="1" applyAlignment="1">
      <alignment horizontal="center" vertical="center" shrinkToFit="1"/>
    </xf>
    <xf numFmtId="0" fontId="2" fillId="0" borderId="21" xfId="1" applyFont="1" applyFill="1" applyBorder="1" applyAlignment="1">
      <alignment horizontal="center" vertical="center" shrinkToFit="1"/>
    </xf>
    <xf numFmtId="0" fontId="2" fillId="0" borderId="22" xfId="1" applyFont="1" applyFill="1" applyBorder="1" applyAlignment="1">
      <alignment horizontal="center" vertical="center" shrinkToFit="1"/>
    </xf>
    <xf numFmtId="0" fontId="2" fillId="3" borderId="20" xfId="1" quotePrefix="1" applyFont="1" applyFill="1" applyBorder="1" applyAlignment="1">
      <alignment horizontal="center" vertical="center"/>
    </xf>
    <xf numFmtId="0" fontId="2" fillId="3" borderId="20" xfId="1" applyFont="1" applyFill="1" applyBorder="1" applyAlignment="1">
      <alignment horizontal="center" vertical="center"/>
    </xf>
    <xf numFmtId="0" fontId="2" fillId="3" borderId="30" xfId="1" applyFont="1" applyFill="1" applyBorder="1" applyAlignment="1">
      <alignment horizontal="center" vertical="center"/>
    </xf>
    <xf numFmtId="0" fontId="2" fillId="3" borderId="80" xfId="1" applyFont="1" applyFill="1" applyBorder="1" applyAlignment="1">
      <alignment horizontal="center" vertical="center"/>
    </xf>
    <xf numFmtId="0" fontId="2" fillId="3" borderId="40" xfId="1" applyFont="1" applyFill="1" applyBorder="1" applyAlignment="1">
      <alignment horizontal="center" vertical="center"/>
    </xf>
    <xf numFmtId="0" fontId="2" fillId="3" borderId="41" xfId="1" applyFont="1" applyFill="1" applyBorder="1" applyAlignment="1">
      <alignment horizontal="center" vertical="center"/>
    </xf>
    <xf numFmtId="0" fontId="30" fillId="0" borderId="38" xfId="1" applyFont="1" applyFill="1" applyBorder="1" applyAlignment="1">
      <alignment horizontal="center" vertical="center"/>
    </xf>
    <xf numFmtId="0" fontId="53" fillId="0" borderId="37" xfId="1" applyFont="1" applyFill="1" applyBorder="1" applyAlignment="1">
      <alignment horizontal="left" vertical="top" wrapText="1"/>
    </xf>
    <xf numFmtId="0" fontId="53" fillId="0" borderId="25" xfId="1" applyFont="1" applyFill="1" applyBorder="1" applyAlignment="1">
      <alignment horizontal="left" vertical="top" wrapText="1"/>
    </xf>
    <xf numFmtId="0" fontId="53" fillId="0" borderId="27" xfId="1" applyFont="1" applyFill="1" applyBorder="1" applyAlignment="1">
      <alignment horizontal="left" vertical="top" wrapText="1"/>
    </xf>
    <xf numFmtId="0" fontId="2" fillId="3" borderId="81" xfId="1" applyFont="1" applyFill="1" applyBorder="1" applyAlignment="1">
      <alignment horizontal="center" vertical="center"/>
    </xf>
    <xf numFmtId="0" fontId="2" fillId="3" borderId="45" xfId="1" applyFont="1" applyFill="1" applyBorder="1" applyAlignment="1">
      <alignment horizontal="center" vertical="center"/>
    </xf>
    <xf numFmtId="0" fontId="2" fillId="3" borderId="46" xfId="1" applyFont="1" applyFill="1" applyBorder="1" applyAlignment="1">
      <alignment horizontal="center" vertical="center"/>
    </xf>
    <xf numFmtId="0" fontId="2" fillId="3" borderId="47" xfId="1" applyFont="1" applyFill="1" applyBorder="1" applyAlignment="1">
      <alignment horizontal="center" vertical="center"/>
    </xf>
    <xf numFmtId="0" fontId="30" fillId="0" borderId="47" xfId="1" applyFont="1" applyFill="1" applyBorder="1" applyAlignment="1">
      <alignment horizontal="center" vertical="center"/>
    </xf>
    <xf numFmtId="0" fontId="53" fillId="0" borderId="82" xfId="1" applyFont="1" applyFill="1" applyBorder="1" applyAlignment="1">
      <alignment horizontal="left" vertical="top" wrapText="1"/>
    </xf>
    <xf numFmtId="0" fontId="53" fillId="0" borderId="0" xfId="1" applyFont="1" applyFill="1" applyBorder="1" applyAlignment="1">
      <alignment horizontal="left" vertical="top" wrapText="1"/>
    </xf>
    <xf numFmtId="0" fontId="53" fillId="0" borderId="79" xfId="1" applyFont="1" applyFill="1" applyBorder="1" applyAlignment="1">
      <alignment horizontal="left" vertical="top" wrapText="1"/>
    </xf>
    <xf numFmtId="0" fontId="54" fillId="0" borderId="81" xfId="1" applyFont="1" applyFill="1" applyBorder="1" applyAlignment="1">
      <alignment horizontal="center" vertical="top"/>
    </xf>
    <xf numFmtId="0" fontId="54" fillId="0" borderId="45" xfId="1" applyFont="1" applyFill="1" applyBorder="1" applyAlignment="1">
      <alignment horizontal="center" vertical="top"/>
    </xf>
    <xf numFmtId="0" fontId="54" fillId="0" borderId="46" xfId="1" applyFont="1" applyFill="1" applyBorder="1" applyAlignment="1">
      <alignment horizontal="center" vertical="top"/>
    </xf>
    <xf numFmtId="0" fontId="54" fillId="0" borderId="47" xfId="1" applyFont="1" applyFill="1" applyBorder="1" applyAlignment="1">
      <alignment horizontal="center" vertical="top"/>
    </xf>
    <xf numFmtId="0" fontId="30" fillId="0" borderId="47" xfId="1" applyFont="1" applyFill="1" applyBorder="1" applyAlignment="1">
      <alignment horizontal="center" vertical="top"/>
    </xf>
    <xf numFmtId="0" fontId="54" fillId="0" borderId="83" xfId="1" applyFont="1" applyFill="1" applyBorder="1" applyAlignment="1">
      <alignment horizontal="center" vertical="top"/>
    </xf>
    <xf numFmtId="0" fontId="54" fillId="0" borderId="52" xfId="1" applyFont="1" applyFill="1" applyBorder="1" applyAlignment="1">
      <alignment horizontal="center" vertical="top"/>
    </xf>
    <xf numFmtId="0" fontId="54" fillId="0" borderId="53" xfId="1" applyFont="1" applyFill="1" applyBorder="1" applyAlignment="1">
      <alignment horizontal="center" vertical="top"/>
    </xf>
    <xf numFmtId="0" fontId="54" fillId="0" borderId="50" xfId="1" applyFont="1" applyFill="1" applyBorder="1" applyAlignment="1">
      <alignment horizontal="center" vertical="top"/>
    </xf>
    <xf numFmtId="0" fontId="2" fillId="0" borderId="56" xfId="1" applyFont="1" applyFill="1" applyBorder="1" applyAlignment="1">
      <alignment horizontal="center" vertical="top"/>
    </xf>
    <xf numFmtId="0" fontId="30" fillId="0" borderId="56" xfId="1" applyFont="1" applyFill="1" applyBorder="1" applyAlignment="1">
      <alignment horizontal="center" vertical="top"/>
    </xf>
    <xf numFmtId="0" fontId="2" fillId="0" borderId="37" xfId="1" applyFill="1" applyBorder="1" applyAlignment="1">
      <alignment vertical="center" wrapText="1"/>
    </xf>
    <xf numFmtId="0" fontId="2" fillId="3" borderId="37" xfId="1" applyFont="1" applyFill="1" applyBorder="1" applyAlignment="1">
      <alignment vertical="center" wrapText="1"/>
    </xf>
    <xf numFmtId="0" fontId="2" fillId="3" borderId="25" xfId="1" applyFont="1" applyFill="1" applyBorder="1" applyAlignment="1">
      <alignment vertical="center" wrapText="1"/>
    </xf>
    <xf numFmtId="0" fontId="2" fillId="3" borderId="27" xfId="1" applyFont="1" applyFill="1" applyBorder="1" applyAlignment="1">
      <alignment vertical="center" wrapText="1"/>
    </xf>
    <xf numFmtId="0" fontId="2" fillId="3" borderId="92" xfId="1" applyFill="1" applyBorder="1" applyAlignment="1">
      <alignment horizontal="center" vertical="center"/>
    </xf>
    <xf numFmtId="0" fontId="2" fillId="3" borderId="45" xfId="1" applyFill="1" applyBorder="1" applyAlignment="1">
      <alignment horizontal="center" vertical="center"/>
    </xf>
    <xf numFmtId="0" fontId="2" fillId="3" borderId="46" xfId="1" applyFill="1" applyBorder="1" applyAlignment="1">
      <alignment horizontal="center" vertical="center"/>
    </xf>
    <xf numFmtId="0" fontId="2" fillId="3" borderId="44" xfId="1" applyFont="1" applyFill="1" applyBorder="1" applyAlignment="1">
      <alignment vertical="center"/>
    </xf>
    <xf numFmtId="0" fontId="2" fillId="3" borderId="45" xfId="1" applyFill="1" applyBorder="1" applyAlignment="1">
      <alignment vertical="center"/>
    </xf>
    <xf numFmtId="0" fontId="2" fillId="3" borderId="46" xfId="1" applyFill="1" applyBorder="1" applyAlignment="1">
      <alignment vertical="center"/>
    </xf>
    <xf numFmtId="0" fontId="2" fillId="3" borderId="82" xfId="1" applyFont="1" applyFill="1" applyBorder="1" applyAlignment="1">
      <alignment vertical="center" wrapText="1"/>
    </xf>
    <xf numFmtId="0" fontId="2" fillId="3" borderId="0" xfId="1" applyFont="1" applyFill="1" applyBorder="1" applyAlignment="1">
      <alignment vertical="center" wrapText="1"/>
    </xf>
    <xf numFmtId="0" fontId="2" fillId="3" borderId="79" xfId="1" applyFont="1" applyFill="1" applyBorder="1" applyAlignment="1">
      <alignment vertical="center" wrapText="1"/>
    </xf>
    <xf numFmtId="0" fontId="31" fillId="0" borderId="98" xfId="1" applyFont="1" applyFill="1" applyBorder="1" applyAlignment="1">
      <alignment vertical="center" wrapText="1"/>
    </xf>
    <xf numFmtId="0" fontId="31" fillId="0" borderId="99" xfId="1" applyFont="1" applyFill="1" applyBorder="1" applyAlignment="1">
      <alignment vertical="center" wrapText="1"/>
    </xf>
    <xf numFmtId="0" fontId="2" fillId="3" borderId="20" xfId="1" applyFont="1" applyFill="1" applyBorder="1" applyAlignment="1">
      <alignment vertical="center" wrapText="1"/>
    </xf>
    <xf numFmtId="0" fontId="2" fillId="3" borderId="21" xfId="1" applyFont="1" applyFill="1" applyBorder="1" applyAlignment="1">
      <alignment vertical="center" wrapText="1"/>
    </xf>
    <xf numFmtId="0" fontId="2" fillId="3" borderId="30" xfId="1" applyFont="1" applyFill="1" applyBorder="1" applyAlignment="1">
      <alignment vertical="center" wrapText="1"/>
    </xf>
    <xf numFmtId="0" fontId="2" fillId="0" borderId="111" xfId="1" applyFont="1" applyFill="1" applyBorder="1" applyAlignment="1">
      <alignment vertical="center" wrapText="1"/>
    </xf>
    <xf numFmtId="0" fontId="54" fillId="0" borderId="0" xfId="1" applyFont="1" applyBorder="1" applyAlignment="1">
      <alignment vertical="top"/>
    </xf>
    <xf numFmtId="0" fontId="50" fillId="0" borderId="39" xfId="1" applyFont="1" applyBorder="1" applyAlignment="1">
      <alignment horizontal="left" vertical="center" wrapText="1"/>
    </xf>
    <xf numFmtId="0" fontId="50" fillId="0" borderId="40" xfId="1" applyFont="1" applyBorder="1" applyAlignment="1">
      <alignment horizontal="left" vertical="center"/>
    </xf>
    <xf numFmtId="0" fontId="50" fillId="0" borderId="41" xfId="1" applyFont="1" applyBorder="1" applyAlignment="1">
      <alignment horizontal="left" vertical="center"/>
    </xf>
    <xf numFmtId="0" fontId="7" fillId="0" borderId="17" xfId="1" applyFont="1" applyFill="1" applyBorder="1" applyAlignment="1">
      <alignment horizontal="center" vertical="center" wrapText="1"/>
    </xf>
    <xf numFmtId="0" fontId="31" fillId="0" borderId="56" xfId="1" applyFont="1" applyBorder="1" applyAlignment="1">
      <alignment vertical="center"/>
    </xf>
    <xf numFmtId="0" fontId="30" fillId="0" borderId="56" xfId="1" applyFont="1" applyBorder="1" applyAlignment="1">
      <alignment vertical="center"/>
    </xf>
    <xf numFmtId="0" fontId="50" fillId="0" borderId="56" xfId="1" applyFont="1" applyBorder="1" applyAlignment="1">
      <alignment vertical="center"/>
    </xf>
    <xf numFmtId="49" fontId="7" fillId="0" borderId="1" xfId="1" applyNumberFormat="1" applyFont="1" applyBorder="1" applyAlignment="1">
      <alignment horizontal="left" vertical="center" wrapText="1"/>
    </xf>
    <xf numFmtId="49" fontId="7" fillId="0" borderId="1" xfId="1" applyNumberFormat="1" applyFont="1" applyBorder="1" applyAlignment="1">
      <alignment horizontal="left" vertical="center"/>
    </xf>
    <xf numFmtId="0" fontId="28" fillId="0" borderId="7" xfId="3" applyFont="1" applyFill="1" applyBorder="1" applyAlignment="1" applyProtection="1">
      <alignment horizontal="center" vertical="center" shrinkToFit="1"/>
    </xf>
    <xf numFmtId="0" fontId="2" fillId="0" borderId="6" xfId="1" applyFont="1" applyFill="1" applyBorder="1" applyAlignment="1">
      <alignment horizontal="center" vertical="center" shrinkToFit="1"/>
    </xf>
    <xf numFmtId="0" fontId="2" fillId="0" borderId="9" xfId="1" applyFont="1" applyFill="1" applyBorder="1" applyAlignment="1">
      <alignment horizontal="center" vertical="center" shrinkToFit="1"/>
    </xf>
    <xf numFmtId="0" fontId="2" fillId="0" borderId="10" xfId="1" applyFont="1" applyBorder="1" applyAlignment="1">
      <alignment horizontal="center" vertical="center" wrapText="1" shrinkToFit="1"/>
    </xf>
    <xf numFmtId="0" fontId="2" fillId="0" borderId="12" xfId="1" applyFont="1" applyBorder="1" applyAlignment="1">
      <alignment horizontal="center" vertical="center"/>
    </xf>
    <xf numFmtId="0" fontId="25" fillId="0" borderId="18" xfId="4" applyFont="1" applyFill="1" applyBorder="1" applyAlignment="1" applyProtection="1">
      <alignment horizontal="left" vertical="center" wrapText="1"/>
    </xf>
    <xf numFmtId="0" fontId="25" fillId="0" borderId="15" xfId="4" applyFont="1" applyFill="1" applyBorder="1" applyAlignment="1" applyProtection="1">
      <alignment horizontal="left" vertical="center" wrapText="1"/>
    </xf>
    <xf numFmtId="0" fontId="2" fillId="0" borderId="15" xfId="1" applyFont="1" applyBorder="1" applyAlignment="1">
      <alignment horizontal="left" vertical="center"/>
    </xf>
    <xf numFmtId="0" fontId="2" fillId="0" borderId="23" xfId="1" applyFont="1" applyBorder="1" applyAlignment="1">
      <alignment horizontal="left" vertical="center"/>
    </xf>
    <xf numFmtId="0" fontId="2" fillId="0" borderId="37" xfId="3" applyFont="1" applyFill="1" applyBorder="1" applyAlignment="1">
      <alignment horizontal="left" vertical="center" wrapText="1" shrinkToFit="1"/>
    </xf>
    <xf numFmtId="0" fontId="2" fillId="0" borderId="25" xfId="1" applyFont="1" applyBorder="1" applyAlignment="1">
      <alignment horizontal="left" vertical="center" wrapText="1" shrinkToFit="1"/>
    </xf>
    <xf numFmtId="0" fontId="2" fillId="0" borderId="27" xfId="1" applyFont="1" applyBorder="1" applyAlignment="1">
      <alignment horizontal="left" vertical="center" wrapText="1" shrinkToFit="1"/>
    </xf>
    <xf numFmtId="0" fontId="2" fillId="0" borderId="30" xfId="1" applyFont="1" applyBorder="1" applyAlignment="1">
      <alignment horizontal="left" vertical="center" wrapText="1" shrinkToFit="1"/>
    </xf>
    <xf numFmtId="0" fontId="2" fillId="3" borderId="17" xfId="3" applyFont="1" applyFill="1" applyBorder="1" applyAlignment="1" applyProtection="1">
      <alignment vertical="center" wrapText="1"/>
    </xf>
    <xf numFmtId="176" fontId="2" fillId="0" borderId="39" xfId="1" applyNumberFormat="1" applyFont="1" applyFill="1" applyBorder="1" applyAlignment="1">
      <alignment horizontal="right" vertical="center" shrinkToFit="1"/>
    </xf>
    <xf numFmtId="176" fontId="2" fillId="0" borderId="40" xfId="1" applyNumberFormat="1" applyFont="1" applyFill="1" applyBorder="1" applyAlignment="1">
      <alignment horizontal="right" vertical="center" shrinkToFit="1"/>
    </xf>
    <xf numFmtId="176" fontId="2" fillId="0" borderId="41" xfId="1" applyNumberFormat="1" applyFont="1" applyFill="1" applyBorder="1" applyAlignment="1">
      <alignment horizontal="right" vertical="center" shrinkToFit="1"/>
    </xf>
    <xf numFmtId="176" fontId="2" fillId="0" borderId="40" xfId="1" applyNumberFormat="1" applyFont="1" applyBorder="1" applyAlignment="1">
      <alignment horizontal="right" vertical="center" shrinkToFit="1"/>
    </xf>
    <xf numFmtId="176" fontId="2" fillId="0" borderId="120" xfId="1" applyNumberFormat="1" applyFont="1" applyBorder="1" applyAlignment="1">
      <alignment horizontal="right" vertical="center" shrinkToFit="1"/>
    </xf>
    <xf numFmtId="176" fontId="2" fillId="0" borderId="44" xfId="1" applyNumberFormat="1" applyFont="1" applyFill="1" applyBorder="1" applyAlignment="1">
      <alignment horizontal="right" vertical="center" shrinkToFit="1"/>
    </xf>
    <xf numFmtId="176" fontId="2" fillId="0" borderId="45" xfId="1" applyNumberFormat="1" applyFont="1" applyFill="1" applyBorder="1" applyAlignment="1">
      <alignment horizontal="right" vertical="center" shrinkToFit="1"/>
    </xf>
    <xf numFmtId="176" fontId="2" fillId="0" borderId="46" xfId="1" applyNumberFormat="1" applyFont="1" applyFill="1" applyBorder="1" applyAlignment="1">
      <alignment horizontal="right" vertical="center" shrinkToFit="1"/>
    </xf>
    <xf numFmtId="189" fontId="2" fillId="0" borderId="50" xfId="1" applyNumberFormat="1" applyFont="1" applyFill="1" applyBorder="1" applyAlignment="1">
      <alignment horizontal="right" vertical="center"/>
    </xf>
    <xf numFmtId="176" fontId="2" fillId="0" borderId="50" xfId="1" applyNumberFormat="1" applyFont="1" applyFill="1" applyBorder="1" applyAlignment="1">
      <alignment horizontal="right" vertical="center"/>
    </xf>
    <xf numFmtId="176" fontId="2" fillId="0" borderId="51" xfId="1" applyNumberFormat="1" applyFont="1" applyFill="1" applyBorder="1" applyAlignment="1">
      <alignment horizontal="right" vertical="center"/>
    </xf>
    <xf numFmtId="176" fontId="2" fillId="0" borderId="52" xfId="1" applyNumberFormat="1" applyFont="1" applyFill="1" applyBorder="1" applyAlignment="1">
      <alignment horizontal="right" vertical="center"/>
    </xf>
    <xf numFmtId="176" fontId="2" fillId="0" borderId="54" xfId="1" applyNumberFormat="1" applyFont="1" applyFill="1" applyBorder="1" applyAlignment="1">
      <alignment horizontal="right" vertical="center"/>
    </xf>
    <xf numFmtId="189" fontId="2" fillId="0" borderId="56" xfId="1" applyNumberFormat="1" applyFont="1" applyFill="1" applyBorder="1" applyAlignment="1">
      <alignment horizontal="right" vertical="center"/>
    </xf>
    <xf numFmtId="0" fontId="2" fillId="0" borderId="33" xfId="1" applyFont="1" applyFill="1" applyBorder="1" applyAlignment="1">
      <alignment horizontal="right" vertical="center"/>
    </xf>
    <xf numFmtId="0" fontId="29" fillId="2" borderId="31" xfId="1" applyFont="1" applyFill="1" applyBorder="1" applyAlignment="1">
      <alignment horizontal="center" vertical="center"/>
    </xf>
    <xf numFmtId="0" fontId="29" fillId="2" borderId="34" xfId="1" applyFont="1" applyFill="1" applyBorder="1" applyAlignment="1">
      <alignment horizontal="center" vertical="center"/>
    </xf>
    <xf numFmtId="0" fontId="29" fillId="2" borderId="0" xfId="1" applyFont="1" applyFill="1" applyBorder="1" applyAlignment="1">
      <alignment horizontal="center" vertical="center"/>
    </xf>
    <xf numFmtId="0" fontId="29" fillId="2" borderId="35" xfId="1" applyFont="1" applyFill="1" applyBorder="1" applyAlignment="1">
      <alignment horizontal="center" vertical="center"/>
    </xf>
    <xf numFmtId="0" fontId="2" fillId="0" borderId="26" xfId="1" applyFont="1" applyBorder="1" applyAlignment="1">
      <alignment horizontal="left" vertical="top" wrapText="1"/>
    </xf>
    <xf numFmtId="0" fontId="2" fillId="0" borderId="25" xfId="1" applyFont="1" applyBorder="1" applyAlignment="1">
      <alignment horizontal="left" vertical="top" wrapText="1"/>
    </xf>
    <xf numFmtId="0" fontId="2" fillId="0" borderId="36" xfId="1" applyFont="1" applyBorder="1" applyAlignment="1">
      <alignment horizontal="left" vertical="top" wrapText="1"/>
    </xf>
    <xf numFmtId="0" fontId="2" fillId="0" borderId="37" xfId="1" applyFont="1" applyBorder="1" applyAlignment="1">
      <alignment horizontal="center" vertical="center" wrapText="1" shrinkToFit="1"/>
    </xf>
    <xf numFmtId="0" fontId="2" fillId="0" borderId="25" xfId="1" applyFont="1" applyBorder="1">
      <alignment vertical="center"/>
    </xf>
    <xf numFmtId="0" fontId="2" fillId="0" borderId="36" xfId="1" applyFont="1" applyBorder="1">
      <alignment vertical="center"/>
    </xf>
    <xf numFmtId="0" fontId="2" fillId="0" borderId="66" xfId="1" quotePrefix="1" applyFont="1" applyBorder="1" applyAlignment="1">
      <alignment horizontal="center" vertical="center" wrapText="1"/>
    </xf>
    <xf numFmtId="0" fontId="2" fillId="0" borderId="66" xfId="1" applyFont="1" applyFill="1" applyBorder="1" applyAlignment="1">
      <alignment horizontal="center" vertical="center" wrapText="1"/>
    </xf>
    <xf numFmtId="0" fontId="2" fillId="0" borderId="66" xfId="1" applyFont="1" applyBorder="1" applyAlignment="1">
      <alignment horizontal="center" vertical="center" wrapText="1"/>
    </xf>
    <xf numFmtId="0" fontId="2" fillId="0" borderId="131" xfId="1" applyFont="1" applyBorder="1" applyAlignment="1">
      <alignment horizontal="center" vertical="center"/>
    </xf>
    <xf numFmtId="0" fontId="2" fillId="0" borderId="42" xfId="1" applyFont="1" applyBorder="1" applyAlignment="1">
      <alignment horizontal="left" vertical="top" wrapText="1"/>
    </xf>
    <xf numFmtId="0" fontId="2" fillId="0" borderId="0" xfId="1" applyFont="1" applyBorder="1" applyAlignment="1">
      <alignment horizontal="left" vertical="top" wrapText="1"/>
    </xf>
    <xf numFmtId="0" fontId="2" fillId="0" borderId="43" xfId="1" applyFont="1" applyBorder="1" applyAlignment="1">
      <alignment horizontal="left" vertical="top" wrapText="1"/>
    </xf>
    <xf numFmtId="0" fontId="2" fillId="0" borderId="20" xfId="1" applyBorder="1" applyAlignment="1">
      <alignment horizontal="center" vertical="center" shrinkToFit="1"/>
    </xf>
    <xf numFmtId="0" fontId="2" fillId="0" borderId="22" xfId="1" applyBorder="1" applyAlignment="1">
      <alignment horizontal="center" vertical="center" shrinkToFit="1"/>
    </xf>
    <xf numFmtId="0" fontId="50" fillId="0" borderId="51" xfId="1" applyFont="1" applyBorder="1" applyAlignment="1">
      <alignment horizontal="center" vertical="center" wrapText="1" shrinkToFit="1"/>
    </xf>
    <xf numFmtId="0" fontId="2" fillId="0" borderId="52" xfId="1" applyFont="1" applyBorder="1">
      <alignment vertical="center"/>
    </xf>
    <xf numFmtId="0" fontId="2" fillId="0" borderId="53" xfId="1" applyFont="1" applyBorder="1">
      <alignment vertical="center"/>
    </xf>
    <xf numFmtId="0" fontId="2" fillId="0" borderId="50" xfId="1" quotePrefix="1" applyFont="1" applyBorder="1" applyAlignment="1">
      <alignment horizontal="center" vertical="center" wrapText="1"/>
    </xf>
    <xf numFmtId="0" fontId="2" fillId="0" borderId="50" xfId="1" applyFont="1" applyBorder="1" applyAlignment="1">
      <alignment horizontal="center" vertical="center"/>
    </xf>
    <xf numFmtId="0" fontId="2" fillId="0" borderId="50" xfId="1" quotePrefix="1" applyFont="1" applyFill="1" applyBorder="1" applyAlignment="1">
      <alignment horizontal="center" vertical="center" wrapText="1"/>
    </xf>
    <xf numFmtId="0" fontId="2" fillId="0" borderId="51" xfId="1" applyFont="1" applyBorder="1" applyAlignment="1">
      <alignment horizontal="left" vertical="center" wrapText="1"/>
    </xf>
    <xf numFmtId="0" fontId="2" fillId="0" borderId="54" xfId="1" applyFont="1" applyBorder="1" applyAlignment="1">
      <alignment horizontal="left" vertical="center"/>
    </xf>
    <xf numFmtId="177" fontId="2" fillId="0" borderId="66" xfId="1" applyNumberFormat="1" applyFont="1" applyFill="1" applyBorder="1" applyAlignment="1">
      <alignment horizontal="center" vertical="center" wrapText="1"/>
    </xf>
    <xf numFmtId="177" fontId="2" fillId="0" borderId="66" xfId="1" applyNumberFormat="1" applyFont="1" applyFill="1" applyBorder="1" applyAlignment="1">
      <alignment horizontal="center" vertical="center"/>
    </xf>
    <xf numFmtId="0" fontId="2" fillId="0" borderId="28" xfId="1" applyBorder="1" applyAlignment="1">
      <alignment horizontal="center" vertical="center"/>
    </xf>
    <xf numFmtId="0" fontId="2" fillId="0" borderId="21" xfId="1" applyBorder="1" applyAlignment="1">
      <alignment horizontal="center" vertical="center"/>
    </xf>
    <xf numFmtId="0" fontId="2" fillId="0" borderId="58" xfId="1" applyBorder="1" applyAlignment="1">
      <alignment horizontal="center" vertical="center"/>
    </xf>
    <xf numFmtId="0" fontId="2" fillId="0" borderId="29" xfId="1" applyFont="1" applyBorder="1" applyAlignment="1">
      <alignment horizontal="left" vertical="top" wrapText="1"/>
    </xf>
    <xf numFmtId="0" fontId="2" fillId="0" borderId="21" xfId="1" applyFont="1" applyBorder="1" applyAlignment="1">
      <alignment horizontal="left" vertical="top" wrapText="1"/>
    </xf>
    <xf numFmtId="0" fontId="2" fillId="0" borderId="22" xfId="1" applyFont="1" applyBorder="1" applyAlignment="1">
      <alignment horizontal="left" vertical="top" wrapText="1"/>
    </xf>
    <xf numFmtId="0" fontId="2" fillId="0" borderId="50" xfId="1" applyFont="1" applyBorder="1" applyAlignment="1">
      <alignment horizontal="center" vertical="center" wrapText="1"/>
    </xf>
    <xf numFmtId="177" fontId="2" fillId="0" borderId="50" xfId="1" quotePrefix="1" applyNumberFormat="1" applyFont="1" applyBorder="1" applyAlignment="1">
      <alignment horizontal="center" vertical="center" wrapText="1"/>
    </xf>
    <xf numFmtId="177" fontId="2" fillId="0" borderId="50" xfId="1" applyNumberFormat="1" applyFont="1" applyBorder="1" applyAlignment="1">
      <alignment horizontal="center" vertical="center"/>
    </xf>
    <xf numFmtId="0" fontId="2" fillId="0" borderId="138" xfId="1" applyFont="1" applyBorder="1" applyAlignment="1">
      <alignment horizontal="center" vertical="center"/>
    </xf>
    <xf numFmtId="0" fontId="2" fillId="0" borderId="155" xfId="1" applyFont="1" applyBorder="1" applyAlignment="1">
      <alignment horizontal="center" vertical="center"/>
    </xf>
    <xf numFmtId="0" fontId="2" fillId="0" borderId="26" xfId="1" applyFont="1" applyBorder="1" applyAlignment="1">
      <alignment horizontal="left" vertical="center" wrapText="1"/>
    </xf>
    <xf numFmtId="0" fontId="2" fillId="0" borderId="29" xfId="1" applyFont="1" applyBorder="1" applyAlignment="1">
      <alignment horizontal="left" vertical="center" wrapText="1"/>
    </xf>
    <xf numFmtId="0" fontId="31" fillId="2" borderId="82" xfId="1" applyFont="1" applyFill="1" applyBorder="1" applyAlignment="1">
      <alignment horizontal="center" vertical="center" shrinkToFit="1"/>
    </xf>
    <xf numFmtId="0" fontId="31" fillId="2" borderId="0" xfId="1" applyFont="1" applyFill="1" applyBorder="1" applyAlignment="1">
      <alignment horizontal="center" vertical="center" shrinkToFit="1"/>
    </xf>
    <xf numFmtId="0" fontId="31" fillId="2" borderId="43" xfId="1" applyFont="1" applyFill="1" applyBorder="1" applyAlignment="1">
      <alignment horizontal="center" vertical="center" shrinkToFit="1"/>
    </xf>
    <xf numFmtId="0" fontId="2" fillId="0" borderId="82" xfId="1" applyBorder="1" applyAlignment="1">
      <alignment horizontal="center" vertical="center" shrinkToFit="1"/>
    </xf>
    <xf numFmtId="0" fontId="2" fillId="0" borderId="0" xfId="1" applyAlignment="1">
      <alignment horizontal="center" vertical="center" shrinkToFit="1"/>
    </xf>
    <xf numFmtId="0" fontId="2" fillId="0" borderId="43" xfId="1" applyBorder="1" applyAlignment="1">
      <alignment horizontal="center" vertical="center" shrinkToFit="1"/>
    </xf>
    <xf numFmtId="0" fontId="2" fillId="0" borderId="28" xfId="1" applyBorder="1" applyAlignment="1">
      <alignment horizontal="center" vertical="center" wrapText="1"/>
    </xf>
    <xf numFmtId="0" fontId="2" fillId="0" borderId="21" xfId="1" applyBorder="1" applyAlignment="1">
      <alignment horizontal="center" vertical="center" wrapText="1"/>
    </xf>
    <xf numFmtId="0" fontId="2" fillId="0" borderId="58" xfId="1" applyBorder="1" applyAlignment="1">
      <alignment horizontal="center" vertical="center" wrapText="1"/>
    </xf>
    <xf numFmtId="0" fontId="2" fillId="5" borderId="37" xfId="1" applyFill="1" applyBorder="1" applyAlignment="1">
      <alignment horizontal="center" vertical="center"/>
    </xf>
    <xf numFmtId="0" fontId="31" fillId="0" borderId="80" xfId="1" applyFont="1" applyFill="1" applyBorder="1" applyAlignment="1">
      <alignment horizontal="left" vertical="top" wrapText="1"/>
    </xf>
    <xf numFmtId="0" fontId="31" fillId="0" borderId="40" xfId="1" applyFont="1" applyFill="1" applyBorder="1" applyAlignment="1">
      <alignment horizontal="left" vertical="top" wrapText="1"/>
    </xf>
    <xf numFmtId="0" fontId="31" fillId="0" borderId="41" xfId="1" applyFont="1" applyFill="1" applyBorder="1" applyAlignment="1">
      <alignment horizontal="left" vertical="top" wrapText="1"/>
    </xf>
    <xf numFmtId="3" fontId="2" fillId="0" borderId="38" xfId="1" applyNumberFormat="1" applyFont="1" applyFill="1" applyBorder="1" applyAlignment="1">
      <alignment horizontal="right" vertical="center"/>
    </xf>
    <xf numFmtId="189" fontId="2" fillId="0" borderId="38" xfId="1" applyNumberFormat="1" applyFont="1" applyFill="1" applyBorder="1" applyAlignment="1">
      <alignment horizontal="right" vertical="center"/>
    </xf>
    <xf numFmtId="0" fontId="2" fillId="0" borderId="25" xfId="1" applyFont="1" applyFill="1" applyBorder="1" applyAlignment="1">
      <alignment horizontal="left" vertical="top" wrapText="1"/>
    </xf>
    <xf numFmtId="0" fontId="2" fillId="0" borderId="27" xfId="1" applyFont="1" applyFill="1" applyBorder="1" applyAlignment="1">
      <alignment horizontal="left" vertical="top" wrapText="1"/>
    </xf>
    <xf numFmtId="0" fontId="31" fillId="0" borderId="81" xfId="1" applyFont="1" applyFill="1" applyBorder="1" applyAlignment="1">
      <alignment horizontal="left" vertical="top" wrapText="1"/>
    </xf>
    <xf numFmtId="0" fontId="31" fillId="0" borderId="45" xfId="1" applyFont="1" applyFill="1" applyBorder="1" applyAlignment="1">
      <alignment horizontal="left" vertical="top" wrapText="1"/>
    </xf>
    <xf numFmtId="0" fontId="31" fillId="0" borderId="46" xfId="1" applyFont="1" applyFill="1" applyBorder="1" applyAlignment="1">
      <alignment horizontal="left" vertical="top" wrapText="1"/>
    </xf>
    <xf numFmtId="3" fontId="2" fillId="0" borderId="47" xfId="1" applyNumberFormat="1" applyFont="1" applyFill="1" applyBorder="1" applyAlignment="1">
      <alignment horizontal="right" vertical="center"/>
    </xf>
    <xf numFmtId="189" fontId="2" fillId="0" borderId="47" xfId="7" applyNumberFormat="1" applyFont="1" applyFill="1" applyBorder="1" applyAlignment="1">
      <alignment horizontal="right" vertical="center"/>
    </xf>
    <xf numFmtId="0" fontId="2" fillId="0" borderId="82" xfId="1" applyFont="1" applyFill="1" applyBorder="1" applyAlignment="1">
      <alignment horizontal="left" vertical="top" wrapText="1"/>
    </xf>
    <xf numFmtId="0" fontId="2" fillId="0" borderId="0" xfId="1" applyFont="1" applyFill="1" applyBorder="1" applyAlignment="1">
      <alignment horizontal="left" vertical="top" wrapText="1"/>
    </xf>
    <xf numFmtId="0" fontId="2" fillId="0" borderId="79" xfId="1" applyFont="1" applyFill="1" applyBorder="1" applyAlignment="1">
      <alignment horizontal="left" vertical="top" wrapText="1"/>
    </xf>
    <xf numFmtId="189" fontId="2" fillId="0" borderId="47" xfId="1" applyNumberFormat="1" applyFont="1" applyFill="1" applyBorder="1" applyAlignment="1">
      <alignment horizontal="right" vertical="center"/>
    </xf>
    <xf numFmtId="189" fontId="2" fillId="0" borderId="47" xfId="1" applyNumberFormat="1" applyFont="1" applyFill="1" applyBorder="1" applyAlignment="1">
      <alignment horizontal="right" vertical="top"/>
    </xf>
    <xf numFmtId="189" fontId="2" fillId="0" borderId="50" xfId="1" applyNumberFormat="1" applyFont="1" applyFill="1" applyBorder="1" applyAlignment="1">
      <alignment horizontal="right" vertical="top"/>
    </xf>
    <xf numFmtId="3" fontId="2" fillId="0" borderId="56" xfId="1" applyNumberFormat="1" applyFont="1" applyFill="1" applyBorder="1" applyAlignment="1">
      <alignment horizontal="right" vertical="center"/>
    </xf>
    <xf numFmtId="189" fontId="2" fillId="0" borderId="18" xfId="7" applyNumberFormat="1" applyFont="1" applyFill="1" applyBorder="1" applyAlignment="1">
      <alignment horizontal="right" vertical="center"/>
    </xf>
    <xf numFmtId="189" fontId="2" fillId="0" borderId="15" xfId="7" applyNumberFormat="1" applyFont="1" applyFill="1" applyBorder="1" applyAlignment="1">
      <alignment horizontal="right" vertical="center"/>
    </xf>
    <xf numFmtId="189" fontId="2" fillId="0" borderId="19" xfId="7" applyNumberFormat="1" applyFont="1" applyFill="1" applyBorder="1" applyAlignment="1">
      <alignment horizontal="right" vertical="center"/>
    </xf>
    <xf numFmtId="0" fontId="2" fillId="0" borderId="20" xfId="1" applyFont="1" applyFill="1" applyBorder="1" applyAlignment="1">
      <alignment horizontal="left" vertical="top" wrapText="1"/>
    </xf>
    <xf numFmtId="0" fontId="2" fillId="0" borderId="21" xfId="1" applyFont="1" applyFill="1" applyBorder="1" applyAlignment="1">
      <alignment horizontal="left" vertical="top" wrapText="1"/>
    </xf>
    <xf numFmtId="0" fontId="2" fillId="0" borderId="30" xfId="1" applyFont="1" applyFill="1" applyBorder="1" applyAlignment="1">
      <alignment horizontal="left" vertical="top" wrapText="1"/>
    </xf>
    <xf numFmtId="0" fontId="2" fillId="0" borderId="44" xfId="1" applyFill="1" applyBorder="1" applyAlignment="1">
      <alignment vertical="center"/>
    </xf>
    <xf numFmtId="0" fontId="2" fillId="0" borderId="100" xfId="1" applyFill="1" applyBorder="1" applyAlignment="1">
      <alignment horizontal="center" vertical="center"/>
    </xf>
    <xf numFmtId="0" fontId="2" fillId="0" borderId="156" xfId="1" applyFont="1" applyFill="1" applyBorder="1" applyAlignment="1">
      <alignment vertical="center" shrinkToFit="1"/>
    </xf>
    <xf numFmtId="0" fontId="2" fillId="0" borderId="157" xfId="1" applyFill="1" applyBorder="1" applyAlignment="1">
      <alignment vertical="center" wrapText="1"/>
    </xf>
    <xf numFmtId="49" fontId="2" fillId="0" borderId="113" xfId="1" applyNumberFormat="1" applyFill="1" applyBorder="1" applyAlignment="1">
      <alignment horizontal="left" vertical="center"/>
    </xf>
    <xf numFmtId="177" fontId="2" fillId="0" borderId="56" xfId="1" applyNumberFormat="1" applyBorder="1" applyAlignment="1">
      <alignment vertical="center" wrapText="1"/>
    </xf>
    <xf numFmtId="177" fontId="2" fillId="0" borderId="56" xfId="1" applyNumberFormat="1" applyBorder="1" applyAlignment="1">
      <alignment vertical="center"/>
    </xf>
    <xf numFmtId="3" fontId="2" fillId="0" borderId="56" xfId="1" applyNumberFormat="1" applyBorder="1" applyAlignment="1">
      <alignment vertical="center" wrapText="1"/>
    </xf>
    <xf numFmtId="0" fontId="2" fillId="0" borderId="0" xfId="1" applyFill="1" applyBorder="1" applyAlignment="1">
      <alignment vertical="center"/>
    </xf>
    <xf numFmtId="0" fontId="2" fillId="0" borderId="0" xfId="1" applyBorder="1" applyAlignment="1">
      <alignment vertical="center" wrapText="1"/>
    </xf>
    <xf numFmtId="0" fontId="6" fillId="0" borderId="0" xfId="1" applyFont="1" applyBorder="1" applyAlignment="1">
      <alignment horizontal="left"/>
    </xf>
    <xf numFmtId="0" fontId="6" fillId="0" borderId="1" xfId="1" applyFont="1" applyBorder="1" applyAlignment="1">
      <alignment horizontal="left" vertical="top"/>
    </xf>
    <xf numFmtId="0" fontId="13" fillId="3" borderId="17" xfId="2" applyFont="1" applyFill="1" applyBorder="1" applyAlignment="1" applyProtection="1">
      <alignment horizontal="center" vertical="center"/>
    </xf>
    <xf numFmtId="0" fontId="13" fillId="3" borderId="15" xfId="2" applyFont="1" applyFill="1" applyBorder="1" applyAlignment="1" applyProtection="1">
      <alignment horizontal="center" vertical="center"/>
    </xf>
    <xf numFmtId="0" fontId="3" fillId="3" borderId="15" xfId="1" applyFont="1" applyFill="1" applyBorder="1" applyAlignment="1">
      <alignment horizontal="center" vertical="center"/>
    </xf>
    <xf numFmtId="0" fontId="30" fillId="0" borderId="37" xfId="3" applyFont="1" applyFill="1" applyBorder="1" applyAlignment="1">
      <alignment horizontal="left" vertical="center" wrapText="1"/>
    </xf>
    <xf numFmtId="0" fontId="30" fillId="0" borderId="25" xfId="1" applyFont="1" applyBorder="1" applyAlignment="1">
      <alignment horizontal="left" vertical="center" wrapText="1"/>
    </xf>
    <xf numFmtId="0" fontId="30" fillId="0" borderId="27" xfId="1" applyFont="1" applyBorder="1" applyAlignment="1">
      <alignment horizontal="left" vertical="center" wrapText="1"/>
    </xf>
    <xf numFmtId="0" fontId="30" fillId="0" borderId="30" xfId="1" applyFont="1" applyBorder="1" applyAlignment="1">
      <alignment horizontal="left" vertical="center" wrapText="1"/>
    </xf>
    <xf numFmtId="0" fontId="30" fillId="0" borderId="17" xfId="3" applyFont="1" applyFill="1" applyBorder="1" applyAlignment="1" applyProtection="1">
      <alignment vertical="top" wrapText="1"/>
      <protection locked="0"/>
    </xf>
    <xf numFmtId="0" fontId="30" fillId="0" borderId="15" xfId="3" applyFont="1" applyFill="1" applyBorder="1" applyAlignment="1" applyProtection="1">
      <alignment vertical="top" wrapText="1"/>
      <protection locked="0"/>
    </xf>
    <xf numFmtId="0" fontId="30" fillId="0" borderId="23" xfId="3" applyFont="1" applyFill="1" applyBorder="1" applyAlignment="1" applyProtection="1">
      <alignment vertical="top" wrapText="1"/>
      <protection locked="0"/>
    </xf>
    <xf numFmtId="0" fontId="50" fillId="0" borderId="0" xfId="1" applyFont="1" applyAlignment="1">
      <alignment horizontal="left" vertical="center" wrapText="1"/>
    </xf>
    <xf numFmtId="0" fontId="15" fillId="0" borderId="17" xfId="3" applyFont="1" applyFill="1" applyBorder="1" applyAlignment="1" applyProtection="1">
      <alignment vertical="top" wrapText="1"/>
      <protection locked="0"/>
    </xf>
    <xf numFmtId="0" fontId="15" fillId="0" borderId="15" xfId="3" applyFont="1" applyFill="1" applyBorder="1" applyAlignment="1" applyProtection="1">
      <alignment vertical="top" wrapText="1"/>
      <protection locked="0"/>
    </xf>
    <xf numFmtId="0" fontId="15" fillId="0" borderId="23" xfId="3" applyFont="1" applyFill="1" applyBorder="1" applyAlignment="1" applyProtection="1">
      <alignment vertical="top" wrapText="1"/>
      <protection locked="0"/>
    </xf>
    <xf numFmtId="38" fontId="3" fillId="0" borderId="38" xfId="7" applyFont="1" applyFill="1" applyBorder="1" applyAlignment="1">
      <alignment horizontal="center" vertical="center"/>
    </xf>
    <xf numFmtId="3" fontId="3" fillId="3" borderId="38" xfId="1" applyNumberFormat="1" applyFont="1" applyFill="1" applyBorder="1" applyAlignment="1">
      <alignment horizontal="center" vertical="center"/>
    </xf>
    <xf numFmtId="38" fontId="3" fillId="0" borderId="143" xfId="7" applyFont="1" applyFill="1" applyBorder="1" applyAlignment="1">
      <alignment horizontal="center" vertical="center"/>
    </xf>
    <xf numFmtId="38" fontId="3" fillId="0" borderId="50" xfId="7" applyFont="1" applyFill="1" applyBorder="1" applyAlignment="1">
      <alignment horizontal="center" vertical="center"/>
    </xf>
    <xf numFmtId="38" fontId="3" fillId="3" borderId="138" xfId="7" applyFont="1" applyFill="1" applyBorder="1" applyAlignment="1">
      <alignment horizontal="center" vertical="center"/>
    </xf>
    <xf numFmtId="38" fontId="3" fillId="3" borderId="155" xfId="7" applyFont="1" applyFill="1" applyBorder="1" applyAlignment="1">
      <alignment horizontal="center" vertical="center"/>
    </xf>
    <xf numFmtId="0" fontId="2" fillId="0" borderId="56" xfId="1" applyFont="1" applyBorder="1" applyAlignment="1">
      <alignment horizontal="center" vertical="center" wrapText="1"/>
    </xf>
    <xf numFmtId="0" fontId="2" fillId="2" borderId="17" xfId="1" applyFill="1" applyBorder="1" applyAlignment="1">
      <alignment horizontal="center" vertical="center"/>
    </xf>
    <xf numFmtId="0" fontId="2" fillId="0" borderId="26" xfId="1" applyFont="1" applyBorder="1" applyAlignment="1">
      <alignment horizontal="center" vertical="center"/>
    </xf>
    <xf numFmtId="0" fontId="2" fillId="0" borderId="15" xfId="1" applyFont="1" applyFill="1" applyBorder="1">
      <alignment vertical="center"/>
    </xf>
    <xf numFmtId="0" fontId="2" fillId="0" borderId="19" xfId="1" applyFont="1" applyFill="1" applyBorder="1">
      <alignment vertical="center"/>
    </xf>
    <xf numFmtId="38" fontId="2" fillId="3" borderId="39" xfId="7" applyFont="1" applyFill="1" applyBorder="1" applyAlignment="1">
      <alignment horizontal="right" vertical="center"/>
    </xf>
    <xf numFmtId="38" fontId="2" fillId="3" borderId="40" xfId="7" applyFont="1" applyFill="1" applyBorder="1" applyAlignment="1">
      <alignment horizontal="right" vertical="center"/>
    </xf>
    <xf numFmtId="38" fontId="2" fillId="3" borderId="41" xfId="7" applyFont="1" applyFill="1" applyBorder="1" applyAlignment="1">
      <alignment horizontal="right" vertical="center"/>
    </xf>
    <xf numFmtId="38" fontId="30" fillId="0" borderId="39" xfId="7" applyFont="1" applyFill="1" applyBorder="1" applyAlignment="1">
      <alignment horizontal="right" vertical="center"/>
    </xf>
    <xf numFmtId="38" fontId="30" fillId="0" borderId="40" xfId="7" applyFont="1" applyFill="1" applyBorder="1" applyAlignment="1">
      <alignment horizontal="right" vertical="center"/>
    </xf>
    <xf numFmtId="38" fontId="30" fillId="0" borderId="41" xfId="7" applyFont="1" applyFill="1" applyBorder="1" applyAlignment="1">
      <alignment horizontal="right" vertical="center"/>
    </xf>
    <xf numFmtId="0" fontId="53" fillId="0" borderId="37" xfId="1" applyFont="1" applyFill="1" applyBorder="1" applyAlignment="1">
      <alignment horizontal="center" vertical="center"/>
    </xf>
    <xf numFmtId="0" fontId="53" fillId="0" borderId="25" xfId="1" applyFont="1" applyFill="1" applyBorder="1" applyAlignment="1">
      <alignment horizontal="center" vertical="center"/>
    </xf>
    <xf numFmtId="0" fontId="53" fillId="0" borderId="27" xfId="1" applyFont="1" applyFill="1" applyBorder="1" applyAlignment="1">
      <alignment horizontal="center" vertical="center"/>
    </xf>
    <xf numFmtId="38" fontId="2" fillId="3" borderId="47" xfId="7" applyFont="1" applyFill="1" applyBorder="1" applyAlignment="1">
      <alignment horizontal="right" vertical="center"/>
    </xf>
    <xf numFmtId="0" fontId="30" fillId="0" borderId="44" xfId="1" applyFont="1" applyFill="1" applyBorder="1" applyAlignment="1">
      <alignment horizontal="right" vertical="center"/>
    </xf>
    <xf numFmtId="0" fontId="30" fillId="0" borderId="45" xfId="1" applyFont="1" applyFill="1" applyBorder="1" applyAlignment="1">
      <alignment horizontal="right" vertical="center"/>
    </xf>
    <xf numFmtId="0" fontId="30" fillId="0" borderId="46" xfId="1" applyFont="1" applyFill="1" applyBorder="1" applyAlignment="1">
      <alignment horizontal="right" vertical="center"/>
    </xf>
    <xf numFmtId="0" fontId="53" fillId="0" borderId="82" xfId="1" applyFont="1" applyFill="1" applyBorder="1" applyAlignment="1">
      <alignment horizontal="center" vertical="center"/>
    </xf>
    <xf numFmtId="0" fontId="53" fillId="0" borderId="0" xfId="1" applyFont="1" applyFill="1" applyBorder="1" applyAlignment="1">
      <alignment horizontal="center" vertical="center"/>
    </xf>
    <xf numFmtId="0" fontId="53" fillId="0" borderId="79" xfId="1" applyFont="1" applyFill="1" applyBorder="1" applyAlignment="1">
      <alignment horizontal="center" vertical="center"/>
    </xf>
    <xf numFmtId="38" fontId="30" fillId="0" borderId="18" xfId="1" applyNumberFormat="1" applyFont="1" applyFill="1" applyBorder="1" applyAlignment="1">
      <alignment horizontal="center" vertical="center"/>
    </xf>
    <xf numFmtId="0" fontId="2" fillId="3" borderId="91" xfId="1" applyFont="1" applyFill="1" applyBorder="1" applyAlignment="1">
      <alignment horizontal="center" vertical="center"/>
    </xf>
    <xf numFmtId="0" fontId="2" fillId="3" borderId="39" xfId="1" applyFont="1" applyFill="1" applyBorder="1" applyAlignment="1">
      <alignment vertical="center"/>
    </xf>
    <xf numFmtId="0" fontId="2" fillId="3" borderId="40" xfId="1" applyFont="1" applyFill="1" applyBorder="1" applyAlignment="1">
      <alignment vertical="center"/>
    </xf>
    <xf numFmtId="0" fontId="2" fillId="3" borderId="41" xfId="1" applyFont="1" applyFill="1" applyBorder="1" applyAlignment="1">
      <alignment vertical="center"/>
    </xf>
    <xf numFmtId="0" fontId="2" fillId="3" borderId="25" xfId="1" applyFont="1" applyFill="1" applyBorder="1" applyAlignment="1">
      <alignment horizontal="left" vertical="top"/>
    </xf>
    <xf numFmtId="0" fontId="2" fillId="3" borderId="27" xfId="1" applyFont="1" applyFill="1" applyBorder="1" applyAlignment="1">
      <alignment horizontal="left" vertical="top"/>
    </xf>
    <xf numFmtId="0" fontId="2" fillId="3" borderId="45" xfId="1" applyFont="1" applyFill="1" applyBorder="1" applyAlignment="1">
      <alignment vertical="center"/>
    </xf>
    <xf numFmtId="0" fontId="2" fillId="3" borderId="46" xfId="1" applyFont="1" applyFill="1" applyBorder="1" applyAlignment="1">
      <alignment vertical="center"/>
    </xf>
    <xf numFmtId="0" fontId="2" fillId="3" borderId="82" xfId="1" applyFont="1" applyFill="1" applyBorder="1" applyAlignment="1">
      <alignment horizontal="left" vertical="top"/>
    </xf>
    <xf numFmtId="0" fontId="2" fillId="3" borderId="0" xfId="1" applyFont="1" applyFill="1" applyBorder="1" applyAlignment="1">
      <alignment horizontal="left" vertical="top"/>
    </xf>
    <xf numFmtId="0" fontId="2" fillId="3" borderId="79" xfId="1" applyFont="1" applyFill="1" applyBorder="1" applyAlignment="1">
      <alignment horizontal="left" vertical="top"/>
    </xf>
    <xf numFmtId="0" fontId="2" fillId="3" borderId="94" xfId="1" applyFont="1" applyFill="1" applyBorder="1" applyAlignment="1">
      <alignment horizontal="center" vertical="center"/>
    </xf>
    <xf numFmtId="0" fontId="2" fillId="3" borderId="95" xfId="1" applyFont="1" applyFill="1" applyBorder="1" applyAlignment="1">
      <alignment horizontal="center" vertical="center"/>
    </xf>
    <xf numFmtId="0" fontId="2" fillId="3" borderId="96" xfId="1" applyFont="1" applyFill="1" applyBorder="1" applyAlignment="1">
      <alignment horizontal="center" vertical="center"/>
    </xf>
    <xf numFmtId="0" fontId="33" fillId="3" borderId="97" xfId="1" applyFont="1" applyFill="1" applyBorder="1" applyAlignment="1">
      <alignment vertical="center" wrapText="1"/>
    </xf>
    <xf numFmtId="0" fontId="33" fillId="3" borderId="98" xfId="1" applyFont="1" applyFill="1" applyBorder="1" applyAlignment="1">
      <alignment vertical="center" wrapText="1"/>
    </xf>
    <xf numFmtId="0" fontId="33" fillId="3" borderId="99" xfId="1" applyFont="1" applyFill="1" applyBorder="1" applyAlignment="1">
      <alignment vertical="center" wrapText="1"/>
    </xf>
    <xf numFmtId="0" fontId="2" fillId="3" borderId="100" xfId="1" applyFont="1" applyFill="1" applyBorder="1" applyAlignment="1">
      <alignment horizontal="center" vertical="center"/>
    </xf>
    <xf numFmtId="0" fontId="2" fillId="3" borderId="101" xfId="1" applyFont="1" applyFill="1" applyBorder="1" applyAlignment="1">
      <alignment horizontal="center" vertical="center"/>
    </xf>
    <xf numFmtId="0" fontId="2" fillId="3" borderId="102" xfId="1" applyFont="1" applyFill="1" applyBorder="1" applyAlignment="1">
      <alignment horizontal="center" vertical="center"/>
    </xf>
    <xf numFmtId="0" fontId="2" fillId="3" borderId="97" xfId="1" applyFont="1" applyFill="1" applyBorder="1" applyAlignment="1">
      <alignment vertical="center" shrinkToFit="1"/>
    </xf>
    <xf numFmtId="0" fontId="2" fillId="3" borderId="98" xfId="1" applyFont="1" applyFill="1" applyBorder="1" applyAlignment="1">
      <alignment vertical="center" shrinkToFit="1"/>
    </xf>
    <xf numFmtId="0" fontId="2" fillId="3" borderId="98" xfId="1" applyFont="1" applyFill="1" applyBorder="1" applyAlignment="1">
      <alignment vertical="center" wrapText="1"/>
    </xf>
    <xf numFmtId="0" fontId="2" fillId="3" borderId="99" xfId="1" applyFont="1" applyFill="1" applyBorder="1" applyAlignment="1">
      <alignment vertical="center" wrapText="1"/>
    </xf>
    <xf numFmtId="0" fontId="2" fillId="3" borderId="93" xfId="1" applyFont="1" applyFill="1" applyBorder="1" applyAlignment="1">
      <alignment horizontal="center" vertical="center"/>
    </xf>
    <xf numFmtId="0" fontId="2" fillId="3" borderId="52" xfId="1" applyFont="1" applyFill="1" applyBorder="1" applyAlignment="1">
      <alignment horizontal="center" vertical="center"/>
    </xf>
    <xf numFmtId="0" fontId="2" fillId="3" borderId="53" xfId="1" applyFont="1" applyFill="1" applyBorder="1" applyAlignment="1">
      <alignment horizontal="center" vertical="center"/>
    </xf>
    <xf numFmtId="0" fontId="2" fillId="3" borderId="51" xfId="1" applyFont="1" applyFill="1" applyBorder="1" applyAlignment="1">
      <alignment vertical="center"/>
    </xf>
    <xf numFmtId="0" fontId="2" fillId="3" borderId="52" xfId="1" applyFont="1" applyFill="1" applyBorder="1" applyAlignment="1">
      <alignment vertical="center"/>
    </xf>
    <xf numFmtId="0" fontId="2" fillId="3" borderId="53" xfId="1" applyFont="1" applyFill="1" applyBorder="1" applyAlignment="1">
      <alignment vertical="center"/>
    </xf>
    <xf numFmtId="0" fontId="2" fillId="3" borderId="20" xfId="1" applyFont="1" applyFill="1" applyBorder="1" applyAlignment="1">
      <alignment horizontal="left" vertical="top"/>
    </xf>
    <xf numFmtId="0" fontId="2" fillId="3" borderId="21" xfId="1" applyFont="1" applyFill="1" applyBorder="1" applyAlignment="1">
      <alignment horizontal="left" vertical="top"/>
    </xf>
    <xf numFmtId="0" fontId="2" fillId="3" borderId="30" xfId="1" applyFont="1" applyFill="1" applyBorder="1" applyAlignment="1">
      <alignment horizontal="left" vertical="top"/>
    </xf>
    <xf numFmtId="0" fontId="2" fillId="3" borderId="86" xfId="1" applyFont="1" applyFill="1" applyBorder="1" applyAlignment="1">
      <alignment vertical="center" wrapText="1"/>
    </xf>
    <xf numFmtId="0" fontId="2" fillId="3" borderId="87" xfId="1" applyFont="1" applyFill="1" applyBorder="1" applyAlignment="1">
      <alignment vertical="center"/>
    </xf>
    <xf numFmtId="0" fontId="2" fillId="3" borderId="88" xfId="1" applyFont="1" applyFill="1" applyBorder="1" applyAlignment="1">
      <alignment vertical="center"/>
    </xf>
    <xf numFmtId="0" fontId="2" fillId="0" borderId="111" xfId="1" applyFont="1" applyFill="1" applyBorder="1" applyAlignment="1">
      <alignment vertical="center" wrapText="1" readingOrder="1"/>
    </xf>
    <xf numFmtId="0" fontId="2" fillId="0" borderId="87" xfId="1" applyFont="1" applyFill="1" applyBorder="1" applyAlignment="1">
      <alignment vertical="center" wrapText="1" readingOrder="1"/>
    </xf>
    <xf numFmtId="0" fontId="2" fillId="0" borderId="88" xfId="1" applyFont="1" applyFill="1" applyBorder="1" applyAlignment="1">
      <alignment vertical="center" wrapText="1" readingOrder="1"/>
    </xf>
    <xf numFmtId="0" fontId="2" fillId="0" borderId="103" xfId="1" applyFill="1" applyBorder="1" applyAlignment="1">
      <alignment vertical="top" wrapText="1"/>
    </xf>
    <xf numFmtId="0" fontId="2" fillId="0" borderId="87" xfId="1" applyFont="1" applyBorder="1" applyAlignment="1">
      <alignment vertical="top"/>
    </xf>
    <xf numFmtId="0" fontId="2" fillId="0" borderId="88" xfId="1" applyFont="1" applyBorder="1" applyAlignment="1">
      <alignment vertical="top"/>
    </xf>
    <xf numFmtId="0" fontId="2" fillId="0" borderId="34" xfId="1" applyFont="1" applyBorder="1">
      <alignment vertical="center"/>
    </xf>
    <xf numFmtId="0" fontId="30" fillId="0" borderId="34" xfId="3" applyFont="1" applyFill="1" applyBorder="1" applyAlignment="1" applyProtection="1">
      <alignment vertical="top"/>
    </xf>
    <xf numFmtId="176" fontId="2" fillId="0" borderId="18" xfId="1" applyNumberFormat="1" applyFont="1" applyFill="1" applyBorder="1" applyAlignment="1">
      <alignment horizontal="right" vertical="center"/>
    </xf>
    <xf numFmtId="176" fontId="2" fillId="0" borderId="15" xfId="1" applyNumberFormat="1" applyFont="1" applyFill="1" applyBorder="1" applyAlignment="1">
      <alignment horizontal="right" vertical="center"/>
    </xf>
    <xf numFmtId="176" fontId="2" fillId="0" borderId="19" xfId="1" applyNumberFormat="1" applyFont="1" applyFill="1" applyBorder="1" applyAlignment="1">
      <alignment horizontal="right" vertical="center"/>
    </xf>
    <xf numFmtId="38" fontId="2" fillId="0" borderId="18" xfId="7" applyFont="1" applyFill="1" applyBorder="1" applyAlignment="1">
      <alignment horizontal="right" vertical="center" wrapText="1"/>
    </xf>
    <xf numFmtId="38" fontId="2" fillId="0" borderId="15" xfId="7" applyFont="1" applyFill="1" applyBorder="1" applyAlignment="1">
      <alignment horizontal="right" vertical="center"/>
    </xf>
    <xf numFmtId="38" fontId="2" fillId="0" borderId="19" xfId="7" applyFont="1" applyFill="1" applyBorder="1" applyAlignment="1">
      <alignment horizontal="right" vertical="center"/>
    </xf>
    <xf numFmtId="0" fontId="29" fillId="0" borderId="3" xfId="1" applyFont="1" applyBorder="1">
      <alignment vertical="center"/>
    </xf>
    <xf numFmtId="0" fontId="29" fillId="0" borderId="4" xfId="1" applyFont="1" applyBorder="1">
      <alignment vertical="center"/>
    </xf>
    <xf numFmtId="0" fontId="30" fillId="0" borderId="6" xfId="1" applyFont="1" applyBorder="1" applyAlignment="1">
      <alignment horizontal="center" vertical="center"/>
    </xf>
    <xf numFmtId="0" fontId="2" fillId="0" borderId="15" xfId="1" applyFont="1" applyBorder="1" applyAlignment="1" applyProtection="1">
      <alignment horizontal="center" vertical="center" wrapText="1" shrinkToFit="1"/>
      <protection locked="0"/>
    </xf>
    <xf numFmtId="0" fontId="2" fillId="0" borderId="15" xfId="1" applyFont="1" applyBorder="1" applyAlignment="1" applyProtection="1">
      <alignment horizontal="center" vertical="center" shrinkToFit="1"/>
      <protection locked="0"/>
    </xf>
    <xf numFmtId="0" fontId="2" fillId="0" borderId="19" xfId="1" applyFont="1" applyBorder="1" applyAlignment="1" applyProtection="1">
      <alignment horizontal="center" vertical="center" shrinkToFit="1"/>
      <protection locked="0"/>
    </xf>
    <xf numFmtId="0" fontId="2" fillId="0" borderId="18" xfId="4" applyFont="1" applyFill="1" applyBorder="1" applyAlignment="1" applyProtection="1">
      <alignment horizontal="left" vertical="center" wrapText="1" indent="1" shrinkToFit="1"/>
      <protection locked="0"/>
    </xf>
    <xf numFmtId="0" fontId="25" fillId="0" borderId="15" xfId="4" applyFont="1" applyFill="1" applyBorder="1" applyAlignment="1" applyProtection="1">
      <alignment horizontal="left" vertical="center" indent="1" shrinkToFit="1"/>
      <protection locked="0"/>
    </xf>
    <xf numFmtId="0" fontId="25" fillId="0" borderId="23" xfId="4" applyFont="1" applyFill="1" applyBorder="1" applyAlignment="1" applyProtection="1">
      <alignment horizontal="left" vertical="center" indent="1" shrinkToFit="1"/>
      <protection locked="0"/>
    </xf>
    <xf numFmtId="0" fontId="48" fillId="0" borderId="18" xfId="4" applyFont="1" applyFill="1" applyBorder="1" applyAlignment="1" applyProtection="1">
      <alignment horizontal="center" vertical="center" wrapText="1"/>
    </xf>
    <xf numFmtId="0" fontId="48" fillId="0" borderId="15" xfId="4" applyFont="1" applyFill="1" applyBorder="1" applyAlignment="1" applyProtection="1">
      <alignment horizontal="center" vertical="center" wrapText="1"/>
    </xf>
    <xf numFmtId="0" fontId="2" fillId="0" borderId="25" xfId="3" applyFont="1" applyFill="1" applyBorder="1" applyAlignment="1">
      <alignment horizontal="center" vertical="center" shrinkToFit="1"/>
    </xf>
    <xf numFmtId="0" fontId="2" fillId="0" borderId="17" xfId="3" applyFont="1" applyFill="1" applyBorder="1" applyAlignment="1" applyProtection="1">
      <alignment vertical="center" wrapText="1"/>
    </xf>
    <xf numFmtId="0" fontId="2" fillId="0" borderId="15" xfId="3" applyFont="1" applyFill="1" applyBorder="1" applyAlignment="1" applyProtection="1">
      <alignment vertical="center" wrapText="1"/>
    </xf>
    <xf numFmtId="0" fontId="2" fillId="0" borderId="23" xfId="3" applyFont="1" applyFill="1" applyBorder="1" applyAlignment="1" applyProtection="1">
      <alignment vertical="center" wrapText="1"/>
    </xf>
    <xf numFmtId="0" fontId="2" fillId="0" borderId="39" xfId="1" applyFont="1" applyFill="1" applyBorder="1" applyAlignment="1">
      <alignment horizontal="right" vertical="center"/>
    </xf>
    <xf numFmtId="38" fontId="2" fillId="0" borderId="39" xfId="7" applyFont="1" applyFill="1" applyBorder="1" applyAlignment="1">
      <alignment horizontal="right" vertical="center"/>
    </xf>
    <xf numFmtId="38" fontId="2" fillId="0" borderId="40" xfId="7" applyFont="1" applyFill="1" applyBorder="1" applyAlignment="1">
      <alignment horizontal="right" vertical="center"/>
    </xf>
    <xf numFmtId="38" fontId="2" fillId="0" borderId="41" xfId="7" applyFont="1" applyFill="1" applyBorder="1" applyAlignment="1">
      <alignment horizontal="right" vertical="center"/>
    </xf>
    <xf numFmtId="0" fontId="2" fillId="3" borderId="39" xfId="1" applyFont="1" applyFill="1" applyBorder="1" applyAlignment="1">
      <alignment horizontal="right" vertical="center"/>
    </xf>
    <xf numFmtId="0" fontId="2" fillId="3" borderId="40" xfId="1" applyFont="1" applyFill="1" applyBorder="1" applyAlignment="1">
      <alignment horizontal="right" vertical="center"/>
    </xf>
    <xf numFmtId="0" fontId="2" fillId="3" borderId="120" xfId="1" applyFont="1" applyFill="1" applyBorder="1" applyAlignment="1">
      <alignment horizontal="right" vertical="center"/>
    </xf>
    <xf numFmtId="3" fontId="2" fillId="0" borderId="44" xfId="1" applyNumberFormat="1" applyFont="1" applyFill="1" applyBorder="1" applyAlignment="1">
      <alignment horizontal="right" vertical="center"/>
    </xf>
    <xf numFmtId="3" fontId="2" fillId="0" borderId="45" xfId="1" applyNumberFormat="1" applyFont="1" applyFill="1" applyBorder="1" applyAlignment="1">
      <alignment horizontal="right" vertical="center"/>
    </xf>
    <xf numFmtId="3" fontId="2" fillId="0" borderId="46" xfId="1" applyNumberFormat="1" applyFont="1" applyFill="1" applyBorder="1" applyAlignment="1">
      <alignment horizontal="right" vertical="center"/>
    </xf>
    <xf numFmtId="38" fontId="2" fillId="0" borderId="44" xfId="7" applyFont="1" applyFill="1" applyBorder="1" applyAlignment="1">
      <alignment horizontal="right" vertical="center"/>
    </xf>
    <xf numFmtId="38" fontId="2" fillId="0" borderId="45" xfId="7" applyFont="1" applyFill="1" applyBorder="1" applyAlignment="1">
      <alignment horizontal="right" vertical="center"/>
    </xf>
    <xf numFmtId="38" fontId="2" fillId="0" borderId="46" xfId="7" applyFont="1" applyFill="1" applyBorder="1" applyAlignment="1">
      <alignment horizontal="right" vertical="center"/>
    </xf>
    <xf numFmtId="3" fontId="2" fillId="0" borderId="51" xfId="1" applyNumberFormat="1" applyFont="1" applyFill="1" applyBorder="1" applyAlignment="1">
      <alignment horizontal="right" vertical="center"/>
    </xf>
    <xf numFmtId="3" fontId="2" fillId="0" borderId="52" xfId="1" applyNumberFormat="1" applyFont="1" applyFill="1" applyBorder="1" applyAlignment="1">
      <alignment horizontal="right" vertical="center"/>
    </xf>
    <xf numFmtId="3" fontId="2" fillId="0" borderId="53" xfId="1" applyNumberFormat="1" applyFont="1" applyFill="1" applyBorder="1" applyAlignment="1">
      <alignment horizontal="right" vertical="center"/>
    </xf>
    <xf numFmtId="0" fontId="2" fillId="3" borderId="51" xfId="1" applyFont="1" applyFill="1" applyBorder="1" applyAlignment="1">
      <alignment horizontal="right" vertical="center"/>
    </xf>
    <xf numFmtId="0" fontId="2" fillId="3" borderId="52" xfId="1" applyFont="1" applyFill="1" applyBorder="1" applyAlignment="1">
      <alignment horizontal="right" vertical="center"/>
    </xf>
    <xf numFmtId="0" fontId="2" fillId="3" borderId="54" xfId="1" applyFont="1" applyFill="1" applyBorder="1" applyAlignment="1">
      <alignment horizontal="right" vertical="center"/>
    </xf>
    <xf numFmtId="0" fontId="2" fillId="0" borderId="36" xfId="1" applyFont="1" applyFill="1" applyBorder="1" applyAlignment="1">
      <alignment horizontal="center" vertical="center"/>
    </xf>
    <xf numFmtId="0" fontId="2" fillId="0" borderId="56" xfId="1" applyFont="1" applyFill="1" applyBorder="1" applyAlignment="1">
      <alignment horizontal="center" vertical="center" wrapText="1"/>
    </xf>
    <xf numFmtId="0" fontId="2" fillId="3" borderId="56" xfId="1" applyFont="1" applyFill="1" applyBorder="1" applyAlignment="1">
      <alignment horizontal="center" vertical="center" wrapText="1"/>
    </xf>
    <xf numFmtId="9" fontId="2" fillId="0" borderId="66" xfId="5" applyFont="1" applyFill="1" applyBorder="1" applyAlignment="1">
      <alignment horizontal="center" vertical="center"/>
    </xf>
    <xf numFmtId="0" fontId="2" fillId="3" borderId="66" xfId="1" applyFont="1" applyFill="1" applyBorder="1" applyAlignment="1">
      <alignment horizontal="center" vertical="center" wrapText="1"/>
    </xf>
    <xf numFmtId="0" fontId="2" fillId="0" borderId="18" xfId="1" applyFont="1" applyBorder="1" applyAlignment="1">
      <alignment horizontal="center" vertical="center" wrapText="1"/>
    </xf>
    <xf numFmtId="0" fontId="2" fillId="0" borderId="80" xfId="1" applyFont="1" applyFill="1" applyBorder="1" applyAlignment="1">
      <alignment horizontal="center" vertical="top"/>
    </xf>
    <xf numFmtId="0" fontId="2" fillId="0" borderId="40" xfId="1" applyFont="1" applyFill="1" applyBorder="1" applyAlignment="1">
      <alignment horizontal="center" vertical="top"/>
    </xf>
    <xf numFmtId="0" fontId="2" fillId="0" borderId="41" xfId="1" applyFont="1" applyFill="1" applyBorder="1" applyAlignment="1">
      <alignment horizontal="center" vertical="top"/>
    </xf>
    <xf numFmtId="0" fontId="2" fillId="0" borderId="39" xfId="1" applyFont="1" applyFill="1" applyBorder="1" applyAlignment="1">
      <alignment horizontal="center" vertical="top"/>
    </xf>
    <xf numFmtId="0" fontId="2" fillId="0" borderId="44" xfId="1" applyFont="1" applyFill="1" applyBorder="1" applyAlignment="1">
      <alignment horizontal="center" vertical="top"/>
    </xf>
    <xf numFmtId="0" fontId="2" fillId="0" borderId="51" xfId="1" applyFont="1" applyFill="1" applyBorder="1" applyAlignment="1">
      <alignment horizontal="center" vertical="top"/>
    </xf>
    <xf numFmtId="0" fontId="2" fillId="0" borderId="18" xfId="1" applyFont="1" applyFill="1" applyBorder="1" applyAlignment="1">
      <alignment horizontal="center" vertical="top"/>
    </xf>
    <xf numFmtId="0" fontId="2" fillId="0" borderId="15" xfId="1" applyFont="1" applyFill="1" applyBorder="1" applyAlignment="1">
      <alignment horizontal="center" vertical="top"/>
    </xf>
    <xf numFmtId="0" fontId="2" fillId="0" borderId="19" xfId="1" applyFont="1" applyFill="1" applyBorder="1" applyAlignment="1">
      <alignment horizontal="center" vertical="top"/>
    </xf>
    <xf numFmtId="0" fontId="2" fillId="3" borderId="56" xfId="1" applyFont="1" applyFill="1" applyBorder="1" applyAlignment="1">
      <alignment horizontal="center" vertical="top"/>
    </xf>
    <xf numFmtId="0" fontId="2" fillId="3" borderId="103" xfId="1" applyFont="1" applyFill="1" applyBorder="1" applyAlignment="1">
      <alignment vertical="center" textRotation="255" wrapText="1"/>
    </xf>
    <xf numFmtId="0" fontId="2" fillId="3" borderId="87" xfId="1" applyFont="1" applyFill="1" applyBorder="1" applyAlignment="1">
      <alignment vertical="center" textRotation="255" wrapText="1"/>
    </xf>
    <xf numFmtId="0" fontId="2" fillId="3" borderId="110" xfId="1" applyFont="1" applyFill="1" applyBorder="1" applyAlignment="1">
      <alignment vertical="center" textRotation="255" wrapText="1"/>
    </xf>
    <xf numFmtId="0" fontId="2" fillId="3" borderId="111" xfId="1" applyFont="1" applyFill="1" applyBorder="1" applyAlignment="1">
      <alignment vertical="center" wrapText="1"/>
    </xf>
    <xf numFmtId="0" fontId="29" fillId="5" borderId="5" xfId="1" applyFont="1" applyFill="1" applyBorder="1" applyAlignment="1">
      <alignment horizontal="center" vertical="center" wrapText="1"/>
    </xf>
    <xf numFmtId="0" fontId="29" fillId="5" borderId="6" xfId="1" applyFont="1" applyFill="1" applyBorder="1" applyAlignment="1">
      <alignment horizontal="center" vertical="center" wrapText="1"/>
    </xf>
    <xf numFmtId="0" fontId="29" fillId="5" borderId="13" xfId="1" applyFont="1" applyFill="1" applyBorder="1" applyAlignment="1">
      <alignment horizontal="center" vertical="center" wrapText="1"/>
    </xf>
    <xf numFmtId="0" fontId="29" fillId="3" borderId="24" xfId="1" applyFont="1" applyFill="1" applyBorder="1" applyAlignment="1">
      <alignment horizontal="center" vertical="center" wrapText="1"/>
    </xf>
    <xf numFmtId="0" fontId="2" fillId="3" borderId="25" xfId="1" applyFont="1" applyFill="1" applyBorder="1" applyAlignment="1">
      <alignment horizontal="center" vertical="center" wrapText="1"/>
    </xf>
    <xf numFmtId="0" fontId="2" fillId="3" borderId="27" xfId="1" applyFont="1" applyFill="1" applyBorder="1" applyAlignment="1">
      <alignment horizontal="center" vertical="center" wrapText="1"/>
    </xf>
    <xf numFmtId="0" fontId="2" fillId="0" borderId="17" xfId="1" applyFont="1" applyFill="1" applyBorder="1" applyAlignment="1">
      <alignment horizontal="center" vertical="center"/>
    </xf>
    <xf numFmtId="190" fontId="2" fillId="0" borderId="39" xfId="1" applyNumberFormat="1" applyFont="1" applyBorder="1" applyAlignment="1">
      <alignment horizontal="right" vertical="center"/>
    </xf>
    <xf numFmtId="190" fontId="2" fillId="0" borderId="40" xfId="1" applyNumberFormat="1" applyFont="1" applyBorder="1" applyAlignment="1">
      <alignment horizontal="right" vertical="center"/>
    </xf>
    <xf numFmtId="190" fontId="2" fillId="0" borderId="41" xfId="1" applyNumberFormat="1" applyFont="1" applyBorder="1" applyAlignment="1">
      <alignment horizontal="right" vertical="center"/>
    </xf>
    <xf numFmtId="190" fontId="2" fillId="0" borderId="44" xfId="1" applyNumberFormat="1" applyFont="1" applyBorder="1" applyAlignment="1">
      <alignment horizontal="right" vertical="center"/>
    </xf>
    <xf numFmtId="190" fontId="2" fillId="0" borderId="45" xfId="1" applyNumberFormat="1" applyFont="1" applyBorder="1" applyAlignment="1">
      <alignment horizontal="right" vertical="center"/>
    </xf>
    <xf numFmtId="190" fontId="2" fillId="0" borderId="46" xfId="1" applyNumberFormat="1" applyFont="1" applyBorder="1" applyAlignment="1">
      <alignment horizontal="right" vertical="center"/>
    </xf>
    <xf numFmtId="0" fontId="2" fillId="0" borderId="18" xfId="1" applyFont="1" applyBorder="1" applyAlignment="1">
      <alignment horizontal="right" vertical="center"/>
    </xf>
    <xf numFmtId="0" fontId="2" fillId="0" borderId="15" xfId="1" applyFont="1" applyBorder="1" applyAlignment="1">
      <alignment horizontal="right" vertical="center"/>
    </xf>
    <xf numFmtId="0" fontId="2" fillId="0" borderId="19" xfId="1" applyFont="1" applyBorder="1" applyAlignment="1">
      <alignment horizontal="right" vertical="center"/>
    </xf>
    <xf numFmtId="0" fontId="2" fillId="0" borderId="18" xfId="1" applyFont="1" applyBorder="1" applyAlignment="1">
      <alignment horizontal="right" vertical="center" wrapText="1"/>
    </xf>
    <xf numFmtId="0" fontId="55" fillId="0" borderId="7" xfId="3" applyFont="1" applyFill="1" applyBorder="1" applyAlignment="1" applyProtection="1">
      <alignment horizontal="center" vertical="center" wrapText="1" shrinkToFit="1"/>
    </xf>
    <xf numFmtId="0" fontId="56" fillId="0" borderId="6" xfId="1" applyFont="1" applyFill="1" applyBorder="1" applyAlignment="1">
      <alignment horizontal="center" vertical="center"/>
    </xf>
    <xf numFmtId="0" fontId="3" fillId="0" borderId="26" xfId="2" applyFont="1" applyFill="1" applyBorder="1" applyAlignment="1" applyProtection="1">
      <alignment horizontal="left" vertical="center" wrapText="1" shrinkToFit="1"/>
    </xf>
    <xf numFmtId="0" fontId="3" fillId="0" borderId="25" xfId="2" applyFont="1" applyFill="1" applyBorder="1" applyAlignment="1" applyProtection="1">
      <alignment horizontal="left" vertical="center" wrapText="1" shrinkToFit="1"/>
    </xf>
    <xf numFmtId="0" fontId="3" fillId="0" borderId="25" xfId="1" applyFont="1" applyBorder="1" applyAlignment="1">
      <alignment horizontal="left" vertical="center" wrapText="1"/>
    </xf>
    <xf numFmtId="0" fontId="3" fillId="0" borderId="36" xfId="1" applyFont="1" applyBorder="1" applyAlignment="1">
      <alignment horizontal="left" vertical="center" wrapText="1"/>
    </xf>
    <xf numFmtId="0" fontId="3" fillId="0" borderId="29" xfId="2" applyFont="1" applyFill="1" applyBorder="1" applyAlignment="1" applyProtection="1">
      <alignment horizontal="left" vertical="center" wrapText="1" shrinkToFit="1"/>
    </xf>
    <xf numFmtId="0" fontId="3" fillId="0" borderId="21" xfId="2" applyFont="1" applyFill="1" applyBorder="1" applyAlignment="1" applyProtection="1">
      <alignment horizontal="left" vertical="center" wrapText="1" shrinkToFit="1"/>
    </xf>
    <xf numFmtId="0" fontId="6" fillId="0" borderId="17" xfId="3" applyFont="1" applyFill="1" applyBorder="1" applyAlignment="1" applyProtection="1">
      <alignment vertical="center" wrapText="1"/>
      <protection locked="0"/>
    </xf>
    <xf numFmtId="0" fontId="6" fillId="0" borderId="15" xfId="3" applyFont="1" applyFill="1" applyBorder="1" applyAlignment="1" applyProtection="1">
      <alignment vertical="center" wrapText="1"/>
      <protection locked="0"/>
    </xf>
    <xf numFmtId="0" fontId="6" fillId="0" borderId="23" xfId="3" applyFont="1" applyFill="1" applyBorder="1" applyAlignment="1" applyProtection="1">
      <alignment vertical="center" wrapText="1"/>
      <protection locked="0"/>
    </xf>
    <xf numFmtId="0" fontId="6" fillId="0" borderId="17" xfId="3" applyFont="1" applyFill="1" applyBorder="1" applyAlignment="1" applyProtection="1">
      <alignment horizontal="left" vertical="center" wrapText="1"/>
      <protection locked="0"/>
    </xf>
    <xf numFmtId="0" fontId="6" fillId="0" borderId="15" xfId="3" applyFont="1" applyFill="1" applyBorder="1" applyAlignment="1" applyProtection="1">
      <alignment horizontal="left" vertical="center" wrapText="1"/>
      <protection locked="0"/>
    </xf>
    <xf numFmtId="0" fontId="6" fillId="0" borderId="23" xfId="3" applyFont="1" applyFill="1" applyBorder="1" applyAlignment="1" applyProtection="1">
      <alignment horizontal="left" vertical="center" wrapText="1"/>
      <protection locked="0"/>
    </xf>
    <xf numFmtId="0" fontId="3" fillId="3" borderId="38" xfId="1" applyFont="1" applyFill="1" applyBorder="1" applyAlignment="1">
      <alignment horizontal="center" vertical="center"/>
    </xf>
    <xf numFmtId="0" fontId="50" fillId="3" borderId="26" xfId="1" applyFont="1" applyFill="1" applyBorder="1" applyAlignment="1">
      <alignment horizontal="left" vertical="center" wrapText="1"/>
    </xf>
    <xf numFmtId="0" fontId="50" fillId="3" borderId="25" xfId="1" applyFont="1" applyFill="1" applyBorder="1" applyAlignment="1">
      <alignment horizontal="left" vertical="center" wrapText="1"/>
    </xf>
    <xf numFmtId="0" fontId="50" fillId="3" borderId="36" xfId="1" applyFont="1" applyFill="1" applyBorder="1" applyAlignment="1">
      <alignment horizontal="left" vertical="center" wrapText="1"/>
    </xf>
    <xf numFmtId="0" fontId="2" fillId="0" borderId="15" xfId="1" applyFont="1" applyBorder="1" applyAlignment="1">
      <alignment horizontal="center" vertical="center" wrapText="1"/>
    </xf>
    <xf numFmtId="0" fontId="2" fillId="0" borderId="23" xfId="1" applyFont="1" applyBorder="1" applyAlignment="1">
      <alignment horizontal="center" vertical="center" wrapText="1"/>
    </xf>
    <xf numFmtId="0" fontId="50" fillId="3" borderId="29" xfId="1" applyFont="1" applyFill="1" applyBorder="1" applyAlignment="1">
      <alignment horizontal="left" vertical="center" wrapText="1"/>
    </xf>
    <xf numFmtId="0" fontId="50" fillId="3" borderId="21" xfId="1" applyFont="1" applyFill="1" applyBorder="1" applyAlignment="1">
      <alignment horizontal="left" vertical="center" wrapText="1"/>
    </xf>
    <xf numFmtId="0" fontId="50" fillId="3" borderId="22" xfId="1" applyFont="1" applyFill="1" applyBorder="1" applyAlignment="1">
      <alignment horizontal="left" vertical="center" wrapText="1"/>
    </xf>
    <xf numFmtId="0" fontId="2" fillId="0" borderId="158" xfId="1" applyFont="1" applyBorder="1" applyAlignment="1">
      <alignment horizontal="center" vertical="center"/>
    </xf>
    <xf numFmtId="0" fontId="60" fillId="2" borderId="17" xfId="1" applyFont="1" applyFill="1" applyBorder="1" applyAlignment="1">
      <alignment horizontal="center" vertical="center"/>
    </xf>
    <xf numFmtId="0" fontId="60" fillId="2" borderId="15" xfId="1" applyFont="1" applyFill="1" applyBorder="1" applyAlignment="1">
      <alignment horizontal="center" vertical="center"/>
    </xf>
    <xf numFmtId="0" fontId="60" fillId="2" borderId="19" xfId="1" applyFont="1" applyFill="1" applyBorder="1" applyAlignment="1">
      <alignment horizontal="center" vertical="center"/>
    </xf>
    <xf numFmtId="0" fontId="2" fillId="3" borderId="26" xfId="1" applyFont="1" applyFill="1" applyBorder="1" applyAlignment="1">
      <alignment horizontal="center" vertical="center" shrinkToFit="1"/>
    </xf>
    <xf numFmtId="0" fontId="2" fillId="3" borderId="25" xfId="1" applyFont="1" applyFill="1" applyBorder="1" applyAlignment="1">
      <alignment horizontal="center" vertical="center" shrinkToFit="1"/>
    </xf>
    <xf numFmtId="0" fontId="2" fillId="3" borderId="36" xfId="1" applyFont="1" applyFill="1" applyBorder="1" applyAlignment="1">
      <alignment horizontal="center" vertical="center" shrinkToFit="1"/>
    </xf>
    <xf numFmtId="0" fontId="2" fillId="3" borderId="29" xfId="1" applyFont="1" applyFill="1" applyBorder="1" applyAlignment="1">
      <alignment horizontal="center" vertical="center" shrinkToFit="1"/>
    </xf>
    <xf numFmtId="0" fontId="2" fillId="3" borderId="21" xfId="1" applyFont="1" applyFill="1" applyBorder="1" applyAlignment="1">
      <alignment horizontal="center" vertical="center" shrinkToFit="1"/>
    </xf>
    <xf numFmtId="0" fontId="2" fillId="3" borderId="22" xfId="1" applyFont="1" applyFill="1" applyBorder="1" applyAlignment="1">
      <alignment horizontal="center" vertical="center" shrinkToFit="1"/>
    </xf>
    <xf numFmtId="0" fontId="2" fillId="0" borderId="17" xfId="1" applyFont="1" applyFill="1" applyBorder="1" applyAlignment="1" applyProtection="1">
      <alignment horizontal="right" vertical="center" wrapText="1"/>
      <protection locked="0"/>
    </xf>
    <xf numFmtId="0" fontId="2" fillId="0" borderId="15" xfId="1" applyFont="1" applyFill="1" applyBorder="1" applyAlignment="1" applyProtection="1">
      <alignment horizontal="right" vertical="center" wrapText="1"/>
      <protection locked="0"/>
    </xf>
    <xf numFmtId="0" fontId="2" fillId="0" borderId="19" xfId="1" applyFont="1" applyFill="1" applyBorder="1" applyAlignment="1" applyProtection="1">
      <alignment horizontal="right" vertical="center" wrapText="1"/>
      <protection locked="0"/>
    </xf>
    <xf numFmtId="0" fontId="2" fillId="0" borderId="18" xfId="1" applyFont="1" applyBorder="1" applyAlignment="1">
      <alignment horizontal="left" vertical="center" wrapText="1"/>
    </xf>
    <xf numFmtId="0" fontId="2" fillId="3" borderId="0" xfId="1" applyFont="1" applyFill="1" applyBorder="1" applyAlignment="1">
      <alignment vertical="top" wrapText="1"/>
    </xf>
    <xf numFmtId="0" fontId="2" fillId="3" borderId="37" xfId="1" applyFont="1" applyFill="1" applyBorder="1" applyAlignment="1">
      <alignment horizontal="left" vertical="center" wrapText="1"/>
    </xf>
    <xf numFmtId="0" fontId="2" fillId="3" borderId="25" xfId="1" applyFont="1" applyFill="1" applyBorder="1" applyAlignment="1">
      <alignment horizontal="left" vertical="center" wrapText="1"/>
    </xf>
    <xf numFmtId="0" fontId="2" fillId="3" borderId="27" xfId="1" applyFont="1" applyFill="1" applyBorder="1" applyAlignment="1">
      <alignment horizontal="left" vertical="center" wrapText="1"/>
    </xf>
    <xf numFmtId="0" fontId="2" fillId="3" borderId="82" xfId="1" applyFont="1" applyFill="1" applyBorder="1" applyAlignment="1">
      <alignment horizontal="left" vertical="center" wrapText="1"/>
    </xf>
    <xf numFmtId="0" fontId="2" fillId="3" borderId="0" xfId="1" applyFont="1" applyFill="1" applyBorder="1" applyAlignment="1">
      <alignment horizontal="left" vertical="center" wrapText="1"/>
    </xf>
    <xf numFmtId="0" fontId="2" fillId="3" borderId="79" xfId="1" applyFont="1" applyFill="1" applyBorder="1" applyAlignment="1">
      <alignment horizontal="left" vertical="center" wrapText="1"/>
    </xf>
    <xf numFmtId="0" fontId="50" fillId="0" borderId="98" xfId="1" applyFont="1" applyFill="1" applyBorder="1" applyAlignment="1">
      <alignment vertical="center" wrapText="1"/>
    </xf>
    <xf numFmtId="0" fontId="50" fillId="0" borderId="99" xfId="1" applyFont="1" applyFill="1" applyBorder="1" applyAlignment="1">
      <alignment vertical="center" wrapText="1"/>
    </xf>
    <xf numFmtId="0" fontId="2" fillId="3" borderId="20" xfId="1" applyFont="1" applyFill="1" applyBorder="1" applyAlignment="1">
      <alignment horizontal="left" vertical="center" wrapText="1"/>
    </xf>
    <xf numFmtId="0" fontId="2" fillId="3" borderId="21" xfId="1" applyFont="1" applyFill="1" applyBorder="1" applyAlignment="1">
      <alignment horizontal="left" vertical="center" wrapText="1"/>
    </xf>
    <xf numFmtId="0" fontId="2" fillId="3" borderId="30" xfId="1" applyFont="1" applyFill="1" applyBorder="1" applyAlignment="1">
      <alignment horizontal="left" vertical="center" wrapText="1"/>
    </xf>
    <xf numFmtId="0" fontId="2" fillId="3" borderId="14" xfId="1" applyFill="1" applyBorder="1" applyAlignment="1">
      <alignment vertical="center" textRotation="255"/>
    </xf>
    <xf numFmtId="0" fontId="2" fillId="3" borderId="15" xfId="1" applyFill="1" applyBorder="1">
      <alignment vertical="center"/>
    </xf>
    <xf numFmtId="0" fontId="2" fillId="3" borderId="108" xfId="1" applyFill="1" applyBorder="1">
      <alignment vertical="center"/>
    </xf>
    <xf numFmtId="0" fontId="29" fillId="3" borderId="103" xfId="1" applyFont="1" applyFill="1" applyBorder="1" applyAlignment="1">
      <alignment horizontal="left" vertical="center"/>
    </xf>
    <xf numFmtId="0" fontId="2" fillId="3" borderId="87" xfId="1" applyFont="1" applyFill="1" applyBorder="1" applyAlignment="1">
      <alignment horizontal="left" vertical="center"/>
    </xf>
    <xf numFmtId="0" fontId="2" fillId="3" borderId="88" xfId="1" applyFont="1" applyFill="1" applyBorder="1" applyAlignment="1">
      <alignment horizontal="left" vertical="center"/>
    </xf>
    <xf numFmtId="0" fontId="50" fillId="0" borderId="18" xfId="1" applyFont="1" applyBorder="1" applyAlignment="1">
      <alignment vertical="center" wrapText="1"/>
    </xf>
    <xf numFmtId="0" fontId="50" fillId="0" borderId="15" xfId="1" applyFont="1" applyBorder="1" applyAlignment="1">
      <alignment vertical="center" wrapText="1"/>
    </xf>
    <xf numFmtId="0" fontId="50" fillId="0" borderId="19" xfId="1" applyFont="1" applyBorder="1" applyAlignment="1">
      <alignment vertical="center" wrapText="1"/>
    </xf>
    <xf numFmtId="0" fontId="2" fillId="0" borderId="56" xfId="1" applyFont="1" applyBorder="1" applyAlignment="1">
      <alignment horizontal="right" vertical="center"/>
    </xf>
    <xf numFmtId="0" fontId="2" fillId="0" borderId="10"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20" xfId="1" applyFont="1" applyBorder="1" applyAlignment="1">
      <alignment horizontal="center" vertical="center" wrapText="1"/>
    </xf>
    <xf numFmtId="0" fontId="2" fillId="0" borderId="22" xfId="1" applyFont="1" applyBorder="1" applyAlignment="1">
      <alignment horizontal="center" vertical="center" wrapText="1"/>
    </xf>
    <xf numFmtId="0" fontId="2" fillId="0" borderId="18" xfId="4" applyFont="1" applyFill="1" applyBorder="1" applyAlignment="1" applyProtection="1">
      <alignment horizontal="center" vertical="center" wrapText="1" shrinkToFit="1"/>
    </xf>
    <xf numFmtId="0" fontId="61" fillId="0" borderId="15" xfId="4" applyFont="1" applyFill="1" applyBorder="1" applyAlignment="1" applyProtection="1">
      <alignment horizontal="center" vertical="center" shrinkToFit="1"/>
    </xf>
    <xf numFmtId="0" fontId="61" fillId="0" borderId="23" xfId="4" applyFont="1" applyFill="1" applyBorder="1" applyAlignment="1" applyProtection="1">
      <alignment horizontal="center" vertical="center" shrinkToFit="1"/>
    </xf>
    <xf numFmtId="0" fontId="2" fillId="0" borderId="27" xfId="1" applyFont="1" applyBorder="1" applyAlignment="1">
      <alignment horizontal="left" vertical="center" wrapText="1"/>
    </xf>
    <xf numFmtId="0" fontId="2" fillId="0" borderId="30" xfId="1" applyFont="1" applyBorder="1" applyAlignment="1">
      <alignment horizontal="left" vertical="center" wrapText="1"/>
    </xf>
    <xf numFmtId="0" fontId="2" fillId="0" borderId="17" xfId="3" applyFont="1" applyFill="1" applyBorder="1" applyAlignment="1" applyProtection="1">
      <alignment vertical="top" wrapText="1"/>
    </xf>
    <xf numFmtId="0" fontId="2" fillId="0" borderId="15" xfId="3" applyFont="1" applyFill="1" applyBorder="1" applyAlignment="1" applyProtection="1">
      <alignment vertical="top" wrapText="1"/>
    </xf>
    <xf numFmtId="0" fontId="2" fillId="0" borderId="23" xfId="3" applyFont="1" applyFill="1" applyBorder="1" applyAlignment="1" applyProtection="1">
      <alignment vertical="top" wrapText="1"/>
    </xf>
    <xf numFmtId="0" fontId="2" fillId="0" borderId="44" xfId="1" applyFont="1" applyFill="1" applyBorder="1" applyAlignment="1">
      <alignment horizontal="center" vertical="center"/>
    </xf>
    <xf numFmtId="0" fontId="2" fillId="0" borderId="51" xfId="1" applyFont="1" applyFill="1" applyBorder="1" applyAlignment="1">
      <alignment horizontal="center" vertical="center"/>
    </xf>
    <xf numFmtId="0" fontId="2" fillId="0" borderId="52" xfId="1" applyFont="1" applyFill="1" applyBorder="1" applyAlignment="1">
      <alignment horizontal="center" vertical="center"/>
    </xf>
    <xf numFmtId="0" fontId="2" fillId="0" borderId="53" xfId="1" applyFont="1" applyFill="1" applyBorder="1" applyAlignment="1">
      <alignment horizontal="center" vertical="center"/>
    </xf>
    <xf numFmtId="0" fontId="2" fillId="0" borderId="139" xfId="1" applyFont="1" applyFill="1" applyBorder="1" applyAlignment="1">
      <alignment horizontal="center" vertical="center"/>
    </xf>
    <xf numFmtId="0" fontId="2" fillId="0" borderId="26" xfId="1" applyFont="1" applyBorder="1" applyAlignment="1">
      <alignment vertical="center" wrapText="1"/>
    </xf>
    <xf numFmtId="179" fontId="2" fillId="0" borderId="56" xfId="1" applyNumberFormat="1" applyFont="1" applyBorder="1" applyAlignment="1">
      <alignment horizontal="center" vertical="center" wrapText="1"/>
    </xf>
    <xf numFmtId="179" fontId="2" fillId="0" borderId="56" xfId="1" applyNumberFormat="1" applyFont="1" applyBorder="1" applyAlignment="1">
      <alignment horizontal="center" vertical="center"/>
    </xf>
    <xf numFmtId="0" fontId="2" fillId="0" borderId="42" xfId="1" applyFont="1" applyBorder="1" applyAlignment="1">
      <alignment vertical="center" wrapText="1"/>
    </xf>
    <xf numFmtId="0" fontId="2" fillId="0" borderId="0" xfId="1" applyFont="1" applyBorder="1" applyAlignment="1">
      <alignment vertical="center" wrapText="1"/>
    </xf>
    <xf numFmtId="0" fontId="2" fillId="0" borderId="43" xfId="1" applyFont="1" applyBorder="1" applyAlignment="1">
      <alignment vertical="center" wrapText="1"/>
    </xf>
    <xf numFmtId="0" fontId="2" fillId="0" borderId="66" xfId="1" applyNumberFormat="1" applyFont="1" applyBorder="1" applyAlignment="1">
      <alignment horizontal="center" vertical="center"/>
    </xf>
    <xf numFmtId="179" fontId="2" fillId="0" borderId="66" xfId="1" applyNumberFormat="1" applyFont="1" applyBorder="1" applyAlignment="1">
      <alignment horizontal="center" vertical="center"/>
    </xf>
    <xf numFmtId="179" fontId="2" fillId="0" borderId="18" xfId="5" applyNumberFormat="1" applyFont="1" applyFill="1" applyBorder="1" applyAlignment="1">
      <alignment horizontal="right" vertical="center" shrinkToFit="1"/>
    </xf>
    <xf numFmtId="179" fontId="2" fillId="0" borderId="15" xfId="5" applyNumberFormat="1" applyFont="1" applyFill="1" applyBorder="1" applyAlignment="1">
      <alignment horizontal="right" vertical="center" shrinkToFit="1"/>
    </xf>
    <xf numFmtId="179" fontId="2" fillId="0" borderId="19" xfId="5" applyNumberFormat="1" applyFont="1" applyFill="1" applyBorder="1" applyAlignment="1">
      <alignment horizontal="right" vertical="center" shrinkToFit="1"/>
    </xf>
    <xf numFmtId="0" fontId="2" fillId="0" borderId="26" xfId="1" applyFont="1" applyFill="1" applyBorder="1" applyAlignment="1">
      <alignment vertical="center" wrapText="1"/>
    </xf>
    <xf numFmtId="0" fontId="31" fillId="2" borderId="25" xfId="1" applyFont="1" applyFill="1" applyBorder="1" applyAlignment="1">
      <alignment horizontal="center" vertical="center" wrapText="1" shrinkToFit="1"/>
    </xf>
    <xf numFmtId="0" fontId="31" fillId="2" borderId="36" xfId="1" applyFont="1" applyFill="1" applyBorder="1" applyAlignment="1">
      <alignment horizontal="center" vertical="center" wrapText="1" shrinkToFit="1"/>
    </xf>
    <xf numFmtId="0" fontId="2" fillId="0" borderId="80" xfId="1" applyFont="1" applyFill="1" applyBorder="1" applyAlignment="1">
      <alignment horizontal="left" vertical="center" shrinkToFit="1"/>
    </xf>
    <xf numFmtId="0" fontId="2" fillId="0" borderId="40" xfId="1" applyFont="1" applyFill="1" applyBorder="1" applyAlignment="1">
      <alignment horizontal="left" vertical="center" shrinkToFit="1"/>
    </xf>
    <xf numFmtId="0" fontId="2" fillId="0" borderId="41" xfId="1" applyFont="1" applyFill="1" applyBorder="1" applyAlignment="1">
      <alignment horizontal="left" vertical="center" shrinkToFit="1"/>
    </xf>
    <xf numFmtId="177" fontId="2" fillId="0" borderId="38" xfId="7" applyNumberFormat="1" applyFont="1" applyFill="1" applyBorder="1" applyAlignment="1">
      <alignment horizontal="center" vertical="center"/>
    </xf>
    <xf numFmtId="0" fontId="2" fillId="3" borderId="37" xfId="1" applyFont="1" applyFill="1" applyBorder="1" applyAlignment="1">
      <alignment horizontal="left" vertical="center"/>
    </xf>
    <xf numFmtId="0" fontId="2" fillId="3" borderId="25" xfId="1" applyFont="1" applyFill="1" applyBorder="1" applyAlignment="1">
      <alignment horizontal="left" vertical="center"/>
    </xf>
    <xf numFmtId="0" fontId="2" fillId="3" borderId="27" xfId="1" applyFont="1" applyFill="1" applyBorder="1" applyAlignment="1">
      <alignment horizontal="left" vertical="center"/>
    </xf>
    <xf numFmtId="0" fontId="2" fillId="0" borderId="81" xfId="1" applyFont="1" applyFill="1" applyBorder="1" applyAlignment="1">
      <alignment horizontal="left" vertical="center" shrinkToFit="1"/>
    </xf>
    <xf numFmtId="0" fontId="2" fillId="0" borderId="45" xfId="1" applyFont="1" applyFill="1" applyBorder="1" applyAlignment="1">
      <alignment horizontal="left" vertical="center" shrinkToFit="1"/>
    </xf>
    <xf numFmtId="0" fontId="2" fillId="0" borderId="46" xfId="1" applyFont="1" applyFill="1" applyBorder="1" applyAlignment="1">
      <alignment horizontal="left" vertical="center" shrinkToFit="1"/>
    </xf>
    <xf numFmtId="177" fontId="2" fillId="0" borderId="47" xfId="7" applyNumberFormat="1" applyFont="1" applyFill="1" applyBorder="1" applyAlignment="1">
      <alignment horizontal="center" vertical="center"/>
    </xf>
    <xf numFmtId="0" fontId="2" fillId="0" borderId="47" xfId="7" applyNumberFormat="1" applyFont="1" applyFill="1" applyBorder="1" applyAlignment="1">
      <alignment horizontal="center" vertical="center"/>
    </xf>
    <xf numFmtId="0" fontId="2" fillId="0" borderId="83" xfId="1" applyFont="1" applyFill="1" applyBorder="1" applyAlignment="1">
      <alignment horizontal="left" vertical="center" shrinkToFit="1"/>
    </xf>
    <xf numFmtId="0" fontId="2" fillId="0" borderId="52" xfId="1" applyFont="1" applyFill="1" applyBorder="1" applyAlignment="1">
      <alignment horizontal="left" vertical="center" shrinkToFit="1"/>
    </xf>
    <xf numFmtId="0" fontId="2" fillId="0" borderId="53" xfId="1" applyFont="1" applyFill="1" applyBorder="1" applyAlignment="1">
      <alignment horizontal="left" vertical="center" shrinkToFit="1"/>
    </xf>
    <xf numFmtId="0" fontId="2" fillId="0" borderId="50" xfId="7" applyNumberFormat="1" applyFont="1" applyFill="1" applyBorder="1" applyAlignment="1">
      <alignment horizontal="center" vertical="center"/>
    </xf>
    <xf numFmtId="177" fontId="0" fillId="0" borderId="18" xfId="7" applyNumberFormat="1" applyFont="1" applyFill="1" applyBorder="1" applyAlignment="1">
      <alignment horizontal="center" vertical="center"/>
    </xf>
    <xf numFmtId="177" fontId="0" fillId="0" borderId="15" xfId="7" applyNumberFormat="1" applyFont="1" applyFill="1" applyBorder="1" applyAlignment="1">
      <alignment horizontal="center" vertical="center"/>
    </xf>
    <xf numFmtId="177" fontId="0" fillId="0" borderId="19" xfId="7" applyNumberFormat="1" applyFont="1" applyFill="1" applyBorder="1" applyAlignment="1">
      <alignment horizontal="center" vertical="center"/>
    </xf>
    <xf numFmtId="0" fontId="2" fillId="0" borderId="18" xfId="1" applyFill="1" applyBorder="1" applyAlignment="1">
      <alignment horizontal="center" vertical="center"/>
    </xf>
    <xf numFmtId="0" fontId="2" fillId="3" borderId="108" xfId="1" applyFont="1" applyFill="1" applyBorder="1" applyAlignment="1">
      <alignment horizontal="center" vertical="center"/>
    </xf>
    <xf numFmtId="0" fontId="2" fillId="0" borderId="103" xfId="1" applyFill="1" applyBorder="1" applyAlignment="1">
      <alignment vertical="center" textRotation="255"/>
    </xf>
    <xf numFmtId="0" fontId="2" fillId="3" borderId="27" xfId="1" applyFont="1" applyFill="1" applyBorder="1" applyAlignment="1">
      <alignment horizontal="center" vertical="center"/>
    </xf>
    <xf numFmtId="181" fontId="2" fillId="0" borderId="39" xfId="1" applyNumberFormat="1" applyFont="1" applyBorder="1" applyAlignment="1">
      <alignment horizontal="right" vertical="center"/>
    </xf>
    <xf numFmtId="181" fontId="2" fillId="0" borderId="40" xfId="1" applyNumberFormat="1" applyFont="1" applyBorder="1" applyAlignment="1">
      <alignment horizontal="right" vertical="center"/>
    </xf>
    <xf numFmtId="181" fontId="2" fillId="0" borderId="41" xfId="1" applyNumberFormat="1" applyFont="1" applyBorder="1" applyAlignment="1">
      <alignment horizontal="right" vertical="center"/>
    </xf>
    <xf numFmtId="190" fontId="2" fillId="3" borderId="44" xfId="1" applyNumberFormat="1" applyFont="1" applyFill="1" applyBorder="1" applyAlignment="1">
      <alignment horizontal="right" vertical="center"/>
    </xf>
    <xf numFmtId="190" fontId="2" fillId="3" borderId="45" xfId="1" applyNumberFormat="1" applyFont="1" applyFill="1" applyBorder="1" applyAlignment="1">
      <alignment horizontal="right" vertical="center"/>
    </xf>
    <xf numFmtId="190" fontId="2" fillId="3" borderId="46" xfId="1" applyNumberFormat="1" applyFont="1" applyFill="1" applyBorder="1" applyAlignment="1">
      <alignment horizontal="right" vertical="center"/>
    </xf>
    <xf numFmtId="181" fontId="2" fillId="0" borderId="19" xfId="1" applyNumberFormat="1" applyFont="1" applyBorder="1" applyAlignment="1">
      <alignment horizontal="right" vertical="center"/>
    </xf>
    <xf numFmtId="181" fontId="2" fillId="0" borderId="56" xfId="1" applyNumberFormat="1" applyFont="1" applyBorder="1" applyAlignment="1">
      <alignment vertical="center" wrapText="1"/>
    </xf>
    <xf numFmtId="181" fontId="2" fillId="0" borderId="56" xfId="1" applyNumberFormat="1" applyFont="1" applyBorder="1" applyAlignment="1">
      <alignment vertical="center"/>
    </xf>
    <xf numFmtId="0" fontId="4" fillId="0" borderId="0" xfId="1" applyFont="1" applyFill="1" applyBorder="1" applyAlignment="1">
      <alignment horizontal="center" vertical="center"/>
    </xf>
    <xf numFmtId="0" fontId="6" fillId="0" borderId="0" xfId="1" applyFont="1" applyFill="1" applyBorder="1" applyAlignment="1">
      <alignment horizontal="left"/>
    </xf>
    <xf numFmtId="0" fontId="4" fillId="0" borderId="1" xfId="1" applyFont="1" applyFill="1" applyBorder="1" applyAlignment="1">
      <alignment horizontal="center" vertical="center"/>
    </xf>
    <xf numFmtId="0" fontId="6" fillId="0" borderId="1" xfId="1" applyFont="1" applyFill="1" applyBorder="1" applyAlignment="1">
      <alignment horizontal="left" vertical="top"/>
    </xf>
    <xf numFmtId="0" fontId="8" fillId="4" borderId="2" xfId="2" applyFont="1" applyFill="1" applyBorder="1" applyAlignment="1" applyProtection="1">
      <alignment horizontal="center" vertical="center"/>
    </xf>
    <xf numFmtId="0" fontId="3" fillId="4" borderId="3" xfId="1" applyFont="1" applyFill="1" applyBorder="1">
      <alignment vertical="center"/>
    </xf>
    <xf numFmtId="0" fontId="3" fillId="4" borderId="4" xfId="1" applyFont="1" applyFill="1" applyBorder="1">
      <alignment vertical="center"/>
    </xf>
    <xf numFmtId="0" fontId="9" fillId="4" borderId="5" xfId="2" applyFont="1" applyFill="1" applyBorder="1" applyAlignment="1" applyProtection="1">
      <alignment horizontal="center" vertical="center"/>
    </xf>
    <xf numFmtId="0" fontId="9" fillId="4" borderId="6" xfId="2" applyFont="1" applyFill="1" applyBorder="1" applyAlignment="1" applyProtection="1">
      <alignment horizontal="center" vertical="center"/>
    </xf>
    <xf numFmtId="0" fontId="11" fillId="4" borderId="8" xfId="3" applyFont="1" applyFill="1" applyBorder="1" applyAlignment="1" applyProtection="1">
      <alignment horizontal="center" vertical="center" wrapText="1" shrinkToFit="1"/>
    </xf>
    <xf numFmtId="0" fontId="3" fillId="4" borderId="9" xfId="1" applyFont="1" applyFill="1" applyBorder="1" applyAlignment="1">
      <alignment horizontal="center" vertical="center"/>
    </xf>
    <xf numFmtId="0" fontId="12" fillId="4" borderId="14" xfId="2" applyFont="1" applyFill="1" applyBorder="1" applyAlignment="1" applyProtection="1">
      <alignment horizontal="center" vertical="center" wrapText="1" shrinkToFit="1"/>
    </xf>
    <xf numFmtId="0" fontId="12" fillId="4" borderId="15" xfId="2" applyFont="1" applyFill="1" applyBorder="1" applyAlignment="1" applyProtection="1">
      <alignment horizontal="center" vertical="center" shrinkToFit="1"/>
    </xf>
    <xf numFmtId="0" fontId="12" fillId="4" borderId="16" xfId="2" applyFont="1" applyFill="1" applyBorder="1" applyAlignment="1" applyProtection="1">
      <alignment horizontal="center" vertical="center" shrinkToFit="1"/>
    </xf>
    <xf numFmtId="0" fontId="9" fillId="4" borderId="18" xfId="3" applyFont="1" applyFill="1" applyBorder="1" applyAlignment="1" applyProtection="1">
      <alignment horizontal="center" vertical="center" shrinkToFit="1"/>
    </xf>
    <xf numFmtId="0" fontId="3" fillId="4" borderId="15" xfId="1" applyFont="1" applyFill="1" applyBorder="1" applyAlignment="1">
      <alignment horizontal="center" vertical="center" shrinkToFit="1"/>
    </xf>
    <xf numFmtId="0" fontId="3" fillId="4" borderId="19" xfId="1" applyFont="1" applyFill="1" applyBorder="1" applyAlignment="1">
      <alignment horizontal="center" vertical="center" shrinkToFit="1"/>
    </xf>
    <xf numFmtId="0" fontId="14" fillId="4" borderId="14" xfId="2" applyFont="1" applyFill="1" applyBorder="1" applyAlignment="1" applyProtection="1">
      <alignment horizontal="center" vertical="center"/>
    </xf>
    <xf numFmtId="0" fontId="14" fillId="4" borderId="15" xfId="2" applyFont="1" applyFill="1" applyBorder="1" applyAlignment="1" applyProtection="1">
      <alignment horizontal="center" vertical="center"/>
    </xf>
    <xf numFmtId="0" fontId="13" fillId="3" borderId="17" xfId="3" applyFont="1" applyFill="1" applyBorder="1" applyAlignment="1" applyProtection="1">
      <alignment horizontal="center" vertical="center" wrapText="1" shrinkToFit="1"/>
    </xf>
    <xf numFmtId="0" fontId="9" fillId="4" borderId="18" xfId="2" applyFont="1" applyFill="1" applyBorder="1" applyAlignment="1" applyProtection="1">
      <alignment horizontal="center" vertical="center"/>
    </xf>
    <xf numFmtId="0" fontId="9" fillId="4" borderId="15" xfId="2" applyFont="1" applyFill="1" applyBorder="1" applyAlignment="1" applyProtection="1">
      <alignment horizontal="center" vertical="center"/>
    </xf>
    <xf numFmtId="0" fontId="9" fillId="4" borderId="19" xfId="2" applyFont="1" applyFill="1" applyBorder="1" applyAlignment="1" applyProtection="1">
      <alignment horizontal="center" vertical="center"/>
    </xf>
    <xf numFmtId="0" fontId="14" fillId="4" borderId="24" xfId="2" applyFont="1" applyFill="1" applyBorder="1" applyAlignment="1" applyProtection="1">
      <alignment horizontal="center" vertical="center" wrapText="1" shrinkToFit="1"/>
    </xf>
    <xf numFmtId="0" fontId="14" fillId="4" borderId="25" xfId="2" applyFont="1" applyFill="1" applyBorder="1" applyAlignment="1" applyProtection="1">
      <alignment horizontal="center" vertical="center" wrapText="1" shrinkToFit="1"/>
    </xf>
    <xf numFmtId="0" fontId="9" fillId="4" borderId="18" xfId="3" applyNumberFormat="1" applyFont="1" applyFill="1" applyBorder="1" applyAlignment="1" applyProtection="1">
      <alignment horizontal="center" vertical="center" wrapText="1"/>
    </xf>
    <xf numFmtId="0" fontId="3" fillId="4" borderId="15" xfId="1" applyFont="1" applyFill="1" applyBorder="1" applyAlignment="1">
      <alignment horizontal="center" vertical="center"/>
    </xf>
    <xf numFmtId="0" fontId="3" fillId="4" borderId="19" xfId="1" applyFont="1" applyFill="1" applyBorder="1" applyAlignment="1">
      <alignment horizontal="center" vertical="center"/>
    </xf>
    <xf numFmtId="0" fontId="3" fillId="0" borderId="25" xfId="3" applyFont="1" applyFill="1" applyBorder="1" applyAlignment="1">
      <alignment horizontal="center" vertical="center" wrapText="1" shrinkToFit="1"/>
    </xf>
    <xf numFmtId="0" fontId="3" fillId="0" borderId="25" xfId="1" applyFont="1" applyFill="1" applyBorder="1" applyAlignment="1">
      <alignment horizontal="center" vertical="center" shrinkToFit="1"/>
    </xf>
    <xf numFmtId="0" fontId="3" fillId="0" borderId="27" xfId="1" applyFont="1" applyFill="1" applyBorder="1" applyAlignment="1">
      <alignment horizontal="center" vertical="center" shrinkToFit="1"/>
    </xf>
    <xf numFmtId="0" fontId="14" fillId="4" borderId="28" xfId="2" applyFont="1" applyFill="1" applyBorder="1" applyAlignment="1" applyProtection="1">
      <alignment horizontal="center" vertical="center" wrapText="1" shrinkToFit="1"/>
    </xf>
    <xf numFmtId="0" fontId="14" fillId="4" borderId="21" xfId="2" applyFont="1" applyFill="1" applyBorder="1" applyAlignment="1" applyProtection="1">
      <alignment horizontal="center" vertical="center" wrapText="1" shrinkToFit="1"/>
    </xf>
    <xf numFmtId="0" fontId="2" fillId="0" borderId="29" xfId="1" applyFont="1" applyBorder="1">
      <alignment vertical="center"/>
    </xf>
    <xf numFmtId="0" fontId="2" fillId="0" borderId="21" xfId="1" applyFont="1" applyBorder="1">
      <alignment vertical="center"/>
    </xf>
    <xf numFmtId="0" fontId="2" fillId="0" borderId="22" xfId="1" applyFont="1" applyBorder="1">
      <alignment vertical="center"/>
    </xf>
    <xf numFmtId="0" fontId="3" fillId="4" borderId="18" xfId="1" applyFont="1" applyFill="1" applyBorder="1" applyAlignment="1">
      <alignment horizontal="center" vertical="center"/>
    </xf>
    <xf numFmtId="0" fontId="3" fillId="0" borderId="21" xfId="1" applyFont="1" applyFill="1" applyBorder="1" applyAlignment="1">
      <alignment horizontal="center" vertical="center" shrinkToFit="1"/>
    </xf>
    <xf numFmtId="0" fontId="3" fillId="0" borderId="30" xfId="1" applyFont="1" applyFill="1" applyBorder="1" applyAlignment="1">
      <alignment horizontal="center" vertical="center" shrinkToFit="1"/>
    </xf>
    <xf numFmtId="0" fontId="9" fillId="4" borderId="14" xfId="2" applyFont="1" applyFill="1" applyBorder="1" applyAlignment="1" applyProtection="1">
      <alignment horizontal="center" vertical="center" wrapText="1"/>
    </xf>
    <xf numFmtId="0" fontId="9" fillId="4" borderId="15" xfId="2" applyFont="1" applyFill="1" applyBorder="1" applyAlignment="1" applyProtection="1">
      <alignment horizontal="center" vertical="center" wrapText="1"/>
    </xf>
    <xf numFmtId="0" fontId="15" fillId="0" borderId="17" xfId="3" applyFont="1" applyFill="1" applyBorder="1" applyAlignment="1" applyProtection="1">
      <alignment vertical="center" wrapText="1"/>
    </xf>
    <xf numFmtId="0" fontId="15" fillId="0" borderId="15" xfId="3" applyFont="1" applyFill="1" applyBorder="1" applyAlignment="1" applyProtection="1">
      <alignment vertical="center" wrapText="1"/>
    </xf>
    <xf numFmtId="0" fontId="15" fillId="0" borderId="23" xfId="3" applyFont="1" applyFill="1" applyBorder="1" applyAlignment="1" applyProtection="1">
      <alignment vertical="center" wrapText="1"/>
    </xf>
    <xf numFmtId="0" fontId="24" fillId="4" borderId="24" xfId="2" applyFont="1" applyFill="1" applyBorder="1" applyAlignment="1" applyProtection="1">
      <alignment horizontal="center" vertical="center" wrapText="1"/>
    </xf>
    <xf numFmtId="0" fontId="24" fillId="4" borderId="25" xfId="2" applyFont="1" applyFill="1" applyBorder="1" applyAlignment="1" applyProtection="1">
      <alignment horizontal="center" vertical="center" wrapText="1"/>
    </xf>
    <xf numFmtId="0" fontId="24" fillId="4" borderId="31" xfId="2" applyFont="1" applyFill="1" applyBorder="1" applyAlignment="1" applyProtection="1">
      <alignment horizontal="center" vertical="center" wrapText="1"/>
    </xf>
    <xf numFmtId="0" fontId="24" fillId="4" borderId="34" xfId="2" applyFont="1" applyFill="1" applyBorder="1" applyAlignment="1" applyProtection="1">
      <alignment horizontal="center" vertical="center" wrapText="1"/>
    </xf>
    <xf numFmtId="0" fontId="24" fillId="4" borderId="0" xfId="2" applyFont="1" applyFill="1" applyBorder="1" applyAlignment="1" applyProtection="1">
      <alignment horizontal="center" vertical="center" wrapText="1"/>
    </xf>
    <xf numFmtId="0" fontId="24" fillId="4" borderId="35" xfId="2" applyFont="1" applyFill="1" applyBorder="1" applyAlignment="1" applyProtection="1">
      <alignment horizontal="center" vertical="center" wrapText="1"/>
    </xf>
    <xf numFmtId="38" fontId="2" fillId="0" borderId="38" xfId="7" applyFont="1" applyFill="1" applyBorder="1" applyAlignment="1">
      <alignment horizontal="center" vertical="center"/>
    </xf>
    <xf numFmtId="38" fontId="3" fillId="3" borderId="38" xfId="7" applyFont="1" applyFill="1" applyBorder="1" applyAlignment="1">
      <alignment horizontal="center" vertical="center"/>
    </xf>
    <xf numFmtId="188" fontId="3" fillId="3" borderId="38" xfId="1" applyNumberFormat="1" applyFont="1" applyFill="1" applyBorder="1" applyAlignment="1">
      <alignment horizontal="center" vertical="center"/>
    </xf>
    <xf numFmtId="38" fontId="2" fillId="0" borderId="47" xfId="7" applyFont="1" applyFill="1" applyBorder="1" applyAlignment="1">
      <alignment horizontal="center" vertical="center"/>
    </xf>
    <xf numFmtId="38" fontId="3" fillId="3" borderId="47" xfId="7" applyFont="1" applyFill="1" applyBorder="1" applyAlignment="1">
      <alignment horizontal="center" vertical="center"/>
    </xf>
    <xf numFmtId="0" fontId="3" fillId="3" borderId="47" xfId="1" applyFont="1" applyFill="1" applyBorder="1" applyAlignment="1">
      <alignment horizontal="center" vertical="center"/>
    </xf>
    <xf numFmtId="38" fontId="2" fillId="3" borderId="47" xfId="7" applyFont="1" applyFill="1" applyBorder="1" applyAlignment="1">
      <alignment horizontal="center" vertical="center"/>
    </xf>
    <xf numFmtId="38" fontId="2" fillId="0" borderId="50" xfId="7" applyFont="1" applyFill="1" applyBorder="1" applyAlignment="1">
      <alignment horizontal="center" vertical="center"/>
    </xf>
    <xf numFmtId="38" fontId="2" fillId="3" borderId="50" xfId="7" applyFont="1" applyFill="1" applyBorder="1" applyAlignment="1">
      <alignment horizontal="center" vertical="center"/>
    </xf>
    <xf numFmtId="38" fontId="3" fillId="3" borderId="50" xfId="7" applyFont="1" applyFill="1" applyBorder="1" applyAlignment="1">
      <alignment horizontal="center" vertical="center"/>
    </xf>
    <xf numFmtId="0" fontId="24" fillId="4" borderId="28" xfId="2" applyFont="1" applyFill="1" applyBorder="1" applyAlignment="1" applyProtection="1">
      <alignment horizontal="center" vertical="center" wrapText="1"/>
    </xf>
    <xf numFmtId="0" fontId="24" fillId="4" borderId="21" xfId="2" applyFont="1" applyFill="1" applyBorder="1" applyAlignment="1" applyProtection="1">
      <alignment horizontal="center" vertical="center" wrapText="1"/>
    </xf>
    <xf numFmtId="0" fontId="24" fillId="4" borderId="58" xfId="2" applyFont="1" applyFill="1" applyBorder="1" applyAlignment="1" applyProtection="1">
      <alignment horizontal="center" vertical="center" wrapText="1"/>
    </xf>
    <xf numFmtId="49" fontId="2" fillId="3" borderId="56" xfId="1" applyNumberFormat="1" applyFont="1" applyFill="1" applyBorder="1" applyAlignment="1">
      <alignment horizontal="center" vertical="center" wrapText="1"/>
    </xf>
    <xf numFmtId="49" fontId="2" fillId="3" borderId="56" xfId="1" applyNumberFormat="1" applyFont="1" applyFill="1" applyBorder="1" applyAlignment="1">
      <alignment horizontal="center" vertical="center"/>
    </xf>
    <xf numFmtId="9" fontId="2" fillId="0" borderId="66" xfId="1" applyNumberFormat="1" applyFont="1" applyBorder="1" applyAlignment="1">
      <alignment horizontal="center" vertical="center"/>
    </xf>
    <xf numFmtId="49" fontId="2" fillId="3" borderId="66" xfId="1" applyNumberFormat="1" applyFont="1" applyFill="1" applyBorder="1" applyAlignment="1">
      <alignment horizontal="center" vertical="center" wrapText="1"/>
    </xf>
    <xf numFmtId="49" fontId="2" fillId="3" borderId="66" xfId="1" applyNumberFormat="1" applyFont="1" applyFill="1" applyBorder="1" applyAlignment="1">
      <alignment horizontal="center" vertical="center"/>
    </xf>
    <xf numFmtId="0" fontId="5" fillId="0" borderId="25" xfId="1" applyFont="1" applyBorder="1" applyAlignment="1">
      <alignment horizontal="center" vertical="center" wrapText="1" shrinkToFit="1"/>
    </xf>
    <xf numFmtId="0" fontId="5" fillId="0" borderId="36" xfId="1" applyFont="1" applyBorder="1" applyAlignment="1">
      <alignment horizontal="center" vertical="center" wrapText="1" shrinkToFit="1"/>
    </xf>
    <xf numFmtId="0" fontId="31" fillId="0" borderId="66" xfId="1" applyFont="1" applyBorder="1" applyAlignment="1">
      <alignment horizontal="center" vertical="center" wrapText="1"/>
    </xf>
    <xf numFmtId="0" fontId="31" fillId="0" borderId="66" xfId="1" applyFont="1" applyBorder="1" applyAlignment="1">
      <alignment horizontal="center" vertical="center"/>
    </xf>
    <xf numFmtId="0" fontId="2" fillId="3" borderId="37" xfId="1" applyFont="1" applyFill="1" applyBorder="1" applyAlignment="1">
      <alignment horizontal="center" vertical="center" wrapText="1"/>
    </xf>
    <xf numFmtId="0" fontId="50" fillId="0" borderId="20" xfId="1" applyFont="1" applyBorder="1" applyAlignment="1">
      <alignment horizontal="center" vertical="center" wrapText="1" shrinkToFit="1"/>
    </xf>
    <xf numFmtId="0" fontId="50" fillId="0" borderId="21" xfId="1" applyFont="1" applyBorder="1" applyAlignment="1">
      <alignment horizontal="center" vertical="center" shrinkToFit="1"/>
    </xf>
    <xf numFmtId="0" fontId="50" fillId="0" borderId="22" xfId="1" applyFont="1" applyBorder="1" applyAlignment="1">
      <alignment horizontal="center" vertical="center" shrinkToFit="1"/>
    </xf>
    <xf numFmtId="0" fontId="2" fillId="2" borderId="37" xfId="1" applyFill="1" applyBorder="1" applyAlignment="1">
      <alignment horizontal="center" vertical="center" wrapText="1" shrinkToFit="1"/>
    </xf>
    <xf numFmtId="0" fontId="2" fillId="0" borderId="80" xfId="1" applyFont="1" applyFill="1" applyBorder="1" applyAlignment="1">
      <alignment horizontal="center" vertical="center" shrinkToFit="1"/>
    </xf>
    <xf numFmtId="0" fontId="2" fillId="0" borderId="40" xfId="1" applyFont="1" applyFill="1" applyBorder="1" applyAlignment="1">
      <alignment horizontal="center" vertical="center" shrinkToFit="1"/>
    </xf>
    <xf numFmtId="0" fontId="2" fillId="0" borderId="41" xfId="1" applyFont="1" applyFill="1" applyBorder="1" applyAlignment="1">
      <alignment horizontal="center" vertical="center" shrinkToFit="1"/>
    </xf>
    <xf numFmtId="38" fontId="2" fillId="3" borderId="38" xfId="7" applyFont="1" applyFill="1" applyBorder="1" applyAlignment="1">
      <alignment horizontal="center" vertical="center"/>
    </xf>
    <xf numFmtId="0" fontId="2" fillId="3" borderId="20" xfId="1" applyFont="1" applyFill="1" applyBorder="1" applyAlignment="1">
      <alignment horizontal="center" vertical="top"/>
    </xf>
    <xf numFmtId="0" fontId="2" fillId="3" borderId="21" xfId="1" applyFont="1" applyFill="1" applyBorder="1" applyAlignment="1">
      <alignment horizontal="center" vertical="top"/>
    </xf>
    <xf numFmtId="0" fontId="2" fillId="3" borderId="30" xfId="1" applyFont="1" applyFill="1" applyBorder="1" applyAlignment="1">
      <alignment horizontal="center" vertical="top"/>
    </xf>
    <xf numFmtId="0" fontId="2" fillId="0" borderId="40" xfId="1" applyFont="1" applyFill="1" applyBorder="1" applyAlignment="1">
      <alignment vertical="center"/>
    </xf>
    <xf numFmtId="0" fontId="2" fillId="0" borderId="41" xfId="1" applyFont="1" applyFill="1" applyBorder="1" applyAlignment="1">
      <alignment vertical="center"/>
    </xf>
    <xf numFmtId="0" fontId="50" fillId="0" borderId="37" xfId="1" applyFont="1" applyFill="1" applyBorder="1" applyAlignment="1">
      <alignment horizontal="left" vertical="center" wrapText="1"/>
    </xf>
    <xf numFmtId="0" fontId="50" fillId="0" borderId="25" xfId="1" applyFont="1" applyFill="1" applyBorder="1" applyAlignment="1">
      <alignment horizontal="left" vertical="center" wrapText="1"/>
    </xf>
    <xf numFmtId="0" fontId="50" fillId="0" borderId="27" xfId="1" applyFont="1" applyFill="1" applyBorder="1" applyAlignment="1">
      <alignment horizontal="left" vertical="center" wrapText="1"/>
    </xf>
    <xf numFmtId="0" fontId="50" fillId="0" borderId="82" xfId="1" applyFont="1" applyFill="1" applyBorder="1" applyAlignment="1">
      <alignment horizontal="left" vertical="center" wrapText="1"/>
    </xf>
    <xf numFmtId="0" fontId="50" fillId="0" borderId="0" xfId="1" applyFont="1" applyFill="1" applyBorder="1" applyAlignment="1">
      <alignment horizontal="left" vertical="center" wrapText="1"/>
    </xf>
    <xf numFmtId="0" fontId="50" fillId="0" borderId="79" xfId="1" applyFont="1" applyFill="1" applyBorder="1" applyAlignment="1">
      <alignment horizontal="left" vertical="center" wrapText="1"/>
    </xf>
    <xf numFmtId="0" fontId="50" fillId="0" borderId="20" xfId="1" applyFont="1" applyFill="1" applyBorder="1" applyAlignment="1">
      <alignment horizontal="left" vertical="center" wrapText="1"/>
    </xf>
    <xf numFmtId="0" fontId="50" fillId="0" borderId="21" xfId="1" applyFont="1" applyFill="1" applyBorder="1" applyAlignment="1">
      <alignment horizontal="left" vertical="center" wrapText="1"/>
    </xf>
    <xf numFmtId="0" fontId="50" fillId="0" borderId="30" xfId="1" applyFont="1" applyFill="1" applyBorder="1" applyAlignment="1">
      <alignment horizontal="left" vertical="center" wrapText="1"/>
    </xf>
    <xf numFmtId="0" fontId="2" fillId="0" borderId="41" xfId="1" applyFont="1" applyFill="1" applyBorder="1" applyAlignment="1">
      <alignment horizontal="center" vertical="center"/>
    </xf>
    <xf numFmtId="0" fontId="50" fillId="3" borderId="37" xfId="1" applyFont="1" applyFill="1" applyBorder="1" applyAlignment="1">
      <alignment horizontal="left" vertical="center" wrapText="1"/>
    </xf>
    <xf numFmtId="0" fontId="50" fillId="3" borderId="25" xfId="1" applyFont="1" applyFill="1" applyBorder="1">
      <alignment vertical="center"/>
    </xf>
    <xf numFmtId="0" fontId="50" fillId="3" borderId="27" xfId="1" applyFont="1" applyFill="1" applyBorder="1">
      <alignment vertical="center"/>
    </xf>
    <xf numFmtId="0" fontId="50" fillId="3" borderId="82" xfId="1" applyFont="1" applyFill="1" applyBorder="1">
      <alignment vertical="center"/>
    </xf>
    <xf numFmtId="0" fontId="50" fillId="3" borderId="0" xfId="1" applyFont="1" applyFill="1">
      <alignment vertical="center"/>
    </xf>
    <xf numFmtId="0" fontId="50" fillId="3" borderId="79" xfId="1" applyFont="1" applyFill="1" applyBorder="1">
      <alignment vertical="center"/>
    </xf>
    <xf numFmtId="0" fontId="2" fillId="0" borderId="45" xfId="1" applyFont="1" applyFill="1" applyBorder="1" applyAlignment="1">
      <alignment vertical="center"/>
    </xf>
    <xf numFmtId="0" fontId="2" fillId="0" borderId="46" xfId="1" applyFont="1" applyFill="1" applyBorder="1" applyAlignment="1">
      <alignment vertical="center"/>
    </xf>
    <xf numFmtId="0" fontId="2" fillId="0" borderId="95" xfId="1" applyFont="1" applyFill="1" applyBorder="1" applyAlignment="1">
      <alignment horizontal="center" vertical="center"/>
    </xf>
    <xf numFmtId="0" fontId="2" fillId="0" borderId="96" xfId="1" applyFont="1" applyFill="1" applyBorder="1" applyAlignment="1">
      <alignment horizontal="center" vertical="center"/>
    </xf>
    <xf numFmtId="0" fontId="33" fillId="0" borderId="159" xfId="1" applyFont="1" applyFill="1" applyBorder="1" applyAlignment="1">
      <alignment vertical="center" wrapText="1"/>
    </xf>
    <xf numFmtId="0" fontId="33" fillId="0" borderId="160" xfId="1" applyFont="1" applyBorder="1" applyAlignment="1">
      <alignment vertical="center" wrapText="1"/>
    </xf>
    <xf numFmtId="0" fontId="33" fillId="0" borderId="161" xfId="1" applyFont="1" applyBorder="1" applyAlignment="1">
      <alignment vertical="center" wrapText="1"/>
    </xf>
    <xf numFmtId="0" fontId="50" fillId="3" borderId="20" xfId="1" applyFont="1" applyFill="1" applyBorder="1">
      <alignment vertical="center"/>
    </xf>
    <xf numFmtId="0" fontId="50" fillId="3" borderId="21" xfId="1" applyFont="1" applyFill="1" applyBorder="1">
      <alignment vertical="center"/>
    </xf>
    <xf numFmtId="0" fontId="50" fillId="3" borderId="30" xfId="1" applyFont="1" applyFill="1" applyBorder="1">
      <alignment vertical="center"/>
    </xf>
    <xf numFmtId="0" fontId="2" fillId="0" borderId="14" xfId="1" applyFont="1" applyFill="1" applyBorder="1" applyAlignment="1">
      <alignment horizontal="center" vertical="center" textRotation="255" wrapText="1"/>
    </xf>
    <xf numFmtId="0" fontId="2" fillId="0" borderId="15" xfId="1" applyFont="1" applyFill="1" applyBorder="1" applyAlignment="1">
      <alignment horizontal="center" vertical="center" textRotation="255"/>
    </xf>
    <xf numFmtId="0" fontId="2" fillId="0" borderId="108" xfId="1" applyFont="1" applyFill="1" applyBorder="1" applyAlignment="1">
      <alignment horizontal="center" vertical="center" textRotation="255"/>
    </xf>
    <xf numFmtId="0" fontId="29" fillId="3" borderId="103" xfId="1" applyFont="1" applyFill="1" applyBorder="1" applyAlignment="1">
      <alignment horizontal="left" vertical="top" wrapText="1"/>
    </xf>
    <xf numFmtId="0" fontId="2" fillId="3" borderId="87" xfId="1" applyFont="1" applyFill="1" applyBorder="1" applyAlignment="1">
      <alignment horizontal="left" vertical="top"/>
    </xf>
    <xf numFmtId="0" fontId="2" fillId="3" borderId="88" xfId="1" applyFont="1" applyFill="1" applyBorder="1" applyAlignment="1">
      <alignment horizontal="left" vertical="top"/>
    </xf>
    <xf numFmtId="0" fontId="2" fillId="0" borderId="113" xfId="1" quotePrefix="1" applyFont="1" applyFill="1" applyBorder="1" applyAlignment="1">
      <alignment horizontal="left" vertical="center"/>
    </xf>
    <xf numFmtId="0" fontId="2" fillId="0" borderId="39" xfId="1" applyNumberFormat="1" applyFont="1" applyFill="1" applyBorder="1" applyAlignment="1">
      <alignment horizontal="right" vertical="center"/>
    </xf>
    <xf numFmtId="0" fontId="2" fillId="0" borderId="40" xfId="1" applyNumberFormat="1" applyFont="1" applyFill="1" applyBorder="1" applyAlignment="1">
      <alignment horizontal="right" vertical="center"/>
    </xf>
    <xf numFmtId="0" fontId="2" fillId="0" borderId="41" xfId="1" applyNumberFormat="1" applyFont="1" applyFill="1" applyBorder="1" applyAlignment="1">
      <alignment horizontal="right" vertical="center"/>
    </xf>
    <xf numFmtId="0" fontId="2" fillId="0" borderId="18" xfId="1" applyNumberFormat="1" applyFont="1" applyFill="1" applyBorder="1" applyAlignment="1">
      <alignment horizontal="right" vertical="center"/>
    </xf>
    <xf numFmtId="0" fontId="2" fillId="0" borderId="15" xfId="1" applyNumberFormat="1" applyFont="1" applyFill="1" applyBorder="1" applyAlignment="1">
      <alignment horizontal="right" vertical="center"/>
    </xf>
    <xf numFmtId="0" fontId="2" fillId="0" borderId="19" xfId="1" applyNumberFormat="1" applyFont="1" applyFill="1" applyBorder="1" applyAlignment="1">
      <alignment horizontal="right" vertical="center"/>
    </xf>
    <xf numFmtId="0" fontId="2" fillId="0" borderId="18" xfId="1" applyFont="1" applyFill="1" applyBorder="1" applyAlignment="1">
      <alignment horizontal="right" vertical="center" wrapText="1"/>
    </xf>
    <xf numFmtId="0" fontId="2" fillId="0" borderId="15" xfId="1" applyFont="1" applyFill="1" applyBorder="1" applyAlignment="1">
      <alignment horizontal="right" vertical="center"/>
    </xf>
    <xf numFmtId="0" fontId="2" fillId="0" borderId="19" xfId="1" applyFont="1" applyFill="1" applyBorder="1" applyAlignment="1">
      <alignment horizontal="right" vertical="center"/>
    </xf>
    <xf numFmtId="0" fontId="2" fillId="0" borderId="11" xfId="1" applyFont="1" applyBorder="1" applyAlignment="1">
      <alignment horizontal="center" vertical="center" wrapText="1" shrinkToFit="1"/>
    </xf>
    <xf numFmtId="0" fontId="2" fillId="0" borderId="12" xfId="1" applyFont="1" applyBorder="1" applyAlignment="1">
      <alignment horizontal="center" vertical="center" wrapText="1" shrinkToFit="1"/>
    </xf>
    <xf numFmtId="0" fontId="2" fillId="0" borderId="20" xfId="1" applyFont="1" applyBorder="1" applyAlignment="1">
      <alignment horizontal="center" vertical="center" wrapText="1" shrinkToFit="1"/>
    </xf>
    <xf numFmtId="0" fontId="2" fillId="0" borderId="21" xfId="1" applyFont="1" applyBorder="1" applyAlignment="1">
      <alignment horizontal="center" vertical="center" wrapText="1" shrinkToFit="1"/>
    </xf>
    <xf numFmtId="0" fontId="2" fillId="0" borderId="22" xfId="1" applyFont="1" applyBorder="1" applyAlignment="1">
      <alignment horizontal="center" vertical="center" wrapText="1" shrinkToFit="1"/>
    </xf>
    <xf numFmtId="0" fontId="25" fillId="0" borderId="18" xfId="4" applyFont="1" applyFill="1" applyBorder="1" applyAlignment="1" applyProtection="1">
      <alignment horizontal="center" vertical="center" wrapText="1"/>
    </xf>
    <xf numFmtId="0" fontId="50" fillId="0" borderId="26" xfId="2" applyFont="1" applyFill="1" applyBorder="1" applyAlignment="1" applyProtection="1">
      <alignment horizontal="center" vertical="center" wrapText="1" shrinkToFit="1"/>
    </xf>
    <xf numFmtId="0" fontId="50" fillId="0" borderId="25" xfId="2" applyFont="1" applyFill="1" applyBorder="1" applyAlignment="1" applyProtection="1">
      <alignment horizontal="center" vertical="center" wrapText="1" shrinkToFit="1"/>
    </xf>
    <xf numFmtId="0" fontId="50" fillId="0" borderId="25" xfId="1" applyFont="1" applyBorder="1" applyAlignment="1">
      <alignment horizontal="center" vertical="center" wrapText="1"/>
    </xf>
    <xf numFmtId="0" fontId="50" fillId="0" borderId="29" xfId="2" applyFont="1" applyFill="1" applyBorder="1" applyAlignment="1" applyProtection="1">
      <alignment horizontal="center" vertical="center" wrapText="1" shrinkToFit="1"/>
    </xf>
    <xf numFmtId="0" fontId="50" fillId="0" borderId="21" xfId="2" applyFont="1" applyFill="1" applyBorder="1" applyAlignment="1" applyProtection="1">
      <alignment horizontal="center" vertical="center" wrapText="1" shrinkToFit="1"/>
    </xf>
    <xf numFmtId="0" fontId="50" fillId="0" borderId="21" xfId="1" applyFont="1" applyBorder="1" applyAlignment="1">
      <alignment horizontal="center" vertical="center" wrapText="1"/>
    </xf>
    <xf numFmtId="0" fontId="30" fillId="0" borderId="17" xfId="3" applyFont="1" applyFill="1" applyBorder="1" applyAlignment="1" applyProtection="1">
      <alignment vertical="top" wrapText="1"/>
    </xf>
    <xf numFmtId="0" fontId="30" fillId="0" borderId="15" xfId="3" applyFont="1" applyFill="1" applyBorder="1" applyAlignment="1" applyProtection="1">
      <alignment vertical="top" wrapText="1"/>
    </xf>
    <xf numFmtId="0" fontId="30" fillId="0" borderId="23" xfId="3" applyFont="1" applyFill="1" applyBorder="1" applyAlignment="1" applyProtection="1">
      <alignment vertical="top" wrapText="1"/>
    </xf>
    <xf numFmtId="38" fontId="2" fillId="0" borderId="143" xfId="7" applyFont="1" applyFill="1" applyBorder="1" applyAlignment="1">
      <alignment horizontal="right" vertical="center"/>
    </xf>
    <xf numFmtId="38" fontId="2" fillId="0" borderId="47" xfId="1" applyNumberFormat="1" applyFont="1" applyFill="1" applyBorder="1" applyAlignment="1">
      <alignment horizontal="right" vertical="center"/>
    </xf>
    <xf numFmtId="38" fontId="2" fillId="0" borderId="51" xfId="7" applyFont="1" applyFill="1" applyBorder="1" applyAlignment="1">
      <alignment horizontal="right" vertical="center"/>
    </xf>
    <xf numFmtId="38" fontId="2" fillId="0" borderId="53" xfId="7" applyFont="1" applyFill="1" applyBorder="1" applyAlignment="1">
      <alignment horizontal="right" vertical="center"/>
    </xf>
    <xf numFmtId="38" fontId="2" fillId="0" borderId="139" xfId="7" applyFont="1" applyFill="1" applyBorder="1" applyAlignment="1">
      <alignment horizontal="right" vertical="center"/>
    </xf>
    <xf numFmtId="38" fontId="2" fillId="0" borderId="18" xfId="7" applyFont="1" applyFill="1" applyBorder="1" applyAlignment="1">
      <alignment horizontal="right" vertical="center"/>
    </xf>
    <xf numFmtId="191" fontId="2" fillId="0" borderId="18" xfId="7" applyNumberFormat="1" applyFont="1" applyFill="1" applyBorder="1" applyAlignment="1">
      <alignment horizontal="right" vertical="center"/>
    </xf>
    <xf numFmtId="191" fontId="2" fillId="0" borderId="15" xfId="7" applyNumberFormat="1" applyFont="1" applyFill="1" applyBorder="1" applyAlignment="1">
      <alignment horizontal="right" vertical="center"/>
    </xf>
    <xf numFmtId="191" fontId="2" fillId="0" borderId="19" xfId="7" applyNumberFormat="1" applyFont="1" applyFill="1" applyBorder="1" applyAlignment="1">
      <alignment horizontal="right" vertical="center"/>
    </xf>
    <xf numFmtId="38" fontId="2" fillId="0" borderId="39" xfId="7" applyNumberFormat="1" applyFont="1" applyFill="1" applyBorder="1" applyAlignment="1">
      <alignment horizontal="right" vertical="center"/>
    </xf>
    <xf numFmtId="38" fontId="2" fillId="0" borderId="40" xfId="7" applyNumberFormat="1" applyFont="1" applyFill="1" applyBorder="1" applyAlignment="1">
      <alignment horizontal="right" vertical="center"/>
    </xf>
    <xf numFmtId="38" fontId="2" fillId="0" borderId="41" xfId="7" applyNumberFormat="1" applyFont="1" applyFill="1" applyBorder="1" applyAlignment="1">
      <alignment horizontal="right" vertical="center"/>
    </xf>
    <xf numFmtId="0" fontId="30" fillId="0" borderId="26" xfId="1" applyFont="1" applyBorder="1" applyAlignment="1">
      <alignment horizontal="left" vertical="center" wrapText="1"/>
    </xf>
    <xf numFmtId="0" fontId="30" fillId="0" borderId="36" xfId="1" applyFont="1" applyBorder="1" applyAlignment="1">
      <alignment horizontal="left" vertical="center" wrapText="1"/>
    </xf>
    <xf numFmtId="0" fontId="2" fillId="0" borderId="38" xfId="1" applyFont="1" applyBorder="1" applyAlignment="1">
      <alignment horizontal="center" vertical="center"/>
    </xf>
    <xf numFmtId="0" fontId="30" fillId="3" borderId="38" xfId="1" applyFont="1" applyFill="1" applyBorder="1" applyAlignment="1">
      <alignment horizontal="center" vertical="center" wrapText="1"/>
    </xf>
    <xf numFmtId="0" fontId="30" fillId="3" borderId="38" xfId="1" applyFont="1" applyFill="1" applyBorder="1" applyAlignment="1">
      <alignment horizontal="center" vertical="center"/>
    </xf>
    <xf numFmtId="0" fontId="30" fillId="3" borderId="38" xfId="1" quotePrefix="1" applyFont="1" applyFill="1" applyBorder="1" applyAlignment="1">
      <alignment horizontal="center" vertical="center" wrapText="1"/>
    </xf>
    <xf numFmtId="0" fontId="30" fillId="0" borderId="38" xfId="1" applyFont="1" applyBorder="1" applyAlignment="1">
      <alignment horizontal="center" vertical="center" wrapText="1"/>
    </xf>
    <xf numFmtId="0" fontId="30" fillId="0" borderId="38" xfId="1" applyFont="1" applyBorder="1" applyAlignment="1">
      <alignment horizontal="center" vertical="center"/>
    </xf>
    <xf numFmtId="0" fontId="30" fillId="0" borderId="143" xfId="1" applyFont="1" applyBorder="1" applyAlignment="1">
      <alignment horizontal="center" vertical="center"/>
    </xf>
    <xf numFmtId="0" fontId="30" fillId="0" borderId="42" xfId="1" applyFont="1" applyBorder="1" applyAlignment="1">
      <alignment horizontal="left" vertical="center" wrapText="1"/>
    </xf>
    <xf numFmtId="0" fontId="30" fillId="0" borderId="0" xfId="1" applyFont="1" applyBorder="1" applyAlignment="1">
      <alignment horizontal="left" vertical="center" wrapText="1"/>
    </xf>
    <xf numFmtId="0" fontId="30" fillId="0" borderId="43" xfId="1" applyFont="1" applyBorder="1" applyAlignment="1">
      <alignment horizontal="left" vertical="center" wrapText="1"/>
    </xf>
    <xf numFmtId="0" fontId="2" fillId="2" borderId="20" xfId="1" applyFont="1" applyFill="1" applyBorder="1" applyAlignment="1">
      <alignment horizontal="center" vertical="center" shrinkToFit="1"/>
    </xf>
    <xf numFmtId="0" fontId="2" fillId="2" borderId="21" xfId="1" applyFont="1" applyFill="1" applyBorder="1" applyAlignment="1">
      <alignment horizontal="center" vertical="center" shrinkToFit="1"/>
    </xf>
    <xf numFmtId="0" fontId="2" fillId="2" borderId="22" xfId="1" applyFont="1" applyFill="1" applyBorder="1" applyAlignment="1">
      <alignment horizontal="center" vertical="center" shrinkToFit="1"/>
    </xf>
    <xf numFmtId="0" fontId="30" fillId="3" borderId="50" xfId="1" applyFont="1" applyFill="1" applyBorder="1" applyAlignment="1">
      <alignment horizontal="center" vertical="center" wrapText="1"/>
    </xf>
    <xf numFmtId="0" fontId="30" fillId="3" borderId="50" xfId="1" applyFont="1" applyFill="1" applyBorder="1" applyAlignment="1">
      <alignment horizontal="center" vertical="center"/>
    </xf>
    <xf numFmtId="0" fontId="30" fillId="0" borderId="50" xfId="1" applyFont="1" applyBorder="1" applyAlignment="1">
      <alignment horizontal="center" vertical="center" wrapText="1"/>
    </xf>
    <xf numFmtId="0" fontId="30" fillId="0" borderId="50" xfId="1" applyFont="1" applyBorder="1" applyAlignment="1">
      <alignment horizontal="center" vertical="center"/>
    </xf>
    <xf numFmtId="0" fontId="30" fillId="0" borderId="139" xfId="1" applyFont="1" applyBorder="1" applyAlignment="1">
      <alignment horizontal="center" vertical="center"/>
    </xf>
    <xf numFmtId="0" fontId="2" fillId="2" borderId="37" xfId="1" applyFont="1" applyFill="1" applyBorder="1" applyAlignment="1">
      <alignment horizontal="center" vertical="center"/>
    </xf>
    <xf numFmtId="0" fontId="2" fillId="2" borderId="25" xfId="1" applyFont="1" applyFill="1" applyBorder="1" applyAlignment="1">
      <alignment horizontal="center" vertical="center"/>
    </xf>
    <xf numFmtId="0" fontId="2" fillId="2" borderId="36" xfId="1" applyFont="1" applyFill="1" applyBorder="1" applyAlignment="1">
      <alignment horizontal="center" vertical="center"/>
    </xf>
    <xf numFmtId="0" fontId="2" fillId="0" borderId="162" xfId="1" applyFont="1" applyBorder="1" applyAlignment="1">
      <alignment horizontal="center" vertical="center"/>
    </xf>
    <xf numFmtId="0" fontId="2" fillId="0" borderId="163" xfId="1" applyFont="1" applyBorder="1" applyAlignment="1">
      <alignment horizontal="center" vertical="center"/>
    </xf>
    <xf numFmtId="0" fontId="30" fillId="0" borderId="29" xfId="1" applyFont="1" applyBorder="1" applyAlignment="1">
      <alignment horizontal="left" vertical="center" wrapText="1"/>
    </xf>
    <xf numFmtId="0" fontId="2" fillId="2" borderId="20" xfId="1" applyFont="1" applyFill="1" applyBorder="1" applyAlignment="1">
      <alignment horizontal="center" vertical="center"/>
    </xf>
    <xf numFmtId="0" fontId="2" fillId="2" borderId="21" xfId="1" applyFont="1" applyFill="1" applyBorder="1" applyAlignment="1">
      <alignment horizontal="center" vertical="center"/>
    </xf>
    <xf numFmtId="0" fontId="2" fillId="2" borderId="22" xfId="1" applyFont="1" applyFill="1" applyBorder="1" applyAlignment="1">
      <alignment horizontal="center" vertical="center"/>
    </xf>
    <xf numFmtId="0" fontId="30" fillId="0" borderId="37" xfId="1" applyFont="1" applyBorder="1" applyAlignment="1">
      <alignment horizontal="center" vertical="center" wrapText="1" shrinkToFit="1"/>
    </xf>
    <xf numFmtId="0" fontId="30" fillId="0" borderId="36" xfId="1" applyFont="1" applyBorder="1" applyAlignment="1">
      <alignment horizontal="center" vertical="center" shrinkToFit="1"/>
    </xf>
    <xf numFmtId="0" fontId="31" fillId="0" borderId="37" xfId="1" applyFont="1" applyBorder="1" applyAlignment="1">
      <alignment horizontal="left" vertical="top" wrapText="1"/>
    </xf>
    <xf numFmtId="0" fontId="31" fillId="0" borderId="25" xfId="1" applyFont="1" applyBorder="1" applyAlignment="1">
      <alignment horizontal="left" vertical="top"/>
    </xf>
    <xf numFmtId="0" fontId="31" fillId="0" borderId="36" xfId="1" applyFont="1" applyBorder="1" applyAlignment="1">
      <alignment horizontal="left" vertical="top"/>
    </xf>
    <xf numFmtId="0" fontId="30" fillId="0" borderId="20" xfId="1" applyFont="1" applyBorder="1" applyAlignment="1">
      <alignment horizontal="center" vertical="center" shrinkToFit="1"/>
    </xf>
    <xf numFmtId="0" fontId="30" fillId="0" borderId="22" xfId="1" applyFont="1" applyBorder="1" applyAlignment="1">
      <alignment horizontal="center" vertical="center" shrinkToFit="1"/>
    </xf>
    <xf numFmtId="0" fontId="50" fillId="0" borderId="20" xfId="1" applyFont="1" applyBorder="1" applyAlignment="1">
      <alignment horizontal="center" vertical="center"/>
    </xf>
    <xf numFmtId="0" fontId="50" fillId="0" borderId="21" xfId="1" applyFont="1" applyBorder="1" applyAlignment="1">
      <alignment horizontal="center" vertical="center"/>
    </xf>
    <xf numFmtId="0" fontId="50" fillId="0" borderId="22" xfId="1" applyFont="1" applyBorder="1" applyAlignment="1">
      <alignment horizontal="center" vertical="center"/>
    </xf>
    <xf numFmtId="0" fontId="2" fillId="0" borderId="80" xfId="1" applyFont="1" applyFill="1" applyBorder="1" applyAlignment="1">
      <alignment horizontal="center" vertical="center"/>
    </xf>
    <xf numFmtId="0" fontId="31" fillId="3" borderId="39" xfId="7" applyNumberFormat="1" applyFont="1" applyFill="1" applyBorder="1" applyAlignment="1">
      <alignment horizontal="right" vertical="center"/>
    </xf>
    <xf numFmtId="0" fontId="31" fillId="3" borderId="40" xfId="7" applyNumberFormat="1" applyFont="1" applyFill="1" applyBorder="1" applyAlignment="1">
      <alignment horizontal="right" vertical="center"/>
    </xf>
    <xf numFmtId="0" fontId="31" fillId="3" borderId="41" xfId="7" applyNumberFormat="1" applyFont="1" applyFill="1" applyBorder="1" applyAlignment="1">
      <alignment horizontal="right" vertical="center"/>
    </xf>
    <xf numFmtId="0" fontId="2" fillId="0" borderId="37" xfId="1" applyFont="1" applyFill="1" applyBorder="1" applyAlignment="1">
      <alignment horizontal="left" vertical="top"/>
    </xf>
    <xf numFmtId="0" fontId="2" fillId="0" borderId="81" xfId="1" applyFont="1" applyFill="1" applyBorder="1" applyAlignment="1">
      <alignment horizontal="center" vertical="center"/>
    </xf>
    <xf numFmtId="0" fontId="2" fillId="0" borderId="83" xfId="1" applyFont="1" applyFill="1" applyBorder="1" applyAlignment="1">
      <alignment horizontal="center" vertical="center"/>
    </xf>
    <xf numFmtId="38" fontId="2" fillId="3" borderId="50" xfId="7" applyFont="1" applyFill="1" applyBorder="1" applyAlignment="1">
      <alignment horizontal="right" vertical="center"/>
    </xf>
    <xf numFmtId="38" fontId="2" fillId="3" borderId="56" xfId="7" applyFont="1" applyFill="1" applyBorder="1" applyAlignment="1">
      <alignment horizontal="right" vertical="center"/>
    </xf>
    <xf numFmtId="0" fontId="2" fillId="3" borderId="86" xfId="1" applyFont="1" applyFill="1" applyBorder="1" applyAlignment="1">
      <alignment vertical="top" wrapText="1"/>
    </xf>
    <xf numFmtId="0" fontId="2" fillId="3" borderId="87" xfId="1" applyFont="1" applyFill="1" applyBorder="1" applyAlignment="1">
      <alignment vertical="top"/>
    </xf>
    <xf numFmtId="0" fontId="2" fillId="3" borderId="88" xfId="1" applyFont="1" applyFill="1" applyBorder="1" applyAlignment="1">
      <alignment vertical="top"/>
    </xf>
    <xf numFmtId="0" fontId="2" fillId="0" borderId="15" xfId="1" applyFont="1" applyBorder="1" applyAlignment="1">
      <alignment vertical="center" textRotation="255"/>
    </xf>
    <xf numFmtId="0" fontId="2" fillId="0" borderId="108" xfId="1" applyFont="1" applyBorder="1" applyAlignment="1">
      <alignment vertical="center" textRotation="255"/>
    </xf>
    <xf numFmtId="181" fontId="2" fillId="0" borderId="39" xfId="1" applyNumberFormat="1" applyBorder="1" applyAlignment="1">
      <alignment horizontal="right" vertical="center"/>
    </xf>
    <xf numFmtId="181" fontId="2" fillId="0" borderId="40" xfId="1" applyNumberFormat="1" applyBorder="1" applyAlignment="1">
      <alignment horizontal="right" vertical="center"/>
    </xf>
    <xf numFmtId="181" fontId="2" fillId="0" borderId="41" xfId="1" applyNumberFormat="1" applyBorder="1" applyAlignment="1">
      <alignment horizontal="right" vertical="center"/>
    </xf>
    <xf numFmtId="183" fontId="2" fillId="0" borderId="56" xfId="1" applyNumberFormat="1" applyBorder="1" applyAlignment="1">
      <alignment vertical="center" wrapText="1"/>
    </xf>
    <xf numFmtId="183" fontId="2" fillId="0" borderId="56" xfId="1" applyNumberFormat="1" applyBorder="1" applyAlignment="1">
      <alignment vertical="center"/>
    </xf>
    <xf numFmtId="49" fontId="7" fillId="0" borderId="1" xfId="1" applyNumberFormat="1" applyFont="1" applyFill="1" applyBorder="1" applyAlignment="1">
      <alignment horizontal="left" vertical="center" wrapText="1"/>
    </xf>
    <xf numFmtId="0" fontId="23" fillId="2" borderId="3" xfId="2" applyFont="1" applyFill="1" applyBorder="1" applyAlignment="1" applyProtection="1">
      <alignment horizontal="center" vertical="center"/>
    </xf>
    <xf numFmtId="0" fontId="23" fillId="2" borderId="4" xfId="2" applyFont="1" applyFill="1" applyBorder="1" applyAlignment="1" applyProtection="1">
      <alignment horizontal="center" vertical="center"/>
    </xf>
    <xf numFmtId="0" fontId="24" fillId="2" borderId="118" xfId="2" applyFont="1" applyFill="1" applyBorder="1" applyAlignment="1" applyProtection="1">
      <alignment horizontal="center" vertical="center"/>
    </xf>
    <xf numFmtId="0" fontId="48" fillId="0" borderId="7" xfId="3" applyFont="1" applyFill="1" applyBorder="1" applyAlignment="1" applyProtection="1">
      <alignment horizontal="center" vertical="center" shrinkToFit="1"/>
    </xf>
    <xf numFmtId="0" fontId="48" fillId="0" borderId="6" xfId="3" applyFont="1" applyFill="1" applyBorder="1" applyAlignment="1" applyProtection="1">
      <alignment horizontal="center" vertical="center" shrinkToFit="1"/>
    </xf>
    <xf numFmtId="0" fontId="48" fillId="0" borderId="9" xfId="3" applyFont="1" applyFill="1" applyBorder="1" applyAlignment="1" applyProtection="1">
      <alignment horizontal="center" vertical="center" shrinkToFit="1"/>
    </xf>
    <xf numFmtId="0" fontId="26" fillId="2" borderId="6" xfId="3" applyFont="1" applyFill="1" applyBorder="1" applyAlignment="1" applyProtection="1">
      <alignment horizontal="center" vertical="center" wrapText="1" shrinkToFit="1"/>
    </xf>
    <xf numFmtId="0" fontId="26" fillId="2" borderId="9" xfId="3" applyFont="1" applyFill="1" applyBorder="1" applyAlignment="1" applyProtection="1">
      <alignment horizontal="center" vertical="center" wrapText="1" shrinkToFit="1"/>
    </xf>
    <xf numFmtId="0" fontId="24" fillId="2" borderId="6" xfId="3" applyFont="1" applyFill="1" applyBorder="1" applyAlignment="1" applyProtection="1">
      <alignment horizontal="center" vertical="center"/>
    </xf>
    <xf numFmtId="0" fontId="24" fillId="2" borderId="13" xfId="3" applyFont="1" applyFill="1" applyBorder="1" applyAlignment="1" applyProtection="1">
      <alignment horizontal="center" vertical="center"/>
    </xf>
    <xf numFmtId="0" fontId="27" fillId="2" borderId="15" xfId="2" applyFont="1" applyFill="1" applyBorder="1" applyAlignment="1" applyProtection="1">
      <alignment horizontal="center" vertical="center" wrapText="1" shrinkToFit="1"/>
    </xf>
    <xf numFmtId="0" fontId="27" fillId="2" borderId="16" xfId="2" applyFont="1" applyFill="1" applyBorder="1" applyAlignment="1" applyProtection="1">
      <alignment horizontal="center" vertical="center" wrapText="1" shrinkToFit="1"/>
    </xf>
    <xf numFmtId="0" fontId="25" fillId="0" borderId="19" xfId="2" applyFont="1" applyFill="1" applyBorder="1" applyAlignment="1" applyProtection="1">
      <alignment horizontal="center" vertical="center"/>
    </xf>
    <xf numFmtId="0" fontId="24" fillId="2" borderId="15" xfId="3" applyFont="1" applyFill="1" applyBorder="1" applyAlignment="1" applyProtection="1">
      <alignment horizontal="center" vertical="center" shrinkToFit="1"/>
    </xf>
    <xf numFmtId="0" fontId="24" fillId="2" borderId="19" xfId="3" applyFont="1" applyFill="1" applyBorder="1" applyAlignment="1" applyProtection="1">
      <alignment horizontal="center" vertical="center" shrinkToFit="1"/>
    </xf>
    <xf numFmtId="0" fontId="30" fillId="0" borderId="18" xfId="3" applyFont="1" applyFill="1" applyBorder="1" applyAlignment="1" applyProtection="1">
      <alignment vertical="center" wrapText="1"/>
    </xf>
    <xf numFmtId="0" fontId="0" fillId="0" borderId="17" xfId="3" applyFont="1" applyFill="1" applyBorder="1" applyAlignment="1" applyProtection="1">
      <alignment vertical="center" wrapText="1"/>
      <protection locked="0"/>
    </xf>
    <xf numFmtId="0" fontId="2" fillId="0" borderId="15" xfId="1" applyFont="1" applyBorder="1">
      <alignment vertical="center"/>
    </xf>
    <xf numFmtId="0" fontId="2" fillId="0" borderId="23" xfId="1" applyFont="1" applyBorder="1">
      <alignment vertical="center"/>
    </xf>
    <xf numFmtId="0" fontId="0" fillId="0" borderId="17" xfId="3" applyFont="1" applyFill="1" applyBorder="1" applyAlignment="1" applyProtection="1">
      <alignment horizontal="left" vertical="center" wrapText="1"/>
      <protection locked="0"/>
    </xf>
    <xf numFmtId="0" fontId="0" fillId="0" borderId="15" xfId="3" applyFont="1" applyFill="1" applyBorder="1" applyAlignment="1" applyProtection="1">
      <alignment horizontal="left" vertical="center" wrapText="1"/>
      <protection locked="0"/>
    </xf>
    <xf numFmtId="0" fontId="0" fillId="0" borderId="23" xfId="3" applyFont="1" applyFill="1" applyBorder="1" applyAlignment="1" applyProtection="1">
      <alignment horizontal="left" vertical="center" wrapText="1"/>
      <protection locked="0"/>
    </xf>
    <xf numFmtId="0" fontId="25" fillId="4" borderId="26" xfId="2" applyFont="1" applyFill="1" applyBorder="1" applyAlignment="1" applyProtection="1">
      <alignment horizontal="center" vertical="center" wrapText="1"/>
    </xf>
    <xf numFmtId="0" fontId="2" fillId="4" borderId="36" xfId="1" applyFont="1" applyFill="1" applyBorder="1" applyAlignment="1">
      <alignment horizontal="center" vertical="center" wrapText="1"/>
    </xf>
    <xf numFmtId="0" fontId="25" fillId="4" borderId="37" xfId="2" applyFont="1" applyFill="1" applyBorder="1" applyAlignment="1" applyProtection="1">
      <alignment horizontal="center" vertical="center" wrapText="1"/>
    </xf>
    <xf numFmtId="0" fontId="25" fillId="4" borderId="25" xfId="2" applyFont="1" applyFill="1" applyBorder="1" applyAlignment="1" applyProtection="1">
      <alignment horizontal="center" vertical="center" wrapText="1"/>
    </xf>
    <xf numFmtId="0" fontId="25" fillId="4" borderId="36" xfId="2" applyFont="1" applyFill="1" applyBorder="1" applyAlignment="1" applyProtection="1">
      <alignment horizontal="center" vertical="center" wrapText="1"/>
    </xf>
    <xf numFmtId="38" fontId="0" fillId="0" borderId="37" xfId="7" applyFont="1" applyFill="1" applyBorder="1" applyAlignment="1">
      <alignment horizontal="right" vertical="center"/>
    </xf>
    <xf numFmtId="38" fontId="0" fillId="0" borderId="25" xfId="7" applyFont="1" applyFill="1" applyBorder="1" applyAlignment="1">
      <alignment horizontal="right" vertical="center"/>
    </xf>
    <xf numFmtId="38" fontId="0" fillId="0" borderId="36" xfId="7" applyFont="1" applyFill="1" applyBorder="1" applyAlignment="1">
      <alignment horizontal="right" vertical="center"/>
    </xf>
    <xf numFmtId="38" fontId="2" fillId="0" borderId="37" xfId="7" applyFont="1" applyFill="1" applyBorder="1" applyAlignment="1">
      <alignment horizontal="right" vertical="center"/>
    </xf>
    <xf numFmtId="38" fontId="2" fillId="0" borderId="25" xfId="7" applyFont="1" applyFill="1" applyBorder="1" applyAlignment="1">
      <alignment horizontal="right" vertical="center"/>
    </xf>
    <xf numFmtId="38" fontId="2" fillId="0" borderId="36" xfId="7" applyFont="1" applyFill="1" applyBorder="1" applyAlignment="1">
      <alignment horizontal="right" vertical="center"/>
    </xf>
    <xf numFmtId="38" fontId="2" fillId="0" borderId="66" xfId="7" applyFont="1" applyFill="1" applyBorder="1" applyAlignment="1">
      <alignment horizontal="right" vertical="center"/>
    </xf>
    <xf numFmtId="38" fontId="0" fillId="0" borderId="66" xfId="7" applyFont="1" applyFill="1" applyBorder="1" applyAlignment="1">
      <alignment horizontal="right" vertical="center"/>
    </xf>
    <xf numFmtId="0" fontId="25" fillId="4" borderId="42" xfId="2" applyFont="1" applyFill="1" applyBorder="1" applyAlignment="1" applyProtection="1">
      <alignment horizontal="center" vertical="center" wrapText="1"/>
    </xf>
    <xf numFmtId="0" fontId="2" fillId="4" borderId="43" xfId="1" applyFont="1" applyFill="1" applyBorder="1" applyAlignment="1">
      <alignment horizontal="center" vertical="center" wrapText="1"/>
    </xf>
    <xf numFmtId="0" fontId="25" fillId="4" borderId="132" xfId="2" applyFont="1" applyFill="1" applyBorder="1" applyAlignment="1" applyProtection="1">
      <alignment horizontal="center" vertical="center" wrapText="1"/>
    </xf>
    <xf numFmtId="0" fontId="25" fillId="4" borderId="101" xfId="2" applyFont="1" applyFill="1" applyBorder="1" applyAlignment="1" applyProtection="1">
      <alignment horizontal="center" vertical="center" wrapText="1"/>
    </xf>
    <xf numFmtId="0" fontId="25" fillId="4" borderId="102" xfId="2" applyFont="1" applyFill="1" applyBorder="1" applyAlignment="1" applyProtection="1">
      <alignment horizontal="center" vertical="center" wrapText="1"/>
    </xf>
    <xf numFmtId="38" fontId="0" fillId="0" borderId="132" xfId="7" applyFont="1" applyFill="1" applyBorder="1" applyAlignment="1">
      <alignment horizontal="right" vertical="center"/>
    </xf>
    <xf numFmtId="38" fontId="0" fillId="0" borderId="101" xfId="7" applyFont="1" applyFill="1" applyBorder="1" applyAlignment="1">
      <alignment horizontal="right" vertical="center"/>
    </xf>
    <xf numFmtId="38" fontId="0" fillId="0" borderId="102" xfId="7" applyFont="1" applyFill="1" applyBorder="1" applyAlignment="1">
      <alignment horizontal="right" vertical="center"/>
    </xf>
    <xf numFmtId="38" fontId="2" fillId="0" borderId="132" xfId="7" applyFont="1" applyFill="1" applyBorder="1" applyAlignment="1">
      <alignment horizontal="right" vertical="center"/>
    </xf>
    <xf numFmtId="38" fontId="2" fillId="0" borderId="101" xfId="7" applyFont="1" applyFill="1" applyBorder="1" applyAlignment="1">
      <alignment horizontal="right" vertical="center"/>
    </xf>
    <xf numFmtId="38" fontId="2" fillId="0" borderId="102" xfId="7" applyFont="1" applyFill="1" applyBorder="1" applyAlignment="1">
      <alignment horizontal="right" vertical="center"/>
    </xf>
    <xf numFmtId="0" fontId="2" fillId="4" borderId="42" xfId="1" applyFont="1" applyFill="1" applyBorder="1" applyAlignment="1">
      <alignment horizontal="center" vertical="center" wrapText="1"/>
    </xf>
    <xf numFmtId="0" fontId="25" fillId="4" borderId="44" xfId="2" applyFont="1" applyFill="1" applyBorder="1" applyAlignment="1" applyProtection="1">
      <alignment horizontal="center" vertical="center" wrapText="1"/>
    </xf>
    <xf numFmtId="0" fontId="25" fillId="4" borderId="45" xfId="2" applyFont="1" applyFill="1" applyBorder="1" applyAlignment="1" applyProtection="1">
      <alignment horizontal="center" vertical="center" wrapText="1"/>
    </xf>
    <xf numFmtId="0" fontId="25" fillId="4" borderId="46" xfId="2" applyFont="1" applyFill="1" applyBorder="1" applyAlignment="1" applyProtection="1">
      <alignment horizontal="center" vertical="center" wrapText="1"/>
    </xf>
    <xf numFmtId="38" fontId="0" fillId="0" borderId="47" xfId="7" applyFont="1" applyFill="1" applyBorder="1" applyAlignment="1">
      <alignment horizontal="right" vertical="center"/>
    </xf>
    <xf numFmtId="38" fontId="2" fillId="0" borderId="44" xfId="7" applyFont="1" applyFill="1" applyBorder="1" applyAlignment="1">
      <alignment horizontal="right" vertical="center" wrapText="1"/>
    </xf>
    <xf numFmtId="3" fontId="0" fillId="0" borderId="47" xfId="7" applyNumberFormat="1" applyFont="1" applyFill="1" applyBorder="1" applyAlignment="1">
      <alignment horizontal="right" vertical="center"/>
    </xf>
    <xf numFmtId="0" fontId="2" fillId="4" borderId="29" xfId="1" applyFont="1" applyFill="1" applyBorder="1" applyAlignment="1">
      <alignment horizontal="center" vertical="center" wrapText="1"/>
    </xf>
    <xf numFmtId="0" fontId="2" fillId="4" borderId="22" xfId="1" applyFont="1" applyFill="1" applyBorder="1" applyAlignment="1">
      <alignment horizontal="center" vertical="center" wrapText="1"/>
    </xf>
    <xf numFmtId="0" fontId="25" fillId="4" borderId="20" xfId="2" applyFont="1" applyFill="1" applyBorder="1" applyAlignment="1" applyProtection="1">
      <alignment horizontal="center" vertical="center" wrapText="1"/>
    </xf>
    <xf numFmtId="0" fontId="25" fillId="4" borderId="21" xfId="2" applyFont="1" applyFill="1" applyBorder="1" applyAlignment="1" applyProtection="1">
      <alignment horizontal="center" vertical="center" wrapText="1"/>
    </xf>
    <xf numFmtId="0" fontId="25" fillId="4" borderId="22" xfId="2" applyFont="1" applyFill="1" applyBorder="1" applyAlignment="1" applyProtection="1">
      <alignment horizontal="center" vertical="center" wrapText="1"/>
    </xf>
    <xf numFmtId="38" fontId="0" fillId="0" borderId="50" xfId="7" applyFont="1" applyFill="1" applyBorder="1" applyAlignment="1">
      <alignment horizontal="right" vertical="center"/>
    </xf>
    <xf numFmtId="38" fontId="2" fillId="0" borderId="51" xfId="1" applyNumberFormat="1" applyFill="1" applyBorder="1" applyAlignment="1">
      <alignment horizontal="right" vertical="center"/>
    </xf>
    <xf numFmtId="0" fontId="2" fillId="0" borderId="52" xfId="1" applyFont="1" applyFill="1" applyBorder="1" applyAlignment="1">
      <alignment horizontal="right" vertical="center"/>
    </xf>
    <xf numFmtId="0" fontId="2" fillId="0" borderId="54" xfId="1" applyFont="1" applyFill="1" applyBorder="1" applyAlignment="1">
      <alignment horizontal="right" vertical="center"/>
    </xf>
    <xf numFmtId="0" fontId="25" fillId="4" borderId="55" xfId="2" applyFont="1" applyFill="1" applyBorder="1" applyAlignment="1" applyProtection="1">
      <alignment horizontal="center" vertical="center" wrapText="1"/>
    </xf>
    <xf numFmtId="0" fontId="25" fillId="4" borderId="56" xfId="2" applyFont="1" applyFill="1" applyBorder="1" applyAlignment="1" applyProtection="1">
      <alignment horizontal="center" vertical="center" wrapText="1"/>
    </xf>
    <xf numFmtId="9" fontId="2" fillId="0" borderId="18" xfId="1" applyNumberFormat="1" applyFont="1" applyFill="1" applyBorder="1" applyAlignment="1">
      <alignment horizontal="right" vertical="center"/>
    </xf>
    <xf numFmtId="9" fontId="2" fillId="0" borderId="15" xfId="1" applyNumberFormat="1" applyFont="1" applyFill="1" applyBorder="1" applyAlignment="1">
      <alignment horizontal="right" vertical="center"/>
    </xf>
    <xf numFmtId="9" fontId="2" fillId="0" borderId="19" xfId="1" applyNumberFormat="1" applyFont="1" applyFill="1" applyBorder="1" applyAlignment="1">
      <alignment horizontal="right" vertical="center"/>
    </xf>
    <xf numFmtId="0" fontId="2" fillId="4" borderId="17" xfId="1" applyFont="1" applyFill="1" applyBorder="1" applyAlignment="1">
      <alignment horizontal="center" vertical="center"/>
    </xf>
    <xf numFmtId="0" fontId="2" fillId="4" borderId="15" xfId="1" applyFont="1" applyFill="1" applyBorder="1" applyAlignment="1">
      <alignment horizontal="center" vertical="center"/>
    </xf>
    <xf numFmtId="0" fontId="2" fillId="4" borderId="19" xfId="1" applyFont="1" applyFill="1" applyBorder="1" applyAlignment="1">
      <alignment horizontal="center" vertical="center"/>
    </xf>
    <xf numFmtId="0" fontId="2" fillId="4" borderId="61" xfId="1" applyFont="1" applyFill="1" applyBorder="1" applyAlignment="1">
      <alignment horizontal="center" vertical="center"/>
    </xf>
    <xf numFmtId="0" fontId="2" fillId="4" borderId="62" xfId="1" applyFont="1" applyFill="1" applyBorder="1" applyAlignment="1">
      <alignment horizontal="center" vertical="center"/>
    </xf>
    <xf numFmtId="0" fontId="2" fillId="4" borderId="63" xfId="1" applyFont="1" applyFill="1" applyBorder="1" applyAlignment="1">
      <alignment horizontal="center" vertical="center"/>
    </xf>
    <xf numFmtId="0" fontId="2" fillId="4" borderId="18" xfId="1" applyFont="1" applyFill="1" applyBorder="1" applyAlignment="1">
      <alignment horizontal="center" vertical="center"/>
    </xf>
    <xf numFmtId="0" fontId="2" fillId="4" borderId="56" xfId="1" applyFont="1" applyFill="1" applyBorder="1" applyAlignment="1">
      <alignment horizontal="center" vertical="center"/>
    </xf>
    <xf numFmtId="0" fontId="2" fillId="4" borderId="56" xfId="1" applyFont="1" applyFill="1" applyBorder="1" applyAlignment="1">
      <alignment horizontal="center" vertical="center" wrapText="1"/>
    </xf>
    <xf numFmtId="0" fontId="2" fillId="4" borderId="64" xfId="1" applyFont="1" applyFill="1" applyBorder="1" applyAlignment="1">
      <alignment horizontal="center" vertical="center"/>
    </xf>
    <xf numFmtId="0" fontId="2" fillId="4" borderId="18" xfId="1" applyFont="1" applyFill="1" applyBorder="1" applyAlignment="1">
      <alignment horizontal="center" vertical="center" shrinkToFit="1"/>
    </xf>
    <xf numFmtId="0" fontId="2" fillId="4" borderId="15" xfId="1" applyFont="1" applyFill="1" applyBorder="1" applyAlignment="1">
      <alignment horizontal="center" vertical="center" shrinkToFit="1"/>
    </xf>
    <xf numFmtId="0" fontId="2" fillId="4" borderId="19" xfId="1" applyFont="1" applyFill="1" applyBorder="1" applyAlignment="1">
      <alignment horizontal="center" vertical="center" shrinkToFit="1"/>
    </xf>
    <xf numFmtId="0" fontId="2" fillId="0" borderId="56" xfId="1" applyFont="1" applyFill="1" applyBorder="1" applyAlignment="1">
      <alignment horizontal="center" vertical="center" wrapText="1" shrinkToFit="1"/>
    </xf>
    <xf numFmtId="38" fontId="0" fillId="0" borderId="56" xfId="7" applyFont="1" applyFill="1" applyBorder="1" applyAlignment="1">
      <alignment horizontal="center" vertical="center"/>
    </xf>
    <xf numFmtId="38" fontId="0" fillId="0" borderId="64" xfId="7" applyFont="1" applyFill="1" applyBorder="1" applyAlignment="1">
      <alignment horizontal="center" vertical="center"/>
    </xf>
    <xf numFmtId="9" fontId="2" fillId="0" borderId="66" xfId="1" applyNumberFormat="1" applyFont="1" applyFill="1" applyBorder="1" applyAlignment="1">
      <alignment horizontal="center" vertical="center"/>
    </xf>
    <xf numFmtId="0" fontId="2" fillId="0" borderId="61" xfId="1" applyFont="1" applyFill="1" applyBorder="1" applyAlignment="1">
      <alignment horizontal="center" vertical="center"/>
    </xf>
    <xf numFmtId="0" fontId="2" fillId="0" borderId="62" xfId="1" applyFont="1" applyFill="1" applyBorder="1" applyAlignment="1">
      <alignment horizontal="center" vertical="center"/>
    </xf>
    <xf numFmtId="0" fontId="2" fillId="0" borderId="63" xfId="1" applyFont="1" applyFill="1" applyBorder="1" applyAlignment="1">
      <alignment horizontal="center" vertical="center"/>
    </xf>
    <xf numFmtId="0" fontId="31" fillId="4" borderId="18" xfId="1" applyFont="1" applyFill="1" applyBorder="1" applyAlignment="1">
      <alignment horizontal="center" vertical="center" shrinkToFit="1"/>
    </xf>
    <xf numFmtId="0" fontId="31" fillId="4" borderId="15" xfId="1" applyFont="1" applyFill="1" applyBorder="1" applyAlignment="1">
      <alignment horizontal="center" vertical="center" shrinkToFit="1"/>
    </xf>
    <xf numFmtId="0" fontId="31" fillId="4" borderId="23" xfId="1" applyFont="1" applyFill="1" applyBorder="1" applyAlignment="1">
      <alignment horizontal="center" vertical="center" shrinkToFit="1"/>
    </xf>
    <xf numFmtId="0" fontId="31" fillId="4" borderId="37" xfId="1" applyFont="1" applyFill="1" applyBorder="1" applyAlignment="1">
      <alignment horizontal="center" vertical="center" wrapText="1" shrinkToFit="1"/>
    </xf>
    <xf numFmtId="0" fontId="31" fillId="4" borderId="25" xfId="1" applyFont="1" applyFill="1" applyBorder="1" applyAlignment="1">
      <alignment horizontal="center" vertical="center" shrinkToFit="1"/>
    </xf>
    <xf numFmtId="0" fontId="31" fillId="4" borderId="36" xfId="1" applyFont="1" applyFill="1" applyBorder="1" applyAlignment="1">
      <alignment horizontal="center" vertical="center" shrinkToFit="1"/>
    </xf>
    <xf numFmtId="0" fontId="31" fillId="4" borderId="20" xfId="1" applyFont="1" applyFill="1" applyBorder="1" applyAlignment="1">
      <alignment horizontal="center" vertical="center" shrinkToFit="1"/>
    </xf>
    <xf numFmtId="0" fontId="31" fillId="4" borderId="21" xfId="1" applyFont="1" applyFill="1" applyBorder="1" applyAlignment="1">
      <alignment horizontal="center" vertical="center" shrinkToFit="1"/>
    </xf>
    <xf numFmtId="0" fontId="31" fillId="4" borderId="22" xfId="1" applyFont="1" applyFill="1" applyBorder="1" applyAlignment="1">
      <alignment horizontal="center" vertical="center" shrinkToFit="1"/>
    </xf>
    <xf numFmtId="0" fontId="2" fillId="0" borderId="145" xfId="1" applyFont="1" applyFill="1" applyBorder="1" applyAlignment="1">
      <alignment horizontal="center" vertical="center"/>
    </xf>
    <xf numFmtId="0" fontId="2" fillId="0" borderId="20" xfId="1" quotePrefix="1" applyFont="1" applyFill="1" applyBorder="1" applyAlignment="1">
      <alignment horizontal="center" vertical="center"/>
    </xf>
    <xf numFmtId="0" fontId="2" fillId="0" borderId="0" xfId="1" quotePrefix="1" applyFont="1">
      <alignment vertical="center"/>
    </xf>
    <xf numFmtId="0" fontId="2" fillId="4" borderId="37" xfId="1" applyFont="1" applyFill="1" applyBorder="1" applyAlignment="1">
      <alignment horizontal="center" vertical="center" shrinkToFit="1"/>
    </xf>
    <xf numFmtId="0" fontId="2" fillId="4" borderId="25" xfId="1" applyFont="1" applyFill="1" applyBorder="1" applyAlignment="1">
      <alignment horizontal="center" vertical="center" shrinkToFit="1"/>
    </xf>
    <xf numFmtId="0" fontId="2" fillId="4" borderId="36" xfId="1" applyFont="1" applyFill="1" applyBorder="1" applyAlignment="1">
      <alignment horizontal="center" vertical="center" shrinkToFit="1"/>
    </xf>
    <xf numFmtId="38" fontId="50" fillId="0" borderId="38" xfId="7" applyFont="1" applyFill="1" applyBorder="1" applyAlignment="1">
      <alignment horizontal="right" vertical="center" wrapText="1"/>
    </xf>
    <xf numFmtId="38" fontId="50" fillId="0" borderId="38" xfId="7" applyFont="1" applyFill="1" applyBorder="1" applyAlignment="1">
      <alignment horizontal="right" vertical="center"/>
    </xf>
    <xf numFmtId="0" fontId="2" fillId="0" borderId="81" xfId="1" applyFont="1" applyFill="1" applyBorder="1" applyAlignment="1">
      <alignment horizontal="center" vertical="top" shrinkToFit="1"/>
    </xf>
    <xf numFmtId="0" fontId="2" fillId="0" borderId="45" xfId="1" applyFont="1" applyFill="1" applyBorder="1" applyAlignment="1">
      <alignment horizontal="center" vertical="top" shrinkToFit="1"/>
    </xf>
    <xf numFmtId="0" fontId="2" fillId="0" borderId="46" xfId="1" applyFont="1" applyFill="1" applyBorder="1" applyAlignment="1">
      <alignment horizontal="center" vertical="top" shrinkToFit="1"/>
    </xf>
    <xf numFmtId="0" fontId="2" fillId="0" borderId="25" xfId="1" applyFill="1" applyBorder="1" applyAlignment="1">
      <alignment horizontal="left" vertical="center" wrapText="1"/>
    </xf>
    <xf numFmtId="0" fontId="2" fillId="0" borderId="27" xfId="1" applyFill="1" applyBorder="1" applyAlignment="1">
      <alignment horizontal="left" vertical="center" wrapText="1"/>
    </xf>
    <xf numFmtId="0" fontId="2" fillId="0" borderId="45" xfId="1" applyFont="1" applyFill="1" applyBorder="1" applyAlignment="1">
      <alignment vertical="center" wrapText="1"/>
    </xf>
    <xf numFmtId="0" fontId="2" fillId="0" borderId="46" xfId="1" applyFont="1" applyFill="1" applyBorder="1" applyAlignment="1">
      <alignment vertical="center" wrapText="1"/>
    </xf>
    <xf numFmtId="0" fontId="2" fillId="0" borderId="82" xfId="1" applyFill="1" applyBorder="1" applyAlignment="1">
      <alignment horizontal="left" vertical="center" wrapText="1"/>
    </xf>
    <xf numFmtId="0" fontId="2" fillId="0" borderId="0" xfId="1" applyFill="1" applyBorder="1" applyAlignment="1">
      <alignment horizontal="left" vertical="center" wrapText="1"/>
    </xf>
    <xf numFmtId="0" fontId="2" fillId="0" borderId="79" xfId="1" applyFill="1" applyBorder="1" applyAlignment="1">
      <alignment horizontal="left" vertical="center" wrapText="1"/>
    </xf>
    <xf numFmtId="0" fontId="2" fillId="0" borderId="52" xfId="1" applyFont="1" applyFill="1" applyBorder="1" applyAlignment="1">
      <alignment vertical="center"/>
    </xf>
    <xf numFmtId="0" fontId="2" fillId="0" borderId="53" xfId="1" applyFont="1" applyFill="1" applyBorder="1" applyAlignment="1">
      <alignment vertical="center"/>
    </xf>
    <xf numFmtId="0" fontId="2" fillId="0" borderId="20" xfId="1" applyFill="1" applyBorder="1" applyAlignment="1">
      <alignment horizontal="left" vertical="center" wrapText="1"/>
    </xf>
    <xf numFmtId="0" fontId="2" fillId="0" borderId="21" xfId="1" applyFill="1" applyBorder="1" applyAlignment="1">
      <alignment horizontal="left" vertical="center" wrapText="1"/>
    </xf>
    <xf numFmtId="0" fontId="2" fillId="0" borderId="30" xfId="1" applyFill="1" applyBorder="1" applyAlignment="1">
      <alignment horizontal="left" vertical="center" wrapText="1"/>
    </xf>
    <xf numFmtId="0" fontId="33" fillId="0" borderId="98" xfId="1" applyFont="1" applyFill="1" applyBorder="1" applyAlignment="1">
      <alignment vertical="center" wrapText="1"/>
    </xf>
    <xf numFmtId="0" fontId="33" fillId="0" borderId="99" xfId="1" applyFont="1" applyFill="1" applyBorder="1" applyAlignment="1">
      <alignment vertical="center" wrapText="1"/>
    </xf>
    <xf numFmtId="0" fontId="2" fillId="0" borderId="100" xfId="1" applyFont="1" applyFill="1" applyBorder="1" applyAlignment="1">
      <alignment vertical="center"/>
    </xf>
    <xf numFmtId="0" fontId="2" fillId="0" borderId="101" xfId="1" applyFont="1" applyFill="1" applyBorder="1" applyAlignment="1">
      <alignment vertical="center"/>
    </xf>
    <xf numFmtId="0" fontId="2" fillId="0" borderId="102" xfId="1" applyFont="1" applyFill="1" applyBorder="1" applyAlignment="1">
      <alignment vertical="center"/>
    </xf>
    <xf numFmtId="0" fontId="2" fillId="3" borderId="103" xfId="1" applyFont="1" applyFill="1" applyBorder="1" applyAlignment="1">
      <alignment horizontal="left" vertical="top" wrapText="1"/>
    </xf>
    <xf numFmtId="0" fontId="2" fillId="0" borderId="45" xfId="1" applyFont="1" applyBorder="1">
      <alignment vertical="center"/>
    </xf>
    <xf numFmtId="0" fontId="2" fillId="0" borderId="46" xfId="1" applyFont="1" applyBorder="1">
      <alignment vertical="center"/>
    </xf>
    <xf numFmtId="49" fontId="7" fillId="0" borderId="1" xfId="1" applyNumberFormat="1" applyFont="1" applyFill="1" applyBorder="1" applyAlignment="1">
      <alignment horizontal="left" vertical="center"/>
    </xf>
    <xf numFmtId="0" fontId="25" fillId="0" borderId="7" xfId="3" applyFont="1" applyFill="1" applyBorder="1" applyAlignment="1" applyProtection="1">
      <alignment horizontal="center" vertical="center" wrapText="1" shrinkToFit="1"/>
    </xf>
    <xf numFmtId="0" fontId="31" fillId="0" borderId="18" xfId="4" applyFont="1" applyFill="1" applyBorder="1" applyAlignment="1" applyProtection="1">
      <alignment horizontal="left" vertical="center" wrapText="1" shrinkToFit="1"/>
    </xf>
    <xf numFmtId="0" fontId="28" fillId="0" borderId="15" xfId="4" applyFont="1" applyFill="1" applyBorder="1" applyAlignment="1" applyProtection="1">
      <alignment horizontal="left" vertical="center" shrinkToFit="1"/>
    </xf>
    <xf numFmtId="0" fontId="28" fillId="0" borderId="23" xfId="4" applyFont="1" applyFill="1" applyBorder="1" applyAlignment="1" applyProtection="1">
      <alignment horizontal="left" vertical="center" shrinkToFit="1"/>
    </xf>
    <xf numFmtId="0" fontId="0" fillId="0" borderId="25" xfId="3" applyFont="1" applyFill="1" applyBorder="1" applyAlignment="1">
      <alignment horizontal="center" vertical="center" wrapText="1" shrinkToFit="1"/>
    </xf>
    <xf numFmtId="0" fontId="2" fillId="0" borderId="25" xfId="1" applyFont="1" applyFill="1" applyBorder="1">
      <alignment vertical="center"/>
    </xf>
    <xf numFmtId="0" fontId="2" fillId="0" borderId="27" xfId="1" applyFont="1" applyFill="1" applyBorder="1">
      <alignment vertical="center"/>
    </xf>
    <xf numFmtId="0" fontId="2" fillId="0" borderId="132" xfId="1" applyFont="1" applyFill="1" applyBorder="1" applyAlignment="1">
      <alignment horizontal="center" vertical="center"/>
    </xf>
    <xf numFmtId="0" fontId="2" fillId="0" borderId="101" xfId="1" applyFont="1" applyFill="1" applyBorder="1" applyAlignment="1">
      <alignment horizontal="center" vertical="center"/>
    </xf>
    <xf numFmtId="0" fontId="2" fillId="0" borderId="136" xfId="1" applyFont="1" applyFill="1" applyBorder="1" applyAlignment="1">
      <alignment horizontal="center" vertical="center"/>
    </xf>
    <xf numFmtId="176" fontId="2" fillId="0" borderId="47" xfId="1" applyNumberFormat="1" applyFont="1" applyFill="1" applyBorder="1" applyAlignment="1">
      <alignment horizontal="right" vertical="center"/>
    </xf>
    <xf numFmtId="176" fontId="2" fillId="0" borderId="48" xfId="1" applyNumberFormat="1" applyFont="1" applyFill="1" applyBorder="1" applyAlignment="1">
      <alignment horizontal="right" vertical="center"/>
    </xf>
    <xf numFmtId="176" fontId="2" fillId="0" borderId="49" xfId="1" applyNumberFormat="1" applyFont="1" applyFill="1" applyBorder="1" applyAlignment="1">
      <alignment horizontal="right" vertical="center"/>
    </xf>
    <xf numFmtId="184" fontId="2" fillId="0" borderId="47" xfId="1" applyNumberFormat="1" applyFont="1" applyFill="1" applyBorder="1" applyAlignment="1">
      <alignment horizontal="right" vertical="center"/>
    </xf>
    <xf numFmtId="176" fontId="2" fillId="0" borderId="51" xfId="1" applyNumberFormat="1" applyFont="1" applyFill="1" applyBorder="1" applyAlignment="1">
      <alignment vertical="center"/>
    </xf>
    <xf numFmtId="176" fontId="2" fillId="0" borderId="52" xfId="1" applyNumberFormat="1" applyFont="1" applyFill="1" applyBorder="1" applyAlignment="1">
      <alignment vertical="center"/>
    </xf>
    <xf numFmtId="176" fontId="2" fillId="0" borderId="54" xfId="1" applyNumberFormat="1" applyFont="1" applyFill="1" applyBorder="1" applyAlignment="1">
      <alignment vertical="center"/>
    </xf>
    <xf numFmtId="176" fontId="2" fillId="0" borderId="56" xfId="1" applyNumberFormat="1" applyFont="1" applyFill="1" applyBorder="1" applyAlignment="1">
      <alignment horizontal="right" vertical="center"/>
    </xf>
    <xf numFmtId="176" fontId="2" fillId="0" borderId="33" xfId="1" applyNumberFormat="1" applyFont="1" applyFill="1" applyBorder="1" applyAlignment="1">
      <alignment horizontal="right" vertical="center"/>
    </xf>
    <xf numFmtId="176" fontId="2" fillId="0" borderId="57" xfId="1" applyNumberFormat="1" applyFont="1" applyFill="1" applyBorder="1" applyAlignment="1">
      <alignment horizontal="right" vertical="center"/>
    </xf>
    <xf numFmtId="179" fontId="2" fillId="0" borderId="56" xfId="1" applyNumberFormat="1" applyFont="1" applyFill="1" applyBorder="1" applyAlignment="1">
      <alignment horizontal="right" vertical="center"/>
    </xf>
    <xf numFmtId="179" fontId="2" fillId="0" borderId="33" xfId="1" applyNumberFormat="1" applyFont="1" applyFill="1" applyBorder="1" applyAlignment="1">
      <alignment horizontal="right" vertical="center"/>
    </xf>
    <xf numFmtId="179" fontId="2" fillId="0" borderId="57" xfId="1" applyNumberFormat="1" applyFont="1" applyFill="1" applyBorder="1" applyAlignment="1">
      <alignment horizontal="right" vertical="center"/>
    </xf>
    <xf numFmtId="0" fontId="30" fillId="2" borderId="39" xfId="1" applyFont="1" applyFill="1" applyBorder="1" applyAlignment="1">
      <alignment horizontal="center" vertical="center" wrapText="1" shrinkToFit="1"/>
    </xf>
    <xf numFmtId="0" fontId="2" fillId="2" borderId="40" xfId="1" applyFont="1" applyFill="1" applyBorder="1" applyAlignment="1">
      <alignment horizontal="center" vertical="center" shrinkToFit="1"/>
    </xf>
    <xf numFmtId="0" fontId="2" fillId="2" borderId="41" xfId="1" applyFont="1" applyFill="1" applyBorder="1" applyAlignment="1">
      <alignment horizontal="center" vertical="center" shrinkToFit="1"/>
    </xf>
    <xf numFmtId="0" fontId="2" fillId="0" borderId="38" xfId="1" applyFont="1" applyBorder="1" applyAlignment="1">
      <alignment horizontal="center" vertical="center" shrinkToFit="1"/>
    </xf>
    <xf numFmtId="49" fontId="2" fillId="0" borderId="38" xfId="1" applyNumberFormat="1" applyFont="1" applyBorder="1" applyAlignment="1">
      <alignment horizontal="center" vertical="center" wrapText="1"/>
    </xf>
    <xf numFmtId="49" fontId="2" fillId="0" borderId="38" xfId="1" applyNumberFormat="1" applyFont="1" applyBorder="1" applyAlignment="1">
      <alignment horizontal="center" vertical="center"/>
    </xf>
    <xf numFmtId="176" fontId="2" fillId="0" borderId="38" xfId="1" applyNumberFormat="1" applyFont="1" applyFill="1" applyBorder="1" applyAlignment="1">
      <alignment horizontal="center" vertical="center" wrapText="1"/>
    </xf>
    <xf numFmtId="49" fontId="2" fillId="0" borderId="143" xfId="1" applyNumberFormat="1" applyFont="1" applyBorder="1" applyAlignment="1">
      <alignment horizontal="center" vertical="center"/>
    </xf>
    <xf numFmtId="0" fontId="2" fillId="2" borderId="20" xfId="1" applyFont="1" applyFill="1" applyBorder="1" applyAlignment="1">
      <alignment horizontal="center" vertical="center" wrapText="1"/>
    </xf>
    <xf numFmtId="0" fontId="2" fillId="0" borderId="164" xfId="1" applyFont="1" applyBorder="1" applyAlignment="1">
      <alignment horizontal="center" vertical="center"/>
    </xf>
    <xf numFmtId="0" fontId="2" fillId="0" borderId="164" xfId="1" applyFont="1" applyFill="1" applyBorder="1" applyAlignment="1">
      <alignment horizontal="center" vertical="center" wrapText="1"/>
    </xf>
    <xf numFmtId="0" fontId="2" fillId="0" borderId="164" xfId="1" applyFont="1" applyFill="1" applyBorder="1" applyAlignment="1">
      <alignment horizontal="center" vertical="center"/>
    </xf>
    <xf numFmtId="0" fontId="2" fillId="0" borderId="165" xfId="1" applyFont="1" applyBorder="1" applyAlignment="1">
      <alignment horizontal="right" vertical="center"/>
    </xf>
    <xf numFmtId="0" fontId="2" fillId="0" borderId="166" xfId="1" applyFont="1" applyBorder="1" applyAlignment="1">
      <alignment horizontal="right" vertical="center"/>
    </xf>
    <xf numFmtId="0" fontId="30" fillId="2" borderId="37" xfId="1" applyFont="1" applyFill="1" applyBorder="1" applyAlignment="1">
      <alignment horizontal="center" vertical="center" wrapText="1" shrinkToFit="1"/>
    </xf>
    <xf numFmtId="0" fontId="30" fillId="2" borderId="25" xfId="1" applyFont="1" applyFill="1" applyBorder="1" applyAlignment="1">
      <alignment horizontal="center" vertical="center" wrapText="1" shrinkToFit="1"/>
    </xf>
    <xf numFmtId="0" fontId="30" fillId="2" borderId="36" xfId="1" applyFont="1" applyFill="1" applyBorder="1" applyAlignment="1">
      <alignment horizontal="center" vertical="center" wrapText="1" shrinkToFit="1"/>
    </xf>
    <xf numFmtId="0" fontId="63" fillId="0" borderId="34" xfId="1" applyFont="1" applyBorder="1" applyAlignment="1">
      <alignment vertical="center" wrapText="1"/>
    </xf>
    <xf numFmtId="0" fontId="63" fillId="0" borderId="0" xfId="1" applyFont="1" applyBorder="1" applyAlignment="1">
      <alignment vertical="center" wrapText="1"/>
    </xf>
    <xf numFmtId="0" fontId="30" fillId="2" borderId="20" xfId="1" applyFont="1" applyFill="1" applyBorder="1" applyAlignment="1">
      <alignment horizontal="center" vertical="center" wrapText="1" shrinkToFit="1"/>
    </xf>
    <xf numFmtId="0" fontId="30" fillId="2" borderId="21" xfId="1" applyFont="1" applyFill="1" applyBorder="1" applyAlignment="1">
      <alignment horizontal="center" vertical="center" wrapText="1" shrinkToFit="1"/>
    </xf>
    <xf numFmtId="0" fontId="30" fillId="2" borderId="22" xfId="1" applyFont="1" applyFill="1" applyBorder="1" applyAlignment="1">
      <alignment horizontal="center" vertical="center" wrapText="1" shrinkToFit="1"/>
    </xf>
    <xf numFmtId="0" fontId="2" fillId="0" borderId="30" xfId="1" applyFont="1" applyBorder="1">
      <alignment vertical="center"/>
    </xf>
    <xf numFmtId="0" fontId="30" fillId="0" borderId="39" xfId="1" applyFont="1" applyFill="1" applyBorder="1" applyAlignment="1">
      <alignment horizontal="right" vertical="center"/>
    </xf>
    <xf numFmtId="0" fontId="30" fillId="0" borderId="40" xfId="1" applyFont="1" applyFill="1" applyBorder="1" applyAlignment="1">
      <alignment horizontal="right" vertical="center"/>
    </xf>
    <xf numFmtId="0" fontId="30" fillId="0" borderId="41" xfId="1" applyFont="1" applyFill="1" applyBorder="1" applyAlignment="1">
      <alignment horizontal="right" vertical="center"/>
    </xf>
    <xf numFmtId="0" fontId="2" fillId="0" borderId="86" xfId="1" applyFont="1" applyFill="1" applyBorder="1" applyAlignment="1">
      <alignment vertical="top" wrapText="1"/>
    </xf>
    <xf numFmtId="0" fontId="2" fillId="0" borderId="87" xfId="1" applyFont="1" applyBorder="1" applyAlignment="1">
      <alignment vertical="top" wrapText="1"/>
    </xf>
    <xf numFmtId="0" fontId="2" fillId="0" borderId="88" xfId="1" applyFont="1" applyBorder="1" applyAlignment="1">
      <alignment vertical="top" wrapText="1"/>
    </xf>
    <xf numFmtId="0" fontId="0" fillId="0" borderId="42" xfId="3" applyFont="1" applyFill="1" applyBorder="1" applyAlignment="1" applyProtection="1">
      <alignment horizontal="center" vertical="center"/>
    </xf>
    <xf numFmtId="0" fontId="0" fillId="0" borderId="0" xfId="3" applyFont="1" applyFill="1" applyBorder="1" applyAlignment="1" applyProtection="1">
      <alignment horizontal="center" vertical="center"/>
    </xf>
    <xf numFmtId="0" fontId="0" fillId="0" borderId="0" xfId="3" applyFont="1" applyFill="1" applyBorder="1" applyAlignment="1" applyProtection="1">
      <alignment horizontal="center" vertical="center"/>
    </xf>
    <xf numFmtId="0" fontId="0" fillId="0" borderId="79" xfId="3" applyFont="1" applyFill="1" applyBorder="1" applyAlignment="1" applyProtection="1">
      <alignment horizontal="center" vertical="center"/>
    </xf>
    <xf numFmtId="0" fontId="0" fillId="0" borderId="37" xfId="3" applyFont="1" applyFill="1" applyBorder="1" applyAlignment="1" applyProtection="1">
      <alignment horizontal="center" vertical="center"/>
    </xf>
    <xf numFmtId="0" fontId="0" fillId="0" borderId="25" xfId="3" applyFont="1" applyFill="1" applyBorder="1" applyAlignment="1" applyProtection="1">
      <alignment horizontal="center" vertical="center"/>
    </xf>
    <xf numFmtId="0" fontId="0" fillId="0" borderId="36" xfId="3" applyFont="1" applyFill="1" applyBorder="1" applyAlignment="1" applyProtection="1">
      <alignment horizontal="center" vertical="center"/>
    </xf>
    <xf numFmtId="0" fontId="0" fillId="0" borderId="82" xfId="3" applyFont="1" applyFill="1" applyBorder="1" applyAlignment="1" applyProtection="1">
      <alignment horizontal="center" vertical="center"/>
    </xf>
    <xf numFmtId="0" fontId="0" fillId="0" borderId="43" xfId="3" applyFont="1" applyFill="1" applyBorder="1" applyAlignment="1" applyProtection="1">
      <alignment horizontal="center" vertical="center"/>
    </xf>
    <xf numFmtId="0" fontId="0" fillId="0" borderId="20" xfId="3" applyFont="1" applyFill="1" applyBorder="1" applyAlignment="1" applyProtection="1">
      <alignment horizontal="center" vertical="center"/>
    </xf>
    <xf numFmtId="0" fontId="0" fillId="0" borderId="21" xfId="3" applyFont="1" applyFill="1" applyBorder="1" applyAlignment="1" applyProtection="1">
      <alignment horizontal="center" vertical="center"/>
    </xf>
    <xf numFmtId="0" fontId="0" fillId="0" borderId="22" xfId="3" applyFont="1" applyFill="1" applyBorder="1" applyAlignment="1" applyProtection="1">
      <alignment horizontal="center" vertical="center"/>
    </xf>
    <xf numFmtId="0" fontId="0" fillId="0" borderId="0" xfId="3" applyFont="1" applyFill="1" applyBorder="1" applyAlignment="1" applyProtection="1">
      <alignment horizontal="left" vertical="top"/>
    </xf>
    <xf numFmtId="0" fontId="0" fillId="0" borderId="0" xfId="3" applyFont="1" applyFill="1" applyBorder="1" applyAlignment="1" applyProtection="1">
      <alignment horizontal="right" vertical="center"/>
    </xf>
    <xf numFmtId="0" fontId="0" fillId="0" borderId="82" xfId="3" applyFont="1" applyFill="1" applyBorder="1" applyAlignment="1" applyProtection="1">
      <alignment vertical="center"/>
    </xf>
    <xf numFmtId="0" fontId="0" fillId="0" borderId="0" xfId="3" applyFont="1" applyFill="1" applyBorder="1" applyAlignment="1" applyProtection="1">
      <alignment vertical="center"/>
    </xf>
    <xf numFmtId="0" fontId="0" fillId="0" borderId="167" xfId="3" applyFont="1" applyFill="1" applyBorder="1" applyAlignment="1" applyProtection="1">
      <alignment horizontal="center" vertical="center"/>
    </xf>
    <xf numFmtId="0" fontId="0" fillId="0" borderId="168" xfId="3" applyFont="1" applyFill="1" applyBorder="1" applyAlignment="1" applyProtection="1">
      <alignment horizontal="center" vertical="center"/>
    </xf>
    <xf numFmtId="0" fontId="0" fillId="0" borderId="169" xfId="3" applyFont="1" applyFill="1" applyBorder="1" applyAlignment="1" applyProtection="1">
      <alignment horizontal="center" vertical="center"/>
    </xf>
    <xf numFmtId="0" fontId="0" fillId="0" borderId="170" xfId="3" applyFont="1" applyFill="1" applyBorder="1" applyAlignment="1" applyProtection="1">
      <alignment horizontal="center" vertical="center"/>
    </xf>
    <xf numFmtId="0" fontId="0" fillId="0" borderId="171" xfId="3" applyFont="1" applyFill="1" applyBorder="1" applyAlignment="1" applyProtection="1">
      <alignment horizontal="center" vertical="center"/>
    </xf>
    <xf numFmtId="0" fontId="2" fillId="0" borderId="170" xfId="1" applyFont="1" applyBorder="1">
      <alignment vertical="center"/>
    </xf>
    <xf numFmtId="0" fontId="0" fillId="0" borderId="172" xfId="3" applyFont="1" applyFill="1" applyBorder="1" applyAlignment="1" applyProtection="1">
      <alignment horizontal="center" vertical="center"/>
    </xf>
    <xf numFmtId="0" fontId="0" fillId="0" borderId="173" xfId="3" applyFont="1" applyFill="1" applyBorder="1" applyAlignment="1" applyProtection="1">
      <alignment horizontal="center" vertical="center"/>
    </xf>
    <xf numFmtId="0" fontId="0" fillId="0" borderId="174" xfId="3" applyFont="1" applyFill="1" applyBorder="1" applyAlignment="1" applyProtection="1">
      <alignment horizontal="center" vertical="center"/>
    </xf>
    <xf numFmtId="0" fontId="0" fillId="0" borderId="79" xfId="3" applyFont="1" applyFill="1" applyBorder="1" applyAlignment="1" applyProtection="1">
      <alignment vertical="center"/>
    </xf>
    <xf numFmtId="0" fontId="0" fillId="0" borderId="0" xfId="3" applyFont="1" applyFill="1" applyBorder="1" applyAlignment="1" applyProtection="1">
      <alignment horizontal="left" vertical="center"/>
    </xf>
    <xf numFmtId="181" fontId="2" fillId="0" borderId="126" xfId="1" applyNumberFormat="1" applyFont="1" applyBorder="1" applyAlignment="1">
      <alignment horizontal="right" vertical="center"/>
    </xf>
    <xf numFmtId="181" fontId="2" fillId="0" borderId="87" xfId="1" applyNumberFormat="1" applyFont="1" applyBorder="1" applyAlignment="1">
      <alignment horizontal="right" vertical="center"/>
    </xf>
    <xf numFmtId="181" fontId="2" fillId="0" borderId="127" xfId="1" applyNumberFormat="1" applyFont="1" applyBorder="1" applyAlignment="1">
      <alignment horizontal="right" vertical="center"/>
    </xf>
    <xf numFmtId="176" fontId="2" fillId="0" borderId="56" xfId="1" applyNumberFormat="1" applyFont="1" applyBorder="1" applyAlignment="1">
      <alignment vertical="center" wrapText="1"/>
    </xf>
    <xf numFmtId="176" fontId="2" fillId="0" borderId="56" xfId="1" applyNumberFormat="1" applyFont="1" applyBorder="1" applyAlignment="1">
      <alignment vertical="center"/>
    </xf>
    <xf numFmtId="0" fontId="25" fillId="0" borderId="7" xfId="3" applyFont="1" applyFill="1" applyBorder="1" applyAlignment="1" applyProtection="1">
      <alignment horizontal="center" vertical="center" shrinkToFit="1"/>
    </xf>
    <xf numFmtId="0" fontId="30" fillId="0" borderId="11" xfId="1" applyFont="1" applyBorder="1" applyAlignment="1">
      <alignment horizontal="left" vertical="center"/>
    </xf>
    <xf numFmtId="0" fontId="30" fillId="0" borderId="12" xfId="1" applyFont="1" applyBorder="1" applyAlignment="1">
      <alignment horizontal="left" vertical="center"/>
    </xf>
    <xf numFmtId="0" fontId="30" fillId="0" borderId="20" xfId="1" applyFont="1" applyBorder="1" applyAlignment="1">
      <alignment horizontal="left" vertical="center"/>
    </xf>
    <xf numFmtId="0" fontId="30" fillId="0" borderId="21" xfId="1" applyFont="1" applyBorder="1" applyAlignment="1">
      <alignment horizontal="left" vertical="center"/>
    </xf>
    <xf numFmtId="0" fontId="30" fillId="0" borderId="22" xfId="1" applyFont="1" applyBorder="1" applyAlignment="1">
      <alignment horizontal="left" vertical="center"/>
    </xf>
    <xf numFmtId="0" fontId="29" fillId="0" borderId="26" xfId="2" applyFont="1" applyFill="1" applyBorder="1" applyAlignment="1" applyProtection="1">
      <alignment horizontal="center" vertical="center" wrapText="1" shrinkToFit="1"/>
    </xf>
    <xf numFmtId="0" fontId="29" fillId="0" borderId="25" xfId="2" applyFont="1" applyFill="1" applyBorder="1" applyAlignment="1" applyProtection="1">
      <alignment horizontal="center" vertical="center" wrapText="1" shrinkToFit="1"/>
    </xf>
    <xf numFmtId="0" fontId="2" fillId="0" borderId="25" xfId="1" applyBorder="1" applyAlignment="1">
      <alignment horizontal="center" vertical="center" wrapText="1"/>
    </xf>
    <xf numFmtId="0" fontId="29" fillId="0" borderId="29" xfId="2" applyFont="1" applyFill="1" applyBorder="1" applyAlignment="1" applyProtection="1">
      <alignment horizontal="center" vertical="center" wrapText="1" shrinkToFit="1"/>
    </xf>
    <xf numFmtId="0" fontId="29" fillId="0" borderId="21" xfId="2" applyFont="1" applyFill="1" applyBorder="1" applyAlignment="1" applyProtection="1">
      <alignment horizontal="center" vertical="center" wrapText="1" shrinkToFit="1"/>
    </xf>
    <xf numFmtId="38" fontId="2" fillId="0" borderId="131" xfId="7" applyFont="1" applyFill="1" applyBorder="1" applyAlignment="1">
      <alignment horizontal="right" vertical="center"/>
    </xf>
    <xf numFmtId="38" fontId="0" fillId="0" borderId="136" xfId="7" applyFont="1" applyFill="1" applyBorder="1" applyAlignment="1">
      <alignment horizontal="right" vertical="center"/>
    </xf>
    <xf numFmtId="177" fontId="2" fillId="0" borderId="51" xfId="1" applyNumberFormat="1" applyFont="1" applyFill="1" applyBorder="1" applyAlignment="1">
      <alignment horizontal="right" vertical="center"/>
    </xf>
    <xf numFmtId="177" fontId="2" fillId="0" borderId="52" xfId="1" applyNumberFormat="1" applyFont="1" applyFill="1" applyBorder="1" applyAlignment="1">
      <alignment horizontal="right" vertical="center"/>
    </xf>
    <xf numFmtId="177" fontId="2" fillId="0" borderId="54" xfId="1" applyNumberFormat="1" applyFont="1" applyFill="1" applyBorder="1" applyAlignment="1">
      <alignment horizontal="right" vertical="center"/>
    </xf>
    <xf numFmtId="0" fontId="2" fillId="0" borderId="36" xfId="1" applyFont="1" applyFill="1" applyBorder="1" applyAlignment="1">
      <alignment horizontal="left" vertical="center"/>
    </xf>
    <xf numFmtId="0" fontId="2" fillId="0" borderId="56" xfId="1" applyFill="1" applyBorder="1" applyAlignment="1">
      <alignment horizontal="center" vertical="center" wrapText="1"/>
    </xf>
    <xf numFmtId="0" fontId="2" fillId="0" borderId="18" xfId="1" applyFill="1" applyBorder="1" applyAlignment="1">
      <alignment horizontal="center" vertical="center" wrapText="1"/>
    </xf>
    <xf numFmtId="0" fontId="2" fillId="0" borderId="29" xfId="1" applyFont="1" applyFill="1" applyBorder="1" applyAlignment="1">
      <alignment horizontal="left" vertical="center"/>
    </xf>
    <xf numFmtId="0" fontId="2" fillId="0" borderId="22" xfId="1" applyFont="1" applyFill="1" applyBorder="1" applyAlignment="1">
      <alignment horizontal="left" vertical="center"/>
    </xf>
    <xf numFmtId="0" fontId="2" fillId="0" borderId="36" xfId="1" applyFont="1" applyFill="1" applyBorder="1" applyAlignment="1">
      <alignment vertical="center"/>
    </xf>
    <xf numFmtId="0" fontId="2" fillId="0" borderId="37" xfId="1" applyFill="1" applyBorder="1" applyAlignment="1">
      <alignment horizontal="center" vertical="center" shrinkToFit="1"/>
    </xf>
    <xf numFmtId="0" fontId="2" fillId="0" borderId="66" xfId="1" applyFill="1" applyBorder="1" applyAlignment="1">
      <alignment horizontal="center" vertical="center" wrapText="1"/>
    </xf>
    <xf numFmtId="0" fontId="2" fillId="0" borderId="37" xfId="1" applyFill="1" applyBorder="1" applyAlignment="1">
      <alignment horizontal="center" vertical="center"/>
    </xf>
    <xf numFmtId="0" fontId="2" fillId="0" borderId="29" xfId="1" applyFont="1" applyFill="1" applyBorder="1" applyAlignment="1">
      <alignment vertical="center"/>
    </xf>
    <xf numFmtId="0" fontId="2" fillId="0" borderId="21" xfId="1" applyFont="1" applyFill="1" applyBorder="1" applyAlignment="1">
      <alignment vertical="center"/>
    </xf>
    <xf numFmtId="0" fontId="2" fillId="0" borderId="22" xfId="1" applyFont="1" applyFill="1" applyBorder="1" applyAlignment="1">
      <alignment vertical="center"/>
    </xf>
    <xf numFmtId="0" fontId="2" fillId="0" borderId="145" xfId="1" applyFill="1" applyBorder="1" applyAlignment="1">
      <alignment horizontal="center" vertical="center"/>
    </xf>
    <xf numFmtId="0" fontId="2" fillId="0" borderId="145" xfId="1" quotePrefix="1" applyFill="1" applyBorder="1" applyAlignment="1">
      <alignment horizontal="center" vertical="center"/>
    </xf>
    <xf numFmtId="0" fontId="2" fillId="0" borderId="175" xfId="1" applyFont="1" applyFill="1" applyBorder="1" applyAlignment="1">
      <alignment horizontal="center" vertical="center"/>
    </xf>
    <xf numFmtId="0" fontId="50" fillId="0" borderId="80" xfId="1" applyFont="1" applyFill="1" applyBorder="1" applyAlignment="1">
      <alignment vertical="center" wrapText="1" shrinkToFit="1"/>
    </xf>
    <xf numFmtId="0" fontId="50" fillId="0" borderId="40" xfId="1" applyFont="1" applyFill="1" applyBorder="1" applyAlignment="1">
      <alignment vertical="center" shrinkToFit="1"/>
    </xf>
    <xf numFmtId="0" fontId="50" fillId="0" borderId="41" xfId="1" applyFont="1" applyFill="1" applyBorder="1" applyAlignment="1">
      <alignment vertical="center" shrinkToFit="1"/>
    </xf>
    <xf numFmtId="0" fontId="2" fillId="0" borderId="37" xfId="1" applyFill="1" applyBorder="1" applyAlignment="1">
      <alignment horizontal="left" vertical="center"/>
    </xf>
    <xf numFmtId="38" fontId="0" fillId="0" borderId="56" xfId="7" quotePrefix="1" applyFont="1" applyFill="1" applyBorder="1" applyAlignment="1">
      <alignment horizontal="right" vertical="center"/>
    </xf>
    <xf numFmtId="0" fontId="2" fillId="0" borderId="37" xfId="1" applyFill="1" applyBorder="1" applyAlignment="1">
      <alignment horizontal="left" wrapText="1"/>
    </xf>
    <xf numFmtId="0" fontId="2" fillId="0" borderId="82" xfId="1" applyFont="1" applyFill="1" applyBorder="1" applyAlignment="1">
      <alignment horizontal="left" wrapText="1"/>
    </xf>
    <xf numFmtId="0" fontId="2" fillId="0" borderId="0" xfId="1" applyFont="1" applyFill="1" applyBorder="1" applyAlignment="1">
      <alignment horizontal="left" wrapText="1"/>
    </xf>
    <xf numFmtId="0" fontId="2" fillId="0" borderId="79" xfId="1" applyFont="1" applyFill="1" applyBorder="1" applyAlignment="1">
      <alignment horizontal="left" wrapText="1"/>
    </xf>
    <xf numFmtId="0" fontId="2" fillId="0" borderId="20" xfId="1" applyFont="1" applyFill="1" applyBorder="1" applyAlignment="1">
      <alignment horizontal="left" wrapText="1"/>
    </xf>
    <xf numFmtId="0" fontId="2" fillId="0" borderId="21" xfId="1" applyFont="1" applyFill="1" applyBorder="1" applyAlignment="1">
      <alignment horizontal="left" wrapText="1"/>
    </xf>
    <xf numFmtId="0" fontId="2" fillId="0" borderId="30" xfId="1" applyFont="1" applyFill="1" applyBorder="1" applyAlignment="1">
      <alignment horizontal="left" wrapText="1"/>
    </xf>
    <xf numFmtId="0" fontId="2" fillId="0" borderId="45" xfId="1" applyFill="1" applyBorder="1" applyAlignment="1">
      <alignment horizontal="center" vertical="center"/>
    </xf>
    <xf numFmtId="0" fontId="2" fillId="0" borderId="46" xfId="1" applyFill="1" applyBorder="1" applyAlignment="1">
      <alignment horizontal="center" vertical="center"/>
    </xf>
    <xf numFmtId="0" fontId="2" fillId="0" borderId="103" xfId="1" applyFont="1" applyFill="1" applyBorder="1" applyAlignment="1">
      <alignment vertical="center" wrapText="1"/>
    </xf>
    <xf numFmtId="0" fontId="2" fillId="0" borderId="29" xfId="1" applyFill="1" applyBorder="1" applyAlignment="1">
      <alignment horizontal="center" vertical="center"/>
    </xf>
    <xf numFmtId="181" fontId="2" fillId="0" borderId="44" xfId="1" applyNumberFormat="1" applyBorder="1" applyAlignment="1">
      <alignment horizontal="right" vertical="center"/>
    </xf>
    <xf numFmtId="181" fontId="2" fillId="0" borderId="45" xfId="1" applyNumberFormat="1" applyBorder="1" applyAlignment="1">
      <alignment horizontal="right" vertical="center"/>
    </xf>
    <xf numFmtId="181" fontId="2" fillId="0" borderId="46" xfId="1" applyNumberFormat="1" applyBorder="1" applyAlignment="1">
      <alignment horizontal="right" vertical="center"/>
    </xf>
    <xf numFmtId="0" fontId="31" fillId="0" borderId="51" xfId="1" applyFont="1" applyBorder="1" applyAlignment="1">
      <alignment horizontal="left" vertical="center" wrapText="1"/>
    </xf>
    <xf numFmtId="0" fontId="31" fillId="0" borderId="52" xfId="1" applyFont="1" applyBorder="1" applyAlignment="1">
      <alignment horizontal="left" vertical="center"/>
    </xf>
    <xf numFmtId="0" fontId="31" fillId="0" borderId="53" xfId="1" applyFont="1" applyBorder="1" applyAlignment="1">
      <alignment horizontal="left" vertical="center"/>
    </xf>
    <xf numFmtId="0" fontId="2" fillId="0" borderId="18" xfId="1" applyBorder="1" applyAlignment="1">
      <alignment vertical="center" shrinkToFit="1"/>
    </xf>
    <xf numFmtId="0" fontId="2" fillId="0" borderId="15" xfId="1" applyBorder="1" applyAlignment="1">
      <alignment vertical="center" shrinkToFit="1"/>
    </xf>
    <xf numFmtId="0" fontId="2" fillId="0" borderId="19" xfId="1" applyBorder="1" applyAlignment="1">
      <alignment vertical="center" shrinkToFit="1"/>
    </xf>
    <xf numFmtId="0" fontId="2" fillId="0" borderId="56" xfId="1" applyBorder="1" applyAlignment="1">
      <alignment vertical="center" shrinkToFit="1"/>
    </xf>
    <xf numFmtId="0" fontId="31" fillId="0" borderId="56" xfId="1" applyFont="1" applyBorder="1" applyAlignment="1">
      <alignment horizontal="center" vertical="center"/>
    </xf>
    <xf numFmtId="0" fontId="63" fillId="0" borderId="0" xfId="1" applyFont="1">
      <alignment vertical="center"/>
    </xf>
    <xf numFmtId="0" fontId="2" fillId="0" borderId="37" xfId="3" applyFont="1" applyFill="1" applyBorder="1" applyAlignment="1">
      <alignment vertical="center" wrapText="1" shrinkToFit="1"/>
    </xf>
    <xf numFmtId="0" fontId="2" fillId="0" borderId="25" xfId="1" applyFont="1" applyBorder="1" applyAlignment="1">
      <alignment vertical="center" wrapText="1" shrinkToFit="1"/>
    </xf>
    <xf numFmtId="0" fontId="2" fillId="0" borderId="27" xfId="1" applyFont="1" applyBorder="1" applyAlignment="1">
      <alignment vertical="center" wrapText="1" shrinkToFit="1"/>
    </xf>
    <xf numFmtId="0" fontId="2" fillId="0" borderId="20" xfId="1" applyFont="1" applyBorder="1" applyAlignment="1">
      <alignment vertical="center" wrapText="1" shrinkToFit="1"/>
    </xf>
    <xf numFmtId="0" fontId="2" fillId="0" borderId="21" xfId="1" applyFont="1" applyBorder="1" applyAlignment="1">
      <alignment vertical="center" wrapText="1" shrinkToFit="1"/>
    </xf>
    <xf numFmtId="0" fontId="2" fillId="0" borderId="30" xfId="1" applyFont="1" applyBorder="1" applyAlignment="1">
      <alignment vertical="center" wrapText="1" shrinkToFit="1"/>
    </xf>
    <xf numFmtId="0" fontId="2" fillId="0" borderId="37" xfId="1" applyFill="1" applyBorder="1" applyAlignment="1">
      <alignment horizontal="right" vertical="center"/>
    </xf>
    <xf numFmtId="0" fontId="2" fillId="0" borderId="25" xfId="1" applyFill="1" applyBorder="1" applyAlignment="1">
      <alignment horizontal="right" vertical="center"/>
    </xf>
    <xf numFmtId="0" fontId="2" fillId="0" borderId="27" xfId="1" applyFill="1" applyBorder="1" applyAlignment="1">
      <alignment horizontal="right" vertical="center"/>
    </xf>
    <xf numFmtId="0" fontId="2" fillId="0" borderId="132" xfId="1" applyFill="1" applyBorder="1" applyAlignment="1">
      <alignment horizontal="right" vertical="center"/>
    </xf>
    <xf numFmtId="0" fontId="2" fillId="0" borderId="101" xfId="1" applyFill="1" applyBorder="1" applyAlignment="1">
      <alignment horizontal="right" vertical="center"/>
    </xf>
    <xf numFmtId="0" fontId="2" fillId="0" borderId="136" xfId="1" applyFill="1" applyBorder="1" applyAlignment="1">
      <alignment horizontal="right" vertical="center"/>
    </xf>
    <xf numFmtId="3" fontId="2" fillId="0" borderId="47" xfId="1" quotePrefix="1" applyNumberFormat="1" applyFont="1" applyFill="1" applyBorder="1" applyAlignment="1">
      <alignment horizontal="right" vertical="center"/>
    </xf>
    <xf numFmtId="0" fontId="2" fillId="0" borderId="139" xfId="1" applyFont="1" applyFill="1" applyBorder="1" applyAlignment="1">
      <alignment horizontal="right" vertical="center"/>
    </xf>
    <xf numFmtId="0" fontId="2" fillId="0" borderId="57" xfId="1" applyFont="1" applyFill="1" applyBorder="1" applyAlignment="1">
      <alignment horizontal="right" vertical="center"/>
    </xf>
    <xf numFmtId="0" fontId="2" fillId="0" borderId="26" xfId="1" applyBorder="1" applyAlignment="1">
      <alignment horizontal="left" vertical="center" wrapText="1"/>
    </xf>
    <xf numFmtId="49" fontId="2" fillId="0" borderId="66" xfId="1" applyNumberFormat="1" applyFont="1" applyBorder="1" applyAlignment="1">
      <alignment horizontal="center" vertical="center"/>
    </xf>
    <xf numFmtId="49" fontId="2" fillId="0" borderId="56" xfId="1" applyNumberFormat="1" applyBorder="1" applyAlignment="1">
      <alignment horizontal="center" vertical="center" wrapText="1"/>
    </xf>
    <xf numFmtId="49" fontId="2" fillId="0" borderId="56" xfId="1" applyNumberFormat="1" applyFont="1" applyBorder="1" applyAlignment="1">
      <alignment horizontal="center" vertical="center"/>
    </xf>
    <xf numFmtId="49" fontId="2" fillId="0" borderId="64" xfId="1" applyNumberFormat="1" applyFont="1" applyBorder="1" applyAlignment="1">
      <alignment horizontal="center" vertical="center"/>
    </xf>
    <xf numFmtId="49" fontId="2" fillId="0" borderId="68" xfId="1" applyNumberFormat="1" applyFont="1" applyBorder="1" applyAlignment="1">
      <alignment horizontal="center" vertical="center"/>
    </xf>
    <xf numFmtId="49" fontId="2" fillId="0" borderId="69" xfId="1" applyNumberFormat="1" applyFont="1" applyBorder="1" applyAlignment="1">
      <alignment horizontal="center" vertical="center"/>
    </xf>
    <xf numFmtId="0" fontId="63" fillId="0" borderId="0" xfId="1" applyFont="1" applyBorder="1" applyAlignment="1">
      <alignment vertical="center" wrapText="1"/>
    </xf>
    <xf numFmtId="0" fontId="63" fillId="0" borderId="0" xfId="1" applyFont="1" applyAlignment="1">
      <alignment vertical="center" wrapText="1"/>
    </xf>
    <xf numFmtId="49" fontId="2" fillId="0" borderId="20" xfId="1" applyNumberFormat="1" applyFont="1" applyFill="1" applyBorder="1" applyAlignment="1">
      <alignment horizontal="center" vertical="center"/>
    </xf>
    <xf numFmtId="49" fontId="2" fillId="0" borderId="21" xfId="1" applyNumberFormat="1" applyFont="1" applyFill="1" applyBorder="1" applyAlignment="1">
      <alignment horizontal="center" vertical="center"/>
    </xf>
    <xf numFmtId="49" fontId="2" fillId="0" borderId="30" xfId="1" applyNumberFormat="1" applyFont="1" applyFill="1" applyBorder="1" applyAlignment="1">
      <alignment horizontal="center" vertical="center"/>
    </xf>
    <xf numFmtId="0" fontId="2" fillId="0" borderId="18" xfId="1" applyFont="1" applyFill="1" applyBorder="1" applyAlignment="1">
      <alignment horizontal="left" vertical="center" wrapText="1"/>
    </xf>
    <xf numFmtId="0" fontId="63" fillId="0" borderId="34" xfId="1" applyFont="1" applyBorder="1" applyAlignment="1">
      <alignment vertical="center"/>
    </xf>
    <xf numFmtId="0" fontId="54" fillId="0" borderId="0" xfId="1" applyFont="1" applyAlignment="1">
      <alignment vertical="center"/>
    </xf>
    <xf numFmtId="0" fontId="2" fillId="0" borderId="80" xfId="1" applyFont="1" applyFill="1" applyBorder="1" applyAlignment="1">
      <alignment vertical="top" wrapText="1"/>
    </xf>
    <xf numFmtId="0" fontId="2" fillId="0" borderId="40" xfId="1" applyFont="1" applyFill="1" applyBorder="1" applyAlignment="1">
      <alignment vertical="top" wrapText="1"/>
    </xf>
    <xf numFmtId="0" fontId="2" fillId="0" borderId="41" xfId="1" applyFont="1" applyFill="1" applyBorder="1" applyAlignment="1">
      <alignment vertical="top" wrapText="1"/>
    </xf>
    <xf numFmtId="0" fontId="30" fillId="0" borderId="38" xfId="1" applyFont="1" applyFill="1" applyBorder="1" applyAlignment="1">
      <alignment horizontal="right" vertical="center" wrapText="1"/>
    </xf>
    <xf numFmtId="0" fontId="30" fillId="0" borderId="38" xfId="1" applyFont="1" applyFill="1" applyBorder="1" applyAlignment="1">
      <alignment horizontal="right" vertical="center"/>
    </xf>
    <xf numFmtId="0" fontId="30" fillId="0" borderId="47" xfId="1" applyFont="1" applyFill="1" applyBorder="1" applyAlignment="1">
      <alignment horizontal="right" vertical="center"/>
    </xf>
    <xf numFmtId="0" fontId="2" fillId="0" borderId="37" xfId="1" applyFont="1" applyFill="1" applyBorder="1" applyAlignment="1">
      <alignment vertical="top" wrapText="1"/>
    </xf>
    <xf numFmtId="0" fontId="2" fillId="0" borderId="25" xfId="1" applyFont="1" applyFill="1" applyBorder="1" applyAlignment="1">
      <alignment vertical="top" wrapText="1"/>
    </xf>
    <xf numFmtId="0" fontId="2" fillId="0" borderId="27" xfId="1" applyFont="1" applyFill="1" applyBorder="1" applyAlignment="1">
      <alignment vertical="top" wrapText="1"/>
    </xf>
    <xf numFmtId="0" fontId="2" fillId="0" borderId="82" xfId="1" applyFont="1" applyFill="1" applyBorder="1" applyAlignment="1">
      <alignment vertical="top" wrapText="1"/>
    </xf>
    <xf numFmtId="0" fontId="2" fillId="0" borderId="0" xfId="1" applyFont="1" applyFill="1" applyBorder="1" applyAlignment="1">
      <alignment vertical="top" wrapText="1"/>
    </xf>
    <xf numFmtId="0" fontId="2" fillId="0" borderId="79" xfId="1" applyFont="1" applyFill="1" applyBorder="1" applyAlignment="1">
      <alignment vertical="top" wrapText="1"/>
    </xf>
    <xf numFmtId="20" fontId="2" fillId="0" borderId="51" xfId="1" applyNumberFormat="1" applyFont="1" applyFill="1" applyBorder="1" applyAlignment="1">
      <alignment vertical="center"/>
    </xf>
    <xf numFmtId="20" fontId="2" fillId="0" borderId="52" xfId="1" applyNumberFormat="1" applyBorder="1" applyAlignment="1">
      <alignment vertical="center"/>
    </xf>
    <xf numFmtId="20" fontId="2" fillId="0" borderId="53" xfId="1" applyNumberFormat="1" applyBorder="1" applyAlignment="1">
      <alignment vertical="center"/>
    </xf>
    <xf numFmtId="0" fontId="2" fillId="0" borderId="20" xfId="1" applyFont="1" applyFill="1" applyBorder="1" applyAlignment="1">
      <alignment vertical="top" wrapText="1"/>
    </xf>
    <xf numFmtId="0" fontId="2" fillId="0" borderId="21" xfId="1" applyFont="1" applyFill="1" applyBorder="1" applyAlignment="1">
      <alignment vertical="top" wrapText="1"/>
    </xf>
    <xf numFmtId="0" fontId="2" fillId="0" borderId="30" xfId="1" applyFont="1" applyFill="1" applyBorder="1" applyAlignment="1">
      <alignment vertical="top" wrapText="1"/>
    </xf>
    <xf numFmtId="0" fontId="2" fillId="0" borderId="52" xfId="1" applyFill="1" applyBorder="1" applyAlignment="1">
      <alignment horizontal="center" vertical="center"/>
    </xf>
    <xf numFmtId="0" fontId="2" fillId="0" borderId="53" xfId="1" applyFill="1" applyBorder="1" applyAlignment="1">
      <alignment horizontal="center" vertical="center"/>
    </xf>
    <xf numFmtId="0" fontId="2" fillId="0" borderId="40" xfId="1" applyFill="1" applyBorder="1" applyAlignment="1">
      <alignment horizontal="center" vertical="center"/>
    </xf>
    <xf numFmtId="0" fontId="2" fillId="0" borderId="41" xfId="1" applyFill="1" applyBorder="1" applyAlignment="1">
      <alignment horizontal="center" vertical="center"/>
    </xf>
    <xf numFmtId="0" fontId="2" fillId="0" borderId="95" xfId="1" applyFill="1" applyBorder="1" applyAlignment="1">
      <alignment horizontal="center" vertical="center"/>
    </xf>
    <xf numFmtId="0" fontId="2" fillId="0" borderId="96" xfId="1" applyFill="1" applyBorder="1" applyAlignment="1">
      <alignment horizontal="center" vertical="center"/>
    </xf>
    <xf numFmtId="20" fontId="29" fillId="2" borderId="28" xfId="1" applyNumberFormat="1" applyFont="1" applyFill="1" applyBorder="1" applyAlignment="1">
      <alignment horizontal="center" vertical="center" wrapText="1"/>
    </xf>
    <xf numFmtId="20" fontId="29" fillId="2" borderId="21" xfId="1" applyNumberFormat="1" applyFont="1" applyFill="1" applyBorder="1" applyAlignment="1">
      <alignment horizontal="center" vertical="center" wrapText="1"/>
    </xf>
    <xf numFmtId="20" fontId="29" fillId="2" borderId="30" xfId="1" applyNumberFormat="1" applyFont="1" applyFill="1" applyBorder="1" applyAlignment="1">
      <alignment horizontal="center" vertical="center" wrapText="1"/>
    </xf>
    <xf numFmtId="0" fontId="2" fillId="0" borderId="87" xfId="1" applyBorder="1" applyAlignment="1">
      <alignment vertical="center"/>
    </xf>
    <xf numFmtId="0" fontId="2" fillId="0" borderId="88" xfId="1" applyBorder="1" applyAlignment="1">
      <alignment vertical="center"/>
    </xf>
    <xf numFmtId="0" fontId="2" fillId="0" borderId="103" xfId="1" applyFill="1" applyBorder="1" applyAlignment="1">
      <alignment vertical="center" wrapText="1"/>
    </xf>
    <xf numFmtId="0" fontId="2" fillId="0" borderId="87" xfId="1" applyFill="1" applyBorder="1">
      <alignment vertical="center"/>
    </xf>
    <xf numFmtId="0" fontId="2" fillId="0" borderId="88" xfId="1" applyFill="1" applyBorder="1">
      <alignment vertical="center"/>
    </xf>
    <xf numFmtId="0" fontId="29" fillId="4" borderId="5" xfId="1" applyFont="1" applyFill="1" applyBorder="1" applyAlignment="1">
      <alignment horizontal="left" vertical="top"/>
    </xf>
    <xf numFmtId="0" fontId="2" fillId="4" borderId="6" xfId="1" applyFont="1" applyFill="1" applyBorder="1" applyAlignment="1">
      <alignment horizontal="left" vertical="top"/>
    </xf>
    <xf numFmtId="0" fontId="2" fillId="4" borderId="13" xfId="1" applyFont="1" applyFill="1" applyBorder="1" applyAlignment="1">
      <alignment horizontal="left" vertical="top"/>
    </xf>
    <xf numFmtId="0" fontId="34" fillId="0" borderId="0" xfId="3" applyFont="1" applyFill="1" applyBorder="1" applyAlignment="1" applyProtection="1">
      <alignment vertical="top"/>
    </xf>
    <xf numFmtId="0" fontId="64" fillId="0" borderId="0" xfId="1" applyFont="1" applyAlignment="1">
      <alignment vertical="top"/>
    </xf>
    <xf numFmtId="0" fontId="7" fillId="0" borderId="0" xfId="3" applyFont="1" applyFill="1" applyBorder="1" applyAlignment="1" applyProtection="1">
      <alignment vertical="top" wrapText="1"/>
    </xf>
    <xf numFmtId="0" fontId="30" fillId="0" borderId="0" xfId="3" applyFont="1" applyFill="1" applyBorder="1" applyAlignment="1" applyProtection="1">
      <alignment vertical="top"/>
    </xf>
    <xf numFmtId="0" fontId="2" fillId="0" borderId="40" xfId="1" applyBorder="1" applyAlignment="1">
      <alignment horizontal="left" vertical="center" wrapText="1"/>
    </xf>
    <xf numFmtId="0" fontId="2" fillId="0" borderId="41" xfId="1" applyBorder="1" applyAlignment="1">
      <alignment horizontal="left" vertical="center" wrapText="1"/>
    </xf>
    <xf numFmtId="0" fontId="2" fillId="0" borderId="45" xfId="1" applyBorder="1" applyAlignment="1">
      <alignment horizontal="left" vertical="center" wrapText="1"/>
    </xf>
    <xf numFmtId="0" fontId="2" fillId="0" borderId="46" xfId="1" applyBorder="1" applyAlignment="1">
      <alignment horizontal="left" vertical="center" wrapText="1"/>
    </xf>
    <xf numFmtId="0" fontId="2" fillId="0" borderId="52" xfId="1" applyBorder="1" applyAlignment="1">
      <alignment horizontal="left" vertical="center" wrapText="1"/>
    </xf>
    <xf numFmtId="0" fontId="2" fillId="0" borderId="53" xfId="1" applyBorder="1" applyAlignment="1">
      <alignment horizontal="left" vertical="center" wrapText="1"/>
    </xf>
    <xf numFmtId="0" fontId="2" fillId="0" borderId="42" xfId="1" applyBorder="1" applyAlignment="1">
      <alignment horizontal="center" vertical="center"/>
    </xf>
    <xf numFmtId="0" fontId="2" fillId="0" borderId="0" xfId="1" applyBorder="1" applyAlignment="1">
      <alignment horizontal="center" vertical="center"/>
    </xf>
    <xf numFmtId="0" fontId="2" fillId="0" borderId="43" xfId="1" applyBorder="1" applyAlignment="1">
      <alignment horizontal="center" vertical="center"/>
    </xf>
    <xf numFmtId="181" fontId="2" fillId="0" borderId="148" xfId="1" applyNumberFormat="1" applyBorder="1" applyAlignment="1">
      <alignment horizontal="right" vertical="center"/>
    </xf>
    <xf numFmtId="181" fontId="2" fillId="0" borderId="95" xfId="1" applyNumberFormat="1" applyBorder="1" applyAlignment="1">
      <alignment horizontal="right" vertical="center"/>
    </xf>
    <xf numFmtId="0" fontId="30" fillId="0" borderId="82" xfId="1" applyFont="1" applyBorder="1" applyAlignment="1">
      <alignment horizontal="left" vertical="center" wrapText="1"/>
    </xf>
    <xf numFmtId="181" fontId="2" fillId="0" borderId="149" xfId="1" applyNumberFormat="1" applyBorder="1" applyAlignment="1">
      <alignment horizontal="right" vertical="center"/>
    </xf>
    <xf numFmtId="176" fontId="2" fillId="0" borderId="132" xfId="1" applyNumberFormat="1" applyBorder="1" applyAlignment="1">
      <alignment horizontal="right" vertical="center"/>
    </xf>
    <xf numFmtId="176" fontId="2" fillId="0" borderId="101" xfId="1" applyNumberFormat="1" applyBorder="1" applyAlignment="1">
      <alignment horizontal="right" vertical="center"/>
    </xf>
    <xf numFmtId="176" fontId="2" fillId="0" borderId="136" xfId="1" applyNumberFormat="1" applyBorder="1" applyAlignment="1">
      <alignment horizontal="right" vertical="center"/>
    </xf>
    <xf numFmtId="181" fontId="2" fillId="0" borderId="121" xfId="1" applyNumberFormat="1" applyBorder="1" applyAlignment="1">
      <alignment horizontal="right" vertical="center"/>
    </xf>
    <xf numFmtId="181" fontId="2" fillId="0" borderId="51" xfId="1" applyNumberFormat="1" applyBorder="1" applyAlignment="1">
      <alignment horizontal="right" vertical="center"/>
    </xf>
    <xf numFmtId="181" fontId="2" fillId="0" borderId="52" xfId="1" applyNumberFormat="1" applyBorder="1" applyAlignment="1">
      <alignment horizontal="right" vertical="center"/>
    </xf>
    <xf numFmtId="3" fontId="2" fillId="0" borderId="56" xfId="1" applyNumberFormat="1" applyFont="1" applyBorder="1" applyAlignment="1">
      <alignment vertical="center" wrapText="1"/>
    </xf>
    <xf numFmtId="3" fontId="2" fillId="0" borderId="56" xfId="1" applyNumberFormat="1" applyFont="1" applyBorder="1" applyAlignment="1">
      <alignment vertical="center"/>
    </xf>
    <xf numFmtId="0" fontId="63" fillId="0" borderId="0" xfId="1" applyFont="1" applyAlignment="1">
      <alignment vertical="center"/>
    </xf>
    <xf numFmtId="0" fontId="53" fillId="0" borderId="56" xfId="1" applyFont="1" applyBorder="1" applyAlignment="1">
      <alignment vertical="center" wrapText="1"/>
    </xf>
    <xf numFmtId="0" fontId="53" fillId="0" borderId="56" xfId="1" applyFont="1" applyBorder="1" applyAlignment="1">
      <alignment vertical="center"/>
    </xf>
    <xf numFmtId="3" fontId="53" fillId="0" borderId="56" xfId="1" applyNumberFormat="1" applyFont="1" applyBorder="1" applyAlignment="1">
      <alignment vertical="center" wrapText="1"/>
    </xf>
    <xf numFmtId="3" fontId="53" fillId="0" borderId="56" xfId="1" applyNumberFormat="1" applyFont="1" applyBorder="1" applyAlignment="1">
      <alignment vertical="center"/>
    </xf>
    <xf numFmtId="0" fontId="53" fillId="0" borderId="18" xfId="1" applyFont="1" applyBorder="1" applyAlignment="1">
      <alignment vertical="center" wrapText="1"/>
    </xf>
    <xf numFmtId="0" fontId="53" fillId="0" borderId="15" xfId="1" applyFont="1" applyBorder="1" applyAlignment="1">
      <alignment vertical="center" wrapText="1"/>
    </xf>
    <xf numFmtId="0" fontId="53" fillId="0" borderId="19" xfId="1" applyFont="1" applyBorder="1" applyAlignment="1">
      <alignment vertical="center" wrapText="1"/>
    </xf>
    <xf numFmtId="192" fontId="53" fillId="0" borderId="56" xfId="1" applyNumberFormat="1" applyFont="1" applyBorder="1" applyAlignment="1">
      <alignment vertical="center" wrapText="1"/>
    </xf>
    <xf numFmtId="192" fontId="53" fillId="0" borderId="56" xfId="1" applyNumberFormat="1" applyFont="1" applyBorder="1" applyAlignment="1">
      <alignment vertical="center"/>
    </xf>
    <xf numFmtId="192" fontId="2" fillId="0" borderId="56" xfId="1" applyNumberFormat="1" applyFont="1" applyBorder="1" applyAlignment="1">
      <alignment vertical="center" wrapText="1"/>
    </xf>
    <xf numFmtId="192" fontId="2" fillId="0" borderId="56" xfId="1" applyNumberFormat="1" applyFont="1" applyBorder="1" applyAlignment="1">
      <alignment vertical="center"/>
    </xf>
    <xf numFmtId="0" fontId="54" fillId="0" borderId="18" xfId="1" applyFont="1" applyBorder="1" applyAlignment="1">
      <alignment horizontal="right" vertical="center"/>
    </xf>
    <xf numFmtId="0" fontId="54" fillId="0" borderId="15" xfId="1" applyFont="1" applyBorder="1" applyAlignment="1">
      <alignment horizontal="right" vertical="center"/>
    </xf>
    <xf numFmtId="0" fontId="54" fillId="0" borderId="19" xfId="1" applyFont="1" applyBorder="1" applyAlignment="1">
      <alignment horizontal="right" vertical="center"/>
    </xf>
    <xf numFmtId="0" fontId="54" fillId="0" borderId="18" xfId="1" applyFont="1" applyBorder="1" applyAlignment="1">
      <alignment horizontal="center" vertical="center"/>
    </xf>
    <xf numFmtId="0" fontId="54" fillId="0" borderId="15" xfId="1" applyFont="1" applyBorder="1" applyAlignment="1">
      <alignment horizontal="center" vertical="center"/>
    </xf>
    <xf numFmtId="0" fontId="54" fillId="0" borderId="19" xfId="1" applyFont="1" applyBorder="1" applyAlignment="1">
      <alignment horizontal="center" vertical="center"/>
    </xf>
    <xf numFmtId="0" fontId="23" fillId="6" borderId="2" xfId="2" applyFont="1" applyFill="1" applyBorder="1" applyAlignment="1" applyProtection="1">
      <alignment horizontal="center" vertical="center"/>
    </xf>
    <xf numFmtId="0" fontId="2" fillId="6" borderId="3" xfId="1" applyFont="1" applyFill="1" applyBorder="1">
      <alignment vertical="center"/>
    </xf>
    <xf numFmtId="0" fontId="2" fillId="6" borderId="4" xfId="1" applyFont="1" applyFill="1" applyBorder="1">
      <alignment vertical="center"/>
    </xf>
    <xf numFmtId="0" fontId="26" fillId="6" borderId="8" xfId="3" applyFont="1" applyFill="1" applyBorder="1" applyAlignment="1" applyProtection="1">
      <alignment horizontal="center" vertical="center" wrapText="1" shrinkToFit="1"/>
    </xf>
    <xf numFmtId="0" fontId="2" fillId="6" borderId="6" xfId="1" applyFont="1" applyFill="1" applyBorder="1" applyAlignment="1">
      <alignment horizontal="center" vertical="center"/>
    </xf>
    <xf numFmtId="0" fontId="2" fillId="6" borderId="9" xfId="1" applyFont="1" applyFill="1" applyBorder="1" applyAlignment="1">
      <alignment horizontal="center" vertical="center"/>
    </xf>
    <xf numFmtId="0" fontId="25" fillId="0" borderId="17" xfId="2" applyFont="1" applyFill="1" applyBorder="1" applyAlignment="1" applyProtection="1">
      <alignment horizontal="center" vertical="center" wrapText="1"/>
    </xf>
    <xf numFmtId="0" fontId="31" fillId="0" borderId="18" xfId="4" applyFont="1" applyFill="1" applyBorder="1" applyAlignment="1" applyProtection="1">
      <alignment horizontal="left" vertical="center" wrapText="1" shrinkToFit="1"/>
      <protection locked="0"/>
    </xf>
    <xf numFmtId="0" fontId="31" fillId="0" borderId="15" xfId="4" applyFont="1" applyFill="1" applyBorder="1" applyAlignment="1" applyProtection="1">
      <alignment horizontal="left" vertical="center" shrinkToFit="1"/>
      <protection locked="0"/>
    </xf>
    <xf numFmtId="0" fontId="31" fillId="0" borderId="23" xfId="4" applyFont="1" applyFill="1" applyBorder="1" applyAlignment="1" applyProtection="1">
      <alignment horizontal="left" vertical="center" shrinkToFit="1"/>
      <protection locked="0"/>
    </xf>
    <xf numFmtId="0" fontId="2" fillId="0" borderId="15" xfId="1" applyFill="1" applyBorder="1" applyAlignment="1">
      <alignment horizontal="center" vertical="center"/>
    </xf>
    <xf numFmtId="0" fontId="2" fillId="0" borderId="23" xfId="1" applyFill="1" applyBorder="1" applyAlignment="1">
      <alignment horizontal="center" vertical="center"/>
    </xf>
    <xf numFmtId="0" fontId="31" fillId="0" borderId="37" xfId="3" applyFont="1" applyFill="1" applyBorder="1" applyAlignment="1">
      <alignment horizontal="left" vertical="center" wrapText="1" shrinkToFit="1"/>
    </xf>
    <xf numFmtId="0" fontId="31" fillId="0" borderId="25" xfId="1" applyFont="1" applyFill="1" applyBorder="1" applyAlignment="1">
      <alignment horizontal="left" vertical="center" shrinkToFit="1"/>
    </xf>
    <xf numFmtId="0" fontId="31" fillId="0" borderId="27" xfId="1" applyFont="1" applyFill="1" applyBorder="1" applyAlignment="1">
      <alignment horizontal="left" vertical="center" shrinkToFit="1"/>
    </xf>
    <xf numFmtId="0" fontId="31" fillId="0" borderId="20" xfId="1" applyFont="1" applyFill="1" applyBorder="1" applyAlignment="1">
      <alignment horizontal="left" vertical="center" shrinkToFit="1"/>
    </xf>
    <xf numFmtId="0" fontId="31" fillId="0" borderId="21" xfId="1" applyFont="1" applyFill="1" applyBorder="1" applyAlignment="1">
      <alignment horizontal="left" vertical="center" shrinkToFit="1"/>
    </xf>
    <xf numFmtId="0" fontId="31" fillId="0" borderId="30" xfId="1" applyFont="1" applyFill="1" applyBorder="1" applyAlignment="1">
      <alignment horizontal="left" vertical="center" shrinkToFit="1"/>
    </xf>
    <xf numFmtId="0" fontId="30" fillId="0" borderId="17" xfId="3" applyFont="1" applyFill="1" applyBorder="1" applyAlignment="1" applyProtection="1">
      <alignment vertical="center" wrapText="1"/>
      <protection locked="0"/>
    </xf>
    <xf numFmtId="0" fontId="30" fillId="0" borderId="15" xfId="3" applyFont="1" applyFill="1" applyBorder="1" applyAlignment="1" applyProtection="1">
      <alignment vertical="center" wrapText="1"/>
      <protection locked="0"/>
    </xf>
    <xf numFmtId="0" fontId="30" fillId="0" borderId="23" xfId="3" applyFont="1" applyFill="1" applyBorder="1" applyAlignment="1" applyProtection="1">
      <alignment vertical="center" wrapText="1"/>
      <protection locked="0"/>
    </xf>
    <xf numFmtId="0" fontId="25" fillId="2" borderId="82" xfId="2" applyFont="1" applyFill="1" applyBorder="1" applyAlignment="1" applyProtection="1">
      <alignment horizontal="center" vertical="center" wrapText="1"/>
    </xf>
    <xf numFmtId="0" fontId="25" fillId="2" borderId="0" xfId="2" applyFont="1" applyFill="1" applyBorder="1" applyAlignment="1" applyProtection="1">
      <alignment horizontal="center" vertical="center" wrapText="1"/>
    </xf>
    <xf numFmtId="0" fontId="25" fillId="2" borderId="43" xfId="2" applyFont="1" applyFill="1" applyBorder="1" applyAlignment="1" applyProtection="1">
      <alignment horizontal="center" vertical="center" wrapText="1"/>
    </xf>
    <xf numFmtId="0" fontId="2" fillId="0" borderId="136" xfId="1" applyFont="1" applyFill="1" applyBorder="1" applyAlignment="1">
      <alignment horizontal="right" vertical="center"/>
    </xf>
    <xf numFmtId="177" fontId="2" fillId="0" borderId="44" xfId="1" applyNumberFormat="1" applyFont="1" applyFill="1" applyBorder="1" applyAlignment="1">
      <alignment horizontal="right" vertical="center" shrinkToFit="1"/>
    </xf>
    <xf numFmtId="177" fontId="2" fillId="0" borderId="45" xfId="1" applyNumberFormat="1" applyFont="1" applyFill="1" applyBorder="1" applyAlignment="1">
      <alignment horizontal="right" vertical="center" shrinkToFit="1"/>
    </xf>
    <xf numFmtId="177" fontId="2" fillId="0" borderId="46" xfId="1" applyNumberFormat="1" applyFont="1" applyFill="1" applyBorder="1" applyAlignment="1">
      <alignment horizontal="right" vertical="center" shrinkToFit="1"/>
    </xf>
    <xf numFmtId="177" fontId="2" fillId="0" borderId="50" xfId="1" applyNumberFormat="1" applyFont="1" applyFill="1" applyBorder="1" applyAlignment="1">
      <alignment horizontal="right" vertical="center"/>
    </xf>
    <xf numFmtId="177" fontId="2" fillId="0" borderId="56" xfId="1" applyNumberFormat="1" applyFont="1" applyFill="1" applyBorder="1" applyAlignment="1">
      <alignment horizontal="right" vertical="center"/>
    </xf>
    <xf numFmtId="0" fontId="2" fillId="0" borderId="34" xfId="1" applyBorder="1" applyAlignment="1">
      <alignment horizontal="center" vertical="center"/>
    </xf>
    <xf numFmtId="0" fontId="2" fillId="0" borderId="0" xfId="1" applyAlignment="1">
      <alignment horizontal="center" vertical="center"/>
    </xf>
    <xf numFmtId="0" fontId="2" fillId="0" borderId="35" xfId="1" applyBorder="1" applyAlignment="1">
      <alignment horizontal="center" vertical="center"/>
    </xf>
    <xf numFmtId="0" fontId="2" fillId="0" borderId="26" xfId="1" applyFill="1" applyBorder="1" applyAlignment="1">
      <alignment horizontal="left" vertical="center" wrapText="1"/>
    </xf>
    <xf numFmtId="0" fontId="2" fillId="6" borderId="39" xfId="1" applyFont="1" applyFill="1" applyBorder="1" applyAlignment="1">
      <alignment horizontal="center" vertical="center" shrinkToFit="1"/>
    </xf>
    <xf numFmtId="0" fontId="2" fillId="6" borderId="40" xfId="1" applyFont="1" applyFill="1" applyBorder="1" applyAlignment="1">
      <alignment horizontal="center" vertical="center" shrinkToFit="1"/>
    </xf>
    <xf numFmtId="0" fontId="2" fillId="6" borderId="41" xfId="1" applyFont="1" applyFill="1" applyBorder="1" applyAlignment="1">
      <alignment horizontal="center" vertical="center" shrinkToFit="1"/>
    </xf>
    <xf numFmtId="0" fontId="2" fillId="0" borderId="38" xfId="1" applyFill="1" applyBorder="1" applyAlignment="1">
      <alignment horizontal="center" vertical="center" shrinkToFit="1"/>
    </xf>
    <xf numFmtId="0" fontId="2" fillId="0" borderId="38" xfId="1" applyFont="1" applyFill="1" applyBorder="1" applyAlignment="1">
      <alignment horizontal="center" vertical="center" shrinkToFit="1"/>
    </xf>
    <xf numFmtId="0" fontId="2" fillId="0" borderId="38" xfId="1" applyFill="1" applyBorder="1" applyAlignment="1">
      <alignment horizontal="center" vertical="center"/>
    </xf>
    <xf numFmtId="179" fontId="2" fillId="0" borderId="38" xfId="1" applyNumberFormat="1" applyFill="1" applyBorder="1" applyAlignment="1">
      <alignment horizontal="center" vertical="center" wrapText="1"/>
    </xf>
    <xf numFmtId="179" fontId="2" fillId="0" borderId="38" xfId="1" applyNumberFormat="1" applyFont="1" applyFill="1" applyBorder="1" applyAlignment="1">
      <alignment horizontal="center" vertical="center"/>
    </xf>
    <xf numFmtId="9" fontId="2" fillId="0" borderId="39" xfId="1" applyNumberFormat="1" applyFill="1" applyBorder="1" applyAlignment="1">
      <alignment horizontal="center" vertical="center" shrinkToFit="1"/>
    </xf>
    <xf numFmtId="0" fontId="2" fillId="0" borderId="120" xfId="1" applyFont="1" applyFill="1" applyBorder="1" applyAlignment="1">
      <alignment horizontal="center" vertical="center" shrinkToFit="1"/>
    </xf>
    <xf numFmtId="0" fontId="2" fillId="0" borderId="34" xfId="1" applyFill="1" applyBorder="1" applyAlignment="1">
      <alignment vertical="top" wrapText="1"/>
    </xf>
    <xf numFmtId="0" fontId="2" fillId="0" borderId="42" xfId="1" applyFont="1" applyFill="1" applyBorder="1" applyAlignment="1">
      <alignment horizontal="left" vertical="center" wrapText="1"/>
    </xf>
    <xf numFmtId="0" fontId="2" fillId="0" borderId="43" xfId="1" applyFont="1" applyFill="1" applyBorder="1" applyAlignment="1">
      <alignment horizontal="left" vertical="center" wrapText="1"/>
    </xf>
    <xf numFmtId="0" fontId="2" fillId="6" borderId="51" xfId="1" applyFont="1" applyFill="1" applyBorder="1" applyAlignment="1">
      <alignment horizontal="center" vertical="center" shrinkToFit="1"/>
    </xf>
    <xf numFmtId="0" fontId="2" fillId="6" borderId="52" xfId="1" applyFont="1" applyFill="1" applyBorder="1" applyAlignment="1">
      <alignment horizontal="center" vertical="center" shrinkToFit="1"/>
    </xf>
    <xf numFmtId="0" fontId="2" fillId="6" borderId="53" xfId="1" applyFont="1" applyFill="1" applyBorder="1" applyAlignment="1">
      <alignment horizontal="center" vertical="center" shrinkToFit="1"/>
    </xf>
    <xf numFmtId="179" fontId="2" fillId="0" borderId="145" xfId="1" applyNumberFormat="1" applyFont="1" applyFill="1" applyBorder="1" applyAlignment="1">
      <alignment horizontal="center" vertical="center"/>
    </xf>
    <xf numFmtId="0" fontId="2" fillId="0" borderId="152" xfId="1" applyFont="1" applyFill="1" applyBorder="1" applyAlignment="1">
      <alignment horizontal="center" vertical="center" wrapText="1"/>
    </xf>
    <xf numFmtId="0" fontId="2" fillId="0" borderId="153" xfId="1" applyFont="1" applyFill="1" applyBorder="1" applyAlignment="1">
      <alignment horizontal="center" vertical="center" wrapText="1"/>
    </xf>
    <xf numFmtId="0" fontId="2" fillId="0" borderId="154" xfId="1" applyFont="1" applyFill="1" applyBorder="1" applyAlignment="1">
      <alignment horizontal="center" vertical="center" wrapText="1"/>
    </xf>
    <xf numFmtId="0" fontId="2" fillId="0" borderId="25" xfId="1" applyFill="1" applyBorder="1" applyAlignment="1">
      <alignment horizontal="center" vertical="center"/>
    </xf>
    <xf numFmtId="0" fontId="2" fillId="0" borderId="36" xfId="1" applyFill="1" applyBorder="1" applyAlignment="1">
      <alignment horizontal="center" vertical="center"/>
    </xf>
    <xf numFmtId="0" fontId="2" fillId="0" borderId="27" xfId="1" applyFill="1" applyBorder="1" applyAlignment="1">
      <alignment horizontal="center" vertical="center"/>
    </xf>
    <xf numFmtId="0" fontId="2" fillId="0" borderId="20" xfId="1" applyFill="1" applyBorder="1" applyAlignment="1">
      <alignment horizontal="center" vertical="center"/>
    </xf>
    <xf numFmtId="38" fontId="0" fillId="0" borderId="39" xfId="7" applyFont="1" applyFill="1" applyBorder="1" applyAlignment="1">
      <alignment horizontal="right" vertical="center" shrinkToFit="1"/>
    </xf>
    <xf numFmtId="38" fontId="0" fillId="0" borderId="40" xfId="7" applyFont="1" applyFill="1" applyBorder="1" applyAlignment="1">
      <alignment horizontal="right" vertical="center" shrinkToFit="1"/>
    </xf>
    <xf numFmtId="38" fontId="0" fillId="0" borderId="41" xfId="7" applyFont="1" applyFill="1" applyBorder="1" applyAlignment="1">
      <alignment horizontal="right" vertical="center" shrinkToFit="1"/>
    </xf>
    <xf numFmtId="0" fontId="2" fillId="0" borderId="37" xfId="1" applyFill="1" applyBorder="1" applyAlignment="1">
      <alignment horizontal="left" vertical="top"/>
    </xf>
    <xf numFmtId="38" fontId="0" fillId="0" borderId="47" xfId="7" applyFont="1" applyFill="1" applyBorder="1" applyAlignment="1">
      <alignment vertical="top"/>
    </xf>
    <xf numFmtId="38" fontId="0" fillId="0" borderId="50" xfId="7" applyFont="1" applyFill="1" applyBorder="1" applyAlignment="1">
      <alignment vertical="top"/>
    </xf>
    <xf numFmtId="38" fontId="2" fillId="0" borderId="18" xfId="7" applyFont="1" applyFill="1" applyBorder="1" applyAlignment="1">
      <alignment vertical="center" shrinkToFit="1"/>
    </xf>
    <xf numFmtId="38" fontId="2" fillId="0" borderId="15" xfId="7" applyFont="1" applyFill="1" applyBorder="1" applyAlignment="1">
      <alignment vertical="center" shrinkToFit="1"/>
    </xf>
    <xf numFmtId="38" fontId="2" fillId="0" borderId="19" xfId="7" applyFont="1" applyFill="1" applyBorder="1" applyAlignment="1">
      <alignment vertical="center" shrinkToFit="1"/>
    </xf>
    <xf numFmtId="38" fontId="0" fillId="0" borderId="18" xfId="7" applyFont="1" applyFill="1" applyBorder="1" applyAlignment="1">
      <alignment vertical="center" shrinkToFit="1"/>
    </xf>
    <xf numFmtId="38" fontId="0" fillId="0" borderId="15" xfId="7" applyFont="1" applyFill="1" applyBorder="1" applyAlignment="1">
      <alignment vertical="center" shrinkToFit="1"/>
    </xf>
    <xf numFmtId="38" fontId="0" fillId="0" borderId="19" xfId="7" applyFont="1" applyFill="1" applyBorder="1" applyAlignment="1">
      <alignment vertical="center" shrinkToFit="1"/>
    </xf>
    <xf numFmtId="0" fontId="2" fillId="0" borderId="37" xfId="1" applyFill="1" applyBorder="1" applyAlignment="1">
      <alignment horizontal="left" vertical="top" wrapText="1"/>
    </xf>
    <xf numFmtId="0" fontId="2" fillId="0" borderId="40" xfId="1" applyFill="1" applyBorder="1" applyAlignment="1">
      <alignment vertical="center"/>
    </xf>
    <xf numFmtId="0" fontId="2" fillId="0" borderId="41" xfId="1" applyFill="1" applyBorder="1" applyAlignment="1">
      <alignment vertical="center"/>
    </xf>
    <xf numFmtId="0" fontId="2" fillId="0" borderId="45" xfId="1" applyFill="1" applyBorder="1" applyAlignment="1">
      <alignment vertical="center"/>
    </xf>
    <xf numFmtId="0" fontId="2" fillId="0" borderId="46" xfId="1" applyFill="1" applyBorder="1" applyAlignment="1">
      <alignment vertical="center"/>
    </xf>
    <xf numFmtId="0" fontId="2" fillId="0" borderId="52" xfId="1" applyFill="1" applyBorder="1" applyAlignment="1">
      <alignment vertical="center"/>
    </xf>
    <xf numFmtId="0" fontId="2" fillId="0" borderId="53" xfId="1" applyFill="1" applyBorder="1" applyAlignment="1">
      <alignment vertical="center"/>
    </xf>
    <xf numFmtId="0" fontId="2" fillId="0" borderId="82" xfId="1" applyFont="1" applyFill="1" applyBorder="1">
      <alignment vertical="center"/>
    </xf>
    <xf numFmtId="0" fontId="2" fillId="0" borderId="0" xfId="1" applyFont="1" applyFill="1">
      <alignment vertical="center"/>
    </xf>
    <xf numFmtId="0" fontId="2" fillId="0" borderId="79" xfId="1" applyFont="1" applyFill="1" applyBorder="1">
      <alignment vertical="center"/>
    </xf>
    <xf numFmtId="0" fontId="2" fillId="0" borderId="101" xfId="1" applyFill="1" applyBorder="1" applyAlignment="1">
      <alignment horizontal="center" vertical="center"/>
    </xf>
    <xf numFmtId="0" fontId="2" fillId="0" borderId="102" xfId="1" applyFill="1" applyBorder="1" applyAlignment="1">
      <alignment horizontal="center" vertical="center"/>
    </xf>
    <xf numFmtId="0" fontId="2" fillId="0" borderId="20" xfId="1" applyFont="1" applyFill="1" applyBorder="1">
      <alignment vertical="center"/>
    </xf>
    <xf numFmtId="0" fontId="2" fillId="0" borderId="21" xfId="1" applyFont="1" applyFill="1" applyBorder="1">
      <alignment vertical="center"/>
    </xf>
    <xf numFmtId="0" fontId="2" fillId="0" borderId="30" xfId="1" applyFont="1" applyFill="1" applyBorder="1">
      <alignment vertical="center"/>
    </xf>
    <xf numFmtId="0" fontId="2" fillId="0" borderId="87" xfId="1" applyFill="1" applyBorder="1" applyAlignment="1">
      <alignment vertical="top"/>
    </xf>
    <xf numFmtId="0" fontId="2" fillId="0" borderId="88" xfId="1" applyFill="1" applyBorder="1" applyAlignment="1">
      <alignment vertical="top"/>
    </xf>
    <xf numFmtId="0" fontId="2" fillId="0" borderId="113" xfId="1" applyFill="1" applyBorder="1" applyAlignment="1">
      <alignment horizontal="center" vertical="center"/>
    </xf>
    <xf numFmtId="0" fontId="65" fillId="0" borderId="34" xfId="1" applyFont="1" applyBorder="1" applyAlignment="1">
      <alignment vertical="top" wrapText="1"/>
    </xf>
    <xf numFmtId="0" fontId="65" fillId="0" borderId="0" xfId="1" applyFont="1" applyAlignment="1">
      <alignment vertical="top" wrapText="1"/>
    </xf>
    <xf numFmtId="0" fontId="2" fillId="0" borderId="45" xfId="1" applyFill="1" applyBorder="1" applyAlignment="1">
      <alignment horizontal="left" vertical="center"/>
    </xf>
    <xf numFmtId="0" fontId="2" fillId="0" borderId="46" xfId="1" applyFill="1" applyBorder="1" applyAlignment="1">
      <alignment horizontal="left" vertical="center"/>
    </xf>
    <xf numFmtId="176" fontId="2" fillId="0" borderId="39" xfId="1" applyNumberFormat="1" applyFill="1" applyBorder="1" applyAlignment="1">
      <alignment horizontal="right" vertical="center"/>
    </xf>
    <xf numFmtId="176" fontId="2" fillId="0" borderId="40" xfId="1" applyNumberFormat="1" applyFill="1" applyBorder="1" applyAlignment="1">
      <alignment horizontal="right" vertical="center"/>
    </xf>
    <xf numFmtId="176" fontId="2" fillId="0" borderId="41" xfId="1" applyNumberFormat="1" applyFill="1" applyBorder="1" applyAlignment="1">
      <alignment horizontal="right" vertical="center"/>
    </xf>
    <xf numFmtId="176" fontId="2" fillId="0" borderId="44" xfId="1" applyNumberFormat="1" applyFill="1" applyBorder="1" applyAlignment="1">
      <alignment horizontal="right" vertical="center"/>
    </xf>
    <xf numFmtId="176" fontId="2" fillId="0" borderId="45" xfId="1" applyNumberFormat="1" applyFill="1" applyBorder="1" applyAlignment="1">
      <alignment horizontal="right" vertical="center"/>
    </xf>
    <xf numFmtId="176" fontId="2" fillId="0" borderId="122" xfId="1" applyNumberFormat="1" applyFill="1" applyBorder="1" applyAlignment="1">
      <alignment horizontal="right" vertical="center"/>
    </xf>
    <xf numFmtId="181" fontId="2" fillId="0" borderId="44" xfId="1" applyNumberFormat="1" applyFill="1" applyBorder="1" applyAlignment="1">
      <alignment horizontal="right" vertical="center"/>
    </xf>
    <xf numFmtId="181" fontId="2" fillId="0" borderId="45" xfId="1" applyNumberFormat="1" applyFill="1" applyBorder="1" applyAlignment="1">
      <alignment horizontal="right" vertical="center"/>
    </xf>
    <xf numFmtId="181" fontId="2" fillId="0" borderId="122" xfId="1" applyNumberFormat="1" applyFill="1" applyBorder="1" applyAlignment="1">
      <alignment horizontal="right" vertical="center"/>
    </xf>
    <xf numFmtId="0" fontId="30" fillId="0" borderId="51" xfId="1" applyFont="1" applyFill="1" applyBorder="1" applyAlignment="1">
      <alignment horizontal="left" vertical="center" wrapText="1"/>
    </xf>
    <xf numFmtId="0" fontId="2" fillId="0" borderId="52" xfId="1" applyFill="1" applyBorder="1" applyAlignment="1">
      <alignment horizontal="left" vertical="center"/>
    </xf>
    <xf numFmtId="0" fontId="2" fillId="0" borderId="53" xfId="1" applyFill="1" applyBorder="1" applyAlignment="1">
      <alignment horizontal="left" vertical="center"/>
    </xf>
    <xf numFmtId="181" fontId="2" fillId="0" borderId="51" xfId="1" applyNumberFormat="1" applyFill="1" applyBorder="1" applyAlignment="1">
      <alignment horizontal="right" vertical="center"/>
    </xf>
    <xf numFmtId="181" fontId="2" fillId="0" borderId="52" xfId="1" applyNumberFormat="1" applyFill="1" applyBorder="1" applyAlignment="1">
      <alignment horizontal="right" vertical="center"/>
    </xf>
    <xf numFmtId="0" fontId="2" fillId="0" borderId="17" xfId="1" applyFill="1" applyBorder="1" applyAlignment="1">
      <alignment horizontal="center" vertical="center"/>
    </xf>
    <xf numFmtId="0" fontId="30" fillId="0" borderId="61" xfId="1" applyFont="1" applyFill="1" applyBorder="1" applyAlignment="1">
      <alignment horizontal="center" vertical="center" wrapText="1"/>
    </xf>
    <xf numFmtId="0" fontId="2" fillId="0" borderId="62" xfId="1" applyFill="1" applyBorder="1" applyAlignment="1">
      <alignment horizontal="center" vertical="center"/>
    </xf>
    <xf numFmtId="0" fontId="2" fillId="0" borderId="63" xfId="1" applyFill="1" applyBorder="1" applyAlignment="1">
      <alignment horizontal="center" vertical="center"/>
    </xf>
    <xf numFmtId="176" fontId="2" fillId="0" borderId="18" xfId="1" applyNumberFormat="1" applyFill="1" applyBorder="1" applyAlignment="1">
      <alignment horizontal="right" vertical="center"/>
    </xf>
    <xf numFmtId="176" fontId="2" fillId="0" borderId="15" xfId="1" applyNumberFormat="1" applyFill="1" applyBorder="1" applyAlignment="1">
      <alignment horizontal="right" vertical="center"/>
    </xf>
    <xf numFmtId="176" fontId="2" fillId="0" borderId="19" xfId="1" applyNumberFormat="1" applyFill="1" applyBorder="1" applyAlignment="1">
      <alignment horizontal="right" vertical="center"/>
    </xf>
    <xf numFmtId="0" fontId="2" fillId="0" borderId="56" xfId="1" applyFill="1" applyBorder="1" applyAlignment="1">
      <alignment vertical="center" shrinkToFit="1"/>
    </xf>
    <xf numFmtId="177" fontId="2" fillId="0" borderId="56" xfId="1" applyNumberFormat="1" applyFill="1" applyBorder="1" applyAlignment="1">
      <alignment vertical="center" shrinkToFit="1"/>
    </xf>
    <xf numFmtId="0" fontId="2" fillId="0" borderId="56" xfId="1" applyFill="1" applyBorder="1" applyAlignment="1">
      <alignment vertical="center" wrapText="1"/>
    </xf>
    <xf numFmtId="177" fontId="2" fillId="0" borderId="56" xfId="1" applyNumberFormat="1" applyFill="1" applyBorder="1" applyAlignment="1">
      <alignment vertical="center" wrapText="1"/>
    </xf>
    <xf numFmtId="177" fontId="2" fillId="0" borderId="56" xfId="1" applyNumberFormat="1" applyFill="1" applyBorder="1" applyAlignment="1">
      <alignment vertical="center"/>
    </xf>
    <xf numFmtId="0" fontId="2" fillId="0" borderId="56" xfId="1" applyFill="1" applyBorder="1" applyAlignment="1">
      <alignment horizontal="center" vertical="center" shrinkToFit="1"/>
    </xf>
    <xf numFmtId="177" fontId="2" fillId="0" borderId="18" xfId="1" applyNumberFormat="1" applyFill="1" applyBorder="1" applyAlignment="1">
      <alignment vertical="center" wrapText="1"/>
    </xf>
    <xf numFmtId="177" fontId="2" fillId="0" borderId="15" xfId="1" applyNumberFormat="1" applyFill="1" applyBorder="1" applyAlignment="1">
      <alignment vertical="center" wrapText="1"/>
    </xf>
    <xf numFmtId="177" fontId="2" fillId="0" borderId="19" xfId="1" applyNumberFormat="1" applyFill="1" applyBorder="1" applyAlignment="1">
      <alignment vertical="center" wrapText="1"/>
    </xf>
    <xf numFmtId="0" fontId="2" fillId="2" borderId="56" xfId="1" applyFill="1" applyBorder="1" applyAlignment="1">
      <alignment horizontal="center" vertical="center"/>
    </xf>
    <xf numFmtId="0" fontId="2" fillId="2" borderId="18" xfId="1" applyFill="1" applyBorder="1" applyAlignment="1">
      <alignment horizontal="center" vertical="center" wrapText="1"/>
    </xf>
    <xf numFmtId="0" fontId="2" fillId="2" borderId="15" xfId="1" applyFill="1" applyBorder="1" applyAlignment="1">
      <alignment horizontal="center" vertical="center"/>
    </xf>
    <xf numFmtId="0" fontId="2" fillId="2" borderId="19" xfId="1" applyFill="1" applyBorder="1" applyAlignment="1">
      <alignment horizontal="center" vertical="center"/>
    </xf>
    <xf numFmtId="0" fontId="2" fillId="2" borderId="18" xfId="1" applyFill="1" applyBorder="1" applyAlignment="1">
      <alignment horizontal="center" vertical="center"/>
    </xf>
    <xf numFmtId="0" fontId="30" fillId="0" borderId="10" xfId="1" applyFont="1" applyBorder="1" applyAlignment="1" applyProtection="1">
      <alignment horizontal="left" vertical="center" wrapText="1"/>
      <protection locked="0"/>
    </xf>
    <xf numFmtId="0" fontId="30" fillId="0" borderId="11" xfId="1" applyFont="1" applyBorder="1" applyAlignment="1" applyProtection="1">
      <alignment horizontal="left" vertical="center"/>
      <protection locked="0"/>
    </xf>
    <xf numFmtId="0" fontId="30" fillId="0" borderId="12" xfId="1" applyFont="1" applyBorder="1" applyAlignment="1" applyProtection="1">
      <alignment horizontal="left" vertical="center"/>
      <protection locked="0"/>
    </xf>
    <xf numFmtId="0" fontId="25" fillId="0" borderId="17" xfId="2" applyFont="1" applyFill="1" applyBorder="1" applyAlignment="1" applyProtection="1">
      <alignment horizontal="center" vertical="center"/>
      <protection locked="0"/>
    </xf>
    <xf numFmtId="0" fontId="25" fillId="0" borderId="15" xfId="2" applyFont="1" applyFill="1" applyBorder="1" applyAlignment="1" applyProtection="1">
      <alignment horizontal="center" vertical="center"/>
      <protection locked="0"/>
    </xf>
    <xf numFmtId="0" fontId="2" fillId="0" borderId="15" xfId="1" applyFont="1" applyBorder="1" applyAlignment="1" applyProtection="1">
      <alignment horizontal="center" vertical="center"/>
      <protection locked="0"/>
    </xf>
    <xf numFmtId="0" fontId="30" fillId="0" borderId="20" xfId="1" applyFont="1" applyBorder="1" applyAlignment="1" applyProtection="1">
      <alignment horizontal="left" vertical="center"/>
      <protection locked="0"/>
    </xf>
    <xf numFmtId="0" fontId="30" fillId="0" borderId="21" xfId="1" applyFont="1" applyBorder="1" applyAlignment="1" applyProtection="1">
      <alignment horizontal="left" vertical="center"/>
      <protection locked="0"/>
    </xf>
    <xf numFmtId="0" fontId="30" fillId="0" borderId="22" xfId="1" applyFont="1" applyBorder="1" applyAlignment="1" applyProtection="1">
      <alignment horizontal="left" vertical="center"/>
      <protection locked="0"/>
    </xf>
    <xf numFmtId="0" fontId="28" fillId="0" borderId="18" xfId="4" applyFont="1" applyFill="1" applyBorder="1" applyAlignment="1" applyProtection="1">
      <alignment horizontal="left" vertical="center" wrapText="1" shrinkToFit="1"/>
      <protection locked="0"/>
    </xf>
    <xf numFmtId="0" fontId="28" fillId="0" borderId="15" xfId="4" applyFont="1" applyFill="1" applyBorder="1" applyAlignment="1" applyProtection="1">
      <alignment horizontal="left" vertical="center" shrinkToFit="1"/>
      <protection locked="0"/>
    </xf>
    <xf numFmtId="0" fontId="28" fillId="0" borderId="23" xfId="4" applyFont="1" applyFill="1" applyBorder="1" applyAlignment="1" applyProtection="1">
      <alignment horizontal="left" vertical="center" shrinkToFit="1"/>
      <protection locked="0"/>
    </xf>
    <xf numFmtId="0" fontId="25" fillId="0" borderId="17" xfId="3" applyFont="1" applyFill="1" applyBorder="1" applyAlignment="1" applyProtection="1">
      <alignment horizontal="center" vertical="center" wrapText="1" shrinkToFit="1"/>
      <protection locked="0"/>
    </xf>
    <xf numFmtId="0" fontId="25" fillId="0" borderId="18" xfId="4" applyFont="1" applyFill="1" applyBorder="1" applyAlignment="1" applyProtection="1">
      <alignment horizontal="left" vertical="center" wrapText="1"/>
      <protection locked="0"/>
    </xf>
    <xf numFmtId="0" fontId="25" fillId="0" borderId="15" xfId="4" applyFont="1" applyFill="1" applyBorder="1" applyAlignment="1" applyProtection="1">
      <alignment horizontal="left" vertical="center" wrapText="1"/>
      <protection locked="0"/>
    </xf>
    <xf numFmtId="0" fontId="2" fillId="0" borderId="15" xfId="1" applyFont="1" applyFill="1" applyBorder="1" applyAlignment="1" applyProtection="1">
      <alignment horizontal="left" vertical="center"/>
      <protection locked="0"/>
    </xf>
    <xf numFmtId="0" fontId="2" fillId="0" borderId="23" xfId="1" applyFont="1" applyFill="1" applyBorder="1" applyAlignment="1" applyProtection="1">
      <alignment horizontal="left" vertical="center"/>
      <protection locked="0"/>
    </xf>
    <xf numFmtId="0" fontId="0" fillId="0" borderId="26" xfId="2" applyFont="1" applyFill="1" applyBorder="1" applyAlignment="1" applyProtection="1">
      <alignment horizontal="center" vertical="center" wrapText="1" shrinkToFit="1"/>
      <protection locked="0"/>
    </xf>
    <xf numFmtId="0" fontId="0" fillId="0" borderId="25" xfId="2" applyFont="1" applyFill="1" applyBorder="1" applyAlignment="1" applyProtection="1">
      <alignment horizontal="center" vertical="center" wrapText="1" shrinkToFit="1"/>
      <protection locked="0"/>
    </xf>
    <xf numFmtId="0" fontId="2" fillId="0" borderId="25" xfId="1" applyFont="1" applyBorder="1" applyAlignment="1" applyProtection="1">
      <alignment horizontal="center" vertical="center" wrapText="1"/>
      <protection locked="0"/>
    </xf>
    <xf numFmtId="0" fontId="51" fillId="0" borderId="25" xfId="1" applyFont="1" applyFill="1" applyBorder="1" applyAlignment="1">
      <alignment horizontal="left" vertical="center" wrapText="1"/>
    </xf>
    <xf numFmtId="0" fontId="51" fillId="0" borderId="27" xfId="1" applyFont="1" applyFill="1" applyBorder="1" applyAlignment="1">
      <alignment horizontal="left" vertical="center" wrapText="1"/>
    </xf>
    <xf numFmtId="0" fontId="0" fillId="0" borderId="29" xfId="2" applyFont="1" applyFill="1" applyBorder="1" applyAlignment="1" applyProtection="1">
      <alignment horizontal="center" vertical="center" wrapText="1" shrinkToFit="1"/>
      <protection locked="0"/>
    </xf>
    <xf numFmtId="0" fontId="0" fillId="0" borderId="21" xfId="2" applyFont="1" applyFill="1" applyBorder="1" applyAlignment="1" applyProtection="1">
      <alignment horizontal="center" vertical="center" wrapText="1" shrinkToFit="1"/>
      <protection locked="0"/>
    </xf>
    <xf numFmtId="0" fontId="2" fillId="0" borderId="21" xfId="1" applyFont="1" applyBorder="1" applyAlignment="1" applyProtection="1">
      <alignment horizontal="center" vertical="center" wrapText="1"/>
      <protection locked="0"/>
    </xf>
    <xf numFmtId="0" fontId="51" fillId="0" borderId="20" xfId="1" applyFont="1" applyFill="1" applyBorder="1" applyAlignment="1">
      <alignment horizontal="left" vertical="center" wrapText="1"/>
    </xf>
    <xf numFmtId="0" fontId="51" fillId="0" borderId="21" xfId="1" applyFont="1" applyFill="1" applyBorder="1" applyAlignment="1">
      <alignment horizontal="left" vertical="center" wrapText="1"/>
    </xf>
    <xf numFmtId="0" fontId="51" fillId="0" borderId="30" xfId="1" applyFont="1" applyFill="1" applyBorder="1" applyAlignment="1">
      <alignment horizontal="left" vertical="center" wrapText="1"/>
    </xf>
    <xf numFmtId="0" fontId="0" fillId="0" borderId="15" xfId="3" applyFont="1" applyFill="1" applyBorder="1" applyAlignment="1" applyProtection="1">
      <alignment vertical="center" wrapText="1"/>
      <protection locked="0"/>
    </xf>
    <xf numFmtId="0" fontId="0" fillId="0" borderId="23" xfId="3" applyFont="1" applyFill="1" applyBorder="1" applyAlignment="1" applyProtection="1">
      <alignment vertical="center" wrapText="1"/>
      <protection locked="0"/>
    </xf>
    <xf numFmtId="0" fontId="0" fillId="0" borderId="25" xfId="3" applyFont="1" applyFill="1" applyBorder="1" applyAlignment="1" applyProtection="1">
      <alignment vertical="center" wrapText="1"/>
      <protection locked="0"/>
    </xf>
    <xf numFmtId="38" fontId="2" fillId="0" borderId="50" xfId="1" applyNumberFormat="1" applyFont="1" applyFill="1" applyBorder="1" applyAlignment="1">
      <alignment horizontal="right" vertical="center"/>
    </xf>
    <xf numFmtId="0" fontId="2" fillId="0" borderId="51" xfId="1" applyFill="1" applyBorder="1" applyAlignment="1">
      <alignment horizontal="right" vertical="center"/>
    </xf>
    <xf numFmtId="9" fontId="2" fillId="0" borderId="56" xfId="1" applyNumberFormat="1" applyFont="1" applyFill="1" applyBorder="1" applyAlignment="1">
      <alignment horizontal="right" vertical="center"/>
    </xf>
    <xf numFmtId="0" fontId="31" fillId="0" borderId="26" xfId="1" applyFont="1" applyBorder="1" applyAlignment="1">
      <alignment horizontal="left" vertical="center" wrapText="1"/>
    </xf>
    <xf numFmtId="0" fontId="31" fillId="0" borderId="25" xfId="1" applyFont="1" applyBorder="1" applyAlignment="1">
      <alignment horizontal="left" vertical="center" wrapText="1"/>
    </xf>
    <xf numFmtId="0" fontId="31" fillId="0" borderId="36" xfId="1" applyFont="1" applyBorder="1" applyAlignment="1">
      <alignment horizontal="left" vertical="center" wrapText="1"/>
    </xf>
    <xf numFmtId="0" fontId="2" fillId="0" borderId="56" xfId="1" applyFont="1" applyBorder="1" applyAlignment="1">
      <alignment horizontal="center" vertical="center" wrapText="1" shrinkToFit="1"/>
    </xf>
    <xf numFmtId="0" fontId="31" fillId="0" borderId="56" xfId="1" applyFont="1" applyBorder="1" applyAlignment="1">
      <alignment horizontal="center" vertical="center" wrapText="1"/>
    </xf>
    <xf numFmtId="0" fontId="31" fillId="0" borderId="64" xfId="1" applyFont="1" applyBorder="1" applyAlignment="1">
      <alignment horizontal="center" vertical="center"/>
    </xf>
    <xf numFmtId="0" fontId="31" fillId="0" borderId="29" xfId="1" applyFont="1" applyBorder="1" applyAlignment="1">
      <alignment horizontal="left" vertical="center" wrapText="1"/>
    </xf>
    <xf numFmtId="0" fontId="31" fillId="0" borderId="21" xfId="1" applyFont="1" applyBorder="1" applyAlignment="1">
      <alignment horizontal="left" vertical="center" wrapText="1"/>
    </xf>
    <xf numFmtId="0" fontId="31" fillId="0" borderId="22" xfId="1" applyFont="1" applyBorder="1" applyAlignment="1">
      <alignment horizontal="left" vertical="center" wrapText="1"/>
    </xf>
    <xf numFmtId="0" fontId="2" fillId="0" borderId="0" xfId="1" applyBorder="1" applyAlignment="1">
      <alignment horizontal="left" vertical="center" wrapText="1"/>
    </xf>
    <xf numFmtId="0" fontId="2" fillId="0" borderId="0" xfId="1" applyBorder="1">
      <alignment vertical="center"/>
    </xf>
    <xf numFmtId="0" fontId="2" fillId="0" borderId="36" xfId="1" applyBorder="1" applyAlignment="1">
      <alignment vertical="center"/>
    </xf>
    <xf numFmtId="0" fontId="2" fillId="0" borderId="29" xfId="1" applyBorder="1" applyAlignment="1">
      <alignment vertical="center"/>
    </xf>
    <xf numFmtId="0" fontId="2" fillId="0" borderId="21" xfId="1" applyBorder="1" applyAlignment="1">
      <alignment vertical="center"/>
    </xf>
    <xf numFmtId="0" fontId="2" fillId="0" borderId="22" xfId="1" applyBorder="1" applyAlignment="1">
      <alignment vertical="center"/>
    </xf>
    <xf numFmtId="0" fontId="2" fillId="0" borderId="82" xfId="1" applyFont="1" applyBorder="1" applyAlignment="1">
      <alignment horizontal="center" vertical="center"/>
    </xf>
    <xf numFmtId="0" fontId="2" fillId="0" borderId="0" xfId="1" applyFont="1" applyAlignment="1">
      <alignment horizontal="center" vertical="center"/>
    </xf>
    <xf numFmtId="0" fontId="2" fillId="0" borderId="43" xfId="1" applyFont="1" applyBorder="1" applyAlignment="1">
      <alignment horizontal="center" vertical="center"/>
    </xf>
    <xf numFmtId="0" fontId="2" fillId="0" borderId="20" xfId="1" applyFont="1" applyBorder="1" applyAlignment="1" applyProtection="1">
      <alignment horizontal="center" vertical="center" wrapText="1"/>
      <protection locked="0"/>
    </xf>
    <xf numFmtId="0" fontId="2" fillId="0" borderId="21" xfId="1" applyFont="1" applyBorder="1" applyAlignment="1" applyProtection="1">
      <alignment horizontal="center" vertical="center"/>
      <protection locked="0"/>
    </xf>
    <xf numFmtId="0" fontId="2" fillId="0" borderId="22" xfId="1" applyFont="1" applyBorder="1" applyAlignment="1" applyProtection="1">
      <alignment horizontal="center" vertical="center"/>
      <protection locked="0"/>
    </xf>
    <xf numFmtId="193" fontId="2" fillId="0" borderId="20" xfId="1" applyNumberFormat="1" applyFont="1" applyBorder="1" applyAlignment="1" applyProtection="1">
      <alignment horizontal="center" vertical="center" wrapText="1"/>
      <protection locked="0"/>
    </xf>
    <xf numFmtId="193" fontId="2" fillId="0" borderId="21" xfId="1" applyNumberFormat="1" applyFont="1" applyBorder="1" applyAlignment="1" applyProtection="1">
      <alignment horizontal="center" vertical="center"/>
      <protection locked="0"/>
    </xf>
    <xf numFmtId="193" fontId="2" fillId="0" borderId="22" xfId="1" applyNumberFormat="1" applyFont="1" applyBorder="1" applyAlignment="1" applyProtection="1">
      <alignment horizontal="center" vertical="center"/>
      <protection locked="0"/>
    </xf>
    <xf numFmtId="193" fontId="2" fillId="0" borderId="30" xfId="1" applyNumberFormat="1" applyFont="1" applyBorder="1" applyAlignment="1" applyProtection="1">
      <alignment horizontal="center" vertical="center"/>
      <protection locked="0"/>
    </xf>
    <xf numFmtId="0" fontId="2" fillId="0" borderId="26" xfId="1" applyBorder="1" applyAlignment="1">
      <alignment vertical="center"/>
    </xf>
    <xf numFmtId="0" fontId="2" fillId="0" borderId="36" xfId="1" applyBorder="1" applyAlignment="1">
      <alignment vertical="center" wrapText="1"/>
    </xf>
    <xf numFmtId="0" fontId="2" fillId="0" borderId="29" xfId="1" applyBorder="1" applyAlignment="1">
      <alignment vertical="center" wrapText="1"/>
    </xf>
    <xf numFmtId="0" fontId="2" fillId="0" borderId="21" xfId="1" applyBorder="1" applyAlignment="1">
      <alignment vertical="center" wrapText="1"/>
    </xf>
    <xf numFmtId="0" fontId="2" fillId="0" borderId="22" xfId="1" applyBorder="1" applyAlignment="1">
      <alignment vertical="center" wrapText="1"/>
    </xf>
    <xf numFmtId="194" fontId="2" fillId="0" borderId="20" xfId="1" applyNumberFormat="1" applyFont="1" applyBorder="1" applyAlignment="1" applyProtection="1">
      <alignment horizontal="center" vertical="center" wrapText="1"/>
      <protection locked="0"/>
    </xf>
    <xf numFmtId="194" fontId="2" fillId="0" borderId="21" xfId="1" applyNumberFormat="1" applyFont="1" applyBorder="1" applyAlignment="1" applyProtection="1">
      <alignment horizontal="center" vertical="center"/>
      <protection locked="0"/>
    </xf>
    <xf numFmtId="194" fontId="2" fillId="0" borderId="22" xfId="1" applyNumberFormat="1" applyFont="1" applyBorder="1" applyAlignment="1" applyProtection="1">
      <alignment horizontal="center" vertical="center"/>
      <protection locked="0"/>
    </xf>
    <xf numFmtId="0" fontId="2" fillId="0" borderId="17" xfId="1" applyFill="1" applyBorder="1" applyAlignment="1">
      <alignment horizontal="left" vertical="center" wrapText="1"/>
    </xf>
    <xf numFmtId="0" fontId="2" fillId="0" borderId="18" xfId="1" applyBorder="1" applyAlignment="1">
      <alignment horizontal="left" vertical="center" wrapText="1"/>
    </xf>
    <xf numFmtId="0" fontId="31" fillId="0" borderId="80" xfId="1" applyFont="1" applyFill="1" applyBorder="1" applyAlignment="1">
      <alignment horizontal="left" vertical="center" wrapText="1"/>
    </xf>
    <xf numFmtId="0" fontId="31" fillId="0" borderId="40" xfId="1" applyFont="1" applyFill="1" applyBorder="1" applyAlignment="1">
      <alignment horizontal="left" vertical="center" wrapText="1"/>
    </xf>
    <xf numFmtId="0" fontId="31" fillId="0" borderId="41" xfId="1" applyFont="1" applyFill="1" applyBorder="1" applyAlignment="1">
      <alignment horizontal="left" vertical="center" wrapText="1"/>
    </xf>
    <xf numFmtId="0" fontId="31" fillId="0" borderId="81" xfId="1" applyFont="1" applyFill="1" applyBorder="1" applyAlignment="1">
      <alignment horizontal="left" vertical="top"/>
    </xf>
    <xf numFmtId="0" fontId="31" fillId="0" borderId="45" xfId="1" applyFont="1" applyFill="1" applyBorder="1" applyAlignment="1">
      <alignment horizontal="left" vertical="top"/>
    </xf>
    <xf numFmtId="0" fontId="31" fillId="0" borderId="46" xfId="1" applyFont="1" applyFill="1" applyBorder="1" applyAlignment="1">
      <alignment horizontal="left" vertical="top"/>
    </xf>
    <xf numFmtId="0" fontId="2" fillId="0" borderId="18" xfId="1" applyFont="1" applyFill="1" applyBorder="1" applyAlignment="1">
      <alignment horizontal="right" vertical="center"/>
    </xf>
    <xf numFmtId="0" fontId="31" fillId="0" borderId="37" xfId="1" applyFont="1" applyFill="1" applyBorder="1" applyAlignment="1">
      <alignment horizontal="left" vertical="center" wrapText="1"/>
    </xf>
    <xf numFmtId="0" fontId="31" fillId="0" borderId="25" xfId="1" applyFont="1" applyFill="1" applyBorder="1" applyAlignment="1">
      <alignment horizontal="left" vertical="center" wrapText="1"/>
    </xf>
    <xf numFmtId="0" fontId="31" fillId="0" borderId="27" xfId="1" applyFont="1" applyFill="1" applyBorder="1" applyAlignment="1">
      <alignment horizontal="left" vertical="center" wrapText="1"/>
    </xf>
    <xf numFmtId="0" fontId="31" fillId="0" borderId="82" xfId="1" applyFont="1" applyFill="1" applyBorder="1" applyAlignment="1">
      <alignment horizontal="left" vertical="center" wrapText="1"/>
    </xf>
    <xf numFmtId="0" fontId="31" fillId="0" borderId="0" xfId="1" applyFont="1" applyFill="1" applyBorder="1" applyAlignment="1">
      <alignment horizontal="left" vertical="center" wrapText="1"/>
    </xf>
    <xf numFmtId="0" fontId="31" fillId="0" borderId="79" xfId="1" applyFont="1" applyFill="1" applyBorder="1" applyAlignment="1">
      <alignment horizontal="left" vertical="center" wrapText="1"/>
    </xf>
    <xf numFmtId="0" fontId="31" fillId="0" borderId="20" xfId="1" applyFont="1" applyFill="1" applyBorder="1" applyAlignment="1">
      <alignment horizontal="left" vertical="center" wrapText="1"/>
    </xf>
    <xf numFmtId="0" fontId="31" fillId="0" borderId="21" xfId="1" applyFont="1" applyFill="1" applyBorder="1" applyAlignment="1">
      <alignment horizontal="left" vertical="center" wrapText="1"/>
    </xf>
    <xf numFmtId="0" fontId="31" fillId="0" borderId="30" xfId="1" applyFont="1" applyFill="1" applyBorder="1" applyAlignment="1">
      <alignment horizontal="left" vertical="center" wrapText="1"/>
    </xf>
    <xf numFmtId="0" fontId="2" fillId="0" borderId="14" xfId="1" quotePrefix="1" applyFont="1" applyFill="1" applyBorder="1" applyAlignment="1">
      <alignment vertical="center" textRotation="255" wrapText="1"/>
    </xf>
    <xf numFmtId="0" fontId="2" fillId="0" borderId="111" xfId="1" applyFont="1" applyBorder="1" applyAlignment="1">
      <alignment horizontal="left" vertical="center" wrapText="1"/>
    </xf>
    <xf numFmtId="0" fontId="2" fillId="0" borderId="87" xfId="1" applyFont="1" applyBorder="1" applyAlignment="1">
      <alignment horizontal="left" vertical="center"/>
    </xf>
    <xf numFmtId="0" fontId="2" fillId="0" borderId="88" xfId="1" applyFont="1" applyBorder="1" applyAlignment="1">
      <alignment horizontal="left" vertical="center"/>
    </xf>
    <xf numFmtId="0" fontId="30" fillId="0" borderId="37" xfId="1" applyFont="1" applyBorder="1" applyAlignment="1">
      <alignment horizontal="center" vertical="center" wrapText="1"/>
    </xf>
    <xf numFmtId="0" fontId="30" fillId="0" borderId="25" xfId="1" applyFont="1" applyBorder="1" applyAlignment="1">
      <alignment horizontal="center" vertical="center"/>
    </xf>
    <xf numFmtId="0" fontId="30" fillId="0" borderId="36" xfId="1" applyFont="1" applyBorder="1" applyAlignment="1">
      <alignment horizontal="center" vertical="center"/>
    </xf>
    <xf numFmtId="176" fontId="2" fillId="0" borderId="31" xfId="1" applyNumberFormat="1" applyFont="1" applyBorder="1" applyAlignment="1">
      <alignment horizontal="right" vertical="center"/>
    </xf>
    <xf numFmtId="0" fontId="2" fillId="0" borderId="100" xfId="1" applyFont="1" applyBorder="1" applyAlignment="1">
      <alignment horizontal="center" vertical="center"/>
    </xf>
    <xf numFmtId="0" fontId="2" fillId="0" borderId="101" xfId="1" applyFont="1" applyBorder="1" applyAlignment="1">
      <alignment horizontal="left" vertical="center"/>
    </xf>
    <xf numFmtId="0" fontId="2" fillId="0" borderId="102" xfId="1" applyFont="1" applyBorder="1" applyAlignment="1">
      <alignment horizontal="left" vertical="center"/>
    </xf>
    <xf numFmtId="0" fontId="30" fillId="0" borderId="17" xfId="1" applyFont="1" applyFill="1" applyBorder="1" applyAlignment="1">
      <alignment horizontal="center" vertical="center"/>
    </xf>
    <xf numFmtId="0" fontId="31" fillId="0" borderId="91" xfId="1" applyFont="1" applyBorder="1" applyAlignment="1">
      <alignment horizontal="center" vertical="center"/>
    </xf>
    <xf numFmtId="0" fontId="31" fillId="0" borderId="40" xfId="1" applyFont="1" applyBorder="1" applyAlignment="1">
      <alignment horizontal="center" vertical="center"/>
    </xf>
    <xf numFmtId="0" fontId="31" fillId="0" borderId="41" xfId="1" applyFont="1" applyBorder="1" applyAlignment="1">
      <alignment horizontal="center" vertical="center"/>
    </xf>
    <xf numFmtId="187" fontId="2" fillId="0" borderId="18" xfId="1" applyNumberFormat="1" applyFont="1" applyBorder="1" applyAlignment="1">
      <alignment horizontal="right" vertical="center"/>
    </xf>
    <xf numFmtId="187" fontId="2" fillId="0" borderId="15" xfId="1" applyNumberFormat="1" applyFont="1" applyBorder="1" applyAlignment="1">
      <alignment horizontal="right" vertical="center"/>
    </xf>
    <xf numFmtId="187" fontId="2" fillId="0" borderId="19" xfId="1" applyNumberFormat="1" applyFont="1" applyBorder="1" applyAlignment="1">
      <alignment horizontal="right" vertical="center"/>
    </xf>
    <xf numFmtId="187" fontId="2" fillId="0" borderId="56" xfId="1" applyNumberFormat="1" applyFont="1" applyBorder="1" applyAlignment="1">
      <alignment horizontal="right" vertical="center"/>
    </xf>
    <xf numFmtId="0" fontId="2" fillId="0" borderId="27" xfId="1" applyFont="1" applyFill="1" applyBorder="1" applyAlignment="1">
      <alignment horizontal="right" vertical="center"/>
    </xf>
    <xf numFmtId="180" fontId="2" fillId="0" borderId="47" xfId="1" applyNumberFormat="1" applyFont="1" applyFill="1" applyBorder="1" applyAlignment="1">
      <alignment horizontal="right" vertical="center"/>
    </xf>
    <xf numFmtId="180" fontId="2" fillId="0" borderId="44" xfId="1" applyNumberFormat="1" applyFont="1" applyFill="1" applyBorder="1" applyAlignment="1">
      <alignment horizontal="right" vertical="center" shrinkToFit="1"/>
    </xf>
    <xf numFmtId="180" fontId="2" fillId="0" borderId="45" xfId="1" applyNumberFormat="1" applyFont="1" applyFill="1" applyBorder="1" applyAlignment="1">
      <alignment horizontal="right" vertical="center" shrinkToFit="1"/>
    </xf>
    <xf numFmtId="180" fontId="2" fillId="0" borderId="46" xfId="1" applyNumberFormat="1" applyFont="1" applyFill="1" applyBorder="1" applyAlignment="1">
      <alignment horizontal="right" vertical="center" shrinkToFit="1"/>
    </xf>
    <xf numFmtId="180" fontId="2" fillId="0" borderId="50" xfId="1" applyNumberFormat="1" applyFont="1" applyFill="1" applyBorder="1" applyAlignment="1">
      <alignment horizontal="right" vertical="center"/>
    </xf>
    <xf numFmtId="0" fontId="2" fillId="0" borderId="51" xfId="1" applyFont="1" applyFill="1" applyBorder="1" applyAlignment="1">
      <alignment horizontal="right" vertical="center"/>
    </xf>
    <xf numFmtId="180" fontId="2" fillId="0" borderId="56" xfId="1" applyNumberFormat="1" applyFont="1" applyFill="1" applyBorder="1" applyAlignment="1">
      <alignment horizontal="right" vertical="center"/>
    </xf>
    <xf numFmtId="180" fontId="2" fillId="0" borderId="33" xfId="1" applyNumberFormat="1" applyFont="1" applyFill="1" applyBorder="1" applyAlignment="1">
      <alignment horizontal="right" vertical="center"/>
    </xf>
    <xf numFmtId="0" fontId="2" fillId="2" borderId="23" xfId="1" applyFont="1" applyFill="1" applyBorder="1" applyAlignment="1">
      <alignment horizontal="center" vertical="center" wrapText="1"/>
    </xf>
    <xf numFmtId="0" fontId="2" fillId="3" borderId="26" xfId="1" applyFont="1" applyFill="1" applyBorder="1" applyAlignment="1">
      <alignment horizontal="left" vertical="center" wrapText="1"/>
    </xf>
    <xf numFmtId="0" fontId="2" fillId="3" borderId="36" xfId="1" applyFont="1" applyFill="1" applyBorder="1" applyAlignment="1">
      <alignment horizontal="left" vertical="center" wrapText="1"/>
    </xf>
    <xf numFmtId="0" fontId="30" fillId="3" borderId="37" xfId="1" applyFont="1" applyFill="1" applyBorder="1" applyAlignment="1">
      <alignment horizontal="center" vertical="center" shrinkToFit="1"/>
    </xf>
    <xf numFmtId="0" fontId="30" fillId="3" borderId="25" xfId="1" applyFont="1" applyFill="1" applyBorder="1" applyAlignment="1">
      <alignment horizontal="center" vertical="center" shrinkToFit="1"/>
    </xf>
    <xf numFmtId="0" fontId="30" fillId="3" borderId="36" xfId="1" applyFont="1" applyFill="1" applyBorder="1" applyAlignment="1">
      <alignment horizontal="center" vertical="center" shrinkToFit="1"/>
    </xf>
    <xf numFmtId="0" fontId="2" fillId="3" borderId="37" xfId="1" applyNumberFormat="1" applyFont="1" applyFill="1" applyBorder="1" applyAlignment="1">
      <alignment horizontal="center" vertical="center" wrapText="1"/>
    </xf>
    <xf numFmtId="0" fontId="2" fillId="3" borderId="25" xfId="1" applyNumberFormat="1" applyFont="1" applyFill="1" applyBorder="1" applyAlignment="1">
      <alignment horizontal="center" vertical="center" wrapText="1"/>
    </xf>
    <xf numFmtId="0" fontId="2" fillId="3" borderId="36" xfId="1" applyNumberFormat="1" applyFont="1" applyFill="1" applyBorder="1" applyAlignment="1">
      <alignment horizontal="center" vertical="center" wrapText="1"/>
    </xf>
    <xf numFmtId="41" fontId="2" fillId="3" borderId="37" xfId="1" applyNumberFormat="1" applyFont="1" applyFill="1" applyBorder="1" applyAlignment="1">
      <alignment horizontal="center" vertical="center" wrapText="1"/>
    </xf>
    <xf numFmtId="41" fontId="2" fillId="3" borderId="25" xfId="1" applyNumberFormat="1" applyFont="1" applyFill="1" applyBorder="1" applyAlignment="1">
      <alignment horizontal="center" vertical="center" wrapText="1"/>
    </xf>
    <xf numFmtId="41" fontId="2" fillId="3" borderId="36" xfId="1" applyNumberFormat="1" applyFont="1" applyFill="1" applyBorder="1" applyAlignment="1">
      <alignment horizontal="center" vertical="center" wrapText="1"/>
    </xf>
    <xf numFmtId="177" fontId="2" fillId="3" borderId="37" xfId="1" quotePrefix="1" applyNumberFormat="1" applyFont="1" applyFill="1" applyBorder="1" applyAlignment="1">
      <alignment horizontal="center" vertical="center"/>
    </xf>
    <xf numFmtId="177" fontId="2" fillId="3" borderId="25" xfId="1" quotePrefix="1" applyNumberFormat="1" applyFont="1" applyFill="1" applyBorder="1" applyAlignment="1">
      <alignment horizontal="center" vertical="center"/>
    </xf>
    <xf numFmtId="177" fontId="2" fillId="3" borderId="27" xfId="1" quotePrefix="1" applyNumberFormat="1" applyFont="1" applyFill="1" applyBorder="1" applyAlignment="1">
      <alignment horizontal="center" vertical="center"/>
    </xf>
    <xf numFmtId="0" fontId="2" fillId="3" borderId="42" xfId="1" applyFont="1" applyFill="1" applyBorder="1" applyAlignment="1">
      <alignment horizontal="left" vertical="center" wrapText="1"/>
    </xf>
    <xf numFmtId="0" fontId="2" fillId="3" borderId="43" xfId="1" applyFont="1" applyFill="1" applyBorder="1" applyAlignment="1">
      <alignment horizontal="left" vertical="center" wrapText="1"/>
    </xf>
    <xf numFmtId="0" fontId="30" fillId="3" borderId="20" xfId="1" applyFont="1" applyFill="1" applyBorder="1" applyAlignment="1">
      <alignment horizontal="center" vertical="center" shrinkToFit="1"/>
    </xf>
    <xf numFmtId="0" fontId="30" fillId="3" borderId="21" xfId="1" applyFont="1" applyFill="1" applyBorder="1" applyAlignment="1">
      <alignment horizontal="center" vertical="center" shrinkToFit="1"/>
    </xf>
    <xf numFmtId="0" fontId="30" fillId="3" borderId="22" xfId="1" applyFont="1" applyFill="1" applyBorder="1" applyAlignment="1">
      <alignment horizontal="center" vertical="center" shrinkToFit="1"/>
    </xf>
    <xf numFmtId="0" fontId="2" fillId="3" borderId="20" xfId="1" applyNumberFormat="1" applyFont="1" applyFill="1" applyBorder="1" applyAlignment="1">
      <alignment horizontal="center" vertical="center" wrapText="1"/>
    </xf>
    <xf numFmtId="0" fontId="2" fillId="3" borderId="21" xfId="1" applyNumberFormat="1" applyFont="1" applyFill="1" applyBorder="1" applyAlignment="1">
      <alignment horizontal="center" vertical="center" wrapText="1"/>
    </xf>
    <xf numFmtId="0" fontId="2" fillId="3" borderId="22" xfId="1" applyNumberFormat="1" applyFont="1" applyFill="1" applyBorder="1" applyAlignment="1">
      <alignment horizontal="center" vertical="center" wrapText="1"/>
    </xf>
    <xf numFmtId="41" fontId="2" fillId="3" borderId="20" xfId="1" applyNumberFormat="1" applyFont="1" applyFill="1" applyBorder="1" applyAlignment="1">
      <alignment horizontal="center" vertical="center" wrapText="1"/>
    </xf>
    <xf numFmtId="41" fontId="2" fillId="3" borderId="21" xfId="1" applyNumberFormat="1" applyFont="1" applyFill="1" applyBorder="1" applyAlignment="1">
      <alignment horizontal="center" vertical="center" wrapText="1"/>
    </xf>
    <xf numFmtId="41" fontId="2" fillId="3" borderId="22" xfId="1" applyNumberFormat="1" applyFont="1" applyFill="1" applyBorder="1" applyAlignment="1">
      <alignment horizontal="center" vertical="center" wrapText="1"/>
    </xf>
    <xf numFmtId="177" fontId="2" fillId="3" borderId="20" xfId="1" quotePrefix="1" applyNumberFormat="1" applyFont="1" applyFill="1" applyBorder="1" applyAlignment="1">
      <alignment horizontal="center" vertical="center"/>
    </xf>
    <xf numFmtId="177" fontId="2" fillId="3" borderId="21" xfId="1" quotePrefix="1" applyNumberFormat="1" applyFont="1" applyFill="1" applyBorder="1" applyAlignment="1">
      <alignment horizontal="center" vertical="center"/>
    </xf>
    <xf numFmtId="177" fontId="2" fillId="3" borderId="30" xfId="1" quotePrefix="1" applyNumberFormat="1" applyFont="1" applyFill="1" applyBorder="1" applyAlignment="1">
      <alignment horizontal="center" vertical="center"/>
    </xf>
    <xf numFmtId="0" fontId="2" fillId="3" borderId="29" xfId="1" applyFont="1" applyFill="1" applyBorder="1" applyAlignment="1">
      <alignment horizontal="left" vertical="center" wrapText="1"/>
    </xf>
    <xf numFmtId="0" fontId="2" fillId="3" borderId="22" xfId="1" applyFont="1" applyFill="1" applyBorder="1" applyAlignment="1">
      <alignment horizontal="left" vertical="center" wrapText="1"/>
    </xf>
    <xf numFmtId="0" fontId="2" fillId="0" borderId="56" xfId="1" applyNumberFormat="1" applyFont="1" applyBorder="1" applyAlignment="1">
      <alignment horizontal="center" vertical="center"/>
    </xf>
    <xf numFmtId="41" fontId="2" fillId="0" borderId="56" xfId="1" applyNumberFormat="1" applyFont="1" applyFill="1" applyBorder="1" applyAlignment="1">
      <alignment horizontal="center" vertical="center"/>
    </xf>
    <xf numFmtId="41" fontId="2" fillId="0" borderId="33" xfId="1" applyNumberFormat="1" applyFont="1" applyBorder="1" applyAlignment="1">
      <alignment horizontal="center" vertical="center"/>
    </xf>
    <xf numFmtId="41" fontId="2" fillId="0" borderId="57" xfId="1" applyNumberFormat="1" applyFont="1" applyBorder="1" applyAlignment="1">
      <alignment horizontal="center" vertical="center"/>
    </xf>
    <xf numFmtId="0" fontId="2" fillId="3" borderId="37" xfId="1" applyFont="1" applyFill="1" applyBorder="1" applyAlignment="1">
      <alignment horizontal="center" vertical="center"/>
    </xf>
    <xf numFmtId="0" fontId="2" fillId="0" borderId="20" xfId="1" quotePrefix="1" applyFont="1" applyBorder="1" applyAlignment="1">
      <alignment horizontal="center" vertical="center"/>
    </xf>
    <xf numFmtId="0" fontId="2" fillId="3" borderId="18" xfId="1" applyFont="1" applyFill="1" applyBorder="1" applyAlignment="1">
      <alignment horizontal="center" vertical="center" wrapText="1"/>
    </xf>
    <xf numFmtId="0" fontId="2" fillId="3" borderId="23" xfId="1" applyFont="1" applyFill="1" applyBorder="1" applyAlignment="1">
      <alignment horizontal="center" vertical="center"/>
    </xf>
    <xf numFmtId="0" fontId="2" fillId="0" borderId="80" xfId="1" applyFont="1" applyFill="1" applyBorder="1" applyAlignment="1">
      <alignment horizontal="center" vertical="center" wrapText="1"/>
    </xf>
    <xf numFmtId="0" fontId="2" fillId="0" borderId="40" xfId="1" applyFont="1" applyFill="1" applyBorder="1" applyAlignment="1">
      <alignment horizontal="center" vertical="center" wrapText="1"/>
    </xf>
    <xf numFmtId="0" fontId="2" fillId="0" borderId="41" xfId="1" applyFont="1" applyFill="1" applyBorder="1" applyAlignment="1">
      <alignment horizontal="center" vertical="center" wrapText="1"/>
    </xf>
    <xf numFmtId="176" fontId="2" fillId="0" borderId="39" xfId="1" applyNumberFormat="1" applyFont="1" applyFill="1" applyBorder="1" applyAlignment="1">
      <alignment horizontal="center" vertical="center" shrinkToFit="1"/>
    </xf>
    <xf numFmtId="176" fontId="2" fillId="0" borderId="40" xfId="1" applyNumberFormat="1" applyFont="1" applyFill="1" applyBorder="1" applyAlignment="1">
      <alignment horizontal="center" vertical="center" shrinkToFit="1"/>
    </xf>
    <xf numFmtId="176" fontId="2" fillId="0" borderId="41" xfId="1" applyNumberFormat="1" applyFont="1" applyFill="1" applyBorder="1" applyAlignment="1">
      <alignment horizontal="center" vertical="center" shrinkToFit="1"/>
    </xf>
    <xf numFmtId="0" fontId="2" fillId="0" borderId="81" xfId="1" applyFont="1" applyFill="1" applyBorder="1" applyAlignment="1">
      <alignment vertical="center" wrapText="1"/>
    </xf>
    <xf numFmtId="176" fontId="2" fillId="0" borderId="44" xfId="1" applyNumberFormat="1" applyFont="1" applyFill="1" applyBorder="1" applyAlignment="1">
      <alignment horizontal="center" vertical="center"/>
    </xf>
    <xf numFmtId="0" fontId="2" fillId="0" borderId="82" xfId="1" applyFont="1" applyFill="1" applyBorder="1" applyAlignment="1">
      <alignment vertical="top" wrapText="1"/>
    </xf>
    <xf numFmtId="0" fontId="2" fillId="0" borderId="79" xfId="1" applyFont="1" applyFill="1" applyBorder="1" applyAlignment="1">
      <alignment vertical="top" wrapText="1"/>
    </xf>
    <xf numFmtId="176" fontId="2" fillId="0" borderId="44" xfId="1" applyNumberFormat="1" applyFont="1" applyFill="1" applyBorder="1" applyAlignment="1">
      <alignment vertical="center"/>
    </xf>
    <xf numFmtId="176" fontId="2" fillId="0" borderId="53" xfId="1" applyNumberFormat="1" applyFont="1" applyFill="1" applyBorder="1" applyAlignment="1">
      <alignment vertical="center"/>
    </xf>
    <xf numFmtId="176" fontId="2" fillId="0" borderId="18" xfId="1" applyNumberFormat="1" applyFont="1" applyFill="1" applyBorder="1" applyAlignment="1">
      <alignment vertical="center"/>
    </xf>
    <xf numFmtId="176" fontId="2" fillId="0" borderId="15" xfId="1" applyNumberFormat="1" applyFont="1" applyFill="1" applyBorder="1" applyAlignment="1">
      <alignment vertical="center"/>
    </xf>
    <xf numFmtId="176" fontId="2" fillId="0" borderId="19" xfId="1" applyNumberFormat="1" applyFont="1" applyFill="1" applyBorder="1" applyAlignment="1">
      <alignment vertical="center"/>
    </xf>
    <xf numFmtId="176" fontId="2" fillId="0" borderId="18" xfId="1" applyNumberFormat="1" applyFont="1" applyFill="1" applyBorder="1" applyAlignment="1">
      <alignment horizontal="right" vertical="center" shrinkToFit="1"/>
    </xf>
    <xf numFmtId="176" fontId="2" fillId="0" borderId="15" xfId="1" applyNumberFormat="1" applyFont="1" applyFill="1" applyBorder="1" applyAlignment="1">
      <alignment horizontal="right" vertical="center" shrinkToFit="1"/>
    </xf>
    <xf numFmtId="176" fontId="2" fillId="0" borderId="19" xfId="1" applyNumberFormat="1" applyFont="1" applyFill="1" applyBorder="1" applyAlignment="1">
      <alignment horizontal="right" vertical="center" shrinkToFit="1"/>
    </xf>
    <xf numFmtId="0" fontId="2" fillId="0" borderId="20" xfId="1" applyFont="1" applyFill="1" applyBorder="1" applyAlignment="1">
      <alignment vertical="top" wrapText="1"/>
    </xf>
    <xf numFmtId="0" fontId="2" fillId="0" borderId="21" xfId="1" applyFont="1" applyFill="1" applyBorder="1" applyAlignment="1">
      <alignment vertical="top" wrapText="1"/>
    </xf>
    <xf numFmtId="0" fontId="2" fillId="0" borderId="30" xfId="1" applyFont="1" applyFill="1" applyBorder="1" applyAlignment="1">
      <alignment vertical="top" wrapText="1"/>
    </xf>
    <xf numFmtId="0" fontId="2" fillId="0" borderId="14" xfId="1" applyFont="1" applyFill="1" applyBorder="1" applyAlignment="1">
      <alignment vertical="center" textRotation="255" shrinkToFit="1"/>
    </xf>
    <xf numFmtId="0" fontId="2" fillId="0" borderId="108" xfId="1" applyFont="1" applyBorder="1" applyAlignment="1">
      <alignment vertical="center" shrinkToFit="1"/>
    </xf>
    <xf numFmtId="0" fontId="2" fillId="0" borderId="87" xfId="1" applyFont="1" applyBorder="1" applyAlignment="1">
      <alignment horizontal="left" vertical="center" wrapText="1"/>
    </xf>
    <xf numFmtId="0" fontId="2" fillId="0" borderId="88" xfId="1" applyFont="1" applyBorder="1" applyAlignment="1">
      <alignment horizontal="left" vertical="center" wrapText="1"/>
    </xf>
    <xf numFmtId="0" fontId="31" fillId="3" borderId="103" xfId="1" applyFont="1" applyFill="1" applyBorder="1" applyAlignment="1">
      <alignment vertical="center" wrapText="1"/>
    </xf>
    <xf numFmtId="0" fontId="31" fillId="3" borderId="87" xfId="1" applyFont="1" applyFill="1" applyBorder="1" applyAlignment="1">
      <alignment vertical="center"/>
    </xf>
    <xf numFmtId="0" fontId="31" fillId="3" borderId="88" xfId="1" applyFont="1" applyFill="1" applyBorder="1" applyAlignment="1">
      <alignment vertical="center"/>
    </xf>
    <xf numFmtId="0" fontId="31" fillId="0" borderId="91" xfId="1" applyFont="1" applyBorder="1" applyAlignment="1">
      <alignment horizontal="left" vertical="center" wrapText="1"/>
    </xf>
    <xf numFmtId="0" fontId="31" fillId="0" borderId="40" xfId="1" applyFont="1" applyBorder="1" applyAlignment="1">
      <alignment horizontal="left" vertical="center" wrapText="1"/>
    </xf>
    <xf numFmtId="0" fontId="31" fillId="0" borderId="41" xfId="1" applyFont="1" applyBorder="1" applyAlignment="1">
      <alignment horizontal="left" vertical="center" wrapText="1"/>
    </xf>
    <xf numFmtId="0" fontId="31" fillId="0" borderId="56" xfId="1" applyFont="1" applyBorder="1" applyAlignment="1">
      <alignment vertical="center" wrapText="1"/>
    </xf>
    <xf numFmtId="189" fontId="2" fillId="0" borderId="56" xfId="1" applyNumberFormat="1" applyFont="1" applyBorder="1" applyAlignment="1">
      <alignment vertical="center" wrapText="1"/>
    </xf>
    <xf numFmtId="189" fontId="2" fillId="0" borderId="56" xfId="1" applyNumberFormat="1" applyFont="1" applyBorder="1" applyAlignment="1">
      <alignment vertical="center"/>
    </xf>
    <xf numFmtId="195" fontId="2" fillId="0" borderId="56" xfId="1" applyNumberFormat="1" applyFont="1" applyBorder="1" applyAlignment="1">
      <alignment vertical="center" wrapText="1"/>
    </xf>
    <xf numFmtId="195" fontId="2" fillId="0" borderId="56" xfId="1" applyNumberFormat="1" applyFont="1" applyBorder="1" applyAlignment="1">
      <alignment vertical="center"/>
    </xf>
    <xf numFmtId="0" fontId="20" fillId="0" borderId="0" xfId="1" applyFont="1" applyBorder="1" applyAlignment="1">
      <alignment vertical="center"/>
    </xf>
    <xf numFmtId="0" fontId="2" fillId="0" borderId="0" xfId="1" quotePrefix="1" applyFont="1" applyBorder="1" applyAlignment="1">
      <alignment horizontal="center" wrapText="1"/>
    </xf>
    <xf numFmtId="0" fontId="2" fillId="0" borderId="1" xfId="1" quotePrefix="1" applyFont="1" applyBorder="1" applyAlignment="1">
      <alignment horizontal="center" wrapText="1"/>
    </xf>
    <xf numFmtId="0" fontId="31" fillId="0" borderId="10" xfId="1" applyFont="1" applyBorder="1" applyAlignment="1">
      <alignment horizontal="left" vertical="center" wrapText="1"/>
    </xf>
    <xf numFmtId="0" fontId="31" fillId="0" borderId="11" xfId="1" applyFont="1" applyBorder="1" applyAlignment="1">
      <alignment horizontal="left" vertical="center" wrapText="1"/>
    </xf>
    <xf numFmtId="0" fontId="31" fillId="0" borderId="12" xfId="1" applyFont="1" applyBorder="1" applyAlignment="1">
      <alignment horizontal="left" vertical="center" wrapText="1"/>
    </xf>
    <xf numFmtId="0" fontId="31" fillId="0" borderId="20" xfId="1" applyFont="1" applyBorder="1" applyAlignment="1">
      <alignment horizontal="left" vertical="center" wrapText="1"/>
    </xf>
    <xf numFmtId="0" fontId="66" fillId="0" borderId="18" xfId="4" applyFont="1" applyFill="1" applyBorder="1" applyAlignment="1" applyProtection="1">
      <alignment horizontal="left" vertical="center" wrapText="1" shrinkToFit="1"/>
    </xf>
    <xf numFmtId="0" fontId="66" fillId="0" borderId="15" xfId="4" applyFont="1" applyFill="1" applyBorder="1" applyAlignment="1" applyProtection="1">
      <alignment horizontal="left" vertical="center" shrinkToFit="1"/>
    </xf>
    <xf numFmtId="0" fontId="66" fillId="0" borderId="23" xfId="4" applyFont="1" applyFill="1" applyBorder="1" applyAlignment="1" applyProtection="1">
      <alignment horizontal="left" vertical="center" shrinkToFit="1"/>
    </xf>
    <xf numFmtId="38" fontId="30" fillId="0" borderId="38" xfId="7" applyFont="1" applyFill="1" applyBorder="1" applyAlignment="1">
      <alignment horizontal="center" vertical="center"/>
    </xf>
    <xf numFmtId="38" fontId="30" fillId="0" borderId="143" xfId="7" applyFont="1" applyFill="1" applyBorder="1" applyAlignment="1">
      <alignment horizontal="center" vertical="center"/>
    </xf>
    <xf numFmtId="0" fontId="31" fillId="0" borderId="47" xfId="1" applyFont="1" applyFill="1" applyBorder="1" applyAlignment="1">
      <alignment horizontal="center" vertical="center"/>
    </xf>
    <xf numFmtId="38" fontId="0" fillId="0" borderId="139" xfId="7" applyFont="1" applyFill="1" applyBorder="1" applyAlignment="1">
      <alignment horizontal="center" vertical="center"/>
    </xf>
    <xf numFmtId="0" fontId="5" fillId="0" borderId="56" xfId="1" applyFont="1" applyBorder="1" applyAlignment="1">
      <alignment horizontal="center" vertical="center" wrapText="1" shrinkToFit="1"/>
    </xf>
    <xf numFmtId="56" fontId="2" fillId="0" borderId="18" xfId="1" quotePrefix="1" applyNumberFormat="1" applyFont="1" applyBorder="1" applyAlignment="1">
      <alignment horizontal="center" vertical="center" wrapText="1"/>
    </xf>
    <xf numFmtId="0" fontId="2" fillId="0" borderId="19" xfId="1" applyFont="1" applyBorder="1" applyAlignment="1">
      <alignment horizontal="center" vertical="center" wrapText="1"/>
    </xf>
    <xf numFmtId="0" fontId="2" fillId="0" borderId="64" xfId="1" applyFont="1" applyBorder="1" applyAlignment="1">
      <alignment horizontal="center" vertical="center" wrapText="1"/>
    </xf>
    <xf numFmtId="0" fontId="2" fillId="0" borderId="42" xfId="1" applyFont="1" applyBorder="1" applyAlignment="1">
      <alignment horizontal="left" vertical="center" wrapText="1"/>
    </xf>
    <xf numFmtId="0" fontId="2" fillId="0" borderId="0" xfId="1" applyFont="1" applyBorder="1" applyAlignment="1">
      <alignment horizontal="left" vertical="center" wrapText="1"/>
    </xf>
    <xf numFmtId="0" fontId="2" fillId="0" borderId="43" xfId="1" applyFont="1" applyBorder="1" applyAlignment="1">
      <alignment horizontal="left" vertical="center" wrapText="1"/>
    </xf>
    <xf numFmtId="0" fontId="5" fillId="0" borderId="20" xfId="1" applyFont="1" applyBorder="1" applyAlignment="1">
      <alignment horizontal="center" vertical="center" wrapText="1" shrinkToFit="1"/>
    </xf>
    <xf numFmtId="0" fontId="5" fillId="0" borderId="21" xfId="1" applyFont="1" applyBorder="1" applyAlignment="1">
      <alignment horizontal="center" vertical="center" wrapText="1" shrinkToFit="1"/>
    </xf>
    <xf numFmtId="0" fontId="5" fillId="0" borderId="22" xfId="1" applyFont="1" applyBorder="1" applyAlignment="1">
      <alignment horizontal="center" vertical="center" wrapText="1" shrinkToFit="1"/>
    </xf>
    <xf numFmtId="0" fontId="32" fillId="0" borderId="17" xfId="1" applyFont="1" applyFill="1" applyBorder="1" applyAlignment="1">
      <alignment horizontal="center" vertical="center" wrapText="1"/>
    </xf>
    <xf numFmtId="0" fontId="32" fillId="0" borderId="15" xfId="1" applyFont="1" applyFill="1" applyBorder="1" applyAlignment="1">
      <alignment horizontal="center" vertical="center" wrapText="1"/>
    </xf>
    <xf numFmtId="0" fontId="32" fillId="0" borderId="19" xfId="1" applyFont="1" applyFill="1" applyBorder="1" applyAlignment="1">
      <alignment horizontal="center" vertical="center" wrapText="1"/>
    </xf>
    <xf numFmtId="0" fontId="30" fillId="0" borderId="80" xfId="1" applyFont="1" applyFill="1" applyBorder="1" applyAlignment="1">
      <alignment horizontal="center" vertical="center" wrapText="1"/>
    </xf>
    <xf numFmtId="0" fontId="30" fillId="0" borderId="40" xfId="1" applyFont="1" applyFill="1" applyBorder="1" applyAlignment="1">
      <alignment horizontal="center" vertical="center"/>
    </xf>
    <xf numFmtId="0" fontId="30" fillId="0" borderId="41" xfId="1" applyFont="1" applyFill="1" applyBorder="1" applyAlignment="1">
      <alignment horizontal="center" vertical="center"/>
    </xf>
    <xf numFmtId="0" fontId="2" fillId="0" borderId="37" xfId="1" applyFont="1" applyFill="1" applyBorder="1" applyAlignment="1">
      <alignment vertical="top"/>
    </xf>
    <xf numFmtId="0" fontId="2" fillId="0" borderId="25" xfId="1" applyFont="1" applyFill="1" applyBorder="1" applyAlignment="1">
      <alignment vertical="top"/>
    </xf>
    <xf numFmtId="0" fontId="2" fillId="0" borderId="27" xfId="1" applyFont="1" applyFill="1" applyBorder="1" applyAlignment="1">
      <alignment vertical="top"/>
    </xf>
    <xf numFmtId="0" fontId="30" fillId="0" borderId="81" xfId="1" applyFont="1" applyFill="1" applyBorder="1" applyAlignment="1">
      <alignment horizontal="center" vertical="center" wrapText="1"/>
    </xf>
    <xf numFmtId="0" fontId="30" fillId="0" borderId="45" xfId="1" applyFont="1" applyFill="1" applyBorder="1" applyAlignment="1">
      <alignment horizontal="center" vertical="center"/>
    </xf>
    <xf numFmtId="0" fontId="30" fillId="0" borderId="46" xfId="1" applyFont="1" applyFill="1" applyBorder="1" applyAlignment="1">
      <alignment horizontal="center" vertical="center"/>
    </xf>
    <xf numFmtId="0" fontId="30" fillId="0" borderId="37" xfId="1" applyFont="1" applyFill="1" applyBorder="1" applyAlignment="1">
      <alignment horizontal="left" vertical="center" wrapText="1"/>
    </xf>
    <xf numFmtId="0" fontId="30" fillId="0" borderId="27" xfId="1" applyFont="1" applyFill="1" applyBorder="1" applyAlignment="1">
      <alignment horizontal="left" vertical="center" wrapText="1"/>
    </xf>
    <xf numFmtId="0" fontId="30" fillId="0" borderId="82" xfId="1" applyFont="1" applyFill="1" applyBorder="1" applyAlignment="1">
      <alignment horizontal="left" vertical="center" wrapText="1"/>
    </xf>
    <xf numFmtId="0" fontId="30" fillId="0" borderId="0" xfId="1" applyFont="1" applyFill="1" applyBorder="1" applyAlignment="1">
      <alignment horizontal="left" vertical="center" wrapText="1"/>
    </xf>
    <xf numFmtId="0" fontId="30" fillId="0" borderId="79" xfId="1" applyFont="1" applyFill="1" applyBorder="1" applyAlignment="1">
      <alignment horizontal="left" vertical="center" wrapText="1"/>
    </xf>
    <xf numFmtId="0" fontId="30" fillId="0" borderId="20" xfId="1" applyFont="1" applyFill="1" applyBorder="1" applyAlignment="1">
      <alignment horizontal="left" vertical="center" wrapText="1"/>
    </xf>
    <xf numFmtId="0" fontId="30" fillId="0" borderId="30" xfId="1" applyFont="1" applyFill="1" applyBorder="1" applyAlignment="1">
      <alignment horizontal="left" vertical="center" wrapText="1"/>
    </xf>
    <xf numFmtId="0" fontId="2" fillId="0" borderId="101" xfId="1" applyFont="1" applyBorder="1" applyAlignment="1">
      <alignment vertical="center"/>
    </xf>
    <xf numFmtId="0" fontId="2" fillId="0" borderId="102" xfId="1" applyFont="1" applyBorder="1" applyAlignment="1">
      <alignment vertical="center"/>
    </xf>
    <xf numFmtId="0" fontId="30" fillId="0" borderId="86" xfId="1" applyFont="1" applyFill="1" applyBorder="1" applyAlignment="1">
      <alignment vertical="center" wrapText="1"/>
    </xf>
    <xf numFmtId="0" fontId="30" fillId="0" borderId="87" xfId="1" applyFont="1" applyBorder="1" applyAlignment="1">
      <alignment vertical="center" wrapText="1"/>
    </xf>
    <xf numFmtId="0" fontId="30" fillId="0" borderId="88" xfId="1" applyFont="1" applyBorder="1" applyAlignment="1">
      <alignment vertical="center" wrapText="1"/>
    </xf>
    <xf numFmtId="0" fontId="30" fillId="0" borderId="11" xfId="3" applyFont="1" applyFill="1" applyBorder="1" applyAlignment="1" applyProtection="1"/>
    <xf numFmtId="0" fontId="7" fillId="0" borderId="6" xfId="1" applyFont="1" applyFill="1" applyBorder="1" applyAlignment="1">
      <alignment horizontal="center" vertical="center"/>
    </xf>
    <xf numFmtId="0" fontId="7" fillId="0" borderId="118" xfId="1" applyFont="1" applyFill="1" applyBorder="1" applyAlignment="1">
      <alignment horizontal="center" vertical="center"/>
    </xf>
    <xf numFmtId="0" fontId="7" fillId="0" borderId="13" xfId="1" applyFont="1" applyFill="1" applyBorder="1" applyAlignment="1">
      <alignment horizontal="center" vertical="center"/>
    </xf>
    <xf numFmtId="0" fontId="30" fillId="0" borderId="15" xfId="1" applyFont="1" applyBorder="1" applyAlignment="1">
      <alignment horizontal="center" vertical="center" wrapText="1"/>
    </xf>
    <xf numFmtId="0" fontId="30" fillId="0" borderId="16" xfId="1" applyFont="1" applyBorder="1" applyAlignment="1">
      <alignment horizontal="center" vertical="center" wrapText="1"/>
    </xf>
    <xf numFmtId="0" fontId="30" fillId="0" borderId="23" xfId="1" applyFont="1" applyBorder="1" applyAlignment="1">
      <alignment horizontal="center" vertical="center" wrapText="1"/>
    </xf>
    <xf numFmtId="0" fontId="30" fillId="0" borderId="40" xfId="1" applyFont="1" applyBorder="1" applyAlignment="1">
      <alignment horizontal="left" vertical="center" wrapText="1"/>
    </xf>
    <xf numFmtId="0" fontId="30" fillId="0" borderId="41" xfId="1" applyFont="1" applyBorder="1" applyAlignment="1">
      <alignment horizontal="left" vertical="center" wrapText="1"/>
    </xf>
    <xf numFmtId="0" fontId="30" fillId="0" borderId="52" xfId="1" applyFont="1" applyBorder="1" applyAlignment="1">
      <alignment horizontal="left" vertical="center" wrapText="1"/>
    </xf>
    <xf numFmtId="0" fontId="30" fillId="0" borderId="53" xfId="1" applyFont="1" applyBorder="1" applyAlignment="1">
      <alignment horizontal="left" vertical="center" wrapText="1"/>
    </xf>
    <xf numFmtId="176" fontId="2" fillId="0" borderId="176" xfId="1" applyNumberFormat="1" applyFont="1" applyBorder="1" applyAlignment="1">
      <alignment horizontal="right" vertical="center"/>
    </xf>
    <xf numFmtId="0" fontId="30" fillId="0" borderId="62" xfId="1" applyFont="1" applyBorder="1" applyAlignment="1">
      <alignment horizontal="center" vertical="center" wrapText="1"/>
    </xf>
    <xf numFmtId="0" fontId="30" fillId="0" borderId="63" xfId="1" applyFont="1" applyBorder="1" applyAlignment="1">
      <alignment horizontal="center" vertical="center" wrapText="1"/>
    </xf>
    <xf numFmtId="176" fontId="2" fillId="0" borderId="16" xfId="1" applyNumberFormat="1" applyFont="1" applyBorder="1" applyAlignment="1">
      <alignment horizontal="right" vertical="center"/>
    </xf>
    <xf numFmtId="0" fontId="7" fillId="0" borderId="16" xfId="1" applyFont="1" applyFill="1" applyBorder="1" applyAlignment="1">
      <alignment horizontal="center" vertical="center"/>
    </xf>
    <xf numFmtId="176" fontId="2" fillId="0" borderId="119" xfId="1" applyNumberFormat="1" applyFont="1" applyBorder="1" applyAlignment="1">
      <alignment horizontal="right" vertical="center"/>
    </xf>
    <xf numFmtId="0" fontId="2" fillId="0" borderId="127" xfId="1" applyFont="1" applyBorder="1" applyAlignment="1">
      <alignment horizontal="center" vertical="center"/>
    </xf>
    <xf numFmtId="0" fontId="30" fillId="0" borderId="124" xfId="1" applyFont="1" applyBorder="1" applyAlignment="1">
      <alignment horizontal="center" vertical="center" wrapText="1"/>
    </xf>
    <xf numFmtId="0" fontId="30" fillId="0" borderId="125" xfId="1" applyFont="1" applyBorder="1" applyAlignment="1">
      <alignment horizontal="center" vertical="center" wrapText="1"/>
    </xf>
    <xf numFmtId="176" fontId="2" fillId="0" borderId="104" xfId="1" applyNumberFormat="1" applyFont="1" applyBorder="1" applyAlignment="1">
      <alignment horizontal="right" vertical="center"/>
    </xf>
    <xf numFmtId="0" fontId="7" fillId="0" borderId="23" xfId="1" applyFont="1" applyFill="1" applyBorder="1" applyAlignment="1">
      <alignment horizontal="center" vertical="center"/>
    </xf>
    <xf numFmtId="0" fontId="2" fillId="0" borderId="0" xfId="1" applyFont="1" applyAlignment="1">
      <alignment horizontal="left" vertical="center"/>
    </xf>
    <xf numFmtId="0" fontId="31" fillId="0" borderId="18" xfId="1" applyFont="1" applyBorder="1" applyAlignment="1">
      <alignment horizontal="center" vertical="center"/>
    </xf>
    <xf numFmtId="0" fontId="31" fillId="0" borderId="15" xfId="1" applyFont="1" applyBorder="1" applyAlignment="1">
      <alignment horizontal="center" vertical="center"/>
    </xf>
    <xf numFmtId="0" fontId="31" fillId="0" borderId="19" xfId="1" applyFont="1" applyBorder="1" applyAlignment="1">
      <alignment horizontal="center" vertical="center"/>
    </xf>
    <xf numFmtId="0" fontId="2" fillId="2" borderId="18" xfId="1" applyFont="1" applyFill="1" applyBorder="1" applyAlignment="1">
      <alignment vertical="center"/>
    </xf>
    <xf numFmtId="0" fontId="2" fillId="2" borderId="19" xfId="1" applyFont="1" applyFill="1" applyBorder="1" applyAlignment="1">
      <alignment vertical="center"/>
    </xf>
    <xf numFmtId="0" fontId="2" fillId="0" borderId="0" xfId="1" applyFont="1" applyFill="1" applyBorder="1" applyAlignment="1">
      <alignment vertical="center" wrapText="1"/>
    </xf>
    <xf numFmtId="0" fontId="2" fillId="0" borderId="15" xfId="1" applyFont="1" applyBorder="1" applyAlignment="1">
      <alignment horizontal="left" vertical="center" wrapText="1"/>
    </xf>
    <xf numFmtId="0" fontId="2" fillId="0" borderId="19" xfId="1" applyFont="1" applyBorder="1" applyAlignment="1">
      <alignment horizontal="left" vertical="center" wrapText="1"/>
    </xf>
    <xf numFmtId="0" fontId="2" fillId="0" borderId="0" xfId="1" applyFont="1" applyFill="1" applyBorder="1">
      <alignment vertical="center"/>
    </xf>
    <xf numFmtId="0" fontId="2" fillId="0" borderId="0" xfId="1" applyFont="1" applyFill="1" applyBorder="1" applyAlignment="1">
      <alignment vertical="center"/>
    </xf>
    <xf numFmtId="49" fontId="2" fillId="0" borderId="0" xfId="1" applyNumberFormat="1" applyFont="1" applyBorder="1" applyAlignment="1">
      <alignment horizontal="center" wrapText="1"/>
    </xf>
    <xf numFmtId="49" fontId="2" fillId="0" borderId="1" xfId="1" applyNumberFormat="1" applyFont="1" applyBorder="1" applyAlignment="1">
      <alignment horizontal="center" wrapText="1"/>
    </xf>
    <xf numFmtId="0" fontId="67" fillId="0" borderId="7" xfId="3" applyFont="1" applyFill="1" applyBorder="1" applyAlignment="1" applyProtection="1">
      <alignment horizontal="left" vertical="center" wrapText="1" shrinkToFit="1"/>
      <protection locked="0"/>
    </xf>
    <xf numFmtId="0" fontId="7" fillId="0" borderId="6" xfId="1" applyFont="1" applyFill="1" applyBorder="1" applyAlignment="1" applyProtection="1">
      <alignment horizontal="left" vertical="center"/>
      <protection locked="0"/>
    </xf>
    <xf numFmtId="0" fontId="7" fillId="0" borderId="9" xfId="1" applyFont="1" applyFill="1" applyBorder="1" applyAlignment="1" applyProtection="1">
      <alignment horizontal="left" vertical="center"/>
      <protection locked="0"/>
    </xf>
    <xf numFmtId="0" fontId="67" fillId="0" borderId="17" xfId="2" applyFont="1" applyFill="1" applyBorder="1" applyAlignment="1" applyProtection="1">
      <alignment horizontal="center" vertical="center"/>
      <protection locked="0"/>
    </xf>
    <xf numFmtId="0" fontId="67" fillId="0" borderId="15" xfId="2" applyFont="1" applyFill="1" applyBorder="1" applyAlignment="1" applyProtection="1">
      <alignment horizontal="center" vertical="center"/>
      <protection locked="0"/>
    </xf>
    <xf numFmtId="0" fontId="7" fillId="0" borderId="15" xfId="1" applyFont="1" applyBorder="1" applyAlignment="1" applyProtection="1">
      <alignment horizontal="center" vertical="center"/>
      <protection locked="0"/>
    </xf>
    <xf numFmtId="0" fontId="48" fillId="0" borderId="18" xfId="4" applyFont="1" applyFill="1" applyBorder="1" applyAlignment="1" applyProtection="1">
      <alignment horizontal="center" vertical="center" wrapText="1" shrinkToFit="1"/>
      <protection locked="0"/>
    </xf>
    <xf numFmtId="0" fontId="48" fillId="0" borderId="15" xfId="4" applyFont="1" applyFill="1" applyBorder="1" applyAlignment="1" applyProtection="1">
      <alignment horizontal="center" vertical="center" shrinkToFit="1"/>
      <protection locked="0"/>
    </xf>
    <xf numFmtId="0" fontId="48" fillId="0" borderId="23" xfId="4" applyFont="1" applyFill="1" applyBorder="1" applyAlignment="1" applyProtection="1">
      <alignment horizontal="center" vertical="center" shrinkToFit="1"/>
      <protection locked="0"/>
    </xf>
    <xf numFmtId="0" fontId="67" fillId="0" borderId="17" xfId="3" applyFont="1" applyFill="1" applyBorder="1" applyAlignment="1" applyProtection="1">
      <alignment horizontal="center" vertical="center" wrapText="1" shrinkToFit="1"/>
      <protection locked="0"/>
    </xf>
    <xf numFmtId="0" fontId="67" fillId="0" borderId="18" xfId="4" applyFont="1" applyFill="1" applyBorder="1" applyAlignment="1" applyProtection="1">
      <alignment horizontal="center" vertical="center" wrapText="1"/>
      <protection locked="0"/>
    </xf>
    <xf numFmtId="0" fontId="67" fillId="0" borderId="15" xfId="4" applyFont="1" applyFill="1" applyBorder="1" applyAlignment="1" applyProtection="1">
      <alignment horizontal="center" vertical="center" wrapText="1"/>
      <protection locked="0"/>
    </xf>
    <xf numFmtId="0" fontId="7" fillId="0" borderId="23" xfId="1" applyFont="1" applyBorder="1" applyAlignment="1" applyProtection="1">
      <alignment horizontal="center" vertical="center"/>
      <protection locked="0"/>
    </xf>
    <xf numFmtId="0" fontId="7" fillId="0" borderId="26" xfId="2" applyFont="1" applyFill="1" applyBorder="1" applyAlignment="1" applyProtection="1">
      <alignment horizontal="center" vertical="center" wrapText="1" shrinkToFit="1"/>
    </xf>
    <xf numFmtId="0" fontId="7" fillId="0" borderId="25" xfId="2" applyFont="1" applyFill="1" applyBorder="1" applyAlignment="1" applyProtection="1">
      <alignment horizontal="center" vertical="center" wrapText="1" shrinkToFit="1"/>
    </xf>
    <xf numFmtId="0" fontId="7" fillId="0" borderId="25" xfId="1" applyFont="1" applyBorder="1" applyAlignment="1">
      <alignment horizontal="center" vertical="center" wrapText="1"/>
    </xf>
    <xf numFmtId="0" fontId="31" fillId="0" borderId="25" xfId="3" applyFont="1" applyFill="1" applyBorder="1" applyAlignment="1" applyProtection="1">
      <alignment vertical="center" wrapText="1" shrinkToFit="1"/>
      <protection locked="0"/>
    </xf>
    <xf numFmtId="0" fontId="31" fillId="0" borderId="25" xfId="1" applyFont="1" applyBorder="1" applyAlignment="1" applyProtection="1">
      <alignment vertical="center" shrinkToFit="1"/>
      <protection locked="0"/>
    </xf>
    <xf numFmtId="0" fontId="31" fillId="0" borderId="27" xfId="1" applyFont="1" applyBorder="1" applyAlignment="1" applyProtection="1">
      <alignment vertical="center" shrinkToFit="1"/>
      <protection locked="0"/>
    </xf>
    <xf numFmtId="0" fontId="7" fillId="0" borderId="29" xfId="2" applyFont="1" applyFill="1" applyBorder="1" applyAlignment="1" applyProtection="1">
      <alignment horizontal="center" vertical="center" wrapText="1" shrinkToFit="1"/>
    </xf>
    <xf numFmtId="0" fontId="7" fillId="0" borderId="21" xfId="2" applyFont="1" applyFill="1" applyBorder="1" applyAlignment="1" applyProtection="1">
      <alignment horizontal="center" vertical="center" wrapText="1" shrinkToFit="1"/>
    </xf>
    <xf numFmtId="0" fontId="7" fillId="0" borderId="21" xfId="1" applyFont="1" applyBorder="1" applyAlignment="1">
      <alignment horizontal="center" vertical="center" wrapText="1"/>
    </xf>
    <xf numFmtId="0" fontId="31" fillId="0" borderId="21" xfId="1" applyFont="1" applyBorder="1" applyAlignment="1" applyProtection="1">
      <alignment vertical="center" shrinkToFit="1"/>
      <protection locked="0"/>
    </xf>
    <xf numFmtId="0" fontId="31" fillId="0" borderId="30" xfId="1" applyFont="1" applyBorder="1" applyAlignment="1" applyProtection="1">
      <alignment vertical="center" shrinkToFit="1"/>
      <protection locked="0"/>
    </xf>
    <xf numFmtId="0" fontId="2" fillId="0" borderId="47" xfId="9" applyFont="1" applyFill="1" applyBorder="1" applyAlignment="1">
      <alignment horizontal="right" vertical="center"/>
    </xf>
    <xf numFmtId="0" fontId="0" fillId="0" borderId="38" xfId="9" applyFont="1" applyFill="1" applyBorder="1" applyAlignment="1">
      <alignment horizontal="right" vertical="center"/>
    </xf>
    <xf numFmtId="0" fontId="2" fillId="0" borderId="38" xfId="9" applyFont="1" applyFill="1" applyBorder="1" applyAlignment="1">
      <alignment horizontal="right" vertical="center"/>
    </xf>
    <xf numFmtId="0" fontId="2" fillId="0" borderId="143" xfId="9" applyFont="1" applyFill="1" applyBorder="1" applyAlignment="1">
      <alignment horizontal="right" vertical="center"/>
    </xf>
    <xf numFmtId="184" fontId="2" fillId="0" borderId="47" xfId="9" applyNumberFormat="1" applyFont="1" applyFill="1" applyBorder="1" applyAlignment="1" applyProtection="1">
      <alignment horizontal="right" vertical="center"/>
      <protection locked="0"/>
    </xf>
    <xf numFmtId="176" fontId="2" fillId="0" borderId="48" xfId="9" applyNumberFormat="1" applyFont="1" applyFill="1" applyBorder="1" applyAlignment="1">
      <alignment vertical="center"/>
    </xf>
    <xf numFmtId="176" fontId="2" fillId="0" borderId="177" xfId="9" applyNumberFormat="1" applyFont="1" applyFill="1" applyBorder="1" applyAlignment="1">
      <alignment vertical="center"/>
    </xf>
    <xf numFmtId="176" fontId="2" fillId="0" borderId="49" xfId="9" applyNumberFormat="1" applyFont="1" applyFill="1" applyBorder="1" applyAlignment="1">
      <alignment vertical="center"/>
    </xf>
    <xf numFmtId="176" fontId="2" fillId="0" borderId="178" xfId="9" applyNumberFormat="1" applyFont="1" applyFill="1" applyBorder="1" applyAlignment="1">
      <alignment vertical="center"/>
    </xf>
    <xf numFmtId="176" fontId="2" fillId="0" borderId="179" xfId="9" applyNumberFormat="1" applyFont="1" applyFill="1" applyBorder="1" applyAlignment="1">
      <alignment vertical="center"/>
    </xf>
    <xf numFmtId="176" fontId="2" fillId="0" borderId="180" xfId="9" applyNumberFormat="1" applyFont="1" applyFill="1" applyBorder="1" applyAlignment="1">
      <alignment vertical="center"/>
    </xf>
    <xf numFmtId="176" fontId="2" fillId="0" borderId="51" xfId="9" applyNumberFormat="1" applyFont="1" applyFill="1" applyBorder="1" applyAlignment="1">
      <alignment horizontal="right" vertical="center"/>
    </xf>
    <xf numFmtId="176" fontId="2" fillId="0" borderId="52" xfId="9" applyNumberFormat="1" applyFont="1" applyFill="1" applyBorder="1" applyAlignment="1">
      <alignment horizontal="right" vertical="center"/>
    </xf>
    <xf numFmtId="176" fontId="2" fillId="0" borderId="53" xfId="9" applyNumberFormat="1" applyFont="1" applyFill="1" applyBorder="1" applyAlignment="1">
      <alignment horizontal="right" vertical="center"/>
    </xf>
    <xf numFmtId="176" fontId="2" fillId="0" borderId="50" xfId="9" applyNumberFormat="1" applyFont="1" applyFill="1" applyBorder="1" applyAlignment="1">
      <alignment vertical="center"/>
    </xf>
    <xf numFmtId="0" fontId="2" fillId="0" borderId="50" xfId="9" applyFont="1" applyFill="1" applyBorder="1" applyAlignment="1">
      <alignment horizontal="right" vertical="center"/>
    </xf>
    <xf numFmtId="0" fontId="2" fillId="0" borderId="139" xfId="9" applyFont="1" applyFill="1" applyBorder="1" applyAlignment="1">
      <alignment horizontal="right" vertical="center"/>
    </xf>
    <xf numFmtId="176" fontId="2" fillId="0" borderId="18" xfId="9" applyNumberFormat="1" applyFont="1" applyFill="1" applyBorder="1" applyAlignment="1">
      <alignment horizontal="right" vertical="center"/>
    </xf>
    <xf numFmtId="176" fontId="2" fillId="0" borderId="15" xfId="9" applyNumberFormat="1" applyFont="1" applyFill="1" applyBorder="1" applyAlignment="1">
      <alignment horizontal="right" vertical="center"/>
    </xf>
    <xf numFmtId="176" fontId="2" fillId="0" borderId="19" xfId="9" applyNumberFormat="1" applyFont="1" applyFill="1" applyBorder="1" applyAlignment="1">
      <alignment horizontal="right" vertical="center"/>
    </xf>
    <xf numFmtId="176" fontId="2" fillId="0" borderId="33" xfId="9" applyNumberFormat="1" applyFont="1" applyFill="1" applyBorder="1" applyAlignment="1">
      <alignment horizontal="center" vertical="center"/>
    </xf>
    <xf numFmtId="176" fontId="2" fillId="0" borderId="57" xfId="9" applyNumberFormat="1" applyFont="1" applyFill="1" applyBorder="1" applyAlignment="1">
      <alignment horizontal="center" vertical="center"/>
    </xf>
    <xf numFmtId="176" fontId="2" fillId="0" borderId="56" xfId="9" applyNumberFormat="1" applyFont="1" applyFill="1" applyBorder="1" applyAlignment="1">
      <alignment horizontal="right" vertical="center"/>
    </xf>
    <xf numFmtId="0" fontId="50" fillId="0" borderId="18" xfId="9" applyFont="1" applyBorder="1" applyAlignment="1">
      <alignment horizontal="center" vertical="top" wrapText="1" shrinkToFit="1"/>
    </xf>
    <xf numFmtId="0" fontId="50" fillId="0" borderId="15" xfId="9" applyFont="1" applyBorder="1" applyAlignment="1">
      <alignment horizontal="center" vertical="top" wrapText="1" shrinkToFit="1"/>
    </xf>
    <xf numFmtId="0" fontId="50" fillId="0" borderId="19" xfId="9" applyFont="1" applyBorder="1" applyAlignment="1">
      <alignment horizontal="center" vertical="top" wrapText="1" shrinkToFit="1"/>
    </xf>
    <xf numFmtId="0" fontId="2" fillId="0" borderId="37" xfId="1" applyBorder="1" applyAlignment="1">
      <alignment horizontal="center" vertical="center" wrapText="1"/>
    </xf>
    <xf numFmtId="0" fontId="2" fillId="0" borderId="37" xfId="1" applyBorder="1" applyAlignment="1">
      <alignment horizontal="center" vertical="center"/>
    </xf>
    <xf numFmtId="0" fontId="2" fillId="0" borderId="20" xfId="9" quotePrefix="1" applyBorder="1" applyAlignment="1">
      <alignment horizontal="center" vertical="center"/>
    </xf>
    <xf numFmtId="0" fontId="2" fillId="0" borderId="21" xfId="9" applyFont="1" applyBorder="1" applyAlignment="1">
      <alignment horizontal="center" vertical="center"/>
    </xf>
    <xf numFmtId="0" fontId="2" fillId="0" borderId="22" xfId="9" applyFont="1" applyBorder="1" applyAlignment="1">
      <alignment horizontal="center" vertical="center"/>
    </xf>
    <xf numFmtId="0" fontId="2" fillId="0" borderId="20" xfId="1" quotePrefix="1" applyBorder="1" applyAlignment="1">
      <alignment horizontal="center" vertical="center"/>
    </xf>
    <xf numFmtId="0" fontId="29" fillId="0" borderId="26" xfId="9" applyFont="1" applyFill="1" applyBorder="1" applyAlignment="1">
      <alignment horizontal="center" vertical="center" wrapText="1"/>
    </xf>
    <xf numFmtId="0" fontId="29" fillId="0" borderId="25" xfId="9" applyFont="1" applyFill="1" applyBorder="1" applyAlignment="1">
      <alignment horizontal="center" vertical="center" wrapText="1"/>
    </xf>
    <xf numFmtId="0" fontId="2" fillId="0" borderId="25" xfId="9" applyFont="1" applyBorder="1" applyAlignment="1">
      <alignment vertical="center" wrapText="1"/>
    </xf>
    <xf numFmtId="0" fontId="2" fillId="0" borderId="25" xfId="9" applyFont="1" applyBorder="1" applyAlignment="1">
      <alignment vertical="center"/>
    </xf>
    <xf numFmtId="0" fontId="2" fillId="0" borderId="27" xfId="9" applyFont="1" applyBorder="1" applyAlignment="1">
      <alignment vertical="center"/>
    </xf>
    <xf numFmtId="181" fontId="0" fillId="0" borderId="37" xfId="9" applyNumberFormat="1" applyFont="1" applyFill="1" applyBorder="1" applyAlignment="1">
      <alignment horizontal="right" vertical="center"/>
    </xf>
    <xf numFmtId="181" fontId="0" fillId="0" borderId="25" xfId="9" applyNumberFormat="1" applyFont="1" applyFill="1" applyBorder="1" applyAlignment="1">
      <alignment horizontal="right" vertical="center"/>
    </xf>
    <xf numFmtId="181" fontId="0" fillId="0" borderId="36" xfId="9" applyNumberFormat="1" applyFont="1" applyFill="1" applyBorder="1" applyAlignment="1">
      <alignment horizontal="right" vertical="center"/>
    </xf>
    <xf numFmtId="0" fontId="2" fillId="0" borderId="37" xfId="1" applyFill="1" applyBorder="1" applyAlignment="1">
      <alignment vertical="center"/>
    </xf>
    <xf numFmtId="0" fontId="2" fillId="0" borderId="81" xfId="1" applyFont="1" applyFill="1" applyBorder="1" applyAlignment="1">
      <alignment horizontal="center" vertical="center" wrapText="1"/>
    </xf>
    <xf numFmtId="0" fontId="2" fillId="0" borderId="45" xfId="1" applyFont="1" applyFill="1" applyBorder="1" applyAlignment="1">
      <alignment horizontal="center" vertical="center" wrapText="1"/>
    </xf>
    <xf numFmtId="0" fontId="2" fillId="0" borderId="46" xfId="1" applyFont="1" applyFill="1" applyBorder="1" applyAlignment="1">
      <alignment horizontal="center" vertical="center" wrapText="1"/>
    </xf>
    <xf numFmtId="181" fontId="0" fillId="0" borderId="44" xfId="9" applyNumberFormat="1" applyFont="1" applyFill="1" applyBorder="1" applyAlignment="1">
      <alignment horizontal="right" vertical="center"/>
    </xf>
    <xf numFmtId="181" fontId="0" fillId="0" borderId="45" xfId="9" applyNumberFormat="1" applyFont="1" applyFill="1" applyBorder="1" applyAlignment="1">
      <alignment horizontal="right" vertical="center"/>
    </xf>
    <xf numFmtId="181" fontId="0" fillId="0" borderId="46" xfId="9" applyNumberFormat="1" applyFont="1" applyFill="1" applyBorder="1" applyAlignment="1">
      <alignment horizontal="right" vertical="center"/>
    </xf>
    <xf numFmtId="0" fontId="2" fillId="0" borderId="82" xfId="1" applyFill="1" applyBorder="1" applyAlignment="1">
      <alignment vertical="center"/>
    </xf>
    <xf numFmtId="0" fontId="2" fillId="0" borderId="79" xfId="1" applyFont="1" applyFill="1" applyBorder="1" applyAlignment="1">
      <alignment vertical="center"/>
    </xf>
    <xf numFmtId="0" fontId="2" fillId="0" borderId="181" xfId="1" applyFont="1" applyFill="1" applyBorder="1" applyAlignment="1">
      <alignment horizontal="center" vertical="center"/>
    </xf>
    <xf numFmtId="181" fontId="0" fillId="0" borderId="132" xfId="9" applyNumberFormat="1" applyFont="1" applyFill="1" applyBorder="1" applyAlignment="1">
      <alignment horizontal="right" vertical="center"/>
    </xf>
    <xf numFmtId="181" fontId="0" fillId="0" borderId="101" xfId="9" applyNumberFormat="1" applyFont="1" applyFill="1" applyBorder="1" applyAlignment="1">
      <alignment horizontal="right" vertical="center"/>
    </xf>
    <xf numFmtId="181" fontId="0" fillId="0" borderId="102" xfId="9" applyNumberFormat="1" applyFont="1" applyFill="1" applyBorder="1" applyAlignment="1">
      <alignment horizontal="right" vertical="center"/>
    </xf>
    <xf numFmtId="176" fontId="0" fillId="0" borderId="132" xfId="9" applyNumberFormat="1" applyFont="1" applyFill="1" applyBorder="1" applyAlignment="1">
      <alignment horizontal="right" vertical="center"/>
    </xf>
    <xf numFmtId="176" fontId="0" fillId="0" borderId="101" xfId="9" applyNumberFormat="1" applyFont="1" applyFill="1" applyBorder="1" applyAlignment="1">
      <alignment horizontal="right" vertical="center"/>
    </xf>
    <xf numFmtId="176" fontId="0" fillId="0" borderId="102" xfId="9" applyNumberFormat="1" applyFont="1" applyFill="1" applyBorder="1" applyAlignment="1">
      <alignment horizontal="right" vertical="center"/>
    </xf>
    <xf numFmtId="0" fontId="2" fillId="0" borderId="82" xfId="1" applyFont="1" applyFill="1" applyBorder="1" applyAlignment="1">
      <alignment vertical="center"/>
    </xf>
    <xf numFmtId="0" fontId="2" fillId="0" borderId="20" xfId="1" applyFont="1" applyFill="1" applyBorder="1" applyAlignment="1">
      <alignment vertical="center"/>
    </xf>
    <xf numFmtId="0" fontId="2" fillId="0" borderId="30" xfId="1" applyFont="1" applyFill="1" applyBorder="1" applyAlignment="1">
      <alignment vertical="center"/>
    </xf>
    <xf numFmtId="0" fontId="2" fillId="0" borderId="109" xfId="9" applyFont="1" applyFill="1" applyBorder="1" applyAlignment="1">
      <alignment vertical="center" wrapText="1"/>
    </xf>
    <xf numFmtId="0" fontId="2" fillId="0" borderId="15" xfId="9" applyFont="1" applyBorder="1" applyAlignment="1">
      <alignment vertical="center" wrapText="1"/>
    </xf>
    <xf numFmtId="0" fontId="2" fillId="0" borderId="23" xfId="9" applyFont="1" applyBorder="1" applyAlignment="1">
      <alignment vertical="center" wrapText="1"/>
    </xf>
    <xf numFmtId="0" fontId="29" fillId="5" borderId="5" xfId="9" applyFont="1" applyFill="1" applyBorder="1" applyAlignment="1">
      <alignment horizontal="center" vertical="center"/>
    </xf>
    <xf numFmtId="0" fontId="29" fillId="5" borderId="6" xfId="9" applyFont="1" applyFill="1" applyBorder="1" applyAlignment="1">
      <alignment horizontal="center" vertical="center"/>
    </xf>
    <xf numFmtId="0" fontId="29" fillId="5" borderId="13" xfId="9" applyFont="1" applyFill="1" applyBorder="1" applyAlignment="1">
      <alignment horizontal="center" vertical="center"/>
    </xf>
    <xf numFmtId="0" fontId="2" fillId="0" borderId="17" xfId="1" applyFill="1" applyBorder="1" applyAlignment="1">
      <alignment horizontal="center" vertical="center" wrapText="1"/>
    </xf>
    <xf numFmtId="0" fontId="2" fillId="0" borderId="16" xfId="1" applyFont="1" applyFill="1" applyBorder="1" applyAlignment="1">
      <alignment horizontal="center" vertical="center"/>
    </xf>
    <xf numFmtId="0" fontId="2" fillId="0" borderId="25" xfId="1" applyBorder="1" applyAlignment="1">
      <alignment horizontal="left" vertical="center" wrapText="1"/>
    </xf>
    <xf numFmtId="0" fontId="2" fillId="0" borderId="36" xfId="1" applyBorder="1" applyAlignment="1">
      <alignment horizontal="left" vertical="center" wrapText="1"/>
    </xf>
    <xf numFmtId="176" fontId="2" fillId="0" borderId="37" xfId="1" applyNumberFormat="1" applyFont="1" applyFill="1" applyBorder="1" applyAlignment="1">
      <alignment horizontal="right" vertical="center"/>
    </xf>
    <xf numFmtId="0" fontId="2" fillId="0" borderId="25" xfId="1" applyBorder="1" applyAlignment="1">
      <alignment horizontal="right" vertical="center"/>
    </xf>
    <xf numFmtId="0" fontId="2" fillId="0" borderId="31" xfId="1" applyBorder="1" applyAlignment="1">
      <alignment horizontal="right" vertical="center"/>
    </xf>
    <xf numFmtId="0" fontId="30" fillId="0" borderId="148" xfId="1" applyFont="1" applyFill="1" applyBorder="1" applyAlignment="1">
      <alignment horizontal="left" vertical="center" wrapText="1"/>
    </xf>
    <xf numFmtId="0" fontId="2" fillId="0" borderId="95" xfId="1" applyBorder="1" applyAlignment="1">
      <alignment horizontal="left" vertical="center" wrapText="1"/>
    </xf>
    <xf numFmtId="0" fontId="2" fillId="0" borderId="96" xfId="1" applyBorder="1" applyAlignment="1">
      <alignment horizontal="left" vertical="center" wrapText="1"/>
    </xf>
    <xf numFmtId="176" fontId="2" fillId="0" borderId="148" xfId="1" applyNumberFormat="1" applyFont="1" applyFill="1" applyBorder="1" applyAlignment="1">
      <alignment horizontal="right" vertical="center"/>
    </xf>
    <xf numFmtId="0" fontId="2" fillId="0" borderId="95" xfId="1" applyBorder="1" applyAlignment="1">
      <alignment horizontal="right" vertical="center"/>
    </xf>
    <xf numFmtId="0" fontId="2" fillId="0" borderId="149" xfId="1" applyBorder="1" applyAlignment="1">
      <alignment horizontal="right" vertical="center"/>
    </xf>
    <xf numFmtId="0" fontId="2" fillId="0" borderId="92" xfId="1" applyFont="1" applyFill="1" applyBorder="1" applyAlignment="1">
      <alignment horizontal="center" vertical="center" shrinkToFit="1"/>
    </xf>
    <xf numFmtId="0" fontId="2" fillId="0" borderId="45" xfId="1" applyFont="1" applyFill="1" applyBorder="1" applyAlignment="1">
      <alignment horizontal="center" vertical="center" shrinkToFit="1"/>
    </xf>
    <xf numFmtId="0" fontId="2" fillId="0" borderId="46" xfId="1" applyFont="1" applyFill="1" applyBorder="1" applyAlignment="1">
      <alignment horizontal="center" vertical="center" shrinkToFit="1"/>
    </xf>
    <xf numFmtId="176" fontId="2" fillId="0" borderId="95" xfId="1" applyNumberFormat="1" applyFont="1" applyFill="1" applyBorder="1" applyAlignment="1">
      <alignment horizontal="right" vertical="center"/>
    </xf>
    <xf numFmtId="176" fontId="2" fillId="0" borderId="96" xfId="1" applyNumberFormat="1" applyFont="1" applyFill="1" applyBorder="1" applyAlignment="1">
      <alignment horizontal="right" vertical="center"/>
    </xf>
    <xf numFmtId="0" fontId="30" fillId="0" borderId="18" xfId="1" applyFont="1" applyBorder="1" applyAlignment="1">
      <alignment horizontal="left" vertical="center" wrapText="1"/>
    </xf>
    <xf numFmtId="0" fontId="2" fillId="0" borderId="15" xfId="1" applyBorder="1" applyAlignment="1">
      <alignment horizontal="left" vertical="center"/>
    </xf>
    <xf numFmtId="0" fontId="2" fillId="0" borderId="19" xfId="1" applyBorder="1" applyAlignment="1">
      <alignment horizontal="left" vertical="center"/>
    </xf>
    <xf numFmtId="0" fontId="2" fillId="0" borderId="101" xfId="1" applyBorder="1" applyAlignment="1">
      <alignment horizontal="left" vertical="center"/>
    </xf>
    <xf numFmtId="0" fontId="2" fillId="0" borderId="102" xfId="1" applyBorder="1" applyAlignment="1">
      <alignment horizontal="left" vertical="center"/>
    </xf>
    <xf numFmtId="176" fontId="2" fillId="0" borderId="136" xfId="1" applyNumberFormat="1" applyBorder="1" applyAlignment="1">
      <alignment horizontal="right" vertical="center"/>
    </xf>
    <xf numFmtId="0" fontId="2" fillId="0" borderId="16" xfId="1" applyFill="1" applyBorder="1" applyAlignment="1">
      <alignment horizontal="center" vertical="center"/>
    </xf>
    <xf numFmtId="9" fontId="2" fillId="0" borderId="18" xfId="1" applyNumberFormat="1" applyFont="1" applyBorder="1" applyAlignment="1">
      <alignment horizontal="center" vertical="center"/>
    </xf>
    <xf numFmtId="0" fontId="2" fillId="0" borderId="15" xfId="1" applyBorder="1" applyAlignment="1">
      <alignment horizontal="left" vertical="center" wrapText="1"/>
    </xf>
    <xf numFmtId="0" fontId="2" fillId="0" borderId="19" xfId="1" applyBorder="1" applyAlignment="1">
      <alignment horizontal="left" vertical="center" wrapText="1"/>
    </xf>
    <xf numFmtId="0" fontId="2" fillId="0" borderId="18" xfId="1" applyFill="1" applyBorder="1" applyAlignment="1">
      <alignment horizontal="left" vertical="center" wrapText="1"/>
    </xf>
    <xf numFmtId="0" fontId="2" fillId="0" borderId="15" xfId="1" applyFill="1" applyBorder="1" applyAlignment="1">
      <alignment horizontal="left" vertical="center" wrapText="1"/>
    </xf>
    <xf numFmtId="0" fontId="2" fillId="0" borderId="19" xfId="1" applyFill="1" applyBorder="1" applyAlignment="1">
      <alignment horizontal="left" vertical="center" wrapText="1"/>
    </xf>
    <xf numFmtId="0" fontId="2" fillId="0" borderId="18" xfId="1" applyBorder="1" applyAlignment="1">
      <alignment horizontal="center" vertical="center" wrapText="1"/>
    </xf>
    <xf numFmtId="0" fontId="2" fillId="0" borderId="15" xfId="1" applyBorder="1" applyAlignment="1">
      <alignment horizontal="center" vertical="center" wrapText="1"/>
    </xf>
    <xf numFmtId="0" fontId="2" fillId="0" borderId="19" xfId="1" applyBorder="1" applyAlignment="1">
      <alignment horizontal="center" vertical="center" wrapText="1"/>
    </xf>
    <xf numFmtId="9" fontId="2" fillId="0" borderId="18" xfId="1" applyNumberFormat="1" applyBorder="1" applyAlignment="1">
      <alignment horizontal="center" vertical="center"/>
    </xf>
    <xf numFmtId="0" fontId="2" fillId="0" borderId="0" xfId="1" applyFill="1" applyBorder="1" applyAlignment="1">
      <alignment horizontal="center" vertical="center"/>
    </xf>
    <xf numFmtId="0" fontId="2" fillId="0" borderId="0" xfId="1" applyFill="1" applyBorder="1" applyAlignment="1">
      <alignment horizontal="center" vertical="center" wrapText="1"/>
    </xf>
    <xf numFmtId="0" fontId="28" fillId="0" borderId="7" xfId="3" applyFont="1" applyFill="1" applyBorder="1" applyAlignment="1" applyProtection="1">
      <alignment horizontal="left" vertical="center" wrapText="1" shrinkToFit="1"/>
      <protection locked="0"/>
    </xf>
    <xf numFmtId="0" fontId="2" fillId="0" borderId="6" xfId="1" applyFont="1" applyFill="1" applyBorder="1" applyAlignment="1" applyProtection="1">
      <alignment horizontal="left" vertical="center" wrapText="1" shrinkToFit="1"/>
      <protection locked="0"/>
    </xf>
    <xf numFmtId="0" fontId="2" fillId="0" borderId="9" xfId="1" applyFont="1" applyFill="1" applyBorder="1" applyAlignment="1" applyProtection="1">
      <alignment horizontal="left" vertical="center" wrapText="1" shrinkToFit="1"/>
      <protection locked="0"/>
    </xf>
    <xf numFmtId="0" fontId="2" fillId="3" borderId="10" xfId="1" applyFont="1" applyFill="1" applyBorder="1" applyAlignment="1" applyProtection="1">
      <alignment horizontal="left" vertical="center" wrapText="1"/>
      <protection locked="0"/>
    </xf>
    <xf numFmtId="0" fontId="2" fillId="0" borderId="11" xfId="1" applyFont="1" applyBorder="1" applyAlignment="1">
      <alignment horizontal="left" vertical="center"/>
    </xf>
    <xf numFmtId="0" fontId="2" fillId="0" borderId="12" xfId="1" applyFont="1" applyBorder="1" applyAlignment="1">
      <alignment horizontal="left" vertical="center"/>
    </xf>
    <xf numFmtId="0" fontId="25" fillId="3" borderId="17" xfId="2" applyFont="1" applyFill="1" applyBorder="1" applyAlignment="1" applyProtection="1">
      <alignment horizontal="center" vertical="center"/>
      <protection locked="0"/>
    </xf>
    <xf numFmtId="0" fontId="25" fillId="3" borderId="15" xfId="2" applyFont="1" applyFill="1" applyBorder="1" applyAlignment="1" applyProtection="1">
      <alignment horizontal="center" vertical="center"/>
      <protection locked="0"/>
    </xf>
    <xf numFmtId="0" fontId="2" fillId="3" borderId="15" xfId="1" applyFont="1" applyFill="1" applyBorder="1" applyAlignment="1" applyProtection="1">
      <alignment horizontal="center" vertical="center"/>
      <protection locked="0"/>
    </xf>
    <xf numFmtId="0" fontId="2" fillId="0" borderId="20" xfId="1" applyFont="1" applyBorder="1" applyAlignment="1">
      <alignment horizontal="left" vertical="center"/>
    </xf>
    <xf numFmtId="0" fontId="2" fillId="0" borderId="21" xfId="1" applyFont="1" applyBorder="1" applyAlignment="1">
      <alignment horizontal="left" vertical="center"/>
    </xf>
    <xf numFmtId="0" fontId="2" fillId="0" borderId="22" xfId="1" applyFont="1" applyBorder="1" applyAlignment="1">
      <alignment horizontal="left" vertical="center"/>
    </xf>
    <xf numFmtId="0" fontId="25" fillId="0" borderId="15" xfId="4" applyFont="1" applyFill="1" applyBorder="1" applyAlignment="1" applyProtection="1">
      <alignment horizontal="left" vertical="center" wrapText="1" shrinkToFit="1"/>
    </xf>
    <xf numFmtId="0" fontId="25" fillId="0" borderId="23" xfId="4" applyFont="1" applyFill="1" applyBorder="1" applyAlignment="1" applyProtection="1">
      <alignment horizontal="left" vertical="center" wrapText="1" shrinkToFit="1"/>
    </xf>
    <xf numFmtId="0" fontId="61" fillId="0" borderId="15" xfId="4" applyFont="1" applyFill="1" applyBorder="1" applyAlignment="1" applyProtection="1">
      <alignment vertical="center" wrapText="1"/>
      <protection locked="0"/>
    </xf>
    <xf numFmtId="0" fontId="50" fillId="0" borderId="15" xfId="1" applyFont="1" applyBorder="1" applyAlignment="1" applyProtection="1">
      <alignment vertical="center"/>
      <protection locked="0"/>
    </xf>
    <xf numFmtId="0" fontId="50" fillId="0" borderId="23" xfId="1" applyFont="1" applyBorder="1" applyAlignment="1" applyProtection="1">
      <alignment vertical="center"/>
      <protection locked="0"/>
    </xf>
    <xf numFmtId="0" fontId="2" fillId="0" borderId="26" xfId="2" applyFont="1" applyFill="1" applyBorder="1" applyAlignment="1" applyProtection="1">
      <alignment horizontal="center" vertical="center" wrapText="1" shrinkToFit="1"/>
      <protection locked="0"/>
    </xf>
    <xf numFmtId="0" fontId="2" fillId="0" borderId="25" xfId="2" applyFont="1" applyFill="1" applyBorder="1" applyAlignment="1" applyProtection="1">
      <alignment horizontal="center" vertical="center" wrapText="1" shrinkToFit="1"/>
      <protection locked="0"/>
    </xf>
    <xf numFmtId="0" fontId="49" fillId="0" borderId="37" xfId="3" applyFont="1" applyBorder="1" applyAlignment="1">
      <alignment horizontal="center" vertical="center" wrapText="1" shrinkToFit="1"/>
    </xf>
    <xf numFmtId="0" fontId="49" fillId="0" borderId="25" xfId="3" applyFont="1" applyBorder="1" applyAlignment="1">
      <alignment horizontal="center" vertical="center" wrapText="1" shrinkToFit="1"/>
    </xf>
    <xf numFmtId="0" fontId="49" fillId="0" borderId="27" xfId="3" applyFont="1" applyBorder="1" applyAlignment="1">
      <alignment horizontal="center" vertical="center" wrapText="1" shrinkToFit="1"/>
    </xf>
    <xf numFmtId="0" fontId="2" fillId="0" borderId="29" xfId="2" applyFont="1" applyFill="1" applyBorder="1" applyAlignment="1" applyProtection="1">
      <alignment horizontal="center" vertical="center" wrapText="1" shrinkToFit="1"/>
      <protection locked="0"/>
    </xf>
    <xf numFmtId="0" fontId="2" fillId="0" borderId="21" xfId="2" applyFont="1" applyFill="1" applyBorder="1" applyAlignment="1" applyProtection="1">
      <alignment horizontal="center" vertical="center" wrapText="1" shrinkToFit="1"/>
      <protection locked="0"/>
    </xf>
    <xf numFmtId="0" fontId="49" fillId="0" borderId="20" xfId="3" applyFont="1" applyBorder="1" applyAlignment="1">
      <alignment horizontal="center" vertical="center" wrapText="1" shrinkToFit="1"/>
    </xf>
    <xf numFmtId="0" fontId="49" fillId="0" borderId="21" xfId="3" applyFont="1" applyBorder="1" applyAlignment="1">
      <alignment horizontal="center" vertical="center" wrapText="1" shrinkToFit="1"/>
    </xf>
    <xf numFmtId="0" fontId="49" fillId="0" borderId="30" xfId="3" applyFont="1" applyBorder="1" applyAlignment="1">
      <alignment horizontal="center" vertical="center" wrapText="1" shrinkToFit="1"/>
    </xf>
    <xf numFmtId="0" fontId="30" fillId="3" borderId="17" xfId="3" applyFont="1" applyFill="1" applyBorder="1" applyAlignment="1" applyProtection="1">
      <alignment vertical="top" wrapText="1"/>
      <protection locked="0"/>
    </xf>
    <xf numFmtId="0" fontId="30" fillId="3" borderId="15" xfId="3" applyFont="1" applyFill="1" applyBorder="1" applyAlignment="1" applyProtection="1">
      <alignment vertical="top" wrapText="1"/>
      <protection locked="0"/>
    </xf>
    <xf numFmtId="0" fontId="30" fillId="3" borderId="23" xfId="3" applyFont="1" applyFill="1" applyBorder="1" applyAlignment="1" applyProtection="1">
      <alignment vertical="top" wrapText="1"/>
      <protection locked="0"/>
    </xf>
    <xf numFmtId="0" fontId="2" fillId="0" borderId="131" xfId="1" applyFont="1" applyFill="1" applyBorder="1" applyAlignment="1">
      <alignment horizontal="center" vertical="center"/>
    </xf>
    <xf numFmtId="0" fontId="2" fillId="0" borderId="182" xfId="1" applyFont="1" applyFill="1" applyBorder="1" applyAlignment="1">
      <alignment horizontal="center" vertical="center"/>
    </xf>
    <xf numFmtId="9" fontId="0" fillId="3" borderId="56" xfId="5" applyFont="1" applyFill="1" applyBorder="1" applyAlignment="1">
      <alignment horizontal="center" vertical="center"/>
    </xf>
    <xf numFmtId="0" fontId="2" fillId="0" borderId="26" xfId="1" applyFill="1" applyBorder="1" applyAlignment="1" applyProtection="1">
      <alignment horizontal="left" vertical="center" wrapText="1"/>
      <protection locked="0"/>
    </xf>
    <xf numFmtId="0" fontId="2" fillId="0" borderId="25" xfId="1" applyFont="1" applyFill="1" applyBorder="1" applyAlignment="1" applyProtection="1">
      <alignment horizontal="left" vertical="center" wrapText="1"/>
      <protection locked="0"/>
    </xf>
    <xf numFmtId="0" fontId="2" fillId="0" borderId="36" xfId="1" applyFont="1" applyFill="1" applyBorder="1" applyAlignment="1" applyProtection="1">
      <alignment horizontal="left" vertical="center" wrapText="1"/>
      <protection locked="0"/>
    </xf>
    <xf numFmtId="0" fontId="2" fillId="0" borderId="29" xfId="1" applyFont="1" applyFill="1" applyBorder="1" applyAlignment="1" applyProtection="1">
      <alignment horizontal="left" vertical="center" wrapText="1"/>
      <protection locked="0"/>
    </xf>
    <xf numFmtId="0" fontId="2" fillId="0" borderId="21" xfId="1" applyFont="1" applyFill="1" applyBorder="1" applyAlignment="1" applyProtection="1">
      <alignment horizontal="left" vertical="center" wrapText="1"/>
      <protection locked="0"/>
    </xf>
    <xf numFmtId="0" fontId="2" fillId="0" borderId="22" xfId="1" applyFont="1" applyFill="1" applyBorder="1" applyAlignment="1" applyProtection="1">
      <alignment horizontal="left" vertical="center" wrapText="1"/>
      <protection locked="0"/>
    </xf>
    <xf numFmtId="0" fontId="16" fillId="0" borderId="26" xfId="1" applyFont="1" applyBorder="1" applyAlignment="1">
      <alignment horizontal="center" vertical="center" wrapText="1"/>
    </xf>
    <xf numFmtId="0" fontId="16" fillId="0" borderId="25" xfId="1" applyFont="1" applyBorder="1" applyAlignment="1">
      <alignment horizontal="center" vertical="center"/>
    </xf>
    <xf numFmtId="0" fontId="16" fillId="0" borderId="36" xfId="1" applyFont="1" applyBorder="1" applyAlignment="1">
      <alignment horizontal="center" vertical="center"/>
    </xf>
    <xf numFmtId="0" fontId="16" fillId="0" borderId="29" xfId="1" applyFont="1" applyBorder="1" applyAlignment="1">
      <alignment horizontal="center" vertical="center"/>
    </xf>
    <xf numFmtId="0" fontId="16" fillId="0" borderId="21" xfId="1" applyFont="1" applyBorder="1" applyAlignment="1">
      <alignment horizontal="center" vertical="center"/>
    </xf>
    <xf numFmtId="0" fontId="16" fillId="0" borderId="22" xfId="1" applyFont="1" applyBorder="1" applyAlignment="1">
      <alignment horizontal="center" vertical="center"/>
    </xf>
    <xf numFmtId="0" fontId="2" fillId="3" borderId="86" xfId="1" applyFill="1" applyBorder="1" applyAlignment="1">
      <alignment vertical="center" wrapText="1"/>
    </xf>
    <xf numFmtId="0" fontId="2" fillId="3" borderId="87" xfId="1" applyFill="1" applyBorder="1" applyAlignment="1">
      <alignment vertical="center"/>
    </xf>
    <xf numFmtId="0" fontId="2" fillId="3" borderId="88" xfId="1" applyFill="1" applyBorder="1" applyAlignment="1">
      <alignment vertical="center"/>
    </xf>
    <xf numFmtId="0" fontId="2" fillId="0" borderId="14" xfId="1" applyFont="1" applyFill="1" applyBorder="1" applyAlignment="1">
      <alignment vertical="center" textRotation="255" wrapText="1"/>
    </xf>
    <xf numFmtId="0" fontId="2" fillId="0" borderId="108" xfId="1" applyFont="1" applyBorder="1" applyAlignment="1">
      <alignment vertical="center" wrapText="1"/>
    </xf>
    <xf numFmtId="0" fontId="2" fillId="0" borderId="111" xfId="1" applyFill="1" applyBorder="1" applyAlignment="1">
      <alignment vertical="center" wrapText="1"/>
    </xf>
    <xf numFmtId="0" fontId="2" fillId="0" borderId="87" xfId="1" applyFill="1" applyBorder="1" applyAlignment="1">
      <alignment vertical="center"/>
    </xf>
    <xf numFmtId="0" fontId="2" fillId="0" borderId="88" xfId="1" applyFill="1" applyBorder="1" applyAlignment="1">
      <alignment vertical="center"/>
    </xf>
    <xf numFmtId="0" fontId="2" fillId="0" borderId="40" xfId="1" applyFill="1" applyBorder="1" applyAlignment="1">
      <alignment horizontal="left" vertical="center"/>
    </xf>
    <xf numFmtId="0" fontId="2" fillId="0" borderId="41" xfId="1" applyFill="1" applyBorder="1" applyAlignment="1">
      <alignment horizontal="left" vertical="center"/>
    </xf>
    <xf numFmtId="0" fontId="2" fillId="0" borderId="45" xfId="1" applyFill="1" applyBorder="1" applyAlignment="1">
      <alignment horizontal="center" vertical="center" wrapText="1"/>
    </xf>
    <xf numFmtId="0" fontId="2" fillId="0" borderId="46" xfId="1" applyFill="1" applyBorder="1" applyAlignment="1">
      <alignment horizontal="center" vertical="center" wrapText="1"/>
    </xf>
    <xf numFmtId="0" fontId="30" fillId="0" borderId="45" xfId="1" applyFont="1" applyFill="1" applyBorder="1" applyAlignment="1">
      <alignment horizontal="left" vertical="center" wrapText="1"/>
    </xf>
    <xf numFmtId="0" fontId="30" fillId="0" borderId="46" xfId="1" applyFont="1" applyFill="1" applyBorder="1" applyAlignment="1">
      <alignment horizontal="left" vertical="center" wrapText="1"/>
    </xf>
    <xf numFmtId="176" fontId="2" fillId="0" borderId="46" xfId="1" applyNumberFormat="1" applyFill="1" applyBorder="1" applyAlignment="1">
      <alignment horizontal="right" vertical="center"/>
    </xf>
    <xf numFmtId="0" fontId="7" fillId="3" borderId="17" xfId="1" applyFont="1" applyFill="1" applyBorder="1" applyAlignment="1">
      <alignment horizontal="center" vertical="center"/>
    </xf>
    <xf numFmtId="0" fontId="7" fillId="3" borderId="15" xfId="1" applyFont="1" applyFill="1" applyBorder="1" applyAlignment="1">
      <alignment horizontal="center" vertical="center"/>
    </xf>
    <xf numFmtId="0" fontId="7" fillId="3" borderId="19" xfId="1" applyFont="1" applyFill="1" applyBorder="1" applyAlignment="1">
      <alignment horizontal="center" vertical="center"/>
    </xf>
    <xf numFmtId="0" fontId="3" fillId="3" borderId="9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41" xfId="1" applyFont="1" applyFill="1" applyBorder="1" applyAlignment="1">
      <alignment horizontal="center" vertical="center"/>
    </xf>
    <xf numFmtId="0" fontId="15" fillId="3" borderId="39" xfId="1" applyFont="1" applyFill="1" applyBorder="1" applyAlignment="1">
      <alignment horizontal="left" vertical="center" wrapText="1"/>
    </xf>
    <xf numFmtId="0" fontId="3" fillId="3" borderId="40" xfId="1" applyFont="1" applyFill="1" applyBorder="1" applyAlignment="1">
      <alignment horizontal="left" vertical="center"/>
    </xf>
    <xf numFmtId="0" fontId="3" fillId="3" borderId="41" xfId="1" applyFont="1" applyFill="1" applyBorder="1" applyAlignment="1">
      <alignment horizontal="left" vertical="center"/>
    </xf>
    <xf numFmtId="176" fontId="3" fillId="3" borderId="39" xfId="1" applyNumberFormat="1" applyFont="1" applyFill="1" applyBorder="1" applyAlignment="1">
      <alignment horizontal="right" vertical="center"/>
    </xf>
    <xf numFmtId="176" fontId="3" fillId="3" borderId="40" xfId="1" applyNumberFormat="1" applyFont="1" applyFill="1" applyBorder="1" applyAlignment="1">
      <alignment horizontal="right" vertical="center"/>
    </xf>
    <xf numFmtId="176" fontId="3" fillId="3" borderId="41" xfId="1" applyNumberFormat="1" applyFont="1" applyFill="1" applyBorder="1" applyAlignment="1">
      <alignment horizontal="right" vertical="center"/>
    </xf>
    <xf numFmtId="0" fontId="3" fillId="3" borderId="92" xfId="1" applyFont="1" applyFill="1" applyBorder="1" applyAlignment="1">
      <alignment horizontal="center" vertical="center"/>
    </xf>
    <xf numFmtId="0" fontId="3" fillId="3" borderId="45" xfId="1" applyFont="1" applyFill="1" applyBorder="1" applyAlignment="1">
      <alignment horizontal="center" vertical="center"/>
    </xf>
    <xf numFmtId="0" fontId="3" fillId="3" borderId="46" xfId="1" applyFont="1" applyFill="1" applyBorder="1" applyAlignment="1">
      <alignment horizontal="center" vertical="center"/>
    </xf>
    <xf numFmtId="0" fontId="15" fillId="3" borderId="44" xfId="1" applyFont="1" applyFill="1" applyBorder="1" applyAlignment="1">
      <alignment horizontal="left" vertical="center" wrapText="1"/>
    </xf>
    <xf numFmtId="0" fontId="3" fillId="3" borderId="45" xfId="1" applyFont="1" applyFill="1" applyBorder="1" applyAlignment="1">
      <alignment horizontal="left" vertical="center"/>
    </xf>
    <xf numFmtId="0" fontId="3" fillId="3" borderId="46" xfId="1" applyFont="1" applyFill="1" applyBorder="1" applyAlignment="1">
      <alignment horizontal="left" vertical="center"/>
    </xf>
    <xf numFmtId="176" fontId="3" fillId="3" borderId="44" xfId="1" applyNumberFormat="1" applyFont="1" applyFill="1" applyBorder="1" applyAlignment="1">
      <alignment horizontal="right" vertical="center"/>
    </xf>
    <xf numFmtId="176" fontId="3" fillId="3" borderId="45" xfId="1" applyNumberFormat="1" applyFont="1" applyFill="1" applyBorder="1" applyAlignment="1">
      <alignment horizontal="right" vertical="center"/>
    </xf>
    <xf numFmtId="176" fontId="3" fillId="3" borderId="46" xfId="1" applyNumberFormat="1" applyFont="1" applyFill="1" applyBorder="1" applyAlignment="1">
      <alignment horizontal="right" vertical="center"/>
    </xf>
    <xf numFmtId="0" fontId="15" fillId="3" borderId="45" xfId="1" applyFont="1" applyFill="1" applyBorder="1" applyAlignment="1">
      <alignment horizontal="left" vertical="center" wrapText="1"/>
    </xf>
    <xf numFmtId="0" fontId="15" fillId="3" borderId="46" xfId="1" applyFont="1" applyFill="1" applyBorder="1" applyAlignment="1">
      <alignment horizontal="left" vertical="center" wrapText="1"/>
    </xf>
    <xf numFmtId="176" fontId="3" fillId="3" borderId="121" xfId="1" applyNumberFormat="1" applyFont="1" applyFill="1" applyBorder="1" applyAlignment="1">
      <alignment horizontal="right" vertical="center"/>
    </xf>
    <xf numFmtId="0" fontId="3" fillId="3" borderId="92" xfId="1" applyFont="1" applyFill="1" applyBorder="1" applyAlignment="1">
      <alignment horizontal="center" vertical="center" wrapText="1"/>
    </xf>
    <xf numFmtId="0" fontId="3" fillId="3" borderId="45" xfId="1" applyFont="1" applyFill="1" applyBorder="1" applyAlignment="1">
      <alignment horizontal="center" vertical="center" wrapText="1"/>
    </xf>
    <xf numFmtId="0" fontId="3" fillId="3" borderId="46" xfId="1" applyFont="1" applyFill="1" applyBorder="1" applyAlignment="1">
      <alignment horizontal="center" vertical="center" wrapText="1"/>
    </xf>
    <xf numFmtId="0" fontId="16" fillId="3" borderId="92" xfId="1" applyFont="1" applyFill="1" applyBorder="1" applyAlignment="1">
      <alignment horizontal="center" vertical="center" wrapText="1"/>
    </xf>
    <xf numFmtId="0" fontId="16" fillId="3" borderId="45" xfId="1" applyFont="1" applyFill="1" applyBorder="1" applyAlignment="1">
      <alignment horizontal="center" vertical="center" wrapText="1"/>
    </xf>
    <xf numFmtId="0" fontId="16" fillId="3" borderId="46" xfId="1" applyFont="1" applyFill="1" applyBorder="1" applyAlignment="1">
      <alignment horizontal="center" vertical="center" wrapText="1"/>
    </xf>
    <xf numFmtId="176" fontId="2" fillId="0" borderId="121" xfId="1" applyNumberFormat="1" applyBorder="1" applyAlignment="1">
      <alignment horizontal="right" vertical="center"/>
    </xf>
    <xf numFmtId="0" fontId="2" fillId="0" borderId="92" xfId="1" applyBorder="1" applyAlignment="1">
      <alignment horizontal="center" vertical="center" wrapText="1"/>
    </xf>
    <xf numFmtId="0" fontId="31" fillId="0" borderId="92" xfId="1" applyFont="1" applyBorder="1" applyAlignment="1">
      <alignment horizontal="center" vertical="center" wrapText="1"/>
    </xf>
    <xf numFmtId="0" fontId="31" fillId="0" borderId="45" xfId="1" applyFont="1" applyBorder="1" applyAlignment="1">
      <alignment horizontal="center" vertical="center" wrapText="1"/>
    </xf>
    <xf numFmtId="0" fontId="31" fillId="0" borderId="46" xfId="1" applyFont="1" applyBorder="1" applyAlignment="1">
      <alignment horizontal="center" vertical="center" wrapText="1"/>
    </xf>
    <xf numFmtId="0" fontId="2" fillId="3" borderId="56" xfId="1" applyFill="1" applyBorder="1" applyAlignment="1">
      <alignment vertical="center"/>
    </xf>
    <xf numFmtId="0" fontId="2" fillId="3" borderId="56" xfId="1" applyFill="1" applyBorder="1" applyAlignment="1">
      <alignment vertical="center" wrapText="1"/>
    </xf>
    <xf numFmtId="0" fontId="2" fillId="3" borderId="56" xfId="1" applyFill="1" applyBorder="1" applyAlignment="1">
      <alignment horizontal="center" vertical="center"/>
    </xf>
    <xf numFmtId="0" fontId="3" fillId="3" borderId="56" xfId="1" applyFont="1" applyFill="1" applyBorder="1" applyAlignment="1">
      <alignment vertical="center"/>
    </xf>
    <xf numFmtId="0" fontId="2" fillId="3" borderId="18" xfId="1" applyFont="1" applyFill="1" applyBorder="1" applyAlignment="1">
      <alignment vertical="center" wrapText="1"/>
    </xf>
    <xf numFmtId="0" fontId="2" fillId="3" borderId="19" xfId="1" applyFont="1" applyFill="1" applyBorder="1" applyAlignment="1">
      <alignment vertical="center" wrapText="1"/>
    </xf>
    <xf numFmtId="0" fontId="2" fillId="3" borderId="56" xfId="1" applyFont="1" applyFill="1" applyBorder="1" applyAlignment="1">
      <alignment vertical="center"/>
    </xf>
    <xf numFmtId="0" fontId="2" fillId="3" borderId="56" xfId="1" applyFont="1" applyFill="1" applyBorder="1" applyAlignment="1">
      <alignment vertical="center" wrapText="1"/>
    </xf>
    <xf numFmtId="0" fontId="30" fillId="3" borderId="10" xfId="1" applyFont="1" applyFill="1" applyBorder="1" applyAlignment="1" applyProtection="1">
      <alignment horizontal="left" vertical="center" wrapText="1"/>
      <protection locked="0"/>
    </xf>
    <xf numFmtId="0" fontId="2" fillId="0" borderId="17" xfId="3" applyFont="1" applyFill="1" applyBorder="1" applyAlignment="1" applyProtection="1">
      <alignment vertical="center" wrapText="1"/>
      <protection locked="0"/>
    </xf>
    <xf numFmtId="0" fontId="2" fillId="0" borderId="15" xfId="3" applyFont="1" applyFill="1" applyBorder="1" applyAlignment="1" applyProtection="1">
      <alignment vertical="center" wrapText="1"/>
      <protection locked="0"/>
    </xf>
    <xf numFmtId="0" fontId="2" fillId="0" borderId="23" xfId="3" applyFont="1" applyFill="1" applyBorder="1" applyAlignment="1" applyProtection="1">
      <alignment vertical="center" wrapText="1"/>
      <protection locked="0"/>
    </xf>
    <xf numFmtId="3" fontId="2" fillId="0" borderId="38" xfId="1" applyNumberFormat="1" applyFont="1" applyFill="1" applyBorder="1" applyAlignment="1">
      <alignment horizontal="center" vertical="center"/>
    </xf>
    <xf numFmtId="38" fontId="2" fillId="0" borderId="143" xfId="7" applyFont="1" applyFill="1" applyBorder="1" applyAlignment="1">
      <alignment horizontal="center" vertical="center"/>
    </xf>
    <xf numFmtId="0" fontId="2" fillId="0" borderId="47" xfId="1" applyFill="1" applyBorder="1" applyAlignment="1">
      <alignment horizontal="center" vertical="center"/>
    </xf>
    <xf numFmtId="177" fontId="2" fillId="0" borderId="50" xfId="1" applyNumberFormat="1" applyFont="1" applyFill="1" applyBorder="1" applyAlignment="1">
      <alignment horizontal="center" vertical="center"/>
    </xf>
    <xf numFmtId="38" fontId="2" fillId="0" borderId="139" xfId="7" applyFont="1" applyFill="1" applyBorder="1" applyAlignment="1">
      <alignment horizontal="center" vertical="center"/>
    </xf>
    <xf numFmtId="177" fontId="2" fillId="0" borderId="56" xfId="1" applyNumberFormat="1" applyFont="1" applyFill="1" applyBorder="1" applyAlignment="1">
      <alignment horizontal="center" vertical="center"/>
    </xf>
    <xf numFmtId="0" fontId="2" fillId="0" borderId="56" xfId="1" applyBorder="1" applyAlignment="1">
      <alignment horizontal="center" vertical="center" wrapText="1"/>
    </xf>
    <xf numFmtId="0" fontId="2" fillId="0" borderId="37" xfId="1" applyFill="1" applyBorder="1" applyAlignment="1">
      <alignment horizontal="center" vertical="center" wrapText="1" shrinkToFit="1"/>
    </xf>
    <xf numFmtId="0" fontId="2" fillId="0" borderId="37" xfId="1" applyFill="1" applyBorder="1" applyAlignment="1">
      <alignment horizontal="center" vertical="center" wrapText="1"/>
    </xf>
    <xf numFmtId="0" fontId="2" fillId="0" borderId="29" xfId="1" applyFont="1" applyBorder="1" applyAlignment="1">
      <alignment horizontal="left" vertical="center"/>
    </xf>
    <xf numFmtId="0" fontId="2" fillId="0" borderId="140" xfId="1" applyFont="1" applyFill="1" applyBorder="1" applyAlignment="1">
      <alignment horizontal="center" vertical="center"/>
    </xf>
    <xf numFmtId="0" fontId="2" fillId="0" borderId="141" xfId="1" applyFont="1" applyFill="1" applyBorder="1" applyAlignment="1">
      <alignment horizontal="center" vertical="center"/>
    </xf>
    <xf numFmtId="0" fontId="2" fillId="0" borderId="142" xfId="1" applyFont="1" applyFill="1" applyBorder="1" applyAlignment="1">
      <alignment horizontal="center" vertical="center"/>
    </xf>
    <xf numFmtId="0" fontId="50" fillId="0" borderId="80" xfId="1" applyFont="1" applyFill="1" applyBorder="1" applyAlignment="1">
      <alignment horizontal="left" vertical="top" wrapText="1"/>
    </xf>
    <xf numFmtId="0" fontId="50" fillId="0" borderId="40" xfId="1" applyFont="1" applyFill="1" applyBorder="1" applyAlignment="1">
      <alignment horizontal="left" vertical="top" wrapText="1"/>
    </xf>
    <xf numFmtId="0" fontId="50" fillId="0" borderId="41" xfId="1" applyFont="1" applyFill="1" applyBorder="1" applyAlignment="1">
      <alignment horizontal="left" vertical="top" wrapText="1"/>
    </xf>
    <xf numFmtId="0" fontId="69" fillId="0" borderId="81" xfId="1" applyFont="1" applyFill="1" applyBorder="1" applyAlignment="1">
      <alignment horizontal="left" vertical="top" wrapText="1"/>
    </xf>
    <xf numFmtId="0" fontId="69" fillId="0" borderId="45" xfId="1" applyFont="1" applyFill="1" applyBorder="1" applyAlignment="1">
      <alignment horizontal="left" vertical="top" wrapText="1"/>
    </xf>
    <xf numFmtId="0" fontId="69" fillId="0" borderId="46" xfId="1" applyFont="1" applyFill="1" applyBorder="1" applyAlignment="1">
      <alignment horizontal="left" vertical="top" wrapText="1"/>
    </xf>
    <xf numFmtId="0" fontId="50" fillId="0" borderId="81" xfId="1" applyFont="1" applyFill="1" applyBorder="1" applyAlignment="1">
      <alignment horizontal="left" vertical="top" wrapText="1"/>
    </xf>
    <xf numFmtId="0" fontId="50" fillId="0" borderId="45" xfId="1" applyFont="1" applyFill="1" applyBorder="1" applyAlignment="1">
      <alignment horizontal="left" vertical="top" wrapText="1"/>
    </xf>
    <xf numFmtId="0" fontId="50" fillId="0" borderId="46" xfId="1" applyFont="1" applyFill="1" applyBorder="1" applyAlignment="1">
      <alignment horizontal="left" vertical="top" wrapText="1"/>
    </xf>
    <xf numFmtId="38" fontId="0" fillId="0" borderId="47" xfId="7" applyFont="1" applyFill="1" applyBorder="1" applyAlignment="1">
      <alignment horizontal="center" vertical="top"/>
    </xf>
    <xf numFmtId="38" fontId="0" fillId="0" borderId="56" xfId="7" applyFont="1" applyFill="1" applyBorder="1" applyAlignment="1">
      <alignment horizontal="center" vertical="top"/>
    </xf>
    <xf numFmtId="0" fontId="2" fillId="0" borderId="86" xfId="1" applyFill="1" applyBorder="1" applyAlignment="1">
      <alignment horizontal="left" vertical="center" wrapText="1"/>
    </xf>
    <xf numFmtId="0" fontId="2" fillId="0" borderId="87" xfId="1" applyBorder="1" applyAlignment="1">
      <alignment horizontal="left" vertical="center" wrapText="1"/>
    </xf>
    <xf numFmtId="0" fontId="2" fillId="0" borderId="88" xfId="1" applyBorder="1" applyAlignment="1">
      <alignment horizontal="left" vertical="center" wrapText="1"/>
    </xf>
    <xf numFmtId="0" fontId="2" fillId="0" borderId="111" xfId="1" applyFill="1" applyBorder="1" applyAlignment="1">
      <alignment horizontal="left" vertical="center" wrapText="1"/>
    </xf>
    <xf numFmtId="0" fontId="2" fillId="0" borderId="87" xfId="1" applyFill="1" applyBorder="1" applyAlignment="1">
      <alignment horizontal="left" vertical="center" wrapText="1"/>
    </xf>
    <xf numFmtId="0" fontId="2" fillId="0" borderId="88" xfId="1" applyFill="1" applyBorder="1" applyAlignment="1">
      <alignment horizontal="left" vertical="center" wrapText="1"/>
    </xf>
    <xf numFmtId="0" fontId="30" fillId="0" borderId="114" xfId="3" applyFont="1" applyFill="1" applyBorder="1" applyAlignment="1" applyProtection="1">
      <alignment horizontal="left" vertical="top"/>
    </xf>
    <xf numFmtId="0" fontId="30" fillId="0" borderId="11" xfId="3" applyFont="1" applyFill="1" applyBorder="1" applyAlignment="1" applyProtection="1">
      <alignment horizontal="left" vertical="top"/>
    </xf>
    <xf numFmtId="0" fontId="30" fillId="0" borderId="115" xfId="3" applyFont="1" applyFill="1" applyBorder="1" applyAlignment="1" applyProtection="1">
      <alignment horizontal="left" vertical="top"/>
    </xf>
    <xf numFmtId="0" fontId="30" fillId="0" borderId="42" xfId="3" applyFont="1" applyFill="1" applyBorder="1" applyAlignment="1" applyProtection="1">
      <alignment horizontal="left" vertical="top"/>
    </xf>
    <xf numFmtId="0" fontId="30" fillId="0" borderId="0" xfId="3" applyFont="1" applyFill="1" applyBorder="1" applyAlignment="1" applyProtection="1">
      <alignment horizontal="left" vertical="top"/>
    </xf>
    <xf numFmtId="0" fontId="30" fillId="0" borderId="79" xfId="3" applyFont="1" applyFill="1" applyBorder="1" applyAlignment="1" applyProtection="1">
      <alignment horizontal="left" vertical="top"/>
    </xf>
    <xf numFmtId="0" fontId="30" fillId="0" borderId="116" xfId="3" applyFont="1" applyFill="1" applyBorder="1" applyAlignment="1" applyProtection="1">
      <alignment horizontal="left" vertical="top"/>
    </xf>
    <xf numFmtId="0" fontId="30" fillId="0" borderId="1" xfId="3" applyFont="1" applyFill="1" applyBorder="1" applyAlignment="1" applyProtection="1">
      <alignment horizontal="left" vertical="top"/>
    </xf>
    <xf numFmtId="0" fontId="30" fillId="0" borderId="117" xfId="3" applyFont="1" applyFill="1" applyBorder="1" applyAlignment="1" applyProtection="1">
      <alignment horizontal="left" vertical="top"/>
    </xf>
    <xf numFmtId="0" fontId="2" fillId="0" borderId="39" xfId="1" applyBorder="1" applyAlignment="1">
      <alignment horizontal="center" vertical="center"/>
    </xf>
    <xf numFmtId="0" fontId="30" fillId="0" borderId="91" xfId="1" applyFont="1" applyBorder="1" applyAlignment="1">
      <alignment horizontal="center" vertical="center" wrapText="1"/>
    </xf>
    <xf numFmtId="0" fontId="30" fillId="0" borderId="40" xfId="1" applyFont="1" applyBorder="1" applyAlignment="1">
      <alignment horizontal="center" vertical="center" wrapText="1"/>
    </xf>
    <xf numFmtId="0" fontId="30" fillId="0" borderId="41" xfId="1" applyFont="1" applyBorder="1" applyAlignment="1">
      <alignment horizontal="center" vertical="center" wrapText="1"/>
    </xf>
    <xf numFmtId="0" fontId="2" fillId="0" borderId="44" xfId="1" applyBorder="1" applyAlignment="1">
      <alignment horizontal="center" vertical="center"/>
    </xf>
    <xf numFmtId="176" fontId="2" fillId="0" borderId="119" xfId="1" applyNumberFormat="1" applyFill="1" applyBorder="1" applyAlignment="1">
      <alignment horizontal="right" vertical="center"/>
    </xf>
    <xf numFmtId="176" fontId="2" fillId="0" borderId="121" xfId="1" applyNumberFormat="1" applyFill="1" applyBorder="1" applyAlignment="1">
      <alignment horizontal="right" vertical="center"/>
    </xf>
    <xf numFmtId="0" fontId="50" fillId="0" borderId="92" xfId="1" applyFont="1" applyBorder="1" applyAlignment="1">
      <alignment horizontal="center" vertical="center"/>
    </xf>
    <xf numFmtId="0" fontId="50" fillId="0" borderId="45" xfId="1" applyFont="1" applyBorder="1" applyAlignment="1">
      <alignment horizontal="center" vertical="center"/>
    </xf>
    <xf numFmtId="0" fontId="50" fillId="0" borderId="46" xfId="1" applyFont="1" applyBorder="1" applyAlignment="1">
      <alignment horizontal="center" vertical="center"/>
    </xf>
    <xf numFmtId="176" fontId="2" fillId="0" borderId="51" xfId="1" applyNumberFormat="1" applyFill="1" applyBorder="1" applyAlignment="1">
      <alignment horizontal="right" vertical="center"/>
    </xf>
    <xf numFmtId="176" fontId="2" fillId="0" borderId="52" xfId="1" applyNumberFormat="1" applyFill="1" applyBorder="1" applyAlignment="1">
      <alignment horizontal="right" vertical="center"/>
    </xf>
    <xf numFmtId="176" fontId="2" fillId="0" borderId="119" xfId="1" applyNumberFormat="1" applyBorder="1" applyAlignment="1">
      <alignment horizontal="right" vertical="center"/>
    </xf>
    <xf numFmtId="0" fontId="2" fillId="0" borderId="18" xfId="1" applyBorder="1" applyAlignment="1">
      <alignment horizontal="right" vertical="center"/>
    </xf>
    <xf numFmtId="0" fontId="2" fillId="0" borderId="15" xfId="1" applyBorder="1" applyAlignment="1">
      <alignment horizontal="right" vertical="center"/>
    </xf>
    <xf numFmtId="0" fontId="2" fillId="0" borderId="19" xfId="1" applyBorder="1" applyAlignment="1">
      <alignment horizontal="right" vertical="center"/>
    </xf>
    <xf numFmtId="0" fontId="2" fillId="0" borderId="56" xfId="1" applyBorder="1" applyAlignment="1">
      <alignment horizontal="left" vertical="center"/>
    </xf>
    <xf numFmtId="0" fontId="2" fillId="0" borderId="56" xfId="1" applyBorder="1" applyAlignment="1">
      <alignment horizontal="right" vertical="center"/>
    </xf>
    <xf numFmtId="0" fontId="0" fillId="0" borderId="7" xfId="3" applyFont="1" applyFill="1" applyBorder="1" applyAlignment="1" applyProtection="1">
      <alignment horizontal="center" vertical="center" shrinkToFit="1"/>
    </xf>
    <xf numFmtId="0" fontId="31" fillId="3" borderId="10" xfId="1" applyFont="1" applyFill="1" applyBorder="1" applyAlignment="1" applyProtection="1">
      <alignment horizontal="left" vertical="center" wrapText="1"/>
      <protection locked="0"/>
    </xf>
    <xf numFmtId="0" fontId="31" fillId="0" borderId="11" xfId="1" applyFont="1" applyBorder="1" applyAlignment="1">
      <alignment horizontal="left" vertical="center"/>
    </xf>
    <xf numFmtId="0" fontId="31" fillId="0" borderId="12" xfId="1" applyFont="1" applyBorder="1" applyAlignment="1">
      <alignment horizontal="left" vertical="center"/>
    </xf>
    <xf numFmtId="0" fontId="0" fillId="0" borderId="17" xfId="2" applyFont="1" applyFill="1" applyBorder="1" applyAlignment="1" applyProtection="1">
      <alignment horizontal="center" vertical="center"/>
    </xf>
    <xf numFmtId="0" fontId="2" fillId="0" borderId="15" xfId="2" applyFont="1" applyFill="1" applyBorder="1" applyAlignment="1" applyProtection="1">
      <alignment horizontal="center" vertical="center"/>
    </xf>
    <xf numFmtId="0" fontId="31" fillId="0" borderId="20" xfId="1" applyFont="1" applyBorder="1" applyAlignment="1">
      <alignment horizontal="left" vertical="center"/>
    </xf>
    <xf numFmtId="0" fontId="31" fillId="0" borderId="21" xfId="1" applyFont="1" applyBorder="1" applyAlignment="1">
      <alignment horizontal="left" vertical="center"/>
    </xf>
    <xf numFmtId="0" fontId="31" fillId="0" borderId="22" xfId="1" applyFont="1" applyBorder="1" applyAlignment="1">
      <alignment horizontal="left" vertical="center"/>
    </xf>
    <xf numFmtId="0" fontId="61" fillId="0" borderId="18" xfId="4" applyFont="1" applyFill="1" applyBorder="1" applyAlignment="1" applyProtection="1">
      <alignment horizontal="left" vertical="center" wrapText="1" shrinkToFit="1"/>
    </xf>
    <xf numFmtId="0" fontId="61" fillId="0" borderId="15" xfId="4" applyFont="1" applyFill="1" applyBorder="1" applyAlignment="1" applyProtection="1">
      <alignment horizontal="left" vertical="center" shrinkToFit="1"/>
    </xf>
    <xf numFmtId="0" fontId="61" fillId="0" borderId="23" xfId="4" applyFont="1" applyFill="1" applyBorder="1" applyAlignment="1" applyProtection="1">
      <alignment horizontal="left" vertical="center" shrinkToFit="1"/>
    </xf>
    <xf numFmtId="0" fontId="49" fillId="0" borderId="18" xfId="4" applyFont="1" applyFill="1" applyBorder="1" applyAlignment="1" applyProtection="1">
      <alignment horizontal="left" vertical="center" wrapText="1"/>
    </xf>
    <xf numFmtId="0" fontId="0" fillId="0" borderId="15" xfId="4" applyFont="1" applyFill="1" applyBorder="1" applyAlignment="1" applyProtection="1">
      <alignment horizontal="left" vertical="center" wrapText="1"/>
    </xf>
    <xf numFmtId="0" fontId="0" fillId="0" borderId="15" xfId="9" applyFont="1" applyBorder="1" applyAlignment="1">
      <alignment horizontal="left" vertical="center" wrapText="1"/>
    </xf>
    <xf numFmtId="0" fontId="0" fillId="0" borderId="23" xfId="9" applyFont="1" applyBorder="1" applyAlignment="1">
      <alignment horizontal="left" vertical="center" wrapText="1"/>
    </xf>
    <xf numFmtId="0" fontId="49" fillId="0" borderId="26" xfId="2" applyFont="1" applyFill="1" applyBorder="1" applyAlignment="1" applyProtection="1">
      <alignment horizontal="center" vertical="center" wrapText="1" shrinkToFit="1"/>
    </xf>
    <xf numFmtId="0" fontId="0" fillId="0" borderId="25" xfId="9" applyFont="1" applyBorder="1" applyAlignment="1">
      <alignment horizontal="center" vertical="center" wrapText="1"/>
    </xf>
    <xf numFmtId="0" fontId="0" fillId="0" borderId="36" xfId="9" applyFont="1" applyBorder="1" applyAlignment="1">
      <alignment horizontal="center" vertical="center" wrapText="1"/>
    </xf>
    <xf numFmtId="0" fontId="0" fillId="0" borderId="21" xfId="9" applyFont="1" applyBorder="1" applyAlignment="1">
      <alignment horizontal="center" vertical="center" wrapText="1"/>
    </xf>
    <xf numFmtId="0" fontId="0" fillId="0" borderId="22" xfId="9" applyFont="1" applyBorder="1" applyAlignment="1">
      <alignment horizontal="center" vertical="center" wrapText="1"/>
    </xf>
    <xf numFmtId="0" fontId="49" fillId="0" borderId="17" xfId="3" applyFont="1" applyFill="1" applyBorder="1" applyAlignment="1" applyProtection="1">
      <alignment horizontal="left" vertical="center" wrapText="1"/>
    </xf>
    <xf numFmtId="38" fontId="0" fillId="0" borderId="38" xfId="7" applyFont="1" applyFill="1" applyBorder="1" applyAlignment="1">
      <alignment horizontal="center" vertical="center"/>
    </xf>
    <xf numFmtId="38" fontId="0" fillId="0" borderId="66" xfId="7" applyFont="1" applyFill="1" applyBorder="1" applyAlignment="1">
      <alignment horizontal="center" vertical="center"/>
    </xf>
    <xf numFmtId="38" fontId="0" fillId="0" borderId="131" xfId="7" applyFont="1" applyFill="1" applyBorder="1" applyAlignment="1">
      <alignment horizontal="center" vertical="center"/>
    </xf>
    <xf numFmtId="38" fontId="30" fillId="0" borderId="44" xfId="7" applyFont="1" applyFill="1" applyBorder="1" applyAlignment="1">
      <alignment horizontal="center" vertical="center"/>
    </xf>
    <xf numFmtId="38" fontId="30" fillId="0" borderId="45" xfId="7" applyFont="1" applyFill="1" applyBorder="1" applyAlignment="1">
      <alignment horizontal="center" vertical="center"/>
    </xf>
    <xf numFmtId="38" fontId="30" fillId="0" borderId="46" xfId="7" applyFont="1" applyFill="1" applyBorder="1" applyAlignment="1">
      <alignment horizontal="center" vertical="center"/>
    </xf>
    <xf numFmtId="38" fontId="0" fillId="0" borderId="137" xfId="7" applyFont="1" applyFill="1" applyBorder="1" applyAlignment="1">
      <alignment horizontal="center" vertical="center"/>
    </xf>
    <xf numFmtId="38" fontId="0" fillId="0" borderId="182" xfId="7" applyFont="1" applyFill="1" applyBorder="1" applyAlignment="1">
      <alignment horizontal="center" vertical="center"/>
    </xf>
    <xf numFmtId="38" fontId="0" fillId="0" borderId="145" xfId="7" applyFont="1" applyFill="1" applyBorder="1" applyAlignment="1">
      <alignment horizontal="center" vertical="center"/>
    </xf>
    <xf numFmtId="38" fontId="0" fillId="0" borderId="175" xfId="7" applyFont="1" applyFill="1" applyBorder="1" applyAlignment="1">
      <alignment horizontal="center" vertical="center"/>
    </xf>
    <xf numFmtId="38" fontId="0" fillId="0" borderId="33" xfId="7" applyFont="1" applyFill="1" applyBorder="1" applyAlignment="1">
      <alignment horizontal="center" vertical="center"/>
    </xf>
    <xf numFmtId="38" fontId="0" fillId="0" borderId="57" xfId="7" applyFont="1" applyFill="1" applyBorder="1" applyAlignment="1">
      <alignment horizontal="center" vertical="center"/>
    </xf>
    <xf numFmtId="9" fontId="2" fillId="0" borderId="33" xfId="1" applyNumberFormat="1" applyFont="1" applyFill="1" applyBorder="1" applyAlignment="1">
      <alignment horizontal="center" vertical="center"/>
    </xf>
    <xf numFmtId="189" fontId="2" fillId="0" borderId="56" xfId="1" applyNumberFormat="1" applyFont="1" applyBorder="1" applyAlignment="1">
      <alignment horizontal="center" vertical="center"/>
    </xf>
    <xf numFmtId="189" fontId="2" fillId="0" borderId="64" xfId="1" applyNumberFormat="1" applyFont="1" applyBorder="1" applyAlignment="1">
      <alignment horizontal="center" vertical="center"/>
    </xf>
    <xf numFmtId="9" fontId="2" fillId="3" borderId="56" xfId="1" applyNumberFormat="1" applyFont="1" applyFill="1" applyBorder="1" applyAlignment="1">
      <alignment horizontal="center" vertical="center"/>
    </xf>
    <xf numFmtId="176" fontId="2" fillId="0" borderId="33" xfId="1" applyNumberFormat="1" applyFont="1" applyBorder="1" applyAlignment="1">
      <alignment horizontal="center" vertical="center"/>
    </xf>
    <xf numFmtId="176" fontId="2" fillId="0" borderId="57" xfId="1" applyNumberFormat="1" applyFont="1" applyBorder="1" applyAlignment="1">
      <alignment horizontal="center" vertical="center"/>
    </xf>
    <xf numFmtId="0" fontId="2" fillId="0" borderId="26" xfId="1" applyFont="1" applyBorder="1" applyAlignment="1">
      <alignment horizontal="left" vertical="center"/>
    </xf>
    <xf numFmtId="0" fontId="2" fillId="0" borderId="25" xfId="1" applyFont="1" applyBorder="1" applyAlignment="1">
      <alignment horizontal="left" vertical="top"/>
    </xf>
    <xf numFmtId="0" fontId="2" fillId="0" borderId="36" xfId="1" applyFont="1" applyBorder="1" applyAlignment="1">
      <alignment horizontal="left" vertical="top"/>
    </xf>
    <xf numFmtId="0" fontId="2" fillId="0" borderId="29" xfId="1" applyFont="1" applyBorder="1" applyAlignment="1">
      <alignment horizontal="left" vertical="top"/>
    </xf>
    <xf numFmtId="0" fontId="2" fillId="0" borderId="21" xfId="1" applyFont="1" applyBorder="1" applyAlignment="1">
      <alignment horizontal="left" vertical="top"/>
    </xf>
    <xf numFmtId="0" fontId="2" fillId="0" borderId="22" xfId="1" applyFont="1" applyBorder="1" applyAlignment="1">
      <alignment horizontal="left" vertical="top"/>
    </xf>
    <xf numFmtId="0" fontId="31" fillId="2" borderId="82" xfId="1" applyFont="1" applyFill="1" applyBorder="1" applyAlignment="1">
      <alignment horizontal="center" vertical="center" wrapText="1" shrinkToFit="1"/>
    </xf>
    <xf numFmtId="0" fontId="31" fillId="2" borderId="0" xfId="1" applyFont="1" applyFill="1" applyBorder="1" applyAlignment="1">
      <alignment horizontal="center" vertical="center" wrapText="1" shrinkToFit="1"/>
    </xf>
    <xf numFmtId="0" fontId="31" fillId="2" borderId="43" xfId="1" applyFont="1" applyFill="1" applyBorder="1" applyAlignment="1">
      <alignment horizontal="center" vertical="center" wrapText="1" shrinkToFit="1"/>
    </xf>
    <xf numFmtId="0" fontId="2" fillId="0" borderId="22" xfId="1" applyBorder="1" applyAlignment="1">
      <alignment horizontal="center" vertical="center"/>
    </xf>
    <xf numFmtId="196" fontId="2" fillId="0" borderId="20" xfId="1" applyNumberFormat="1" applyFont="1" applyBorder="1" applyAlignment="1">
      <alignment horizontal="center" vertical="top"/>
    </xf>
    <xf numFmtId="196" fontId="2" fillId="0" borderId="21" xfId="1" applyNumberFormat="1" applyFont="1" applyBorder="1" applyAlignment="1">
      <alignment horizontal="center" vertical="top"/>
    </xf>
    <xf numFmtId="0" fontId="2" fillId="0" borderId="26" xfId="1" applyFont="1" applyFill="1" applyBorder="1" applyAlignment="1">
      <alignment horizontal="left" vertical="top" wrapText="1"/>
    </xf>
    <xf numFmtId="0" fontId="2" fillId="0" borderId="36" xfId="1" applyFont="1" applyFill="1" applyBorder="1" applyAlignment="1">
      <alignment horizontal="left" vertical="top"/>
    </xf>
    <xf numFmtId="0" fontId="2" fillId="0" borderId="29" xfId="1" applyFont="1" applyFill="1" applyBorder="1" applyAlignment="1">
      <alignment horizontal="left" vertical="top"/>
    </xf>
    <xf numFmtId="0" fontId="2" fillId="0" borderId="22" xfId="1" applyFont="1" applyFill="1" applyBorder="1" applyAlignment="1">
      <alignment horizontal="left" vertical="top"/>
    </xf>
    <xf numFmtId="176" fontId="2" fillId="0" borderId="0" xfId="1" applyNumberFormat="1" applyFont="1">
      <alignment vertical="center"/>
    </xf>
    <xf numFmtId="0" fontId="2" fillId="0" borderId="17" xfId="1" applyFont="1" applyFill="1" applyBorder="1" applyAlignment="1">
      <alignment horizontal="left" vertical="top" wrapText="1"/>
    </xf>
    <xf numFmtId="0" fontId="2" fillId="0" borderId="15" xfId="1" applyFont="1" applyFill="1" applyBorder="1" applyAlignment="1">
      <alignment horizontal="left" vertical="top" wrapText="1"/>
    </xf>
    <xf numFmtId="0" fontId="2" fillId="0" borderId="19" xfId="1" applyFont="1" applyFill="1" applyBorder="1" applyAlignment="1">
      <alignment horizontal="left" vertical="top" wrapText="1"/>
    </xf>
    <xf numFmtId="0" fontId="2" fillId="0" borderId="18" xfId="1" applyFont="1" applyFill="1" applyBorder="1" applyAlignment="1">
      <alignment vertical="top" wrapText="1"/>
    </xf>
    <xf numFmtId="0" fontId="2" fillId="0" borderId="15" xfId="1" applyFont="1" applyFill="1" applyBorder="1" applyAlignment="1">
      <alignment vertical="top"/>
    </xf>
    <xf numFmtId="0" fontId="2" fillId="0" borderId="23" xfId="1" applyFont="1" applyFill="1" applyBorder="1" applyAlignment="1">
      <alignment vertical="top"/>
    </xf>
    <xf numFmtId="0" fontId="52" fillId="2" borderId="24" xfId="1" applyFont="1" applyFill="1" applyBorder="1" applyAlignment="1">
      <alignment horizontal="center" vertical="center" textRotation="255"/>
    </xf>
    <xf numFmtId="0" fontId="52" fillId="2" borderId="27" xfId="1" applyFont="1" applyFill="1" applyBorder="1" applyAlignment="1">
      <alignment horizontal="center" vertical="center" textRotation="255"/>
    </xf>
    <xf numFmtId="0" fontId="52" fillId="2" borderId="34" xfId="1" applyFont="1" applyFill="1" applyBorder="1" applyAlignment="1">
      <alignment horizontal="center" vertical="center" textRotation="255"/>
    </xf>
    <xf numFmtId="0" fontId="52" fillId="2" borderId="79" xfId="1" applyFont="1" applyFill="1" applyBorder="1" applyAlignment="1">
      <alignment horizontal="center" vertical="center" textRotation="255"/>
    </xf>
    <xf numFmtId="0" fontId="2" fillId="0" borderId="80" xfId="9" applyFont="1" applyFill="1" applyBorder="1" applyAlignment="1">
      <alignment horizontal="left" vertical="center" shrinkToFit="1"/>
    </xf>
    <xf numFmtId="0" fontId="2" fillId="0" borderId="40" xfId="9" applyFont="1" applyFill="1" applyBorder="1" applyAlignment="1">
      <alignment horizontal="left" vertical="center" shrinkToFit="1"/>
    </xf>
    <xf numFmtId="0" fontId="2" fillId="0" borderId="41" xfId="9" applyFont="1" applyFill="1" applyBorder="1" applyAlignment="1">
      <alignment horizontal="left" vertical="center" shrinkToFit="1"/>
    </xf>
    <xf numFmtId="38" fontId="2" fillId="0" borderId="39" xfId="7" applyFont="1" applyFill="1" applyBorder="1" applyAlignment="1">
      <alignment horizontal="center" vertical="center" wrapText="1"/>
    </xf>
    <xf numFmtId="38" fontId="2" fillId="0" borderId="40" xfId="7" applyFont="1" applyFill="1" applyBorder="1" applyAlignment="1">
      <alignment horizontal="center" vertical="center" wrapText="1"/>
    </xf>
    <xf numFmtId="38" fontId="2" fillId="0" borderId="41" xfId="7" applyFont="1" applyFill="1" applyBorder="1" applyAlignment="1">
      <alignment horizontal="center" vertical="center" wrapText="1"/>
    </xf>
    <xf numFmtId="38" fontId="0" fillId="3" borderId="39" xfId="7" applyFont="1" applyFill="1" applyBorder="1" applyAlignment="1">
      <alignment horizontal="center" vertical="center" wrapText="1"/>
    </xf>
    <xf numFmtId="38" fontId="0" fillId="3" borderId="40" xfId="7" applyFont="1" applyFill="1" applyBorder="1" applyAlignment="1">
      <alignment horizontal="center" vertical="center" wrapText="1"/>
    </xf>
    <xf numFmtId="38" fontId="0" fillId="3" borderId="41" xfId="7" applyFont="1" applyFill="1" applyBorder="1" applyAlignment="1">
      <alignment horizontal="center" vertical="center" wrapText="1"/>
    </xf>
    <xf numFmtId="0" fontId="2" fillId="3" borderId="37" xfId="1" applyFill="1" applyBorder="1" applyAlignment="1">
      <alignment horizontal="left" vertical="center" wrapText="1"/>
    </xf>
    <xf numFmtId="0" fontId="2" fillId="3" borderId="25" xfId="1" applyFill="1" applyBorder="1" applyAlignment="1">
      <alignment horizontal="left" vertical="center" wrapText="1"/>
    </xf>
    <xf numFmtId="0" fontId="2" fillId="3" borderId="27" xfId="1" applyFill="1" applyBorder="1" applyAlignment="1">
      <alignment horizontal="left" vertical="center" wrapText="1"/>
    </xf>
    <xf numFmtId="0" fontId="2" fillId="0" borderId="81" xfId="1" applyFill="1" applyBorder="1" applyAlignment="1">
      <alignment horizontal="left" vertical="center" shrinkToFit="1"/>
    </xf>
    <xf numFmtId="0" fontId="2" fillId="3" borderId="82" xfId="1" applyFill="1" applyBorder="1" applyAlignment="1">
      <alignment horizontal="left" vertical="center" wrapText="1"/>
    </xf>
    <xf numFmtId="0" fontId="2" fillId="3" borderId="0" xfId="1" applyFill="1" applyAlignment="1">
      <alignment horizontal="left" vertical="center" wrapText="1"/>
    </xf>
    <xf numFmtId="0" fontId="2" fillId="3" borderId="79" xfId="1" applyFill="1" applyBorder="1" applyAlignment="1">
      <alignment horizontal="left" vertical="center" wrapText="1"/>
    </xf>
    <xf numFmtId="0" fontId="2" fillId="0" borderId="44" xfId="1" applyFill="1" applyBorder="1" applyAlignment="1">
      <alignment horizontal="center" vertical="center"/>
    </xf>
    <xf numFmtId="0" fontId="2" fillId="0" borderId="81" xfId="1" applyFill="1" applyBorder="1" applyAlignment="1">
      <alignment horizontal="center" vertical="top" shrinkToFit="1"/>
    </xf>
    <xf numFmtId="0" fontId="2" fillId="3" borderId="20" xfId="1" applyFill="1" applyBorder="1" applyAlignment="1">
      <alignment horizontal="left" vertical="center" wrapText="1"/>
    </xf>
    <xf numFmtId="0" fontId="2" fillId="3" borderId="21" xfId="1" applyFill="1" applyBorder="1" applyAlignment="1">
      <alignment horizontal="left" vertical="center" wrapText="1"/>
    </xf>
    <xf numFmtId="0" fontId="2" fillId="3" borderId="30" xfId="1" applyFill="1" applyBorder="1" applyAlignment="1">
      <alignment horizontal="left" vertical="center" wrapText="1"/>
    </xf>
    <xf numFmtId="0" fontId="52" fillId="2" borderId="84" xfId="1" applyFont="1" applyFill="1" applyBorder="1" applyAlignment="1">
      <alignment horizontal="center" vertical="center" textRotation="255"/>
    </xf>
    <xf numFmtId="0" fontId="52" fillId="2" borderId="117" xfId="1" applyFont="1" applyFill="1" applyBorder="1" applyAlignment="1">
      <alignment horizontal="center" vertical="center" textRotation="255"/>
    </xf>
    <xf numFmtId="0" fontId="2" fillId="0" borderId="103" xfId="1" applyFont="1" applyFill="1" applyBorder="1" applyAlignment="1">
      <alignment horizontal="center" vertical="center"/>
    </xf>
    <xf numFmtId="0" fontId="2" fillId="0" borderId="87" xfId="1" applyFont="1" applyFill="1" applyBorder="1" applyAlignment="1">
      <alignment horizontal="center" vertical="center"/>
    </xf>
    <xf numFmtId="0" fontId="2" fillId="0" borderId="127" xfId="1" applyFont="1" applyFill="1" applyBorder="1" applyAlignment="1">
      <alignment horizontal="center" vertical="center"/>
    </xf>
    <xf numFmtId="38" fontId="2" fillId="0" borderId="183" xfId="1" applyNumberFormat="1" applyFont="1" applyFill="1" applyBorder="1" applyAlignment="1">
      <alignment horizontal="center" vertical="center"/>
    </xf>
    <xf numFmtId="0" fontId="2" fillId="0" borderId="183" xfId="1" applyFont="1" applyFill="1" applyBorder="1" applyAlignment="1">
      <alignment horizontal="center" vertical="center"/>
    </xf>
    <xf numFmtId="38" fontId="0" fillId="3" borderId="183" xfId="7" applyFont="1" applyFill="1" applyBorder="1" applyAlignment="1">
      <alignment horizontal="center" vertical="center"/>
    </xf>
    <xf numFmtId="0" fontId="2" fillId="3" borderId="184" xfId="1" applyFont="1" applyFill="1" applyBorder="1" applyAlignment="1">
      <alignment horizontal="center" vertical="top"/>
    </xf>
    <xf numFmtId="0" fontId="2" fillId="3" borderId="1" xfId="1" applyFont="1" applyFill="1" applyBorder="1" applyAlignment="1">
      <alignment horizontal="center" vertical="top"/>
    </xf>
    <xf numFmtId="0" fontId="2" fillId="3" borderId="117" xfId="1" applyFont="1" applyFill="1" applyBorder="1" applyAlignment="1">
      <alignment horizontal="center" vertical="top"/>
    </xf>
    <xf numFmtId="0" fontId="29" fillId="0" borderId="26" xfId="1" applyFont="1" applyFill="1" applyBorder="1" applyAlignment="1">
      <alignment horizontal="center" vertical="center" wrapText="1"/>
    </xf>
    <xf numFmtId="0" fontId="29" fillId="0" borderId="27" xfId="1" applyFont="1" applyFill="1" applyBorder="1" applyAlignment="1">
      <alignment horizontal="center" vertical="center" wrapText="1"/>
    </xf>
    <xf numFmtId="0" fontId="33" fillId="0" borderId="44" xfId="1" applyFont="1" applyFill="1" applyBorder="1" applyAlignment="1">
      <alignment vertical="center" wrapText="1"/>
    </xf>
    <xf numFmtId="0" fontId="33" fillId="0" borderId="45" xfId="1" applyFont="1" applyBorder="1" applyAlignment="1">
      <alignment vertical="center" wrapText="1"/>
    </xf>
    <xf numFmtId="0" fontId="33" fillId="0" borderId="46" xfId="1" applyFont="1" applyBorder="1" applyAlignment="1">
      <alignment vertical="center" wrapText="1"/>
    </xf>
    <xf numFmtId="0" fontId="2" fillId="3" borderId="87" xfId="1" applyFont="1" applyFill="1" applyBorder="1" applyAlignment="1">
      <alignment vertical="top" wrapText="1"/>
    </xf>
    <xf numFmtId="0" fontId="2" fillId="3" borderId="88" xfId="1" applyFont="1" applyFill="1" applyBorder="1" applyAlignment="1">
      <alignment vertical="top" wrapText="1"/>
    </xf>
    <xf numFmtId="0" fontId="2" fillId="0" borderId="14" xfId="1" applyFont="1" applyFill="1" applyBorder="1" applyAlignment="1">
      <alignment horizontal="center" vertical="center" textRotation="255"/>
    </xf>
    <xf numFmtId="0" fontId="2" fillId="0" borderId="15" xfId="1" applyFont="1" applyBorder="1" applyAlignment="1">
      <alignment horizontal="center" vertical="center" textRotation="255"/>
    </xf>
    <xf numFmtId="0" fontId="2" fillId="0" borderId="108" xfId="1" applyFont="1" applyBorder="1" applyAlignment="1">
      <alignment horizontal="center" vertical="center" textRotation="255"/>
    </xf>
    <xf numFmtId="0" fontId="2" fillId="0" borderId="103" xfId="1" applyFont="1" applyFill="1" applyBorder="1" applyAlignment="1">
      <alignment horizontal="center" vertical="center" textRotation="255"/>
    </xf>
    <xf numFmtId="0" fontId="2" fillId="0" borderId="87" xfId="1" applyFont="1" applyBorder="1" applyAlignment="1">
      <alignment horizontal="center" vertical="center" textRotation="255"/>
    </xf>
    <xf numFmtId="0" fontId="2" fillId="0" borderId="110" xfId="1" applyFont="1" applyBorder="1" applyAlignment="1">
      <alignment horizontal="center" vertical="center" textRotation="255"/>
    </xf>
    <xf numFmtId="0" fontId="2" fillId="3" borderId="109" xfId="1" applyFill="1" applyBorder="1" applyAlignment="1">
      <alignment vertical="center" wrapText="1"/>
    </xf>
    <xf numFmtId="0" fontId="70" fillId="0" borderId="89" xfId="1" applyFont="1" applyBorder="1" applyAlignment="1">
      <alignment horizontal="center" vertical="center" wrapText="1"/>
    </xf>
    <xf numFmtId="0" fontId="71" fillId="0" borderId="0" xfId="1" applyFont="1" applyBorder="1">
      <alignment vertical="center"/>
    </xf>
    <xf numFmtId="0" fontId="2" fillId="0" borderId="0" xfId="1" applyFont="1" applyAlignment="1">
      <alignment horizontal="center" vertical="center" wrapText="1"/>
    </xf>
    <xf numFmtId="186" fontId="34" fillId="0" borderId="34" xfId="1" applyNumberFormat="1" applyFont="1" applyBorder="1" applyAlignment="1">
      <alignment horizontal="center" vertical="center" wrapText="1"/>
    </xf>
    <xf numFmtId="0" fontId="2" fillId="0" borderId="84" xfId="1" applyFont="1" applyBorder="1" applyAlignment="1">
      <alignment horizontal="center" vertical="center" wrapText="1"/>
    </xf>
    <xf numFmtId="0" fontId="2" fillId="0" borderId="1" xfId="1" applyFont="1" applyBorder="1" applyAlignment="1">
      <alignment horizontal="center" vertical="center" wrapText="1"/>
    </xf>
    <xf numFmtId="0" fontId="2" fillId="0" borderId="117" xfId="1" applyFont="1" applyBorder="1" applyAlignment="1">
      <alignment horizontal="center" vertical="center" wrapText="1"/>
    </xf>
    <xf numFmtId="0" fontId="72" fillId="0" borderId="0" xfId="1" applyFont="1" applyBorder="1">
      <alignment vertical="center"/>
    </xf>
    <xf numFmtId="0" fontId="70" fillId="0" borderId="11" xfId="1" applyFont="1" applyBorder="1" applyAlignment="1">
      <alignment horizontal="center" vertical="center" wrapText="1"/>
    </xf>
    <xf numFmtId="0" fontId="70" fillId="0" borderId="115" xfId="1" applyFont="1" applyBorder="1" applyAlignment="1">
      <alignment horizontal="center" vertical="center" wrapText="1"/>
    </xf>
    <xf numFmtId="0" fontId="70" fillId="0" borderId="34" xfId="1" applyFont="1" applyBorder="1" applyAlignment="1">
      <alignment horizontal="center" vertical="center" wrapText="1"/>
    </xf>
    <xf numFmtId="0" fontId="70" fillId="0" borderId="0" xfId="1" applyFont="1" applyBorder="1" applyAlignment="1">
      <alignment horizontal="center" vertical="center" wrapText="1"/>
    </xf>
    <xf numFmtId="0" fontId="70" fillId="0" borderId="79" xfId="1" applyFont="1" applyBorder="1" applyAlignment="1">
      <alignment horizontal="center" vertical="center" wrapText="1"/>
    </xf>
    <xf numFmtId="186" fontId="34" fillId="0" borderId="34" xfId="1" applyNumberFormat="1" applyFont="1" applyBorder="1" applyAlignment="1">
      <alignment horizontal="center" vertical="center"/>
    </xf>
    <xf numFmtId="186" fontId="34" fillId="0" borderId="0" xfId="1" applyNumberFormat="1" applyFont="1" applyBorder="1" applyAlignment="1">
      <alignment horizontal="center" vertical="center"/>
    </xf>
    <xf numFmtId="186" fontId="34" fillId="0" borderId="79" xfId="1" applyNumberFormat="1" applyFont="1" applyBorder="1" applyAlignment="1">
      <alignment horizontal="center" vertical="center"/>
    </xf>
    <xf numFmtId="0" fontId="49" fillId="0" borderId="0" xfId="1" applyFont="1" applyBorder="1" applyAlignment="1">
      <alignment vertical="center"/>
    </xf>
    <xf numFmtId="0" fontId="49" fillId="0" borderId="0" xfId="1" applyFont="1" applyBorder="1" applyAlignment="1">
      <alignment vertical="center" wrapText="1"/>
    </xf>
    <xf numFmtId="0" fontId="0" fillId="0" borderId="0" xfId="3" applyFont="1" applyFill="1" applyBorder="1" applyAlignment="1" applyProtection="1">
      <alignment vertical="top"/>
    </xf>
    <xf numFmtId="0" fontId="24" fillId="0" borderId="0" xfId="2" applyFont="1" applyFill="1" applyBorder="1" applyAlignment="1" applyProtection="1">
      <alignment horizontal="center" vertical="center" wrapText="1"/>
    </xf>
    <xf numFmtId="0" fontId="72" fillId="0" borderId="0" xfId="1" applyFont="1" applyBorder="1" applyAlignment="1">
      <alignment vertical="center" wrapText="1"/>
    </xf>
    <xf numFmtId="0" fontId="70" fillId="0" borderId="0" xfId="1" applyFont="1" applyBorder="1" applyAlignment="1">
      <alignment vertical="center" wrapText="1"/>
    </xf>
    <xf numFmtId="186" fontId="34" fillId="0" borderId="84" xfId="1" applyNumberFormat="1" applyFont="1" applyBorder="1" applyAlignment="1">
      <alignment horizontal="center" vertical="center"/>
    </xf>
    <xf numFmtId="186" fontId="34" fillId="0" borderId="1" xfId="1" applyNumberFormat="1" applyFont="1" applyBorder="1" applyAlignment="1">
      <alignment horizontal="center" vertical="center"/>
    </xf>
    <xf numFmtId="186" fontId="34" fillId="0" borderId="117" xfId="1" applyNumberFormat="1" applyFont="1" applyBorder="1" applyAlignment="1">
      <alignment horizontal="center" vertical="center"/>
    </xf>
    <xf numFmtId="0" fontId="2" fillId="0" borderId="0" xfId="1" applyFont="1" applyAlignment="1">
      <alignment horizontal="left" vertical="center" wrapText="1"/>
    </xf>
    <xf numFmtId="186" fontId="72" fillId="0" borderId="0" xfId="1" applyNumberFormat="1" applyFont="1" applyBorder="1" applyAlignment="1">
      <alignment vertical="center"/>
    </xf>
    <xf numFmtId="3" fontId="34" fillId="0" borderId="0" xfId="1" applyNumberFormat="1" applyFont="1" applyBorder="1" applyAlignment="1">
      <alignment vertical="center"/>
    </xf>
    <xf numFmtId="3" fontId="72" fillId="0" borderId="0" xfId="1" applyNumberFormat="1" applyFont="1" applyBorder="1" applyAlignment="1">
      <alignment vertical="center"/>
    </xf>
    <xf numFmtId="3" fontId="2" fillId="0" borderId="0" xfId="1" applyNumberFormat="1" applyFont="1" applyBorder="1" applyAlignment="1">
      <alignment vertical="center"/>
    </xf>
    <xf numFmtId="3" fontId="49" fillId="0" borderId="0" xfId="1" applyNumberFormat="1" applyFont="1" applyBorder="1" applyAlignment="1">
      <alignment vertical="center"/>
    </xf>
    <xf numFmtId="0" fontId="2" fillId="0" borderId="0" xfId="1" applyFont="1" applyAlignment="1">
      <alignment horizontal="left" vertical="center" wrapText="1"/>
    </xf>
    <xf numFmtId="0" fontId="71" fillId="0" borderId="0" xfId="1" applyFont="1" applyBorder="1" applyAlignment="1">
      <alignment vertical="center" wrapText="1"/>
    </xf>
    <xf numFmtId="0" fontId="71" fillId="0" borderId="0" xfId="1" applyFont="1" applyBorder="1" applyAlignment="1">
      <alignment horizontal="left" vertical="center" wrapText="1"/>
    </xf>
    <xf numFmtId="0" fontId="49" fillId="0" borderId="0" xfId="1" applyFont="1" applyBorder="1">
      <alignment vertical="center"/>
    </xf>
    <xf numFmtId="0" fontId="2" fillId="0" borderId="11" xfId="1" applyFont="1" applyBorder="1" applyAlignment="1">
      <alignment vertical="center" wrapText="1"/>
    </xf>
    <xf numFmtId="0" fontId="2" fillId="0" borderId="0" xfId="1" applyFont="1" applyAlignment="1">
      <alignment vertical="center" wrapText="1"/>
    </xf>
    <xf numFmtId="0" fontId="72" fillId="0" borderId="89" xfId="1" applyFont="1" applyBorder="1" applyAlignment="1">
      <alignment horizontal="center" vertical="center" wrapText="1"/>
    </xf>
    <xf numFmtId="0" fontId="34" fillId="0" borderId="34" xfId="1" applyFont="1" applyBorder="1" applyAlignment="1">
      <alignment horizontal="center" vertical="center" wrapText="1"/>
    </xf>
    <xf numFmtId="38" fontId="71" fillId="0" borderId="0" xfId="7" applyFont="1" applyBorder="1">
      <alignment vertical="center"/>
    </xf>
    <xf numFmtId="191" fontId="0" fillId="0" borderId="56" xfId="7" applyNumberFormat="1" applyFont="1" applyBorder="1" applyAlignment="1">
      <alignment vertical="center" wrapText="1"/>
    </xf>
    <xf numFmtId="191" fontId="0" fillId="0" borderId="56" xfId="7" applyNumberFormat="1" applyFont="1" applyBorder="1" applyAlignment="1">
      <alignment vertical="center"/>
    </xf>
    <xf numFmtId="38" fontId="0" fillId="0" borderId="56" xfId="7" applyNumberFormat="1" applyFont="1" applyBorder="1" applyAlignment="1">
      <alignment vertical="center" wrapText="1"/>
    </xf>
    <xf numFmtId="38" fontId="0" fillId="0" borderId="56" xfId="7" applyNumberFormat="1" applyFont="1" applyBorder="1" applyAlignment="1">
      <alignment vertical="center"/>
    </xf>
    <xf numFmtId="38" fontId="0" fillId="0" borderId="38" xfId="7" applyNumberFormat="1" applyFont="1" applyFill="1" applyBorder="1" applyAlignment="1">
      <alignment horizontal="center" vertical="center"/>
    </xf>
    <xf numFmtId="177" fontId="2" fillId="0" borderId="39" xfId="1" applyNumberFormat="1" applyFont="1" applyFill="1" applyBorder="1" applyAlignment="1">
      <alignment horizontal="center" vertical="center"/>
    </xf>
    <xf numFmtId="177" fontId="2" fillId="0" borderId="40" xfId="1" applyNumberFormat="1" applyFont="1" applyFill="1" applyBorder="1" applyAlignment="1">
      <alignment horizontal="center" vertical="center"/>
    </xf>
    <xf numFmtId="177" fontId="2" fillId="0" borderId="41" xfId="1" applyNumberFormat="1" applyFont="1" applyFill="1" applyBorder="1" applyAlignment="1">
      <alignment horizontal="center" vertical="center"/>
    </xf>
    <xf numFmtId="49" fontId="2" fillId="0" borderId="38" xfId="1" applyNumberFormat="1" applyFill="1" applyBorder="1" applyAlignment="1">
      <alignment horizontal="center" vertical="center"/>
    </xf>
    <xf numFmtId="49" fontId="2" fillId="0" borderId="38" xfId="1" applyNumberFormat="1" applyFont="1" applyFill="1" applyBorder="1" applyAlignment="1">
      <alignment horizontal="center" vertical="center"/>
    </xf>
    <xf numFmtId="49" fontId="2" fillId="0" borderId="143" xfId="1" applyNumberFormat="1" applyFont="1" applyFill="1" applyBorder="1" applyAlignment="1">
      <alignment horizontal="center" vertical="center"/>
    </xf>
    <xf numFmtId="38" fontId="2" fillId="0" borderId="47" xfId="1" applyNumberFormat="1" applyFont="1" applyFill="1" applyBorder="1" applyAlignment="1">
      <alignment horizontal="center" vertical="center"/>
    </xf>
    <xf numFmtId="38" fontId="2" fillId="0" borderId="50" xfId="1" applyNumberFormat="1" applyFont="1" applyFill="1" applyBorder="1" applyAlignment="1">
      <alignment horizontal="center" vertical="center"/>
    </xf>
    <xf numFmtId="177" fontId="2" fillId="0" borderId="50" xfId="1" applyNumberFormat="1" applyFill="1" applyBorder="1" applyAlignment="1">
      <alignment horizontal="center" vertical="center"/>
    </xf>
    <xf numFmtId="177" fontId="2" fillId="0" borderId="139" xfId="1" applyNumberFormat="1" applyFont="1" applyFill="1" applyBorder="1" applyAlignment="1">
      <alignment horizontal="center" vertical="center"/>
    </xf>
    <xf numFmtId="38" fontId="2" fillId="0" borderId="56" xfId="1" applyNumberFormat="1" applyFont="1" applyFill="1" applyBorder="1" applyAlignment="1">
      <alignment horizontal="center" vertical="center"/>
    </xf>
    <xf numFmtId="9" fontId="0" fillId="0" borderId="56" xfId="5" applyNumberFormat="1" applyFont="1" applyFill="1" applyBorder="1" applyAlignment="1">
      <alignment horizontal="center" vertical="center"/>
    </xf>
    <xf numFmtId="0" fontId="2" fillId="0" borderId="17" xfId="1" applyFont="1" applyFill="1" applyBorder="1" applyAlignment="1">
      <alignment vertical="center" wrapText="1"/>
    </xf>
    <xf numFmtId="177" fontId="2" fillId="0" borderId="47" xfId="1" applyNumberFormat="1" applyFill="1" applyBorder="1" applyAlignment="1">
      <alignment horizontal="center" vertical="center"/>
    </xf>
    <xf numFmtId="0" fontId="2" fillId="0" borderId="81" xfId="1" applyFill="1" applyBorder="1" applyAlignment="1">
      <alignment horizontal="center" vertical="center"/>
    </xf>
    <xf numFmtId="177" fontId="2" fillId="0" borderId="56" xfId="1" applyNumberFormat="1" applyFont="1" applyFill="1" applyBorder="1" applyAlignment="1">
      <alignment horizontal="center" vertical="top"/>
    </xf>
    <xf numFmtId="177" fontId="2" fillId="0" borderId="56" xfId="1" applyNumberFormat="1" applyFill="1" applyBorder="1" applyAlignment="1">
      <alignment horizontal="center" vertical="top"/>
    </xf>
    <xf numFmtId="0" fontId="2" fillId="0" borderId="111" xfId="1" applyBorder="1" applyAlignment="1">
      <alignment vertical="center"/>
    </xf>
    <xf numFmtId="0" fontId="0" fillId="0" borderId="0" xfId="1" applyFont="1" applyBorder="1" applyAlignment="1">
      <alignment horizontal="center" vertical="center" wrapText="1"/>
    </xf>
    <xf numFmtId="0" fontId="0" fillId="0" borderId="185" xfId="1" applyFont="1" applyBorder="1" applyAlignment="1">
      <alignment horizontal="center" vertical="center" wrapText="1"/>
    </xf>
    <xf numFmtId="0" fontId="0" fillId="0" borderId="186" xfId="1" applyFont="1" applyBorder="1" applyAlignment="1">
      <alignment horizontal="center" vertical="center" wrapText="1"/>
    </xf>
    <xf numFmtId="0" fontId="0" fillId="0" borderId="187" xfId="1" applyFont="1" applyBorder="1" applyAlignment="1">
      <alignment horizontal="center" vertical="center" wrapText="1"/>
    </xf>
    <xf numFmtId="0" fontId="0" fillId="0" borderId="59" xfId="1" applyFont="1" applyBorder="1" applyAlignment="1">
      <alignment horizontal="center" vertical="center" wrapText="1"/>
    </xf>
    <xf numFmtId="0" fontId="0" fillId="0" borderId="56" xfId="1" applyFont="1" applyBorder="1" applyAlignment="1">
      <alignment horizontal="center" vertical="center" wrapText="1"/>
    </xf>
    <xf numFmtId="0" fontId="0" fillId="0" borderId="64" xfId="1" applyFont="1" applyBorder="1" applyAlignment="1">
      <alignment horizontal="center" vertical="center" wrapText="1"/>
    </xf>
    <xf numFmtId="0" fontId="0" fillId="0" borderId="188" xfId="1" applyFont="1" applyBorder="1" applyAlignment="1">
      <alignment horizontal="center" vertical="center" wrapText="1"/>
    </xf>
    <xf numFmtId="0" fontId="0" fillId="0" borderId="183" xfId="1" applyFont="1" applyBorder="1" applyAlignment="1">
      <alignment horizontal="center" vertical="center" wrapText="1"/>
    </xf>
    <xf numFmtId="0" fontId="0" fillId="0" borderId="189" xfId="1" applyFont="1" applyBorder="1" applyAlignment="1">
      <alignment horizontal="center" vertical="center" wrapText="1"/>
    </xf>
    <xf numFmtId="0" fontId="0" fillId="0" borderId="0" xfId="1" applyFont="1" applyBorder="1" applyAlignment="1">
      <alignment vertical="center" wrapText="1"/>
    </xf>
    <xf numFmtId="0" fontId="0" fillId="0" borderId="0" xfId="1" applyFont="1" applyBorder="1" applyAlignment="1">
      <alignment horizontal="left" vertical="center" wrapText="1"/>
    </xf>
    <xf numFmtId="0" fontId="0" fillId="0" borderId="0" xfId="1" applyFont="1" applyBorder="1" applyAlignment="1">
      <alignment horizontal="center" vertical="center" wrapText="1"/>
    </xf>
    <xf numFmtId="0" fontId="0" fillId="0" borderId="89" xfId="1" applyFont="1" applyBorder="1" applyAlignment="1">
      <alignment horizontal="center" vertical="center" wrapText="1"/>
    </xf>
    <xf numFmtId="0" fontId="0" fillId="0" borderId="11" xfId="1" applyFont="1" applyBorder="1" applyAlignment="1">
      <alignment horizontal="center" vertical="center" wrapText="1"/>
    </xf>
    <xf numFmtId="0" fontId="0" fillId="0" borderId="115" xfId="1" applyFont="1" applyBorder="1" applyAlignment="1">
      <alignment horizontal="center" vertical="center" wrapText="1"/>
    </xf>
    <xf numFmtId="0" fontId="30" fillId="0" borderId="0" xfId="1" applyFont="1" applyBorder="1" applyAlignment="1">
      <alignment vertical="center" wrapText="1"/>
    </xf>
    <xf numFmtId="0" fontId="30" fillId="0" borderId="89" xfId="1" applyFont="1" applyBorder="1" applyAlignment="1">
      <alignment horizontal="center" vertical="center" wrapText="1"/>
    </xf>
    <xf numFmtId="0" fontId="30" fillId="0" borderId="115" xfId="1" applyFont="1" applyBorder="1" applyAlignment="1">
      <alignment horizontal="center" vertical="center" wrapText="1"/>
    </xf>
    <xf numFmtId="0" fontId="0" fillId="0" borderId="34" xfId="1" applyFont="1" applyBorder="1" applyAlignment="1">
      <alignment horizontal="center" vertical="center" wrapText="1"/>
    </xf>
    <xf numFmtId="0" fontId="0" fillId="0" borderId="79" xfId="1" applyFont="1" applyBorder="1" applyAlignment="1">
      <alignment horizontal="center" vertical="center" wrapText="1"/>
    </xf>
    <xf numFmtId="0" fontId="30" fillId="0" borderId="34" xfId="1" applyFont="1" applyBorder="1" applyAlignment="1">
      <alignment horizontal="center" vertical="center" wrapText="1"/>
    </xf>
    <xf numFmtId="0" fontId="30" fillId="0" borderId="0" xfId="1" applyFont="1" applyBorder="1" applyAlignment="1">
      <alignment horizontal="center" vertical="center" wrapText="1"/>
    </xf>
    <xf numFmtId="0" fontId="30" fillId="0" borderId="79" xfId="1" applyFont="1" applyBorder="1" applyAlignment="1">
      <alignment horizontal="center" vertical="center" wrapText="1"/>
    </xf>
    <xf numFmtId="0" fontId="2" fillId="0" borderId="84" xfId="1" applyFont="1" applyBorder="1" applyAlignment="1">
      <alignment horizontal="center" vertical="center"/>
    </xf>
    <xf numFmtId="0" fontId="2" fillId="0" borderId="1" xfId="1" applyFont="1" applyBorder="1" applyAlignment="1">
      <alignment horizontal="center" vertical="center"/>
    </xf>
    <xf numFmtId="0" fontId="2" fillId="0" borderId="117" xfId="1" applyFont="1" applyBorder="1" applyAlignment="1">
      <alignment horizontal="center" vertical="center"/>
    </xf>
    <xf numFmtId="0" fontId="30" fillId="0" borderId="84" xfId="1" applyFont="1" applyBorder="1" applyAlignment="1">
      <alignment horizontal="center" vertical="center" wrapText="1"/>
    </xf>
    <xf numFmtId="0" fontId="30" fillId="0" borderId="1" xfId="1" applyFont="1" applyBorder="1" applyAlignment="1">
      <alignment horizontal="center" vertical="center" wrapText="1"/>
    </xf>
    <xf numFmtId="0" fontId="30" fillId="0" borderId="117" xfId="1" applyFont="1" applyBorder="1" applyAlignment="1">
      <alignment horizontal="center" vertical="center" wrapText="1"/>
    </xf>
    <xf numFmtId="0" fontId="0" fillId="0" borderId="1" xfId="1" applyFont="1" applyBorder="1" applyAlignment="1">
      <alignment horizontal="left" vertical="center" wrapText="1"/>
    </xf>
    <xf numFmtId="0" fontId="0" fillId="0" borderId="84" xfId="1" applyFont="1" applyBorder="1" applyAlignment="1">
      <alignment horizontal="center" vertical="center" wrapText="1"/>
    </xf>
    <xf numFmtId="0" fontId="0" fillId="0" borderId="1" xfId="1" applyFont="1" applyBorder="1" applyAlignment="1">
      <alignment horizontal="center" vertical="center" wrapText="1"/>
    </xf>
    <xf numFmtId="0" fontId="0" fillId="0" borderId="117" xfId="1" applyFont="1" applyBorder="1" applyAlignment="1">
      <alignment horizontal="center" vertical="center" wrapText="1"/>
    </xf>
    <xf numFmtId="190" fontId="2" fillId="0" borderId="121" xfId="1" applyNumberFormat="1" applyFont="1" applyBorder="1" applyAlignment="1">
      <alignment horizontal="right" vertical="center"/>
    </xf>
    <xf numFmtId="190" fontId="2" fillId="0" borderId="18" xfId="1" applyNumberFormat="1" applyFont="1" applyBorder="1" applyAlignment="1">
      <alignment horizontal="right" vertical="center"/>
    </xf>
    <xf numFmtId="190" fontId="2" fillId="0" borderId="15" xfId="1" applyNumberFormat="1" applyFont="1" applyBorder="1" applyAlignment="1">
      <alignment horizontal="right" vertical="center"/>
    </xf>
    <xf numFmtId="190" fontId="2" fillId="0" borderId="19" xfId="1" applyNumberFormat="1" applyFont="1" applyBorder="1" applyAlignment="1">
      <alignment horizontal="right" vertical="center"/>
    </xf>
    <xf numFmtId="0" fontId="2" fillId="0" borderId="91" xfId="1" applyFont="1" applyBorder="1" applyAlignment="1">
      <alignment horizontal="center" vertical="center" wrapText="1"/>
    </xf>
    <xf numFmtId="0" fontId="2" fillId="0" borderId="40" xfId="1" applyFont="1" applyBorder="1" applyAlignment="1">
      <alignment horizontal="center" vertical="center" wrapText="1"/>
    </xf>
    <xf numFmtId="0" fontId="2" fillId="0" borderId="41" xfId="1" applyFont="1" applyBorder="1" applyAlignment="1">
      <alignment horizontal="center" vertical="center" wrapText="1"/>
    </xf>
    <xf numFmtId="197" fontId="2" fillId="0" borderId="56" xfId="1" applyNumberFormat="1" applyFont="1" applyBorder="1" applyAlignment="1">
      <alignment vertical="center" wrapText="1"/>
    </xf>
    <xf numFmtId="197" fontId="2" fillId="0" borderId="56" xfId="1" applyNumberFormat="1" applyFont="1" applyBorder="1" applyAlignment="1">
      <alignment vertical="center"/>
    </xf>
    <xf numFmtId="0" fontId="7" fillId="0" borderId="25" xfId="3" applyFont="1" applyFill="1" applyBorder="1" applyAlignment="1">
      <alignment horizontal="center" vertical="center" wrapText="1" shrinkToFit="1"/>
    </xf>
    <xf numFmtId="0" fontId="7" fillId="0" borderId="17" xfId="3" applyFont="1" applyFill="1" applyBorder="1" applyAlignment="1" applyProtection="1">
      <alignment vertical="top" wrapText="1"/>
    </xf>
    <xf numFmtId="0" fontId="7" fillId="0" borderId="15" xfId="3" applyFont="1" applyFill="1" applyBorder="1" applyAlignment="1" applyProtection="1">
      <alignment vertical="top" wrapText="1"/>
    </xf>
    <xf numFmtId="0" fontId="7" fillId="0" borderId="23" xfId="3" applyFont="1" applyFill="1" applyBorder="1" applyAlignment="1" applyProtection="1">
      <alignment vertical="top" wrapText="1"/>
    </xf>
    <xf numFmtId="177" fontId="2" fillId="0" borderId="37" xfId="1" applyNumberFormat="1" applyFont="1" applyFill="1" applyBorder="1" applyAlignment="1">
      <alignment horizontal="right" vertical="center"/>
    </xf>
    <xf numFmtId="177" fontId="2" fillId="0" borderId="25" xfId="1" applyNumberFormat="1" applyFont="1" applyFill="1" applyBorder="1" applyAlignment="1">
      <alignment horizontal="right" vertical="center"/>
    </xf>
    <xf numFmtId="177" fontId="2" fillId="0" borderId="36" xfId="1" applyNumberFormat="1" applyFont="1" applyFill="1" applyBorder="1" applyAlignment="1">
      <alignment horizontal="right" vertical="center"/>
    </xf>
    <xf numFmtId="38" fontId="0" fillId="0" borderId="39" xfId="7" applyFont="1" applyFill="1" applyBorder="1" applyAlignment="1">
      <alignment vertical="center"/>
    </xf>
    <xf numFmtId="38" fontId="0" fillId="0" borderId="40" xfId="7" applyFont="1" applyFill="1" applyBorder="1" applyAlignment="1">
      <alignment vertical="center"/>
    </xf>
    <xf numFmtId="38" fontId="0" fillId="0" borderId="120" xfId="7" applyFont="1" applyFill="1" applyBorder="1" applyAlignment="1">
      <alignment vertical="center"/>
    </xf>
    <xf numFmtId="177" fontId="2" fillId="0" borderId="44" xfId="1" applyNumberFormat="1" applyFont="1" applyFill="1" applyBorder="1" applyAlignment="1">
      <alignment horizontal="right" vertical="center"/>
    </xf>
    <xf numFmtId="177" fontId="2" fillId="0" borderId="45" xfId="1" applyNumberFormat="1" applyFont="1" applyFill="1" applyBorder="1" applyAlignment="1">
      <alignment horizontal="right" vertical="center"/>
    </xf>
    <xf numFmtId="177" fontId="2" fillId="0" borderId="46" xfId="1" applyNumberFormat="1" applyFont="1" applyFill="1" applyBorder="1" applyAlignment="1">
      <alignment horizontal="right" vertical="center"/>
    </xf>
    <xf numFmtId="177" fontId="2" fillId="0" borderId="50" xfId="1" applyNumberFormat="1" applyFont="1" applyFill="1" applyBorder="1" applyAlignment="1">
      <alignment vertical="center"/>
    </xf>
    <xf numFmtId="38" fontId="0" fillId="0" borderId="54" xfId="7" applyFont="1" applyFill="1" applyBorder="1" applyAlignment="1">
      <alignment vertical="center"/>
    </xf>
    <xf numFmtId="177" fontId="2" fillId="0" borderId="18" xfId="1" applyNumberFormat="1" applyFont="1" applyFill="1" applyBorder="1" applyAlignment="1">
      <alignment vertical="center"/>
    </xf>
    <xf numFmtId="177" fontId="2" fillId="0" borderId="15" xfId="1" applyNumberFormat="1" applyFont="1" applyFill="1" applyBorder="1" applyAlignment="1">
      <alignment vertical="center"/>
    </xf>
    <xf numFmtId="177" fontId="2" fillId="0" borderId="19" xfId="1" applyNumberFormat="1" applyFont="1" applyFill="1" applyBorder="1" applyAlignment="1">
      <alignment vertical="center"/>
    </xf>
    <xf numFmtId="0" fontId="2" fillId="0" borderId="26" xfId="1" applyFont="1" applyBorder="1" applyAlignment="1">
      <alignment vertical="top" wrapText="1"/>
    </xf>
    <xf numFmtId="0" fontId="2" fillId="0" borderId="25" xfId="1" applyFont="1" applyBorder="1" applyAlignment="1">
      <alignment vertical="top" wrapText="1"/>
    </xf>
    <xf numFmtId="0" fontId="2" fillId="0" borderId="36" xfId="1" applyFont="1" applyBorder="1" applyAlignment="1">
      <alignment vertical="top" wrapText="1"/>
    </xf>
    <xf numFmtId="0" fontId="2" fillId="0" borderId="29" xfId="1" applyFont="1" applyBorder="1" applyAlignment="1">
      <alignment vertical="top" wrapText="1"/>
    </xf>
    <xf numFmtId="0" fontId="2" fillId="0" borderId="21" xfId="1" applyFont="1" applyBorder="1" applyAlignment="1">
      <alignment vertical="top" wrapText="1"/>
    </xf>
    <xf numFmtId="0" fontId="2" fillId="0" borderId="22" xfId="1" applyFont="1" applyBorder="1" applyAlignment="1">
      <alignment vertical="top" wrapText="1"/>
    </xf>
    <xf numFmtId="0" fontId="2" fillId="0" borderId="25" xfId="1" applyFont="1" applyBorder="1" applyAlignment="1">
      <alignment vertical="top"/>
    </xf>
    <xf numFmtId="0" fontId="2" fillId="0" borderId="36" xfId="1" applyFont="1" applyBorder="1" applyAlignment="1">
      <alignment vertical="top"/>
    </xf>
    <xf numFmtId="0" fontId="2" fillId="0" borderId="29" xfId="1" applyFont="1" applyBorder="1" applyAlignment="1">
      <alignment vertical="top"/>
    </xf>
    <xf numFmtId="0" fontId="2" fillId="0" borderId="21" xfId="1" applyFont="1" applyBorder="1" applyAlignment="1">
      <alignment vertical="top"/>
    </xf>
    <xf numFmtId="0" fontId="2" fillId="0" borderId="22" xfId="1" applyFont="1" applyBorder="1" applyAlignment="1">
      <alignment vertical="top"/>
    </xf>
    <xf numFmtId="0" fontId="2" fillId="0" borderId="17" xfId="1" applyFont="1" applyFill="1" applyBorder="1" applyAlignment="1">
      <alignment vertical="top" wrapText="1"/>
    </xf>
    <xf numFmtId="0" fontId="2" fillId="0" borderId="15" xfId="1" applyFont="1" applyFill="1" applyBorder="1" applyAlignment="1">
      <alignment vertical="top" wrapText="1"/>
    </xf>
    <xf numFmtId="0" fontId="2" fillId="0" borderId="19" xfId="1" applyFont="1" applyFill="1" applyBorder="1" applyAlignment="1">
      <alignment vertical="top" wrapText="1"/>
    </xf>
    <xf numFmtId="0" fontId="2" fillId="0" borderId="18" xfId="1" applyFont="1" applyBorder="1" applyAlignment="1">
      <alignment vertical="top" wrapText="1"/>
    </xf>
    <xf numFmtId="0" fontId="2" fillId="0" borderId="15" xfId="1" applyFont="1" applyBorder="1" applyAlignment="1">
      <alignment vertical="top"/>
    </xf>
    <xf numFmtId="0" fontId="2" fillId="0" borderId="23" xfId="1" applyFont="1" applyBorder="1" applyAlignment="1">
      <alignment vertical="top"/>
    </xf>
    <xf numFmtId="0" fontId="2" fillId="0" borderId="80" xfId="1" applyFont="1" applyFill="1" applyBorder="1" applyAlignment="1">
      <alignment vertical="top"/>
    </xf>
    <xf numFmtId="0" fontId="2" fillId="0" borderId="40" xfId="1" applyFont="1" applyFill="1" applyBorder="1" applyAlignment="1">
      <alignment vertical="top"/>
    </xf>
    <xf numFmtId="0" fontId="2" fillId="0" borderId="41" xfId="1" applyFont="1" applyFill="1" applyBorder="1" applyAlignment="1">
      <alignment vertical="top"/>
    </xf>
    <xf numFmtId="177" fontId="2" fillId="0" borderId="38" xfId="1" applyNumberFormat="1" applyFont="1" applyFill="1" applyBorder="1" applyAlignment="1">
      <alignment vertical="top"/>
    </xf>
    <xf numFmtId="38" fontId="0" fillId="0" borderId="38" xfId="7" applyFont="1" applyFill="1" applyBorder="1" applyAlignment="1">
      <alignment vertical="top"/>
    </xf>
    <xf numFmtId="0" fontId="2" fillId="0" borderId="81" xfId="1" applyFont="1" applyFill="1" applyBorder="1" applyAlignment="1">
      <alignment vertical="top"/>
    </xf>
    <xf numFmtId="0" fontId="2" fillId="0" borderId="45" xfId="1" applyFont="1" applyFill="1" applyBorder="1" applyAlignment="1">
      <alignment vertical="top"/>
    </xf>
    <xf numFmtId="0" fontId="2" fillId="0" borderId="46" xfId="1" applyFont="1" applyFill="1" applyBorder="1" applyAlignment="1">
      <alignment vertical="top"/>
    </xf>
    <xf numFmtId="177" fontId="2" fillId="0" borderId="47" xfId="1" applyNumberFormat="1" applyFont="1" applyFill="1" applyBorder="1" applyAlignment="1">
      <alignment vertical="top"/>
    </xf>
    <xf numFmtId="0" fontId="2" fillId="0" borderId="81" xfId="1" applyFill="1" applyBorder="1" applyAlignment="1">
      <alignment vertical="top"/>
    </xf>
    <xf numFmtId="0" fontId="30" fillId="0" borderId="81" xfId="1" applyFont="1" applyFill="1" applyBorder="1" applyAlignment="1">
      <alignment horizontal="left" vertical="top" wrapText="1"/>
    </xf>
    <xf numFmtId="0" fontId="30" fillId="0" borderId="45" xfId="1" applyFont="1" applyFill="1" applyBorder="1" applyAlignment="1">
      <alignment horizontal="left" vertical="top" wrapText="1"/>
    </xf>
    <xf numFmtId="0" fontId="30" fillId="0" borderId="46" xfId="1" applyFont="1" applyFill="1" applyBorder="1" applyAlignment="1">
      <alignment horizontal="left" vertical="top" wrapText="1"/>
    </xf>
    <xf numFmtId="38" fontId="0" fillId="0" borderId="44" xfId="7" applyFont="1" applyFill="1" applyBorder="1" applyAlignment="1">
      <alignment vertical="top"/>
    </xf>
    <xf numFmtId="38" fontId="0" fillId="0" borderId="45" xfId="7" applyFont="1" applyFill="1" applyBorder="1" applyAlignment="1">
      <alignment vertical="top"/>
    </xf>
    <xf numFmtId="38" fontId="0" fillId="0" borderId="46" xfId="7" applyFont="1" applyFill="1" applyBorder="1" applyAlignment="1">
      <alignment vertical="top"/>
    </xf>
    <xf numFmtId="177" fontId="2" fillId="0" borderId="50" xfId="1" applyNumberFormat="1" applyFont="1" applyFill="1" applyBorder="1" applyAlignment="1">
      <alignment vertical="top"/>
    </xf>
    <xf numFmtId="177" fontId="2" fillId="0" borderId="56" xfId="1" applyNumberFormat="1" applyFont="1" applyFill="1" applyBorder="1" applyAlignment="1">
      <alignment vertical="top"/>
    </xf>
    <xf numFmtId="38" fontId="0" fillId="0" borderId="18" xfId="7" applyNumberFormat="1" applyFont="1" applyFill="1" applyBorder="1" applyAlignment="1">
      <alignment vertical="top"/>
    </xf>
    <xf numFmtId="38" fontId="0" fillId="0" borderId="15" xfId="7" applyNumberFormat="1" applyFont="1" applyFill="1" applyBorder="1" applyAlignment="1">
      <alignment vertical="top"/>
    </xf>
    <xf numFmtId="38" fontId="0" fillId="0" borderId="19" xfId="7" applyNumberFormat="1" applyFont="1" applyFill="1" applyBorder="1" applyAlignment="1">
      <alignment vertical="top"/>
    </xf>
    <xf numFmtId="0" fontId="31" fillId="0" borderId="37" xfId="1" applyFont="1" applyFill="1" applyBorder="1" applyAlignment="1">
      <alignment horizontal="left" vertical="top" wrapText="1"/>
    </xf>
    <xf numFmtId="0" fontId="31" fillId="0" borderId="25" xfId="1" applyFont="1" applyFill="1" applyBorder="1" applyAlignment="1">
      <alignment horizontal="left" vertical="top" wrapText="1"/>
    </xf>
    <xf numFmtId="0" fontId="31" fillId="0" borderId="27" xfId="1" applyFont="1" applyFill="1" applyBorder="1" applyAlignment="1">
      <alignment horizontal="left" vertical="top" wrapText="1"/>
    </xf>
    <xf numFmtId="0" fontId="31" fillId="0" borderId="82" xfId="1" applyFont="1" applyFill="1" applyBorder="1" applyAlignment="1">
      <alignment horizontal="left" vertical="top" wrapText="1"/>
    </xf>
    <xf numFmtId="0" fontId="31" fillId="0" borderId="0" xfId="1" applyFont="1" applyFill="1" applyBorder="1" applyAlignment="1">
      <alignment horizontal="left" vertical="top" wrapText="1"/>
    </xf>
    <xf numFmtId="0" fontId="31" fillId="0" borderId="79" xfId="1" applyFont="1" applyFill="1" applyBorder="1" applyAlignment="1">
      <alignment horizontal="left" vertical="top" wrapText="1"/>
    </xf>
    <xf numFmtId="0" fontId="30" fillId="0" borderId="98" xfId="1" applyFont="1" applyFill="1" applyBorder="1" applyAlignment="1">
      <alignment vertical="center" wrapText="1"/>
    </xf>
    <xf numFmtId="0" fontId="30" fillId="0" borderId="99" xfId="1" applyFont="1" applyFill="1" applyBorder="1" applyAlignment="1">
      <alignment vertical="center" wrapText="1"/>
    </xf>
    <xf numFmtId="0" fontId="31" fillId="0" borderId="20" xfId="1" applyFont="1" applyFill="1" applyBorder="1" applyAlignment="1">
      <alignment horizontal="left" vertical="top" wrapText="1"/>
    </xf>
    <xf numFmtId="0" fontId="31" fillId="0" borderId="21" xfId="1" applyFont="1" applyFill="1" applyBorder="1" applyAlignment="1">
      <alignment horizontal="left" vertical="top" wrapText="1"/>
    </xf>
    <xf numFmtId="0" fontId="31" fillId="0" borderId="30" xfId="1" applyFont="1" applyFill="1" applyBorder="1" applyAlignment="1">
      <alignment horizontal="left" vertical="top" wrapText="1"/>
    </xf>
    <xf numFmtId="40" fontId="0" fillId="0" borderId="39" xfId="7" applyNumberFormat="1" applyFont="1" applyBorder="1" applyAlignment="1">
      <alignment horizontal="right" vertical="center"/>
    </xf>
    <xf numFmtId="40" fontId="0" fillId="0" borderId="40" xfId="7" applyNumberFormat="1" applyFont="1" applyBorder="1" applyAlignment="1">
      <alignment horizontal="right" vertical="center"/>
    </xf>
    <xf numFmtId="40" fontId="0" fillId="0" borderId="41" xfId="7" applyNumberFormat="1" applyFont="1" applyBorder="1" applyAlignment="1">
      <alignment horizontal="right" vertical="center"/>
    </xf>
    <xf numFmtId="40" fontId="0" fillId="0" borderId="44" xfId="7" applyNumberFormat="1" applyFont="1" applyBorder="1" applyAlignment="1">
      <alignment horizontal="right" vertical="center"/>
    </xf>
    <xf numFmtId="40" fontId="0" fillId="0" borderId="45" xfId="7" applyNumberFormat="1" applyFont="1" applyBorder="1" applyAlignment="1">
      <alignment horizontal="right" vertical="center"/>
    </xf>
    <xf numFmtId="40" fontId="0" fillId="0" borderId="46" xfId="7" applyNumberFormat="1" applyFont="1" applyBorder="1" applyAlignment="1">
      <alignment horizontal="right" vertical="center"/>
    </xf>
    <xf numFmtId="191" fontId="0" fillId="0" borderId="39" xfId="7" applyNumberFormat="1" applyFont="1" applyBorder="1" applyAlignment="1">
      <alignment horizontal="right" vertical="center"/>
    </xf>
    <xf numFmtId="191" fontId="0" fillId="0" borderId="40" xfId="7" applyNumberFormat="1" applyFont="1" applyBorder="1" applyAlignment="1">
      <alignment horizontal="right" vertical="center"/>
    </xf>
    <xf numFmtId="191" fontId="0" fillId="0" borderId="41" xfId="7" applyNumberFormat="1" applyFont="1" applyBorder="1" applyAlignment="1">
      <alignment horizontal="right" vertical="center"/>
    </xf>
    <xf numFmtId="191" fontId="0" fillId="0" borderId="44" xfId="7" applyNumberFormat="1" applyFont="1" applyBorder="1" applyAlignment="1">
      <alignment horizontal="right" vertical="center"/>
    </xf>
    <xf numFmtId="191" fontId="0" fillId="0" borderId="45" xfId="7" applyNumberFormat="1" applyFont="1" applyBorder="1" applyAlignment="1">
      <alignment horizontal="right" vertical="center"/>
    </xf>
    <xf numFmtId="191" fontId="0" fillId="0" borderId="46" xfId="7" applyNumberFormat="1" applyFont="1" applyBorder="1" applyAlignment="1">
      <alignment horizontal="right" vertical="center"/>
    </xf>
    <xf numFmtId="0" fontId="2" fillId="2" borderId="18" xfId="1" applyFill="1" applyBorder="1" applyAlignment="1">
      <alignment vertical="top"/>
    </xf>
    <xf numFmtId="0" fontId="2" fillId="2" borderId="19" xfId="1" applyFill="1" applyBorder="1" applyAlignment="1">
      <alignment vertical="top"/>
    </xf>
    <xf numFmtId="38" fontId="0" fillId="0" borderId="0" xfId="7" applyFont="1" applyBorder="1" applyAlignment="1">
      <alignment vertical="center" wrapText="1"/>
    </xf>
    <xf numFmtId="38" fontId="0" fillId="0" borderId="0" xfId="7" applyFont="1" applyBorder="1" applyAlignment="1">
      <alignment vertical="center"/>
    </xf>
    <xf numFmtId="49" fontId="6" fillId="0" borderId="1" xfId="1" applyNumberFormat="1" applyFont="1" applyBorder="1" applyAlignment="1">
      <alignment horizontal="left" vertical="center" wrapText="1"/>
    </xf>
    <xf numFmtId="49" fontId="6" fillId="0" borderId="1" xfId="1" applyNumberFormat="1" applyFont="1" applyBorder="1" applyAlignment="1">
      <alignment horizontal="left" vertical="center"/>
    </xf>
    <xf numFmtId="0" fontId="15" fillId="3" borderId="10" xfId="1" applyFont="1" applyFill="1" applyBorder="1" applyAlignment="1" applyProtection="1">
      <alignment horizontal="left" vertical="center" wrapText="1"/>
      <protection locked="0"/>
    </xf>
    <xf numFmtId="0" fontId="3" fillId="0" borderId="11" xfId="1" applyFont="1" applyBorder="1" applyAlignment="1">
      <alignment horizontal="left" vertical="center"/>
    </xf>
    <xf numFmtId="0" fontId="3" fillId="0" borderId="12" xfId="1" applyFont="1" applyBorder="1" applyAlignment="1">
      <alignment horizontal="left" vertical="center"/>
    </xf>
    <xf numFmtId="0" fontId="3" fillId="0" borderId="20" xfId="1" applyFont="1" applyBorder="1" applyAlignment="1">
      <alignment horizontal="left" vertical="center"/>
    </xf>
    <xf numFmtId="0" fontId="13" fillId="0" borderId="18" xfId="4" applyFont="1" applyFill="1" applyBorder="1" applyAlignment="1" applyProtection="1">
      <alignment horizontal="left" vertical="center" wrapText="1" shrinkToFit="1"/>
    </xf>
    <xf numFmtId="0" fontId="13" fillId="0" borderId="15" xfId="4" applyFont="1" applyFill="1" applyBorder="1" applyAlignment="1" applyProtection="1">
      <alignment horizontal="left" vertical="center" shrinkToFit="1"/>
    </xf>
    <xf numFmtId="0" fontId="13" fillId="0" borderId="23" xfId="4" applyFont="1" applyFill="1" applyBorder="1" applyAlignment="1" applyProtection="1">
      <alignment horizontal="left" vertical="center" shrinkToFit="1"/>
    </xf>
    <xf numFmtId="0" fontId="3" fillId="0" borderId="17" xfId="3" applyFont="1" applyFill="1" applyBorder="1" applyAlignment="1" applyProtection="1">
      <alignment horizontal="left" vertical="center" wrapText="1"/>
    </xf>
    <xf numFmtId="0" fontId="3" fillId="0" borderId="15" xfId="3" applyFont="1" applyFill="1" applyBorder="1" applyAlignment="1" applyProtection="1">
      <alignment horizontal="left" vertical="center" wrapText="1"/>
    </xf>
    <xf numFmtId="0" fontId="3" fillId="0" borderId="23" xfId="3" applyFont="1" applyFill="1" applyBorder="1" applyAlignment="1" applyProtection="1">
      <alignment horizontal="left" vertical="center" wrapText="1"/>
    </xf>
    <xf numFmtId="198" fontId="2" fillId="0" borderId="47" xfId="1" applyNumberFormat="1" applyFont="1" applyFill="1" applyBorder="1" applyAlignment="1">
      <alignment horizontal="center" vertical="center"/>
    </xf>
    <xf numFmtId="198" fontId="2" fillId="0" borderId="50" xfId="1" applyNumberFormat="1" applyFont="1" applyFill="1" applyBorder="1" applyAlignment="1">
      <alignment horizontal="center" vertical="center"/>
    </xf>
    <xf numFmtId="0" fontId="15" fillId="0" borderId="26" xfId="1" applyFont="1" applyBorder="1" applyAlignment="1">
      <alignment horizontal="left" vertical="center" wrapText="1"/>
    </xf>
    <xf numFmtId="0" fontId="15" fillId="0" borderId="25" xfId="1" applyFont="1" applyBorder="1" applyAlignment="1">
      <alignment horizontal="left" vertical="center" wrapText="1"/>
    </xf>
    <xf numFmtId="0" fontId="15" fillId="0" borderId="36" xfId="1" applyFont="1" applyBorder="1" applyAlignment="1">
      <alignment horizontal="left" vertical="center" wrapText="1"/>
    </xf>
    <xf numFmtId="0" fontId="15" fillId="0" borderId="29" xfId="1" applyFont="1" applyBorder="1" applyAlignment="1">
      <alignment horizontal="left" vertical="center" wrapText="1"/>
    </xf>
    <xf numFmtId="0" fontId="15" fillId="0" borderId="21" xfId="1" applyFont="1" applyBorder="1" applyAlignment="1">
      <alignment horizontal="left" vertical="center" wrapText="1"/>
    </xf>
    <xf numFmtId="0" fontId="15" fillId="0" borderId="22" xfId="1" applyFont="1" applyBorder="1" applyAlignment="1">
      <alignment horizontal="left" vertical="center" wrapText="1"/>
    </xf>
    <xf numFmtId="0" fontId="2" fillId="2" borderId="66" xfId="1" applyFont="1" applyFill="1" applyBorder="1" applyAlignment="1">
      <alignment horizontal="center" vertical="center"/>
    </xf>
    <xf numFmtId="0" fontId="3" fillId="0" borderId="26" xfId="1" applyFont="1" applyBorder="1" applyAlignment="1">
      <alignment vertical="center" wrapText="1"/>
    </xf>
    <xf numFmtId="0" fontId="3" fillId="0" borderId="25" xfId="1" applyFont="1" applyBorder="1" applyAlignment="1">
      <alignment vertical="center" wrapText="1"/>
    </xf>
    <xf numFmtId="0" fontId="3" fillId="0" borderId="36" xfId="1" applyFont="1" applyBorder="1" applyAlignment="1">
      <alignment vertical="center" wrapText="1"/>
    </xf>
    <xf numFmtId="0" fontId="2" fillId="0" borderId="37" xfId="1" applyBorder="1" applyAlignment="1">
      <alignment horizontal="center" vertical="center" wrapText="1" shrinkToFit="1"/>
    </xf>
    <xf numFmtId="0" fontId="3" fillId="0" borderId="29" xfId="1" applyFont="1" applyBorder="1" applyAlignment="1">
      <alignment vertical="center" wrapText="1"/>
    </xf>
    <xf numFmtId="0" fontId="3" fillId="0" borderId="21" xfId="1" applyFont="1" applyBorder="1" applyAlignment="1">
      <alignment vertical="center" wrapText="1"/>
    </xf>
    <xf numFmtId="0" fontId="3" fillId="0" borderId="22" xfId="1" applyFont="1" applyBorder="1" applyAlignment="1">
      <alignment vertical="center" wrapText="1"/>
    </xf>
    <xf numFmtId="193" fontId="2" fillId="0" borderId="20" xfId="1" applyNumberFormat="1" applyBorder="1" applyAlignment="1">
      <alignment horizontal="center" vertical="center"/>
    </xf>
    <xf numFmtId="193" fontId="2" fillId="0" borderId="21" xfId="1" applyNumberFormat="1" applyFont="1" applyBorder="1" applyAlignment="1">
      <alignment horizontal="center" vertical="center"/>
    </xf>
    <xf numFmtId="193" fontId="2" fillId="0" borderId="22" xfId="1" applyNumberFormat="1" applyFont="1" applyBorder="1" applyAlignment="1">
      <alignment horizontal="center" vertical="center"/>
    </xf>
    <xf numFmtId="193" fontId="2" fillId="0" borderId="30" xfId="1" applyNumberFormat="1" applyFont="1" applyBorder="1" applyAlignment="1">
      <alignment horizontal="center" vertical="center"/>
    </xf>
    <xf numFmtId="0" fontId="3" fillId="0" borderId="25" xfId="1" applyFont="1" applyBorder="1" applyAlignment="1">
      <alignment vertical="center"/>
    </xf>
    <xf numFmtId="0" fontId="3" fillId="0" borderId="0" xfId="1" applyFont="1" applyBorder="1" applyAlignment="1">
      <alignment vertical="center"/>
    </xf>
    <xf numFmtId="0" fontId="3" fillId="0" borderId="27" xfId="1" applyFont="1" applyBorder="1" applyAlignment="1">
      <alignment vertical="center"/>
    </xf>
    <xf numFmtId="0" fontId="16" fillId="0" borderId="80" xfId="1" applyFont="1" applyFill="1" applyBorder="1" applyAlignment="1">
      <alignment horizontal="left" vertical="center" wrapText="1"/>
    </xf>
    <xf numFmtId="0" fontId="16" fillId="0" borderId="40" xfId="1" applyFont="1" applyFill="1" applyBorder="1" applyAlignment="1">
      <alignment horizontal="left" vertical="center" wrapText="1"/>
    </xf>
    <xf numFmtId="0" fontId="16" fillId="0" borderId="41" xfId="1" applyFont="1" applyFill="1" applyBorder="1" applyAlignment="1">
      <alignment horizontal="left" vertical="center" wrapText="1"/>
    </xf>
    <xf numFmtId="177" fontId="3" fillId="0" borderId="39" xfId="1" applyNumberFormat="1" applyFont="1" applyFill="1" applyBorder="1" applyAlignment="1">
      <alignment vertical="center"/>
    </xf>
    <xf numFmtId="177" fontId="3" fillId="0" borderId="40" xfId="1" applyNumberFormat="1" applyFont="1" applyFill="1" applyBorder="1" applyAlignment="1">
      <alignment vertical="center"/>
    </xf>
    <xf numFmtId="177" fontId="3" fillId="0" borderId="41" xfId="1" applyNumberFormat="1" applyFont="1" applyFill="1" applyBorder="1" applyAlignment="1">
      <alignment vertical="center"/>
    </xf>
    <xf numFmtId="0" fontId="16" fillId="0" borderId="81" xfId="1" applyFont="1" applyFill="1" applyBorder="1" applyAlignment="1">
      <alignment horizontal="left" vertical="center" wrapText="1"/>
    </xf>
    <xf numFmtId="0" fontId="16" fillId="0" borderId="45" xfId="1" applyFont="1" applyFill="1" applyBorder="1" applyAlignment="1">
      <alignment horizontal="left" vertical="center" wrapText="1"/>
    </xf>
    <xf numFmtId="0" fontId="16" fillId="0" borderId="46" xfId="1" applyFont="1" applyFill="1" applyBorder="1" applyAlignment="1">
      <alignment horizontal="left" vertical="center" wrapText="1"/>
    </xf>
    <xf numFmtId="177" fontId="3" fillId="0" borderId="47" xfId="1" applyNumberFormat="1" applyFont="1" applyFill="1" applyBorder="1" applyAlignment="1">
      <alignment vertical="center"/>
    </xf>
    <xf numFmtId="0" fontId="31" fillId="0" borderId="81" xfId="1" applyFont="1" applyFill="1" applyBorder="1" applyAlignment="1">
      <alignment horizontal="left" vertical="center"/>
    </xf>
    <xf numFmtId="0" fontId="31" fillId="0" borderId="45" xfId="1" applyFont="1" applyFill="1" applyBorder="1" applyAlignment="1">
      <alignment horizontal="left" vertical="center"/>
    </xf>
    <xf numFmtId="0" fontId="31" fillId="0" borderId="46" xfId="1" applyFont="1" applyFill="1" applyBorder="1" applyAlignment="1">
      <alignment horizontal="left" vertical="center"/>
    </xf>
    <xf numFmtId="0" fontId="31" fillId="0" borderId="81" xfId="1" applyFont="1" applyFill="1" applyBorder="1" applyAlignment="1">
      <alignment horizontal="center" vertical="top"/>
    </xf>
    <xf numFmtId="0" fontId="31" fillId="0" borderId="45" xfId="1" applyFont="1" applyFill="1" applyBorder="1" applyAlignment="1">
      <alignment horizontal="center" vertical="top"/>
    </xf>
    <xf numFmtId="0" fontId="31" fillId="0" borderId="46" xfId="1" applyFont="1" applyFill="1" applyBorder="1" applyAlignment="1">
      <alignment horizontal="center" vertical="top"/>
    </xf>
    <xf numFmtId="0" fontId="3" fillId="0" borderId="93" xfId="1" applyFont="1" applyFill="1" applyBorder="1" applyAlignment="1">
      <alignment horizontal="center" vertical="center" wrapText="1"/>
    </xf>
    <xf numFmtId="0" fontId="3" fillId="0" borderId="94" xfId="1" applyFont="1" applyFill="1" applyBorder="1" applyAlignment="1">
      <alignment horizontal="center" vertical="center" wrapText="1"/>
    </xf>
    <xf numFmtId="0" fontId="3" fillId="0" borderId="95" xfId="1" applyFont="1" applyBorder="1" applyAlignment="1">
      <alignment vertical="center"/>
    </xf>
    <xf numFmtId="0" fontId="3" fillId="0" borderId="96" xfId="1" applyFont="1" applyBorder="1" applyAlignment="1">
      <alignment vertical="center"/>
    </xf>
    <xf numFmtId="0" fontId="2" fillId="0" borderId="100" xfId="1" applyBorder="1" applyAlignment="1">
      <alignment vertical="center"/>
    </xf>
    <xf numFmtId="0" fontId="2" fillId="0" borderId="101" xfId="1" applyBorder="1" applyAlignment="1">
      <alignment vertical="center"/>
    </xf>
    <xf numFmtId="0" fontId="2" fillId="0" borderId="102" xfId="1" applyBorder="1" applyAlignment="1">
      <alignment vertical="center"/>
    </xf>
    <xf numFmtId="0" fontId="3" fillId="0" borderId="14" xfId="1" applyFont="1" applyFill="1" applyBorder="1" applyAlignment="1">
      <alignment horizontal="center" vertical="center" textRotation="255"/>
    </xf>
    <xf numFmtId="0" fontId="2" fillId="0" borderId="15" xfId="1" applyBorder="1" applyAlignment="1">
      <alignment vertical="center" textRotation="255"/>
    </xf>
    <xf numFmtId="0" fontId="2" fillId="0" borderId="108" xfId="1" applyBorder="1" applyAlignment="1">
      <alignment vertical="center" textRotation="255"/>
    </xf>
    <xf numFmtId="0" fontId="3" fillId="0" borderId="103" xfId="1" applyFont="1" applyFill="1" applyBorder="1" applyAlignment="1">
      <alignment vertical="center" wrapText="1"/>
    </xf>
    <xf numFmtId="0" fontId="15" fillId="0" borderId="11" xfId="3" applyFont="1" applyFill="1" applyBorder="1" applyAlignment="1" applyProtection="1">
      <alignment horizontal="center" vertical="center"/>
    </xf>
    <xf numFmtId="0" fontId="15" fillId="0" borderId="115" xfId="3" applyFont="1" applyFill="1" applyBorder="1" applyAlignment="1" applyProtection="1">
      <alignment horizontal="center" vertical="center"/>
    </xf>
    <xf numFmtId="0" fontId="15" fillId="0" borderId="42" xfId="3" applyFont="1" applyFill="1" applyBorder="1" applyAlignment="1" applyProtection="1">
      <alignment horizontal="center" vertical="center"/>
    </xf>
    <xf numFmtId="0" fontId="15" fillId="0" borderId="0" xfId="3" applyFont="1" applyFill="1" applyBorder="1" applyAlignment="1" applyProtection="1">
      <alignment horizontal="center" vertical="center"/>
    </xf>
    <xf numFmtId="0" fontId="15" fillId="0" borderId="79" xfId="3" applyFont="1" applyFill="1" applyBorder="1" applyAlignment="1" applyProtection="1">
      <alignment horizontal="center" vertical="center"/>
    </xf>
    <xf numFmtId="0" fontId="15" fillId="0" borderId="116" xfId="3" applyFont="1" applyFill="1" applyBorder="1" applyAlignment="1" applyProtection="1">
      <alignment horizontal="center" vertical="center"/>
    </xf>
    <xf numFmtId="0" fontId="15" fillId="0" borderId="1" xfId="3" applyFont="1" applyFill="1" applyBorder="1" applyAlignment="1" applyProtection="1">
      <alignment horizontal="center" vertical="center"/>
    </xf>
    <xf numFmtId="0" fontId="15" fillId="0" borderId="117" xfId="3" applyFont="1" applyFill="1" applyBorder="1" applyAlignment="1" applyProtection="1">
      <alignment horizontal="center" vertical="center"/>
    </xf>
    <xf numFmtId="0" fontId="2" fillId="0" borderId="7" xfId="3" applyFont="1" applyFill="1" applyBorder="1" applyAlignment="1" applyProtection="1">
      <alignment horizontal="center" vertical="center" wrapText="1" shrinkToFit="1"/>
    </xf>
    <xf numFmtId="0" fontId="2" fillId="0" borderId="6" xfId="1" applyFont="1" applyFill="1" applyBorder="1" applyAlignment="1">
      <alignment horizontal="center" vertical="center" wrapText="1"/>
    </xf>
    <xf numFmtId="0" fontId="0" fillId="0" borderId="18" xfId="4" applyFont="1" applyFill="1" applyBorder="1" applyAlignment="1" applyProtection="1">
      <alignment horizontal="center" vertical="center" wrapText="1"/>
    </xf>
    <xf numFmtId="0" fontId="0" fillId="0" borderId="15" xfId="4" applyFont="1" applyFill="1" applyBorder="1" applyAlignment="1" applyProtection="1">
      <alignment horizontal="center" vertical="center" wrapText="1"/>
    </xf>
    <xf numFmtId="0" fontId="0" fillId="0" borderId="27" xfId="3" applyFont="1" applyFill="1" applyBorder="1" applyAlignment="1">
      <alignment horizontal="center" vertical="center" wrapText="1" shrinkToFit="1"/>
    </xf>
    <xf numFmtId="0" fontId="0" fillId="0" borderId="20" xfId="3" applyFont="1" applyFill="1" applyBorder="1" applyAlignment="1">
      <alignment horizontal="center" vertical="center" wrapText="1" shrinkToFit="1"/>
    </xf>
    <xf numFmtId="0" fontId="0" fillId="0" borderId="21" xfId="3" applyFont="1" applyFill="1" applyBorder="1" applyAlignment="1">
      <alignment horizontal="center" vertical="center" wrapText="1" shrinkToFit="1"/>
    </xf>
    <xf numFmtId="0" fontId="0" fillId="0" borderId="30" xfId="3" applyFont="1" applyFill="1" applyBorder="1" applyAlignment="1">
      <alignment horizontal="center" vertical="center" wrapText="1" shrinkToFit="1"/>
    </xf>
    <xf numFmtId="189" fontId="2" fillId="0" borderId="38" xfId="1" applyNumberFormat="1" applyFont="1" applyFill="1" applyBorder="1" applyAlignment="1">
      <alignment horizontal="center" vertical="center"/>
    </xf>
    <xf numFmtId="189" fontId="2" fillId="0" borderId="39" xfId="1" applyNumberFormat="1" applyFill="1" applyBorder="1" applyAlignment="1">
      <alignment horizontal="center" vertical="center"/>
    </xf>
    <xf numFmtId="189" fontId="2" fillId="0" borderId="40" xfId="1" applyNumberFormat="1" applyFont="1" applyFill="1" applyBorder="1" applyAlignment="1">
      <alignment horizontal="center" vertical="center"/>
    </xf>
    <xf numFmtId="189" fontId="2" fillId="0" borderId="120" xfId="1" applyNumberFormat="1" applyFont="1" applyFill="1" applyBorder="1" applyAlignment="1">
      <alignment horizontal="center" vertical="center"/>
    </xf>
    <xf numFmtId="189" fontId="2" fillId="0" borderId="47" xfId="1" applyNumberFormat="1" applyFont="1" applyFill="1" applyBorder="1" applyAlignment="1">
      <alignment horizontal="center" vertical="center"/>
    </xf>
    <xf numFmtId="189" fontId="2" fillId="3" borderId="47" xfId="1" applyNumberFormat="1" applyFill="1" applyBorder="1" applyAlignment="1">
      <alignment horizontal="center" vertical="center"/>
    </xf>
    <xf numFmtId="189" fontId="2" fillId="3" borderId="47" xfId="1" applyNumberFormat="1" applyFont="1" applyFill="1" applyBorder="1" applyAlignment="1">
      <alignment horizontal="center" vertical="center"/>
    </xf>
    <xf numFmtId="189" fontId="2" fillId="0" borderId="48" xfId="1" applyNumberFormat="1" applyFont="1" applyFill="1" applyBorder="1" applyAlignment="1">
      <alignment horizontal="right" vertical="center" indent="2"/>
    </xf>
    <xf numFmtId="189" fontId="2" fillId="0" borderId="49" xfId="1" applyNumberFormat="1" applyFont="1" applyFill="1" applyBorder="1" applyAlignment="1">
      <alignment horizontal="right" vertical="center" indent="2"/>
    </xf>
    <xf numFmtId="189" fontId="2" fillId="0" borderId="50" xfId="1" applyNumberFormat="1" applyFont="1" applyFill="1" applyBorder="1" applyAlignment="1">
      <alignment horizontal="center" vertical="center"/>
    </xf>
    <xf numFmtId="189" fontId="2" fillId="0" borderId="50" xfId="1" applyNumberFormat="1" applyFont="1" applyFill="1" applyBorder="1" applyAlignment="1">
      <alignment horizontal="right" vertical="center" indent="2"/>
    </xf>
    <xf numFmtId="189" fontId="2" fillId="0" borderId="51" xfId="1" applyNumberFormat="1" applyFont="1" applyFill="1" applyBorder="1" applyAlignment="1">
      <alignment horizontal="center" vertical="center"/>
    </xf>
    <xf numFmtId="189" fontId="2" fillId="0" borderId="52" xfId="1" applyNumberFormat="1" applyFont="1" applyFill="1" applyBorder="1" applyAlignment="1">
      <alignment horizontal="center" vertical="center"/>
    </xf>
    <xf numFmtId="189" fontId="2" fillId="0" borderId="53" xfId="1" applyNumberFormat="1" applyFont="1" applyFill="1" applyBorder="1" applyAlignment="1">
      <alignment horizontal="center" vertical="center"/>
    </xf>
    <xf numFmtId="189" fontId="2" fillId="0" borderId="51" xfId="1" applyNumberFormat="1" applyFill="1" applyBorder="1" applyAlignment="1">
      <alignment horizontal="center" vertical="center"/>
    </xf>
    <xf numFmtId="189" fontId="2" fillId="0" borderId="54" xfId="1" applyNumberFormat="1" applyFont="1" applyFill="1" applyBorder="1" applyAlignment="1">
      <alignment horizontal="center" vertical="center"/>
    </xf>
    <xf numFmtId="189" fontId="2" fillId="0" borderId="56" xfId="1" applyNumberFormat="1" applyFont="1" applyFill="1" applyBorder="1" applyAlignment="1">
      <alignment horizontal="center" vertical="center"/>
    </xf>
    <xf numFmtId="189" fontId="2" fillId="0" borderId="56" xfId="1" applyNumberFormat="1" applyFont="1" applyFill="1" applyBorder="1" applyAlignment="1">
      <alignment horizontal="right" vertical="center" indent="2"/>
    </xf>
    <xf numFmtId="189" fontId="2" fillId="0" borderId="33" xfId="1" applyNumberFormat="1" applyFont="1" applyFill="1" applyBorder="1" applyAlignment="1">
      <alignment horizontal="center" vertical="center"/>
    </xf>
    <xf numFmtId="189" fontId="2" fillId="0" borderId="33" xfId="1" applyNumberFormat="1" applyFont="1" applyFill="1" applyBorder="1" applyAlignment="1">
      <alignment horizontal="right" vertical="center" indent="2"/>
    </xf>
    <xf numFmtId="189" fontId="2" fillId="0" borderId="57" xfId="1" applyNumberFormat="1" applyFont="1" applyFill="1" applyBorder="1" applyAlignment="1">
      <alignment horizontal="right" vertical="center" indent="2"/>
    </xf>
    <xf numFmtId="176" fontId="2" fillId="0" borderId="33" xfId="1" applyNumberFormat="1" applyFont="1" applyFill="1" applyBorder="1" applyAlignment="1">
      <alignment horizontal="right" vertical="center" indent="2"/>
    </xf>
    <xf numFmtId="176" fontId="2" fillId="0" borderId="57" xfId="1" applyNumberFormat="1" applyFont="1" applyFill="1" applyBorder="1" applyAlignment="1">
      <alignment horizontal="right" vertical="center" indent="2"/>
    </xf>
    <xf numFmtId="0" fontId="30" fillId="0" borderId="25" xfId="1" applyFont="1" applyBorder="1" applyAlignment="1">
      <alignment horizontal="left" vertical="center"/>
    </xf>
    <xf numFmtId="0" fontId="30" fillId="0" borderId="36" xfId="1" applyFont="1" applyBorder="1" applyAlignment="1">
      <alignment horizontal="left" vertical="center"/>
    </xf>
    <xf numFmtId="3" fontId="2" fillId="0" borderId="37" xfId="1" applyNumberFormat="1" applyFont="1" applyBorder="1" applyAlignment="1">
      <alignment horizontal="center" vertical="center" wrapText="1"/>
    </xf>
    <xf numFmtId="49" fontId="2" fillId="0" borderId="20" xfId="1" applyNumberFormat="1" applyFont="1" applyBorder="1" applyAlignment="1">
      <alignment horizontal="center" vertical="center" wrapText="1"/>
    </xf>
    <xf numFmtId="0" fontId="30" fillId="0" borderId="17" xfId="1" applyFont="1" applyFill="1" applyBorder="1" applyAlignment="1">
      <alignment horizontal="left" vertical="center" wrapText="1"/>
    </xf>
    <xf numFmtId="0" fontId="30" fillId="0" borderId="15" xfId="1" applyFont="1" applyFill="1" applyBorder="1" applyAlignment="1">
      <alignment horizontal="left" vertical="center" wrapText="1"/>
    </xf>
    <xf numFmtId="0" fontId="30" fillId="0" borderId="19" xfId="1" applyFont="1" applyFill="1" applyBorder="1" applyAlignment="1">
      <alignment horizontal="left" vertical="center" wrapText="1"/>
    </xf>
    <xf numFmtId="0" fontId="30" fillId="0" borderId="18" xfId="1" applyFont="1" applyBorder="1" applyAlignment="1">
      <alignment vertical="center" wrapText="1"/>
    </xf>
    <xf numFmtId="0" fontId="30" fillId="0" borderId="15" xfId="1" applyFont="1" applyBorder="1" applyAlignment="1">
      <alignment vertical="center" wrapText="1"/>
    </xf>
    <xf numFmtId="0" fontId="30" fillId="0" borderId="23" xfId="1" applyFont="1" applyBorder="1" applyAlignment="1">
      <alignment vertical="center" wrapText="1"/>
    </xf>
    <xf numFmtId="0" fontId="2" fillId="0" borderId="80" xfId="1" applyFill="1" applyBorder="1" applyAlignment="1">
      <alignment horizontal="center" vertical="center" shrinkToFit="1"/>
    </xf>
    <xf numFmtId="49" fontId="2" fillId="0" borderId="113" xfId="1" applyNumberFormat="1" applyFont="1" applyFill="1" applyBorder="1" applyAlignment="1">
      <alignment horizontal="right" vertical="center"/>
    </xf>
    <xf numFmtId="49" fontId="2" fillId="0" borderId="15" xfId="1" applyNumberFormat="1" applyFont="1" applyFill="1" applyBorder="1" applyAlignment="1">
      <alignment horizontal="right" vertical="center"/>
    </xf>
    <xf numFmtId="49" fontId="2" fillId="0" borderId="19" xfId="1" applyNumberFormat="1" applyFont="1" applyFill="1" applyBorder="1" applyAlignment="1">
      <alignment horizontal="right" vertical="center"/>
    </xf>
    <xf numFmtId="49" fontId="2" fillId="0" borderId="113" xfId="1" applyNumberFormat="1" applyFill="1" applyBorder="1" applyAlignment="1">
      <alignment horizontal="right" vertical="center"/>
    </xf>
    <xf numFmtId="49" fontId="2" fillId="0" borderId="23" xfId="1" applyNumberFormat="1" applyFont="1" applyFill="1" applyBorder="1" applyAlignment="1">
      <alignment horizontal="right" vertical="center"/>
    </xf>
    <xf numFmtId="0" fontId="30" fillId="0" borderId="114" xfId="3" applyFont="1" applyFill="1" applyBorder="1" applyAlignment="1" applyProtection="1">
      <alignment horizontal="center" vertical="center"/>
    </xf>
    <xf numFmtId="0" fontId="30" fillId="0" borderId="11" xfId="3" applyFont="1" applyFill="1" applyBorder="1" applyAlignment="1" applyProtection="1">
      <alignment horizontal="center" vertical="center"/>
    </xf>
    <xf numFmtId="0" fontId="30" fillId="0" borderId="115" xfId="3" applyFont="1" applyFill="1" applyBorder="1" applyAlignment="1" applyProtection="1">
      <alignment horizontal="center" vertical="center"/>
    </xf>
    <xf numFmtId="0" fontId="30" fillId="0" borderId="42" xfId="3" applyFont="1" applyFill="1" applyBorder="1" applyAlignment="1" applyProtection="1">
      <alignment horizontal="center" vertical="center"/>
    </xf>
    <xf numFmtId="0" fontId="30" fillId="0" borderId="0" xfId="3" applyFont="1" applyFill="1" applyBorder="1" applyAlignment="1" applyProtection="1">
      <alignment horizontal="center" vertical="center"/>
    </xf>
    <xf numFmtId="0" fontId="30" fillId="0" borderId="79" xfId="3" applyFont="1" applyFill="1" applyBorder="1" applyAlignment="1" applyProtection="1">
      <alignment horizontal="center" vertical="center"/>
    </xf>
    <xf numFmtId="0" fontId="30" fillId="0" borderId="116" xfId="3" applyFont="1" applyFill="1" applyBorder="1" applyAlignment="1" applyProtection="1">
      <alignment horizontal="center" vertical="center"/>
    </xf>
    <xf numFmtId="0" fontId="30" fillId="0" borderId="1" xfId="3" applyFont="1" applyFill="1" applyBorder="1" applyAlignment="1" applyProtection="1">
      <alignment horizontal="center" vertical="center"/>
    </xf>
    <xf numFmtId="0" fontId="30" fillId="0" borderId="117" xfId="3" applyFont="1" applyFill="1" applyBorder="1" applyAlignment="1" applyProtection="1">
      <alignment horizontal="center" vertical="center"/>
    </xf>
    <xf numFmtId="176" fontId="2" fillId="0" borderId="39" xfId="1" applyNumberFormat="1" applyFont="1" applyBorder="1" applyAlignment="1">
      <alignment vertical="center" wrapText="1"/>
    </xf>
    <xf numFmtId="176" fontId="2" fillId="0" borderId="40" xfId="1" applyNumberFormat="1" applyFont="1" applyBorder="1" applyAlignment="1">
      <alignment vertical="center" wrapText="1"/>
    </xf>
    <xf numFmtId="176" fontId="2" fillId="0" borderId="119" xfId="1" applyNumberFormat="1" applyFont="1" applyBorder="1" applyAlignment="1">
      <alignment vertical="center" wrapText="1"/>
    </xf>
    <xf numFmtId="176" fontId="2" fillId="0" borderId="44" xfId="1" applyNumberFormat="1" applyFont="1" applyBorder="1" applyAlignment="1">
      <alignment horizontal="right" vertical="center" wrapText="1"/>
    </xf>
    <xf numFmtId="176" fontId="2" fillId="0" borderId="45" xfId="1" applyNumberFormat="1" applyFont="1" applyBorder="1" applyAlignment="1">
      <alignment horizontal="right" vertical="center" wrapText="1"/>
    </xf>
    <xf numFmtId="176" fontId="2" fillId="0" borderId="121" xfId="1" applyNumberFormat="1" applyFont="1" applyBorder="1" applyAlignment="1">
      <alignment horizontal="right" vertical="center" wrapText="1"/>
    </xf>
    <xf numFmtId="176" fontId="2" fillId="0" borderId="56" xfId="1" applyNumberFormat="1" applyFont="1" applyBorder="1" applyAlignment="1">
      <alignment horizontal="center" vertical="center" wrapText="1"/>
    </xf>
    <xf numFmtId="0" fontId="7" fillId="0" borderId="0" xfId="1" quotePrefix="1" applyFont="1" applyBorder="1" applyAlignment="1">
      <alignment horizontal="center" wrapText="1"/>
    </xf>
    <xf numFmtId="0" fontId="7" fillId="0" borderId="1" xfId="1" quotePrefix="1" applyFont="1" applyBorder="1" applyAlignment="1">
      <alignment horizontal="center" wrapText="1"/>
    </xf>
    <xf numFmtId="0" fontId="30" fillId="0" borderId="10" xfId="1" applyFont="1" applyFill="1" applyBorder="1" applyAlignment="1">
      <alignment horizontal="center" vertical="center" wrapText="1" shrinkToFit="1"/>
    </xf>
    <xf numFmtId="0" fontId="30" fillId="0" borderId="11" xfId="1" applyFont="1" applyFill="1" applyBorder="1" applyAlignment="1">
      <alignment horizontal="center" vertical="center" shrinkToFit="1"/>
    </xf>
    <xf numFmtId="0" fontId="30" fillId="0" borderId="12" xfId="1" applyFont="1" applyFill="1" applyBorder="1" applyAlignment="1">
      <alignment horizontal="center" vertical="center" shrinkToFit="1"/>
    </xf>
    <xf numFmtId="0" fontId="30" fillId="0" borderId="20" xfId="1" applyFont="1" applyFill="1" applyBorder="1" applyAlignment="1">
      <alignment horizontal="center" vertical="center" shrinkToFit="1"/>
    </xf>
    <xf numFmtId="0" fontId="30" fillId="0" borderId="21" xfId="1" applyFont="1" applyFill="1" applyBorder="1" applyAlignment="1">
      <alignment horizontal="center" vertical="center" shrinkToFit="1"/>
    </xf>
    <xf numFmtId="0" fontId="30" fillId="0" borderId="22" xfId="1" applyFont="1" applyFill="1" applyBorder="1" applyAlignment="1">
      <alignment horizontal="center" vertical="center" shrinkToFit="1"/>
    </xf>
    <xf numFmtId="0" fontId="48" fillId="0" borderId="18" xfId="4" applyFont="1" applyFill="1" applyBorder="1" applyAlignment="1" applyProtection="1">
      <alignment horizontal="center" vertical="center" wrapText="1" shrinkToFit="1"/>
    </xf>
    <xf numFmtId="0" fontId="48" fillId="0" borderId="15" xfId="4" applyFont="1" applyFill="1" applyBorder="1" applyAlignment="1" applyProtection="1">
      <alignment horizontal="center" vertical="center" shrinkToFit="1"/>
    </xf>
    <xf numFmtId="0" fontId="48" fillId="0" borderId="23" xfId="4" applyFont="1" applyFill="1" applyBorder="1" applyAlignment="1" applyProtection="1">
      <alignment horizontal="center" vertical="center" shrinkToFit="1"/>
    </xf>
    <xf numFmtId="0" fontId="2" fillId="0" borderId="26" xfId="2" applyFont="1" applyFill="1" applyBorder="1" applyAlignment="1" applyProtection="1">
      <alignment horizontal="left" vertical="center" wrapText="1" shrinkToFit="1"/>
    </xf>
    <xf numFmtId="0" fontId="2" fillId="0" borderId="25" xfId="2" applyFont="1" applyFill="1" applyBorder="1" applyAlignment="1" applyProtection="1">
      <alignment horizontal="left" vertical="center" wrapText="1" shrinkToFit="1"/>
    </xf>
    <xf numFmtId="0" fontId="51" fillId="0" borderId="37" xfId="3" applyFont="1" applyFill="1" applyBorder="1" applyAlignment="1">
      <alignment horizontal="left" vertical="center" wrapText="1" shrinkToFit="1"/>
    </xf>
    <xf numFmtId="0" fontId="51" fillId="0" borderId="25" xfId="1" applyFont="1" applyBorder="1" applyAlignment="1">
      <alignment horizontal="left" vertical="center" wrapText="1" shrinkToFit="1"/>
    </xf>
    <xf numFmtId="0" fontId="51" fillId="0" borderId="27" xfId="1" applyFont="1" applyBorder="1" applyAlignment="1">
      <alignment horizontal="left" vertical="center" wrapText="1" shrinkToFit="1"/>
    </xf>
    <xf numFmtId="0" fontId="2" fillId="0" borderId="29" xfId="2" applyFont="1" applyFill="1" applyBorder="1" applyAlignment="1" applyProtection="1">
      <alignment horizontal="left" vertical="center" wrapText="1" shrinkToFit="1"/>
    </xf>
    <xf numFmtId="0" fontId="2" fillId="0" borderId="21" xfId="2" applyFont="1" applyFill="1" applyBorder="1" applyAlignment="1" applyProtection="1">
      <alignment horizontal="left" vertical="center" wrapText="1" shrinkToFit="1"/>
    </xf>
    <xf numFmtId="0" fontId="51" fillId="0" borderId="20" xfId="1" applyFont="1" applyBorder="1" applyAlignment="1">
      <alignment horizontal="left" vertical="center" wrapText="1" shrinkToFit="1"/>
    </xf>
    <xf numFmtId="0" fontId="51" fillId="0" borderId="21" xfId="1" applyFont="1" applyBorder="1" applyAlignment="1">
      <alignment horizontal="left" vertical="center" wrapText="1" shrinkToFit="1"/>
    </xf>
    <xf numFmtId="0" fontId="51" fillId="0" borderId="30" xfId="1" applyFont="1" applyBorder="1" applyAlignment="1">
      <alignment horizontal="left" vertical="center" wrapText="1" shrinkToFit="1"/>
    </xf>
    <xf numFmtId="3" fontId="2" fillId="0" borderId="143" xfId="1" applyNumberFormat="1" applyFont="1" applyFill="1" applyBorder="1" applyAlignment="1">
      <alignment horizontal="center" vertical="center"/>
    </xf>
    <xf numFmtId="3" fontId="2" fillId="0" borderId="48" xfId="1" applyNumberFormat="1" applyFont="1" applyFill="1" applyBorder="1" applyAlignment="1">
      <alignment horizontal="center" vertical="center"/>
    </xf>
    <xf numFmtId="3" fontId="2" fillId="0" borderId="49" xfId="1" applyNumberFormat="1" applyFont="1" applyFill="1" applyBorder="1" applyAlignment="1">
      <alignment horizontal="center" vertical="center"/>
    </xf>
    <xf numFmtId="3" fontId="2" fillId="0" borderId="139" xfId="1" applyNumberFormat="1" applyFont="1" applyFill="1" applyBorder="1" applyAlignment="1">
      <alignment horizontal="center" vertical="center"/>
    </xf>
    <xf numFmtId="3" fontId="2" fillId="0" borderId="56" xfId="1" applyNumberFormat="1" applyFont="1" applyFill="1" applyBorder="1" applyAlignment="1">
      <alignment horizontal="center" vertical="center"/>
    </xf>
    <xf numFmtId="3" fontId="2" fillId="0" borderId="33" xfId="1" applyNumberFormat="1" applyFont="1" applyFill="1" applyBorder="1" applyAlignment="1">
      <alignment horizontal="center" vertical="center"/>
    </xf>
    <xf numFmtId="3" fontId="2" fillId="0" borderId="57" xfId="1" applyNumberFormat="1" applyFont="1" applyFill="1" applyBorder="1" applyAlignment="1">
      <alignment horizontal="center" vertical="center"/>
    </xf>
    <xf numFmtId="0" fontId="2" fillId="5" borderId="18" xfId="1" applyFont="1" applyFill="1" applyBorder="1" applyAlignment="1">
      <alignment horizontal="center" vertical="center" wrapText="1" shrinkToFit="1"/>
    </xf>
    <xf numFmtId="0" fontId="2" fillId="5" borderId="15" xfId="1" applyFill="1" applyBorder="1" applyAlignment="1">
      <alignment horizontal="center" vertical="center" shrinkToFit="1"/>
    </xf>
    <xf numFmtId="0" fontId="2" fillId="5" borderId="19" xfId="1" applyFill="1" applyBorder="1" applyAlignment="1">
      <alignment horizontal="center" vertical="center" shrinkToFit="1"/>
    </xf>
    <xf numFmtId="0" fontId="2" fillId="0" borderId="19" xfId="1" applyFill="1" applyBorder="1" applyAlignment="1">
      <alignment horizontal="center" vertical="center"/>
    </xf>
    <xf numFmtId="0" fontId="3" fillId="0" borderId="18" xfId="1" applyFont="1" applyFill="1" applyBorder="1" applyAlignment="1">
      <alignment horizontal="center" vertical="center" wrapText="1"/>
    </xf>
    <xf numFmtId="0" fontId="15" fillId="0" borderId="18" xfId="1" applyFont="1" applyFill="1" applyBorder="1" applyAlignment="1">
      <alignment horizontal="center" vertical="center" wrapText="1"/>
    </xf>
    <xf numFmtId="0" fontId="15" fillId="0" borderId="15" xfId="1" applyFont="1" applyFill="1" applyBorder="1" applyAlignment="1">
      <alignment horizontal="center" vertical="center"/>
    </xf>
    <xf numFmtId="0" fontId="15" fillId="0" borderId="23" xfId="1" applyFont="1" applyFill="1" applyBorder="1" applyAlignment="1">
      <alignment horizontal="center" vertical="center"/>
    </xf>
    <xf numFmtId="0" fontId="2" fillId="5" borderId="18" xfId="1" applyFont="1" applyFill="1" applyBorder="1" applyAlignment="1">
      <alignment horizontal="center" vertical="center" shrinkToFit="1"/>
    </xf>
    <xf numFmtId="0" fontId="2" fillId="0" borderId="158" xfId="1" applyFill="1" applyBorder="1" applyAlignment="1">
      <alignment horizontal="center" vertical="center"/>
    </xf>
    <xf numFmtId="0" fontId="2" fillId="0" borderId="26" xfId="1" applyBorder="1" applyAlignment="1">
      <alignment horizontal="left" vertical="top" wrapText="1"/>
    </xf>
    <xf numFmtId="0" fontId="2" fillId="0" borderId="25" xfId="1" applyBorder="1" applyAlignment="1">
      <alignment horizontal="left" vertical="top" wrapText="1"/>
    </xf>
    <xf numFmtId="0" fontId="2" fillId="0" borderId="36" xfId="1" applyBorder="1" applyAlignment="1">
      <alignment horizontal="left" vertical="top" wrapText="1"/>
    </xf>
    <xf numFmtId="0" fontId="30" fillId="0" borderId="18" xfId="1" applyFont="1" applyBorder="1" applyAlignment="1">
      <alignment horizontal="left" vertical="top" wrapText="1"/>
    </xf>
    <xf numFmtId="0" fontId="30" fillId="0" borderId="15" xfId="1" applyFont="1" applyBorder="1" applyAlignment="1">
      <alignment horizontal="left" vertical="top" wrapText="1"/>
    </xf>
    <xf numFmtId="0" fontId="30" fillId="0" borderId="19" xfId="1" applyFont="1" applyBorder="1" applyAlignment="1">
      <alignment horizontal="left" vertical="top" wrapText="1"/>
    </xf>
    <xf numFmtId="9" fontId="2" fillId="0" borderId="56" xfId="1" applyNumberFormat="1" applyFont="1" applyBorder="1" applyAlignment="1">
      <alignment horizontal="center" vertical="center" wrapText="1"/>
    </xf>
    <xf numFmtId="0" fontId="2" fillId="0" borderId="29" xfId="1" applyBorder="1" applyAlignment="1">
      <alignment horizontal="left" vertical="top" wrapText="1"/>
    </xf>
    <xf numFmtId="0" fontId="2" fillId="0" borderId="21" xfId="1" applyBorder="1" applyAlignment="1">
      <alignment horizontal="left" vertical="top" wrapText="1"/>
    </xf>
    <xf numFmtId="0" fontId="2" fillId="0" borderId="22" xfId="1" applyBorder="1" applyAlignment="1">
      <alignment horizontal="left" vertical="top" wrapText="1"/>
    </xf>
    <xf numFmtId="0" fontId="50" fillId="0" borderId="66" xfId="1" applyFont="1" applyBorder="1" applyAlignment="1">
      <alignment horizontal="center" vertical="center" wrapText="1"/>
    </xf>
    <xf numFmtId="0" fontId="50" fillId="0" borderId="66" xfId="1" applyFont="1" applyBorder="1" applyAlignment="1">
      <alignment horizontal="center" vertical="center"/>
    </xf>
    <xf numFmtId="0" fontId="29" fillId="0" borderId="17" xfId="1" applyFont="1" applyFill="1" applyBorder="1" applyAlignment="1">
      <alignment horizontal="left" vertical="top" wrapText="1"/>
    </xf>
    <xf numFmtId="0" fontId="29" fillId="0" borderId="15" xfId="1" applyFont="1" applyFill="1" applyBorder="1" applyAlignment="1">
      <alignment horizontal="left" vertical="top" wrapText="1"/>
    </xf>
    <xf numFmtId="0" fontId="29" fillId="0" borderId="19" xfId="1" applyFont="1" applyFill="1" applyBorder="1" applyAlignment="1">
      <alignment horizontal="left" vertical="top" wrapText="1"/>
    </xf>
    <xf numFmtId="3" fontId="2" fillId="0" borderId="80" xfId="1" applyNumberFormat="1" applyFont="1" applyFill="1" applyBorder="1" applyAlignment="1">
      <alignment horizontal="center" vertical="center"/>
    </xf>
    <xf numFmtId="3" fontId="2" fillId="0" borderId="40" xfId="1" applyNumberFormat="1" applyFont="1" applyFill="1" applyBorder="1" applyAlignment="1">
      <alignment horizontal="center" vertical="center"/>
    </xf>
    <xf numFmtId="3" fontId="2" fillId="0" borderId="41" xfId="1" applyNumberFormat="1" applyFont="1" applyFill="1" applyBorder="1" applyAlignment="1">
      <alignment horizontal="center" vertical="center"/>
    </xf>
    <xf numFmtId="3" fontId="2" fillId="0" borderId="37" xfId="1" applyNumberFormat="1" applyFill="1" applyBorder="1" applyAlignment="1">
      <alignment horizontal="center" vertical="center" wrapText="1"/>
    </xf>
    <xf numFmtId="3" fontId="2" fillId="0" borderId="25" xfId="1" applyNumberFormat="1" applyFont="1" applyFill="1" applyBorder="1" applyAlignment="1">
      <alignment horizontal="center" vertical="center"/>
    </xf>
    <xf numFmtId="3" fontId="2" fillId="0" borderId="36" xfId="1" applyNumberFormat="1" applyFont="1" applyFill="1" applyBorder="1" applyAlignment="1">
      <alignment horizontal="center" vertical="center"/>
    </xf>
    <xf numFmtId="3" fontId="2" fillId="0" borderId="81" xfId="1" applyNumberFormat="1" applyFont="1" applyFill="1" applyBorder="1" applyAlignment="1">
      <alignment horizontal="center" vertical="center"/>
    </xf>
    <xf numFmtId="3" fontId="2" fillId="0" borderId="45" xfId="1" applyNumberFormat="1" applyFont="1" applyFill="1" applyBorder="1" applyAlignment="1">
      <alignment horizontal="center" vertical="center"/>
    </xf>
    <xf numFmtId="3" fontId="2" fillId="0" borderId="46" xfId="1" applyNumberFormat="1" applyFont="1" applyFill="1" applyBorder="1" applyAlignment="1">
      <alignment horizontal="center" vertical="center"/>
    </xf>
    <xf numFmtId="0" fontId="2" fillId="0" borderId="82" xfId="1" applyFill="1" applyBorder="1" applyAlignment="1">
      <alignment horizontal="center" vertical="center"/>
    </xf>
    <xf numFmtId="0" fontId="2" fillId="0" borderId="0" xfId="1" applyFill="1" applyAlignment="1">
      <alignment horizontal="center" vertical="center"/>
    </xf>
    <xf numFmtId="0" fontId="2" fillId="0" borderId="43" xfId="1" applyFill="1" applyBorder="1" applyAlignment="1">
      <alignment horizontal="center" vertical="center"/>
    </xf>
    <xf numFmtId="0" fontId="2" fillId="0" borderId="82" xfId="1" applyBorder="1" applyAlignment="1">
      <alignment horizontal="left" vertical="top" wrapText="1"/>
    </xf>
    <xf numFmtId="0" fontId="2" fillId="0" borderId="0" xfId="1" applyAlignment="1">
      <alignment horizontal="left" vertical="top" wrapText="1"/>
    </xf>
    <xf numFmtId="0" fontId="2" fillId="0" borderId="79" xfId="1" applyBorder="1" applyAlignment="1">
      <alignment horizontal="left" vertical="top" wrapText="1"/>
    </xf>
    <xf numFmtId="3" fontId="2" fillId="0" borderId="83" xfId="1" applyNumberFormat="1" applyFont="1" applyFill="1" applyBorder="1" applyAlignment="1">
      <alignment horizontal="center" vertical="center"/>
    </xf>
    <xf numFmtId="3" fontId="2" fillId="0" borderId="52" xfId="1" applyNumberFormat="1" applyFont="1" applyFill="1" applyBorder="1" applyAlignment="1">
      <alignment horizontal="center" vertical="center"/>
    </xf>
    <xf numFmtId="3" fontId="2" fillId="0" borderId="53" xfId="1" applyNumberFormat="1" applyFont="1" applyFill="1" applyBorder="1" applyAlignment="1">
      <alignment horizontal="center" vertical="center"/>
    </xf>
    <xf numFmtId="0" fontId="2" fillId="0" borderId="21" xfId="1" applyFill="1" applyBorder="1" applyAlignment="1">
      <alignment horizontal="center" vertical="center"/>
    </xf>
    <xf numFmtId="0" fontId="2" fillId="0" borderId="22" xfId="1" applyFill="1" applyBorder="1" applyAlignment="1">
      <alignment horizontal="center" vertical="center"/>
    </xf>
    <xf numFmtId="3" fontId="2" fillId="0" borderId="14" xfId="1" applyNumberFormat="1" applyFont="1" applyFill="1" applyBorder="1" applyAlignment="1">
      <alignment horizontal="center" vertical="center"/>
    </xf>
    <xf numFmtId="3" fontId="2" fillId="0" borderId="15" xfId="1" applyNumberFormat="1" applyFont="1" applyFill="1" applyBorder="1" applyAlignment="1">
      <alignment horizontal="center" vertical="center"/>
    </xf>
    <xf numFmtId="3" fontId="2" fillId="0" borderId="19" xfId="1" applyNumberFormat="1" applyFont="1" applyFill="1" applyBorder="1" applyAlignment="1">
      <alignment horizontal="center" vertical="center"/>
    </xf>
    <xf numFmtId="3" fontId="2" fillId="0" borderId="56" xfId="1" applyNumberFormat="1" applyFont="1" applyFill="1" applyBorder="1" applyAlignment="1">
      <alignment horizontal="center" vertical="top"/>
    </xf>
    <xf numFmtId="0" fontId="73" fillId="0" borderId="37" xfId="1" applyFont="1" applyFill="1" applyBorder="1" applyAlignment="1">
      <alignment horizontal="left" vertical="top" wrapText="1"/>
    </xf>
    <xf numFmtId="0" fontId="73" fillId="0" borderId="25" xfId="1" applyFont="1" applyFill="1" applyBorder="1" applyAlignment="1">
      <alignment horizontal="left" vertical="top" wrapText="1"/>
    </xf>
    <xf numFmtId="0" fontId="73" fillId="0" borderId="27" xfId="1" applyFont="1" applyFill="1" applyBorder="1" applyAlignment="1">
      <alignment horizontal="left" vertical="top" wrapText="1"/>
    </xf>
    <xf numFmtId="0" fontId="73" fillId="0" borderId="82" xfId="1" applyFont="1" applyFill="1" applyBorder="1" applyAlignment="1">
      <alignment horizontal="left" vertical="top" wrapText="1"/>
    </xf>
    <xf numFmtId="0" fontId="73" fillId="0" borderId="0" xfId="1" applyFont="1" applyFill="1" applyBorder="1" applyAlignment="1">
      <alignment horizontal="left" vertical="top" wrapText="1"/>
    </xf>
    <xf numFmtId="0" fontId="73" fillId="0" borderId="79" xfId="1" applyFont="1" applyFill="1" applyBorder="1" applyAlignment="1">
      <alignment horizontal="left" vertical="top" wrapText="1"/>
    </xf>
    <xf numFmtId="0" fontId="73" fillId="0" borderId="20" xfId="1" applyFont="1" applyFill="1" applyBorder="1" applyAlignment="1">
      <alignment horizontal="left" vertical="top" wrapText="1"/>
    </xf>
    <xf numFmtId="0" fontId="73" fillId="0" borderId="21" xfId="1" applyFont="1" applyFill="1" applyBorder="1" applyAlignment="1">
      <alignment horizontal="left" vertical="top" wrapText="1"/>
    </xf>
    <xf numFmtId="0" fontId="73" fillId="0" borderId="30" xfId="1" applyFont="1" applyFill="1" applyBorder="1" applyAlignment="1">
      <alignment horizontal="left" vertical="top" wrapText="1"/>
    </xf>
    <xf numFmtId="0" fontId="50" fillId="0" borderId="37" xfId="1" applyFont="1" applyFill="1" applyBorder="1" applyAlignment="1">
      <alignment horizontal="left" vertical="top" wrapText="1"/>
    </xf>
    <xf numFmtId="0" fontId="50" fillId="0" borderId="25" xfId="1" applyFont="1" applyFill="1" applyBorder="1" applyAlignment="1">
      <alignment horizontal="left" vertical="top" wrapText="1"/>
    </xf>
    <xf numFmtId="0" fontId="50" fillId="0" borderId="27" xfId="1" applyFont="1" applyFill="1" applyBorder="1" applyAlignment="1">
      <alignment horizontal="left" vertical="top" wrapText="1"/>
    </xf>
    <xf numFmtId="0" fontId="50" fillId="0" borderId="82" xfId="1" applyFont="1" applyFill="1" applyBorder="1" applyAlignment="1">
      <alignment horizontal="left" vertical="top" wrapText="1"/>
    </xf>
    <xf numFmtId="0" fontId="50" fillId="0" borderId="0" xfId="1" applyFont="1" applyFill="1" applyBorder="1" applyAlignment="1">
      <alignment horizontal="left" vertical="top" wrapText="1"/>
    </xf>
    <xf numFmtId="0" fontId="50" fillId="0" borderId="79" xfId="1" applyFont="1" applyFill="1" applyBorder="1" applyAlignment="1">
      <alignment horizontal="left" vertical="top" wrapText="1"/>
    </xf>
    <xf numFmtId="0" fontId="54" fillId="0" borderId="92" xfId="1" applyFont="1" applyFill="1" applyBorder="1" applyAlignment="1">
      <alignment horizontal="center" vertical="center"/>
    </xf>
    <xf numFmtId="0" fontId="54" fillId="0" borderId="45" xfId="1" applyFont="1" applyBorder="1" applyAlignment="1">
      <alignment horizontal="center" vertical="center"/>
    </xf>
    <xf numFmtId="0" fontId="54" fillId="0" borderId="46" xfId="1" applyFont="1" applyBorder="1" applyAlignment="1">
      <alignment horizontal="center" vertical="center"/>
    </xf>
    <xf numFmtId="0" fontId="2" fillId="0" borderId="44" xfId="1" applyFill="1" applyBorder="1" applyAlignment="1">
      <alignment vertical="center" wrapText="1" shrinkToFit="1"/>
    </xf>
    <xf numFmtId="0" fontId="2" fillId="0" borderId="45" xfId="1" applyFont="1" applyFill="1" applyBorder="1" applyAlignment="1">
      <alignment vertical="center" wrapText="1" shrinkToFit="1"/>
    </xf>
    <xf numFmtId="0" fontId="2" fillId="0" borderId="45" xfId="1" applyBorder="1" applyAlignment="1">
      <alignment vertical="center" wrapText="1"/>
    </xf>
    <xf numFmtId="0" fontId="2" fillId="0" borderId="46" xfId="1" applyBorder="1" applyAlignment="1">
      <alignment vertical="center" wrapText="1"/>
    </xf>
    <xf numFmtId="0" fontId="50" fillId="0" borderId="20" xfId="1" applyFont="1" applyFill="1" applyBorder="1" applyAlignment="1">
      <alignment horizontal="left" vertical="top" wrapText="1"/>
    </xf>
    <xf numFmtId="0" fontId="50" fillId="0" borderId="21" xfId="1" applyFont="1" applyFill="1" applyBorder="1" applyAlignment="1">
      <alignment horizontal="left" vertical="top" wrapText="1"/>
    </xf>
    <xf numFmtId="0" fontId="50" fillId="0" borderId="30" xfId="1" applyFont="1" applyFill="1" applyBorder="1" applyAlignment="1">
      <alignment horizontal="left" vertical="top" wrapText="1"/>
    </xf>
    <xf numFmtId="0" fontId="2" fillId="0" borderId="87" xfId="1" applyBorder="1" applyAlignment="1">
      <alignment vertical="top" wrapText="1"/>
    </xf>
    <xf numFmtId="0" fontId="2" fillId="0" borderId="88" xfId="1" applyBorder="1" applyAlignment="1">
      <alignment vertical="top" wrapText="1"/>
    </xf>
    <xf numFmtId="0" fontId="30" fillId="0" borderId="0" xfId="3" applyFont="1" applyFill="1" applyBorder="1" applyAlignment="1" applyProtection="1">
      <alignment horizontal="center" vertical="top" wrapText="1"/>
    </xf>
    <xf numFmtId="0" fontId="2" fillId="0" borderId="0" xfId="1" applyBorder="1" applyAlignment="1">
      <alignment horizontal="center" vertical="top"/>
    </xf>
    <xf numFmtId="0" fontId="74" fillId="0" borderId="0" xfId="1" applyFont="1" applyAlignment="1">
      <alignment horizontal="left" vertical="center"/>
    </xf>
    <xf numFmtId="0" fontId="56" fillId="0" borderId="39" xfId="1" applyFont="1" applyBorder="1" applyAlignment="1">
      <alignment horizontal="left" vertical="center" wrapText="1"/>
    </xf>
    <xf numFmtId="0" fontId="56" fillId="0" borderId="40" xfId="1" applyFont="1" applyBorder="1" applyAlignment="1">
      <alignment horizontal="left" vertical="center"/>
    </xf>
    <xf numFmtId="0" fontId="56" fillId="0" borderId="41" xfId="1" applyFont="1" applyBorder="1" applyAlignment="1">
      <alignment horizontal="left" vertical="center"/>
    </xf>
    <xf numFmtId="181" fontId="3" fillId="0" borderId="39" xfId="1" applyNumberFormat="1" applyFont="1" applyBorder="1" applyAlignment="1">
      <alignment horizontal="right" vertical="center"/>
    </xf>
    <xf numFmtId="181" fontId="3" fillId="0" borderId="40" xfId="1" applyNumberFormat="1" applyFont="1" applyBorder="1" applyAlignment="1">
      <alignment horizontal="right" vertical="center"/>
    </xf>
    <xf numFmtId="181" fontId="3" fillId="0" borderId="41" xfId="1" applyNumberFormat="1" applyFont="1" applyBorder="1" applyAlignment="1">
      <alignment horizontal="right" vertical="center"/>
    </xf>
    <xf numFmtId="0" fontId="75" fillId="0" borderId="39" xfId="1" applyFont="1" applyFill="1" applyBorder="1" applyAlignment="1">
      <alignment horizontal="left" vertical="center" wrapText="1"/>
    </xf>
    <xf numFmtId="0" fontId="75" fillId="0" borderId="40" xfId="1" applyFont="1" applyFill="1" applyBorder="1" applyAlignment="1">
      <alignment horizontal="left" vertical="center" wrapText="1"/>
    </xf>
    <xf numFmtId="0" fontId="75" fillId="0" borderId="41" xfId="1" applyFont="1" applyFill="1" applyBorder="1" applyAlignment="1">
      <alignment horizontal="left" vertical="center" wrapText="1"/>
    </xf>
    <xf numFmtId="181" fontId="3" fillId="0" borderId="120" xfId="1" applyNumberFormat="1" applyFont="1" applyBorder="1" applyAlignment="1">
      <alignment horizontal="right" vertical="center"/>
    </xf>
    <xf numFmtId="0" fontId="3" fillId="0" borderId="92" xfId="1" applyFont="1" applyFill="1" applyBorder="1" applyAlignment="1">
      <alignment horizontal="center" vertical="center" shrinkToFit="1"/>
    </xf>
    <xf numFmtId="0" fontId="15" fillId="0" borderId="44" xfId="1" applyFont="1" applyFill="1" applyBorder="1" applyAlignment="1">
      <alignment horizontal="left" vertical="center" wrapText="1"/>
    </xf>
    <xf numFmtId="0" fontId="3" fillId="0" borderId="45" xfId="1" applyFont="1" applyFill="1" applyBorder="1" applyAlignment="1">
      <alignment horizontal="left" vertical="center"/>
    </xf>
    <xf numFmtId="0" fontId="3" fillId="0" borderId="46" xfId="1" applyFont="1" applyFill="1" applyBorder="1" applyAlignment="1">
      <alignment horizontal="left" vertical="center"/>
    </xf>
    <xf numFmtId="181" fontId="3" fillId="0" borderId="44" xfId="1" applyNumberFormat="1" applyFont="1" applyFill="1" applyBorder="1" applyAlignment="1">
      <alignment horizontal="right" vertical="center"/>
    </xf>
    <xf numFmtId="181" fontId="3" fillId="0" borderId="45" xfId="1" applyNumberFormat="1" applyFont="1" applyFill="1" applyBorder="1" applyAlignment="1">
      <alignment horizontal="right" vertical="center"/>
    </xf>
    <xf numFmtId="181" fontId="3" fillId="0" borderId="46" xfId="1" applyNumberFormat="1" applyFont="1" applyFill="1" applyBorder="1" applyAlignment="1">
      <alignment horizontal="right" vertical="center"/>
    </xf>
    <xf numFmtId="181" fontId="3" fillId="0" borderId="44" xfId="1" applyNumberFormat="1" applyFont="1" applyBorder="1" applyAlignment="1">
      <alignment horizontal="right" vertical="center"/>
    </xf>
    <xf numFmtId="181" fontId="3" fillId="0" borderId="45" xfId="1" applyNumberFormat="1" applyFont="1" applyBorder="1" applyAlignment="1">
      <alignment horizontal="right" vertical="center"/>
    </xf>
    <xf numFmtId="181" fontId="3" fillId="0" borderId="122" xfId="1" applyNumberFormat="1" applyFont="1" applyBorder="1" applyAlignment="1">
      <alignment horizontal="right" vertical="center"/>
    </xf>
    <xf numFmtId="0" fontId="75" fillId="0" borderId="132" xfId="1" applyFont="1" applyBorder="1" applyAlignment="1">
      <alignment horizontal="left" vertical="center" wrapText="1"/>
    </xf>
    <xf numFmtId="0" fontId="75" fillId="0" borderId="101" xfId="1" applyFont="1" applyBorder="1" applyAlignment="1">
      <alignment horizontal="left" vertical="center"/>
    </xf>
    <xf numFmtId="0" fontId="75" fillId="0" borderId="102" xfId="1" applyFont="1" applyBorder="1" applyAlignment="1">
      <alignment horizontal="left" vertical="center"/>
    </xf>
    <xf numFmtId="181" fontId="3" fillId="0" borderId="46" xfId="1" applyNumberFormat="1" applyFont="1" applyBorder="1" applyAlignment="1">
      <alignment horizontal="right" vertical="center"/>
    </xf>
    <xf numFmtId="0" fontId="3" fillId="0" borderId="121" xfId="1" applyFont="1" applyBorder="1" applyAlignment="1">
      <alignment vertical="center"/>
    </xf>
    <xf numFmtId="0" fontId="75" fillId="0" borderId="44" xfId="1" applyFont="1" applyFill="1" applyBorder="1" applyAlignment="1">
      <alignment horizontal="left" vertical="center" wrapText="1"/>
    </xf>
    <xf numFmtId="0" fontId="75" fillId="0" borderId="45" xfId="1" applyFont="1" applyFill="1" applyBorder="1" applyAlignment="1">
      <alignment horizontal="left" vertical="center"/>
    </xf>
    <xf numFmtId="0" fontId="75" fillId="0" borderId="46" xfId="1" applyFont="1" applyFill="1" applyBorder="1" applyAlignment="1">
      <alignment horizontal="left" vertical="center"/>
    </xf>
    <xf numFmtId="0" fontId="15" fillId="0" borderId="51" xfId="1" applyFont="1" applyFill="1" applyBorder="1" applyAlignment="1">
      <alignment horizontal="left" vertical="center" wrapText="1"/>
    </xf>
    <xf numFmtId="0" fontId="3" fillId="0" borderId="52" xfId="1" applyFont="1" applyFill="1" applyBorder="1" applyAlignment="1">
      <alignment horizontal="left" vertical="center"/>
    </xf>
    <xf numFmtId="0" fontId="3" fillId="0" borderId="53" xfId="1" applyFont="1" applyFill="1" applyBorder="1" applyAlignment="1">
      <alignment horizontal="left" vertical="center"/>
    </xf>
    <xf numFmtId="181" fontId="3" fillId="0" borderId="51" xfId="1" applyNumberFormat="1" applyFont="1" applyBorder="1" applyAlignment="1">
      <alignment horizontal="right" vertical="center"/>
    </xf>
    <xf numFmtId="181" fontId="3" fillId="0" borderId="52" xfId="1" applyNumberFormat="1" applyFont="1" applyBorder="1" applyAlignment="1">
      <alignment horizontal="right" vertical="center"/>
    </xf>
    <xf numFmtId="181" fontId="3" fillId="0" borderId="54" xfId="1" applyNumberFormat="1" applyFont="1" applyBorder="1" applyAlignment="1">
      <alignment horizontal="right" vertical="center"/>
    </xf>
    <xf numFmtId="176" fontId="3" fillId="0" borderId="18" xfId="1" applyNumberFormat="1" applyFont="1" applyFill="1" applyBorder="1" applyAlignment="1">
      <alignment horizontal="right" vertical="center"/>
    </xf>
    <xf numFmtId="176" fontId="3" fillId="0" borderId="15" xfId="1" applyNumberFormat="1" applyFont="1" applyFill="1" applyBorder="1" applyAlignment="1">
      <alignment horizontal="right" vertical="center"/>
    </xf>
    <xf numFmtId="176" fontId="3" fillId="0" borderId="19" xfId="1" applyNumberFormat="1" applyFont="1" applyFill="1" applyBorder="1" applyAlignment="1">
      <alignment horizontal="right" vertical="center"/>
    </xf>
    <xf numFmtId="0" fontId="56" fillId="0" borderId="132" xfId="1" applyFont="1" applyBorder="1" applyAlignment="1">
      <alignment horizontal="left" vertical="center" wrapText="1"/>
    </xf>
    <xf numFmtId="0" fontId="56" fillId="0" borderId="39" xfId="1" applyFont="1" applyFill="1" applyBorder="1" applyAlignment="1">
      <alignment horizontal="left" vertical="center" wrapText="1"/>
    </xf>
    <xf numFmtId="0" fontId="15" fillId="0" borderId="45" xfId="1" applyFont="1" applyFill="1" applyBorder="1" applyAlignment="1">
      <alignment horizontal="left" vertical="center" wrapText="1"/>
    </xf>
    <xf numFmtId="0" fontId="15" fillId="0" borderId="46" xfId="1" applyFont="1" applyFill="1" applyBorder="1" applyAlignment="1">
      <alignment horizontal="left" vertical="center" wrapText="1"/>
    </xf>
    <xf numFmtId="0" fontId="15" fillId="0" borderId="52" xfId="1" applyFont="1" applyFill="1" applyBorder="1" applyAlignment="1">
      <alignment horizontal="left" vertical="center" wrapText="1"/>
    </xf>
    <xf numFmtId="0" fontId="15" fillId="0" borderId="53" xfId="1" applyFont="1" applyFill="1" applyBorder="1" applyAlignment="1">
      <alignment horizontal="left" vertical="center" wrapText="1"/>
    </xf>
    <xf numFmtId="181" fontId="3" fillId="0" borderId="126" xfId="1" applyNumberFormat="1" applyFont="1" applyFill="1" applyBorder="1" applyAlignment="1">
      <alignment horizontal="right" vertical="center"/>
    </xf>
    <xf numFmtId="181" fontId="3" fillId="0" borderId="87" xfId="1" applyNumberFormat="1" applyFont="1" applyFill="1" applyBorder="1" applyAlignment="1">
      <alignment horizontal="right" vertical="center"/>
    </xf>
    <xf numFmtId="181" fontId="3" fillId="0" borderId="104" xfId="1" applyNumberFormat="1" applyFont="1" applyFill="1" applyBorder="1" applyAlignment="1">
      <alignment horizontal="right" vertical="center"/>
    </xf>
    <xf numFmtId="3" fontId="3" fillId="0" borderId="56" xfId="1" applyNumberFormat="1" applyFont="1" applyFill="1" applyBorder="1" applyAlignment="1">
      <alignment vertical="center" wrapText="1"/>
    </xf>
    <xf numFmtId="0" fontId="3" fillId="0" borderId="56" xfId="1" applyFont="1" applyFill="1" applyBorder="1" applyAlignment="1">
      <alignment vertical="center"/>
    </xf>
    <xf numFmtId="3" fontId="3" fillId="0" borderId="56" xfId="1" applyNumberFormat="1" applyFont="1" applyBorder="1" applyAlignment="1">
      <alignment vertical="center" wrapText="1"/>
    </xf>
    <xf numFmtId="0" fontId="3" fillId="0" borderId="18" xfId="1" applyFont="1" applyFill="1" applyBorder="1" applyAlignment="1">
      <alignment vertical="center" shrinkToFit="1"/>
    </xf>
    <xf numFmtId="0" fontId="3" fillId="0" borderId="15" xfId="1" applyFont="1" applyFill="1" applyBorder="1" applyAlignment="1">
      <alignment vertical="center" shrinkToFit="1"/>
    </xf>
    <xf numFmtId="0" fontId="3" fillId="0" borderId="19" xfId="1" applyFont="1" applyFill="1" applyBorder="1" applyAlignment="1">
      <alignment vertical="center" shrinkToFit="1"/>
    </xf>
    <xf numFmtId="183" fontId="3" fillId="0" borderId="56" xfId="1" applyNumberFormat="1" applyFont="1" applyFill="1" applyBorder="1" applyAlignment="1">
      <alignment vertical="center" wrapText="1"/>
    </xf>
    <xf numFmtId="183" fontId="3" fillId="0" borderId="56" xfId="1" applyNumberFormat="1" applyFont="1" applyFill="1" applyBorder="1" applyAlignment="1">
      <alignment vertical="center"/>
    </xf>
    <xf numFmtId="0" fontId="3" fillId="0" borderId="18" xfId="1" applyFont="1" applyFill="1" applyBorder="1" applyAlignment="1">
      <alignment horizontal="left" vertical="center" shrinkToFit="1"/>
    </xf>
    <xf numFmtId="0" fontId="3" fillId="0" borderId="15" xfId="1" applyFont="1" applyFill="1" applyBorder="1" applyAlignment="1">
      <alignment horizontal="left" vertical="center" shrinkToFit="1"/>
    </xf>
    <xf numFmtId="0" fontId="3" fillId="0" borderId="19" xfId="1" applyFont="1" applyFill="1" applyBorder="1" applyAlignment="1">
      <alignment horizontal="left" vertical="center" shrinkToFit="1"/>
    </xf>
    <xf numFmtId="0" fontId="3" fillId="0" borderId="56" xfId="1" applyFont="1" applyFill="1" applyBorder="1" applyAlignment="1">
      <alignment horizontal="left" vertical="center" shrinkToFit="1"/>
    </xf>
    <xf numFmtId="0" fontId="3" fillId="0" borderId="25" xfId="1" applyFont="1" applyBorder="1">
      <alignment vertical="center"/>
    </xf>
    <xf numFmtId="0" fontId="3" fillId="0" borderId="21" xfId="1" applyFont="1" applyBorder="1">
      <alignment vertical="center"/>
    </xf>
    <xf numFmtId="0" fontId="3" fillId="0" borderId="18" xfId="1" applyFont="1" applyFill="1" applyBorder="1" applyAlignment="1">
      <alignment horizontal="left" vertical="top" shrinkToFit="1"/>
    </xf>
    <xf numFmtId="0" fontId="3" fillId="0" borderId="15" xfId="1" applyFont="1" applyFill="1" applyBorder="1" applyAlignment="1">
      <alignment horizontal="left" vertical="top" shrinkToFit="1"/>
    </xf>
    <xf numFmtId="0" fontId="3" fillId="0" borderId="19" xfId="1" applyFont="1" applyFill="1" applyBorder="1" applyAlignment="1">
      <alignment horizontal="left" vertical="top" shrinkToFit="1"/>
    </xf>
    <xf numFmtId="177" fontId="3" fillId="0" borderId="56" xfId="1" applyNumberFormat="1" applyFont="1" applyFill="1" applyBorder="1" applyAlignment="1">
      <alignment vertical="center" wrapText="1"/>
    </xf>
    <xf numFmtId="177" fontId="3" fillId="0" borderId="56" xfId="1" applyNumberFormat="1" applyFont="1" applyFill="1" applyBorder="1" applyAlignment="1">
      <alignment vertical="center"/>
    </xf>
    <xf numFmtId="0" fontId="3" fillId="0" borderId="36" xfId="1" applyFont="1" applyFill="1" applyBorder="1" applyAlignment="1">
      <alignment horizontal="center" vertical="center"/>
    </xf>
    <xf numFmtId="0" fontId="3" fillId="0" borderId="18" xfId="1" applyFont="1" applyFill="1" applyBorder="1" applyAlignment="1">
      <alignment horizontal="left" vertical="center"/>
    </xf>
    <xf numFmtId="0" fontId="3" fillId="0" borderId="43" xfId="1" applyFont="1" applyFill="1" applyBorder="1" applyAlignment="1">
      <alignment horizontal="center" vertical="center"/>
    </xf>
    <xf numFmtId="0" fontId="3" fillId="0" borderId="56" xfId="1" applyFont="1" applyBorder="1" applyAlignment="1">
      <alignment horizontal="left" vertical="center" shrinkToFit="1"/>
    </xf>
    <xf numFmtId="183" fontId="3" fillId="0" borderId="56" xfId="1" applyNumberFormat="1" applyFont="1" applyBorder="1" applyAlignment="1">
      <alignment vertical="center" wrapText="1"/>
    </xf>
    <xf numFmtId="183" fontId="3" fillId="0" borderId="56" xfId="1" applyNumberFormat="1" applyFont="1" applyBorder="1" applyAlignment="1">
      <alignment vertical="center"/>
    </xf>
    <xf numFmtId="49" fontId="7" fillId="0" borderId="1" xfId="1" applyNumberFormat="1" applyFont="1" applyBorder="1" applyAlignment="1">
      <alignment horizontal="center" wrapText="1"/>
    </xf>
    <xf numFmtId="49" fontId="7" fillId="0" borderId="1" xfId="1" applyNumberFormat="1" applyFont="1" applyBorder="1" applyAlignment="1">
      <alignment horizontal="center"/>
    </xf>
    <xf numFmtId="0" fontId="67" fillId="0" borderId="7" xfId="3" applyFont="1" applyFill="1" applyBorder="1" applyAlignment="1" applyProtection="1">
      <alignment horizontal="center" vertical="center" wrapText="1" shrinkToFit="1"/>
    </xf>
    <xf numFmtId="0" fontId="77" fillId="2" borderId="8" xfId="3" applyFont="1" applyFill="1" applyBorder="1" applyAlignment="1" applyProtection="1">
      <alignment horizontal="center" vertical="center" wrapText="1" shrinkToFit="1"/>
    </xf>
    <xf numFmtId="0" fontId="77" fillId="2" borderId="8" xfId="3" applyFont="1" applyFill="1" applyBorder="1" applyAlignment="1" applyProtection="1">
      <alignment horizontal="center" vertical="center"/>
    </xf>
    <xf numFmtId="0" fontId="67" fillId="0" borderId="17" xfId="2" applyFont="1" applyFill="1" applyBorder="1" applyAlignment="1" applyProtection="1">
      <alignment horizontal="center" vertical="center"/>
    </xf>
    <xf numFmtId="0" fontId="67" fillId="0" borderId="15" xfId="2" applyFont="1" applyFill="1" applyBorder="1" applyAlignment="1" applyProtection="1">
      <alignment horizontal="center" vertical="center"/>
    </xf>
    <xf numFmtId="0" fontId="77" fillId="2" borderId="18" xfId="3" applyFont="1" applyFill="1" applyBorder="1" applyAlignment="1" applyProtection="1">
      <alignment horizontal="center" vertical="center" shrinkToFit="1"/>
    </xf>
    <xf numFmtId="0" fontId="7" fillId="0" borderId="15" xfId="1" applyFont="1" applyBorder="1" applyAlignment="1">
      <alignment horizontal="center" vertical="center" shrinkToFit="1"/>
    </xf>
    <xf numFmtId="0" fontId="7" fillId="0" borderId="19" xfId="1" applyFont="1" applyBorder="1" applyAlignment="1">
      <alignment horizontal="center" vertical="center" shrinkToFit="1"/>
    </xf>
    <xf numFmtId="0" fontId="2" fillId="0" borderId="18" xfId="1" applyBorder="1" applyAlignment="1">
      <alignment horizontal="left" vertical="center" wrapText="1" shrinkToFit="1"/>
    </xf>
    <xf numFmtId="0" fontId="2" fillId="0" borderId="15" xfId="1" applyBorder="1" applyAlignment="1">
      <alignment horizontal="left" vertical="center" shrinkToFit="1"/>
    </xf>
    <xf numFmtId="0" fontId="2" fillId="0" borderId="19" xfId="1" applyBorder="1" applyAlignment="1">
      <alignment horizontal="left" vertical="center" shrinkToFit="1"/>
    </xf>
    <xf numFmtId="0" fontId="77" fillId="2" borderId="18" xfId="2" applyFont="1" applyFill="1" applyBorder="1" applyAlignment="1" applyProtection="1">
      <alignment horizontal="center" vertical="center"/>
    </xf>
    <xf numFmtId="0" fontId="77" fillId="2" borderId="15" xfId="2" applyFont="1" applyFill="1" applyBorder="1" applyAlignment="1" applyProtection="1">
      <alignment horizontal="center" vertical="center"/>
    </xf>
    <xf numFmtId="0" fontId="77" fillId="2" borderId="19" xfId="2" applyFont="1" applyFill="1" applyBorder="1" applyAlignment="1" applyProtection="1">
      <alignment horizontal="center" vertical="center"/>
    </xf>
    <xf numFmtId="0" fontId="6" fillId="0" borderId="18" xfId="4" applyFont="1" applyFill="1" applyBorder="1" applyAlignment="1" applyProtection="1">
      <alignment horizontal="center" vertical="center" wrapText="1" shrinkToFit="1"/>
    </xf>
    <xf numFmtId="0" fontId="6" fillId="0" borderId="15" xfId="4" applyFont="1" applyFill="1" applyBorder="1" applyAlignment="1" applyProtection="1">
      <alignment horizontal="center" vertical="center" shrinkToFit="1"/>
    </xf>
    <xf numFmtId="0" fontId="6" fillId="0" borderId="15" xfId="1" applyFont="1" applyBorder="1" applyAlignment="1">
      <alignment horizontal="center" vertical="center" shrinkToFit="1"/>
    </xf>
    <xf numFmtId="0" fontId="6" fillId="0" borderId="23" xfId="1" applyFont="1" applyBorder="1" applyAlignment="1">
      <alignment horizontal="center" vertical="center" shrinkToFit="1"/>
    </xf>
    <xf numFmtId="0" fontId="7" fillId="0" borderId="26" xfId="2" quotePrefix="1" applyFont="1" applyFill="1" applyBorder="1" applyAlignment="1" applyProtection="1">
      <alignment horizontal="center" vertical="center" wrapText="1" shrinkToFit="1"/>
    </xf>
    <xf numFmtId="0" fontId="7" fillId="0" borderId="36" xfId="1" applyFont="1" applyBorder="1" applyAlignment="1">
      <alignment horizontal="center" vertical="center" wrapText="1"/>
    </xf>
    <xf numFmtId="0" fontId="77" fillId="2" borderId="18" xfId="3" applyNumberFormat="1" applyFont="1" applyFill="1" applyBorder="1" applyAlignment="1" applyProtection="1">
      <alignment horizontal="center" vertical="center" wrapText="1"/>
    </xf>
    <xf numFmtId="0" fontId="7" fillId="0" borderId="37" xfId="3" applyFont="1" applyFill="1" applyBorder="1" applyAlignment="1">
      <alignment horizontal="center" vertical="center" wrapText="1" shrinkToFit="1"/>
    </xf>
    <xf numFmtId="0" fontId="7" fillId="0" borderId="25" xfId="1" applyFont="1" applyBorder="1" applyAlignment="1">
      <alignment horizontal="center" vertical="center" wrapText="1" shrinkToFit="1"/>
    </xf>
    <xf numFmtId="0" fontId="7" fillId="0" borderId="27" xfId="1" applyFont="1" applyBorder="1" applyAlignment="1">
      <alignment horizontal="center" vertical="center" wrapText="1" shrinkToFit="1"/>
    </xf>
    <xf numFmtId="0" fontId="7" fillId="0" borderId="22" xfId="1" applyFont="1" applyBorder="1" applyAlignment="1">
      <alignment horizontal="center" vertical="center" wrapText="1"/>
    </xf>
    <xf numFmtId="0" fontId="7" fillId="0" borderId="18" xfId="1" applyFont="1" applyBorder="1" applyAlignment="1">
      <alignment horizontal="center" vertical="center"/>
    </xf>
    <xf numFmtId="0" fontId="7" fillId="0" borderId="20" xfId="1" applyFont="1" applyBorder="1" applyAlignment="1">
      <alignment horizontal="center" vertical="center" wrapText="1" shrinkToFit="1"/>
    </xf>
    <xf numFmtId="0" fontId="7" fillId="0" borderId="21" xfId="1" applyFont="1" applyBorder="1" applyAlignment="1">
      <alignment horizontal="center" vertical="center" wrapText="1" shrinkToFit="1"/>
    </xf>
    <xf numFmtId="0" fontId="7" fillId="0" borderId="30" xfId="1" applyFont="1" applyBorder="1" applyAlignment="1">
      <alignment horizontal="center" vertical="center" wrapText="1" shrinkToFit="1"/>
    </xf>
    <xf numFmtId="177" fontId="2" fillId="0" borderId="18" xfId="1" applyNumberFormat="1" applyFont="1" applyFill="1" applyBorder="1" applyAlignment="1">
      <alignment horizontal="center" vertical="center"/>
    </xf>
    <xf numFmtId="177" fontId="2" fillId="0" borderId="15" xfId="1" applyNumberFormat="1" applyFont="1" applyFill="1" applyBorder="1" applyAlignment="1">
      <alignment horizontal="center" vertical="center"/>
    </xf>
    <xf numFmtId="177" fontId="2" fillId="0" borderId="19" xfId="1" applyNumberFormat="1" applyFont="1" applyFill="1" applyBorder="1" applyAlignment="1">
      <alignment horizontal="center" vertical="center"/>
    </xf>
    <xf numFmtId="0" fontId="30" fillId="0" borderId="26" xfId="1" applyFont="1" applyBorder="1" applyAlignment="1">
      <alignment horizontal="center" vertical="center" wrapText="1"/>
    </xf>
    <xf numFmtId="3" fontId="2" fillId="0" borderId="18" xfId="1" applyNumberFormat="1" applyFont="1" applyBorder="1" applyAlignment="1">
      <alignment horizontal="center" vertical="center" wrapText="1"/>
    </xf>
    <xf numFmtId="3" fontId="2" fillId="0" borderId="15" xfId="1" applyNumberFormat="1" applyFont="1" applyBorder="1" applyAlignment="1">
      <alignment horizontal="center" vertical="center" wrapText="1"/>
    </xf>
    <xf numFmtId="3" fontId="2" fillId="0" borderId="19" xfId="1" applyNumberFormat="1" applyFont="1" applyBorder="1" applyAlignment="1">
      <alignment horizontal="center" vertical="center" wrapText="1"/>
    </xf>
    <xf numFmtId="0" fontId="30" fillId="0" borderId="29" xfId="1" applyFont="1" applyBorder="1" applyAlignment="1">
      <alignment horizontal="center" vertical="center"/>
    </xf>
    <xf numFmtId="0" fontId="30" fillId="0" borderId="21" xfId="1" applyFont="1" applyBorder="1" applyAlignment="1">
      <alignment horizontal="center" vertical="center"/>
    </xf>
    <xf numFmtId="0" fontId="30" fillId="0" borderId="22" xfId="1" applyFont="1" applyBorder="1" applyAlignment="1">
      <alignment horizontal="center" vertical="center"/>
    </xf>
    <xf numFmtId="179" fontId="2" fillId="0" borderId="18" xfId="1" applyNumberFormat="1" applyFont="1" applyBorder="1" applyAlignment="1">
      <alignment horizontal="center" vertical="center"/>
    </xf>
    <xf numFmtId="179" fontId="2" fillId="0" borderId="15" xfId="1" applyNumberFormat="1" applyFont="1" applyBorder="1" applyAlignment="1">
      <alignment horizontal="center" vertical="center"/>
    </xf>
    <xf numFmtId="179" fontId="2" fillId="0" borderId="19" xfId="1" applyNumberFormat="1" applyFont="1" applyBorder="1" applyAlignment="1">
      <alignment horizontal="center" vertical="center"/>
    </xf>
    <xf numFmtId="38" fontId="0" fillId="0" borderId="56" xfId="7" applyFont="1" applyBorder="1" applyAlignment="1">
      <alignment horizontal="center" vertical="center" wrapText="1"/>
    </xf>
    <xf numFmtId="38" fontId="2" fillId="0" borderId="56" xfId="7" applyFont="1" applyBorder="1" applyAlignment="1">
      <alignment horizontal="center" vertical="center"/>
    </xf>
    <xf numFmtId="3" fontId="2" fillId="0" borderId="56" xfId="1" applyNumberFormat="1" applyFont="1" applyBorder="1" applyAlignment="1">
      <alignment horizontal="center" vertical="center" wrapText="1"/>
    </xf>
    <xf numFmtId="179" fontId="2" fillId="0" borderId="66" xfId="5" applyNumberFormat="1" applyFont="1" applyBorder="1" applyAlignment="1">
      <alignment horizontal="center" vertical="center"/>
    </xf>
    <xf numFmtId="0" fontId="2" fillId="0" borderId="0" xfId="1" applyFont="1" applyBorder="1" applyAlignment="1">
      <alignment horizontal="left" vertical="center"/>
    </xf>
    <xf numFmtId="0" fontId="2" fillId="0" borderId="43" xfId="1" applyFont="1" applyBorder="1" applyAlignment="1">
      <alignment horizontal="left" vertical="center"/>
    </xf>
    <xf numFmtId="0" fontId="2" fillId="0" borderId="82" xfId="1" applyFont="1" applyBorder="1" applyAlignment="1">
      <alignment horizontal="center" vertical="center" shrinkToFit="1"/>
    </xf>
    <xf numFmtId="0" fontId="2" fillId="0" borderId="0" xfId="1" applyFont="1" applyAlignment="1">
      <alignment horizontal="center" vertical="center" shrinkToFit="1"/>
    </xf>
    <xf numFmtId="0" fontId="2" fillId="0" borderId="43" xfId="1" applyFont="1" applyBorder="1" applyAlignment="1">
      <alignment horizontal="center" vertical="center" shrinkToFit="1"/>
    </xf>
    <xf numFmtId="0" fontId="2" fillId="0" borderId="18" xfId="1" applyFill="1" applyBorder="1" applyAlignment="1">
      <alignment vertical="center" wrapText="1"/>
    </xf>
    <xf numFmtId="0" fontId="2" fillId="0" borderId="15" xfId="1" applyFill="1" applyBorder="1" applyAlignment="1">
      <alignment vertical="center" wrapText="1"/>
    </xf>
    <xf numFmtId="0" fontId="2" fillId="0" borderId="23" xfId="1" applyFill="1" applyBorder="1" applyAlignment="1">
      <alignment vertical="center" wrapText="1"/>
    </xf>
    <xf numFmtId="0" fontId="30" fillId="0" borderId="80" xfId="1" applyFont="1" applyFill="1" applyBorder="1" applyAlignment="1">
      <alignment horizontal="left" vertical="top" wrapText="1"/>
    </xf>
    <xf numFmtId="0" fontId="30" fillId="0" borderId="40" xfId="1" applyFont="1" applyFill="1" applyBorder="1" applyAlignment="1">
      <alignment horizontal="left" vertical="top" wrapText="1"/>
    </xf>
    <xf numFmtId="0" fontId="30" fillId="0" borderId="41" xfId="1" applyFont="1" applyFill="1" applyBorder="1" applyAlignment="1">
      <alignment horizontal="left" vertical="top" wrapText="1"/>
    </xf>
    <xf numFmtId="38" fontId="0" fillId="0" borderId="38" xfId="7" applyFont="1" applyFill="1" applyBorder="1" applyAlignment="1">
      <alignment horizontal="center" vertical="top"/>
    </xf>
    <xf numFmtId="38" fontId="2" fillId="0" borderId="38" xfId="7" applyFont="1" applyFill="1" applyBorder="1" applyAlignment="1">
      <alignment horizontal="center" vertical="top"/>
    </xf>
    <xf numFmtId="0" fontId="2" fillId="0" borderId="81" xfId="1" applyFont="1" applyFill="1" applyBorder="1" applyAlignment="1">
      <alignment horizontal="left" vertical="top"/>
    </xf>
    <xf numFmtId="176" fontId="2" fillId="0" borderId="47" xfId="1" applyNumberFormat="1" applyFont="1" applyFill="1" applyBorder="1" applyAlignment="1">
      <alignment horizontal="center" vertical="top"/>
    </xf>
    <xf numFmtId="38" fontId="2" fillId="0" borderId="56" xfId="1" applyNumberFormat="1" applyFont="1" applyFill="1" applyBorder="1" applyAlignment="1">
      <alignment horizontal="center" vertical="top"/>
    </xf>
    <xf numFmtId="0" fontId="2" fillId="0" borderId="91" xfId="1" quotePrefix="1" applyFont="1" applyFill="1" applyBorder="1" applyAlignment="1">
      <alignment horizontal="center" vertical="center"/>
    </xf>
    <xf numFmtId="0" fontId="2" fillId="0" borderId="92" xfId="1" quotePrefix="1" applyFont="1" applyFill="1" applyBorder="1" applyAlignment="1">
      <alignment horizontal="center" vertical="center"/>
    </xf>
    <xf numFmtId="0" fontId="2" fillId="0" borderId="86" xfId="1" applyFont="1" applyFill="1" applyBorder="1" applyAlignment="1">
      <alignment horizontal="left" vertical="top" wrapText="1"/>
    </xf>
    <xf numFmtId="0" fontId="2" fillId="0" borderId="87" xfId="1" applyFont="1" applyBorder="1" applyAlignment="1">
      <alignment horizontal="left" vertical="top"/>
    </xf>
    <xf numFmtId="0" fontId="2" fillId="0" borderId="88" xfId="1" applyFont="1" applyBorder="1" applyAlignment="1">
      <alignment horizontal="left" vertical="top"/>
    </xf>
    <xf numFmtId="0" fontId="5" fillId="0" borderId="92" xfId="1" applyFont="1" applyBorder="1" applyAlignment="1">
      <alignment horizontal="center" vertical="center"/>
    </xf>
    <xf numFmtId="0" fontId="5" fillId="0" borderId="45" xfId="1" applyFont="1" applyBorder="1" applyAlignment="1">
      <alignment horizontal="center" vertical="center"/>
    </xf>
    <xf numFmtId="0" fontId="5" fillId="0" borderId="46" xfId="1" applyFont="1" applyBorder="1" applyAlignment="1">
      <alignment horizontal="center" vertical="center"/>
    </xf>
    <xf numFmtId="176" fontId="2" fillId="0" borderId="102" xfId="1" applyNumberFormat="1" applyBorder="1" applyAlignment="1">
      <alignment horizontal="right" vertical="center"/>
    </xf>
    <xf numFmtId="0" fontId="30" fillId="0" borderId="44" xfId="1" applyFont="1" applyBorder="1" applyAlignment="1">
      <alignment horizontal="center" vertical="center" wrapText="1"/>
    </xf>
    <xf numFmtId="0" fontId="2" fillId="0" borderId="82" xfId="1" applyBorder="1" applyAlignment="1">
      <alignment horizontal="center" vertical="center"/>
    </xf>
    <xf numFmtId="0" fontId="2" fillId="0" borderId="0" xfId="1" applyBorder="1" applyAlignment="1">
      <alignment vertical="center"/>
    </xf>
    <xf numFmtId="0" fontId="2" fillId="0" borderId="0" xfId="1" applyBorder="1" applyAlignment="1">
      <alignment vertical="center" wrapText="1"/>
    </xf>
    <xf numFmtId="0" fontId="6" fillId="0" borderId="0" xfId="1" quotePrefix="1" applyFont="1" applyBorder="1" applyAlignment="1">
      <alignment horizontal="center" wrapText="1"/>
    </xf>
    <xf numFmtId="0" fontId="6" fillId="0" borderId="1" xfId="1" quotePrefix="1" applyFont="1" applyBorder="1" applyAlignment="1">
      <alignment horizontal="center" wrapText="1"/>
    </xf>
    <xf numFmtId="0" fontId="8" fillId="2" borderId="2" xfId="2" applyFont="1" applyFill="1" applyBorder="1" applyAlignment="1" applyProtection="1">
      <alignment vertical="center"/>
    </xf>
    <xf numFmtId="0" fontId="3" fillId="0" borderId="3" xfId="1" applyFont="1" applyBorder="1" applyAlignment="1">
      <alignment vertical="center"/>
    </xf>
    <xf numFmtId="0" fontId="3" fillId="0" borderId="4" xfId="1" applyFont="1" applyBorder="1" applyAlignment="1">
      <alignment vertical="center"/>
    </xf>
    <xf numFmtId="0" fontId="16" fillId="0" borderId="10" xfId="1" applyFont="1" applyBorder="1" applyAlignment="1">
      <alignment horizontal="center" vertical="center" wrapText="1" shrinkToFit="1"/>
    </xf>
    <xf numFmtId="0" fontId="16" fillId="0" borderId="11" xfId="1" applyFont="1" applyBorder="1" applyAlignment="1">
      <alignment horizontal="center" vertical="center" wrapText="1" shrinkToFit="1"/>
    </xf>
    <xf numFmtId="0" fontId="16" fillId="0" borderId="12" xfId="1" applyFont="1" applyBorder="1" applyAlignment="1">
      <alignment horizontal="center" vertical="center" wrapText="1" shrinkToFit="1"/>
    </xf>
    <xf numFmtId="0" fontId="16" fillId="0" borderId="20" xfId="1" applyFont="1" applyBorder="1" applyAlignment="1">
      <alignment horizontal="center" vertical="center" wrapText="1" shrinkToFit="1"/>
    </xf>
    <xf numFmtId="0" fontId="16" fillId="0" borderId="21" xfId="1" applyFont="1" applyBorder="1" applyAlignment="1">
      <alignment horizontal="center" vertical="center" wrapText="1" shrinkToFit="1"/>
    </xf>
    <xf numFmtId="0" fontId="16" fillId="0" borderId="22" xfId="1" applyFont="1" applyBorder="1" applyAlignment="1">
      <alignment horizontal="center" vertical="center" wrapText="1" shrinkToFit="1"/>
    </xf>
    <xf numFmtId="0" fontId="78" fillId="0" borderId="18" xfId="4" applyFont="1" applyFill="1" applyBorder="1" applyAlignment="1" applyProtection="1">
      <alignment horizontal="left" vertical="center" wrapText="1" shrinkToFit="1"/>
    </xf>
    <xf numFmtId="0" fontId="78" fillId="0" borderId="15" xfId="4" applyFont="1" applyFill="1" applyBorder="1" applyAlignment="1" applyProtection="1">
      <alignment horizontal="left" vertical="center" shrinkToFit="1"/>
    </xf>
    <xf numFmtId="0" fontId="78" fillId="0" borderId="23" xfId="4" applyFont="1" applyFill="1" applyBorder="1" applyAlignment="1" applyProtection="1">
      <alignment horizontal="left" vertical="center" shrinkToFit="1"/>
    </xf>
    <xf numFmtId="0" fontId="30" fillId="0" borderId="37" xfId="3" applyFont="1" applyFill="1" applyBorder="1" applyAlignment="1">
      <alignment horizontal="center" vertical="center" wrapText="1" shrinkToFit="1"/>
    </xf>
    <xf numFmtId="176" fontId="2" fillId="0" borderId="39" xfId="1" applyNumberFormat="1" applyFont="1" applyFill="1" applyBorder="1" applyAlignment="1">
      <alignment horizontal="center" vertical="center"/>
    </xf>
    <xf numFmtId="176" fontId="2" fillId="0" borderId="40" xfId="1" applyNumberFormat="1" applyFont="1" applyFill="1" applyBorder="1" applyAlignment="1">
      <alignment horizontal="center" vertical="center"/>
    </xf>
    <xf numFmtId="176" fontId="2" fillId="0" borderId="41" xfId="1" applyNumberFormat="1" applyFont="1" applyFill="1" applyBorder="1" applyAlignment="1">
      <alignment horizontal="center" vertical="center"/>
    </xf>
    <xf numFmtId="177" fontId="2" fillId="0" borderId="120" xfId="1" applyNumberFormat="1" applyFont="1" applyFill="1" applyBorder="1" applyAlignment="1">
      <alignment horizontal="center" vertical="center"/>
    </xf>
    <xf numFmtId="176" fontId="3" fillId="0" borderId="44" xfId="1" applyNumberFormat="1" applyFont="1" applyFill="1" applyBorder="1" applyAlignment="1">
      <alignment horizontal="center" vertical="center"/>
    </xf>
    <xf numFmtId="176" fontId="3" fillId="0" borderId="45" xfId="1" applyNumberFormat="1" applyFont="1" applyFill="1" applyBorder="1" applyAlignment="1">
      <alignment horizontal="center" vertical="center"/>
    </xf>
    <xf numFmtId="176" fontId="3" fillId="0" borderId="46" xfId="1" applyNumberFormat="1" applyFont="1" applyFill="1" applyBorder="1" applyAlignment="1">
      <alignment horizontal="center" vertical="center"/>
    </xf>
    <xf numFmtId="177" fontId="2" fillId="0" borderId="48" xfId="1" applyNumberFormat="1" applyFont="1" applyFill="1" applyBorder="1" applyAlignment="1">
      <alignment horizontal="center" vertical="center"/>
    </xf>
    <xf numFmtId="177" fontId="2" fillId="0" borderId="49" xfId="1" applyNumberFormat="1" applyFont="1" applyFill="1" applyBorder="1" applyAlignment="1">
      <alignment horizontal="center" vertical="center"/>
    </xf>
    <xf numFmtId="177" fontId="2" fillId="0" borderId="51" xfId="1" applyNumberFormat="1" applyFont="1" applyFill="1" applyBorder="1" applyAlignment="1">
      <alignment horizontal="center" vertical="center"/>
    </xf>
    <xf numFmtId="177" fontId="2" fillId="0" borderId="52" xfId="1" applyNumberFormat="1" applyFont="1" applyFill="1" applyBorder="1" applyAlignment="1">
      <alignment horizontal="center" vertical="center"/>
    </xf>
    <xf numFmtId="177" fontId="2" fillId="0" borderId="54" xfId="1" applyNumberFormat="1" applyFont="1" applyFill="1" applyBorder="1" applyAlignment="1">
      <alignment horizontal="center" vertical="center"/>
    </xf>
    <xf numFmtId="199" fontId="2" fillId="0" borderId="18" xfId="7" applyNumberFormat="1" applyFont="1" applyFill="1" applyBorder="1" applyAlignment="1">
      <alignment horizontal="right" vertical="center"/>
    </xf>
    <xf numFmtId="199" fontId="2" fillId="0" borderId="15" xfId="7" applyNumberFormat="1" applyFont="1" applyFill="1" applyBorder="1" applyAlignment="1">
      <alignment horizontal="right" vertical="center"/>
    </xf>
    <xf numFmtId="199" fontId="2" fillId="0" borderId="19" xfId="7" applyNumberFormat="1" applyFont="1" applyFill="1" applyBorder="1" applyAlignment="1">
      <alignment horizontal="right" vertical="center"/>
    </xf>
    <xf numFmtId="0" fontId="2" fillId="0" borderId="190" xfId="1" applyFont="1" applyBorder="1" applyAlignment="1">
      <alignment horizontal="center" vertical="center"/>
    </xf>
    <xf numFmtId="0" fontId="2" fillId="0" borderId="191" xfId="1" applyFont="1" applyBorder="1" applyAlignment="1">
      <alignment horizontal="center" vertical="center"/>
    </xf>
    <xf numFmtId="0" fontId="31" fillId="0" borderId="37" xfId="1" applyFont="1" applyBorder="1" applyAlignment="1">
      <alignment horizontal="center" vertical="center" wrapText="1" shrinkToFit="1"/>
    </xf>
    <xf numFmtId="0" fontId="31" fillId="0" borderId="25" xfId="1" applyFont="1" applyBorder="1" applyAlignment="1">
      <alignment horizontal="center" vertical="center" shrinkToFit="1"/>
    </xf>
    <xf numFmtId="0" fontId="31" fillId="0" borderId="36" xfId="1" applyFont="1" applyBorder="1" applyAlignment="1">
      <alignment horizontal="center" vertical="center" shrinkToFit="1"/>
    </xf>
    <xf numFmtId="0" fontId="31" fillId="0" borderId="20" xfId="1" applyFont="1" applyBorder="1" applyAlignment="1">
      <alignment horizontal="center" vertical="center" shrinkToFit="1"/>
    </xf>
    <xf numFmtId="0" fontId="31" fillId="0" borderId="21" xfId="1" applyFont="1" applyBorder="1" applyAlignment="1">
      <alignment horizontal="center" vertical="center" shrinkToFit="1"/>
    </xf>
    <xf numFmtId="0" fontId="31" fillId="0" borderId="22" xfId="1" applyFont="1" applyBorder="1" applyAlignment="1">
      <alignment horizontal="center" vertical="center" shrinkToFit="1"/>
    </xf>
    <xf numFmtId="0" fontId="30" fillId="0" borderId="30" xfId="1" applyFont="1" applyBorder="1" applyAlignment="1">
      <alignment horizontal="center" vertical="center"/>
    </xf>
    <xf numFmtId="0" fontId="32" fillId="0" borderId="26" xfId="1" applyFont="1" applyFill="1" applyBorder="1" applyAlignment="1">
      <alignment horizontal="center" vertical="center" wrapText="1"/>
    </xf>
    <xf numFmtId="0" fontId="32" fillId="0" borderId="25" xfId="1" applyFont="1" applyFill="1" applyBorder="1" applyAlignment="1">
      <alignment horizontal="center" vertical="center" wrapText="1"/>
    </xf>
    <xf numFmtId="0" fontId="56" fillId="0" borderId="80" xfId="1" applyFont="1" applyFill="1" applyBorder="1" applyAlignment="1">
      <alignment horizontal="left" vertical="center"/>
    </xf>
    <xf numFmtId="0" fontId="56" fillId="0" borderId="40" xfId="1" applyFont="1" applyFill="1" applyBorder="1" applyAlignment="1">
      <alignment horizontal="left" vertical="center"/>
    </xf>
    <xf numFmtId="0" fontId="56" fillId="0" borderId="41" xfId="1" applyFont="1" applyFill="1" applyBorder="1" applyAlignment="1">
      <alignment horizontal="left" vertical="center"/>
    </xf>
    <xf numFmtId="176" fontId="2" fillId="0" borderId="38" xfId="1" applyNumberFormat="1" applyFont="1" applyFill="1" applyBorder="1" applyAlignment="1">
      <alignment horizontal="right" vertical="center"/>
    </xf>
    <xf numFmtId="0" fontId="56" fillId="0" borderId="81" xfId="1" applyFont="1" applyFill="1" applyBorder="1" applyAlignment="1">
      <alignment horizontal="left" vertical="center"/>
    </xf>
    <xf numFmtId="0" fontId="56" fillId="0" borderId="45" xfId="1" applyFont="1" applyFill="1" applyBorder="1" applyAlignment="1">
      <alignment horizontal="left" vertical="center"/>
    </xf>
    <xf numFmtId="0" fontId="56" fillId="0" borderId="46" xfId="1" applyFont="1" applyFill="1" applyBorder="1" applyAlignment="1">
      <alignment horizontal="left" vertical="center"/>
    </xf>
    <xf numFmtId="0" fontId="2" fillId="0" borderId="86" xfId="1" applyFont="1" applyFill="1" applyBorder="1" applyAlignment="1">
      <alignment horizontal="left" vertical="center" wrapText="1"/>
    </xf>
    <xf numFmtId="0" fontId="7" fillId="0" borderId="113" xfId="1" quotePrefix="1" applyFont="1" applyFill="1" applyBorder="1" applyAlignment="1">
      <alignment horizontal="left" vertical="center"/>
    </xf>
    <xf numFmtId="0" fontId="7" fillId="0" borderId="15" xfId="1" applyFont="1" applyFill="1" applyBorder="1" applyAlignment="1">
      <alignment horizontal="left" vertical="center"/>
    </xf>
    <xf numFmtId="0" fontId="7" fillId="0" borderId="23" xfId="1" applyFont="1" applyFill="1" applyBorder="1" applyAlignment="1">
      <alignment horizontal="left" vertical="center"/>
    </xf>
    <xf numFmtId="0" fontId="30" fillId="0" borderId="114" xfId="3" applyFont="1" applyFill="1" applyBorder="1" applyAlignment="1" applyProtection="1">
      <alignment horizontal="center" vertical="top"/>
    </xf>
    <xf numFmtId="0" fontId="30" fillId="0" borderId="11" xfId="3" applyFont="1" applyFill="1" applyBorder="1" applyAlignment="1" applyProtection="1">
      <alignment horizontal="center" vertical="top"/>
    </xf>
    <xf numFmtId="0" fontId="30" fillId="0" borderId="115" xfId="3" applyFont="1" applyFill="1" applyBorder="1" applyAlignment="1" applyProtection="1">
      <alignment horizontal="center" vertical="top"/>
    </xf>
    <xf numFmtId="0" fontId="31" fillId="0" borderId="91" xfId="1" applyFont="1" applyBorder="1" applyAlignment="1">
      <alignment horizontal="center" vertical="center" wrapText="1"/>
    </xf>
    <xf numFmtId="0" fontId="31" fillId="0" borderId="40" xfId="1" applyFont="1" applyBorder="1" applyAlignment="1">
      <alignment horizontal="center" vertical="center" wrapText="1"/>
    </xf>
    <xf numFmtId="0" fontId="31" fillId="0" borderId="41" xfId="1" applyFont="1" applyBorder="1" applyAlignment="1">
      <alignment horizontal="center" vertical="center" wrapText="1"/>
    </xf>
    <xf numFmtId="181" fontId="2" fillId="0" borderId="120" xfId="1" applyNumberFormat="1" applyBorder="1" applyAlignment="1">
      <alignment horizontal="right" vertical="center"/>
    </xf>
    <xf numFmtId="181" fontId="2" fillId="0" borderId="122" xfId="1" applyNumberFormat="1" applyBorder="1" applyAlignment="1">
      <alignment horizontal="right" vertical="center"/>
    </xf>
    <xf numFmtId="181" fontId="2" fillId="0" borderId="54" xfId="1" applyNumberFormat="1" applyBorder="1" applyAlignment="1">
      <alignment horizontal="right" vertical="center"/>
    </xf>
    <xf numFmtId="181" fontId="2" fillId="0" borderId="18" xfId="1" applyNumberFormat="1" applyBorder="1" applyAlignment="1">
      <alignment horizontal="right" vertical="center"/>
    </xf>
    <xf numFmtId="181" fontId="2" fillId="0" borderId="15" xfId="1" applyNumberFormat="1" applyBorder="1" applyAlignment="1">
      <alignment horizontal="right" vertical="center"/>
    </xf>
    <xf numFmtId="181" fontId="2" fillId="0" borderId="23" xfId="1" applyNumberFormat="1" applyBorder="1" applyAlignment="1">
      <alignment horizontal="right" vertical="center"/>
    </xf>
    <xf numFmtId="0" fontId="30" fillId="0" borderId="45" xfId="1" applyFont="1" applyBorder="1" applyAlignment="1">
      <alignment horizontal="left" vertical="center"/>
    </xf>
    <xf numFmtId="0" fontId="30" fillId="0" borderId="46" xfId="1" applyFont="1" applyBorder="1" applyAlignment="1">
      <alignment horizontal="left" vertical="center"/>
    </xf>
    <xf numFmtId="181" fontId="2" fillId="0" borderId="19" xfId="1" applyNumberFormat="1" applyBorder="1" applyAlignment="1">
      <alignment horizontal="right" vertical="center"/>
    </xf>
    <xf numFmtId="176" fontId="2" fillId="0" borderId="56" xfId="1" applyNumberFormat="1" applyBorder="1" applyAlignment="1">
      <alignment vertical="center" wrapText="1"/>
    </xf>
    <xf numFmtId="176" fontId="2" fillId="0" borderId="56" xfId="1" applyNumberFormat="1" applyBorder="1" applyAlignment="1">
      <alignment vertical="center"/>
    </xf>
    <xf numFmtId="177" fontId="2" fillId="0" borderId="18" xfId="1" applyNumberFormat="1" applyBorder="1" applyAlignment="1">
      <alignment vertical="center" wrapText="1"/>
    </xf>
    <xf numFmtId="177" fontId="2" fillId="0" borderId="15" xfId="1" applyNumberFormat="1" applyBorder="1" applyAlignment="1">
      <alignment vertical="center" wrapText="1"/>
    </xf>
    <xf numFmtId="177" fontId="2" fillId="0" borderId="19" xfId="1" applyNumberFormat="1" applyBorder="1" applyAlignment="1">
      <alignment vertical="center" wrapText="1"/>
    </xf>
    <xf numFmtId="183" fontId="2" fillId="0" borderId="18" xfId="1" applyNumberFormat="1" applyBorder="1" applyAlignment="1">
      <alignment vertical="center" wrapText="1"/>
    </xf>
    <xf numFmtId="183" fontId="2" fillId="0" borderId="15" xfId="1" applyNumberFormat="1" applyBorder="1" applyAlignment="1">
      <alignment vertical="center" wrapText="1"/>
    </xf>
    <xf numFmtId="183" fontId="2" fillId="0" borderId="19" xfId="1" applyNumberFormat="1" applyBorder="1" applyAlignment="1">
      <alignment vertical="center" wrapText="1"/>
    </xf>
    <xf numFmtId="0" fontId="2" fillId="0" borderId="56" xfId="1" quotePrefix="1" applyBorder="1" applyAlignment="1">
      <alignment horizontal="center" vertical="center"/>
    </xf>
  </cellXfs>
  <cellStyles count="10">
    <cellStyle name="パーセント 2" xfId="5"/>
    <cellStyle name="桁区切り 2" xfId="7"/>
    <cellStyle name="標準" xfId="0" builtinId="0"/>
    <cellStyle name="標準 2" xfId="1"/>
    <cellStyle name="標準 2 2" xfId="6"/>
    <cellStyle name="標準 3" xfId="8"/>
    <cellStyle name="標準 3 2" xfId="9"/>
    <cellStyle name="標準_01【みんまち】（地区まちづくり推進事業）" xfId="3"/>
    <cellStyle name="標準_01【みんまち】（地区まちづくり推進事業） 2" xfId="4"/>
    <cellStyle name="標準_Sheet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11</xdr:col>
      <xdr:colOff>51435</xdr:colOff>
      <xdr:row>72</xdr:row>
      <xdr:rowOff>647700</xdr:rowOff>
    </xdr:from>
    <xdr:to>
      <xdr:col>46</xdr:col>
      <xdr:colOff>91443</xdr:colOff>
      <xdr:row>72</xdr:row>
      <xdr:rowOff>2238375</xdr:rowOff>
    </xdr:to>
    <xdr:sp macro="" textlink="">
      <xdr:nvSpPr>
        <xdr:cNvPr id="2" name="正方形/長方形 1"/>
        <xdr:cNvSpPr>
          <a:spLocks noChangeArrowheads="1"/>
        </xdr:cNvSpPr>
      </xdr:nvSpPr>
      <xdr:spPr bwMode="auto">
        <a:xfrm>
          <a:off x="1946737" y="29434675"/>
          <a:ext cx="6440808" cy="1590675"/>
        </a:xfrm>
        <a:prstGeom prst="rect">
          <a:avLst/>
        </a:prstGeom>
        <a:solidFill>
          <a:srgbClr val="FFFFFF"/>
        </a:solidFill>
        <a:ln w="12700" algn="ctr">
          <a:solidFill>
            <a:srgbClr val="000000"/>
          </a:solidFill>
          <a:miter lim="800000"/>
          <a:headEnd/>
          <a:tailEnd/>
        </a:ln>
      </xdr:spPr>
      <xdr:txBody>
        <a:bodyPr vertOverflow="clip" wrap="square" lIns="54864" tIns="32004" rIns="54864" bIns="32004" anchor="ctr" upright="1"/>
        <a:lstStyle/>
        <a:p>
          <a:pPr algn="ctr" rtl="0">
            <a:lnSpc>
              <a:spcPts val="3200"/>
            </a:lnSpc>
            <a:defRPr sz="1000"/>
          </a:pPr>
          <a:r>
            <a:rPr lang="ja-JP" altLang="en-US" sz="2800" b="0" i="0" u="none" strike="noStrike" baseline="0">
              <a:solidFill>
                <a:srgbClr val="000000"/>
              </a:solidFill>
              <a:latin typeface="ＭＳ Ｐゴシック"/>
              <a:ea typeface="ＭＳ Ｐゴシック"/>
            </a:rPr>
            <a:t>農林水産省</a:t>
          </a:r>
        </a:p>
        <a:p>
          <a:pPr algn="ctr" rtl="0">
            <a:lnSpc>
              <a:spcPts val="3200"/>
            </a:lnSpc>
            <a:defRPr sz="1000"/>
          </a:pPr>
          <a:endParaRPr lang="ja-JP" altLang="en-US" sz="2800" b="0" i="0" u="none" strike="noStrike" baseline="0">
            <a:solidFill>
              <a:srgbClr val="000000"/>
            </a:solidFill>
            <a:latin typeface="ＭＳ Ｐゴシック"/>
            <a:ea typeface="ＭＳ Ｐゴシック"/>
          </a:endParaRPr>
        </a:p>
        <a:p>
          <a:pPr algn="ctr" rtl="0">
            <a:lnSpc>
              <a:spcPts val="3200"/>
            </a:lnSpc>
            <a:defRPr sz="1000"/>
          </a:pPr>
          <a:r>
            <a:rPr lang="en-US" altLang="ja-JP" sz="2800" b="0" i="0" u="none" strike="noStrike" baseline="0">
              <a:solidFill>
                <a:srgbClr val="000000"/>
              </a:solidFill>
              <a:latin typeface="ＭＳ Ｐゴシック"/>
              <a:ea typeface="ＭＳ Ｐゴシック"/>
            </a:rPr>
            <a:t>210</a:t>
          </a:r>
          <a:r>
            <a:rPr lang="ja-JP" altLang="en-US" sz="2800" b="0" i="0" u="none" strike="noStrike" baseline="0">
              <a:solidFill>
                <a:srgbClr val="000000"/>
              </a:solidFill>
              <a:latin typeface="ＭＳ Ｐゴシック"/>
              <a:ea typeface="ＭＳ Ｐゴシック"/>
            </a:rPr>
            <a:t>百万円</a:t>
          </a:r>
        </a:p>
      </xdr:txBody>
    </xdr:sp>
    <xdr:clientData/>
  </xdr:twoCellAnchor>
  <xdr:twoCellAnchor>
    <xdr:from>
      <xdr:col>13</xdr:col>
      <xdr:colOff>81915</xdr:colOff>
      <xdr:row>72</xdr:row>
      <xdr:rowOff>3880485</xdr:rowOff>
    </xdr:from>
    <xdr:to>
      <xdr:col>43</xdr:col>
      <xdr:colOff>108598</xdr:colOff>
      <xdr:row>73</xdr:row>
      <xdr:rowOff>516243</xdr:rowOff>
    </xdr:to>
    <xdr:sp macro="" textlink="">
      <xdr:nvSpPr>
        <xdr:cNvPr id="3" name="正方形/長方形 2"/>
        <xdr:cNvSpPr>
          <a:spLocks noChangeArrowheads="1"/>
        </xdr:cNvSpPr>
      </xdr:nvSpPr>
      <xdr:spPr bwMode="auto">
        <a:xfrm>
          <a:off x="2309726" y="32667460"/>
          <a:ext cx="5496457" cy="1531954"/>
        </a:xfrm>
        <a:prstGeom prst="rect">
          <a:avLst/>
        </a:prstGeom>
        <a:solidFill>
          <a:srgbClr val="FFFFFF"/>
        </a:solidFill>
        <a:ln w="12700" algn="ctr">
          <a:solidFill>
            <a:srgbClr val="000000"/>
          </a:solidFill>
          <a:miter lim="800000"/>
          <a:headEnd/>
          <a:tailEnd/>
        </a:ln>
      </xdr:spPr>
      <xdr:txBody>
        <a:bodyPr vertOverflow="clip" wrap="square" lIns="54864" tIns="32004" rIns="54864" bIns="32004" anchor="ctr" upright="1"/>
        <a:lstStyle/>
        <a:p>
          <a:pPr algn="ctr" rtl="0">
            <a:lnSpc>
              <a:spcPts val="3200"/>
            </a:lnSpc>
            <a:defRPr sz="1000"/>
          </a:pPr>
          <a:r>
            <a:rPr lang="en-US" altLang="ja-JP" sz="2800" b="0" i="0" u="none" strike="noStrike" baseline="0">
              <a:solidFill>
                <a:srgbClr val="000000"/>
              </a:solidFill>
              <a:latin typeface="ＭＳ Ｐゴシック"/>
              <a:ea typeface="ＭＳ Ｐゴシック"/>
            </a:rPr>
            <a:t>A</a:t>
          </a:r>
          <a:r>
            <a:rPr lang="ja-JP" altLang="en-US" sz="2800" b="0" i="0" u="none" strike="noStrike" baseline="0">
              <a:solidFill>
                <a:srgbClr val="000000"/>
              </a:solidFill>
              <a:latin typeface="ＭＳ Ｐゴシック"/>
              <a:ea typeface="ＭＳ Ｐゴシック"/>
            </a:rPr>
            <a:t>　　民間企業（１社）</a:t>
          </a:r>
        </a:p>
        <a:p>
          <a:pPr algn="ctr" rtl="0">
            <a:lnSpc>
              <a:spcPts val="3100"/>
            </a:lnSpc>
            <a:defRPr sz="1000"/>
          </a:pPr>
          <a:r>
            <a:rPr lang="en-US" altLang="ja-JP" sz="2800" b="0" i="0" u="none" strike="noStrike" baseline="0">
              <a:solidFill>
                <a:srgbClr val="000000"/>
              </a:solidFill>
              <a:latin typeface="ＭＳ Ｐゴシック"/>
              <a:ea typeface="ＭＳ Ｐゴシック"/>
            </a:rPr>
            <a:t>210</a:t>
          </a:r>
          <a:r>
            <a:rPr lang="ja-JP" altLang="en-US" sz="2800" b="0" i="0" u="none" strike="noStrike" baseline="0">
              <a:solidFill>
                <a:srgbClr val="000000"/>
              </a:solidFill>
              <a:latin typeface="ＭＳ Ｐゴシック"/>
              <a:ea typeface="ＭＳ Ｐゴシック"/>
            </a:rPr>
            <a:t>百万円</a:t>
          </a:r>
        </a:p>
      </xdr:txBody>
    </xdr:sp>
    <xdr:clientData/>
  </xdr:twoCellAnchor>
  <xdr:twoCellAnchor>
    <xdr:from>
      <xdr:col>24</xdr:col>
      <xdr:colOff>93345</xdr:colOff>
      <xdr:row>72</xdr:row>
      <xdr:rowOff>2668905</xdr:rowOff>
    </xdr:from>
    <xdr:to>
      <xdr:col>34</xdr:col>
      <xdr:colOff>78105</xdr:colOff>
      <xdr:row>72</xdr:row>
      <xdr:rowOff>3316605</xdr:rowOff>
    </xdr:to>
    <xdr:sp macro="" textlink="">
      <xdr:nvSpPr>
        <xdr:cNvPr id="4" name="下矢印 3"/>
        <xdr:cNvSpPr>
          <a:spLocks noChangeArrowheads="1"/>
        </xdr:cNvSpPr>
      </xdr:nvSpPr>
      <xdr:spPr bwMode="auto">
        <a:xfrm>
          <a:off x="4149956" y="31455880"/>
          <a:ext cx="1771996" cy="647700"/>
        </a:xfrm>
        <a:prstGeom prst="downArrow">
          <a:avLst>
            <a:gd name="adj1" fmla="val 50000"/>
            <a:gd name="adj2" fmla="val 50000"/>
          </a:avLst>
        </a:prstGeom>
        <a:solidFill>
          <a:srgbClr val="FFFFFF"/>
        </a:solidFill>
        <a:ln w="12700" algn="ctr">
          <a:solidFill>
            <a:srgbClr val="000000"/>
          </a:solidFill>
          <a:miter lim="800000"/>
          <a:headEnd/>
          <a:tailEnd/>
        </a:ln>
      </xdr:spPr>
    </xdr:sp>
    <xdr:clientData/>
  </xdr:twoCellAnchor>
  <xdr:twoCellAnchor>
    <xdr:from>
      <xdr:col>24</xdr:col>
      <xdr:colOff>156210</xdr:colOff>
      <xdr:row>73</xdr:row>
      <xdr:rowOff>1573530</xdr:rowOff>
    </xdr:from>
    <xdr:to>
      <xdr:col>34</xdr:col>
      <xdr:colOff>140970</xdr:colOff>
      <xdr:row>73</xdr:row>
      <xdr:rowOff>2251710</xdr:rowOff>
    </xdr:to>
    <xdr:sp macro="" textlink="">
      <xdr:nvSpPr>
        <xdr:cNvPr id="5" name="下矢印 4"/>
        <xdr:cNvSpPr>
          <a:spLocks noChangeArrowheads="1"/>
        </xdr:cNvSpPr>
      </xdr:nvSpPr>
      <xdr:spPr bwMode="auto">
        <a:xfrm>
          <a:off x="4212821" y="35256701"/>
          <a:ext cx="1771996" cy="678180"/>
        </a:xfrm>
        <a:prstGeom prst="downArrow">
          <a:avLst>
            <a:gd name="adj1" fmla="val 50000"/>
            <a:gd name="adj2" fmla="val 50000"/>
          </a:avLst>
        </a:prstGeom>
        <a:solidFill>
          <a:srgbClr val="FFFFFF"/>
        </a:solidFill>
        <a:ln w="12700" algn="ctr">
          <a:solidFill>
            <a:srgbClr val="000000"/>
          </a:solidFill>
          <a:miter lim="800000"/>
          <a:headEnd/>
          <a:tailEnd/>
        </a:ln>
      </xdr:spPr>
    </xdr:sp>
    <xdr:clientData/>
  </xdr:twoCellAnchor>
  <xdr:twoCellAnchor>
    <xdr:from>
      <xdr:col>17</xdr:col>
      <xdr:colOff>3810</xdr:colOff>
      <xdr:row>72</xdr:row>
      <xdr:rowOff>3379470</xdr:rowOff>
    </xdr:from>
    <xdr:to>
      <xdr:col>40</xdr:col>
      <xdr:colOff>11440</xdr:colOff>
      <xdr:row>72</xdr:row>
      <xdr:rowOff>3751106</xdr:rowOff>
    </xdr:to>
    <xdr:sp macro="" textlink="">
      <xdr:nvSpPr>
        <xdr:cNvPr id="6" name="テキスト ボックス 11"/>
        <xdr:cNvSpPr txBox="1">
          <a:spLocks noChangeArrowheads="1"/>
        </xdr:cNvSpPr>
      </xdr:nvSpPr>
      <xdr:spPr bwMode="auto">
        <a:xfrm>
          <a:off x="2896639" y="32166445"/>
          <a:ext cx="4213870" cy="371636"/>
        </a:xfrm>
        <a:prstGeom prst="rect">
          <a:avLst/>
        </a:prstGeom>
        <a:solidFill>
          <a:srgbClr val="FFFFFF"/>
        </a:solidFill>
        <a:ln w="9525">
          <a:noFill/>
          <a:miter lim="800000"/>
          <a:headEnd/>
          <a:tailEnd/>
        </a:ln>
      </xdr:spPr>
      <xdr:txBody>
        <a:bodyPr vertOverflow="clip" wrap="square" lIns="36576" tIns="22860" rIns="0" bIns="0" anchor="t" upright="1"/>
        <a:lstStyle/>
        <a:p>
          <a:pPr algn="ctr" rtl="0">
            <a:defRPr sz="1000"/>
          </a:pPr>
          <a:r>
            <a:rPr lang="ja-JP" altLang="en-US" sz="1600" b="0" i="0" u="none" strike="noStrike" baseline="0">
              <a:solidFill>
                <a:srgbClr val="000000"/>
              </a:solidFill>
              <a:latin typeface="ＭＳ Ｐゴシック"/>
              <a:ea typeface="ＭＳ Ｐゴシック"/>
            </a:rPr>
            <a:t>　</a:t>
          </a: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総合評価入札・委託</a:t>
          </a: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１社</a:t>
          </a: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４社</a:t>
          </a:r>
          <a:endParaRPr lang="en-US" altLang="ja-JP" sz="1600" b="0" i="0" u="none" strike="noStrike" baseline="0">
            <a:solidFill>
              <a:srgbClr val="000000"/>
            </a:solidFill>
            <a:latin typeface="ＭＳ Ｐゴシック"/>
            <a:ea typeface="ＭＳ Ｐゴシック"/>
          </a:endParaRPr>
        </a:p>
      </xdr:txBody>
    </xdr:sp>
    <xdr:clientData/>
  </xdr:twoCellAnchor>
  <xdr:twoCellAnchor>
    <xdr:from>
      <xdr:col>40</xdr:col>
      <xdr:colOff>99060</xdr:colOff>
      <xdr:row>73</xdr:row>
      <xdr:rowOff>617220</xdr:rowOff>
    </xdr:from>
    <xdr:to>
      <xdr:col>42</xdr:col>
      <xdr:colOff>167640</xdr:colOff>
      <xdr:row>73</xdr:row>
      <xdr:rowOff>1215571</xdr:rowOff>
    </xdr:to>
    <xdr:sp macro="" textlink="">
      <xdr:nvSpPr>
        <xdr:cNvPr id="7" name="右大かっこ 20"/>
        <xdr:cNvSpPr>
          <a:spLocks/>
        </xdr:cNvSpPr>
      </xdr:nvSpPr>
      <xdr:spPr bwMode="auto">
        <a:xfrm>
          <a:off x="7198129" y="34300391"/>
          <a:ext cx="467591" cy="598351"/>
        </a:xfrm>
        <a:prstGeom prst="rightBracket">
          <a:avLst>
            <a:gd name="adj" fmla="val 8383"/>
          </a:avLst>
        </a:prstGeom>
        <a:noFill/>
        <a:ln w="12700" algn="ctr">
          <a:solidFill>
            <a:srgbClr val="000000"/>
          </a:solidFill>
          <a:round/>
          <a:headEnd/>
          <a:tailEnd/>
        </a:ln>
      </xdr:spPr>
    </xdr:sp>
    <xdr:clientData/>
  </xdr:twoCellAnchor>
  <xdr:twoCellAnchor>
    <xdr:from>
      <xdr:col>16</xdr:col>
      <xdr:colOff>150495</xdr:colOff>
      <xdr:row>74</xdr:row>
      <xdr:rowOff>540385</xdr:rowOff>
    </xdr:from>
    <xdr:to>
      <xdr:col>41</xdr:col>
      <xdr:colOff>28580</xdr:colOff>
      <xdr:row>74</xdr:row>
      <xdr:rowOff>1542444</xdr:rowOff>
    </xdr:to>
    <xdr:sp macro="" textlink="">
      <xdr:nvSpPr>
        <xdr:cNvPr id="8" name="テキスト ボックス 21"/>
        <xdr:cNvSpPr txBox="1">
          <a:spLocks noChangeArrowheads="1"/>
        </xdr:cNvSpPr>
      </xdr:nvSpPr>
      <xdr:spPr bwMode="auto">
        <a:xfrm>
          <a:off x="2877070" y="38654240"/>
          <a:ext cx="4450085" cy="1002059"/>
        </a:xfrm>
        <a:prstGeom prst="rect">
          <a:avLst/>
        </a:prstGeom>
        <a:solidFill>
          <a:srgbClr val="FFFFFF"/>
        </a:solidFill>
        <a:ln w="9525">
          <a:noFill/>
          <a:miter lim="800000"/>
          <a:headEnd/>
          <a:tailEnd/>
        </a:ln>
      </xdr:spPr>
      <xdr:txBody>
        <a:bodyPr vertOverflow="clip" wrap="square" lIns="36576" tIns="18288" rIns="0" bIns="0" anchor="t" upright="1"/>
        <a:lstStyle/>
        <a:p>
          <a:pPr algn="l" rtl="0">
            <a:lnSpc>
              <a:spcPts val="1400"/>
            </a:lnSpc>
            <a:defRPr sz="1000"/>
          </a:pPr>
          <a:endParaRPr lang="en-US" altLang="ja-JP" sz="1200" b="1" i="0" u="none" strike="noStrike" baseline="0">
            <a:solidFill>
              <a:srgbClr val="000000"/>
            </a:solidFill>
            <a:latin typeface="ＭＳ Ｐゴシック"/>
            <a:ea typeface="ＭＳ Ｐゴシック"/>
          </a:endParaRPr>
        </a:p>
        <a:p>
          <a:pPr algn="l" rtl="0">
            <a:lnSpc>
              <a:spcPts val="1400"/>
            </a:lnSpc>
            <a:defRPr sz="1000"/>
          </a:pPr>
          <a:r>
            <a:rPr lang="ja-JP" altLang="en-US" sz="1200" b="1" i="0" u="none" strike="noStrike" baseline="0">
              <a:solidFill>
                <a:sysClr val="windowText" lastClr="000000"/>
              </a:solidFill>
              <a:latin typeface="ＭＳ Ｐゴシック"/>
              <a:ea typeface="ＭＳ Ｐゴシック"/>
            </a:rPr>
            <a:t>１．新聞紙面制作</a:t>
          </a:r>
          <a:endParaRPr lang="en-US" altLang="ja-JP" sz="1200" b="1" i="0" u="none" strike="noStrike" baseline="0">
            <a:solidFill>
              <a:sysClr val="windowText" lastClr="000000"/>
            </a:solidFill>
            <a:latin typeface="ＭＳ Ｐゴシック"/>
            <a:ea typeface="ＭＳ Ｐゴシック"/>
          </a:endParaRPr>
        </a:p>
        <a:p>
          <a:pPr algn="l" rtl="0">
            <a:lnSpc>
              <a:spcPts val="1400"/>
            </a:lnSpc>
            <a:defRPr sz="1000"/>
          </a:pPr>
          <a:r>
            <a:rPr lang="ja-JP" altLang="en-US" sz="1200" b="1" i="0" u="none" strike="noStrike" baseline="0">
              <a:solidFill>
                <a:sysClr val="windowText" lastClr="000000"/>
              </a:solidFill>
              <a:latin typeface="ＭＳ Ｐゴシック"/>
              <a:ea typeface="ＭＳ Ｐゴシック"/>
            </a:rPr>
            <a:t>２．雑誌紙面制作　</a:t>
          </a:r>
          <a:endParaRPr lang="ja-JP" altLang="en-US" sz="1200" b="1" i="0" u="none" strike="noStrike" baseline="0">
            <a:solidFill>
              <a:sysClr val="windowText" lastClr="000000"/>
            </a:solidFill>
            <a:latin typeface="Calibri"/>
          </a:endParaRPr>
        </a:p>
        <a:p>
          <a:pPr algn="l" rtl="0">
            <a:lnSpc>
              <a:spcPts val="1300"/>
            </a:lnSpc>
            <a:defRPr sz="1000"/>
          </a:pPr>
          <a:r>
            <a:rPr lang="ja-JP" altLang="en-US" sz="1200" b="1" i="0" u="none" strike="noStrike" baseline="0">
              <a:solidFill>
                <a:sysClr val="windowText" lastClr="000000"/>
              </a:solidFill>
              <a:latin typeface="ＭＳ Ｐゴシック"/>
              <a:ea typeface="ＭＳ Ｐゴシック"/>
            </a:rPr>
            <a:t>３．テレビ放映素材制作</a:t>
          </a:r>
          <a:endParaRPr lang="en-US" altLang="ja-JP" sz="1200" b="1"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200" b="1" i="0" u="none" strike="noStrike" baseline="0">
              <a:solidFill>
                <a:sysClr val="windowText" lastClr="000000"/>
              </a:solidFill>
              <a:latin typeface="ＭＳ Ｐゴシック"/>
              <a:ea typeface="ＭＳ Ｐゴシック"/>
            </a:rPr>
            <a:t>４．ポスター制作　</a:t>
          </a:r>
        </a:p>
      </xdr:txBody>
    </xdr:sp>
    <xdr:clientData/>
  </xdr:twoCellAnchor>
  <xdr:twoCellAnchor>
    <xdr:from>
      <xdr:col>13</xdr:col>
      <xdr:colOff>167640</xdr:colOff>
      <xdr:row>74</xdr:row>
      <xdr:rowOff>491490</xdr:rowOff>
    </xdr:from>
    <xdr:to>
      <xdr:col>16</xdr:col>
      <xdr:colOff>83820</xdr:colOff>
      <xdr:row>74</xdr:row>
      <xdr:rowOff>1733550</xdr:rowOff>
    </xdr:to>
    <xdr:sp macro="" textlink="">
      <xdr:nvSpPr>
        <xdr:cNvPr id="9" name="左大かっこ 15"/>
        <xdr:cNvSpPr>
          <a:spLocks/>
        </xdr:cNvSpPr>
      </xdr:nvSpPr>
      <xdr:spPr bwMode="auto">
        <a:xfrm>
          <a:off x="2395451" y="38605345"/>
          <a:ext cx="414944" cy="1242060"/>
        </a:xfrm>
        <a:prstGeom prst="leftBracket">
          <a:avLst>
            <a:gd name="adj" fmla="val 10133"/>
          </a:avLst>
        </a:prstGeom>
        <a:noFill/>
        <a:ln w="12700" algn="ctr">
          <a:solidFill>
            <a:srgbClr val="000000"/>
          </a:solidFill>
          <a:round/>
          <a:headEnd/>
          <a:tailEnd/>
        </a:ln>
      </xdr:spPr>
    </xdr:sp>
    <xdr:clientData/>
  </xdr:twoCellAnchor>
  <xdr:twoCellAnchor>
    <xdr:from>
      <xdr:col>14</xdr:col>
      <xdr:colOff>86360</xdr:colOff>
      <xdr:row>73</xdr:row>
      <xdr:rowOff>2992754</xdr:rowOff>
    </xdr:from>
    <xdr:to>
      <xdr:col>43</xdr:col>
      <xdr:colOff>154943</xdr:colOff>
      <xdr:row>73</xdr:row>
      <xdr:rowOff>4428510</xdr:rowOff>
    </xdr:to>
    <xdr:sp macro="" textlink="">
      <xdr:nvSpPr>
        <xdr:cNvPr id="10" name="正方形/長方形 2"/>
        <xdr:cNvSpPr>
          <a:spLocks noChangeArrowheads="1"/>
        </xdr:cNvSpPr>
      </xdr:nvSpPr>
      <xdr:spPr bwMode="auto">
        <a:xfrm>
          <a:off x="2480425" y="36675925"/>
          <a:ext cx="5372103" cy="1435756"/>
        </a:xfrm>
        <a:prstGeom prst="rect">
          <a:avLst/>
        </a:prstGeom>
        <a:solidFill>
          <a:srgbClr val="FFFFFF"/>
        </a:solidFill>
        <a:ln w="12700" algn="ctr">
          <a:solidFill>
            <a:srgbClr val="000000"/>
          </a:solidFill>
          <a:miter lim="800000"/>
          <a:headEnd/>
          <a:tailEnd/>
        </a:ln>
      </xdr:spPr>
      <xdr:txBody>
        <a:bodyPr vertOverflow="clip" wrap="square" lIns="54864" tIns="32004" rIns="54864" bIns="32004" anchor="ctr" upright="1"/>
        <a:lstStyle/>
        <a:p>
          <a:pPr algn="ctr" rtl="0">
            <a:lnSpc>
              <a:spcPts val="3100"/>
            </a:lnSpc>
            <a:defRPr sz="1000"/>
          </a:pPr>
          <a:r>
            <a:rPr lang="en-US" altLang="ja-JP" sz="2800" b="0" i="0" u="none" strike="noStrike" baseline="0">
              <a:solidFill>
                <a:srgbClr val="000000"/>
              </a:solidFill>
              <a:latin typeface="ＭＳ Ｐゴシック"/>
              <a:ea typeface="ＭＳ Ｐゴシック"/>
            </a:rPr>
            <a:t>B</a:t>
          </a:r>
          <a:r>
            <a:rPr lang="ja-JP" altLang="en-US" sz="2800" b="0" i="0" u="none" strike="noStrike" baseline="0">
              <a:solidFill>
                <a:srgbClr val="000000"/>
              </a:solidFill>
              <a:latin typeface="ＭＳ Ｐゴシック"/>
              <a:ea typeface="ＭＳ Ｐゴシック"/>
            </a:rPr>
            <a:t>　　民間企業（８社）</a:t>
          </a:r>
        </a:p>
        <a:p>
          <a:pPr algn="ctr" rtl="0">
            <a:lnSpc>
              <a:spcPts val="3100"/>
            </a:lnSpc>
            <a:defRPr sz="1000"/>
          </a:pPr>
          <a:r>
            <a:rPr lang="en-US" altLang="ja-JP" sz="2800" b="0" i="0" u="none" strike="noStrike" baseline="0">
              <a:solidFill>
                <a:srgbClr val="000000"/>
              </a:solidFill>
              <a:latin typeface="ＭＳ Ｐゴシック"/>
              <a:ea typeface="ＭＳ Ｐゴシック"/>
            </a:rPr>
            <a:t>38</a:t>
          </a:r>
          <a:r>
            <a:rPr lang="ja-JP" altLang="en-US" sz="2800" b="0" i="0" u="none" strike="noStrike" baseline="0">
              <a:solidFill>
                <a:srgbClr val="000000"/>
              </a:solidFill>
              <a:latin typeface="ＭＳ Ｐゴシック"/>
              <a:ea typeface="ＭＳ Ｐゴシック"/>
            </a:rPr>
            <a:t>百万円</a:t>
          </a:r>
        </a:p>
      </xdr:txBody>
    </xdr:sp>
    <xdr:clientData/>
  </xdr:twoCellAnchor>
  <xdr:twoCellAnchor>
    <xdr:from>
      <xdr:col>15</xdr:col>
      <xdr:colOff>65405</xdr:colOff>
      <xdr:row>73</xdr:row>
      <xdr:rowOff>770255</xdr:rowOff>
    </xdr:from>
    <xdr:to>
      <xdr:col>39</xdr:col>
      <xdr:colOff>184790</xdr:colOff>
      <xdr:row>73</xdr:row>
      <xdr:rowOff>1371600</xdr:rowOff>
    </xdr:to>
    <xdr:sp macro="" textlink="">
      <xdr:nvSpPr>
        <xdr:cNvPr id="11" name="テキスト ボックス 21"/>
        <xdr:cNvSpPr txBox="1">
          <a:spLocks noChangeArrowheads="1"/>
        </xdr:cNvSpPr>
      </xdr:nvSpPr>
      <xdr:spPr bwMode="auto">
        <a:xfrm>
          <a:off x="2625725" y="34453426"/>
          <a:ext cx="4458629" cy="601345"/>
        </a:xfrm>
        <a:prstGeom prst="rect">
          <a:avLst/>
        </a:prstGeom>
        <a:solidFill>
          <a:srgbClr val="FFFFFF"/>
        </a:solidFill>
        <a:ln w="9525">
          <a:noFill/>
          <a:miter lim="800000"/>
          <a:headEnd/>
          <a:tailEnd/>
        </a:ln>
      </xdr:spPr>
      <xdr:txBody>
        <a:bodyPr vertOverflow="clip" wrap="square" lIns="36576" tIns="18288" rIns="0" bIns="0" anchor="t" upright="1"/>
        <a:lstStyle/>
        <a:p>
          <a:pPr algn="l" rtl="0">
            <a:lnSpc>
              <a:spcPts val="1400"/>
            </a:lnSpc>
            <a:defRPr sz="1000"/>
          </a:pPr>
          <a:r>
            <a:rPr lang="ja-JP" altLang="en-US" sz="1200" b="1" i="0" u="none" strike="noStrike" baseline="0">
              <a:solidFill>
                <a:srgbClr val="000000"/>
              </a:solidFill>
              <a:latin typeface="ＭＳ Ｐゴシック"/>
              <a:ea typeface="ＭＳ Ｐゴシック"/>
            </a:rPr>
            <a:t>１．各種媒体コンテンツ企画（新聞、雑誌、テレビ</a:t>
          </a:r>
          <a:r>
            <a:rPr lang="ja-JP" altLang="en-US" sz="1200" b="1" i="0" u="none" strike="noStrike" baseline="0">
              <a:solidFill>
                <a:sysClr val="windowText" lastClr="000000"/>
              </a:solidFill>
              <a:latin typeface="ＭＳ Ｐゴシック"/>
              <a:ea typeface="ＭＳ Ｐゴシック"/>
            </a:rPr>
            <a:t>等</a:t>
          </a:r>
          <a:r>
            <a:rPr lang="ja-JP" altLang="en-US" sz="1200" b="1" i="0" u="none" strike="noStrike" baseline="0">
              <a:solidFill>
                <a:srgbClr val="000000"/>
              </a:solidFill>
              <a:latin typeface="ＭＳ Ｐゴシック"/>
              <a:ea typeface="ＭＳ Ｐゴシック"/>
            </a:rPr>
            <a:t>）</a:t>
          </a:r>
          <a:endParaRPr lang="en-US" altLang="ja-JP" sz="1200" b="1" i="0" u="none" strike="noStrike" baseline="0">
            <a:solidFill>
              <a:srgbClr val="000000"/>
            </a:solidFill>
            <a:latin typeface="ＭＳ Ｐゴシック"/>
            <a:ea typeface="ＭＳ Ｐゴシック"/>
          </a:endParaRPr>
        </a:p>
        <a:p>
          <a:pPr algn="l" rtl="0">
            <a:lnSpc>
              <a:spcPts val="1400"/>
            </a:lnSpc>
            <a:defRPr sz="1000"/>
          </a:pPr>
          <a:r>
            <a:rPr lang="ja-JP" altLang="en-US" sz="1200" b="1" i="0" u="none" strike="noStrike" baseline="0">
              <a:solidFill>
                <a:srgbClr val="000000"/>
              </a:solidFill>
              <a:latin typeface="ＭＳ Ｐゴシック"/>
              <a:ea typeface="ＭＳ Ｐゴシック"/>
            </a:rPr>
            <a:t>２．再委託先等を含む事業の実施管理</a:t>
          </a:r>
          <a:endParaRPr lang="en-US" altLang="ja-JP" sz="1200" b="1" i="0" u="none" strike="noStrike" baseline="0">
            <a:solidFill>
              <a:srgbClr val="000000"/>
            </a:solidFill>
            <a:latin typeface="ＭＳ Ｐゴシック"/>
            <a:ea typeface="ＭＳ Ｐゴシック"/>
          </a:endParaRPr>
        </a:p>
      </xdr:txBody>
    </xdr:sp>
    <xdr:clientData/>
  </xdr:twoCellAnchor>
  <xdr:twoCellAnchor>
    <xdr:from>
      <xdr:col>14</xdr:col>
      <xdr:colOff>38100</xdr:colOff>
      <xdr:row>73</xdr:row>
      <xdr:rowOff>675640</xdr:rowOff>
    </xdr:from>
    <xdr:to>
      <xdr:col>16</xdr:col>
      <xdr:colOff>106680</xdr:colOff>
      <xdr:row>73</xdr:row>
      <xdr:rowOff>1266825</xdr:rowOff>
    </xdr:to>
    <xdr:sp macro="" textlink="">
      <xdr:nvSpPr>
        <xdr:cNvPr id="12" name="左大かっこ 15"/>
        <xdr:cNvSpPr>
          <a:spLocks/>
        </xdr:cNvSpPr>
      </xdr:nvSpPr>
      <xdr:spPr bwMode="auto">
        <a:xfrm>
          <a:off x="2432165" y="34358811"/>
          <a:ext cx="401090" cy="591185"/>
        </a:xfrm>
        <a:prstGeom prst="leftBracket">
          <a:avLst>
            <a:gd name="adj" fmla="val 10133"/>
          </a:avLst>
        </a:prstGeom>
        <a:noFill/>
        <a:ln w="12700" algn="ctr">
          <a:solidFill>
            <a:srgbClr val="000000"/>
          </a:solidFill>
          <a:round/>
          <a:headEnd/>
          <a:tailEnd/>
        </a:ln>
      </xdr:spPr>
    </xdr:sp>
    <xdr:clientData/>
  </xdr:twoCellAnchor>
  <xdr:twoCellAnchor>
    <xdr:from>
      <xdr:col>40</xdr:col>
      <xdr:colOff>108585</xdr:colOff>
      <xdr:row>74</xdr:row>
      <xdr:rowOff>501107</xdr:rowOff>
    </xdr:from>
    <xdr:to>
      <xdr:col>42</xdr:col>
      <xdr:colOff>177165</xdr:colOff>
      <xdr:row>74</xdr:row>
      <xdr:rowOff>1758223</xdr:rowOff>
    </xdr:to>
    <xdr:sp macro="" textlink="">
      <xdr:nvSpPr>
        <xdr:cNvPr id="13" name="右大かっこ 20"/>
        <xdr:cNvSpPr>
          <a:spLocks/>
        </xdr:cNvSpPr>
      </xdr:nvSpPr>
      <xdr:spPr bwMode="auto">
        <a:xfrm>
          <a:off x="7207654" y="38614962"/>
          <a:ext cx="467591" cy="1257116"/>
        </a:xfrm>
        <a:prstGeom prst="rightBracket">
          <a:avLst>
            <a:gd name="adj" fmla="val 8383"/>
          </a:avLst>
        </a:prstGeom>
        <a:noFill/>
        <a:ln w="12700" algn="ctr">
          <a:solidFill>
            <a:srgbClr val="000000"/>
          </a:solidFill>
          <a:round/>
          <a:headEnd/>
          <a:tailEnd/>
        </a:ln>
      </xdr:spPr>
    </xdr:sp>
    <xdr:clientData/>
  </xdr:twoCellAnchor>
  <xdr:twoCellAnchor>
    <xdr:from>
      <xdr:col>17</xdr:col>
      <xdr:colOff>142875</xdr:colOff>
      <xdr:row>73</xdr:row>
      <xdr:rowOff>2381250</xdr:rowOff>
    </xdr:from>
    <xdr:to>
      <xdr:col>40</xdr:col>
      <xdr:colOff>150505</xdr:colOff>
      <xdr:row>73</xdr:row>
      <xdr:rowOff>2752886</xdr:rowOff>
    </xdr:to>
    <xdr:sp macro="" textlink="">
      <xdr:nvSpPr>
        <xdr:cNvPr id="14" name="テキスト ボックス 11"/>
        <xdr:cNvSpPr txBox="1">
          <a:spLocks noChangeArrowheads="1"/>
        </xdr:cNvSpPr>
      </xdr:nvSpPr>
      <xdr:spPr bwMode="auto">
        <a:xfrm>
          <a:off x="3035704" y="36064421"/>
          <a:ext cx="4213870" cy="371636"/>
        </a:xfrm>
        <a:prstGeom prst="rect">
          <a:avLst/>
        </a:prstGeom>
        <a:solidFill>
          <a:srgbClr val="FFFFFF"/>
        </a:solidFill>
        <a:ln w="9525">
          <a:noFill/>
          <a:miter lim="800000"/>
          <a:headEnd/>
          <a:tailEnd/>
        </a:ln>
      </xdr:spPr>
      <xdr:txBody>
        <a:bodyPr vertOverflow="clip" wrap="square" lIns="36576" tIns="22860" rIns="0" bIns="0" anchor="t" upright="1"/>
        <a:lstStyle/>
        <a:p>
          <a:pPr algn="ctr" rtl="0">
            <a:defRPr sz="1000"/>
          </a:pPr>
          <a:r>
            <a:rPr lang="ja-JP" altLang="en-US" sz="1600" b="0" i="0" u="none" strike="noStrike" baseline="0">
              <a:solidFill>
                <a:srgbClr val="000000"/>
              </a:solidFill>
              <a:latin typeface="ＭＳ Ｐゴシック"/>
              <a:ea typeface="ＭＳ Ｐゴシック"/>
            </a:rPr>
            <a:t>　</a:t>
          </a: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随意契約・委託</a:t>
          </a:r>
          <a:r>
            <a:rPr lang="en-US" altLang="ja-JP" sz="1600" b="0" i="0" u="none" strike="noStrike" baseline="0">
              <a:solidFill>
                <a:srgbClr val="000000"/>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9525</xdr:colOff>
      <xdr:row>72</xdr:row>
      <xdr:rowOff>2547562</xdr:rowOff>
    </xdr:from>
    <xdr:to>
      <xdr:col>41</xdr:col>
      <xdr:colOff>38104</xdr:colOff>
      <xdr:row>72</xdr:row>
      <xdr:rowOff>3936341</xdr:rowOff>
    </xdr:to>
    <xdr:sp macro="" textlink="">
      <xdr:nvSpPr>
        <xdr:cNvPr id="2" name="テキスト ボックス 1"/>
        <xdr:cNvSpPr txBox="1"/>
      </xdr:nvSpPr>
      <xdr:spPr>
        <a:xfrm>
          <a:off x="3384492" y="31758486"/>
          <a:ext cx="3519925" cy="138877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lnSpc>
              <a:spcPts val="2200"/>
            </a:lnSpc>
            <a:defRPr sz="1000"/>
          </a:pPr>
          <a:r>
            <a:rPr lang="ja-JP" altLang="en-US" sz="1800" b="0" i="0" u="none" strike="noStrike" baseline="0">
              <a:solidFill>
                <a:sysClr val="windowText" lastClr="000000"/>
              </a:solidFill>
              <a:latin typeface="ＭＳ Ｐゴシック"/>
              <a:ea typeface="ＭＳ Ｐゴシック"/>
            </a:rPr>
            <a:t>農林水産省</a:t>
          </a:r>
        </a:p>
        <a:p>
          <a:pPr algn="ctr" rtl="0">
            <a:lnSpc>
              <a:spcPts val="2200"/>
            </a:lnSpc>
            <a:defRPr sz="1000"/>
          </a:pPr>
          <a:endParaRPr lang="en-US" altLang="ja-JP" sz="1800" b="0" i="0" u="none" strike="noStrike" baseline="0">
            <a:solidFill>
              <a:sysClr val="windowText" lastClr="000000"/>
            </a:solidFill>
            <a:latin typeface="ＭＳ Ｐゴシック"/>
            <a:ea typeface="ＭＳ Ｐゴシック"/>
          </a:endParaRPr>
        </a:p>
        <a:p>
          <a:pPr algn="ctr" rtl="0">
            <a:lnSpc>
              <a:spcPts val="2100"/>
            </a:lnSpc>
            <a:defRPr sz="1000"/>
          </a:pPr>
          <a:r>
            <a:rPr lang="en-US" altLang="ja-JP" sz="1800" b="0" i="0" u="none" strike="noStrike" baseline="0">
              <a:solidFill>
                <a:sysClr val="windowText" lastClr="000000"/>
              </a:solidFill>
              <a:latin typeface="ＭＳ Ｐゴシック"/>
              <a:ea typeface="ＭＳ Ｐゴシック"/>
            </a:rPr>
            <a:t>211</a:t>
          </a:r>
        </a:p>
      </xdr:txBody>
    </xdr:sp>
    <xdr:clientData/>
  </xdr:twoCellAnchor>
  <xdr:twoCellAnchor>
    <xdr:from>
      <xdr:col>31</xdr:col>
      <xdr:colOff>53975</xdr:colOff>
      <xdr:row>72</xdr:row>
      <xdr:rowOff>3936249</xdr:rowOff>
    </xdr:from>
    <xdr:to>
      <xdr:col>31</xdr:col>
      <xdr:colOff>60325</xdr:colOff>
      <xdr:row>73</xdr:row>
      <xdr:rowOff>152</xdr:rowOff>
    </xdr:to>
    <xdr:cxnSp macro="">
      <xdr:nvCxnSpPr>
        <xdr:cNvPr id="3" name="直線矢印コネクタ 2"/>
        <xdr:cNvCxnSpPr/>
      </xdr:nvCxnSpPr>
      <xdr:spPr>
        <a:xfrm rot="16200000" flipH="1">
          <a:off x="4631238" y="33624048"/>
          <a:ext cx="960099" cy="635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57</xdr:colOff>
      <xdr:row>73</xdr:row>
      <xdr:rowOff>365876</xdr:rowOff>
    </xdr:from>
    <xdr:to>
      <xdr:col>41</xdr:col>
      <xdr:colOff>34925</xdr:colOff>
      <xdr:row>73</xdr:row>
      <xdr:rowOff>1728408</xdr:rowOff>
    </xdr:to>
    <xdr:sp macro="" textlink="">
      <xdr:nvSpPr>
        <xdr:cNvPr id="4" name="テキスト ボックス 3"/>
        <xdr:cNvSpPr txBox="1"/>
      </xdr:nvSpPr>
      <xdr:spPr>
        <a:xfrm>
          <a:off x="3375024" y="34472996"/>
          <a:ext cx="3526214" cy="1362532"/>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800">
              <a:solidFill>
                <a:sysClr val="windowText" lastClr="000000"/>
              </a:solidFill>
              <a:latin typeface="+mn-ea"/>
              <a:ea typeface="+mn-ea"/>
            </a:rPr>
            <a:t>Ａ．（財）農林水産長期金融協会</a:t>
          </a:r>
          <a:endParaRPr kumimoji="1" lang="en-US" altLang="ja-JP" sz="1800">
            <a:solidFill>
              <a:sysClr val="windowText" lastClr="000000"/>
            </a:solidFill>
            <a:latin typeface="+mn-ea"/>
            <a:ea typeface="+mn-ea"/>
          </a:endParaRPr>
        </a:p>
        <a:p>
          <a:pPr algn="ctr">
            <a:lnSpc>
              <a:spcPts val="2100"/>
            </a:lnSpc>
          </a:pPr>
          <a:endParaRPr lang="en-US" altLang="ja-JP" sz="1800" b="0" i="0" baseline="0">
            <a:solidFill>
              <a:sysClr val="windowText" lastClr="000000"/>
            </a:solidFill>
            <a:latin typeface="+mn-lt"/>
            <a:ea typeface="+mn-ea"/>
            <a:cs typeface="+mn-cs"/>
          </a:endParaRPr>
        </a:p>
        <a:p>
          <a:pPr algn="ctr"/>
          <a:r>
            <a:rPr kumimoji="0" lang="en-US" altLang="ja-JP" sz="1800" b="0" i="0" baseline="0">
              <a:solidFill>
                <a:sysClr val="windowText" lastClr="000000"/>
              </a:solidFill>
              <a:latin typeface="+mj-ea"/>
              <a:ea typeface="+mj-ea"/>
              <a:cs typeface="+mn-cs"/>
            </a:rPr>
            <a:t>211</a:t>
          </a:r>
          <a:endParaRPr kumimoji="1" lang="en-US" altLang="ja-JP" sz="1800" b="0" i="0" baseline="0">
            <a:solidFill>
              <a:sysClr val="windowText" lastClr="000000"/>
            </a:solidFill>
            <a:latin typeface="+mj-ea"/>
            <a:ea typeface="+mj-ea"/>
            <a:cs typeface="+mn-cs"/>
          </a:endParaRPr>
        </a:p>
      </xdr:txBody>
    </xdr:sp>
    <xdr:clientData/>
  </xdr:twoCellAnchor>
  <xdr:twoCellAnchor>
    <xdr:from>
      <xdr:col>21</xdr:col>
      <xdr:colOff>0</xdr:colOff>
      <xdr:row>73</xdr:row>
      <xdr:rowOff>1820487</xdr:rowOff>
    </xdr:from>
    <xdr:to>
      <xdr:col>41</xdr:col>
      <xdr:colOff>49876</xdr:colOff>
      <xdr:row>73</xdr:row>
      <xdr:rowOff>2784764</xdr:rowOff>
    </xdr:to>
    <xdr:grpSp>
      <xdr:nvGrpSpPr>
        <xdr:cNvPr id="5" name="グループ化 10"/>
        <xdr:cNvGrpSpPr>
          <a:grpSpLocks/>
        </xdr:cNvGrpSpPr>
      </xdr:nvGrpSpPr>
      <xdr:grpSpPr bwMode="auto">
        <a:xfrm>
          <a:off x="3557847" y="35927607"/>
          <a:ext cx="3790604" cy="964277"/>
          <a:chOff x="3213100" y="33324800"/>
          <a:chExt cx="3949700" cy="965200"/>
        </a:xfrm>
      </xdr:grpSpPr>
      <xdr:sp macro="" textlink="">
        <xdr:nvSpPr>
          <xdr:cNvPr id="6" name="大かっこ 5"/>
          <xdr:cNvSpPr/>
        </xdr:nvSpPr>
        <xdr:spPr>
          <a:xfrm>
            <a:off x="3213100" y="33324800"/>
            <a:ext cx="3949700" cy="923596"/>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7" name="テキスト ボックス 6"/>
          <xdr:cNvSpPr txBox="1"/>
        </xdr:nvSpPr>
        <xdr:spPr>
          <a:xfrm>
            <a:off x="3273731" y="33324800"/>
            <a:ext cx="3828437" cy="9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grpSp>
    <xdr:clientData/>
  </xdr:twoCellAnchor>
  <xdr:twoCellAnchor>
    <xdr:from>
      <xdr:col>18</xdr:col>
      <xdr:colOff>72119</xdr:colOff>
      <xdr:row>73</xdr:row>
      <xdr:rowOff>17392</xdr:rowOff>
    </xdr:from>
    <xdr:to>
      <xdr:col>26</xdr:col>
      <xdr:colOff>113847</xdr:colOff>
      <xdr:row>73</xdr:row>
      <xdr:rowOff>309180</xdr:rowOff>
    </xdr:to>
    <xdr:sp macro="" textlink="">
      <xdr:nvSpPr>
        <xdr:cNvPr id="8" name="テキスト ボックス 7"/>
        <xdr:cNvSpPr txBox="1"/>
      </xdr:nvSpPr>
      <xdr:spPr>
        <a:xfrm>
          <a:off x="2973261" y="34124512"/>
          <a:ext cx="1338513" cy="291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latin typeface="+mn-ea"/>
              <a:ea typeface="+mn-ea"/>
            </a:rPr>
            <a:t>【 </a:t>
          </a:r>
          <a:r>
            <a:rPr kumimoji="1" lang="ja-JP" altLang="en-US" sz="1100">
              <a:latin typeface="+mn-ea"/>
              <a:ea typeface="+mn-ea"/>
            </a:rPr>
            <a:t>特 定・補 助 </a:t>
          </a:r>
          <a:r>
            <a:rPr kumimoji="1" lang="en-US" altLang="ja-JP" sz="1100">
              <a:latin typeface="+mn-ea"/>
              <a:ea typeface="+mn-ea"/>
            </a:rPr>
            <a:t>】    </a:t>
          </a:r>
          <a:endParaRPr kumimoji="1" lang="ja-JP" altLang="en-US" sz="1100">
            <a:latin typeface="+mn-ea"/>
            <a:ea typeface="+mn-ea"/>
          </a:endParaRPr>
        </a:p>
      </xdr:txBody>
    </xdr:sp>
    <xdr:clientData/>
  </xdr:twoCellAnchor>
  <xdr:twoCellAnchor>
    <xdr:from>
      <xdr:col>31</xdr:col>
      <xdr:colOff>50800</xdr:colOff>
      <xdr:row>73</xdr:row>
      <xdr:rowOff>2771024</xdr:rowOff>
    </xdr:from>
    <xdr:to>
      <xdr:col>31</xdr:col>
      <xdr:colOff>57150</xdr:colOff>
      <xdr:row>73</xdr:row>
      <xdr:rowOff>3776409</xdr:rowOff>
    </xdr:to>
    <xdr:cxnSp macro="">
      <xdr:nvCxnSpPr>
        <xdr:cNvPr id="9" name="直線矢印コネクタ 8"/>
        <xdr:cNvCxnSpPr/>
      </xdr:nvCxnSpPr>
      <xdr:spPr>
        <a:xfrm rot="16200000" flipH="1">
          <a:off x="4605420" y="37377662"/>
          <a:ext cx="1005385" cy="6350"/>
        </a:xfrm>
        <a:prstGeom prst="straightConnector1">
          <a:avLst/>
        </a:prstGeom>
        <a:ln w="19050">
          <a:solidFill>
            <a:schemeClr val="tx1"/>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116164</xdr:colOff>
      <xdr:row>73</xdr:row>
      <xdr:rowOff>3771900</xdr:rowOff>
    </xdr:from>
    <xdr:to>
      <xdr:col>41</xdr:col>
      <xdr:colOff>4504</xdr:colOff>
      <xdr:row>74</xdr:row>
      <xdr:rowOff>708070</xdr:rowOff>
    </xdr:to>
    <xdr:sp macro="" textlink="">
      <xdr:nvSpPr>
        <xdr:cNvPr id="10" name="テキスト ボックス 9"/>
        <xdr:cNvSpPr txBox="1"/>
      </xdr:nvSpPr>
      <xdr:spPr>
        <a:xfrm>
          <a:off x="3333189" y="37879020"/>
          <a:ext cx="3537628" cy="1366854"/>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800">
              <a:solidFill>
                <a:sysClr val="windowText" lastClr="000000"/>
              </a:solidFill>
              <a:latin typeface="+mn-ea"/>
              <a:ea typeface="+mn-ea"/>
            </a:rPr>
            <a:t>農業者（借受者）</a:t>
          </a:r>
          <a:endParaRPr kumimoji="1" lang="en-US" altLang="ja-JP" sz="1800">
            <a:solidFill>
              <a:sysClr val="windowText" lastClr="000000"/>
            </a:solidFill>
            <a:latin typeface="+mn-ea"/>
            <a:ea typeface="+mn-ea"/>
          </a:endParaRPr>
        </a:p>
        <a:p>
          <a:pPr algn="ctr" fontAlgn="base"/>
          <a:endParaRPr lang="en-US" altLang="ja-JP" sz="1800" b="0" i="0" baseline="0">
            <a:solidFill>
              <a:sysClr val="windowText" lastClr="000000"/>
            </a:solidFill>
            <a:latin typeface="+mn-lt"/>
            <a:ea typeface="+mn-ea"/>
            <a:cs typeface="+mn-cs"/>
          </a:endParaRPr>
        </a:p>
        <a:p>
          <a:pPr algn="ctr">
            <a:lnSpc>
              <a:spcPts val="2200"/>
            </a:lnSpc>
          </a:pPr>
          <a:r>
            <a:rPr lang="en-US" altLang="ja-JP" sz="1800" b="0" i="0" baseline="0">
              <a:solidFill>
                <a:sysClr val="windowText" lastClr="000000"/>
              </a:solidFill>
              <a:latin typeface="+mj-ea"/>
              <a:ea typeface="+mj-ea"/>
              <a:cs typeface="+mn-cs"/>
            </a:rPr>
            <a:t>157</a:t>
          </a:r>
        </a:p>
      </xdr:txBody>
    </xdr:sp>
    <xdr:clientData/>
  </xdr:twoCellAnchor>
  <xdr:twoCellAnchor>
    <xdr:from>
      <xdr:col>31</xdr:col>
      <xdr:colOff>131387</xdr:colOff>
      <xdr:row>73</xdr:row>
      <xdr:rowOff>3119813</xdr:rowOff>
    </xdr:from>
    <xdr:to>
      <xdr:col>41</xdr:col>
      <xdr:colOff>139727</xdr:colOff>
      <xdr:row>73</xdr:row>
      <xdr:rowOff>3424198</xdr:rowOff>
    </xdr:to>
    <xdr:sp macro="" textlink="">
      <xdr:nvSpPr>
        <xdr:cNvPr id="11" name="テキスト ボックス 10"/>
        <xdr:cNvSpPr txBox="1"/>
      </xdr:nvSpPr>
      <xdr:spPr>
        <a:xfrm>
          <a:off x="5185525" y="37226933"/>
          <a:ext cx="1820515" cy="304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latin typeface="+mn-ea"/>
              <a:ea typeface="+mn-ea"/>
            </a:rPr>
            <a:t>利子助成金の交付</a:t>
          </a:r>
        </a:p>
      </xdr:txBody>
    </xdr:sp>
    <xdr:clientData/>
  </xdr:twoCellAnchor>
  <xdr:twoCellAnchor>
    <xdr:from>
      <xdr:col>32</xdr:col>
      <xdr:colOff>13609</xdr:colOff>
      <xdr:row>72</xdr:row>
      <xdr:rowOff>4279149</xdr:rowOff>
    </xdr:from>
    <xdr:to>
      <xdr:col>42</xdr:col>
      <xdr:colOff>2330</xdr:colOff>
      <xdr:row>72</xdr:row>
      <xdr:rowOff>4589147</xdr:rowOff>
    </xdr:to>
    <xdr:sp macro="" textlink="">
      <xdr:nvSpPr>
        <xdr:cNvPr id="12" name="テキスト ボックス 11"/>
        <xdr:cNvSpPr txBox="1"/>
      </xdr:nvSpPr>
      <xdr:spPr>
        <a:xfrm>
          <a:off x="5225689" y="33490073"/>
          <a:ext cx="1825834" cy="309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latin typeface="+mn-ea"/>
              <a:ea typeface="+mn-ea"/>
            </a:rPr>
            <a:t>補助金の交付</a:t>
          </a:r>
        </a:p>
      </xdr:txBody>
    </xdr:sp>
    <xdr:clientData/>
  </xdr:twoCellAnchor>
  <xdr:twoCellAnchor>
    <xdr:from>
      <xdr:col>21</xdr:col>
      <xdr:colOff>57149</xdr:colOff>
      <xdr:row>73</xdr:row>
      <xdr:rowOff>1885949</xdr:rowOff>
    </xdr:from>
    <xdr:to>
      <xdr:col>41</xdr:col>
      <xdr:colOff>20272</xdr:colOff>
      <xdr:row>73</xdr:row>
      <xdr:rowOff>2705301</xdr:rowOff>
    </xdr:to>
    <xdr:sp macro="" textlink="">
      <xdr:nvSpPr>
        <xdr:cNvPr id="13" name="Text Box 1"/>
        <xdr:cNvSpPr txBox="1">
          <a:spLocks noChangeArrowheads="1"/>
        </xdr:cNvSpPr>
      </xdr:nvSpPr>
      <xdr:spPr bwMode="auto">
        <a:xfrm>
          <a:off x="3432116" y="35993069"/>
          <a:ext cx="3454469" cy="819352"/>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200"/>
            </a:lnSpc>
            <a:defRPr sz="1000"/>
          </a:pPr>
          <a:r>
            <a:rPr lang="ja-JP" altLang="en-US" sz="1100" baseline="0" smtClean="0">
              <a:latin typeface="+mn-lt"/>
              <a:ea typeface="+mn-ea"/>
              <a:cs typeface="+mn-cs"/>
            </a:rPr>
            <a:t>被災農業者等が、日本公庫等の災害復旧・復興関係資金を借り入れる際の返済負担を最小限とするため、貸出金利が実質無利子となるよう利子助成金を交付。</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24</xdr:col>
      <xdr:colOff>139839</xdr:colOff>
      <xdr:row>72</xdr:row>
      <xdr:rowOff>455853</xdr:rowOff>
    </xdr:from>
    <xdr:to>
      <xdr:col>34</xdr:col>
      <xdr:colOff>75664</xdr:colOff>
      <xdr:row>72</xdr:row>
      <xdr:rowOff>1270019</xdr:rowOff>
    </xdr:to>
    <xdr:sp macro="" textlink="">
      <xdr:nvSpPr>
        <xdr:cNvPr id="2" name="正方形/長方形 1"/>
        <xdr:cNvSpPr/>
      </xdr:nvSpPr>
      <xdr:spPr>
        <a:xfrm>
          <a:off x="4196450" y="29434020"/>
          <a:ext cx="1723061" cy="814166"/>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600"/>
            <a:t>農林水産省</a:t>
          </a:r>
          <a:endParaRPr kumimoji="1" lang="en-US" altLang="ja-JP" sz="1600"/>
        </a:p>
        <a:p>
          <a:pPr algn="ctr"/>
          <a:r>
            <a:rPr kumimoji="1" lang="en-US" altLang="ja-JP" sz="1600"/>
            <a:t>700</a:t>
          </a:r>
          <a:r>
            <a:rPr kumimoji="1" lang="ja-JP" altLang="en-US" sz="1600"/>
            <a:t>百万円</a:t>
          </a:r>
        </a:p>
      </xdr:txBody>
    </xdr:sp>
    <xdr:clientData/>
  </xdr:twoCellAnchor>
  <xdr:twoCellAnchor>
    <xdr:from>
      <xdr:col>22</xdr:col>
      <xdr:colOff>52917</xdr:colOff>
      <xdr:row>73</xdr:row>
      <xdr:rowOff>1588777</xdr:rowOff>
    </xdr:from>
    <xdr:to>
      <xdr:col>36</xdr:col>
      <xdr:colOff>190500</xdr:colOff>
      <xdr:row>73</xdr:row>
      <xdr:rowOff>3007478</xdr:rowOff>
    </xdr:to>
    <xdr:sp macro="" textlink="">
      <xdr:nvSpPr>
        <xdr:cNvPr id="3" name="正方形/長方形 2"/>
        <xdr:cNvSpPr/>
      </xdr:nvSpPr>
      <xdr:spPr>
        <a:xfrm>
          <a:off x="3777019" y="35463141"/>
          <a:ext cx="2714528" cy="1418701"/>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600"/>
            <a:t>C.</a:t>
          </a:r>
          <a:r>
            <a:rPr kumimoji="1" lang="ja-JP" altLang="en-US" sz="1600"/>
            <a:t>　農業法人等</a:t>
          </a:r>
          <a:endParaRPr kumimoji="1" lang="en-US" altLang="ja-JP" sz="1600"/>
        </a:p>
        <a:p>
          <a:pPr algn="ctr">
            <a:lnSpc>
              <a:spcPts val="2000"/>
            </a:lnSpc>
          </a:pPr>
          <a:r>
            <a:rPr kumimoji="1" lang="en-US" altLang="ja-JP" sz="1600"/>
            <a:t>0</a:t>
          </a:r>
          <a:r>
            <a:rPr kumimoji="1" lang="ja-JP" altLang="en-US" sz="1600"/>
            <a:t>百万円</a:t>
          </a:r>
          <a:endParaRPr kumimoji="1" lang="en-US" altLang="ja-JP" sz="1100"/>
        </a:p>
        <a:p>
          <a:pPr algn="ctr">
            <a:lnSpc>
              <a:spcPts val="2000"/>
            </a:lnSpc>
          </a:pPr>
          <a:r>
            <a:rPr kumimoji="1" lang="ja-JP" altLang="en-US" sz="1100"/>
            <a:t>農業法人等への助成（実績払）は</a:t>
          </a:r>
          <a:endParaRPr kumimoji="1" lang="en-US" altLang="ja-JP" sz="1100"/>
        </a:p>
        <a:p>
          <a:pPr algn="ctr">
            <a:lnSpc>
              <a:spcPts val="2000"/>
            </a:lnSpc>
          </a:pPr>
          <a:r>
            <a:rPr kumimoji="1" lang="ja-JP" altLang="en-US" sz="1100"/>
            <a:t>平成</a:t>
          </a:r>
          <a:r>
            <a:rPr kumimoji="1" lang="en-US" altLang="ja-JP" sz="1100"/>
            <a:t>24</a:t>
          </a:r>
          <a:r>
            <a:rPr kumimoji="1" lang="ja-JP" altLang="en-US" sz="1100"/>
            <a:t>年度から実施される</a:t>
          </a:r>
          <a:endParaRPr kumimoji="1" lang="en-US" altLang="ja-JP" sz="1100"/>
        </a:p>
      </xdr:txBody>
    </xdr:sp>
    <xdr:clientData/>
  </xdr:twoCellAnchor>
  <xdr:twoCellAnchor>
    <xdr:from>
      <xdr:col>23</xdr:col>
      <xdr:colOff>127832</xdr:colOff>
      <xdr:row>72</xdr:row>
      <xdr:rowOff>2604664</xdr:rowOff>
    </xdr:from>
    <xdr:to>
      <xdr:col>35</xdr:col>
      <xdr:colOff>55920</xdr:colOff>
      <xdr:row>72</xdr:row>
      <xdr:rowOff>4232268</xdr:rowOff>
    </xdr:to>
    <xdr:sp macro="" textlink="">
      <xdr:nvSpPr>
        <xdr:cNvPr id="4" name="正方形/長方形 3"/>
        <xdr:cNvSpPr/>
      </xdr:nvSpPr>
      <xdr:spPr>
        <a:xfrm>
          <a:off x="4018188" y="31582831"/>
          <a:ext cx="2081085" cy="1627604"/>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rtlCol="0" anchor="ctr"/>
        <a:lstStyle/>
        <a:p>
          <a:pPr algn="ctr">
            <a:lnSpc>
              <a:spcPts val="2000"/>
            </a:lnSpc>
          </a:pPr>
          <a:r>
            <a:rPr kumimoji="1" lang="en-US" altLang="ja-JP" sz="1600"/>
            <a:t>A.</a:t>
          </a:r>
          <a:r>
            <a:rPr kumimoji="1" lang="ja-JP" altLang="en-US" sz="1600"/>
            <a:t>全国農業会議所</a:t>
          </a:r>
          <a:endParaRPr kumimoji="1" lang="en-US" altLang="ja-JP" sz="1600"/>
        </a:p>
        <a:p>
          <a:pPr algn="ctr">
            <a:lnSpc>
              <a:spcPts val="2000"/>
            </a:lnSpc>
          </a:pPr>
          <a:r>
            <a:rPr kumimoji="1" lang="en-US" altLang="ja-JP" sz="1600"/>
            <a:t>700</a:t>
          </a:r>
          <a:r>
            <a:rPr kumimoji="1" lang="ja-JP" altLang="en-US" sz="1600"/>
            <a:t>百万円</a:t>
          </a:r>
          <a:endParaRPr kumimoji="1" lang="en-US" altLang="ja-JP" sz="1600"/>
        </a:p>
        <a:p>
          <a:r>
            <a:rPr kumimoji="1" lang="ja-JP" altLang="ja-JP" sz="1100">
              <a:solidFill>
                <a:schemeClr val="dk1"/>
              </a:solidFill>
              <a:latin typeface="+mn-lt"/>
              <a:ea typeface="+mn-ea"/>
              <a:cs typeface="+mn-cs"/>
            </a:rPr>
            <a:t>うち</a:t>
          </a:r>
          <a:r>
            <a:rPr kumimoji="1" lang="en-US" altLang="ja-JP" sz="1100">
              <a:solidFill>
                <a:schemeClr val="dk1"/>
              </a:solidFill>
              <a:latin typeface="+mn-lt"/>
              <a:ea typeface="+mn-ea"/>
              <a:cs typeface="+mn-cs"/>
            </a:rPr>
            <a:t>23</a:t>
          </a:r>
          <a:r>
            <a:rPr kumimoji="1" lang="ja-JP" altLang="ja-JP" sz="1100">
              <a:solidFill>
                <a:schemeClr val="dk1"/>
              </a:solidFill>
              <a:latin typeface="+mn-lt"/>
              <a:ea typeface="+mn-ea"/>
              <a:cs typeface="+mn-cs"/>
            </a:rPr>
            <a:t>年度執行分</a:t>
          </a:r>
          <a:r>
            <a:rPr kumimoji="1" lang="en-US" altLang="ja-JP" sz="1100">
              <a:solidFill>
                <a:schemeClr val="dk1"/>
              </a:solidFill>
              <a:latin typeface="+mn-lt"/>
              <a:ea typeface="+mn-ea"/>
              <a:cs typeface="+mn-cs"/>
            </a:rPr>
            <a:t>16</a:t>
          </a:r>
          <a:r>
            <a:rPr kumimoji="1" lang="ja-JP" altLang="ja-JP" sz="1100">
              <a:solidFill>
                <a:schemeClr val="dk1"/>
              </a:solidFill>
              <a:latin typeface="+mn-lt"/>
              <a:ea typeface="+mn-ea"/>
              <a:cs typeface="+mn-cs"/>
            </a:rPr>
            <a:t>百万円</a:t>
          </a:r>
          <a:endParaRPr kumimoji="1" lang="en-US" altLang="ja-JP" sz="1100">
            <a:solidFill>
              <a:schemeClr val="dk1"/>
            </a:solidFill>
            <a:latin typeface="+mn-lt"/>
            <a:ea typeface="+mn-ea"/>
            <a:cs typeface="+mn-cs"/>
          </a:endParaRPr>
        </a:p>
        <a:p>
          <a:r>
            <a:rPr kumimoji="1" lang="ja-JP" altLang="ja-JP" sz="1100">
              <a:solidFill>
                <a:schemeClr val="dk1"/>
              </a:solidFill>
              <a:latin typeface="+mn-lt"/>
              <a:ea typeface="+mn-ea"/>
              <a:cs typeface="+mn-cs"/>
            </a:rPr>
            <a:t>　　　　基金残高</a:t>
          </a:r>
          <a:r>
            <a:rPr kumimoji="1" lang="ja-JP" altLang="en-US" sz="1100" baseline="0">
              <a:solidFill>
                <a:schemeClr val="dk1"/>
              </a:solidFill>
              <a:latin typeface="+mn-lt"/>
              <a:ea typeface="+mn-ea"/>
              <a:cs typeface="+mn-cs"/>
            </a:rPr>
            <a:t>  </a:t>
          </a:r>
          <a:r>
            <a:rPr kumimoji="1" lang="en-US" altLang="ja-JP" sz="1100" baseline="0">
              <a:solidFill>
                <a:schemeClr val="dk1"/>
              </a:solidFill>
              <a:latin typeface="+mn-lt"/>
              <a:ea typeface="+mn-ea"/>
              <a:cs typeface="+mn-cs"/>
            </a:rPr>
            <a:t>684</a:t>
          </a:r>
          <a:r>
            <a:rPr kumimoji="1" lang="ja-JP" altLang="ja-JP" sz="1100">
              <a:solidFill>
                <a:schemeClr val="dk1"/>
              </a:solidFill>
              <a:latin typeface="+mn-lt"/>
              <a:ea typeface="+mn-ea"/>
              <a:cs typeface="+mn-cs"/>
            </a:rPr>
            <a:t>百万円</a:t>
          </a:r>
          <a:endParaRPr kumimoji="1" lang="en-US" altLang="ja-JP" sz="1100">
            <a:solidFill>
              <a:schemeClr val="dk1"/>
            </a:solidFill>
            <a:latin typeface="+mn-lt"/>
            <a:ea typeface="+mn-ea"/>
            <a:cs typeface="+mn-cs"/>
          </a:endParaRPr>
        </a:p>
        <a:p>
          <a:r>
            <a:rPr kumimoji="1" lang="en-US" altLang="ja-JP" sz="1100">
              <a:solidFill>
                <a:schemeClr val="dk1"/>
              </a:solidFill>
              <a:latin typeface="+mn-lt"/>
              <a:ea typeface="+mn-ea"/>
              <a:cs typeface="+mn-cs"/>
            </a:rPr>
            <a:t>※</a:t>
          </a:r>
          <a:r>
            <a:rPr kumimoji="1" lang="ja-JP" altLang="ja-JP" sz="1100">
              <a:solidFill>
                <a:schemeClr val="dk1"/>
              </a:solidFill>
              <a:latin typeface="+mn-lt"/>
              <a:ea typeface="+mn-ea"/>
              <a:cs typeface="+mn-cs"/>
            </a:rPr>
            <a:t>本事業は、</a:t>
          </a:r>
          <a:r>
            <a:rPr kumimoji="1" lang="en-US" altLang="ja-JP" sz="1100">
              <a:solidFill>
                <a:schemeClr val="dk1"/>
              </a:solidFill>
              <a:latin typeface="+mn-lt"/>
              <a:ea typeface="+mn-ea"/>
              <a:cs typeface="+mn-cs"/>
            </a:rPr>
            <a:t>23</a:t>
          </a:r>
          <a:r>
            <a:rPr kumimoji="1" lang="ja-JP" altLang="ja-JP" sz="1100">
              <a:solidFill>
                <a:schemeClr val="dk1"/>
              </a:solidFill>
              <a:latin typeface="+mn-lt"/>
              <a:ea typeface="+mn-ea"/>
              <a:cs typeface="+mn-cs"/>
            </a:rPr>
            <a:t>～</a:t>
          </a:r>
          <a:r>
            <a:rPr kumimoji="1" lang="en-US" altLang="ja-JP" sz="1100">
              <a:solidFill>
                <a:schemeClr val="dk1"/>
              </a:solidFill>
              <a:latin typeface="+mn-lt"/>
              <a:ea typeface="+mn-ea"/>
              <a:cs typeface="+mn-cs"/>
            </a:rPr>
            <a:t>25</a:t>
          </a:r>
          <a:r>
            <a:rPr kumimoji="1" lang="ja-JP" altLang="ja-JP" sz="1100">
              <a:solidFill>
                <a:schemeClr val="dk1"/>
              </a:solidFill>
              <a:latin typeface="+mn-lt"/>
              <a:ea typeface="+mn-ea"/>
              <a:cs typeface="+mn-cs"/>
            </a:rPr>
            <a:t>年度の</a:t>
          </a:r>
          <a:endParaRPr kumimoji="1" lang="en-US" altLang="ja-JP" sz="1100">
            <a:solidFill>
              <a:schemeClr val="dk1"/>
            </a:solidFill>
            <a:latin typeface="+mn-lt"/>
            <a:ea typeface="+mn-ea"/>
            <a:cs typeface="+mn-cs"/>
          </a:endParaRPr>
        </a:p>
        <a:p>
          <a:r>
            <a:rPr kumimoji="1" lang="ja-JP" altLang="ja-JP" sz="1100">
              <a:solidFill>
                <a:schemeClr val="dk1"/>
              </a:solidFill>
              <a:latin typeface="+mn-lt"/>
              <a:ea typeface="+mn-ea"/>
              <a:cs typeface="+mn-cs"/>
            </a:rPr>
            <a:t>基金事業として実施</a:t>
          </a:r>
          <a:endParaRPr kumimoji="1" lang="en-US" altLang="ja-JP" sz="1100">
            <a:solidFill>
              <a:schemeClr val="dk1"/>
            </a:solidFill>
            <a:latin typeface="+mn-lt"/>
            <a:ea typeface="+mn-ea"/>
            <a:cs typeface="+mn-cs"/>
          </a:endParaRPr>
        </a:p>
        <a:p>
          <a:pPr algn="ctr">
            <a:lnSpc>
              <a:spcPts val="2000"/>
            </a:lnSpc>
          </a:pPr>
          <a:endParaRPr kumimoji="1" lang="en-US" altLang="ja-JP" sz="1600"/>
        </a:p>
      </xdr:txBody>
    </xdr:sp>
    <xdr:clientData/>
  </xdr:twoCellAnchor>
  <xdr:twoCellAnchor>
    <xdr:from>
      <xdr:col>29</xdr:col>
      <xdr:colOff>59623</xdr:colOff>
      <xdr:row>72</xdr:row>
      <xdr:rowOff>1269966</xdr:rowOff>
    </xdr:from>
    <xdr:to>
      <xdr:col>29</xdr:col>
      <xdr:colOff>59623</xdr:colOff>
      <xdr:row>72</xdr:row>
      <xdr:rowOff>2197399</xdr:rowOff>
    </xdr:to>
    <xdr:cxnSp macro="">
      <xdr:nvCxnSpPr>
        <xdr:cNvPr id="5" name="直線矢印コネクタ 4"/>
        <xdr:cNvCxnSpPr/>
      </xdr:nvCxnSpPr>
      <xdr:spPr>
        <a:xfrm>
          <a:off x="5072198" y="30248133"/>
          <a:ext cx="0" cy="927433"/>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49807</xdr:colOff>
      <xdr:row>73</xdr:row>
      <xdr:rowOff>697442</xdr:rowOff>
    </xdr:from>
    <xdr:to>
      <xdr:col>29</xdr:col>
      <xdr:colOff>52916</xdr:colOff>
      <xdr:row>73</xdr:row>
      <xdr:rowOff>1608731</xdr:rowOff>
    </xdr:to>
    <xdr:cxnSp macro="">
      <xdr:nvCxnSpPr>
        <xdr:cNvPr id="6" name="直線矢印コネクタ 5"/>
        <xdr:cNvCxnSpPr/>
      </xdr:nvCxnSpPr>
      <xdr:spPr>
        <a:xfrm flipH="1">
          <a:off x="5062382" y="34571806"/>
          <a:ext cx="3109" cy="911289"/>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40879</xdr:colOff>
      <xdr:row>72</xdr:row>
      <xdr:rowOff>2197338</xdr:rowOff>
    </xdr:from>
    <xdr:to>
      <xdr:col>37</xdr:col>
      <xdr:colOff>15874</xdr:colOff>
      <xdr:row>72</xdr:row>
      <xdr:rowOff>4518050</xdr:rowOff>
    </xdr:to>
    <xdr:sp macro="" textlink="">
      <xdr:nvSpPr>
        <xdr:cNvPr id="7" name="正方形/長方形 6"/>
        <xdr:cNvSpPr/>
      </xdr:nvSpPr>
      <xdr:spPr>
        <a:xfrm>
          <a:off x="3598726" y="31175505"/>
          <a:ext cx="2917701" cy="2320712"/>
        </a:xfrm>
        <a:prstGeom prst="rect">
          <a:avLst/>
        </a:prstGeom>
        <a:noFill/>
        <a:ln w="190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20</xdr:col>
      <xdr:colOff>171054</xdr:colOff>
      <xdr:row>72</xdr:row>
      <xdr:rowOff>2197338</xdr:rowOff>
    </xdr:from>
    <xdr:to>
      <xdr:col>37</xdr:col>
      <xdr:colOff>69850</xdr:colOff>
      <xdr:row>72</xdr:row>
      <xdr:rowOff>2654538</xdr:rowOff>
    </xdr:to>
    <xdr:sp macro="" textlink="">
      <xdr:nvSpPr>
        <xdr:cNvPr id="8" name="テキスト ボックス 7"/>
        <xdr:cNvSpPr txBox="1"/>
      </xdr:nvSpPr>
      <xdr:spPr>
        <a:xfrm>
          <a:off x="3554335" y="31175505"/>
          <a:ext cx="3016068"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t>被災者向け農の雇用促進対策資金</a:t>
          </a:r>
        </a:p>
      </xdr:txBody>
    </xdr:sp>
    <xdr:clientData/>
  </xdr:twoCellAnchor>
  <xdr:twoCellAnchor>
    <xdr:from>
      <xdr:col>19</xdr:col>
      <xdr:colOff>23644</xdr:colOff>
      <xdr:row>72</xdr:row>
      <xdr:rowOff>1502013</xdr:rowOff>
    </xdr:from>
    <xdr:to>
      <xdr:col>28</xdr:col>
      <xdr:colOff>84876</xdr:colOff>
      <xdr:row>72</xdr:row>
      <xdr:rowOff>1997313</xdr:rowOff>
    </xdr:to>
    <xdr:sp macro="" textlink="">
      <xdr:nvSpPr>
        <xdr:cNvPr id="9" name="テキスト ボックス 8"/>
        <xdr:cNvSpPr txBox="1"/>
      </xdr:nvSpPr>
      <xdr:spPr>
        <a:xfrm>
          <a:off x="3248982" y="30480180"/>
          <a:ext cx="1682214"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400"/>
            <a:t>【</a:t>
          </a:r>
          <a:r>
            <a:rPr kumimoji="1" lang="ja-JP" altLang="en-US" sz="1400"/>
            <a:t>公募：補助</a:t>
          </a:r>
          <a:r>
            <a:rPr kumimoji="1" lang="en-US" altLang="ja-JP" sz="1400"/>
            <a:t>】1/1</a:t>
          </a:r>
          <a:endParaRPr kumimoji="1" lang="ja-JP" altLang="en-US" sz="1400"/>
        </a:p>
      </xdr:txBody>
    </xdr:sp>
    <xdr:clientData/>
  </xdr:twoCellAnchor>
  <xdr:twoCellAnchor>
    <xdr:from>
      <xdr:col>22</xdr:col>
      <xdr:colOff>152005</xdr:colOff>
      <xdr:row>73</xdr:row>
      <xdr:rowOff>864154</xdr:rowOff>
    </xdr:from>
    <xdr:to>
      <xdr:col>32</xdr:col>
      <xdr:colOff>51312</xdr:colOff>
      <xdr:row>73</xdr:row>
      <xdr:rowOff>1372888</xdr:rowOff>
    </xdr:to>
    <xdr:sp macro="" textlink="">
      <xdr:nvSpPr>
        <xdr:cNvPr id="10" name="テキスト ボックス 9"/>
        <xdr:cNvSpPr txBox="1"/>
      </xdr:nvSpPr>
      <xdr:spPr>
        <a:xfrm>
          <a:off x="3876107" y="34738518"/>
          <a:ext cx="1686543" cy="508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400"/>
            <a:t>【</a:t>
          </a:r>
          <a:r>
            <a:rPr kumimoji="1" lang="ja-JP" altLang="en-US" sz="1400"/>
            <a:t>助成</a:t>
          </a:r>
          <a:r>
            <a:rPr kumimoji="1" lang="en-US" altLang="ja-JP" sz="1400"/>
            <a:t>】</a:t>
          </a:r>
          <a:endParaRPr kumimoji="1" lang="ja-JP" altLang="en-US" sz="1400"/>
        </a:p>
      </xdr:txBody>
    </xdr:sp>
    <xdr:clientData/>
  </xdr:twoCellAnchor>
  <xdr:twoCellAnchor>
    <xdr:from>
      <xdr:col>22</xdr:col>
      <xdr:colOff>11708</xdr:colOff>
      <xdr:row>72</xdr:row>
      <xdr:rowOff>4607695</xdr:rowOff>
    </xdr:from>
    <xdr:to>
      <xdr:col>36</xdr:col>
      <xdr:colOff>80764</xdr:colOff>
      <xdr:row>73</xdr:row>
      <xdr:rowOff>742865</xdr:rowOff>
    </xdr:to>
    <xdr:sp macro="" textlink="">
      <xdr:nvSpPr>
        <xdr:cNvPr id="11" name="大かっこ 10"/>
        <xdr:cNvSpPr/>
      </xdr:nvSpPr>
      <xdr:spPr>
        <a:xfrm>
          <a:off x="3735810" y="33585862"/>
          <a:ext cx="2646001" cy="1031367"/>
        </a:xfrm>
        <a:prstGeom prst="bracketPair">
          <a:avLst>
            <a:gd name="adj" fmla="val 4154"/>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1200"/>
            <a:t>　①事業参加への募集・審査・採択</a:t>
          </a:r>
          <a:endParaRPr kumimoji="1" lang="en-US" altLang="ja-JP" sz="1200"/>
        </a:p>
        <a:p>
          <a:pPr algn="l"/>
          <a:r>
            <a:rPr kumimoji="1" lang="ja-JP" altLang="en-US" sz="1200"/>
            <a:t>　②</a:t>
          </a:r>
          <a:r>
            <a:rPr kumimoji="1" lang="en-US" altLang="ja-JP" sz="1200"/>
            <a:t>OJT</a:t>
          </a:r>
          <a:r>
            <a:rPr kumimoji="1" lang="ja-JP" altLang="en-US" sz="1200"/>
            <a:t>研修実施状況の確認</a:t>
          </a:r>
          <a:endParaRPr kumimoji="1" lang="en-US" altLang="ja-JP" sz="1200"/>
        </a:p>
        <a:p>
          <a:pPr algn="l"/>
          <a:r>
            <a:rPr kumimoji="1" lang="ja-JP" altLang="en-US" sz="1200"/>
            <a:t>　③助成金の交付</a:t>
          </a:r>
          <a:endParaRPr kumimoji="1" lang="en-US" altLang="ja-JP" sz="1200"/>
        </a:p>
        <a:p>
          <a:pPr algn="l"/>
          <a:r>
            <a:rPr kumimoji="1" lang="ja-JP" altLang="en-US" sz="1200"/>
            <a:t>　④研修修了後の定着状況調査</a:t>
          </a:r>
        </a:p>
      </xdr:txBody>
    </xdr:sp>
    <xdr:clientData/>
  </xdr:twoCellAnchor>
  <xdr:twoCellAnchor>
    <xdr:from>
      <xdr:col>22</xdr:col>
      <xdr:colOff>21233</xdr:colOff>
      <xdr:row>73</xdr:row>
      <xdr:rowOff>3119415</xdr:rowOff>
    </xdr:from>
    <xdr:to>
      <xdr:col>36</xdr:col>
      <xdr:colOff>90289</xdr:colOff>
      <xdr:row>73</xdr:row>
      <xdr:rowOff>3752851</xdr:rowOff>
    </xdr:to>
    <xdr:sp macro="" textlink="">
      <xdr:nvSpPr>
        <xdr:cNvPr id="12" name="大かっこ 11"/>
        <xdr:cNvSpPr/>
      </xdr:nvSpPr>
      <xdr:spPr>
        <a:xfrm>
          <a:off x="3745335" y="36993779"/>
          <a:ext cx="2646001" cy="633436"/>
        </a:xfrm>
        <a:prstGeom prst="bracketPair">
          <a:avLst>
            <a:gd name="adj" fmla="val 4154"/>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lnSpc>
              <a:spcPts val="1500"/>
            </a:lnSpc>
          </a:pPr>
          <a:r>
            <a:rPr kumimoji="1" lang="ja-JP" altLang="en-US" sz="1200"/>
            <a:t>農業生産技術等の習得に向けた</a:t>
          </a:r>
          <a:r>
            <a:rPr kumimoji="1" lang="en-US" altLang="ja-JP" sz="1200"/>
            <a:t>OJT</a:t>
          </a:r>
          <a:r>
            <a:rPr kumimoji="1" lang="ja-JP" altLang="en-US" sz="1200"/>
            <a:t>研修を実施</a:t>
          </a:r>
        </a:p>
      </xdr:txBody>
    </xdr:sp>
    <xdr:clientData/>
  </xdr:twoCellAnchor>
  <xdr:twoCellAnchor>
    <xdr:from>
      <xdr:col>12</xdr:col>
      <xdr:colOff>116417</xdr:colOff>
      <xdr:row>72</xdr:row>
      <xdr:rowOff>3228975</xdr:rowOff>
    </xdr:from>
    <xdr:to>
      <xdr:col>23</xdr:col>
      <xdr:colOff>112601</xdr:colOff>
      <xdr:row>72</xdr:row>
      <xdr:rowOff>4591052</xdr:rowOff>
    </xdr:to>
    <xdr:cxnSp macro="">
      <xdr:nvCxnSpPr>
        <xdr:cNvPr id="13" name="図形 23"/>
        <xdr:cNvCxnSpPr/>
      </xdr:nvCxnSpPr>
      <xdr:spPr>
        <a:xfrm rot="10800000" flipV="1">
          <a:off x="2177973" y="32207142"/>
          <a:ext cx="1824984" cy="1362077"/>
        </a:xfrm>
        <a:prstGeom prst="bentConnector2">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158750</xdr:colOff>
      <xdr:row>72</xdr:row>
      <xdr:rowOff>4593166</xdr:rowOff>
    </xdr:from>
    <xdr:to>
      <xdr:col>20</xdr:col>
      <xdr:colOff>100970</xdr:colOff>
      <xdr:row>73</xdr:row>
      <xdr:rowOff>694296</xdr:rowOff>
    </xdr:to>
    <xdr:sp macro="" textlink="">
      <xdr:nvSpPr>
        <xdr:cNvPr id="14" name="正方形/長方形 13"/>
        <xdr:cNvSpPr/>
      </xdr:nvSpPr>
      <xdr:spPr>
        <a:xfrm>
          <a:off x="1389034" y="33571333"/>
          <a:ext cx="2103529" cy="997327"/>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600"/>
            <a:t>B.</a:t>
          </a:r>
          <a:r>
            <a:rPr kumimoji="1" lang="ja-JP" altLang="en-US" sz="1600"/>
            <a:t>　都道府県農業</a:t>
          </a:r>
          <a:endParaRPr kumimoji="1" lang="en-US" altLang="ja-JP" sz="1600"/>
        </a:p>
        <a:p>
          <a:pPr algn="ctr"/>
          <a:r>
            <a:rPr kumimoji="1" lang="ja-JP" altLang="en-US" sz="1600"/>
            <a:t>会議等（</a:t>
          </a:r>
          <a:r>
            <a:rPr kumimoji="1" lang="en-US" altLang="ja-JP" sz="1600"/>
            <a:t>9</a:t>
          </a:r>
          <a:r>
            <a:rPr kumimoji="1" lang="ja-JP" altLang="en-US" sz="1600"/>
            <a:t>団体）</a:t>
          </a:r>
          <a:endParaRPr kumimoji="1" lang="en-US" altLang="ja-JP" sz="1600"/>
        </a:p>
        <a:p>
          <a:pPr algn="ctr"/>
          <a:r>
            <a:rPr kumimoji="1" lang="ja-JP" altLang="en-US" sz="1600"/>
            <a:t>　　　</a:t>
          </a:r>
          <a:r>
            <a:rPr kumimoji="1" lang="en-US" altLang="ja-JP" sz="1600"/>
            <a:t>0.8</a:t>
          </a:r>
          <a:r>
            <a:rPr kumimoji="1" lang="ja-JP" altLang="en-US" sz="1600"/>
            <a:t>百万円</a:t>
          </a:r>
        </a:p>
      </xdr:txBody>
    </xdr:sp>
    <xdr:clientData/>
  </xdr:twoCellAnchor>
  <xdr:twoCellAnchor>
    <xdr:from>
      <xdr:col>8</xdr:col>
      <xdr:colOff>31750</xdr:colOff>
      <xdr:row>73</xdr:row>
      <xdr:rowOff>1015999</xdr:rowOff>
    </xdr:from>
    <xdr:to>
      <xdr:col>20</xdr:col>
      <xdr:colOff>148166</xdr:colOff>
      <xdr:row>73</xdr:row>
      <xdr:rowOff>1863725</xdr:rowOff>
    </xdr:to>
    <xdr:sp macro="" textlink="">
      <xdr:nvSpPr>
        <xdr:cNvPr id="15" name="大かっこ 14"/>
        <xdr:cNvSpPr/>
      </xdr:nvSpPr>
      <xdr:spPr>
        <a:xfrm>
          <a:off x="1428288" y="34890363"/>
          <a:ext cx="2111471" cy="847726"/>
        </a:xfrm>
        <a:prstGeom prst="bracketPair">
          <a:avLst>
            <a:gd name="adj" fmla="val 2551"/>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1200"/>
            <a:t>　①募集受付・一次審査</a:t>
          </a:r>
          <a:endParaRPr kumimoji="1" lang="en-US" altLang="ja-JP" sz="1200"/>
        </a:p>
        <a:p>
          <a:pPr algn="l"/>
          <a:r>
            <a:rPr kumimoji="1" lang="ja-JP" altLang="en-US" sz="1200"/>
            <a:t>　②研修実施状況の現地</a:t>
          </a:r>
          <a:endParaRPr kumimoji="1" lang="en-US" altLang="ja-JP" sz="1200"/>
        </a:p>
        <a:p>
          <a:pPr algn="l"/>
          <a:r>
            <a:rPr kumimoji="1" lang="ja-JP" altLang="en-US" sz="1200"/>
            <a:t>　　確認</a:t>
          </a:r>
          <a:endParaRPr kumimoji="1" lang="en-US" altLang="ja-JP" sz="1200"/>
        </a:p>
      </xdr:txBody>
    </xdr:sp>
    <xdr:clientData/>
  </xdr:twoCellAnchor>
  <xdr:twoCellAnchor>
    <xdr:from>
      <xdr:col>13</xdr:col>
      <xdr:colOff>10583</xdr:colOff>
      <xdr:row>72</xdr:row>
      <xdr:rowOff>2635250</xdr:rowOff>
    </xdr:from>
    <xdr:to>
      <xdr:col>23</xdr:col>
      <xdr:colOff>36890</xdr:colOff>
      <xdr:row>72</xdr:row>
      <xdr:rowOff>3134385</xdr:rowOff>
    </xdr:to>
    <xdr:sp macro="" textlink="">
      <xdr:nvSpPr>
        <xdr:cNvPr id="16" name="テキスト ボックス 15"/>
        <xdr:cNvSpPr txBox="1"/>
      </xdr:nvSpPr>
      <xdr:spPr>
        <a:xfrm>
          <a:off x="2238394" y="31613417"/>
          <a:ext cx="1688852" cy="499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400"/>
            <a:t>【</a:t>
          </a:r>
          <a:r>
            <a:rPr kumimoji="1" lang="ja-JP" altLang="en-US" sz="1400"/>
            <a:t>委託</a:t>
          </a:r>
          <a:r>
            <a:rPr kumimoji="1" lang="en-US" altLang="ja-JP" sz="1400"/>
            <a:t>】</a:t>
          </a:r>
          <a:endParaRPr kumimoji="1" lang="ja-JP" altLang="en-US"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23</xdr:col>
      <xdr:colOff>66675</xdr:colOff>
      <xdr:row>72</xdr:row>
      <xdr:rowOff>514350</xdr:rowOff>
    </xdr:from>
    <xdr:to>
      <xdr:col>37</xdr:col>
      <xdr:colOff>114300</xdr:colOff>
      <xdr:row>72</xdr:row>
      <xdr:rowOff>1514475</xdr:rowOff>
    </xdr:to>
    <xdr:sp macro="" textlink="">
      <xdr:nvSpPr>
        <xdr:cNvPr id="2" name="正方形/長方形 1"/>
        <xdr:cNvSpPr/>
      </xdr:nvSpPr>
      <xdr:spPr>
        <a:xfrm>
          <a:off x="3757526" y="29351201"/>
          <a:ext cx="2491567" cy="100012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600">
              <a:solidFill>
                <a:schemeClr val="tx1"/>
              </a:solidFill>
            </a:rPr>
            <a:t>農林水産省　　</a:t>
          </a:r>
          <a:endParaRPr kumimoji="1" lang="en-US" altLang="ja-JP" sz="1600">
            <a:solidFill>
              <a:schemeClr val="tx1"/>
            </a:solidFill>
          </a:endParaRPr>
        </a:p>
        <a:p>
          <a:pPr algn="ctr"/>
          <a:endParaRPr kumimoji="1" lang="en-US" altLang="ja-JP" sz="1600">
            <a:solidFill>
              <a:schemeClr val="tx1"/>
            </a:solidFill>
          </a:endParaRPr>
        </a:p>
        <a:p>
          <a:pPr algn="ctr"/>
          <a:r>
            <a:rPr kumimoji="1" lang="ja-JP" altLang="en-US" sz="1400">
              <a:solidFill>
                <a:schemeClr val="tx1"/>
              </a:solidFill>
            </a:rPr>
            <a:t>３９７百万円</a:t>
          </a:r>
        </a:p>
      </xdr:txBody>
    </xdr:sp>
    <xdr:clientData/>
  </xdr:twoCellAnchor>
  <xdr:twoCellAnchor>
    <xdr:from>
      <xdr:col>23</xdr:col>
      <xdr:colOff>77412</xdr:colOff>
      <xdr:row>72</xdr:row>
      <xdr:rowOff>2695575</xdr:rowOff>
    </xdr:from>
    <xdr:to>
      <xdr:col>37</xdr:col>
      <xdr:colOff>133363</xdr:colOff>
      <xdr:row>72</xdr:row>
      <xdr:rowOff>4012526</xdr:rowOff>
    </xdr:to>
    <xdr:sp macro="" textlink="">
      <xdr:nvSpPr>
        <xdr:cNvPr id="3" name="正方形/長方形 2"/>
        <xdr:cNvSpPr/>
      </xdr:nvSpPr>
      <xdr:spPr>
        <a:xfrm>
          <a:off x="3768263" y="31532426"/>
          <a:ext cx="2499893" cy="13169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a:solidFill>
                <a:schemeClr val="tx1"/>
              </a:solidFill>
            </a:rPr>
            <a:t>Ａ．（株）日本政策金融公庫</a:t>
          </a:r>
          <a:endParaRPr kumimoji="1" lang="en-US" altLang="ja-JP" sz="1400">
            <a:solidFill>
              <a:schemeClr val="tx1"/>
            </a:solidFill>
          </a:endParaRPr>
        </a:p>
        <a:p>
          <a:pPr algn="ctr"/>
          <a:r>
            <a:rPr kumimoji="1" lang="ja-JP" altLang="en-US" sz="1400">
              <a:solidFill>
                <a:schemeClr val="tx1"/>
              </a:solidFill>
            </a:rPr>
            <a:t>（危機対応円滑化業務）</a:t>
          </a:r>
          <a:endParaRPr kumimoji="1" lang="en-US" altLang="ja-JP" sz="1400">
            <a:solidFill>
              <a:schemeClr val="tx1"/>
            </a:solidFill>
          </a:endParaRPr>
        </a:p>
        <a:p>
          <a:pPr algn="ctr"/>
          <a:endParaRPr kumimoji="1" lang="en-US" altLang="ja-JP" sz="1400">
            <a:solidFill>
              <a:schemeClr val="tx1"/>
            </a:solidFill>
          </a:endParaRPr>
        </a:p>
        <a:p>
          <a:pPr algn="ctr"/>
          <a:r>
            <a:rPr kumimoji="1" lang="ja-JP" altLang="en-US" sz="1400">
              <a:solidFill>
                <a:schemeClr val="tx1"/>
              </a:solidFill>
            </a:rPr>
            <a:t>３９７百万円</a:t>
          </a:r>
        </a:p>
      </xdr:txBody>
    </xdr:sp>
    <xdr:clientData/>
  </xdr:twoCellAnchor>
  <xdr:twoCellAnchor>
    <xdr:from>
      <xdr:col>30</xdr:col>
      <xdr:colOff>102437</xdr:colOff>
      <xdr:row>72</xdr:row>
      <xdr:rowOff>1544262</xdr:rowOff>
    </xdr:from>
    <xdr:to>
      <xdr:col>30</xdr:col>
      <xdr:colOff>116724</xdr:colOff>
      <xdr:row>72</xdr:row>
      <xdr:rowOff>2695682</xdr:rowOff>
    </xdr:to>
    <xdr:cxnSp macro="">
      <xdr:nvCxnSpPr>
        <xdr:cNvPr id="4" name="直線矢印コネクタ 3"/>
        <xdr:cNvCxnSpPr/>
      </xdr:nvCxnSpPr>
      <xdr:spPr>
        <a:xfrm>
          <a:off x="4998633" y="30381113"/>
          <a:ext cx="14287" cy="1151420"/>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95434</xdr:colOff>
      <xdr:row>72</xdr:row>
      <xdr:rowOff>2407584</xdr:rowOff>
    </xdr:from>
    <xdr:to>
      <xdr:col>29</xdr:col>
      <xdr:colOff>132855</xdr:colOff>
      <xdr:row>72</xdr:row>
      <xdr:rowOff>2664312</xdr:rowOff>
    </xdr:to>
    <xdr:sp macro="" textlink="">
      <xdr:nvSpPr>
        <xdr:cNvPr id="5" name="正方形/長方形 4"/>
        <xdr:cNvSpPr/>
      </xdr:nvSpPr>
      <xdr:spPr>
        <a:xfrm>
          <a:off x="3628343" y="31244435"/>
          <a:ext cx="1242767" cy="2567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200">
              <a:solidFill>
                <a:schemeClr val="tx1"/>
              </a:solidFill>
            </a:rPr>
            <a:t>【</a:t>
          </a:r>
          <a:r>
            <a:rPr kumimoji="1" lang="ja-JP" altLang="en-US" sz="1200">
              <a:solidFill>
                <a:schemeClr val="tx1"/>
              </a:solidFill>
            </a:rPr>
            <a:t>特定・出資金</a:t>
          </a:r>
          <a:r>
            <a:rPr kumimoji="1" lang="en-US" altLang="ja-JP" sz="1200">
              <a:solidFill>
                <a:schemeClr val="tx1"/>
              </a:solidFill>
            </a:rPr>
            <a:t>】</a:t>
          </a:r>
          <a:endParaRPr kumimoji="1" lang="ja-JP" altLang="en-US" sz="1200">
            <a:solidFill>
              <a:schemeClr val="tx1"/>
            </a:solidFill>
          </a:endParaRPr>
        </a:p>
      </xdr:txBody>
    </xdr:sp>
    <xdr:clientData/>
  </xdr:twoCellAnchor>
  <xdr:twoCellAnchor>
    <xdr:from>
      <xdr:col>23</xdr:col>
      <xdr:colOff>9526</xdr:colOff>
      <xdr:row>72</xdr:row>
      <xdr:rowOff>4220788</xdr:rowOff>
    </xdr:from>
    <xdr:to>
      <xdr:col>38</xdr:col>
      <xdr:colOff>54713</xdr:colOff>
      <xdr:row>73</xdr:row>
      <xdr:rowOff>160877</xdr:rowOff>
    </xdr:to>
    <xdr:sp macro="" textlink="">
      <xdr:nvSpPr>
        <xdr:cNvPr id="6" name="正方形/長方形 5"/>
        <xdr:cNvSpPr/>
      </xdr:nvSpPr>
      <xdr:spPr>
        <a:xfrm>
          <a:off x="3700377" y="33057639"/>
          <a:ext cx="2672009" cy="8362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200"/>
            </a:lnSpc>
          </a:pPr>
          <a:r>
            <a:rPr kumimoji="1" lang="ja-JP" altLang="en-US" sz="1100">
              <a:solidFill>
                <a:schemeClr val="tx1"/>
              </a:solidFill>
            </a:rPr>
            <a:t>指定金融機関に対して資金の貸付け、リスクの一部補てん（損害担保）及び利子補給金の交付（危機対応円滑化業務）を行う。</a:t>
          </a:r>
        </a:p>
      </xdr:txBody>
    </xdr:sp>
    <xdr:clientData/>
  </xdr:twoCellAnchor>
  <xdr:twoCellAnchor>
    <xdr:from>
      <xdr:col>23</xdr:col>
      <xdr:colOff>47625</xdr:colOff>
      <xdr:row>72</xdr:row>
      <xdr:rowOff>4248150</xdr:rowOff>
    </xdr:from>
    <xdr:to>
      <xdr:col>37</xdr:col>
      <xdr:colOff>171450</xdr:colOff>
      <xdr:row>73</xdr:row>
      <xdr:rowOff>97696</xdr:rowOff>
    </xdr:to>
    <xdr:sp macro="" textlink="">
      <xdr:nvSpPr>
        <xdr:cNvPr id="7" name="大かっこ 6"/>
        <xdr:cNvSpPr/>
      </xdr:nvSpPr>
      <xdr:spPr>
        <a:xfrm>
          <a:off x="3738476" y="33085001"/>
          <a:ext cx="2567767" cy="745742"/>
        </a:xfrm>
        <a:prstGeom prst="bracketPair">
          <a:avLst/>
        </a:prstGeom>
        <a:noFill/>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22</xdr:col>
      <xdr:colOff>57150</xdr:colOff>
      <xdr:row>75</xdr:row>
      <xdr:rowOff>4548569</xdr:rowOff>
    </xdr:from>
    <xdr:to>
      <xdr:col>37</xdr:col>
      <xdr:colOff>114300</xdr:colOff>
      <xdr:row>76</xdr:row>
      <xdr:rowOff>590550</xdr:rowOff>
    </xdr:to>
    <xdr:sp macro="" textlink="">
      <xdr:nvSpPr>
        <xdr:cNvPr id="2" name="大かっこ 1"/>
        <xdr:cNvSpPr/>
      </xdr:nvSpPr>
      <xdr:spPr bwMode="auto">
        <a:xfrm>
          <a:off x="3781252" y="33909122"/>
          <a:ext cx="2833601" cy="938177"/>
        </a:xfrm>
        <a:prstGeom prst="bracketPair">
          <a:avLst/>
        </a:prstGeom>
        <a:ln>
          <a:tailEnd type="none"/>
        </a:ln>
      </xdr:spPr>
      <xdr:style>
        <a:lnRef idx="1">
          <a:schemeClr val="dk1"/>
        </a:lnRef>
        <a:fillRef idx="0">
          <a:schemeClr val="dk1"/>
        </a:fillRef>
        <a:effectRef idx="0">
          <a:schemeClr val="dk1"/>
        </a:effectRef>
        <a:fontRef idx="minor">
          <a:schemeClr val="tx1"/>
        </a:fontRef>
      </xdr:style>
      <xdr:txBody>
        <a:bodyPr vertOverflow="clip" wrap="square" rtlCol="0" anchor="t">
          <a:noAutofit/>
        </a:bodyPr>
        <a:lstStyle/>
        <a:p>
          <a:pPr algn="l"/>
          <a:r>
            <a:rPr kumimoji="1" lang="ja-JP" altLang="en-US" sz="1200">
              <a:solidFill>
                <a:sysClr val="windowText" lastClr="000000"/>
              </a:solidFill>
            </a:rPr>
            <a:t>農園活動の企画・運営、営農環境の整備、農村高齢者の指導を受けつつ農園活動を実践</a:t>
          </a:r>
          <a:endParaRPr kumimoji="1" lang="en-US" altLang="ja-JP" sz="1200">
            <a:solidFill>
              <a:sysClr val="windowText" lastClr="000000"/>
            </a:solidFill>
          </a:endParaRPr>
        </a:p>
      </xdr:txBody>
    </xdr:sp>
    <xdr:clientData/>
  </xdr:twoCellAnchor>
  <xdr:twoCellAnchor>
    <xdr:from>
      <xdr:col>27</xdr:col>
      <xdr:colOff>145676</xdr:colOff>
      <xdr:row>75</xdr:row>
      <xdr:rowOff>1542116</xdr:rowOff>
    </xdr:from>
    <xdr:to>
      <xdr:col>34</xdr:col>
      <xdr:colOff>202453</xdr:colOff>
      <xdr:row>75</xdr:row>
      <xdr:rowOff>1846916</xdr:rowOff>
    </xdr:to>
    <xdr:sp macro="" textlink="">
      <xdr:nvSpPr>
        <xdr:cNvPr id="3" name="テキスト ボックス 2"/>
        <xdr:cNvSpPr txBox="1"/>
      </xdr:nvSpPr>
      <xdr:spPr>
        <a:xfrm>
          <a:off x="4784178" y="30902669"/>
          <a:ext cx="1262122"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200">
              <a:latin typeface="ＭＳ Ｐゴシック" pitchFamily="50" charset="-128"/>
              <a:ea typeface="ＭＳ Ｐゴシック" pitchFamily="50" charset="-128"/>
            </a:rPr>
            <a:t>【</a:t>
          </a:r>
          <a:r>
            <a:rPr kumimoji="1" lang="ja-JP" altLang="en-US" sz="1200">
              <a:latin typeface="ＭＳ Ｐゴシック" pitchFamily="50" charset="-128"/>
              <a:ea typeface="ＭＳ Ｐゴシック" pitchFamily="50" charset="-128"/>
            </a:rPr>
            <a:t>要望調査</a:t>
          </a:r>
          <a:r>
            <a:rPr kumimoji="1" lang="en-US" altLang="ja-JP" sz="1200">
              <a:latin typeface="ＭＳ Ｐゴシック" pitchFamily="50" charset="-128"/>
              <a:ea typeface="ＭＳ Ｐゴシック" pitchFamily="50" charset="-128"/>
            </a:rPr>
            <a:t>】</a:t>
          </a:r>
          <a:endParaRPr kumimoji="1" lang="ja-JP" altLang="en-US" sz="1200">
            <a:latin typeface="ＭＳ Ｐゴシック" pitchFamily="50" charset="-128"/>
            <a:ea typeface="ＭＳ Ｐゴシック" pitchFamily="50" charset="-128"/>
          </a:endParaRPr>
        </a:p>
      </xdr:txBody>
    </xdr:sp>
    <xdr:clientData/>
  </xdr:twoCellAnchor>
  <xdr:twoCellAnchor>
    <xdr:from>
      <xdr:col>32</xdr:col>
      <xdr:colOff>12700</xdr:colOff>
      <xdr:row>75</xdr:row>
      <xdr:rowOff>3251201</xdr:rowOff>
    </xdr:from>
    <xdr:to>
      <xdr:col>43</xdr:col>
      <xdr:colOff>114300</xdr:colOff>
      <xdr:row>75</xdr:row>
      <xdr:rowOff>4089400</xdr:rowOff>
    </xdr:to>
    <xdr:sp macro="" textlink="">
      <xdr:nvSpPr>
        <xdr:cNvPr id="4" name="正方形/長方形 12"/>
        <xdr:cNvSpPr/>
      </xdr:nvSpPr>
      <xdr:spPr bwMode="auto">
        <a:xfrm>
          <a:off x="5524038" y="32611754"/>
          <a:ext cx="2287847" cy="838199"/>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latin typeface="+mj-ea"/>
              <a:ea typeface="+mj-ea"/>
            </a:rPr>
            <a:t>C</a:t>
          </a:r>
          <a:r>
            <a:rPr kumimoji="1" lang="ja-JP" altLang="en-US" sz="1200">
              <a:latin typeface="+mj-ea"/>
              <a:ea typeface="+mj-ea"/>
            </a:rPr>
            <a:t>．ＮＰＯ法人等</a:t>
          </a:r>
          <a:r>
            <a:rPr kumimoji="1" lang="en-US" altLang="ja-JP" sz="1200">
              <a:latin typeface="+mj-ea"/>
              <a:ea typeface="+mj-ea"/>
            </a:rPr>
            <a:t>10</a:t>
          </a:r>
          <a:r>
            <a:rPr kumimoji="1" lang="ja-JP" altLang="en-US" sz="1200">
              <a:latin typeface="+mj-ea"/>
              <a:ea typeface="+mj-ea"/>
            </a:rPr>
            <a:t>団体</a:t>
          </a:r>
          <a:endParaRPr kumimoji="1" lang="en-US" altLang="ja-JP" sz="1200">
            <a:latin typeface="+mj-ea"/>
            <a:ea typeface="+mj-ea"/>
          </a:endParaRPr>
        </a:p>
        <a:p>
          <a:pPr algn="ctr"/>
          <a:r>
            <a:rPr kumimoji="1" lang="en-US" altLang="ja-JP" sz="1200">
              <a:latin typeface="+mj-ea"/>
              <a:ea typeface="+mj-ea"/>
            </a:rPr>
            <a:t>20</a:t>
          </a:r>
          <a:r>
            <a:rPr kumimoji="1" lang="ja-JP" altLang="en-US" sz="1200">
              <a:latin typeface="+mj-ea"/>
              <a:ea typeface="+mj-ea"/>
            </a:rPr>
            <a:t>百万円</a:t>
          </a:r>
        </a:p>
      </xdr:txBody>
    </xdr:sp>
    <xdr:clientData/>
  </xdr:twoCellAnchor>
  <xdr:twoCellAnchor>
    <xdr:from>
      <xdr:col>36</xdr:col>
      <xdr:colOff>127000</xdr:colOff>
      <xdr:row>75</xdr:row>
      <xdr:rowOff>2806700</xdr:rowOff>
    </xdr:from>
    <xdr:to>
      <xdr:col>36</xdr:col>
      <xdr:colOff>127000</xdr:colOff>
      <xdr:row>75</xdr:row>
      <xdr:rowOff>3162300</xdr:rowOff>
    </xdr:to>
    <xdr:cxnSp macro="">
      <xdr:nvCxnSpPr>
        <xdr:cNvPr id="5" name="直線矢印コネクタ 3"/>
        <xdr:cNvCxnSpPr/>
      </xdr:nvCxnSpPr>
      <xdr:spPr bwMode="auto">
        <a:xfrm>
          <a:off x="6428047" y="32167253"/>
          <a:ext cx="0" cy="3556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12700</xdr:colOff>
      <xdr:row>75</xdr:row>
      <xdr:rowOff>1993900</xdr:rowOff>
    </xdr:from>
    <xdr:to>
      <xdr:col>29</xdr:col>
      <xdr:colOff>101942</xdr:colOff>
      <xdr:row>75</xdr:row>
      <xdr:rowOff>2771476</xdr:rowOff>
    </xdr:to>
    <xdr:sp macro="" textlink="">
      <xdr:nvSpPr>
        <xdr:cNvPr id="6" name="正方形/長方形 5"/>
        <xdr:cNvSpPr/>
      </xdr:nvSpPr>
      <xdr:spPr bwMode="auto">
        <a:xfrm>
          <a:off x="2905529" y="31354453"/>
          <a:ext cx="2208988" cy="777576"/>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200"/>
            <a:t>Ａ．宮城県南三陸町</a:t>
          </a:r>
          <a:endParaRPr kumimoji="1" lang="en-US" altLang="ja-JP" sz="1200"/>
        </a:p>
        <a:p>
          <a:pPr algn="ctr"/>
          <a:r>
            <a:rPr kumimoji="1" lang="en-US" altLang="ja-JP" sz="1200">
              <a:solidFill>
                <a:schemeClr val="tx1"/>
              </a:solidFill>
              <a:latin typeface="+mn-ea"/>
              <a:ea typeface="+mn-ea"/>
            </a:rPr>
            <a:t>3</a:t>
          </a:r>
          <a:r>
            <a:rPr kumimoji="1" lang="ja-JP" altLang="en-US" sz="1200"/>
            <a:t>百万円</a:t>
          </a:r>
        </a:p>
      </xdr:txBody>
    </xdr:sp>
    <xdr:clientData/>
  </xdr:twoCellAnchor>
  <xdr:twoCellAnchor>
    <xdr:from>
      <xdr:col>31</xdr:col>
      <xdr:colOff>165100</xdr:colOff>
      <xdr:row>75</xdr:row>
      <xdr:rowOff>1993900</xdr:rowOff>
    </xdr:from>
    <xdr:to>
      <xdr:col>43</xdr:col>
      <xdr:colOff>76542</xdr:colOff>
      <xdr:row>75</xdr:row>
      <xdr:rowOff>2771476</xdr:rowOff>
    </xdr:to>
    <xdr:sp macro="" textlink="">
      <xdr:nvSpPr>
        <xdr:cNvPr id="7" name="正方形/長方形 6"/>
        <xdr:cNvSpPr/>
      </xdr:nvSpPr>
      <xdr:spPr bwMode="auto">
        <a:xfrm>
          <a:off x="5510184" y="31354453"/>
          <a:ext cx="2263943" cy="777576"/>
        </a:xfrm>
        <a:prstGeom prst="rect">
          <a:avLst/>
        </a:prstGeom>
        <a:solidFill>
          <a:schemeClr val="bg1"/>
        </a:solidFill>
        <a:ln w="19050">
          <a:solidFill>
            <a:sysClr val="windowText" lastClr="000000"/>
          </a:solidFill>
          <a:prstDash val="solid"/>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latin typeface="+mj-ea"/>
              <a:ea typeface="+mj-ea"/>
            </a:rPr>
            <a:t>B</a:t>
          </a:r>
          <a:r>
            <a:rPr kumimoji="1" lang="ja-JP" altLang="en-US" sz="1200">
              <a:latin typeface="+mj-ea"/>
              <a:ea typeface="+mj-ea"/>
            </a:rPr>
            <a:t>．福島県いわき市等</a:t>
          </a:r>
          <a:r>
            <a:rPr kumimoji="1" lang="en-US" altLang="ja-JP" sz="1200">
              <a:latin typeface="+mj-ea"/>
              <a:ea typeface="+mj-ea"/>
            </a:rPr>
            <a:t>5</a:t>
          </a:r>
          <a:r>
            <a:rPr kumimoji="1" lang="ja-JP" altLang="en-US" sz="1200">
              <a:latin typeface="+mj-ea"/>
              <a:ea typeface="+mj-ea"/>
            </a:rPr>
            <a:t>市町</a:t>
          </a:r>
          <a:endParaRPr kumimoji="1" lang="en-US" altLang="ja-JP" sz="1200">
            <a:latin typeface="+mj-ea"/>
            <a:ea typeface="+mj-ea"/>
          </a:endParaRPr>
        </a:p>
        <a:p>
          <a:pPr algn="ctr"/>
          <a:r>
            <a:rPr kumimoji="1" lang="en-US" altLang="ja-JP" sz="1200">
              <a:solidFill>
                <a:schemeClr val="tx1"/>
              </a:solidFill>
              <a:latin typeface="+mj-ea"/>
              <a:ea typeface="+mj-ea"/>
            </a:rPr>
            <a:t>20</a:t>
          </a:r>
          <a:r>
            <a:rPr kumimoji="1" lang="ja-JP" altLang="en-US" sz="1200">
              <a:latin typeface="+mj-ea"/>
              <a:ea typeface="+mj-ea"/>
            </a:rPr>
            <a:t>百万円</a:t>
          </a:r>
        </a:p>
      </xdr:txBody>
    </xdr:sp>
    <xdr:clientData/>
  </xdr:twoCellAnchor>
  <xdr:twoCellAnchor>
    <xdr:from>
      <xdr:col>20</xdr:col>
      <xdr:colOff>25400</xdr:colOff>
      <xdr:row>75</xdr:row>
      <xdr:rowOff>266701</xdr:rowOff>
    </xdr:from>
    <xdr:to>
      <xdr:col>41</xdr:col>
      <xdr:colOff>50800</xdr:colOff>
      <xdr:row>75</xdr:row>
      <xdr:rowOff>1397000</xdr:rowOff>
    </xdr:to>
    <xdr:sp macro="" textlink="">
      <xdr:nvSpPr>
        <xdr:cNvPr id="8" name="正方形/長方形 7"/>
        <xdr:cNvSpPr/>
      </xdr:nvSpPr>
      <xdr:spPr bwMode="auto">
        <a:xfrm>
          <a:off x="3416993" y="29627254"/>
          <a:ext cx="3932382" cy="1130299"/>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a:solidFill>
                <a:sysClr val="windowText" lastClr="000000"/>
              </a:solidFill>
            </a:rPr>
            <a:t>農林水産省</a:t>
          </a:r>
          <a:endParaRPr kumimoji="1" lang="en-US" altLang="ja-JP" sz="1200">
            <a:solidFill>
              <a:sysClr val="windowText" lastClr="000000"/>
            </a:solidFill>
          </a:endParaRPr>
        </a:p>
        <a:p>
          <a:pPr algn="ctr"/>
          <a:r>
            <a:rPr kumimoji="1" lang="ja-JP" altLang="en-US" sz="1200">
              <a:solidFill>
                <a:sysClr val="windowText" lastClr="000000"/>
              </a:solidFill>
            </a:rPr>
            <a:t>農と福祉の連携によるシニア</a:t>
          </a:r>
          <a:endParaRPr kumimoji="1" lang="en-US" altLang="ja-JP" sz="1200">
            <a:solidFill>
              <a:sysClr val="windowText" lastClr="000000"/>
            </a:solidFill>
          </a:endParaRPr>
        </a:p>
        <a:p>
          <a:pPr algn="ctr"/>
          <a:r>
            <a:rPr kumimoji="1" lang="ja-JP" altLang="en-US" sz="1200">
              <a:solidFill>
                <a:sysClr val="windowText" lastClr="000000"/>
              </a:solidFill>
            </a:rPr>
            <a:t>能力活用モデル事業</a:t>
          </a:r>
          <a:endParaRPr kumimoji="1" lang="en-US" altLang="ja-JP" sz="1200">
            <a:solidFill>
              <a:sysClr val="windowText" lastClr="000000"/>
            </a:solidFill>
          </a:endParaRPr>
        </a:p>
        <a:p>
          <a:pPr algn="ctr"/>
          <a:r>
            <a:rPr kumimoji="1" lang="en-US" altLang="ja-JP" sz="1200">
              <a:solidFill>
                <a:schemeClr val="tx1"/>
              </a:solidFill>
              <a:latin typeface="+mn-ea"/>
              <a:ea typeface="+mn-ea"/>
            </a:rPr>
            <a:t>23</a:t>
          </a:r>
          <a:r>
            <a:rPr kumimoji="1" lang="ja-JP" altLang="en-US" sz="1200">
              <a:solidFill>
                <a:sysClr val="windowText" lastClr="000000"/>
              </a:solidFill>
            </a:rPr>
            <a:t>百万円</a:t>
          </a:r>
        </a:p>
      </xdr:txBody>
    </xdr:sp>
    <xdr:clientData/>
  </xdr:twoCellAnchor>
  <xdr:twoCellAnchor>
    <xdr:from>
      <xdr:col>36</xdr:col>
      <xdr:colOff>101600</xdr:colOff>
      <xdr:row>75</xdr:row>
      <xdr:rowOff>1485900</xdr:rowOff>
    </xdr:from>
    <xdr:to>
      <xdr:col>36</xdr:col>
      <xdr:colOff>101600</xdr:colOff>
      <xdr:row>75</xdr:row>
      <xdr:rowOff>1841500</xdr:rowOff>
    </xdr:to>
    <xdr:cxnSp macro="">
      <xdr:nvCxnSpPr>
        <xdr:cNvPr id="9" name="直線矢印コネクタ 3"/>
        <xdr:cNvCxnSpPr/>
      </xdr:nvCxnSpPr>
      <xdr:spPr bwMode="auto">
        <a:xfrm>
          <a:off x="6402647" y="30846453"/>
          <a:ext cx="0" cy="3556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88900</xdr:colOff>
      <xdr:row>75</xdr:row>
      <xdr:rowOff>1498600</xdr:rowOff>
    </xdr:from>
    <xdr:to>
      <xdr:col>24</xdr:col>
      <xdr:colOff>88900</xdr:colOff>
      <xdr:row>75</xdr:row>
      <xdr:rowOff>1854200</xdr:rowOff>
    </xdr:to>
    <xdr:cxnSp macro="">
      <xdr:nvCxnSpPr>
        <xdr:cNvPr id="10" name="直線矢印コネクタ 3"/>
        <xdr:cNvCxnSpPr/>
      </xdr:nvCxnSpPr>
      <xdr:spPr bwMode="auto">
        <a:xfrm>
          <a:off x="4145511" y="30859153"/>
          <a:ext cx="0" cy="3556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139700</xdr:colOff>
      <xdr:row>75</xdr:row>
      <xdr:rowOff>1587500</xdr:rowOff>
    </xdr:from>
    <xdr:to>
      <xdr:col>46</xdr:col>
      <xdr:colOff>259977</xdr:colOff>
      <xdr:row>75</xdr:row>
      <xdr:rowOff>1892300</xdr:rowOff>
    </xdr:to>
    <xdr:sp macro="" textlink="">
      <xdr:nvSpPr>
        <xdr:cNvPr id="11" name="テキスト ボックス 10"/>
        <xdr:cNvSpPr txBox="1"/>
      </xdr:nvSpPr>
      <xdr:spPr>
        <a:xfrm>
          <a:off x="7238769" y="30948053"/>
          <a:ext cx="131731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a:latin typeface="ＭＳ Ｐゴシック" pitchFamily="50" charset="-128"/>
              <a:ea typeface="ＭＳ Ｐゴシック" pitchFamily="50" charset="-128"/>
            </a:rPr>
            <a:t>（間接補助）</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76200</xdr:colOff>
      <xdr:row>72</xdr:row>
      <xdr:rowOff>133350</xdr:rowOff>
    </xdr:from>
    <xdr:to>
      <xdr:col>50</xdr:col>
      <xdr:colOff>95250</xdr:colOff>
      <xdr:row>74</xdr:row>
      <xdr:rowOff>3175000</xdr:rowOff>
    </xdr:to>
    <xdr:grpSp>
      <xdr:nvGrpSpPr>
        <xdr:cNvPr id="2" name="Group 1"/>
        <xdr:cNvGrpSpPr>
          <a:grpSpLocks noChangeAspect="1"/>
        </xdr:cNvGrpSpPr>
      </xdr:nvGrpSpPr>
      <xdr:grpSpPr bwMode="auto">
        <a:xfrm>
          <a:off x="1306484" y="28440957"/>
          <a:ext cx="7844097" cy="12374072"/>
          <a:chOff x="2191" y="1553"/>
          <a:chExt cx="6993" cy="5944"/>
        </a:xfrm>
      </xdr:grpSpPr>
      <xdr:sp macro="" textlink="">
        <xdr:nvSpPr>
          <xdr:cNvPr id="3" name="AutoShape 32"/>
          <xdr:cNvSpPr>
            <a:spLocks noChangeAspect="1" noChangeArrowheads="1" noTextEdit="1"/>
          </xdr:cNvSpPr>
        </xdr:nvSpPr>
        <xdr:spPr bwMode="auto">
          <a:xfrm>
            <a:off x="2191" y="1553"/>
            <a:ext cx="6807" cy="5944"/>
          </a:xfrm>
          <a:prstGeom prst="rect">
            <a:avLst/>
          </a:prstGeom>
          <a:noFill/>
        </xdr:spPr>
      </xdr:sp>
      <xdr:sp macro="" textlink="">
        <xdr:nvSpPr>
          <xdr:cNvPr id="4" name="Text Box 31"/>
          <xdr:cNvSpPr txBox="1">
            <a:spLocks noChangeArrowheads="1"/>
          </xdr:cNvSpPr>
        </xdr:nvSpPr>
        <xdr:spPr bwMode="auto">
          <a:xfrm>
            <a:off x="3739" y="2193"/>
            <a:ext cx="1722" cy="761"/>
          </a:xfrm>
          <a:prstGeom prst="rect">
            <a:avLst/>
          </a:prstGeom>
          <a:noFill/>
          <a:ln w="19050">
            <a:solidFill>
              <a:srgbClr val="000000"/>
            </a:solidFill>
            <a:miter lim="800000"/>
            <a:headEnd/>
            <a:tailEnd/>
          </a:ln>
        </xdr:spPr>
        <xdr:txBody>
          <a:bodyPr vertOverflow="clip" wrap="square" lIns="0" tIns="45720" rIns="0" bIns="45720" anchor="ctr" upright="1"/>
          <a:lstStyle/>
          <a:p>
            <a:pPr algn="ctr" rtl="0">
              <a:defRPr sz="1000"/>
            </a:pPr>
            <a:r>
              <a:rPr lang="ja-JP" altLang="en-US" sz="1400" b="0" i="0" u="none" strike="noStrike" baseline="0">
                <a:solidFill>
                  <a:sysClr val="windowText" lastClr="000000"/>
                </a:solidFill>
                <a:latin typeface="ＭＳ ゴシック"/>
                <a:ea typeface="ＭＳ ゴシック"/>
              </a:rPr>
              <a:t> 農林水産省</a:t>
            </a:r>
            <a:endParaRPr lang="en-US" altLang="ja-JP" sz="1400" b="0" i="0" u="none" strike="noStrike" baseline="0">
              <a:solidFill>
                <a:sysClr val="windowText" lastClr="000000"/>
              </a:solidFill>
              <a:latin typeface="ＭＳ ゴシック"/>
              <a:ea typeface="ＭＳ ゴシック"/>
            </a:endParaRPr>
          </a:p>
          <a:p>
            <a:pPr algn="ctr" rtl="0">
              <a:defRPr sz="1000"/>
            </a:pPr>
            <a:r>
              <a:rPr lang="en-US" altLang="ja-JP" sz="1200" b="0" i="0" u="none" strike="noStrike" baseline="0">
                <a:solidFill>
                  <a:sysClr val="windowText" lastClr="000000"/>
                </a:solidFill>
                <a:latin typeface="ＭＳ ゴシック"/>
                <a:ea typeface="ＭＳ ゴシック"/>
              </a:rPr>
              <a:t>0.3</a:t>
            </a:r>
            <a:r>
              <a:rPr lang="ja-JP" altLang="en-US" sz="1200" b="0" i="0" u="none" strike="noStrike" baseline="0">
                <a:solidFill>
                  <a:sysClr val="windowText" lastClr="000000"/>
                </a:solidFill>
                <a:latin typeface="ＭＳ ゴシック"/>
                <a:ea typeface="ＭＳ ゴシック"/>
              </a:rPr>
              <a:t>百万円</a:t>
            </a:r>
          </a:p>
        </xdr:txBody>
      </xdr:sp>
      <xdr:sp macro="" textlink="">
        <xdr:nvSpPr>
          <xdr:cNvPr id="5" name="Text Box 30"/>
          <xdr:cNvSpPr txBox="1">
            <a:spLocks noChangeArrowheads="1"/>
          </xdr:cNvSpPr>
        </xdr:nvSpPr>
        <xdr:spPr bwMode="auto">
          <a:xfrm>
            <a:off x="3698" y="3773"/>
            <a:ext cx="4999" cy="748"/>
          </a:xfrm>
          <a:prstGeom prst="rect">
            <a:avLst/>
          </a:prstGeom>
          <a:noFill/>
          <a:ln w="19050">
            <a:solidFill>
              <a:srgbClr val="000000"/>
            </a:solidFill>
            <a:miter lim="800000"/>
            <a:headEnd/>
            <a:tailEnd/>
          </a:ln>
        </xdr:spPr>
        <xdr:txBody>
          <a:bodyPr vertOverflow="clip" wrap="square" lIns="91440" tIns="45720" rIns="91440" bIns="45720" anchor="ctr" upright="1"/>
          <a:lstStyle/>
          <a:p>
            <a:pPr algn="ctr" rtl="0">
              <a:defRPr sz="1000"/>
            </a:pPr>
            <a:r>
              <a:rPr lang="en-US" altLang="ja-JP" sz="1400" b="0" i="0" u="none" strike="noStrike" baseline="0">
                <a:solidFill>
                  <a:srgbClr val="000000"/>
                </a:solidFill>
                <a:latin typeface="ＭＳ ゴシック" pitchFamily="49" charset="-128"/>
                <a:ea typeface="ＭＳ ゴシック" pitchFamily="49" charset="-128"/>
              </a:rPr>
              <a:t>A </a:t>
            </a:r>
            <a:r>
              <a:rPr lang="ja-JP" altLang="en-US" sz="1400" b="0" i="0" u="none" strike="noStrike" baseline="0">
                <a:solidFill>
                  <a:sysClr val="windowText" lastClr="000000"/>
                </a:solidFill>
                <a:latin typeface="+mn-lt"/>
                <a:ea typeface="+mn-ea"/>
                <a:cs typeface="+mn-cs"/>
              </a:rPr>
              <a:t>（株）</a:t>
            </a:r>
            <a:r>
              <a:rPr lang="ja-JP" altLang="ja-JP" sz="1400" b="0" i="0" baseline="0">
                <a:latin typeface="+mn-lt"/>
                <a:ea typeface="+mn-ea"/>
                <a:cs typeface="+mn-cs"/>
              </a:rPr>
              <a:t>日本政策金融公庫</a:t>
            </a:r>
            <a:endParaRPr lang="en-US" altLang="ja-JP" sz="1400" b="0" i="0" u="none" strike="noStrike" baseline="0">
              <a:solidFill>
                <a:srgbClr val="000000"/>
              </a:solidFill>
              <a:latin typeface="ＭＳ ゴシック" pitchFamily="49" charset="-128"/>
              <a:ea typeface="ＭＳ ゴシック" pitchFamily="49" charset="-128"/>
            </a:endParaRPr>
          </a:p>
          <a:p>
            <a:pPr algn="ctr" rtl="0">
              <a:defRPr sz="1000"/>
            </a:pPr>
            <a:endParaRPr lang="en-US" altLang="ja-JP"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sp macro="" textlink="">
        <xdr:nvSpPr>
          <xdr:cNvPr id="6" name="Line 28"/>
          <xdr:cNvSpPr>
            <a:spLocks noChangeShapeType="1"/>
          </xdr:cNvSpPr>
        </xdr:nvSpPr>
        <xdr:spPr bwMode="auto">
          <a:xfrm>
            <a:off x="4717" y="2974"/>
            <a:ext cx="1" cy="755"/>
          </a:xfrm>
          <a:prstGeom prst="line">
            <a:avLst/>
          </a:prstGeom>
          <a:noFill/>
          <a:ln w="12700">
            <a:solidFill>
              <a:srgbClr val="000000"/>
            </a:solidFill>
            <a:round/>
            <a:headEnd/>
            <a:tailEnd type="stealth" w="lg" len="lg"/>
          </a:ln>
        </xdr:spPr>
      </xdr:sp>
      <xdr:sp macro="" textlink="">
        <xdr:nvSpPr>
          <xdr:cNvPr id="7" name="Line 27"/>
          <xdr:cNvSpPr>
            <a:spLocks noChangeShapeType="1"/>
          </xdr:cNvSpPr>
        </xdr:nvSpPr>
        <xdr:spPr bwMode="auto">
          <a:xfrm>
            <a:off x="7514" y="2954"/>
            <a:ext cx="2" cy="755"/>
          </a:xfrm>
          <a:prstGeom prst="line">
            <a:avLst/>
          </a:prstGeom>
          <a:noFill/>
          <a:ln w="12700">
            <a:solidFill>
              <a:srgbClr val="000000"/>
            </a:solidFill>
            <a:round/>
            <a:headEnd/>
            <a:tailEnd type="stealth" w="lg" len="lg"/>
          </a:ln>
        </xdr:spPr>
      </xdr:sp>
      <xdr:sp macro="" textlink="">
        <xdr:nvSpPr>
          <xdr:cNvPr id="8" name="Text Box 24"/>
          <xdr:cNvSpPr txBox="1">
            <a:spLocks noChangeArrowheads="1"/>
          </xdr:cNvSpPr>
        </xdr:nvSpPr>
        <xdr:spPr bwMode="auto">
          <a:xfrm>
            <a:off x="4810" y="3048"/>
            <a:ext cx="910" cy="627"/>
          </a:xfrm>
          <a:prstGeom prst="rect">
            <a:avLst/>
          </a:prstGeom>
          <a:noFill/>
          <a:ln w="25400">
            <a:noFill/>
            <a:miter lim="800000"/>
            <a:headEnd/>
            <a:tailEnd/>
          </a:ln>
        </xdr:spPr>
        <xdr:txBody>
          <a:bodyPr vertOverflow="clip" wrap="square" lIns="0" tIns="45720" rIns="0" bIns="0" anchor="ctr" upright="1"/>
          <a:lstStyle/>
          <a:p>
            <a:pPr algn="l" rtl="0">
              <a:defRPr sz="1000"/>
            </a:pPr>
            <a:r>
              <a:rPr lang="ja-JP" altLang="en-US" sz="1100" b="0" i="0" u="none" strike="noStrike" baseline="0">
                <a:solidFill>
                  <a:sysClr val="windowText" lastClr="000000"/>
                </a:solidFill>
                <a:latin typeface="ＭＳ ゴシック"/>
                <a:ea typeface="ＭＳ ゴシック"/>
              </a:rPr>
              <a:t>利子補給により無利子化</a:t>
            </a:r>
            <a:endParaRPr lang="en-US" altLang="ja-JP" sz="1100" b="0" i="0" u="none" strike="noStrike" baseline="0">
              <a:solidFill>
                <a:sysClr val="windowText" lastClr="000000"/>
              </a:solidFill>
              <a:latin typeface="ＭＳ ゴシック"/>
              <a:ea typeface="ＭＳ ゴシック"/>
            </a:endParaRPr>
          </a:p>
          <a:p>
            <a:pPr algn="l" rtl="0">
              <a:defRPr sz="1000"/>
            </a:pPr>
            <a:r>
              <a:rPr lang="en-US" altLang="ja-JP" sz="1100" b="0" i="0" u="none" strike="noStrike" baseline="0">
                <a:solidFill>
                  <a:sysClr val="windowText" lastClr="000000"/>
                </a:solidFill>
                <a:latin typeface="ＭＳ ゴシック"/>
                <a:ea typeface="ＭＳ ゴシック"/>
              </a:rPr>
              <a:t>0.3</a:t>
            </a:r>
            <a:r>
              <a:rPr lang="ja-JP" altLang="en-US" sz="1100" b="0" i="0" u="none" strike="noStrike" baseline="0">
                <a:solidFill>
                  <a:sysClr val="windowText" lastClr="000000"/>
                </a:solidFill>
                <a:latin typeface="ＭＳ ゴシック"/>
                <a:ea typeface="ＭＳ ゴシック"/>
              </a:rPr>
              <a:t>百万円</a:t>
            </a:r>
          </a:p>
        </xdr:txBody>
      </xdr:sp>
      <xdr:sp macro="" textlink="">
        <xdr:nvSpPr>
          <xdr:cNvPr id="9" name="Text Box 17"/>
          <xdr:cNvSpPr txBox="1">
            <a:spLocks noChangeArrowheads="1"/>
          </xdr:cNvSpPr>
        </xdr:nvSpPr>
        <xdr:spPr bwMode="auto">
          <a:xfrm>
            <a:off x="6718" y="2213"/>
            <a:ext cx="2190" cy="741"/>
          </a:xfrm>
          <a:prstGeom prst="rect">
            <a:avLst/>
          </a:prstGeom>
          <a:noFill/>
          <a:ln w="19050">
            <a:solidFill>
              <a:srgbClr val="000000"/>
            </a:solidFill>
            <a:miter lim="800000"/>
            <a:headEnd/>
            <a:tailEnd/>
          </a:ln>
        </xdr:spPr>
        <xdr:txBody>
          <a:bodyPr vertOverflow="clip" wrap="square" lIns="0" tIns="45720" rIns="0" bIns="45720" anchor="ctr" upright="1"/>
          <a:lstStyle/>
          <a:p>
            <a:pPr algn="ctr" rtl="0">
              <a:defRPr sz="1000"/>
            </a:pPr>
            <a:r>
              <a:rPr lang="ja-JP" altLang="en-US" sz="1400" b="0" i="0" u="none" strike="noStrike" baseline="0">
                <a:solidFill>
                  <a:srgbClr val="000000"/>
                </a:solidFill>
                <a:latin typeface="ＭＳ ゴシック"/>
                <a:ea typeface="ＭＳ ゴシック"/>
              </a:rPr>
              <a:t>財政投融資</a:t>
            </a:r>
            <a:endParaRPr lang="en-US" altLang="ja-JP" sz="1400" b="0" i="0" u="none" strike="noStrike" baseline="0">
              <a:solidFill>
                <a:srgbClr val="000000"/>
              </a:solidFill>
              <a:latin typeface="ＭＳ ゴシック"/>
              <a:ea typeface="ＭＳ ゴシック"/>
            </a:endParaRPr>
          </a:p>
          <a:p>
            <a:pPr algn="ctr" rtl="0">
              <a:defRPr sz="1000"/>
            </a:pPr>
            <a:r>
              <a:rPr lang="en-US" altLang="ja-JP" sz="1200" b="0" i="0" u="none" strike="noStrike" baseline="0">
                <a:solidFill>
                  <a:srgbClr val="000000"/>
                </a:solidFill>
                <a:latin typeface="ＭＳ ゴシック"/>
                <a:ea typeface="ＭＳ ゴシック"/>
              </a:rPr>
              <a:t>2,500</a:t>
            </a:r>
            <a:r>
              <a:rPr lang="ja-JP" altLang="en-US" sz="1200" b="0" i="0" u="none" strike="noStrike" baseline="0">
                <a:solidFill>
                  <a:srgbClr val="000000"/>
                </a:solidFill>
                <a:latin typeface="ＭＳ ゴシック"/>
                <a:ea typeface="ＭＳ ゴシック"/>
              </a:rPr>
              <a:t>百万円</a:t>
            </a:r>
          </a:p>
        </xdr:txBody>
      </xdr:sp>
      <xdr:sp macro="" textlink="">
        <xdr:nvSpPr>
          <xdr:cNvPr id="10" name="Text Box 7"/>
          <xdr:cNvSpPr txBox="1">
            <a:spLocks noChangeArrowheads="1"/>
          </xdr:cNvSpPr>
        </xdr:nvSpPr>
        <xdr:spPr bwMode="auto">
          <a:xfrm>
            <a:off x="7571" y="3033"/>
            <a:ext cx="1613" cy="566"/>
          </a:xfrm>
          <a:prstGeom prst="rect">
            <a:avLst/>
          </a:prstGeom>
          <a:noFill/>
          <a:ln w="25400">
            <a:noFill/>
            <a:miter lim="800000"/>
            <a:headEnd/>
            <a:tailEnd/>
          </a:ln>
        </xdr:spPr>
        <xdr:txBody>
          <a:bodyPr vertOverflow="clip" wrap="square" lIns="91440" tIns="0" rIns="91440" bIns="0" anchor="ctr" upright="1"/>
          <a:lstStyle/>
          <a:p>
            <a:pPr algn="l" rtl="0">
              <a:defRPr sz="1000"/>
            </a:pPr>
            <a:r>
              <a:rPr lang="ja-JP" altLang="en-US" sz="1100" b="0" i="0" u="none" strike="noStrike" baseline="0">
                <a:solidFill>
                  <a:srgbClr val="000000"/>
                </a:solidFill>
                <a:latin typeface="ＭＳ ゴシック"/>
                <a:ea typeface="ＭＳ ゴシック"/>
              </a:rPr>
              <a:t>原資の全額を財政投融資で有利子で供給</a:t>
            </a:r>
            <a:endParaRPr lang="en-US" altLang="ja-JP" sz="1100" b="0" i="0" u="none" strike="noStrike" baseline="0">
              <a:solidFill>
                <a:srgbClr val="000000"/>
              </a:solidFill>
              <a:latin typeface="ＭＳ ゴシック"/>
              <a:ea typeface="ＭＳ ゴシック"/>
            </a:endParaRPr>
          </a:p>
          <a:p>
            <a:pPr algn="l" rtl="0">
              <a:defRPr sz="1000"/>
            </a:pPr>
            <a:r>
              <a:rPr lang="en-US" altLang="ja-JP" sz="1100" b="0" i="0" u="none" strike="noStrike" baseline="0">
                <a:solidFill>
                  <a:srgbClr val="000000"/>
                </a:solidFill>
                <a:latin typeface="ＭＳ ゴシック"/>
                <a:ea typeface="ＭＳ ゴシック"/>
              </a:rPr>
              <a:t>2,500</a:t>
            </a:r>
            <a:r>
              <a:rPr lang="ja-JP" altLang="en-US" sz="1100" b="0" i="0" u="none" strike="noStrike" baseline="0">
                <a:solidFill>
                  <a:srgbClr val="000000"/>
                </a:solidFill>
                <a:latin typeface="ＭＳ ゴシック"/>
                <a:ea typeface="ＭＳ ゴシック"/>
              </a:rPr>
              <a:t>百万円</a:t>
            </a:r>
          </a:p>
        </xdr:txBody>
      </xdr:sp>
    </xdr:grpSp>
    <xdr:clientData/>
  </xdr:twoCellAnchor>
  <xdr:twoCellAnchor>
    <xdr:from>
      <xdr:col>17</xdr:col>
      <xdr:colOff>38100</xdr:colOff>
      <xdr:row>73</xdr:row>
      <xdr:rowOff>1581150</xdr:rowOff>
    </xdr:from>
    <xdr:to>
      <xdr:col>46</xdr:col>
      <xdr:colOff>127908</xdr:colOff>
      <xdr:row>73</xdr:row>
      <xdr:rowOff>2470150</xdr:rowOff>
    </xdr:to>
    <xdr:sp macro="" textlink="">
      <xdr:nvSpPr>
        <xdr:cNvPr id="11" name="大かっこ 10"/>
        <xdr:cNvSpPr/>
      </xdr:nvSpPr>
      <xdr:spPr>
        <a:xfrm>
          <a:off x="2781300" y="34748932"/>
          <a:ext cx="5127321" cy="8890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1200">
              <a:solidFill>
                <a:sysClr val="windowText" lastClr="000000"/>
              </a:solidFill>
            </a:rPr>
            <a:t>　農業者等に対して、株式会社日本政策金融公庫が無利子で資金を貸し付ける（貸付額：</a:t>
          </a:r>
          <a:r>
            <a:rPr kumimoji="1" lang="en-US" altLang="ja-JP" sz="1200">
              <a:solidFill>
                <a:sysClr val="windowText" lastClr="000000"/>
              </a:solidFill>
            </a:rPr>
            <a:t>448</a:t>
          </a:r>
          <a:r>
            <a:rPr kumimoji="1" lang="ja-JP" altLang="en-US" sz="1200">
              <a:solidFill>
                <a:sysClr val="windowText" lastClr="000000"/>
              </a:solidFill>
            </a:rPr>
            <a:t>百万円）業務を行う。</a:t>
          </a:r>
        </a:p>
      </xdr:txBody>
    </xdr:sp>
    <xdr:clientData/>
  </xdr:twoCellAnchor>
  <xdr:twoCellAnchor>
    <xdr:from>
      <xdr:col>17</xdr:col>
      <xdr:colOff>0</xdr:colOff>
      <xdr:row>72</xdr:row>
      <xdr:rowOff>4362450</xdr:rowOff>
    </xdr:from>
    <xdr:to>
      <xdr:col>24</xdr:col>
      <xdr:colOff>22412</xdr:colOff>
      <xdr:row>72</xdr:row>
      <xdr:rowOff>4695825</xdr:rowOff>
    </xdr:to>
    <xdr:sp macro="" textlink="">
      <xdr:nvSpPr>
        <xdr:cNvPr id="12" name="Text Box 24"/>
        <xdr:cNvSpPr txBox="1">
          <a:spLocks noChangeArrowheads="1"/>
        </xdr:cNvSpPr>
      </xdr:nvSpPr>
      <xdr:spPr bwMode="auto">
        <a:xfrm>
          <a:off x="2743200" y="32634035"/>
          <a:ext cx="1128005" cy="333375"/>
        </a:xfrm>
        <a:prstGeom prst="rect">
          <a:avLst/>
        </a:prstGeom>
        <a:noFill/>
        <a:ln w="25400">
          <a:noFill/>
          <a:miter lim="800000"/>
          <a:headEnd/>
          <a:tailEnd/>
        </a:ln>
      </xdr:spPr>
      <xdr:txBody>
        <a:bodyPr vertOverflow="clip" wrap="square" lIns="0" tIns="45720" rIns="0" bIns="0" anchor="ctr" upright="1"/>
        <a:lstStyle/>
        <a:p>
          <a:pPr algn="l" rtl="0">
            <a:defRPr sz="1000"/>
          </a:pP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特定・補助</a:t>
          </a:r>
          <a:r>
            <a:rPr lang="en-US" altLang="ja-JP" sz="1200" b="0" i="0" u="none" strike="noStrike" baseline="0">
              <a:solidFill>
                <a:srgbClr val="000000"/>
              </a:solidFill>
              <a:latin typeface="ＭＳ ゴシック"/>
              <a:ea typeface="ＭＳ ゴシック"/>
            </a:rPr>
            <a: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38100</xdr:colOff>
      <xdr:row>74</xdr:row>
      <xdr:rowOff>635000</xdr:rowOff>
    </xdr:from>
    <xdr:to>
      <xdr:col>44</xdr:col>
      <xdr:colOff>123638</xdr:colOff>
      <xdr:row>74</xdr:row>
      <xdr:rowOff>1444625</xdr:rowOff>
    </xdr:to>
    <xdr:sp macro="" textlink="">
      <xdr:nvSpPr>
        <xdr:cNvPr id="2" name="正方形/長方形 1"/>
        <xdr:cNvSpPr/>
      </xdr:nvSpPr>
      <xdr:spPr>
        <a:xfrm>
          <a:off x="2099656" y="29754484"/>
          <a:ext cx="5921073" cy="80962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a:solidFill>
                <a:sysClr val="windowText" lastClr="000000"/>
              </a:solidFill>
            </a:rPr>
            <a:t>農林水産省</a:t>
          </a:r>
          <a:endParaRPr kumimoji="1" lang="en-US" altLang="ja-JP" sz="1400">
            <a:solidFill>
              <a:sysClr val="windowText" lastClr="000000"/>
            </a:solidFill>
          </a:endParaRPr>
        </a:p>
        <a:p>
          <a:pPr algn="ctr"/>
          <a:r>
            <a:rPr kumimoji="1" lang="ja-JP" altLang="en-US" sz="1400">
              <a:solidFill>
                <a:sysClr val="windowText" lastClr="000000"/>
              </a:solidFill>
            </a:rPr>
            <a:t>０．１百万円</a:t>
          </a:r>
        </a:p>
      </xdr:txBody>
    </xdr:sp>
    <xdr:clientData/>
  </xdr:twoCellAnchor>
  <xdr:twoCellAnchor>
    <xdr:from>
      <xdr:col>28</xdr:col>
      <xdr:colOff>152402</xdr:colOff>
      <xdr:row>74</xdr:row>
      <xdr:rowOff>1676402</xdr:rowOff>
    </xdr:from>
    <xdr:to>
      <xdr:col>28</xdr:col>
      <xdr:colOff>152404</xdr:colOff>
      <xdr:row>74</xdr:row>
      <xdr:rowOff>2909053</xdr:rowOff>
    </xdr:to>
    <xdr:cxnSp macro="">
      <xdr:nvCxnSpPr>
        <xdr:cNvPr id="3" name="直線矢印コネクタ 2"/>
        <xdr:cNvCxnSpPr/>
      </xdr:nvCxnSpPr>
      <xdr:spPr>
        <a:xfrm rot="16200000" flipH="1">
          <a:off x="4382397" y="31412211"/>
          <a:ext cx="1232651" cy="2"/>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38100</xdr:colOff>
      <xdr:row>74</xdr:row>
      <xdr:rowOff>2997200</xdr:rowOff>
    </xdr:from>
    <xdr:to>
      <xdr:col>35</xdr:col>
      <xdr:colOff>37833</xdr:colOff>
      <xdr:row>74</xdr:row>
      <xdr:rowOff>3263900</xdr:rowOff>
    </xdr:to>
    <xdr:sp macro="" textlink="">
      <xdr:nvSpPr>
        <xdr:cNvPr id="4" name="テキスト ボックス 3"/>
        <xdr:cNvSpPr txBox="1"/>
      </xdr:nvSpPr>
      <xdr:spPr>
        <a:xfrm>
          <a:off x="3928456" y="32116684"/>
          <a:ext cx="215273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400"/>
            <a:t>【</a:t>
          </a:r>
          <a:r>
            <a:rPr kumimoji="1" lang="ja-JP" altLang="en-US" sz="1400"/>
            <a:t>特定・補助</a:t>
          </a:r>
          <a:r>
            <a:rPr kumimoji="1" lang="en-US" altLang="ja-JP" sz="1400"/>
            <a:t>】</a:t>
          </a:r>
          <a:endParaRPr kumimoji="1" lang="ja-JP" altLang="en-US" sz="1400"/>
        </a:p>
      </xdr:txBody>
    </xdr:sp>
    <xdr:clientData/>
  </xdr:twoCellAnchor>
  <xdr:twoCellAnchor>
    <xdr:from>
      <xdr:col>20</xdr:col>
      <xdr:colOff>165100</xdr:colOff>
      <xdr:row>74</xdr:row>
      <xdr:rowOff>3327400</xdr:rowOff>
    </xdr:from>
    <xdr:to>
      <xdr:col>36</xdr:col>
      <xdr:colOff>173317</xdr:colOff>
      <xdr:row>74</xdr:row>
      <xdr:rowOff>4499002</xdr:rowOff>
    </xdr:to>
    <xdr:sp macro="" textlink="">
      <xdr:nvSpPr>
        <xdr:cNvPr id="5" name="正方形/長方形 4"/>
        <xdr:cNvSpPr/>
      </xdr:nvSpPr>
      <xdr:spPr>
        <a:xfrm>
          <a:off x="3556693" y="32446884"/>
          <a:ext cx="2917671" cy="117160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0">
              <a:solidFill>
                <a:sysClr val="windowText" lastClr="000000"/>
              </a:solidFill>
            </a:rPr>
            <a:t>Ａ</a:t>
          </a:r>
          <a:endParaRPr kumimoji="1" lang="en-US" altLang="ja-JP" sz="1200" b="0">
            <a:solidFill>
              <a:sysClr val="windowText" lastClr="000000"/>
            </a:solidFill>
          </a:endParaRPr>
        </a:p>
        <a:p>
          <a:pPr algn="ctr"/>
          <a:r>
            <a:rPr kumimoji="1" lang="ja-JP" altLang="en-US" sz="1200">
              <a:solidFill>
                <a:sysClr val="windowText" lastClr="000000"/>
              </a:solidFill>
            </a:rPr>
            <a:t>（株）日本政策金融公庫</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en-US" sz="1200">
              <a:solidFill>
                <a:sysClr val="windowText" lastClr="000000"/>
              </a:solidFill>
            </a:rPr>
            <a:t> </a:t>
          </a:r>
          <a:r>
            <a:rPr lang="en-US" sz="1100" b="0" i="0" u="none" strike="noStrike">
              <a:solidFill>
                <a:sysClr val="windowText" lastClr="000000"/>
              </a:solidFill>
              <a:latin typeface="+mn-lt"/>
              <a:ea typeface="+mn-ea"/>
              <a:cs typeface="+mn-cs"/>
            </a:rPr>
            <a:t>　</a:t>
          </a:r>
          <a:r>
            <a:rPr lang="ja-JP" altLang="en-US" sz="1200" b="0" i="0" u="none" strike="noStrike">
              <a:solidFill>
                <a:sysClr val="windowText" lastClr="000000"/>
              </a:solidFill>
              <a:latin typeface="+mn-lt"/>
              <a:ea typeface="+mn-ea"/>
              <a:cs typeface="+mn-cs"/>
            </a:rPr>
            <a:t>０．１</a:t>
          </a:r>
          <a:r>
            <a:rPr kumimoji="1" lang="ja-JP" altLang="en-US" sz="1200">
              <a:solidFill>
                <a:sysClr val="windowText" lastClr="000000"/>
              </a:solidFill>
            </a:rPr>
            <a:t>百万円</a:t>
          </a:r>
        </a:p>
      </xdr:txBody>
    </xdr:sp>
    <xdr:clientData/>
  </xdr:twoCellAnchor>
  <xdr:twoCellAnchor>
    <xdr:from>
      <xdr:col>20</xdr:col>
      <xdr:colOff>0</xdr:colOff>
      <xdr:row>74</xdr:row>
      <xdr:rowOff>4622800</xdr:rowOff>
    </xdr:from>
    <xdr:to>
      <xdr:col>38</xdr:col>
      <xdr:colOff>0</xdr:colOff>
      <xdr:row>75</xdr:row>
      <xdr:rowOff>285749</xdr:rowOff>
    </xdr:to>
    <xdr:sp macro="" textlink="">
      <xdr:nvSpPr>
        <xdr:cNvPr id="6" name="大かっこ 5"/>
        <xdr:cNvSpPr/>
      </xdr:nvSpPr>
      <xdr:spPr>
        <a:xfrm>
          <a:off x="3391593" y="33742284"/>
          <a:ext cx="3308465" cy="559145"/>
        </a:xfrm>
        <a:prstGeom prst="bracketPair">
          <a:avLst>
            <a:gd name="adj" fmla="val 438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r>
            <a:rPr kumimoji="1" lang="ja-JP" altLang="en-US" sz="1200"/>
            <a:t>①有利子借入に対する利子補給</a:t>
          </a:r>
          <a:endParaRPr kumimoji="1" lang="en-US" altLang="ja-JP" sz="1200"/>
        </a:p>
        <a:p>
          <a:r>
            <a:rPr kumimoji="1" lang="ja-JP" altLang="en-US" sz="1200"/>
            <a:t>②被災土地改良区等へ資金の無利子貸付</a:t>
          </a:r>
          <a:endParaRPr kumimoji="1" lang="en-US" altLang="ja-JP" sz="12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51881</xdr:colOff>
      <xdr:row>72</xdr:row>
      <xdr:rowOff>352427</xdr:rowOff>
    </xdr:from>
    <xdr:to>
      <xdr:col>42</xdr:col>
      <xdr:colOff>106132</xdr:colOff>
      <xdr:row>73</xdr:row>
      <xdr:rowOff>3571877</xdr:rowOff>
    </xdr:to>
    <xdr:grpSp>
      <xdr:nvGrpSpPr>
        <xdr:cNvPr id="2" name="グループ化 1"/>
        <xdr:cNvGrpSpPr/>
      </xdr:nvGrpSpPr>
      <xdr:grpSpPr>
        <a:xfrm>
          <a:off x="3110965" y="29369387"/>
          <a:ext cx="4498788" cy="8118417"/>
          <a:chOff x="3198671" y="29460825"/>
          <a:chExt cx="4326660" cy="8117266"/>
        </a:xfrm>
      </xdr:grpSpPr>
      <xdr:sp macro="" textlink="">
        <xdr:nvSpPr>
          <xdr:cNvPr id="3" name="正方形/長方形 2"/>
          <xdr:cNvSpPr/>
        </xdr:nvSpPr>
        <xdr:spPr bwMode="auto">
          <a:xfrm>
            <a:off x="4065866" y="29460825"/>
            <a:ext cx="2198922" cy="552877"/>
          </a:xfrm>
          <a:prstGeom prst="rect">
            <a:avLst/>
          </a:prstGeom>
          <a:solidFill>
            <a:schemeClr val="bg1"/>
          </a:solidFill>
          <a:ln w="317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農林水産省</a:t>
            </a:r>
            <a:endParaRPr kumimoji="1" lang="en-US" altLang="ja-JP" sz="1100">
              <a:solidFill>
                <a:sysClr val="windowText" lastClr="000000"/>
              </a:solidFill>
            </a:endParaRPr>
          </a:p>
          <a:p>
            <a:pPr algn="ctr"/>
            <a:r>
              <a:rPr kumimoji="1" lang="ja-JP" altLang="en-US" sz="1100">
                <a:solidFill>
                  <a:sysClr val="windowText" lastClr="000000"/>
                </a:solidFill>
              </a:rPr>
              <a:t>４百万円</a:t>
            </a:r>
            <a:endParaRPr kumimoji="1" lang="ja-JP" altLang="en-US" sz="1100" b="1">
              <a:solidFill>
                <a:sysClr val="windowText" lastClr="000000"/>
              </a:solidFill>
            </a:endParaRPr>
          </a:p>
        </xdr:txBody>
      </xdr:sp>
      <xdr:sp macro="" textlink="">
        <xdr:nvSpPr>
          <xdr:cNvPr id="4" name="大かっこ 3"/>
          <xdr:cNvSpPr/>
        </xdr:nvSpPr>
        <xdr:spPr bwMode="auto">
          <a:xfrm>
            <a:off x="3765105" y="30070903"/>
            <a:ext cx="2796148" cy="657732"/>
          </a:xfrm>
          <a:prstGeom prst="bracketPair">
            <a:avLst/>
          </a:prstGeom>
          <a:ln w="12700">
            <a:solidFill>
              <a:schemeClr val="tx1"/>
            </a:solidFill>
            <a:prstDash val="solid"/>
            <a:tailEnd type="none"/>
          </a:ln>
          <a:scene3d>
            <a:camera prst="orthographicFront">
              <a:rot lat="0" lon="0" rev="0"/>
            </a:camera>
            <a:lightRig rig="threePt" dir="t"/>
          </a:scene3d>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地方農政局に対する交付金の交付事務</a:t>
            </a:r>
            <a:endParaRPr kumimoji="1" lang="en-US" altLang="ja-JP" sz="1100"/>
          </a:p>
          <a:p>
            <a:pPr algn="l"/>
            <a:r>
              <a:rPr kumimoji="1" lang="ja-JP" altLang="en-US" sz="1100"/>
              <a:t>事業の推進に必要な事務、指導監督</a:t>
            </a:r>
            <a:endParaRPr kumimoji="1" lang="en-US" altLang="ja-JP" sz="1100"/>
          </a:p>
          <a:p>
            <a:pPr algn="l"/>
            <a:endParaRPr kumimoji="1" lang="en-US" altLang="ja-JP" sz="1100"/>
          </a:p>
          <a:p>
            <a:pPr algn="l"/>
            <a:r>
              <a:rPr kumimoji="1" lang="ja-JP" altLang="en-US" sz="1100"/>
              <a:t> </a:t>
            </a:r>
          </a:p>
        </xdr:txBody>
      </xdr:sp>
      <xdr:cxnSp macro="">
        <xdr:nvCxnSpPr>
          <xdr:cNvPr id="5" name="直線コネクタ 4"/>
          <xdr:cNvCxnSpPr/>
        </xdr:nvCxnSpPr>
        <xdr:spPr bwMode="auto">
          <a:xfrm rot="5400000">
            <a:off x="4899874" y="30957398"/>
            <a:ext cx="571942" cy="0"/>
          </a:xfrm>
          <a:prstGeom prst="line">
            <a:avLst/>
          </a:prstGeom>
          <a:ln w="25400" cmpd="sng">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6" name="正方形/長方形 5"/>
          <xdr:cNvSpPr/>
        </xdr:nvSpPr>
        <xdr:spPr bwMode="auto">
          <a:xfrm>
            <a:off x="4065866" y="31262440"/>
            <a:ext cx="2198922" cy="552877"/>
          </a:xfrm>
          <a:prstGeom prst="rect">
            <a:avLst/>
          </a:prstGeom>
          <a:solidFill>
            <a:schemeClr val="bg1"/>
          </a:solidFill>
          <a:ln w="317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Ａ　　東北農政局</a:t>
            </a:r>
            <a:endParaRPr kumimoji="1" lang="en-US" altLang="ja-JP" sz="1100">
              <a:solidFill>
                <a:sysClr val="windowText" lastClr="000000"/>
              </a:solidFill>
            </a:endParaRPr>
          </a:p>
          <a:p>
            <a:pPr algn="ctr"/>
            <a:r>
              <a:rPr kumimoji="1" lang="ja-JP" altLang="en-US" sz="1100">
                <a:solidFill>
                  <a:sysClr val="windowText" lastClr="000000"/>
                </a:solidFill>
                <a:latin typeface="+mj-ea"/>
                <a:ea typeface="+mj-ea"/>
              </a:rPr>
              <a:t>４百万円</a:t>
            </a:r>
            <a:endParaRPr kumimoji="1" lang="ja-JP" altLang="en-US" sz="1100" b="1">
              <a:solidFill>
                <a:sysClr val="windowText" lastClr="000000"/>
              </a:solidFill>
              <a:latin typeface="+mj-ea"/>
              <a:ea typeface="+mj-ea"/>
            </a:endParaRPr>
          </a:p>
        </xdr:txBody>
      </xdr:sp>
      <xdr:sp macro="" textlink="">
        <xdr:nvSpPr>
          <xdr:cNvPr id="7" name="大かっこ 6"/>
          <xdr:cNvSpPr/>
        </xdr:nvSpPr>
        <xdr:spPr bwMode="auto">
          <a:xfrm>
            <a:off x="3765105" y="31815316"/>
            <a:ext cx="2796148" cy="648201"/>
          </a:xfrm>
          <a:prstGeom prst="bracketPair">
            <a:avLst/>
          </a:prstGeom>
          <a:ln w="12700">
            <a:solidFill>
              <a:schemeClr val="tx1"/>
            </a:solidFill>
            <a:prstDash val="solid"/>
            <a:tailEnd type="none"/>
          </a:ln>
          <a:scene3d>
            <a:camera prst="orthographicFront">
              <a:rot lat="0" lon="0" rev="0"/>
            </a:camera>
            <a:lightRig rig="threePt" dir="t"/>
          </a:scene3d>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計画主体に対する交付金の交付事務</a:t>
            </a:r>
            <a:endParaRPr kumimoji="1" lang="en-US" altLang="ja-JP" sz="1100"/>
          </a:p>
          <a:p>
            <a:pPr algn="l"/>
            <a:r>
              <a:rPr kumimoji="1" lang="ja-JP" altLang="en-US" sz="1100"/>
              <a:t>事業の推進に必要な事務、指導監督</a:t>
            </a:r>
            <a:endParaRPr kumimoji="1" lang="en-US" altLang="ja-JP" sz="1100"/>
          </a:p>
          <a:p>
            <a:pPr algn="l"/>
            <a:endParaRPr kumimoji="1" lang="en-US" altLang="ja-JP" sz="1100"/>
          </a:p>
          <a:p>
            <a:pPr algn="l"/>
            <a:r>
              <a:rPr kumimoji="1" lang="ja-JP" altLang="en-US" sz="1100"/>
              <a:t> </a:t>
            </a:r>
          </a:p>
        </xdr:txBody>
      </xdr:sp>
      <xdr:sp macro="" textlink="">
        <xdr:nvSpPr>
          <xdr:cNvPr id="8" name="正方形/長方形 7"/>
          <xdr:cNvSpPr/>
        </xdr:nvSpPr>
        <xdr:spPr bwMode="auto">
          <a:xfrm>
            <a:off x="3943464" y="33447385"/>
            <a:ext cx="2601583" cy="960046"/>
          </a:xfrm>
          <a:prstGeom prst="rect">
            <a:avLst/>
          </a:prstGeom>
          <a:solidFill>
            <a:schemeClr val="bg1"/>
          </a:solidFill>
          <a:ln w="317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Ｂ　都道府県または市町村</a:t>
            </a:r>
            <a:endParaRPr kumimoji="1" lang="en-US" altLang="ja-JP" sz="1100">
              <a:solidFill>
                <a:sysClr val="windowText" lastClr="000000"/>
              </a:solidFill>
            </a:endParaRPr>
          </a:p>
          <a:p>
            <a:pPr algn="ctr"/>
            <a:r>
              <a:rPr kumimoji="1" lang="ja-JP" altLang="en-US" sz="1100">
                <a:solidFill>
                  <a:sysClr val="windowText" lastClr="000000"/>
                </a:solidFill>
              </a:rPr>
              <a:t>（計画主体＝事業実施主体）</a:t>
            </a:r>
            <a:endParaRPr kumimoji="1" lang="en-US" altLang="ja-JP" sz="1100">
              <a:solidFill>
                <a:sysClr val="windowText" lastClr="000000"/>
              </a:solidFill>
            </a:endParaRPr>
          </a:p>
          <a:p>
            <a:pPr algn="ctr"/>
            <a:r>
              <a:rPr kumimoji="1" lang="ja-JP" altLang="en-US" sz="1100">
                <a:solidFill>
                  <a:sysClr val="windowText" lastClr="000000"/>
                </a:solidFill>
              </a:rPr>
              <a:t>（２市町村）</a:t>
            </a:r>
            <a:endParaRPr kumimoji="1" lang="en-US" altLang="ja-JP" sz="1100">
              <a:solidFill>
                <a:sysClr val="windowText" lastClr="000000"/>
              </a:solidFill>
            </a:endParaRPr>
          </a:p>
          <a:p>
            <a:pPr algn="ctr"/>
            <a:r>
              <a:rPr kumimoji="1" lang="ja-JP" altLang="en-US" sz="1100">
                <a:solidFill>
                  <a:sysClr val="windowText" lastClr="000000"/>
                </a:solidFill>
              </a:rPr>
              <a:t>４百万円</a:t>
            </a:r>
            <a:endParaRPr kumimoji="1" lang="ja-JP" altLang="en-US" sz="1100" b="1">
              <a:solidFill>
                <a:sysClr val="windowText" lastClr="000000"/>
              </a:solidFill>
            </a:endParaRPr>
          </a:p>
        </xdr:txBody>
      </xdr:sp>
      <xdr:sp macro="" textlink="">
        <xdr:nvSpPr>
          <xdr:cNvPr id="9" name="大かっこ 8"/>
          <xdr:cNvSpPr/>
        </xdr:nvSpPr>
        <xdr:spPr bwMode="auto">
          <a:xfrm>
            <a:off x="3812031" y="34567663"/>
            <a:ext cx="2870191" cy="552382"/>
          </a:xfrm>
          <a:prstGeom prst="bracketPair">
            <a:avLst/>
          </a:prstGeom>
          <a:ln w="12700">
            <a:solidFill>
              <a:schemeClr val="tx1"/>
            </a:solidFill>
            <a:prstDash val="solid"/>
            <a:tailEnd type="none"/>
          </a:ln>
          <a:scene3d>
            <a:camera prst="orthographicFront">
              <a:rot lat="0" lon="0" rev="0"/>
            </a:camera>
            <a:lightRig rig="threePt" dir="t"/>
          </a:scene3d>
        </xdr:spPr>
        <xdr:style>
          <a:lnRef idx="1">
            <a:schemeClr val="accent1"/>
          </a:lnRef>
          <a:fillRef idx="0">
            <a:schemeClr val="accent1"/>
          </a:fillRef>
          <a:effectRef idx="0">
            <a:schemeClr val="accent1"/>
          </a:effectRef>
          <a:fontRef idx="minor">
            <a:schemeClr val="tx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latin typeface="+mn-lt"/>
                <a:ea typeface="+mn-ea"/>
                <a:cs typeface="+mn-cs"/>
              </a:rPr>
              <a:t>事業の実施に必要な事務、監督</a:t>
            </a:r>
            <a:endParaRPr kumimoji="1" lang="en-US" altLang="ja-JP" sz="1100">
              <a:solidFill>
                <a:schemeClr val="tx1"/>
              </a:solidFill>
              <a:latin typeface="+mn-lt"/>
              <a:ea typeface="+mn-ea"/>
              <a:cs typeface="+mn-cs"/>
            </a:endParaRPr>
          </a:p>
          <a:p>
            <a:pPr algn="l"/>
            <a:r>
              <a:rPr kumimoji="1" lang="ja-JP" altLang="en-US" sz="1100"/>
              <a:t>地域間交流拠点施設の整備 </a:t>
            </a:r>
          </a:p>
        </xdr:txBody>
      </xdr:sp>
      <xdr:sp macro="" textlink="">
        <xdr:nvSpPr>
          <xdr:cNvPr id="10" name="大かっこ 9"/>
          <xdr:cNvSpPr/>
        </xdr:nvSpPr>
        <xdr:spPr bwMode="auto">
          <a:xfrm>
            <a:off x="3796099" y="37046222"/>
            <a:ext cx="2860454" cy="531869"/>
          </a:xfrm>
          <a:prstGeom prst="bracketPair">
            <a:avLst/>
          </a:prstGeom>
          <a:ln w="12700">
            <a:solidFill>
              <a:schemeClr val="tx1"/>
            </a:solidFill>
            <a:prstDash val="solid"/>
            <a:tailEnd type="none"/>
          </a:ln>
          <a:scene3d>
            <a:camera prst="orthographicFront">
              <a:rot lat="0" lon="0" rev="0"/>
            </a:camera>
            <a:lightRig rig="threePt" dir="t"/>
          </a:scene3d>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地域間交流拠点施設の機能強化工事</a:t>
            </a:r>
          </a:p>
        </xdr:txBody>
      </xdr:sp>
      <xdr:sp macro="" textlink="">
        <xdr:nvSpPr>
          <xdr:cNvPr id="11" name="正方形/長方形 10"/>
          <xdr:cNvSpPr/>
        </xdr:nvSpPr>
        <xdr:spPr bwMode="auto">
          <a:xfrm>
            <a:off x="4171226" y="36061738"/>
            <a:ext cx="2261866" cy="829316"/>
          </a:xfrm>
          <a:prstGeom prst="rect">
            <a:avLst/>
          </a:prstGeom>
          <a:solidFill>
            <a:schemeClr val="bg1"/>
          </a:solidFill>
          <a:ln w="317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C</a:t>
            </a:r>
            <a:r>
              <a:rPr kumimoji="1" lang="ja-JP" altLang="en-US" sz="1100">
                <a:solidFill>
                  <a:sysClr val="windowText" lastClr="000000"/>
                </a:solidFill>
              </a:rPr>
              <a:t>　民間会社</a:t>
            </a:r>
            <a:endParaRPr kumimoji="1" lang="en-US" altLang="ja-JP" sz="1100">
              <a:solidFill>
                <a:sysClr val="windowText" lastClr="000000"/>
              </a:solidFill>
            </a:endParaRPr>
          </a:p>
          <a:p>
            <a:pPr algn="ctr"/>
            <a:r>
              <a:rPr kumimoji="1" lang="ja-JP" altLang="en-US" sz="1100">
                <a:solidFill>
                  <a:sysClr val="windowText" lastClr="000000"/>
                </a:solidFill>
              </a:rPr>
              <a:t>（２社）</a:t>
            </a:r>
            <a:endParaRPr kumimoji="1" lang="en-US" altLang="ja-JP" sz="1100">
              <a:solidFill>
                <a:sysClr val="windowText" lastClr="000000"/>
              </a:solidFill>
            </a:endParaRPr>
          </a:p>
          <a:p>
            <a:pPr algn="ctr"/>
            <a:r>
              <a:rPr kumimoji="1" lang="ja-JP" altLang="en-US" sz="1100">
                <a:solidFill>
                  <a:sysClr val="windowText" lastClr="000000"/>
                </a:solidFill>
              </a:rPr>
              <a:t>４百万円</a:t>
            </a:r>
            <a:endParaRPr kumimoji="1" lang="ja-JP" altLang="en-US" sz="1100" b="1">
              <a:solidFill>
                <a:sysClr val="windowText" lastClr="000000"/>
              </a:solidFill>
            </a:endParaRPr>
          </a:p>
        </xdr:txBody>
      </xdr:sp>
      <xdr:sp macro="" textlink="">
        <xdr:nvSpPr>
          <xdr:cNvPr id="12" name="正方形/長方形 11"/>
          <xdr:cNvSpPr/>
        </xdr:nvSpPr>
        <xdr:spPr bwMode="auto">
          <a:xfrm>
            <a:off x="3198671" y="35574128"/>
            <a:ext cx="4326660" cy="552877"/>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指名競争入札</a:t>
            </a:r>
            <a:r>
              <a:rPr kumimoji="1" lang="en-US" altLang="ja-JP" sz="1100"/>
              <a:t>】</a:t>
            </a:r>
            <a:endParaRPr kumimoji="1" lang="ja-JP" altLang="en-US" sz="1100"/>
          </a:p>
        </xdr:txBody>
      </xdr:sp>
      <xdr:sp macro="" textlink="">
        <xdr:nvSpPr>
          <xdr:cNvPr id="13" name="正方形/長方形 12"/>
          <xdr:cNvSpPr/>
        </xdr:nvSpPr>
        <xdr:spPr bwMode="auto">
          <a:xfrm>
            <a:off x="3319922" y="33030606"/>
            <a:ext cx="3800475" cy="40688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補助</a:t>
            </a:r>
            <a:r>
              <a:rPr kumimoji="1" lang="en-US" altLang="ja-JP" sz="1100"/>
              <a:t>】</a:t>
            </a:r>
            <a:r>
              <a:rPr kumimoji="1" lang="ja-JP" altLang="en-US" sz="1100"/>
              <a:t>（２計画）</a:t>
            </a:r>
          </a:p>
        </xdr:txBody>
      </xdr:sp>
    </xdr:grpSp>
    <xdr:clientData/>
  </xdr:twoCellAnchor>
  <xdr:twoCellAnchor>
    <xdr:from>
      <xdr:col>30</xdr:col>
      <xdr:colOff>8744</xdr:colOff>
      <xdr:row>72</xdr:row>
      <xdr:rowOff>3362327</xdr:rowOff>
    </xdr:from>
    <xdr:to>
      <xdr:col>30</xdr:col>
      <xdr:colOff>9525</xdr:colOff>
      <xdr:row>72</xdr:row>
      <xdr:rowOff>3924300</xdr:rowOff>
    </xdr:to>
    <xdr:cxnSp macro="">
      <xdr:nvCxnSpPr>
        <xdr:cNvPr id="14" name="直線コネクタ 13"/>
        <xdr:cNvCxnSpPr/>
      </xdr:nvCxnSpPr>
      <xdr:spPr bwMode="auto">
        <a:xfrm flipH="1" flipV="1">
          <a:off x="5187573" y="32357120"/>
          <a:ext cx="781" cy="561973"/>
        </a:xfrm>
        <a:prstGeom prst="line">
          <a:avLst/>
        </a:prstGeom>
        <a:ln w="25400"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73</xdr:row>
      <xdr:rowOff>1133475</xdr:rowOff>
    </xdr:from>
    <xdr:to>
      <xdr:col>30</xdr:col>
      <xdr:colOff>781</xdr:colOff>
      <xdr:row>73</xdr:row>
      <xdr:rowOff>1695448</xdr:rowOff>
    </xdr:to>
    <xdr:cxnSp macro="">
      <xdr:nvCxnSpPr>
        <xdr:cNvPr id="15" name="直線コネクタ 14"/>
        <xdr:cNvCxnSpPr/>
      </xdr:nvCxnSpPr>
      <xdr:spPr bwMode="auto">
        <a:xfrm flipH="1" flipV="1">
          <a:off x="5178829" y="35024464"/>
          <a:ext cx="781" cy="561973"/>
        </a:xfrm>
        <a:prstGeom prst="line">
          <a:avLst/>
        </a:prstGeom>
        <a:ln w="25400"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38100</xdr:colOff>
      <xdr:row>123</xdr:row>
      <xdr:rowOff>31750</xdr:rowOff>
    </xdr:from>
    <xdr:to>
      <xdr:col>38</xdr:col>
      <xdr:colOff>177800</xdr:colOff>
      <xdr:row>132</xdr:row>
      <xdr:rowOff>28575</xdr:rowOff>
    </xdr:to>
    <xdr:sp macro="" textlink="">
      <xdr:nvSpPr>
        <xdr:cNvPr id="2" name="大かっこ 1"/>
        <xdr:cNvSpPr/>
      </xdr:nvSpPr>
      <xdr:spPr>
        <a:xfrm>
          <a:off x="3263438" y="36724128"/>
          <a:ext cx="3614420" cy="1493116"/>
        </a:xfrm>
        <a:prstGeom prst="bracketPair">
          <a:avLst>
            <a:gd name="adj" fmla="val 11729"/>
          </a:avLst>
        </a:prstGeom>
      </xdr:spPr>
      <xdr:style>
        <a:lnRef idx="1">
          <a:schemeClr val="dk1"/>
        </a:lnRef>
        <a:fillRef idx="0">
          <a:schemeClr val="dk1"/>
        </a:fillRef>
        <a:effectRef idx="0">
          <a:schemeClr val="dk1"/>
        </a:effectRef>
        <a:fontRef idx="minor">
          <a:schemeClr val="tx1"/>
        </a:fontRef>
      </xdr:style>
      <xdr:txBody>
        <a:bodyPr vertOverflow="clip" tIns="0" rIns="36000" bIns="0" rtlCol="0" anchor="ctr"/>
        <a:lstStyle/>
        <a:p>
          <a:pPr algn="l"/>
          <a:r>
            <a:rPr kumimoji="1" lang="ja-JP" altLang="en-US" sz="1000"/>
            <a:t>取組主体（農業者等）に対する補助金交付事務、指導・助言</a:t>
          </a:r>
          <a:endParaRPr kumimoji="1" lang="en-US" altLang="ja-JP" sz="1000"/>
        </a:p>
        <a:p>
          <a:pPr algn="l"/>
          <a:r>
            <a:rPr kumimoji="1" lang="ja-JP" altLang="en-US" sz="1000">
              <a:solidFill>
                <a:schemeClr val="tx1"/>
              </a:solidFill>
              <a:latin typeface="+mn-lt"/>
              <a:ea typeface="+mn-ea"/>
              <a:cs typeface="+mn-cs"/>
            </a:rPr>
            <a:t>被災者営農継続支援耕作放棄地活用事業の</a:t>
          </a:r>
          <a:r>
            <a:rPr kumimoji="1" lang="ja-JP" altLang="ja-JP" sz="1000">
              <a:solidFill>
                <a:schemeClr val="tx1"/>
              </a:solidFill>
              <a:latin typeface="+mn-lt"/>
              <a:ea typeface="+mn-ea"/>
              <a:cs typeface="+mn-cs"/>
            </a:rPr>
            <a:t>啓発・普及</a:t>
          </a:r>
          <a:endParaRPr kumimoji="1" lang="en-US" altLang="ja-JP" sz="1000">
            <a:solidFill>
              <a:schemeClr val="tx1"/>
            </a:solidFill>
            <a:latin typeface="+mn-lt"/>
            <a:ea typeface="+mn-ea"/>
            <a:cs typeface="+mn-cs"/>
          </a:endParaRPr>
        </a:p>
        <a:p>
          <a:pPr algn="l">
            <a:lnSpc>
              <a:spcPts val="1200"/>
            </a:lnSpc>
          </a:pPr>
          <a:r>
            <a:rPr kumimoji="1" lang="ja-JP" altLang="en-US" sz="1000"/>
            <a:t>荒廃状況等の調査及び農地利用調整</a:t>
          </a:r>
          <a:endParaRPr kumimoji="1" lang="en-US" altLang="ja-JP" sz="1000"/>
        </a:p>
        <a:p>
          <a:pPr algn="l"/>
          <a:r>
            <a:rPr kumimoji="1" lang="ja-JP" altLang="en-US" sz="1000"/>
            <a:t>実施計画の策定</a:t>
          </a:r>
          <a:endParaRPr kumimoji="1" lang="en-US" altLang="ja-JP" sz="1000"/>
        </a:p>
        <a:p>
          <a:pPr algn="l">
            <a:lnSpc>
              <a:spcPts val="1100"/>
            </a:lnSpc>
          </a:pPr>
          <a:r>
            <a:rPr kumimoji="1" lang="ja-JP" altLang="en-US" sz="1000"/>
            <a:t>実証ほ場の設置・運営　　　　　　　　　　　　　　　　等</a:t>
          </a:r>
        </a:p>
      </xdr:txBody>
    </xdr:sp>
    <xdr:clientData/>
  </xdr:twoCellAnchor>
  <xdr:twoCellAnchor>
    <xdr:from>
      <xdr:col>18</xdr:col>
      <xdr:colOff>76200</xdr:colOff>
      <xdr:row>91</xdr:row>
      <xdr:rowOff>38100</xdr:rowOff>
    </xdr:from>
    <xdr:to>
      <xdr:col>38</xdr:col>
      <xdr:colOff>88900</xdr:colOff>
      <xdr:row>93</xdr:row>
      <xdr:rowOff>142875</xdr:rowOff>
    </xdr:to>
    <xdr:sp macro="" textlink="">
      <xdr:nvSpPr>
        <xdr:cNvPr id="3" name="大かっこ 2"/>
        <xdr:cNvSpPr/>
      </xdr:nvSpPr>
      <xdr:spPr>
        <a:xfrm>
          <a:off x="3135284" y="31410333"/>
          <a:ext cx="3653674" cy="437284"/>
        </a:xfrm>
        <a:prstGeom prst="bracketPair">
          <a:avLst>
            <a:gd name="adj" fmla="val 8602"/>
          </a:avLst>
        </a:prstGeom>
      </xdr:spPr>
      <xdr:style>
        <a:lnRef idx="1">
          <a:schemeClr val="dk1"/>
        </a:lnRef>
        <a:fillRef idx="0">
          <a:schemeClr val="dk1"/>
        </a:fillRef>
        <a:effectRef idx="0">
          <a:schemeClr val="dk1"/>
        </a:effectRef>
        <a:fontRef idx="minor">
          <a:schemeClr val="tx1"/>
        </a:fontRef>
      </xdr:style>
      <xdr:txBody>
        <a:bodyPr vertOverflow="clip" lIns="72000" tIns="0" rIns="0" bIns="0" rtlCol="0" anchor="ctr"/>
        <a:lstStyle/>
        <a:p>
          <a:pPr algn="l"/>
          <a:r>
            <a:rPr kumimoji="1" lang="ja-JP" altLang="en-US" sz="1000"/>
            <a:t>管内の府県協議会に対する補助金交付事務、</a:t>
          </a:r>
          <a:endParaRPr kumimoji="1" lang="en-US" altLang="ja-JP" sz="1000"/>
        </a:p>
        <a:p>
          <a:pPr algn="l">
            <a:lnSpc>
              <a:spcPts val="1200"/>
            </a:lnSpc>
          </a:pPr>
          <a:r>
            <a:rPr kumimoji="1" lang="ja-JP" altLang="en-US" sz="1000"/>
            <a:t>指導・助言　　　　等</a:t>
          </a:r>
        </a:p>
      </xdr:txBody>
    </xdr:sp>
    <xdr:clientData/>
  </xdr:twoCellAnchor>
  <xdr:twoCellAnchor>
    <xdr:from>
      <xdr:col>18</xdr:col>
      <xdr:colOff>120649</xdr:colOff>
      <xdr:row>107</xdr:row>
      <xdr:rowOff>38101</xdr:rowOff>
    </xdr:from>
    <xdr:to>
      <xdr:col>38</xdr:col>
      <xdr:colOff>104774</xdr:colOff>
      <xdr:row>111</xdr:row>
      <xdr:rowOff>0</xdr:rowOff>
    </xdr:to>
    <xdr:sp macro="" textlink="">
      <xdr:nvSpPr>
        <xdr:cNvPr id="4" name="大かっこ 3"/>
        <xdr:cNvSpPr/>
      </xdr:nvSpPr>
      <xdr:spPr>
        <a:xfrm>
          <a:off x="3179733" y="34070406"/>
          <a:ext cx="3625099" cy="626918"/>
        </a:xfrm>
        <a:prstGeom prst="bracketPair">
          <a:avLst>
            <a:gd name="adj" fmla="val 16403"/>
          </a:avLst>
        </a:prstGeom>
      </xdr:spPr>
      <xdr:style>
        <a:lnRef idx="1">
          <a:schemeClr val="dk1"/>
        </a:lnRef>
        <a:fillRef idx="0">
          <a:schemeClr val="dk1"/>
        </a:fillRef>
        <a:effectRef idx="0">
          <a:schemeClr val="dk1"/>
        </a:effectRef>
        <a:fontRef idx="minor">
          <a:schemeClr val="tx1"/>
        </a:fontRef>
      </xdr:style>
      <xdr:txBody>
        <a:bodyPr vertOverflow="clip" tIns="0" rIns="0" bIns="0" rtlCol="0" anchor="ctr"/>
        <a:lstStyle/>
        <a:p>
          <a:pPr algn="l"/>
          <a:r>
            <a:rPr kumimoji="1" lang="ja-JP" altLang="en-US" sz="1000"/>
            <a:t>地域協議会に対する補助金交付事務、指導・助言</a:t>
          </a:r>
          <a:endParaRPr kumimoji="1" lang="en-US" altLang="ja-JP" sz="1000"/>
        </a:p>
        <a:p>
          <a:pPr algn="l">
            <a:lnSpc>
              <a:spcPts val="1200"/>
            </a:lnSpc>
          </a:pPr>
          <a:r>
            <a:rPr kumimoji="1" lang="ja-JP" altLang="en-US" sz="1000"/>
            <a:t>被災者営農継続支援耕作放棄地活用事業の啓発・普及　　等</a:t>
          </a:r>
        </a:p>
      </xdr:txBody>
    </xdr:sp>
    <xdr:clientData/>
  </xdr:twoCellAnchor>
  <xdr:twoCellAnchor>
    <xdr:from>
      <xdr:col>16</xdr:col>
      <xdr:colOff>127000</xdr:colOff>
      <xdr:row>142</xdr:row>
      <xdr:rowOff>47625</xdr:rowOff>
    </xdr:from>
    <xdr:to>
      <xdr:col>40</xdr:col>
      <xdr:colOff>0</xdr:colOff>
      <xdr:row>144</xdr:row>
      <xdr:rowOff>19050</xdr:rowOff>
    </xdr:to>
    <xdr:sp macro="" textlink="">
      <xdr:nvSpPr>
        <xdr:cNvPr id="5" name="大かっこ 4"/>
        <xdr:cNvSpPr/>
      </xdr:nvSpPr>
      <xdr:spPr>
        <a:xfrm>
          <a:off x="2853575" y="39898840"/>
          <a:ext cx="4245494" cy="303934"/>
        </a:xfrm>
        <a:prstGeom prst="bracketPair">
          <a:avLst>
            <a:gd name="adj" fmla="val 24242"/>
          </a:avLst>
        </a:prstGeom>
      </xdr:spPr>
      <xdr:style>
        <a:lnRef idx="1">
          <a:schemeClr val="dk1"/>
        </a:lnRef>
        <a:fillRef idx="0">
          <a:schemeClr val="dk1"/>
        </a:fillRef>
        <a:effectRef idx="0">
          <a:schemeClr val="dk1"/>
        </a:effectRef>
        <a:fontRef idx="minor">
          <a:schemeClr val="tx1"/>
        </a:fontRef>
      </xdr:style>
      <xdr:txBody>
        <a:bodyPr vertOverflow="clip" tIns="0" rIns="36000" bIns="0" rtlCol="0" anchor="ctr"/>
        <a:lstStyle/>
        <a:p>
          <a:pPr algn="l"/>
          <a:r>
            <a:rPr kumimoji="1" lang="ja-JP" altLang="en-US" sz="1000"/>
            <a:t>耕作放棄地を再生利用する営農活動を再開する取組の実施</a:t>
          </a:r>
        </a:p>
      </xdr:txBody>
    </xdr:sp>
    <xdr:clientData/>
  </xdr:twoCellAnchor>
  <xdr:twoCellAnchor>
    <xdr:from>
      <xdr:col>28</xdr:col>
      <xdr:colOff>72232</xdr:colOff>
      <xdr:row>93</xdr:row>
      <xdr:rowOff>158749</xdr:rowOff>
    </xdr:from>
    <xdr:to>
      <xdr:col>28</xdr:col>
      <xdr:colOff>73026</xdr:colOff>
      <xdr:row>96</xdr:row>
      <xdr:rowOff>165893</xdr:rowOff>
    </xdr:to>
    <xdr:cxnSp macro="">
      <xdr:nvCxnSpPr>
        <xdr:cNvPr id="6" name="直線矢印コネクタ 5"/>
        <xdr:cNvCxnSpPr/>
      </xdr:nvCxnSpPr>
      <xdr:spPr>
        <a:xfrm rot="5400000">
          <a:off x="4665995" y="32116048"/>
          <a:ext cx="505907" cy="7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69057</xdr:colOff>
      <xdr:row>134</xdr:row>
      <xdr:rowOff>793</xdr:rowOff>
    </xdr:from>
    <xdr:to>
      <xdr:col>28</xdr:col>
      <xdr:colOff>70645</xdr:colOff>
      <xdr:row>137</xdr:row>
      <xdr:rowOff>793</xdr:rowOff>
    </xdr:to>
    <xdr:cxnSp macro="">
      <xdr:nvCxnSpPr>
        <xdr:cNvPr id="7" name="直線矢印コネクタ 6"/>
        <xdr:cNvCxnSpPr/>
      </xdr:nvCxnSpPr>
      <xdr:spPr>
        <a:xfrm rot="5400000">
          <a:off x="4666789" y="38770559"/>
          <a:ext cx="498764"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91282</xdr:colOff>
      <xdr:row>80</xdr:row>
      <xdr:rowOff>171449</xdr:rowOff>
    </xdr:from>
    <xdr:to>
      <xdr:col>28</xdr:col>
      <xdr:colOff>92076</xdr:colOff>
      <xdr:row>84</xdr:row>
      <xdr:rowOff>793</xdr:rowOff>
    </xdr:to>
    <xdr:cxnSp macro="">
      <xdr:nvCxnSpPr>
        <xdr:cNvPr id="8" name="直線矢印コネクタ 7"/>
        <xdr:cNvCxnSpPr/>
      </xdr:nvCxnSpPr>
      <xdr:spPr>
        <a:xfrm rot="5400000">
          <a:off x="4686662" y="29957510"/>
          <a:ext cx="502674" cy="7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97632</xdr:colOff>
      <xdr:row>111</xdr:row>
      <xdr:rowOff>120649</xdr:rowOff>
    </xdr:from>
    <xdr:to>
      <xdr:col>28</xdr:col>
      <xdr:colOff>98426</xdr:colOff>
      <xdr:row>114</xdr:row>
      <xdr:rowOff>127793</xdr:rowOff>
    </xdr:to>
    <xdr:cxnSp macro="">
      <xdr:nvCxnSpPr>
        <xdr:cNvPr id="9" name="直線矢印コネクタ 8"/>
        <xdr:cNvCxnSpPr/>
      </xdr:nvCxnSpPr>
      <xdr:spPr>
        <a:xfrm rot="5400000">
          <a:off x="4691395" y="35070530"/>
          <a:ext cx="505907" cy="7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47625</xdr:colOff>
      <xdr:row>103</xdr:row>
      <xdr:rowOff>0</xdr:rowOff>
    </xdr:from>
    <xdr:to>
      <xdr:col>35</xdr:col>
      <xdr:colOff>85725</xdr:colOff>
      <xdr:row>105</xdr:row>
      <xdr:rowOff>9525</xdr:rowOff>
    </xdr:to>
    <xdr:sp macro="" textlink="">
      <xdr:nvSpPr>
        <xdr:cNvPr id="10" name="大かっこ 9"/>
        <xdr:cNvSpPr/>
      </xdr:nvSpPr>
      <xdr:spPr>
        <a:xfrm>
          <a:off x="3605472" y="33367287"/>
          <a:ext cx="2523606" cy="34203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21</xdr:col>
      <xdr:colOff>47625</xdr:colOff>
      <xdr:row>119</xdr:row>
      <xdr:rowOff>0</xdr:rowOff>
    </xdr:from>
    <xdr:to>
      <xdr:col>35</xdr:col>
      <xdr:colOff>85725</xdr:colOff>
      <xdr:row>121</xdr:row>
      <xdr:rowOff>9525</xdr:rowOff>
    </xdr:to>
    <xdr:sp macro="" textlink="">
      <xdr:nvSpPr>
        <xdr:cNvPr id="11" name="大かっこ 10"/>
        <xdr:cNvSpPr/>
      </xdr:nvSpPr>
      <xdr:spPr>
        <a:xfrm>
          <a:off x="3605472" y="36027360"/>
          <a:ext cx="2523606" cy="34203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19</xdr:col>
      <xdr:colOff>101600</xdr:colOff>
      <xdr:row>73</xdr:row>
      <xdr:rowOff>711200</xdr:rowOff>
    </xdr:from>
    <xdr:to>
      <xdr:col>37</xdr:col>
      <xdr:colOff>88900</xdr:colOff>
      <xdr:row>73</xdr:row>
      <xdr:rowOff>1520825</xdr:rowOff>
    </xdr:to>
    <xdr:sp macro="" textlink="">
      <xdr:nvSpPr>
        <xdr:cNvPr id="2" name="正方形/長方形 1"/>
        <xdr:cNvSpPr/>
      </xdr:nvSpPr>
      <xdr:spPr>
        <a:xfrm>
          <a:off x="3326938" y="29381796"/>
          <a:ext cx="3262515" cy="80962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a:solidFill>
                <a:sysClr val="windowText" lastClr="000000"/>
              </a:solidFill>
            </a:rPr>
            <a:t>農林水産省</a:t>
          </a:r>
          <a:endParaRPr kumimoji="1" lang="en-US" altLang="ja-JP" sz="1400">
            <a:solidFill>
              <a:sysClr val="windowText" lastClr="000000"/>
            </a:solidFill>
          </a:endParaRPr>
        </a:p>
        <a:p>
          <a:pPr algn="ctr"/>
          <a:r>
            <a:rPr kumimoji="1" lang="ja-JP" altLang="en-US" sz="1400">
              <a:solidFill>
                <a:sysClr val="windowText" lastClr="000000"/>
              </a:solidFill>
            </a:rPr>
            <a:t>５８百万円</a:t>
          </a:r>
        </a:p>
      </xdr:txBody>
    </xdr:sp>
    <xdr:clientData/>
  </xdr:twoCellAnchor>
  <xdr:twoCellAnchor>
    <xdr:from>
      <xdr:col>28</xdr:col>
      <xdr:colOff>101602</xdr:colOff>
      <xdr:row>73</xdr:row>
      <xdr:rowOff>1612902</xdr:rowOff>
    </xdr:from>
    <xdr:to>
      <xdr:col>28</xdr:col>
      <xdr:colOff>102083</xdr:colOff>
      <xdr:row>73</xdr:row>
      <xdr:rowOff>2580090</xdr:rowOff>
    </xdr:to>
    <xdr:cxnSp macro="">
      <xdr:nvCxnSpPr>
        <xdr:cNvPr id="3" name="直線矢印コネクタ 2"/>
        <xdr:cNvCxnSpPr/>
      </xdr:nvCxnSpPr>
      <xdr:spPr>
        <a:xfrm rot="16200000" flipH="1">
          <a:off x="4464569" y="30766851"/>
          <a:ext cx="967188" cy="481"/>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114300</xdr:colOff>
      <xdr:row>73</xdr:row>
      <xdr:rowOff>3048000</xdr:rowOff>
    </xdr:from>
    <xdr:to>
      <xdr:col>37</xdr:col>
      <xdr:colOff>50800</xdr:colOff>
      <xdr:row>73</xdr:row>
      <xdr:rowOff>4219602</xdr:rowOff>
    </xdr:to>
    <xdr:sp macro="" textlink="">
      <xdr:nvSpPr>
        <xdr:cNvPr id="4" name="正方形/長方形 3"/>
        <xdr:cNvSpPr/>
      </xdr:nvSpPr>
      <xdr:spPr>
        <a:xfrm>
          <a:off x="3339638" y="31718596"/>
          <a:ext cx="3211715" cy="117160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0">
              <a:solidFill>
                <a:sysClr val="windowText" lastClr="000000"/>
              </a:solidFill>
            </a:rPr>
            <a:t>Ａ</a:t>
          </a:r>
          <a:endParaRPr kumimoji="1" lang="en-US" altLang="ja-JP" sz="1200" b="0">
            <a:solidFill>
              <a:sysClr val="windowText" lastClr="000000"/>
            </a:solidFill>
          </a:endParaRPr>
        </a:p>
        <a:p>
          <a:pPr algn="ctr"/>
          <a:r>
            <a:rPr kumimoji="1" lang="ja-JP" altLang="en-US" sz="1200">
              <a:solidFill>
                <a:sysClr val="windowText" lastClr="000000"/>
              </a:solidFill>
            </a:rPr>
            <a:t>全国土地改良事業団体連合会</a:t>
          </a:r>
          <a:endParaRPr kumimoji="1" lang="en-US" altLang="ja-JP" sz="1200">
            <a:solidFill>
              <a:sysClr val="windowText" lastClr="000000"/>
            </a:solidFill>
          </a:endParaRPr>
        </a:p>
        <a:p>
          <a:pPr algn="ctr"/>
          <a:r>
            <a:rPr kumimoji="1" lang="ja-JP" altLang="en-US" sz="1200">
              <a:solidFill>
                <a:sysClr val="windowText" lastClr="000000"/>
              </a:solidFill>
            </a:rPr>
            <a:t>５８百万円</a:t>
          </a:r>
        </a:p>
      </xdr:txBody>
    </xdr:sp>
    <xdr:clientData/>
  </xdr:twoCellAnchor>
  <xdr:twoCellAnchor>
    <xdr:from>
      <xdr:col>21</xdr:col>
      <xdr:colOff>0</xdr:colOff>
      <xdr:row>73</xdr:row>
      <xdr:rowOff>4381500</xdr:rowOff>
    </xdr:from>
    <xdr:to>
      <xdr:col>36</xdr:col>
      <xdr:colOff>12700</xdr:colOff>
      <xdr:row>74</xdr:row>
      <xdr:rowOff>279399</xdr:rowOff>
    </xdr:to>
    <xdr:sp macro="" textlink="">
      <xdr:nvSpPr>
        <xdr:cNvPr id="5" name="大かっこ 4"/>
        <xdr:cNvSpPr/>
      </xdr:nvSpPr>
      <xdr:spPr>
        <a:xfrm>
          <a:off x="3557847" y="33052096"/>
          <a:ext cx="2755900" cy="794096"/>
        </a:xfrm>
        <a:prstGeom prst="bracketPair">
          <a:avLst>
            <a:gd name="adj" fmla="val 438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r>
            <a:rPr lang="ja-JP" altLang="en-US" sz="1200" baseline="0" smtClean="0">
              <a:solidFill>
                <a:schemeClr val="tx1"/>
              </a:solidFill>
              <a:latin typeface="+mn-lt"/>
              <a:ea typeface="+mn-ea"/>
              <a:cs typeface="+mn-cs"/>
            </a:rPr>
            <a:t>①計画の総括審査、認定</a:t>
          </a:r>
          <a:endParaRPr lang="en-US" altLang="ja-JP" sz="1200" baseline="0" smtClean="0">
            <a:solidFill>
              <a:schemeClr val="tx1"/>
            </a:solidFill>
            <a:latin typeface="+mn-lt"/>
            <a:ea typeface="+mn-ea"/>
            <a:cs typeface="+mn-cs"/>
          </a:endParaRPr>
        </a:p>
        <a:p>
          <a:r>
            <a:rPr lang="ja-JP" altLang="en-US" sz="1200" baseline="0" smtClean="0">
              <a:solidFill>
                <a:schemeClr val="tx1"/>
              </a:solidFill>
              <a:latin typeface="+mn-lt"/>
              <a:ea typeface="+mn-ea"/>
              <a:cs typeface="+mn-cs"/>
            </a:rPr>
            <a:t>②助成金の交付</a:t>
          </a:r>
          <a:endParaRPr lang="en-US" altLang="ja-JP" sz="1200" baseline="0" smtClean="0">
            <a:solidFill>
              <a:schemeClr val="tx1"/>
            </a:solidFill>
            <a:latin typeface="+mn-lt"/>
            <a:ea typeface="+mn-ea"/>
            <a:cs typeface="+mn-cs"/>
          </a:endParaRPr>
        </a:p>
        <a:p>
          <a:r>
            <a:rPr lang="ja-JP" altLang="en-US" sz="1200" baseline="0" smtClean="0">
              <a:solidFill>
                <a:schemeClr val="tx1"/>
              </a:solidFill>
              <a:latin typeface="+mn-lt"/>
              <a:ea typeface="+mn-ea"/>
              <a:cs typeface="+mn-cs"/>
            </a:rPr>
            <a:t>③委託先・改良区等への指導・助言</a:t>
          </a:r>
        </a:p>
      </xdr:txBody>
    </xdr:sp>
    <xdr:clientData/>
  </xdr:twoCellAnchor>
  <xdr:twoCellAnchor>
    <xdr:from>
      <xdr:col>21</xdr:col>
      <xdr:colOff>139700</xdr:colOff>
      <xdr:row>73</xdr:row>
      <xdr:rowOff>2679700</xdr:rowOff>
    </xdr:from>
    <xdr:to>
      <xdr:col>35</xdr:col>
      <xdr:colOff>114300</xdr:colOff>
      <xdr:row>73</xdr:row>
      <xdr:rowOff>2984500</xdr:rowOff>
    </xdr:to>
    <xdr:sp macro="" textlink="">
      <xdr:nvSpPr>
        <xdr:cNvPr id="6" name="テキスト ボックス 5"/>
        <xdr:cNvSpPr txBox="1"/>
      </xdr:nvSpPr>
      <xdr:spPr>
        <a:xfrm>
          <a:off x="3697547" y="31350296"/>
          <a:ext cx="2460106"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400"/>
            <a:t>【</a:t>
          </a:r>
          <a:r>
            <a:rPr kumimoji="1" lang="ja-JP" altLang="en-US" sz="1400"/>
            <a:t>公募・補助</a:t>
          </a:r>
          <a:r>
            <a:rPr kumimoji="1" lang="en-US" altLang="ja-JP" sz="1400"/>
            <a:t>】</a:t>
          </a:r>
          <a:r>
            <a:rPr kumimoji="1" lang="ja-JP" altLang="en-US" sz="1400"/>
            <a:t>１団体</a:t>
          </a:r>
          <a:r>
            <a:rPr kumimoji="1" lang="en-US" altLang="ja-JP" sz="1400"/>
            <a:t>/</a:t>
          </a:r>
          <a:r>
            <a:rPr kumimoji="1" lang="ja-JP" altLang="en-US" sz="1400"/>
            <a:t>３団体</a:t>
          </a:r>
        </a:p>
      </xdr:txBody>
    </xdr:sp>
    <xdr:clientData/>
  </xdr:twoCellAnchor>
  <xdr:twoCellAnchor>
    <xdr:from>
      <xdr:col>12</xdr:col>
      <xdr:colOff>76200</xdr:colOff>
      <xdr:row>74</xdr:row>
      <xdr:rowOff>1841500</xdr:rowOff>
    </xdr:from>
    <xdr:to>
      <xdr:col>26</xdr:col>
      <xdr:colOff>182282</xdr:colOff>
      <xdr:row>74</xdr:row>
      <xdr:rowOff>2984527</xdr:rowOff>
    </xdr:to>
    <xdr:sp macro="" textlink="">
      <xdr:nvSpPr>
        <xdr:cNvPr id="7" name="正方形/長方形 6"/>
        <xdr:cNvSpPr/>
      </xdr:nvSpPr>
      <xdr:spPr>
        <a:xfrm>
          <a:off x="2137756" y="35408293"/>
          <a:ext cx="2475210" cy="114302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0">
              <a:solidFill>
                <a:sysClr val="windowText" lastClr="000000"/>
              </a:solidFill>
            </a:rPr>
            <a:t>Ｂ</a:t>
          </a:r>
          <a:endParaRPr kumimoji="1" lang="en-US" altLang="ja-JP" sz="1200" b="0">
            <a:solidFill>
              <a:sysClr val="windowText" lastClr="000000"/>
            </a:solidFill>
          </a:endParaRPr>
        </a:p>
        <a:p>
          <a:pPr algn="ctr"/>
          <a:r>
            <a:rPr kumimoji="1" lang="ja-JP" altLang="en-US" sz="1200">
              <a:solidFill>
                <a:sysClr val="windowText" lastClr="000000"/>
              </a:solidFill>
            </a:rPr>
            <a:t>県土地改良事業団体連合会</a:t>
          </a:r>
          <a:endParaRPr kumimoji="1" lang="en-US" altLang="ja-JP" sz="1200">
            <a:solidFill>
              <a:sysClr val="windowText" lastClr="000000"/>
            </a:solidFill>
          </a:endParaRPr>
        </a:p>
        <a:p>
          <a:pPr algn="ctr"/>
          <a:r>
            <a:rPr kumimoji="1" lang="ja-JP" altLang="en-US" sz="1200">
              <a:solidFill>
                <a:sysClr val="windowText" lastClr="000000"/>
              </a:solidFill>
            </a:rPr>
            <a:t>（４団体）</a:t>
          </a:r>
          <a:endParaRPr kumimoji="1" lang="en-US" altLang="ja-JP" sz="1200">
            <a:solidFill>
              <a:sysClr val="windowText" lastClr="000000"/>
            </a:solidFill>
          </a:endParaRPr>
        </a:p>
        <a:p>
          <a:pPr algn="ctr"/>
          <a:r>
            <a:rPr kumimoji="1" lang="ja-JP" altLang="en-US" sz="1200">
              <a:solidFill>
                <a:sysClr val="windowText" lastClr="000000"/>
              </a:solidFill>
            </a:rPr>
            <a:t>４百万円</a:t>
          </a:r>
        </a:p>
      </xdr:txBody>
    </xdr:sp>
    <xdr:clientData/>
  </xdr:twoCellAnchor>
  <xdr:twoCellAnchor>
    <xdr:from>
      <xdr:col>23</xdr:col>
      <xdr:colOff>76200</xdr:colOff>
      <xdr:row>75</xdr:row>
      <xdr:rowOff>215900</xdr:rowOff>
    </xdr:from>
    <xdr:to>
      <xdr:col>39</xdr:col>
      <xdr:colOff>190500</xdr:colOff>
      <xdr:row>75</xdr:row>
      <xdr:rowOff>1368452</xdr:rowOff>
    </xdr:to>
    <xdr:sp macro="" textlink="">
      <xdr:nvSpPr>
        <xdr:cNvPr id="8" name="正方形/長方形 7"/>
        <xdr:cNvSpPr/>
      </xdr:nvSpPr>
      <xdr:spPr>
        <a:xfrm>
          <a:off x="3966556" y="38213376"/>
          <a:ext cx="3123508" cy="115255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0">
              <a:solidFill>
                <a:sysClr val="windowText" lastClr="000000"/>
              </a:solidFill>
            </a:rPr>
            <a:t>Ｃ</a:t>
          </a:r>
          <a:endParaRPr kumimoji="1" lang="en-US" altLang="ja-JP" sz="1200" b="0">
            <a:solidFill>
              <a:sysClr val="windowText" lastClr="000000"/>
            </a:solidFill>
          </a:endParaRPr>
        </a:p>
        <a:p>
          <a:pPr algn="ctr"/>
          <a:r>
            <a:rPr kumimoji="1" lang="ja-JP" altLang="en-US" sz="1200">
              <a:solidFill>
                <a:sysClr val="windowText" lastClr="000000"/>
              </a:solidFill>
            </a:rPr>
            <a:t>土地改良区</a:t>
          </a:r>
          <a:endParaRPr kumimoji="1" lang="en-US" altLang="ja-JP" sz="1200">
            <a:solidFill>
              <a:sysClr val="windowText" lastClr="000000"/>
            </a:solidFill>
          </a:endParaRPr>
        </a:p>
        <a:p>
          <a:pPr algn="ctr"/>
          <a:r>
            <a:rPr kumimoji="1" lang="ja-JP" altLang="en-US" sz="1200">
              <a:solidFill>
                <a:sysClr val="windowText" lastClr="000000"/>
              </a:solidFill>
            </a:rPr>
            <a:t>（１４団体）</a:t>
          </a:r>
          <a:endParaRPr kumimoji="1" lang="en-US" altLang="ja-JP" sz="1200">
            <a:solidFill>
              <a:sysClr val="windowText" lastClr="000000"/>
            </a:solidFill>
          </a:endParaRPr>
        </a:p>
        <a:p>
          <a:pPr algn="ctr"/>
          <a:r>
            <a:rPr kumimoji="1" lang="ja-JP" altLang="en-US" sz="1200">
              <a:solidFill>
                <a:sysClr val="windowText" lastClr="000000"/>
              </a:solidFill>
            </a:rPr>
            <a:t>４９百万円</a:t>
          </a:r>
        </a:p>
      </xdr:txBody>
    </xdr:sp>
    <xdr:clientData/>
  </xdr:twoCellAnchor>
  <xdr:twoCellAnchor>
    <xdr:from>
      <xdr:col>17</xdr:col>
      <xdr:colOff>139700</xdr:colOff>
      <xdr:row>74</xdr:row>
      <xdr:rowOff>1511300</xdr:rowOff>
    </xdr:from>
    <xdr:to>
      <xdr:col>22</xdr:col>
      <xdr:colOff>84548</xdr:colOff>
      <xdr:row>74</xdr:row>
      <xdr:rowOff>1808837</xdr:rowOff>
    </xdr:to>
    <xdr:sp macro="" textlink="">
      <xdr:nvSpPr>
        <xdr:cNvPr id="9" name="テキスト ボックス 8"/>
        <xdr:cNvSpPr txBox="1"/>
      </xdr:nvSpPr>
      <xdr:spPr>
        <a:xfrm>
          <a:off x="3032529" y="35078093"/>
          <a:ext cx="776121" cy="2975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en-US" altLang="ja-JP" sz="1400"/>
            <a:t>【</a:t>
          </a:r>
          <a:r>
            <a:rPr kumimoji="1" lang="ja-JP" altLang="en-US" sz="1400"/>
            <a:t>委託</a:t>
          </a:r>
          <a:r>
            <a:rPr kumimoji="1" lang="en-US" altLang="ja-JP" sz="1400"/>
            <a:t>】</a:t>
          </a:r>
          <a:endParaRPr kumimoji="1" lang="ja-JP" altLang="en-US" sz="1400"/>
        </a:p>
      </xdr:txBody>
    </xdr:sp>
    <xdr:clientData/>
  </xdr:twoCellAnchor>
  <xdr:twoCellAnchor>
    <xdr:from>
      <xdr:col>12</xdr:col>
      <xdr:colOff>38100</xdr:colOff>
      <xdr:row>74</xdr:row>
      <xdr:rowOff>3111500</xdr:rowOff>
    </xdr:from>
    <xdr:to>
      <xdr:col>26</xdr:col>
      <xdr:colOff>190500</xdr:colOff>
      <xdr:row>74</xdr:row>
      <xdr:rowOff>3898900</xdr:rowOff>
    </xdr:to>
    <xdr:sp macro="" textlink="">
      <xdr:nvSpPr>
        <xdr:cNvPr id="10" name="大かっこ 9"/>
        <xdr:cNvSpPr/>
      </xdr:nvSpPr>
      <xdr:spPr>
        <a:xfrm>
          <a:off x="2099656" y="36678293"/>
          <a:ext cx="2521528" cy="787400"/>
        </a:xfrm>
        <a:prstGeom prst="bracketPair">
          <a:avLst>
            <a:gd name="adj" fmla="val 438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r>
            <a:rPr lang="ja-JP" altLang="en-US" sz="1200" baseline="0" smtClean="0">
              <a:solidFill>
                <a:schemeClr val="tx1"/>
              </a:solidFill>
              <a:latin typeface="+mn-lt"/>
              <a:ea typeface="+mn-ea"/>
              <a:cs typeface="+mn-cs"/>
            </a:rPr>
            <a:t>①計画申請の受付、報告</a:t>
          </a:r>
          <a:endParaRPr lang="en-US" altLang="ja-JP" sz="1200" baseline="0" smtClean="0">
            <a:solidFill>
              <a:schemeClr val="tx1"/>
            </a:solidFill>
            <a:latin typeface="+mn-lt"/>
            <a:ea typeface="+mn-ea"/>
            <a:cs typeface="+mn-cs"/>
          </a:endParaRPr>
        </a:p>
        <a:p>
          <a:r>
            <a:rPr lang="ja-JP" altLang="en-US" sz="1200" baseline="0" smtClean="0">
              <a:solidFill>
                <a:schemeClr val="tx1"/>
              </a:solidFill>
              <a:latin typeface="+mn-lt"/>
              <a:ea typeface="+mn-ea"/>
              <a:cs typeface="+mn-cs"/>
            </a:rPr>
            <a:t>②被災土地改良区との連絡調整</a:t>
          </a:r>
          <a:endParaRPr lang="en-US" altLang="ja-JP" sz="1200" baseline="0" smtClean="0">
            <a:solidFill>
              <a:schemeClr val="tx1"/>
            </a:solidFill>
            <a:latin typeface="+mn-lt"/>
            <a:ea typeface="+mn-ea"/>
            <a:cs typeface="+mn-cs"/>
          </a:endParaRPr>
        </a:p>
        <a:p>
          <a:r>
            <a:rPr lang="ja-JP" altLang="en-US" sz="1200" baseline="0">
              <a:solidFill>
                <a:schemeClr val="tx1"/>
              </a:solidFill>
              <a:latin typeface="+mn-lt"/>
              <a:ea typeface="+mn-ea"/>
              <a:cs typeface="+mn-cs"/>
            </a:rPr>
            <a:t>③計画申請の補助</a:t>
          </a:r>
          <a:endParaRPr lang="ja-JP" sz="1200"/>
        </a:p>
      </xdr:txBody>
    </xdr:sp>
    <xdr:clientData/>
  </xdr:twoCellAnchor>
  <xdr:twoCellAnchor>
    <xdr:from>
      <xdr:col>22</xdr:col>
      <xdr:colOff>165100</xdr:colOff>
      <xdr:row>74</xdr:row>
      <xdr:rowOff>610394</xdr:rowOff>
    </xdr:from>
    <xdr:to>
      <xdr:col>22</xdr:col>
      <xdr:colOff>165895</xdr:colOff>
      <xdr:row>74</xdr:row>
      <xdr:rowOff>1498604</xdr:rowOff>
    </xdr:to>
    <xdr:cxnSp macro="">
      <xdr:nvCxnSpPr>
        <xdr:cNvPr id="11" name="直線矢印コネクタ 10"/>
        <xdr:cNvCxnSpPr/>
      </xdr:nvCxnSpPr>
      <xdr:spPr>
        <a:xfrm rot="5400000">
          <a:off x="3445495" y="34620894"/>
          <a:ext cx="888210" cy="79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114300</xdr:colOff>
      <xdr:row>75</xdr:row>
      <xdr:rowOff>1485900</xdr:rowOff>
    </xdr:from>
    <xdr:to>
      <xdr:col>37</xdr:col>
      <xdr:colOff>127000</xdr:colOff>
      <xdr:row>75</xdr:row>
      <xdr:rowOff>1790700</xdr:rowOff>
    </xdr:to>
    <xdr:sp macro="" textlink="">
      <xdr:nvSpPr>
        <xdr:cNvPr id="12" name="大かっこ 11"/>
        <xdr:cNvSpPr/>
      </xdr:nvSpPr>
      <xdr:spPr>
        <a:xfrm>
          <a:off x="4337165" y="39483376"/>
          <a:ext cx="2290388" cy="304800"/>
        </a:xfrm>
        <a:prstGeom prst="bracketPair">
          <a:avLst>
            <a:gd name="adj" fmla="val 438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r>
            <a:rPr lang="ja-JP" altLang="en-US" sz="1200" baseline="0" smtClean="0">
              <a:solidFill>
                <a:schemeClr val="tx1"/>
              </a:solidFill>
              <a:latin typeface="+mn-lt"/>
              <a:ea typeface="+mn-ea"/>
              <a:cs typeface="+mn-cs"/>
            </a:rPr>
            <a:t>①負担金償還利子の軽減</a:t>
          </a:r>
          <a:endParaRPr lang="en-US" altLang="ja-JP" sz="1200" baseline="0" smtClean="0">
            <a:solidFill>
              <a:schemeClr val="tx1"/>
            </a:solidFill>
            <a:latin typeface="+mn-lt"/>
            <a:ea typeface="+mn-ea"/>
            <a:cs typeface="+mn-cs"/>
          </a:endParaRPr>
        </a:p>
      </xdr:txBody>
    </xdr:sp>
    <xdr:clientData/>
  </xdr:twoCellAnchor>
  <xdr:twoCellAnchor>
    <xdr:from>
      <xdr:col>31</xdr:col>
      <xdr:colOff>165103</xdr:colOff>
      <xdr:row>74</xdr:row>
      <xdr:rowOff>558801</xdr:rowOff>
    </xdr:from>
    <xdr:to>
      <xdr:col>32</xdr:col>
      <xdr:colOff>1</xdr:colOff>
      <xdr:row>74</xdr:row>
      <xdr:rowOff>4343403</xdr:rowOff>
    </xdr:to>
    <xdr:cxnSp macro="">
      <xdr:nvCxnSpPr>
        <xdr:cNvPr id="13" name="直線矢印コネクタ 12"/>
        <xdr:cNvCxnSpPr/>
      </xdr:nvCxnSpPr>
      <xdr:spPr>
        <a:xfrm rot="5400000">
          <a:off x="3618462" y="36017319"/>
          <a:ext cx="3784602" cy="1152"/>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104774</xdr:colOff>
      <xdr:row>70</xdr:row>
      <xdr:rowOff>676274</xdr:rowOff>
    </xdr:from>
    <xdr:to>
      <xdr:col>41</xdr:col>
      <xdr:colOff>72674</xdr:colOff>
      <xdr:row>71</xdr:row>
      <xdr:rowOff>855749</xdr:rowOff>
    </xdr:to>
    <xdr:sp macro="" textlink="">
      <xdr:nvSpPr>
        <xdr:cNvPr id="2" name="テキスト ボックス 1"/>
        <xdr:cNvSpPr txBox="1"/>
      </xdr:nvSpPr>
      <xdr:spPr>
        <a:xfrm>
          <a:off x="3330112" y="29380121"/>
          <a:ext cx="4232329" cy="1334944"/>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800"/>
            <a:t>農林水産省</a:t>
          </a:r>
          <a:endParaRPr kumimoji="1" lang="en-US" altLang="ja-JP" sz="1800"/>
        </a:p>
        <a:p>
          <a:pPr algn="ctr"/>
          <a:endParaRPr kumimoji="1" lang="en-US" altLang="ja-JP" sz="1800"/>
        </a:p>
        <a:p>
          <a:pPr algn="ctr">
            <a:lnSpc>
              <a:spcPts val="2200"/>
            </a:lnSpc>
          </a:pPr>
          <a:r>
            <a:rPr kumimoji="1" lang="ja-JP" altLang="en-US" sz="1800"/>
            <a:t>３４百万円</a:t>
          </a:r>
          <a:endParaRPr kumimoji="1" lang="en-US" altLang="ja-JP" sz="1800"/>
        </a:p>
      </xdr:txBody>
    </xdr:sp>
    <xdr:clientData/>
  </xdr:twoCellAnchor>
  <xdr:twoCellAnchor>
    <xdr:from>
      <xdr:col>19</xdr:col>
      <xdr:colOff>104775</xdr:colOff>
      <xdr:row>72</xdr:row>
      <xdr:rowOff>533400</xdr:rowOff>
    </xdr:from>
    <xdr:to>
      <xdr:col>40</xdr:col>
      <xdr:colOff>104775</xdr:colOff>
      <xdr:row>72</xdr:row>
      <xdr:rowOff>876299</xdr:rowOff>
    </xdr:to>
    <xdr:sp macro="" textlink="">
      <xdr:nvSpPr>
        <xdr:cNvPr id="3" name="テキスト ボックス 2"/>
        <xdr:cNvSpPr txBox="1"/>
      </xdr:nvSpPr>
      <xdr:spPr>
        <a:xfrm>
          <a:off x="3330113" y="31548185"/>
          <a:ext cx="4064924" cy="342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en-US" altLang="ja-JP" sz="1400"/>
            <a:t>【</a:t>
          </a:r>
          <a:r>
            <a:rPr kumimoji="1" lang="ja-JP" altLang="en-US" sz="1400"/>
            <a:t>公募・補助</a:t>
          </a:r>
          <a:r>
            <a:rPr kumimoji="1" lang="en-US" altLang="ja-JP" sz="1400"/>
            <a:t>】</a:t>
          </a:r>
          <a:r>
            <a:rPr kumimoji="1" lang="ja-JP" altLang="en-US" sz="1400">
              <a:solidFill>
                <a:sysClr val="windowText" lastClr="000000"/>
              </a:solidFill>
            </a:rPr>
            <a:t>１団体／４団体</a:t>
          </a:r>
          <a:endParaRPr kumimoji="1" lang="en-US" altLang="ja-JP" sz="1400"/>
        </a:p>
      </xdr:txBody>
    </xdr:sp>
    <xdr:clientData/>
  </xdr:twoCellAnchor>
  <xdr:twoCellAnchor>
    <xdr:from>
      <xdr:col>19</xdr:col>
      <xdr:colOff>104775</xdr:colOff>
      <xdr:row>72</xdr:row>
      <xdr:rowOff>904875</xdr:rowOff>
    </xdr:from>
    <xdr:to>
      <xdr:col>41</xdr:col>
      <xdr:colOff>72675</xdr:colOff>
      <xdr:row>73</xdr:row>
      <xdr:rowOff>1084350</xdr:rowOff>
    </xdr:to>
    <xdr:sp macro="" textlink="">
      <xdr:nvSpPr>
        <xdr:cNvPr id="4" name="テキスト ボックス 3"/>
        <xdr:cNvSpPr txBox="1"/>
      </xdr:nvSpPr>
      <xdr:spPr>
        <a:xfrm>
          <a:off x="3330113" y="31919660"/>
          <a:ext cx="4232329" cy="133494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lnSpc>
              <a:spcPts val="2200"/>
            </a:lnSpc>
          </a:pPr>
          <a:r>
            <a:rPr kumimoji="1" lang="ja-JP" altLang="en-US" sz="1800"/>
            <a:t>Ａ．全国土地改良事業団体連合会</a:t>
          </a:r>
          <a:endParaRPr kumimoji="1" lang="en-US" altLang="ja-JP" sz="1800"/>
        </a:p>
        <a:p>
          <a:pPr algn="ctr">
            <a:lnSpc>
              <a:spcPts val="2000"/>
            </a:lnSpc>
          </a:pPr>
          <a:endParaRPr kumimoji="1" lang="en-US" altLang="ja-JP" sz="1800" i="1"/>
        </a:p>
        <a:p>
          <a:pPr algn="ctr">
            <a:lnSpc>
              <a:spcPts val="2200"/>
            </a:lnSpc>
          </a:pPr>
          <a:r>
            <a:rPr kumimoji="1" lang="ja-JP" altLang="en-US" sz="1800"/>
            <a:t>３４百万円</a:t>
          </a:r>
          <a:endParaRPr kumimoji="1" lang="en-US" altLang="ja-JP" sz="1800"/>
        </a:p>
      </xdr:txBody>
    </xdr:sp>
    <xdr:clientData/>
  </xdr:twoCellAnchor>
  <xdr:twoCellAnchor>
    <xdr:from>
      <xdr:col>19</xdr:col>
      <xdr:colOff>104775</xdr:colOff>
      <xdr:row>74</xdr:row>
      <xdr:rowOff>28575</xdr:rowOff>
    </xdr:from>
    <xdr:to>
      <xdr:col>41</xdr:col>
      <xdr:colOff>66675</xdr:colOff>
      <xdr:row>75</xdr:row>
      <xdr:rowOff>9525</xdr:rowOff>
    </xdr:to>
    <xdr:sp macro="" textlink="">
      <xdr:nvSpPr>
        <xdr:cNvPr id="5" name="大かっこ 4"/>
        <xdr:cNvSpPr/>
      </xdr:nvSpPr>
      <xdr:spPr>
        <a:xfrm>
          <a:off x="3330113" y="33354299"/>
          <a:ext cx="4226329" cy="837161"/>
        </a:xfrm>
        <a:prstGeom prst="bracketPair">
          <a:avLst>
            <a:gd name="adj" fmla="val 8942"/>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ja-JP" altLang="en-US"/>
        </a:p>
      </xdr:txBody>
    </xdr:sp>
    <xdr:clientData/>
  </xdr:twoCellAnchor>
  <xdr:twoCellAnchor>
    <xdr:from>
      <xdr:col>30</xdr:col>
      <xdr:colOff>142875</xdr:colOff>
      <xdr:row>71</xdr:row>
      <xdr:rowOff>981075</xdr:rowOff>
    </xdr:from>
    <xdr:to>
      <xdr:col>30</xdr:col>
      <xdr:colOff>142876</xdr:colOff>
      <xdr:row>72</xdr:row>
      <xdr:rowOff>433916</xdr:rowOff>
    </xdr:to>
    <xdr:cxnSp macro="">
      <xdr:nvCxnSpPr>
        <xdr:cNvPr id="6" name="直線矢印コネクタ 5"/>
        <xdr:cNvCxnSpPr/>
      </xdr:nvCxnSpPr>
      <xdr:spPr>
        <a:xfrm>
          <a:off x="5321704" y="30840391"/>
          <a:ext cx="1" cy="60831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66675</xdr:colOff>
      <xdr:row>75</xdr:row>
      <xdr:rowOff>0</xdr:rowOff>
    </xdr:from>
    <xdr:to>
      <xdr:col>30</xdr:col>
      <xdr:colOff>66676</xdr:colOff>
      <xdr:row>75</xdr:row>
      <xdr:rowOff>605366</xdr:rowOff>
    </xdr:to>
    <xdr:cxnSp macro="">
      <xdr:nvCxnSpPr>
        <xdr:cNvPr id="7" name="直線矢印コネクタ 6"/>
        <xdr:cNvCxnSpPr/>
      </xdr:nvCxnSpPr>
      <xdr:spPr>
        <a:xfrm>
          <a:off x="5245504" y="34181935"/>
          <a:ext cx="1" cy="605366"/>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47625</xdr:colOff>
      <xdr:row>75</xdr:row>
      <xdr:rowOff>904875</xdr:rowOff>
    </xdr:from>
    <xdr:to>
      <xdr:col>42</xdr:col>
      <xdr:colOff>57149</xdr:colOff>
      <xdr:row>76</xdr:row>
      <xdr:rowOff>1084350</xdr:rowOff>
    </xdr:to>
    <xdr:sp macro="" textlink="">
      <xdr:nvSpPr>
        <xdr:cNvPr id="8" name="テキスト ボックス 7"/>
        <xdr:cNvSpPr txBox="1"/>
      </xdr:nvSpPr>
      <xdr:spPr>
        <a:xfrm>
          <a:off x="3272963" y="35086810"/>
          <a:ext cx="4473459" cy="1334944"/>
        </a:xfrm>
        <a:prstGeom prst="rect">
          <a:avLst/>
        </a:prstGeom>
        <a:solidFill>
          <a:schemeClr val="lt1"/>
        </a:solidFill>
        <a:ln w="158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lnSpc>
              <a:spcPts val="2200"/>
            </a:lnSpc>
          </a:pPr>
          <a:r>
            <a:rPr kumimoji="1" lang="ja-JP" altLang="en-US" sz="1800" baseline="0">
              <a:solidFill>
                <a:sysClr val="windowText" lastClr="000000"/>
              </a:solidFill>
            </a:rPr>
            <a:t>Ｂ．県土地改良区事業団体連合会等</a:t>
          </a:r>
          <a:endParaRPr kumimoji="1" lang="en-US" altLang="ja-JP" sz="1800" baseline="0">
            <a:solidFill>
              <a:sysClr val="windowText" lastClr="000000"/>
            </a:solidFill>
          </a:endParaRPr>
        </a:p>
        <a:p>
          <a:pPr algn="ctr">
            <a:lnSpc>
              <a:spcPts val="2000"/>
            </a:lnSpc>
          </a:pPr>
          <a:r>
            <a:rPr kumimoji="1" lang="ja-JP" altLang="en-US" sz="1800" i="0" baseline="0">
              <a:solidFill>
                <a:sysClr val="windowText" lastClr="000000"/>
              </a:solidFill>
            </a:rPr>
            <a:t>（</a:t>
          </a:r>
          <a:r>
            <a:rPr kumimoji="1" lang="en-US" altLang="ja-JP" sz="1800" i="0" baseline="0">
              <a:solidFill>
                <a:sysClr val="windowText" lastClr="000000"/>
              </a:solidFill>
            </a:rPr>
            <a:t>7</a:t>
          </a:r>
          <a:r>
            <a:rPr kumimoji="1" lang="ja-JP" altLang="en-US" sz="1800" i="0" baseline="0">
              <a:solidFill>
                <a:sysClr val="windowText" lastClr="000000"/>
              </a:solidFill>
            </a:rPr>
            <a:t>団体）</a:t>
          </a:r>
          <a:endParaRPr kumimoji="1" lang="en-US" altLang="ja-JP" sz="1800" i="0" baseline="0">
            <a:solidFill>
              <a:sysClr val="windowText" lastClr="000000"/>
            </a:solidFill>
          </a:endParaRPr>
        </a:p>
        <a:p>
          <a:pPr algn="ctr">
            <a:lnSpc>
              <a:spcPts val="2200"/>
            </a:lnSpc>
          </a:pPr>
          <a:r>
            <a:rPr kumimoji="1" lang="ja-JP" altLang="en-US" sz="1800" baseline="0">
              <a:solidFill>
                <a:sysClr val="windowText" lastClr="000000"/>
              </a:solidFill>
            </a:rPr>
            <a:t>２９百万円</a:t>
          </a:r>
          <a:endParaRPr kumimoji="1" lang="en-US" altLang="ja-JP" sz="1800" baseline="0">
            <a:solidFill>
              <a:sysClr val="windowText" lastClr="000000"/>
            </a:solidFill>
          </a:endParaRPr>
        </a:p>
        <a:p>
          <a:pPr algn="ctr">
            <a:lnSpc>
              <a:spcPts val="2200"/>
            </a:lnSpc>
          </a:pPr>
          <a:endParaRPr kumimoji="1" lang="en-US" altLang="ja-JP" sz="1200">
            <a:solidFill>
              <a:sysClr val="windowText" lastClr="000000"/>
            </a:solidFill>
          </a:endParaRPr>
        </a:p>
      </xdr:txBody>
    </xdr:sp>
    <xdr:clientData/>
  </xdr:twoCellAnchor>
  <xdr:twoCellAnchor>
    <xdr:from>
      <xdr:col>20</xdr:col>
      <xdr:colOff>9525</xdr:colOff>
      <xdr:row>75</xdr:row>
      <xdr:rowOff>552450</xdr:rowOff>
    </xdr:from>
    <xdr:to>
      <xdr:col>40</xdr:col>
      <xdr:colOff>180975</xdr:colOff>
      <xdr:row>75</xdr:row>
      <xdr:rowOff>895349</xdr:rowOff>
    </xdr:to>
    <xdr:sp macro="" textlink="">
      <xdr:nvSpPr>
        <xdr:cNvPr id="9" name="テキスト ボックス 8"/>
        <xdr:cNvSpPr txBox="1"/>
      </xdr:nvSpPr>
      <xdr:spPr>
        <a:xfrm>
          <a:off x="3401118" y="34734385"/>
          <a:ext cx="4070119" cy="342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en-US" altLang="ja-JP" sz="1400" baseline="0">
              <a:solidFill>
                <a:sysClr val="windowText" lastClr="000000"/>
              </a:solidFill>
            </a:rPr>
            <a:t>【</a:t>
          </a:r>
          <a:r>
            <a:rPr kumimoji="1" lang="ja-JP" altLang="en-US" sz="1400" baseline="0">
              <a:solidFill>
                <a:sysClr val="windowText" lastClr="000000"/>
              </a:solidFill>
            </a:rPr>
            <a:t>随契・委託</a:t>
          </a:r>
          <a:r>
            <a:rPr kumimoji="1" lang="en-US" altLang="ja-JP" sz="1400" baseline="0">
              <a:solidFill>
                <a:sysClr val="windowText" lastClr="000000"/>
              </a:solidFill>
            </a:rPr>
            <a:t>】</a:t>
          </a:r>
        </a:p>
      </xdr:txBody>
    </xdr:sp>
    <xdr:clientData/>
  </xdr:twoCellAnchor>
  <xdr:twoCellAnchor>
    <xdr:from>
      <xdr:col>20</xdr:col>
      <xdr:colOff>0</xdr:colOff>
      <xdr:row>77</xdr:row>
      <xdr:rowOff>0</xdr:rowOff>
    </xdr:from>
    <xdr:to>
      <xdr:col>41</xdr:col>
      <xdr:colOff>133350</xdr:colOff>
      <xdr:row>77</xdr:row>
      <xdr:rowOff>838200</xdr:rowOff>
    </xdr:to>
    <xdr:sp macro="" textlink="">
      <xdr:nvSpPr>
        <xdr:cNvPr id="10" name="大かっこ 9"/>
        <xdr:cNvSpPr/>
      </xdr:nvSpPr>
      <xdr:spPr>
        <a:xfrm>
          <a:off x="3391593" y="36492873"/>
          <a:ext cx="4231524" cy="838200"/>
        </a:xfrm>
        <a:prstGeom prst="bracketPair">
          <a:avLst>
            <a:gd name="adj" fmla="val 8942"/>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26</xdr:col>
      <xdr:colOff>116417</xdr:colOff>
      <xdr:row>80</xdr:row>
      <xdr:rowOff>127001</xdr:rowOff>
    </xdr:from>
    <xdr:to>
      <xdr:col>38</xdr:col>
      <xdr:colOff>127000</xdr:colOff>
      <xdr:row>86</xdr:row>
      <xdr:rowOff>63501</xdr:rowOff>
    </xdr:to>
    <xdr:sp macro="" textlink="">
      <xdr:nvSpPr>
        <xdr:cNvPr id="2" name="大かっこ 1"/>
        <xdr:cNvSpPr/>
      </xdr:nvSpPr>
      <xdr:spPr>
        <a:xfrm>
          <a:off x="4547101" y="30825903"/>
          <a:ext cx="2279957" cy="95896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137583</xdr:colOff>
      <xdr:row>88</xdr:row>
      <xdr:rowOff>148167</xdr:rowOff>
    </xdr:from>
    <xdr:to>
      <xdr:col>38</xdr:col>
      <xdr:colOff>127000</xdr:colOff>
      <xdr:row>94</xdr:row>
      <xdr:rowOff>21167</xdr:rowOff>
    </xdr:to>
    <xdr:sp macro="" textlink="">
      <xdr:nvSpPr>
        <xdr:cNvPr id="3" name="大かっこ 2"/>
        <xdr:cNvSpPr/>
      </xdr:nvSpPr>
      <xdr:spPr>
        <a:xfrm>
          <a:off x="4568267" y="32251920"/>
          <a:ext cx="2258791" cy="107003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105833</xdr:colOff>
      <xdr:row>96</xdr:row>
      <xdr:rowOff>95250</xdr:rowOff>
    </xdr:from>
    <xdr:to>
      <xdr:col>38</xdr:col>
      <xdr:colOff>116416</xdr:colOff>
      <xdr:row>102</xdr:row>
      <xdr:rowOff>31750</xdr:rowOff>
    </xdr:to>
    <xdr:sp macro="" textlink="">
      <xdr:nvSpPr>
        <xdr:cNvPr id="4" name="大かっこ 3"/>
        <xdr:cNvSpPr/>
      </xdr:nvSpPr>
      <xdr:spPr>
        <a:xfrm>
          <a:off x="4536517" y="33745170"/>
          <a:ext cx="2279957" cy="100884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95250</xdr:colOff>
      <xdr:row>104</xdr:row>
      <xdr:rowOff>127000</xdr:rowOff>
    </xdr:from>
    <xdr:to>
      <xdr:col>38</xdr:col>
      <xdr:colOff>95250</xdr:colOff>
      <xdr:row>110</xdr:row>
      <xdr:rowOff>74084</xdr:rowOff>
    </xdr:to>
    <xdr:sp macro="" textlink="">
      <xdr:nvSpPr>
        <xdr:cNvPr id="5" name="大かっこ 4"/>
        <xdr:cNvSpPr/>
      </xdr:nvSpPr>
      <xdr:spPr>
        <a:xfrm>
          <a:off x="4525934" y="35181771"/>
          <a:ext cx="2269374" cy="99448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10582</xdr:colOff>
      <xdr:row>78</xdr:row>
      <xdr:rowOff>0</xdr:rowOff>
    </xdr:from>
    <xdr:to>
      <xdr:col>9</xdr:col>
      <xdr:colOff>22411</xdr:colOff>
      <xdr:row>106</xdr:row>
      <xdr:rowOff>156883</xdr:rowOff>
    </xdr:to>
    <xdr:cxnSp macro="">
      <xdr:nvCxnSpPr>
        <xdr:cNvPr id="6" name="直線コネクタ 5"/>
        <xdr:cNvCxnSpPr/>
      </xdr:nvCxnSpPr>
      <xdr:spPr>
        <a:xfrm rot="16200000" flipH="1">
          <a:off x="-1026221" y="32949363"/>
          <a:ext cx="5211021" cy="11829"/>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21167</xdr:colOff>
      <xdr:row>83</xdr:row>
      <xdr:rowOff>10584</xdr:rowOff>
    </xdr:from>
    <xdr:to>
      <xdr:col>14</xdr:col>
      <xdr:colOff>0</xdr:colOff>
      <xdr:row>83</xdr:row>
      <xdr:rowOff>10584</xdr:rowOff>
    </xdr:to>
    <xdr:cxnSp macro="">
      <xdr:nvCxnSpPr>
        <xdr:cNvPr id="7" name="直線矢印コネクタ 6"/>
        <xdr:cNvCxnSpPr/>
      </xdr:nvCxnSpPr>
      <xdr:spPr>
        <a:xfrm>
          <a:off x="1583960" y="31224875"/>
          <a:ext cx="81010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21167</xdr:colOff>
      <xdr:row>90</xdr:row>
      <xdr:rowOff>148167</xdr:rowOff>
    </xdr:from>
    <xdr:to>
      <xdr:col>13</xdr:col>
      <xdr:colOff>158750</xdr:colOff>
      <xdr:row>90</xdr:row>
      <xdr:rowOff>148167</xdr:rowOff>
    </xdr:to>
    <xdr:cxnSp macro="">
      <xdr:nvCxnSpPr>
        <xdr:cNvPr id="8" name="直線矢印コネクタ 7"/>
        <xdr:cNvCxnSpPr/>
      </xdr:nvCxnSpPr>
      <xdr:spPr>
        <a:xfrm>
          <a:off x="1583960" y="32675869"/>
          <a:ext cx="802601"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21167</xdr:colOff>
      <xdr:row>99</xdr:row>
      <xdr:rowOff>0</xdr:rowOff>
    </xdr:from>
    <xdr:to>
      <xdr:col>14</xdr:col>
      <xdr:colOff>21166</xdr:colOff>
      <xdr:row>99</xdr:row>
      <xdr:rowOff>10584</xdr:rowOff>
    </xdr:to>
    <xdr:cxnSp macro="">
      <xdr:nvCxnSpPr>
        <xdr:cNvPr id="9" name="直線矢印コネクタ 8"/>
        <xdr:cNvCxnSpPr/>
      </xdr:nvCxnSpPr>
      <xdr:spPr>
        <a:xfrm flipV="1">
          <a:off x="1583960" y="34173622"/>
          <a:ext cx="831271" cy="10584"/>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10583</xdr:colOff>
      <xdr:row>107</xdr:row>
      <xdr:rowOff>0</xdr:rowOff>
    </xdr:from>
    <xdr:to>
      <xdr:col>14</xdr:col>
      <xdr:colOff>0</xdr:colOff>
      <xdr:row>107</xdr:row>
      <xdr:rowOff>0</xdr:rowOff>
    </xdr:to>
    <xdr:cxnSp macro="">
      <xdr:nvCxnSpPr>
        <xdr:cNvPr id="10" name="直線矢印コネクタ 9"/>
        <xdr:cNvCxnSpPr/>
      </xdr:nvCxnSpPr>
      <xdr:spPr>
        <a:xfrm>
          <a:off x="1573376" y="35578473"/>
          <a:ext cx="820689"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54956</xdr:colOff>
      <xdr:row>74</xdr:row>
      <xdr:rowOff>2431013</xdr:rowOff>
    </xdr:from>
    <xdr:to>
      <xdr:col>20</xdr:col>
      <xdr:colOff>64485</xdr:colOff>
      <xdr:row>74</xdr:row>
      <xdr:rowOff>2431016</xdr:rowOff>
    </xdr:to>
    <xdr:cxnSp macro="">
      <xdr:nvCxnSpPr>
        <xdr:cNvPr id="2" name="直線コネクタ 1"/>
        <xdr:cNvCxnSpPr/>
      </xdr:nvCxnSpPr>
      <xdr:spPr>
        <a:xfrm rot="16200000" flipH="1">
          <a:off x="3451312" y="36142672"/>
          <a:ext cx="3" cy="9529"/>
        </a:xfrm>
        <a:prstGeom prst="line">
          <a:avLst/>
        </a:prstGeom>
        <a:ln>
          <a:solidFill>
            <a:schemeClr val="tx1"/>
          </a:solidFill>
          <a:tailEnd type="non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151266</xdr:colOff>
      <xdr:row>75</xdr:row>
      <xdr:rowOff>1100689</xdr:rowOff>
    </xdr:from>
    <xdr:to>
      <xdr:col>34</xdr:col>
      <xdr:colOff>116606</xdr:colOff>
      <xdr:row>75</xdr:row>
      <xdr:rowOff>1100689</xdr:rowOff>
    </xdr:to>
    <xdr:sp macro="" textlink="">
      <xdr:nvSpPr>
        <xdr:cNvPr id="3" name="大かっこ 15"/>
        <xdr:cNvSpPr>
          <a:spLocks noChangeArrowheads="1"/>
        </xdr:cNvSpPr>
      </xdr:nvSpPr>
      <xdr:spPr bwMode="auto">
        <a:xfrm>
          <a:off x="4041622" y="39247794"/>
          <a:ext cx="1918831" cy="0"/>
        </a:xfrm>
        <a:prstGeom prst="bracketPair">
          <a:avLst>
            <a:gd name="adj" fmla="val 4546"/>
          </a:avLst>
        </a:prstGeom>
        <a:noFill/>
        <a:ln w="9525" algn="ctr">
          <a:solidFill>
            <a:srgbClr val="000000"/>
          </a:solidFill>
          <a:round/>
          <a:headEnd/>
          <a:tailEnd/>
        </a:ln>
      </xdr:spPr>
      <xdr:txBody>
        <a:bodyPr vertOverflow="clip" wrap="square" lIns="72000" tIns="0" rIns="72000" bIns="0" anchor="ctr" upright="1"/>
        <a:lstStyle/>
        <a:p>
          <a:pPr algn="l" rtl="0">
            <a:defRPr sz="1000"/>
          </a:pPr>
          <a:r>
            <a:rPr lang="ja-JP" altLang="en-US" sz="900" b="0" i="0" u="none" strike="noStrike" baseline="0">
              <a:solidFill>
                <a:srgbClr val="000000"/>
              </a:solidFill>
              <a:latin typeface="ＭＳ Ｐゴシック"/>
              <a:ea typeface="ＭＳ Ｐゴシック"/>
            </a:rPr>
            <a:t>・地域協議会の必須構成員</a:t>
          </a:r>
          <a:endParaRPr lang="ja-JP" altLang="en-US" sz="900" b="0" i="0" u="none" strike="noStrike" baseline="0">
            <a:solidFill>
              <a:srgbClr val="000000"/>
            </a:solidFill>
            <a:latin typeface="Calibri"/>
          </a:endParaRPr>
        </a:p>
        <a:p>
          <a:pPr algn="l" rtl="0">
            <a:defRPr sz="1000"/>
          </a:pPr>
          <a:r>
            <a:rPr lang="ja-JP" altLang="en-US" sz="900" b="0" i="0" u="none" strike="noStrike" baseline="0">
              <a:solidFill>
                <a:srgbClr val="000000"/>
              </a:solidFill>
              <a:latin typeface="ＭＳ Ｐゴシック"/>
              <a:ea typeface="ＭＳ Ｐゴシック"/>
            </a:rPr>
            <a:t>・道府県の分担金の交付</a:t>
          </a:r>
          <a:endParaRPr lang="ja-JP" altLang="en-US" sz="900" b="0" i="0" u="none" strike="noStrike" baseline="0">
            <a:solidFill>
              <a:srgbClr val="000000"/>
            </a:solidFill>
            <a:latin typeface="Calibri"/>
          </a:endParaRPr>
        </a:p>
        <a:p>
          <a:pPr algn="l" rtl="0">
            <a:defRPr sz="1000"/>
          </a:pPr>
          <a:r>
            <a:rPr lang="ja-JP" altLang="en-US" sz="900" b="0" i="0" u="none" strike="noStrike" baseline="0">
              <a:solidFill>
                <a:srgbClr val="000000"/>
              </a:solidFill>
              <a:latin typeface="ＭＳ Ｐゴシック"/>
              <a:ea typeface="ＭＳ Ｐゴシック"/>
            </a:rPr>
            <a:t>・道府県第三者委員会の運営　　</a:t>
          </a:r>
          <a:endParaRPr lang="ja-JP" altLang="en-US" sz="900" b="0" i="0" u="none" strike="noStrike" baseline="0">
            <a:solidFill>
              <a:srgbClr val="000000"/>
            </a:solidFill>
            <a:latin typeface="Calibri"/>
          </a:endParaRPr>
        </a:p>
        <a:p>
          <a:pPr algn="l" rtl="0">
            <a:defRPr sz="1000"/>
          </a:pPr>
          <a:r>
            <a:rPr lang="ja-JP" altLang="en-US" sz="900" b="0" i="0" u="none" strike="noStrike" baseline="0">
              <a:solidFill>
                <a:srgbClr val="000000"/>
              </a:solidFill>
              <a:latin typeface="ＭＳ Ｐゴシック"/>
              <a:ea typeface="ＭＳ Ｐゴシック"/>
            </a:rPr>
            <a:t>　　　　　　　　　　　　　　　　　等</a:t>
          </a:r>
        </a:p>
      </xdr:txBody>
    </xdr:sp>
    <xdr:clientData/>
  </xdr:twoCellAnchor>
  <xdr:twoCellAnchor>
    <xdr:from>
      <xdr:col>22</xdr:col>
      <xdr:colOff>46491</xdr:colOff>
      <xdr:row>74</xdr:row>
      <xdr:rowOff>3532738</xdr:rowOff>
    </xdr:from>
    <xdr:to>
      <xdr:col>36</xdr:col>
      <xdr:colOff>111843</xdr:colOff>
      <xdr:row>74</xdr:row>
      <xdr:rowOff>3532738</xdr:rowOff>
    </xdr:to>
    <xdr:sp macro="" textlink="">
      <xdr:nvSpPr>
        <xdr:cNvPr id="4" name="大かっこ 64"/>
        <xdr:cNvSpPr>
          <a:spLocks noChangeArrowheads="1"/>
        </xdr:cNvSpPr>
      </xdr:nvSpPr>
      <xdr:spPr bwMode="auto">
        <a:xfrm>
          <a:off x="3770593" y="37249160"/>
          <a:ext cx="2642297" cy="0"/>
        </a:xfrm>
        <a:prstGeom prst="bracketPair">
          <a:avLst>
            <a:gd name="adj" fmla="val 4546"/>
          </a:avLst>
        </a:prstGeom>
        <a:noFill/>
        <a:ln w="9525" algn="ctr">
          <a:solidFill>
            <a:srgbClr val="000000"/>
          </a:solidFill>
          <a:round/>
          <a:headEnd/>
          <a:tailEnd/>
        </a:ln>
      </xdr:spPr>
      <xdr:txBody>
        <a:bodyPr vertOverflow="clip" wrap="square" lIns="72000" tIns="0" rIns="72000" bIns="0" anchor="ctr" upright="1"/>
        <a:lstStyle/>
        <a:p>
          <a:pPr algn="l" rtl="0">
            <a:defRPr sz="1000"/>
          </a:pPr>
          <a:r>
            <a:rPr lang="ja-JP" altLang="en-US" sz="900" b="0" i="0" u="none" strike="noStrike" baseline="0">
              <a:solidFill>
                <a:srgbClr val="000000"/>
              </a:solidFill>
              <a:latin typeface="ＭＳ Ｐゴシック"/>
              <a:ea typeface="ＭＳ Ｐゴシック"/>
            </a:rPr>
            <a:t>・本対策の評価の視点、評価項目及び評価指標の検討</a:t>
          </a:r>
          <a:endParaRPr lang="ja-JP" altLang="en-US" sz="900" b="0" i="0" u="none" strike="noStrike" baseline="0">
            <a:solidFill>
              <a:srgbClr val="000000"/>
            </a:solidFill>
            <a:latin typeface="Calibri"/>
          </a:endParaRPr>
        </a:p>
        <a:p>
          <a:pPr algn="l" rtl="0">
            <a:defRPr sz="1000"/>
          </a:pPr>
          <a:r>
            <a:rPr lang="ja-JP" altLang="en-US" sz="900" b="0" i="0" u="none" strike="noStrike" baseline="0">
              <a:solidFill>
                <a:srgbClr val="000000"/>
              </a:solidFill>
              <a:latin typeface="ＭＳ Ｐゴシック"/>
              <a:ea typeface="ＭＳ Ｐゴシック"/>
            </a:rPr>
            <a:t>・第三者委員会の基礎資料作成　　　　　　　　　　</a:t>
          </a:r>
          <a:endParaRPr lang="en-US" altLang="ja-JP" sz="9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Ｐゴシック"/>
              <a:ea typeface="ＭＳ Ｐゴシック"/>
            </a:rPr>
            <a:t>・データ集計、データベースの作成　　　　　　　　　　　　　　　　　　　　等</a:t>
          </a:r>
        </a:p>
      </xdr:txBody>
    </xdr:sp>
    <xdr:clientData/>
  </xdr:twoCellAnchor>
  <xdr:twoCellAnchor>
    <xdr:from>
      <xdr:col>14</xdr:col>
      <xdr:colOff>23813</xdr:colOff>
      <xdr:row>73</xdr:row>
      <xdr:rowOff>4778508</xdr:rowOff>
    </xdr:from>
    <xdr:to>
      <xdr:col>29</xdr:col>
      <xdr:colOff>35719</xdr:colOff>
      <xdr:row>74</xdr:row>
      <xdr:rowOff>1250156</xdr:rowOff>
    </xdr:to>
    <xdr:sp macro="" textlink="">
      <xdr:nvSpPr>
        <xdr:cNvPr id="5" name="正方形/長方形 4"/>
        <xdr:cNvSpPr/>
      </xdr:nvSpPr>
      <xdr:spPr>
        <a:xfrm>
          <a:off x="2417878" y="33598733"/>
          <a:ext cx="2630416" cy="136784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ja-JP" altLang="en-US" sz="1400" b="0" i="0" u="none" strike="noStrike" baseline="0">
              <a:solidFill>
                <a:srgbClr val="000000"/>
              </a:solidFill>
              <a:latin typeface="Calibri"/>
            </a:rPr>
            <a:t>Ａ．民間団体</a:t>
          </a:r>
          <a:endParaRPr lang="en-US" altLang="ja-JP" sz="1400" b="0" i="0" u="none" strike="noStrike" baseline="0">
            <a:solidFill>
              <a:srgbClr val="000000"/>
            </a:solidFill>
            <a:latin typeface="Calibri"/>
          </a:endParaRPr>
        </a:p>
        <a:p>
          <a:pPr algn="ctr" rtl="0">
            <a:defRPr sz="1000"/>
          </a:pPr>
          <a:r>
            <a:rPr lang="en-US" altLang="ja-JP" sz="1400" b="0" i="0" u="none" strike="noStrike" baseline="0">
              <a:solidFill>
                <a:srgbClr val="000000"/>
              </a:solidFill>
              <a:latin typeface="+mj-ea"/>
              <a:ea typeface="+mj-ea"/>
            </a:rPr>
            <a:t>150</a:t>
          </a:r>
          <a:r>
            <a:rPr lang="ja-JP" altLang="en-US" sz="1400" b="0" i="0" u="none" strike="noStrike" baseline="0">
              <a:solidFill>
                <a:srgbClr val="000000"/>
              </a:solidFill>
              <a:latin typeface="+mj-ea"/>
              <a:ea typeface="+mj-ea"/>
            </a:rPr>
            <a:t>百万円</a:t>
          </a:r>
          <a:endParaRPr lang="en-US" altLang="ja-JP" sz="1400" b="0" i="0" u="none" strike="noStrike" baseline="0">
            <a:solidFill>
              <a:srgbClr val="000000"/>
            </a:solidFill>
            <a:latin typeface="+mj-ea"/>
            <a:ea typeface="+mj-ea"/>
          </a:endParaRPr>
        </a:p>
        <a:p>
          <a:pPr algn="ctr" rtl="0">
            <a:defRPr sz="1000"/>
          </a:pPr>
          <a:endParaRPr lang="en-US" altLang="ja-JP" sz="1400" b="0" i="0" u="none" strike="noStrike" baseline="0">
            <a:solidFill>
              <a:srgbClr val="000000"/>
            </a:solidFill>
            <a:latin typeface="+mj-ea"/>
            <a:ea typeface="+mj-ea"/>
          </a:endParaRPr>
        </a:p>
        <a:p>
          <a:pPr algn="ctr" rtl="0">
            <a:defRPr sz="1000"/>
          </a:pPr>
          <a:endParaRPr lang="en-US" altLang="ja-JP" sz="1400" b="0" i="0" u="none" strike="noStrike" baseline="0">
            <a:solidFill>
              <a:srgbClr val="000000"/>
            </a:solidFill>
            <a:latin typeface="+mj-ea"/>
            <a:ea typeface="+mj-ea"/>
          </a:endParaRPr>
        </a:p>
        <a:p>
          <a:pPr algn="ctr" rtl="0">
            <a:defRPr sz="1000"/>
          </a:pPr>
          <a:endParaRPr lang="en-US" altLang="ja-JP" sz="1400" b="0" i="0" u="none" strike="noStrike" baseline="0">
            <a:solidFill>
              <a:srgbClr val="000000"/>
            </a:solidFill>
            <a:latin typeface="+mj-ea"/>
            <a:ea typeface="+mj-ea"/>
          </a:endParaRPr>
        </a:p>
      </xdr:txBody>
    </xdr:sp>
    <xdr:clientData/>
  </xdr:twoCellAnchor>
  <xdr:twoCellAnchor>
    <xdr:from>
      <xdr:col>13</xdr:col>
      <xdr:colOff>107156</xdr:colOff>
      <xdr:row>74</xdr:row>
      <xdr:rowOff>1414554</xdr:rowOff>
    </xdr:from>
    <xdr:to>
      <xdr:col>29</xdr:col>
      <xdr:colOff>130969</xdr:colOff>
      <xdr:row>74</xdr:row>
      <xdr:rowOff>2132191</xdr:rowOff>
    </xdr:to>
    <xdr:sp macro="" textlink="">
      <xdr:nvSpPr>
        <xdr:cNvPr id="6" name="大かっこ 35"/>
        <xdr:cNvSpPr>
          <a:spLocks noChangeArrowheads="1"/>
        </xdr:cNvSpPr>
      </xdr:nvSpPr>
      <xdr:spPr bwMode="auto">
        <a:xfrm>
          <a:off x="2334967" y="35130976"/>
          <a:ext cx="2808577" cy="717637"/>
        </a:xfrm>
        <a:prstGeom prst="bracketPair">
          <a:avLst>
            <a:gd name="adj" fmla="val 4546"/>
          </a:avLst>
        </a:prstGeom>
        <a:noFill/>
        <a:ln w="9525" algn="ctr">
          <a:solidFill>
            <a:srgbClr val="000000"/>
          </a:solidFill>
          <a:round/>
          <a:headEnd/>
          <a:tailEnd/>
        </a:ln>
      </xdr:spPr>
      <xdr:txBody>
        <a:bodyPr vertOverflow="clip" wrap="square" lIns="72000" tIns="0" rIns="72000" bIns="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・助成金の交付</a:t>
          </a:r>
          <a:endParaRPr lang="en-US" altLang="ja-JP" sz="1100" b="0" i="0" u="none" strike="noStrike" baseline="0">
            <a:solidFill>
              <a:srgbClr val="000000"/>
            </a:solidFill>
            <a:latin typeface="ＭＳ Ｐゴシック"/>
            <a:ea typeface="ＭＳ Ｐゴシック"/>
          </a:endParaRPr>
        </a:p>
        <a:p>
          <a:pPr algn="l" rtl="0">
            <a:lnSpc>
              <a:spcPts val="1100"/>
            </a:lnSpc>
            <a:defRPr sz="1000"/>
          </a:pPr>
          <a:r>
            <a:rPr lang="ja-JP" altLang="en-US" sz="1100" b="0" i="0" u="none" strike="noStrike" baseline="0">
              <a:solidFill>
                <a:srgbClr val="000000"/>
              </a:solidFill>
              <a:latin typeface="ＭＳ Ｐゴシック"/>
              <a:ea typeface="ＭＳ Ｐゴシック"/>
            </a:rPr>
            <a:t>・復興計画書の審査</a:t>
          </a:r>
          <a:endParaRPr lang="ja-JP" altLang="en-US" sz="1100" b="0" i="0" u="none" strike="noStrike" baseline="0">
            <a:solidFill>
              <a:srgbClr val="000000"/>
            </a:solidFill>
            <a:latin typeface="Calibri"/>
          </a:endParaRPr>
        </a:p>
        <a:p>
          <a:pPr algn="l" rtl="0">
            <a:lnSpc>
              <a:spcPts val="1100"/>
            </a:lnSpc>
            <a:defRPr sz="1000"/>
          </a:pPr>
          <a:r>
            <a:rPr lang="ja-JP" altLang="en-US" sz="1100" b="0" i="0" u="none" strike="noStrike" baseline="0">
              <a:solidFill>
                <a:srgbClr val="000000"/>
              </a:solidFill>
              <a:latin typeface="ＭＳ Ｐゴシック"/>
              <a:ea typeface="+mn-ea"/>
            </a:rPr>
            <a:t>・事業の推進に必要な指導、監督、調整等　</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23</xdr:col>
      <xdr:colOff>40671</xdr:colOff>
      <xdr:row>75</xdr:row>
      <xdr:rowOff>853038</xdr:rowOff>
    </xdr:from>
    <xdr:to>
      <xdr:col>35</xdr:col>
      <xdr:colOff>34849</xdr:colOff>
      <xdr:row>75</xdr:row>
      <xdr:rowOff>853038</xdr:rowOff>
    </xdr:to>
    <xdr:sp macro="" textlink="">
      <xdr:nvSpPr>
        <xdr:cNvPr id="7" name="正方形/長方形 30"/>
        <xdr:cNvSpPr>
          <a:spLocks noChangeArrowheads="1"/>
        </xdr:cNvSpPr>
      </xdr:nvSpPr>
      <xdr:spPr bwMode="auto">
        <a:xfrm>
          <a:off x="3931027" y="39000143"/>
          <a:ext cx="2147175" cy="0"/>
        </a:xfrm>
        <a:prstGeom prst="rect">
          <a:avLst/>
        </a:prstGeom>
        <a:noFill/>
        <a:ln w="12700" algn="ctr">
          <a:noFill/>
          <a:prstDash val="dash"/>
          <a:miter lim="800000"/>
          <a:headEnd/>
          <a:tailEnd/>
        </a:ln>
      </xdr:spPr>
      <xdr:txBody>
        <a:bodyPr vertOverflow="clip" wrap="square" lIns="27432" tIns="22860" rIns="27432" bIns="22860" anchor="ctr" upright="1"/>
        <a:lstStyle/>
        <a:p>
          <a:pPr algn="ctr" rtl="0">
            <a:defRPr sz="1000"/>
          </a:pPr>
          <a:r>
            <a:rPr lang="ja-JP" altLang="en-US" sz="900" b="0" i="0" u="none" strike="noStrike" baseline="0">
              <a:solidFill>
                <a:srgbClr val="000000"/>
              </a:solidFill>
              <a:latin typeface="ＭＳ Ｐゴシック"/>
              <a:ea typeface="ＭＳ Ｐゴシック"/>
            </a:rPr>
            <a:t>執行残１百万円（国庫へ返還）</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13</xdr:col>
      <xdr:colOff>168275</xdr:colOff>
      <xdr:row>73</xdr:row>
      <xdr:rowOff>1484312</xdr:rowOff>
    </xdr:from>
    <xdr:to>
      <xdr:col>29</xdr:col>
      <xdr:colOff>23812</xdr:colOff>
      <xdr:row>73</xdr:row>
      <xdr:rowOff>2609850</xdr:rowOff>
    </xdr:to>
    <xdr:sp macro="" textlink="">
      <xdr:nvSpPr>
        <xdr:cNvPr id="8" name="正方形/長方形 7"/>
        <xdr:cNvSpPr/>
      </xdr:nvSpPr>
      <xdr:spPr>
        <a:xfrm>
          <a:off x="2396086" y="30304537"/>
          <a:ext cx="2640301" cy="1125538"/>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ja-JP" altLang="en-US" sz="1400" b="0" i="0" u="none" strike="noStrike" baseline="0">
              <a:solidFill>
                <a:srgbClr val="000000"/>
              </a:solidFill>
              <a:latin typeface="ＭＳ Ｐゴシック"/>
              <a:ea typeface="ＭＳ Ｐゴシック"/>
            </a:rPr>
            <a:t>農林水産省</a:t>
          </a:r>
          <a:endParaRPr lang="en-US" altLang="ja-JP" sz="1400" b="0" i="0" u="none" strike="noStrike" baseline="0">
            <a:solidFill>
              <a:srgbClr val="000000"/>
            </a:solidFill>
            <a:latin typeface="ＭＳ Ｐゴシック"/>
            <a:ea typeface="ＭＳ Ｐゴシック"/>
          </a:endParaRPr>
        </a:p>
        <a:p>
          <a:pPr algn="ctr" rtl="0">
            <a:defRPr sz="1000"/>
          </a:pPr>
          <a:r>
            <a:rPr lang="en-US" altLang="ja-JP" sz="1400" b="0" i="0" u="none" strike="noStrike" baseline="0">
              <a:solidFill>
                <a:srgbClr val="000000"/>
              </a:solidFill>
              <a:latin typeface="ＭＳ Ｐゴシック"/>
              <a:ea typeface="ＭＳ Ｐゴシック"/>
            </a:rPr>
            <a:t>150</a:t>
          </a:r>
          <a:r>
            <a:rPr lang="ja-JP" altLang="en-US" sz="1400" b="0" i="0" u="none" strike="noStrike" baseline="0">
              <a:solidFill>
                <a:srgbClr val="000000"/>
              </a:solidFill>
              <a:latin typeface="ＭＳ Ｐゴシック"/>
              <a:ea typeface="ＭＳ Ｐゴシック"/>
            </a:rPr>
            <a:t>百万円</a:t>
          </a:r>
          <a:endParaRPr lang="en-US" altLang="ja-JP" sz="1400" b="0" i="0" u="none" strike="noStrike" baseline="0">
            <a:solidFill>
              <a:srgbClr val="000000"/>
            </a:solidFill>
            <a:latin typeface="Calibri"/>
            <a:ea typeface="+mn-ea"/>
          </a:endParaRPr>
        </a:p>
      </xdr:txBody>
    </xdr:sp>
    <xdr:clientData/>
  </xdr:twoCellAnchor>
  <xdr:twoCellAnchor>
    <xdr:from>
      <xdr:col>14</xdr:col>
      <xdr:colOff>27782</xdr:colOff>
      <xdr:row>75</xdr:row>
      <xdr:rowOff>914400</xdr:rowOff>
    </xdr:from>
    <xdr:to>
      <xdr:col>29</xdr:col>
      <xdr:colOff>51595</xdr:colOff>
      <xdr:row>75</xdr:row>
      <xdr:rowOff>1614844</xdr:rowOff>
    </xdr:to>
    <xdr:sp macro="" textlink="">
      <xdr:nvSpPr>
        <xdr:cNvPr id="9" name="大かっこ 35"/>
        <xdr:cNvSpPr>
          <a:spLocks noChangeArrowheads="1"/>
        </xdr:cNvSpPr>
      </xdr:nvSpPr>
      <xdr:spPr bwMode="auto">
        <a:xfrm>
          <a:off x="2421847" y="39061505"/>
          <a:ext cx="2642323" cy="700444"/>
        </a:xfrm>
        <a:prstGeom prst="bracketPair">
          <a:avLst>
            <a:gd name="adj" fmla="val 4546"/>
          </a:avLst>
        </a:prstGeom>
        <a:noFill/>
        <a:ln w="9525" algn="ctr">
          <a:solidFill>
            <a:srgbClr val="000000"/>
          </a:solidFill>
          <a:round/>
          <a:headEnd/>
          <a:tailEnd/>
        </a:ln>
      </xdr:spPr>
      <xdr:txBody>
        <a:bodyPr vertOverflow="clip" wrap="square" lIns="72000" tIns="0" rIns="72000" bIns="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・業務書類、機器等の復旧　</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15</xdr:col>
      <xdr:colOff>104775</xdr:colOff>
      <xdr:row>74</xdr:row>
      <xdr:rowOff>533399</xdr:rowOff>
    </xdr:from>
    <xdr:to>
      <xdr:col>27</xdr:col>
      <xdr:colOff>172244</xdr:colOff>
      <xdr:row>74</xdr:row>
      <xdr:rowOff>1168400</xdr:rowOff>
    </xdr:to>
    <xdr:sp macro="" textlink="">
      <xdr:nvSpPr>
        <xdr:cNvPr id="10" name="大かっこ 9"/>
        <xdr:cNvSpPr/>
      </xdr:nvSpPr>
      <xdr:spPr>
        <a:xfrm>
          <a:off x="2665095" y="34249821"/>
          <a:ext cx="2145651" cy="635001"/>
        </a:xfrm>
        <a:prstGeom prst="bracketPair">
          <a:avLst>
            <a:gd name="adj" fmla="val 5399"/>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050"/>
            <a:t>全国土地改良事業団体連合会</a:t>
          </a:r>
          <a:endParaRPr kumimoji="1" lang="en-US" altLang="ja-JP" sz="1050"/>
        </a:p>
        <a:p>
          <a:pPr algn="ctr"/>
          <a:r>
            <a:rPr kumimoji="1" lang="en-US" altLang="ja-JP" sz="1050">
              <a:latin typeface="+mj-ea"/>
              <a:ea typeface="+mj-ea"/>
            </a:rPr>
            <a:t>150</a:t>
          </a:r>
          <a:r>
            <a:rPr kumimoji="1" lang="ja-JP" altLang="en-US" sz="1050">
              <a:latin typeface="+mj-ea"/>
              <a:ea typeface="+mj-ea"/>
            </a:rPr>
            <a:t>百万円</a:t>
          </a:r>
        </a:p>
      </xdr:txBody>
    </xdr:sp>
    <xdr:clientData/>
  </xdr:twoCellAnchor>
  <xdr:twoCellAnchor>
    <xdr:from>
      <xdr:col>14</xdr:col>
      <xdr:colOff>47625</xdr:colOff>
      <xdr:row>74</xdr:row>
      <xdr:rowOff>4121150</xdr:rowOff>
    </xdr:from>
    <xdr:to>
      <xdr:col>29</xdr:col>
      <xdr:colOff>50006</xdr:colOff>
      <xdr:row>75</xdr:row>
      <xdr:rowOff>870611</xdr:rowOff>
    </xdr:to>
    <xdr:sp macro="" textlink="">
      <xdr:nvSpPr>
        <xdr:cNvPr id="11" name="正方形/長方形 10"/>
        <xdr:cNvSpPr/>
      </xdr:nvSpPr>
      <xdr:spPr>
        <a:xfrm>
          <a:off x="2441690" y="37837572"/>
          <a:ext cx="2620891" cy="1180144"/>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ja-JP" altLang="en-US" sz="1400" b="0" i="0" u="none" strike="noStrike" baseline="0">
              <a:solidFill>
                <a:srgbClr val="000000"/>
              </a:solidFill>
              <a:latin typeface="Calibri"/>
            </a:rPr>
            <a:t>Ｂ．土地改良区</a:t>
          </a:r>
          <a:endParaRPr lang="en-US" altLang="ja-JP" sz="1400" b="0" i="0" u="none" strike="noStrike" baseline="0">
            <a:solidFill>
              <a:srgbClr val="000000"/>
            </a:solidFill>
            <a:latin typeface="Calibri"/>
          </a:endParaRPr>
        </a:p>
        <a:p>
          <a:pPr algn="ctr" rtl="0">
            <a:defRPr sz="1000"/>
          </a:pPr>
          <a:r>
            <a:rPr lang="en-US" altLang="ja-JP" sz="1400" b="0" i="0" u="none" strike="noStrike" baseline="0">
              <a:solidFill>
                <a:srgbClr val="000000"/>
              </a:solidFill>
              <a:latin typeface="+mj-ea"/>
              <a:ea typeface="+mj-ea"/>
            </a:rPr>
            <a:t>111</a:t>
          </a:r>
          <a:r>
            <a:rPr lang="ja-JP" altLang="en-US" sz="1400" b="0" i="0" u="none" strike="noStrike" baseline="0">
              <a:solidFill>
                <a:srgbClr val="000000"/>
              </a:solidFill>
              <a:latin typeface="+mj-ea"/>
              <a:ea typeface="+mj-ea"/>
            </a:rPr>
            <a:t>百万円</a:t>
          </a:r>
          <a:endParaRPr lang="en-US" altLang="ja-JP" sz="1400" b="0" i="0" u="none" strike="noStrike" baseline="0">
            <a:solidFill>
              <a:srgbClr val="000000"/>
            </a:solidFill>
            <a:latin typeface="+mj-ea"/>
            <a:ea typeface="+mj-ea"/>
          </a:endParaRPr>
        </a:p>
        <a:p>
          <a:pPr algn="ctr" rtl="0">
            <a:defRPr sz="1000"/>
          </a:pPr>
          <a:endParaRPr lang="en-US" altLang="ja-JP" sz="1400" b="0" i="0" u="none" strike="noStrike" baseline="0">
            <a:solidFill>
              <a:srgbClr val="000000"/>
            </a:solidFill>
            <a:latin typeface="+mj-ea"/>
            <a:ea typeface="+mj-ea"/>
          </a:endParaRPr>
        </a:p>
        <a:p>
          <a:pPr algn="ctr" rtl="0">
            <a:defRPr sz="1000"/>
          </a:pPr>
          <a:endParaRPr lang="en-US" altLang="ja-JP" sz="1400" b="0" i="0" u="none" strike="noStrike" baseline="0">
            <a:solidFill>
              <a:srgbClr val="000000"/>
            </a:solidFill>
            <a:latin typeface="+mj-ea"/>
            <a:ea typeface="+mj-ea"/>
          </a:endParaRPr>
        </a:p>
      </xdr:txBody>
    </xdr:sp>
    <xdr:clientData/>
  </xdr:twoCellAnchor>
  <xdr:twoCellAnchor>
    <xdr:from>
      <xdr:col>15</xdr:col>
      <xdr:colOff>7937</xdr:colOff>
      <xdr:row>75</xdr:row>
      <xdr:rowOff>292100</xdr:rowOff>
    </xdr:from>
    <xdr:to>
      <xdr:col>28</xdr:col>
      <xdr:colOff>111125</xdr:colOff>
      <xdr:row>75</xdr:row>
      <xdr:rowOff>809626</xdr:rowOff>
    </xdr:to>
    <xdr:sp macro="" textlink="">
      <xdr:nvSpPr>
        <xdr:cNvPr id="12" name="大かっこ 35"/>
        <xdr:cNvSpPr>
          <a:spLocks noChangeArrowheads="1"/>
        </xdr:cNvSpPr>
      </xdr:nvSpPr>
      <xdr:spPr bwMode="auto">
        <a:xfrm>
          <a:off x="2568257" y="38439205"/>
          <a:ext cx="2389188" cy="517526"/>
        </a:xfrm>
        <a:prstGeom prst="bracketPair">
          <a:avLst>
            <a:gd name="adj" fmla="val 4546"/>
          </a:avLst>
        </a:prstGeom>
        <a:noFill/>
        <a:ln w="9525" algn="ctr">
          <a:solidFill>
            <a:srgbClr val="000000"/>
          </a:solidFill>
          <a:round/>
          <a:headEnd/>
          <a:tailEnd/>
        </a:ln>
      </xdr:spPr>
      <xdr:txBody>
        <a:bodyPr vertOverflow="clip" wrap="square" lIns="72000" tIns="0" rIns="72000" bIns="0" anchor="ctr" upright="1"/>
        <a:lstStyle/>
        <a:p>
          <a:pPr algn="ctr" rtl="0">
            <a:lnSpc>
              <a:spcPts val="1100"/>
            </a:lnSpc>
            <a:defRPr sz="1000"/>
          </a:pPr>
          <a:r>
            <a:rPr lang="ja-JP" altLang="en-US" sz="1100" b="0" i="0" u="none" strike="noStrike" baseline="0">
              <a:solidFill>
                <a:srgbClr val="000000"/>
              </a:solidFill>
              <a:latin typeface="ＭＳ Ｐゴシック"/>
              <a:ea typeface="ＭＳ Ｐゴシック"/>
            </a:rPr>
            <a:t>岩手中部土地改良区</a:t>
          </a: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r>
            <a:rPr lang="en-US" altLang="ja-JP" sz="1100" b="0" i="0" u="none" strike="noStrike" baseline="0">
              <a:solidFill>
                <a:srgbClr val="000000"/>
              </a:solidFill>
              <a:latin typeface="ＭＳ Ｐゴシック"/>
              <a:ea typeface="ＭＳ Ｐゴシック"/>
            </a:rPr>
            <a:t>28</a:t>
          </a:r>
          <a:r>
            <a:rPr lang="ja-JP" altLang="en-US" sz="1100" b="0" i="0" u="none" strike="noStrike" baseline="0">
              <a:solidFill>
                <a:srgbClr val="000000"/>
              </a:solidFill>
              <a:latin typeface="ＭＳ Ｐゴシック"/>
              <a:ea typeface="ＭＳ Ｐゴシック"/>
            </a:rPr>
            <a:t>百万円</a:t>
          </a: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r>
            <a:rPr lang="ja-JP" altLang="en-US" sz="1100" b="0" i="0" u="none" strike="noStrike" baseline="0">
              <a:solidFill>
                <a:srgbClr val="000000"/>
              </a:solidFill>
              <a:latin typeface="ＭＳ Ｐゴシック"/>
              <a:ea typeface="ＭＳ Ｐゴシック"/>
            </a:rPr>
            <a:t>他</a:t>
          </a:r>
          <a:r>
            <a:rPr lang="en-US" altLang="ja-JP" sz="1100" b="0" i="0" u="none" strike="noStrike" baseline="0">
              <a:solidFill>
                <a:srgbClr val="000000"/>
              </a:solidFill>
              <a:latin typeface="ＭＳ Ｐゴシック"/>
              <a:ea typeface="ＭＳ Ｐゴシック"/>
            </a:rPr>
            <a:t>26</a:t>
          </a:r>
          <a:r>
            <a:rPr lang="ja-JP" altLang="en-US" sz="1100" b="0" i="0" u="none" strike="noStrike" baseline="0">
              <a:solidFill>
                <a:srgbClr val="000000"/>
              </a:solidFill>
              <a:latin typeface="ＭＳ Ｐゴシック"/>
              <a:ea typeface="ＭＳ Ｐゴシック"/>
            </a:rPr>
            <a:t>土地改良区</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21</xdr:col>
      <xdr:colOff>156486</xdr:colOff>
      <xdr:row>73</xdr:row>
      <xdr:rowOff>2714622</xdr:rowOff>
    </xdr:from>
    <xdr:to>
      <xdr:col>21</xdr:col>
      <xdr:colOff>158752</xdr:colOff>
      <xdr:row>73</xdr:row>
      <xdr:rowOff>4299859</xdr:rowOff>
    </xdr:to>
    <xdr:cxnSp macro="">
      <xdr:nvCxnSpPr>
        <xdr:cNvPr id="13" name="直線矢印コネクタ 12"/>
        <xdr:cNvCxnSpPr/>
      </xdr:nvCxnSpPr>
      <xdr:spPr>
        <a:xfrm rot="5400000">
          <a:off x="2922847" y="32326333"/>
          <a:ext cx="1585237" cy="226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7937</xdr:colOff>
      <xdr:row>74</xdr:row>
      <xdr:rowOff>2151062</xdr:rowOff>
    </xdr:from>
    <xdr:to>
      <xdr:col>22</xdr:col>
      <xdr:colOff>7939</xdr:colOff>
      <xdr:row>74</xdr:row>
      <xdr:rowOff>4040191</xdr:rowOff>
    </xdr:to>
    <xdr:cxnSp macro="">
      <xdr:nvCxnSpPr>
        <xdr:cNvPr id="14" name="直線矢印コネクタ 13"/>
        <xdr:cNvCxnSpPr/>
      </xdr:nvCxnSpPr>
      <xdr:spPr>
        <a:xfrm rot="16200000" flipH="1">
          <a:off x="2787475" y="36812048"/>
          <a:ext cx="1889129" cy="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23812</xdr:colOff>
      <xdr:row>73</xdr:row>
      <xdr:rowOff>4356100</xdr:rowOff>
    </xdr:from>
    <xdr:to>
      <xdr:col>28</xdr:col>
      <xdr:colOff>59531</xdr:colOff>
      <xdr:row>73</xdr:row>
      <xdr:rowOff>4702968</xdr:rowOff>
    </xdr:to>
    <xdr:sp macro="" textlink="">
      <xdr:nvSpPr>
        <xdr:cNvPr id="15" name="テキスト ボックス 14"/>
        <xdr:cNvSpPr txBox="1"/>
      </xdr:nvSpPr>
      <xdr:spPr>
        <a:xfrm>
          <a:off x="2584132" y="33176325"/>
          <a:ext cx="2321719" cy="346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400"/>
            <a:t>【</a:t>
          </a:r>
          <a:r>
            <a:rPr kumimoji="1" lang="ja-JP" altLang="en-US" sz="1400"/>
            <a:t>公募・補助</a:t>
          </a:r>
          <a:r>
            <a:rPr kumimoji="1" lang="en-US" altLang="ja-JP" sz="1400"/>
            <a:t>】</a:t>
          </a:r>
          <a:r>
            <a:rPr kumimoji="1" lang="ja-JP" altLang="en-US" sz="1100">
              <a:solidFill>
                <a:sysClr val="windowText" lastClr="000000"/>
              </a:solidFill>
            </a:rPr>
            <a:t>１法人</a:t>
          </a:r>
          <a:r>
            <a:rPr kumimoji="1" lang="ja-JP" altLang="ja-JP" sz="1100">
              <a:solidFill>
                <a:sysClr val="windowText" lastClr="000000"/>
              </a:solidFill>
              <a:latin typeface="+mn-lt"/>
              <a:ea typeface="+mn-ea"/>
              <a:cs typeface="+mn-cs"/>
            </a:rPr>
            <a:t>／</a:t>
          </a:r>
          <a:r>
            <a:rPr kumimoji="1" lang="ja-JP" altLang="en-US" sz="1100">
              <a:solidFill>
                <a:sysClr val="windowText" lastClr="000000"/>
              </a:solidFill>
              <a:latin typeface="+mn-lt"/>
              <a:ea typeface="+mn-ea"/>
              <a:cs typeface="+mn-cs"/>
            </a:rPr>
            <a:t>２法人</a:t>
          </a:r>
          <a:endParaRPr kumimoji="1" lang="ja-JP" altLang="en-US" sz="1100">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15</xdr:col>
      <xdr:colOff>0</xdr:colOff>
      <xdr:row>75</xdr:row>
      <xdr:rowOff>0</xdr:rowOff>
    </xdr:from>
    <xdr:to>
      <xdr:col>17</xdr:col>
      <xdr:colOff>114014</xdr:colOff>
      <xdr:row>75</xdr:row>
      <xdr:rowOff>1594</xdr:rowOff>
    </xdr:to>
    <xdr:cxnSp macro="">
      <xdr:nvCxnSpPr>
        <xdr:cNvPr id="2" name="直線コネクタ 1"/>
        <xdr:cNvCxnSpPr/>
      </xdr:nvCxnSpPr>
      <xdr:spPr bwMode="auto">
        <a:xfrm rot="5400000">
          <a:off x="2782785" y="29063273"/>
          <a:ext cx="1594" cy="4465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89647</xdr:colOff>
      <xdr:row>75</xdr:row>
      <xdr:rowOff>1075765</xdr:rowOff>
    </xdr:from>
    <xdr:to>
      <xdr:col>50</xdr:col>
      <xdr:colOff>148770</xdr:colOff>
      <xdr:row>77</xdr:row>
      <xdr:rowOff>537882</xdr:rowOff>
    </xdr:to>
    <xdr:grpSp>
      <xdr:nvGrpSpPr>
        <xdr:cNvPr id="3" name="グループ化 2"/>
        <xdr:cNvGrpSpPr/>
      </xdr:nvGrpSpPr>
      <xdr:grpSpPr>
        <a:xfrm>
          <a:off x="1319931" y="30380900"/>
          <a:ext cx="7884170" cy="8794538"/>
          <a:chOff x="1043608" y="-459432"/>
          <a:chExt cx="7992888" cy="8785412"/>
        </a:xfrm>
      </xdr:grpSpPr>
      <xdr:sp macro="" textlink="">
        <xdr:nvSpPr>
          <xdr:cNvPr id="4" name="テキスト ボックス 4"/>
          <xdr:cNvSpPr txBox="1"/>
        </xdr:nvSpPr>
        <xdr:spPr bwMode="auto">
          <a:xfrm>
            <a:off x="5724128" y="2638073"/>
            <a:ext cx="2880320" cy="93494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a:t>Ｂ　</a:t>
            </a:r>
            <a:r>
              <a:rPr lang="ja-JP" altLang="en-US"/>
              <a:t>東北</a:t>
            </a:r>
            <a:r>
              <a:rPr kumimoji="1" lang="ja-JP" altLang="en-US"/>
              <a:t>農政局</a:t>
            </a:r>
            <a:endParaRPr kumimoji="1" lang="en-US" altLang="ja-JP"/>
          </a:p>
          <a:p>
            <a:pPr algn="ctr"/>
            <a:r>
              <a:rPr kumimoji="1" lang="ja-JP" altLang="en-US"/>
              <a:t>１５４百万円</a:t>
            </a:r>
            <a:endParaRPr kumimoji="1" lang="en-US" altLang="ja-JP"/>
          </a:p>
        </xdr:txBody>
      </xdr:sp>
      <xdr:sp macro="" textlink="">
        <xdr:nvSpPr>
          <xdr:cNvPr id="5" name="テキスト ボックス 2"/>
          <xdr:cNvSpPr txBox="1"/>
        </xdr:nvSpPr>
        <xdr:spPr bwMode="auto">
          <a:xfrm>
            <a:off x="3419872" y="-459432"/>
            <a:ext cx="2232248" cy="71891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a:t>農林水産省</a:t>
            </a:r>
            <a:endParaRPr kumimoji="1" lang="en-US" altLang="ja-JP"/>
          </a:p>
          <a:p>
            <a:pPr algn="ctr"/>
            <a:r>
              <a:rPr kumimoji="1" lang="ja-JP" altLang="en-US"/>
              <a:t>１５６百万円</a:t>
            </a:r>
          </a:p>
        </xdr:txBody>
      </xdr:sp>
      <xdr:sp macro="" textlink="">
        <xdr:nvSpPr>
          <xdr:cNvPr id="6" name="テキスト ボックス 5"/>
          <xdr:cNvSpPr txBox="1"/>
        </xdr:nvSpPr>
        <xdr:spPr bwMode="auto">
          <a:xfrm>
            <a:off x="2627784" y="6093296"/>
            <a:ext cx="2592288" cy="108012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a:t>Ｃ　民間団体</a:t>
            </a:r>
            <a:endParaRPr lang="en-US" altLang="ja-JP"/>
          </a:p>
          <a:p>
            <a:pPr algn="ctr"/>
            <a:r>
              <a:rPr lang="ja-JP" altLang="en-US"/>
              <a:t>（２団体）</a:t>
            </a:r>
            <a:endParaRPr lang="en-US" altLang="ja-JP"/>
          </a:p>
          <a:p>
            <a:pPr algn="ctr"/>
            <a:r>
              <a:rPr kumimoji="1" lang="ja-JP" altLang="en-US"/>
              <a:t>１５３百万円</a:t>
            </a:r>
            <a:endParaRPr kumimoji="1" lang="en-US" altLang="ja-JP"/>
          </a:p>
        </xdr:txBody>
      </xdr:sp>
      <xdr:sp macro="" textlink="">
        <xdr:nvSpPr>
          <xdr:cNvPr id="7" name="テキスト ボックス 147"/>
          <xdr:cNvSpPr txBox="1"/>
        </xdr:nvSpPr>
        <xdr:spPr bwMode="auto">
          <a:xfrm>
            <a:off x="7205972" y="4543236"/>
            <a:ext cx="1038436" cy="32573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1400"/>
              <a:t>【</a:t>
            </a:r>
            <a:r>
              <a:rPr kumimoji="1" lang="ja-JP" altLang="en-US" sz="1400"/>
              <a:t>公募</a:t>
            </a:r>
            <a:r>
              <a:rPr kumimoji="1" lang="en-US" altLang="ja-JP" sz="1400"/>
              <a:t>】</a:t>
            </a:r>
            <a:endParaRPr kumimoji="1" lang="ja-JP" altLang="en-US" sz="1400"/>
          </a:p>
        </xdr:txBody>
      </xdr:sp>
      <xdr:sp macro="" textlink="">
        <xdr:nvSpPr>
          <xdr:cNvPr id="8" name="フリーフォーム 7"/>
          <xdr:cNvSpPr/>
        </xdr:nvSpPr>
        <xdr:spPr bwMode="auto">
          <a:xfrm>
            <a:off x="3851920" y="4869160"/>
            <a:ext cx="3960440" cy="1201636"/>
          </a:xfrm>
          <a:custGeom>
            <a:avLst/>
            <a:gdLst>
              <a:gd name="connsiteX0" fmla="*/ 0 w 2975212"/>
              <a:gd name="connsiteY0" fmla="*/ 709683 h 723331"/>
              <a:gd name="connsiteX1" fmla="*/ 0 w 2975212"/>
              <a:gd name="connsiteY1" fmla="*/ 0 h 723331"/>
              <a:gd name="connsiteX2" fmla="*/ 2975212 w 2975212"/>
              <a:gd name="connsiteY2" fmla="*/ 0 h 723331"/>
              <a:gd name="connsiteX3" fmla="*/ 2975212 w 2975212"/>
              <a:gd name="connsiteY3" fmla="*/ 723331 h 723331"/>
              <a:gd name="connsiteX4" fmla="*/ 2975212 w 2975212"/>
              <a:gd name="connsiteY4" fmla="*/ 723331 h 72333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975212" h="723331">
                <a:moveTo>
                  <a:pt x="0" y="709683"/>
                </a:moveTo>
                <a:lnTo>
                  <a:pt x="0" y="0"/>
                </a:lnTo>
                <a:lnTo>
                  <a:pt x="2975212" y="0"/>
                </a:lnTo>
                <a:lnTo>
                  <a:pt x="2975212" y="723331"/>
                </a:lnTo>
                <a:lnTo>
                  <a:pt x="2975212" y="723331"/>
                </a:lnTo>
              </a:path>
            </a:pathLst>
          </a:custGeom>
          <a:ln>
            <a:headEnd type="arrow"/>
            <a:tailEnd type="arrow"/>
          </a:ln>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xnSp macro="">
        <xdr:nvCxnSpPr>
          <xdr:cNvPr id="9" name="直線コネクタ 8"/>
          <xdr:cNvCxnSpPr/>
        </xdr:nvCxnSpPr>
        <xdr:spPr>
          <a:xfrm rot="16200000" flipV="1">
            <a:off x="6516217" y="4221087"/>
            <a:ext cx="1296144"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0" name="テキスト ボックス 5"/>
          <xdr:cNvSpPr txBox="1"/>
        </xdr:nvSpPr>
        <xdr:spPr bwMode="auto">
          <a:xfrm>
            <a:off x="5559579" y="6093296"/>
            <a:ext cx="3464051" cy="144016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a:t>Ｄ　小水力等農村地域資源利活用緊急促進事業共同企業体</a:t>
            </a:r>
            <a:endParaRPr lang="en-US" altLang="ja-JP"/>
          </a:p>
          <a:p>
            <a:pPr algn="ctr"/>
            <a:r>
              <a:rPr lang="ja-JP" altLang="en-US"/>
              <a:t>（１団体）</a:t>
            </a:r>
            <a:endParaRPr lang="en-US" altLang="ja-JP"/>
          </a:p>
          <a:p>
            <a:pPr algn="ctr"/>
            <a:r>
              <a:rPr kumimoji="1" lang="ja-JP" altLang="en-US"/>
              <a:t>１百万円</a:t>
            </a:r>
            <a:endParaRPr kumimoji="1" lang="en-US" altLang="ja-JP"/>
          </a:p>
        </xdr:txBody>
      </xdr:sp>
      <xdr:sp macro="" textlink="">
        <xdr:nvSpPr>
          <xdr:cNvPr id="11" name="テキスト ボックス 147"/>
          <xdr:cNvSpPr txBox="1"/>
        </xdr:nvSpPr>
        <xdr:spPr bwMode="auto">
          <a:xfrm>
            <a:off x="3491880" y="4509120"/>
            <a:ext cx="1038436" cy="32573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1400"/>
              <a:t>【</a:t>
            </a:r>
            <a:r>
              <a:rPr kumimoji="1" lang="ja-JP" altLang="en-US" sz="1400"/>
              <a:t>請負</a:t>
            </a:r>
            <a:r>
              <a:rPr kumimoji="1" lang="en-US" altLang="ja-JP" sz="1400"/>
              <a:t>】</a:t>
            </a:r>
            <a:endParaRPr kumimoji="1" lang="ja-JP" altLang="en-US" sz="1400"/>
          </a:p>
        </xdr:txBody>
      </xdr:sp>
      <xdr:sp macro="" textlink="">
        <xdr:nvSpPr>
          <xdr:cNvPr id="12" name="フリーフォーム 11"/>
          <xdr:cNvSpPr/>
        </xdr:nvSpPr>
        <xdr:spPr bwMode="auto">
          <a:xfrm>
            <a:off x="2183764" y="1412776"/>
            <a:ext cx="4980524" cy="1247417"/>
          </a:xfrm>
          <a:custGeom>
            <a:avLst/>
            <a:gdLst>
              <a:gd name="connsiteX0" fmla="*/ 0 w 2975212"/>
              <a:gd name="connsiteY0" fmla="*/ 709683 h 723331"/>
              <a:gd name="connsiteX1" fmla="*/ 0 w 2975212"/>
              <a:gd name="connsiteY1" fmla="*/ 0 h 723331"/>
              <a:gd name="connsiteX2" fmla="*/ 2975212 w 2975212"/>
              <a:gd name="connsiteY2" fmla="*/ 0 h 723331"/>
              <a:gd name="connsiteX3" fmla="*/ 2975212 w 2975212"/>
              <a:gd name="connsiteY3" fmla="*/ 723331 h 723331"/>
              <a:gd name="connsiteX4" fmla="*/ 2975212 w 2975212"/>
              <a:gd name="connsiteY4" fmla="*/ 723331 h 72333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975212" h="723331">
                <a:moveTo>
                  <a:pt x="0" y="709683"/>
                </a:moveTo>
                <a:lnTo>
                  <a:pt x="0" y="0"/>
                </a:lnTo>
                <a:lnTo>
                  <a:pt x="2975212" y="0"/>
                </a:lnTo>
                <a:lnTo>
                  <a:pt x="2975212" y="723331"/>
                </a:lnTo>
                <a:lnTo>
                  <a:pt x="2975212" y="723331"/>
                </a:lnTo>
              </a:path>
            </a:pathLst>
          </a:custGeom>
          <a:ln>
            <a:headEnd type="arrow"/>
            <a:tailEnd type="arrow"/>
          </a:ln>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xnSp macro="">
        <xdr:nvCxnSpPr>
          <xdr:cNvPr id="13" name="直線コネクタ 12"/>
          <xdr:cNvCxnSpPr/>
        </xdr:nvCxnSpPr>
        <xdr:spPr bwMode="auto">
          <a:xfrm rot="5400000">
            <a:off x="3924325" y="836315"/>
            <a:ext cx="1152128" cy="794"/>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4" name="テキスト ボックス 4"/>
          <xdr:cNvSpPr txBox="1"/>
        </xdr:nvSpPr>
        <xdr:spPr bwMode="auto">
          <a:xfrm>
            <a:off x="1043608" y="2638073"/>
            <a:ext cx="3664324" cy="86293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a:t>Ａ　全国土地改良事業団連合会</a:t>
            </a:r>
            <a:endParaRPr kumimoji="1" lang="en-US" altLang="ja-JP"/>
          </a:p>
          <a:p>
            <a:pPr algn="ctr"/>
            <a:r>
              <a:rPr lang="ja-JP" altLang="en-US"/>
              <a:t>２百万円</a:t>
            </a:r>
            <a:endParaRPr kumimoji="1" lang="en-US" altLang="ja-JP"/>
          </a:p>
        </xdr:txBody>
      </xdr:sp>
      <xdr:sp macro="" textlink="">
        <xdr:nvSpPr>
          <xdr:cNvPr id="15" name="テキスト ボックス 147"/>
          <xdr:cNvSpPr txBox="1"/>
        </xdr:nvSpPr>
        <xdr:spPr bwMode="auto">
          <a:xfrm>
            <a:off x="1187624" y="3501008"/>
            <a:ext cx="2691072" cy="981354"/>
          </a:xfrm>
          <a:prstGeom prst="rect">
            <a:avLst/>
          </a:prstGeom>
          <a:noFill/>
          <a:ln>
            <a:no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a:t>・小水力発電の運営・管理に必要な手引書の作成</a:t>
            </a:r>
          </a:p>
        </xdr:txBody>
      </xdr:sp>
      <xdr:sp macro="" textlink="">
        <xdr:nvSpPr>
          <xdr:cNvPr id="16" name="テキスト ボックス 147"/>
          <xdr:cNvSpPr txBox="1"/>
        </xdr:nvSpPr>
        <xdr:spPr bwMode="auto">
          <a:xfrm>
            <a:off x="1115615" y="1064059"/>
            <a:ext cx="2718257" cy="276709"/>
          </a:xfrm>
          <a:prstGeom prst="rect">
            <a:avLst/>
          </a:prstGeom>
          <a:noFill/>
          <a:ln>
            <a:no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400"/>
              <a:t>【</a:t>
            </a:r>
            <a:r>
              <a:rPr kumimoji="1" lang="ja-JP" altLang="en-US" sz="1400"/>
              <a:t>請負：一般競争</a:t>
            </a:r>
            <a:r>
              <a:rPr kumimoji="1" lang="ja-JP" altLang="en-US" sz="1400">
                <a:latin typeface="+mj-ea"/>
                <a:ea typeface="+mj-ea"/>
              </a:rPr>
              <a:t>１社</a:t>
            </a:r>
            <a:r>
              <a:rPr kumimoji="1" lang="en-US" altLang="ja-JP" sz="1400">
                <a:latin typeface="+mj-ea"/>
                <a:ea typeface="+mj-ea"/>
              </a:rPr>
              <a:t>/2</a:t>
            </a:r>
            <a:r>
              <a:rPr kumimoji="1" lang="ja-JP" altLang="en-US" sz="1400">
                <a:latin typeface="+mj-ea"/>
                <a:ea typeface="+mj-ea"/>
              </a:rPr>
              <a:t>社</a:t>
            </a:r>
            <a:r>
              <a:rPr kumimoji="1" lang="en-US" altLang="ja-JP" sz="1400">
                <a:latin typeface="+mj-ea"/>
                <a:ea typeface="+mj-ea"/>
              </a:rPr>
              <a:t>】</a:t>
            </a:r>
            <a:endParaRPr kumimoji="1" lang="ja-JP" altLang="en-US" sz="1400">
              <a:latin typeface="+mj-ea"/>
              <a:ea typeface="+mj-ea"/>
            </a:endParaRPr>
          </a:p>
        </xdr:txBody>
      </xdr:sp>
      <xdr:sp macro="" textlink="">
        <xdr:nvSpPr>
          <xdr:cNvPr id="17" name="テキスト ボックス 147"/>
          <xdr:cNvSpPr txBox="1"/>
        </xdr:nvSpPr>
        <xdr:spPr bwMode="auto">
          <a:xfrm>
            <a:off x="2578814" y="7328755"/>
            <a:ext cx="2655794" cy="571401"/>
          </a:xfrm>
          <a:prstGeom prst="rect">
            <a:avLst/>
          </a:prstGeom>
          <a:noFill/>
          <a:ln>
            <a:no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a:t>・小水力発電の導入に必要な調査設計等</a:t>
            </a:r>
          </a:p>
        </xdr:txBody>
      </xdr:sp>
      <xdr:sp macro="" textlink="">
        <xdr:nvSpPr>
          <xdr:cNvPr id="18" name="テキスト ボックス 147"/>
          <xdr:cNvSpPr txBox="1"/>
        </xdr:nvSpPr>
        <xdr:spPr bwMode="auto">
          <a:xfrm>
            <a:off x="5884549" y="7605464"/>
            <a:ext cx="3151947" cy="720516"/>
          </a:xfrm>
          <a:prstGeom prst="rect">
            <a:avLst/>
          </a:prstGeom>
          <a:noFill/>
          <a:ln>
            <a:no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a:t>・再生可能エネルギー</a:t>
            </a:r>
            <a:r>
              <a:rPr lang="ja-JP" altLang="en-US" sz="1400"/>
              <a:t>発電</a:t>
            </a:r>
            <a:r>
              <a:rPr kumimoji="1" lang="ja-JP" altLang="en-US" sz="1400"/>
              <a:t>施設の整備に伴う設計</a:t>
            </a:r>
          </a:p>
        </xdr:txBody>
      </xdr:sp>
      <xdr:sp macro="" textlink="">
        <xdr:nvSpPr>
          <xdr:cNvPr id="19" name="テキスト ボックス 147"/>
          <xdr:cNvSpPr txBox="1"/>
        </xdr:nvSpPr>
        <xdr:spPr bwMode="auto">
          <a:xfrm>
            <a:off x="1424608" y="5499593"/>
            <a:ext cx="2812676" cy="276709"/>
          </a:xfrm>
          <a:prstGeom prst="rect">
            <a:avLst/>
          </a:prstGeom>
          <a:noFill/>
          <a:ln>
            <a:no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400"/>
              <a:t>【</a:t>
            </a:r>
            <a:r>
              <a:rPr kumimoji="1" lang="ja-JP" altLang="en-US" sz="1400"/>
              <a:t>請負：一般</a:t>
            </a:r>
            <a:r>
              <a:rPr kumimoji="1" lang="ja-JP" altLang="en-US" sz="1400">
                <a:solidFill>
                  <a:sysClr val="windowText" lastClr="000000"/>
                </a:solidFill>
              </a:rPr>
              <a:t>競争２</a:t>
            </a:r>
            <a:r>
              <a:rPr kumimoji="1" lang="ja-JP" altLang="en-US" sz="1400">
                <a:solidFill>
                  <a:sysClr val="windowText" lastClr="000000"/>
                </a:solidFill>
                <a:latin typeface="+mj-ea"/>
                <a:ea typeface="+mj-ea"/>
              </a:rPr>
              <a:t>社</a:t>
            </a:r>
            <a:r>
              <a:rPr kumimoji="1" lang="en-US" altLang="ja-JP" sz="1400">
                <a:solidFill>
                  <a:sysClr val="windowText" lastClr="000000"/>
                </a:solidFill>
                <a:latin typeface="+mj-ea"/>
                <a:ea typeface="+mj-ea"/>
              </a:rPr>
              <a:t>/20</a:t>
            </a:r>
            <a:r>
              <a:rPr kumimoji="1" lang="ja-JP" altLang="en-US" sz="1400">
                <a:solidFill>
                  <a:sysClr val="windowText" lastClr="000000"/>
                </a:solidFill>
                <a:latin typeface="+mj-ea"/>
                <a:ea typeface="+mj-ea"/>
              </a:rPr>
              <a:t>社</a:t>
            </a:r>
            <a:r>
              <a:rPr kumimoji="1" lang="en-US" altLang="ja-JP" sz="1400">
                <a:solidFill>
                  <a:sysClr val="windowText" lastClr="000000"/>
                </a:solidFill>
                <a:latin typeface="+mj-ea"/>
                <a:ea typeface="+mj-ea"/>
              </a:rPr>
              <a:t>】</a:t>
            </a:r>
            <a:endParaRPr kumimoji="1" lang="ja-JP" altLang="en-US" sz="1400">
              <a:solidFill>
                <a:sysClr val="windowText" lastClr="000000"/>
              </a:solidFill>
              <a:latin typeface="+mj-ea"/>
              <a:ea typeface="+mj-ea"/>
            </a:endParaRPr>
          </a:p>
        </xdr:txBody>
      </xdr:sp>
      <xdr:sp macro="" textlink="">
        <xdr:nvSpPr>
          <xdr:cNvPr id="20" name="テキスト ボックス 147"/>
          <xdr:cNvSpPr txBox="1"/>
        </xdr:nvSpPr>
        <xdr:spPr bwMode="auto">
          <a:xfrm>
            <a:off x="5604398" y="5493160"/>
            <a:ext cx="2419155" cy="276709"/>
          </a:xfrm>
          <a:prstGeom prst="rect">
            <a:avLst/>
          </a:prstGeom>
          <a:noFill/>
          <a:ln>
            <a:no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400"/>
              <a:t>【</a:t>
            </a:r>
            <a:r>
              <a:rPr kumimoji="1" lang="ja-JP" altLang="en-US" sz="1400"/>
              <a:t>補助</a:t>
            </a:r>
            <a:r>
              <a:rPr kumimoji="1" lang="ja-JP" altLang="en-US" sz="1400">
                <a:solidFill>
                  <a:sysClr val="windowText" lastClr="000000"/>
                </a:solidFill>
              </a:rPr>
              <a:t>・公募：</a:t>
            </a:r>
            <a:r>
              <a:rPr kumimoji="1" lang="ja-JP" altLang="en-US" sz="1400">
                <a:solidFill>
                  <a:sysClr val="windowText" lastClr="000000"/>
                </a:solidFill>
                <a:latin typeface="+mj-ea"/>
                <a:ea typeface="+mj-ea"/>
              </a:rPr>
              <a:t>１社</a:t>
            </a:r>
            <a:r>
              <a:rPr kumimoji="1" lang="en-US" altLang="ja-JP" sz="1400">
                <a:solidFill>
                  <a:sysClr val="windowText" lastClr="000000"/>
                </a:solidFill>
                <a:latin typeface="+mj-ea"/>
                <a:ea typeface="+mj-ea"/>
              </a:rPr>
              <a:t>/</a:t>
            </a:r>
            <a:r>
              <a:rPr kumimoji="1" lang="ja-JP" altLang="en-US" sz="1400">
                <a:solidFill>
                  <a:sysClr val="windowText" lastClr="000000"/>
                </a:solidFill>
                <a:latin typeface="+mj-ea"/>
                <a:ea typeface="+mj-ea"/>
              </a:rPr>
              <a:t>２社</a:t>
            </a:r>
            <a:r>
              <a:rPr kumimoji="1" lang="en-US" altLang="ja-JP" sz="1400">
                <a:latin typeface="+mj-ea"/>
                <a:ea typeface="+mj-ea"/>
              </a:rPr>
              <a:t>】</a:t>
            </a:r>
            <a:endParaRPr kumimoji="1" lang="ja-JP" altLang="en-US" sz="1400">
              <a:latin typeface="+mj-ea"/>
              <a:ea typeface="+mj-ea"/>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19</xdr:col>
      <xdr:colOff>161922</xdr:colOff>
      <xdr:row>71</xdr:row>
      <xdr:rowOff>3848099</xdr:rowOff>
    </xdr:from>
    <xdr:to>
      <xdr:col>35</xdr:col>
      <xdr:colOff>222522</xdr:colOff>
      <xdr:row>71</xdr:row>
      <xdr:rowOff>4640099</xdr:rowOff>
    </xdr:to>
    <xdr:sp macro="" textlink="">
      <xdr:nvSpPr>
        <xdr:cNvPr id="2" name="正方形/長方形 1"/>
        <xdr:cNvSpPr/>
      </xdr:nvSpPr>
      <xdr:spPr>
        <a:xfrm>
          <a:off x="3387260" y="31296724"/>
          <a:ext cx="2878615" cy="7920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altLang="ja-JP" sz="1100" b="0" i="0" u="none" strike="noStrike" baseline="0">
              <a:solidFill>
                <a:srgbClr val="000000"/>
              </a:solidFill>
              <a:latin typeface="Calibri"/>
            </a:rPr>
            <a:t>A.</a:t>
          </a:r>
          <a:r>
            <a:rPr lang="ja-JP" altLang="en-US" sz="1100" b="0" i="0" u="none" strike="noStrike" baseline="0">
              <a:solidFill>
                <a:srgbClr val="000000"/>
              </a:solidFill>
              <a:latin typeface="ＭＳ Ｐゴシック"/>
              <a:ea typeface="ＭＳ Ｐゴシック"/>
            </a:rPr>
            <a:t>地方農政局等（３農政局）</a:t>
          </a:r>
          <a:endParaRPr lang="en-US" altLang="ja-JP" sz="1100" b="0" i="0" u="none" strike="noStrike" baseline="0">
            <a:solidFill>
              <a:srgbClr val="000000"/>
            </a:solidFill>
            <a:latin typeface="ＭＳ Ｐゴシック"/>
            <a:ea typeface="ＭＳ Ｐゴシック"/>
          </a:endParaRPr>
        </a:p>
        <a:p>
          <a:pPr algn="ctr" rtl="0">
            <a:defRPr sz="1000"/>
          </a:pPr>
          <a:r>
            <a:rPr lang="en-US" altLang="ja-JP" sz="1100" b="0" i="0" u="none" strike="noStrike" baseline="0">
              <a:solidFill>
                <a:srgbClr val="000000"/>
              </a:solidFill>
              <a:latin typeface="ＭＳ Ｐゴシック"/>
              <a:ea typeface="ＭＳ Ｐゴシック"/>
            </a:rPr>
            <a:t>109</a:t>
          </a:r>
          <a:r>
            <a:rPr lang="ja-JP" altLang="en-US" sz="1100" b="0" i="0" u="none" strike="noStrike" baseline="0">
              <a:solidFill>
                <a:srgbClr val="000000"/>
              </a:solidFill>
              <a:latin typeface="ＭＳ Ｐゴシック"/>
              <a:ea typeface="ＭＳ Ｐゴシック"/>
            </a:rPr>
            <a:t>百万円</a:t>
          </a:r>
          <a:endParaRPr lang="ja-JP" altLang="en-US" sz="1100" b="0" i="0" u="none" strike="noStrike" baseline="0">
            <a:solidFill>
              <a:srgbClr val="000000"/>
            </a:solidFill>
            <a:latin typeface="Calibri"/>
          </a:endParaRPr>
        </a:p>
      </xdr:txBody>
    </xdr:sp>
    <xdr:clientData/>
  </xdr:twoCellAnchor>
  <xdr:twoCellAnchor>
    <xdr:from>
      <xdr:col>19</xdr:col>
      <xdr:colOff>133350</xdr:colOff>
      <xdr:row>71</xdr:row>
      <xdr:rowOff>1400175</xdr:rowOff>
    </xdr:from>
    <xdr:to>
      <xdr:col>35</xdr:col>
      <xdr:colOff>193950</xdr:colOff>
      <xdr:row>71</xdr:row>
      <xdr:rowOff>2192175</xdr:rowOff>
    </xdr:to>
    <xdr:sp macro="" textlink="">
      <xdr:nvSpPr>
        <xdr:cNvPr id="3" name="正方形/長方形 2"/>
        <xdr:cNvSpPr/>
      </xdr:nvSpPr>
      <xdr:spPr>
        <a:xfrm>
          <a:off x="3358688" y="28848800"/>
          <a:ext cx="2878615" cy="7920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ja-JP" altLang="en-US" sz="1100" b="0" i="0" u="none" strike="noStrike" baseline="0">
              <a:solidFill>
                <a:srgbClr val="000000"/>
              </a:solidFill>
              <a:latin typeface="ＭＳ Ｐゴシック"/>
              <a:ea typeface="ＭＳ Ｐゴシック"/>
            </a:rPr>
            <a:t>農林水産省</a:t>
          </a:r>
          <a:endParaRPr lang="en-US" altLang="ja-JP" sz="1100" b="0" i="0" u="none" strike="noStrike" baseline="0">
            <a:solidFill>
              <a:srgbClr val="000000"/>
            </a:solidFill>
            <a:latin typeface="ＭＳ Ｐゴシック"/>
            <a:ea typeface="ＭＳ Ｐゴシック"/>
          </a:endParaRPr>
        </a:p>
        <a:p>
          <a:pPr algn="ctr" rtl="0">
            <a:defRPr sz="1000"/>
          </a:pPr>
          <a:r>
            <a:rPr lang="en-US" altLang="ja-JP" sz="1100" b="0" i="0" u="none" strike="noStrike" baseline="0">
              <a:solidFill>
                <a:srgbClr val="000000"/>
              </a:solidFill>
              <a:latin typeface="ＭＳ Ｐゴシック"/>
              <a:ea typeface="ＭＳ Ｐゴシック"/>
            </a:rPr>
            <a:t>109</a:t>
          </a:r>
          <a:r>
            <a:rPr lang="ja-JP" altLang="en-US" sz="1100" b="0" i="0" u="none" strike="noStrike" baseline="0">
              <a:solidFill>
                <a:srgbClr val="000000"/>
              </a:solidFill>
              <a:latin typeface="ＭＳ Ｐゴシック"/>
              <a:ea typeface="ＭＳ Ｐゴシック"/>
            </a:rPr>
            <a:t>百万円</a:t>
          </a:r>
          <a:endParaRPr lang="en-US" altLang="ja-JP" sz="1100" b="0" i="0" u="none" strike="noStrike" baseline="0">
            <a:solidFill>
              <a:srgbClr val="000000"/>
            </a:solidFill>
            <a:latin typeface="Calibri"/>
            <a:ea typeface="+mn-ea"/>
          </a:endParaRPr>
        </a:p>
      </xdr:txBody>
    </xdr:sp>
    <xdr:clientData/>
  </xdr:twoCellAnchor>
  <xdr:twoCellAnchor>
    <xdr:from>
      <xdr:col>20</xdr:col>
      <xdr:colOff>127000</xdr:colOff>
      <xdr:row>71</xdr:row>
      <xdr:rowOff>2276473</xdr:rowOff>
    </xdr:from>
    <xdr:to>
      <xdr:col>35</xdr:col>
      <xdr:colOff>88900</xdr:colOff>
      <xdr:row>71</xdr:row>
      <xdr:rowOff>2590800</xdr:rowOff>
    </xdr:to>
    <xdr:sp macro="" textlink="">
      <xdr:nvSpPr>
        <xdr:cNvPr id="4" name="大かっこ 3"/>
        <xdr:cNvSpPr/>
      </xdr:nvSpPr>
      <xdr:spPr>
        <a:xfrm>
          <a:off x="3518593" y="29725098"/>
          <a:ext cx="2613660" cy="314327"/>
        </a:xfrm>
        <a:prstGeom prst="bracketPair">
          <a:avLst>
            <a:gd name="adj" fmla="val 4546"/>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lIns="72000" tIns="0" rIns="72000" bIns="0" rtlCol="0" anchor="ctr"/>
        <a:lstStyle/>
        <a:p>
          <a:pPr algn="l"/>
          <a:r>
            <a:rPr kumimoji="1" lang="ja-JP" altLang="en-US" sz="900"/>
            <a:t>・交付金の交付</a:t>
          </a:r>
          <a:endParaRPr kumimoji="1" lang="en-US" altLang="ja-JP" sz="900"/>
        </a:p>
        <a:p>
          <a:pPr algn="l"/>
          <a:endParaRPr kumimoji="1" lang="ja-JP" altLang="en-US" sz="900"/>
        </a:p>
      </xdr:txBody>
    </xdr:sp>
    <xdr:clientData/>
  </xdr:twoCellAnchor>
  <xdr:twoCellAnchor>
    <xdr:from>
      <xdr:col>19</xdr:col>
      <xdr:colOff>130174</xdr:colOff>
      <xdr:row>72</xdr:row>
      <xdr:rowOff>1403350</xdr:rowOff>
    </xdr:from>
    <xdr:to>
      <xdr:col>35</xdr:col>
      <xdr:colOff>190774</xdr:colOff>
      <xdr:row>72</xdr:row>
      <xdr:rowOff>2195350</xdr:rowOff>
    </xdr:to>
    <xdr:sp macro="" textlink="">
      <xdr:nvSpPr>
        <xdr:cNvPr id="5" name="正方形/長方形 38"/>
        <xdr:cNvSpPr>
          <a:spLocks noChangeArrowheads="1"/>
        </xdr:cNvSpPr>
      </xdr:nvSpPr>
      <xdr:spPr bwMode="auto">
        <a:xfrm>
          <a:off x="3355512" y="33748172"/>
          <a:ext cx="2878615" cy="792000"/>
        </a:xfrm>
        <a:prstGeom prst="rect">
          <a:avLst/>
        </a:prstGeom>
        <a:noFill/>
        <a:ln w="25400" algn="ctr">
          <a:solidFill>
            <a:srgbClr val="000000"/>
          </a:solidFill>
          <a:miter lim="800000"/>
          <a:headEnd/>
          <a:tailEnd/>
        </a:ln>
      </xdr:spPr>
      <xdr:txBody>
        <a:bodyPr vertOverflow="clip" wrap="square" lIns="27432" tIns="22860" rIns="27432" bIns="22860" anchor="ctr" upright="1"/>
        <a:lstStyle/>
        <a:p>
          <a:pPr algn="ctr" rtl="0">
            <a:defRPr sz="1000"/>
          </a:pPr>
          <a:r>
            <a:rPr lang="en-US" altLang="ja-JP" sz="1100" b="0" i="0" u="none" strike="noStrike" baseline="0">
              <a:solidFill>
                <a:srgbClr val="000000"/>
              </a:solidFill>
              <a:latin typeface="Calibri"/>
            </a:rPr>
            <a:t>B.</a:t>
          </a:r>
          <a:r>
            <a:rPr lang="ja-JP" altLang="en-US" sz="1100" b="0" i="0" u="none" strike="noStrike" baseline="0">
              <a:solidFill>
                <a:srgbClr val="000000"/>
              </a:solidFill>
              <a:latin typeface="ＭＳ Ｐゴシック"/>
              <a:ea typeface="ＭＳ Ｐゴシック"/>
            </a:rPr>
            <a:t>地域協議会（５件）</a:t>
          </a:r>
          <a:endParaRPr lang="en-US" altLang="ja-JP" sz="1100" b="0" i="0" u="none" strike="noStrike" baseline="0">
            <a:solidFill>
              <a:srgbClr val="000000"/>
            </a:solidFill>
            <a:latin typeface="ＭＳ Ｐゴシック"/>
            <a:ea typeface="ＭＳ Ｐゴシック"/>
          </a:endParaRPr>
        </a:p>
        <a:p>
          <a:pPr algn="ctr" rtl="0">
            <a:defRPr sz="1000"/>
          </a:pPr>
          <a:r>
            <a:rPr lang="en-US" altLang="ja-JP" sz="1100" b="0" i="0" u="none" strike="noStrike" baseline="0">
              <a:solidFill>
                <a:srgbClr val="000000"/>
              </a:solidFill>
              <a:latin typeface="ＭＳ Ｐゴシック"/>
              <a:ea typeface="ＭＳ Ｐゴシック"/>
            </a:rPr>
            <a:t>109</a:t>
          </a:r>
          <a:r>
            <a:rPr lang="ja-JP" altLang="en-US" sz="1100" b="0" i="0" u="none" strike="noStrike" baseline="0">
              <a:solidFill>
                <a:srgbClr val="000000"/>
              </a:solidFill>
              <a:latin typeface="ＭＳ Ｐゴシック"/>
              <a:ea typeface="ＭＳ Ｐゴシック"/>
            </a:rPr>
            <a:t>百万円</a:t>
          </a:r>
        </a:p>
      </xdr:txBody>
    </xdr:sp>
    <xdr:clientData/>
  </xdr:twoCellAnchor>
  <xdr:twoCellAnchor>
    <xdr:from>
      <xdr:col>19</xdr:col>
      <xdr:colOff>152400</xdr:colOff>
      <xdr:row>72</xdr:row>
      <xdr:rowOff>4010025</xdr:rowOff>
    </xdr:from>
    <xdr:to>
      <xdr:col>35</xdr:col>
      <xdr:colOff>213000</xdr:colOff>
      <xdr:row>73</xdr:row>
      <xdr:rowOff>363375</xdr:rowOff>
    </xdr:to>
    <xdr:sp macro="" textlink="">
      <xdr:nvSpPr>
        <xdr:cNvPr id="6" name="正方形/長方形 38"/>
        <xdr:cNvSpPr>
          <a:spLocks noChangeArrowheads="1"/>
        </xdr:cNvSpPr>
      </xdr:nvSpPr>
      <xdr:spPr bwMode="auto">
        <a:xfrm>
          <a:off x="3377738" y="36354847"/>
          <a:ext cx="2878615" cy="784033"/>
        </a:xfrm>
        <a:prstGeom prst="rect">
          <a:avLst/>
        </a:prstGeom>
        <a:noFill/>
        <a:ln w="25400" algn="ctr">
          <a:solidFill>
            <a:srgbClr val="000000"/>
          </a:solidFill>
          <a:miter lim="800000"/>
          <a:headEnd/>
          <a:tailEnd/>
        </a:ln>
      </xdr:spPr>
      <xdr:txBody>
        <a:bodyPr vertOverflow="clip" wrap="square" lIns="27432" tIns="22860" rIns="27432" bIns="22860" anchor="ctr" upright="1"/>
        <a:lstStyle/>
        <a:p>
          <a:pPr algn="ctr" rtl="0">
            <a:defRPr sz="1000"/>
          </a:pPr>
          <a:r>
            <a:rPr lang="en-US" altLang="ja-JP" sz="1100" b="0" i="0" u="none" strike="noStrike" baseline="0">
              <a:solidFill>
                <a:srgbClr val="000000"/>
              </a:solidFill>
              <a:latin typeface="Calibri"/>
            </a:rPr>
            <a:t>C.</a:t>
          </a:r>
          <a:r>
            <a:rPr lang="ja-JP" altLang="en-US" sz="1100" b="0" i="0" u="none" strike="noStrike" baseline="0">
              <a:solidFill>
                <a:srgbClr val="000000"/>
              </a:solidFill>
              <a:latin typeface="ＭＳ Ｐゴシック"/>
              <a:ea typeface="ＭＳ Ｐゴシック"/>
            </a:rPr>
            <a:t>活動組織（</a:t>
          </a:r>
          <a:r>
            <a:rPr lang="en-US" altLang="ja-JP" sz="1100" b="0" i="0" u="none" strike="noStrike" baseline="0">
              <a:solidFill>
                <a:srgbClr val="000000"/>
              </a:solidFill>
              <a:latin typeface="ＭＳ Ｐゴシック"/>
              <a:ea typeface="ＭＳ Ｐゴシック"/>
            </a:rPr>
            <a:t>104</a:t>
          </a:r>
          <a:r>
            <a:rPr lang="ja-JP" altLang="en-US" sz="1100" b="0" i="0" u="none" strike="noStrike" baseline="0">
              <a:solidFill>
                <a:srgbClr val="000000"/>
              </a:solidFill>
              <a:latin typeface="ＭＳ Ｐゴシック"/>
              <a:ea typeface="ＭＳ Ｐゴシック"/>
            </a:rPr>
            <a:t>件）</a:t>
          </a:r>
          <a:endParaRPr lang="en-US" altLang="ja-JP" sz="1100" b="0" i="0" u="none" strike="noStrike" baseline="0">
            <a:solidFill>
              <a:srgbClr val="000000"/>
            </a:solidFill>
            <a:latin typeface="ＭＳ Ｐゴシック"/>
            <a:ea typeface="ＭＳ Ｐゴシック"/>
          </a:endParaRPr>
        </a:p>
        <a:p>
          <a:pPr algn="ctr" rtl="0">
            <a:defRPr sz="1000"/>
          </a:pPr>
          <a:r>
            <a:rPr lang="en-US" altLang="ja-JP" sz="1100" b="0" i="0" u="none" strike="noStrike" baseline="0">
              <a:solidFill>
                <a:srgbClr val="000000"/>
              </a:solidFill>
              <a:latin typeface="ＭＳ Ｐゴシック"/>
              <a:ea typeface="ＭＳ Ｐゴシック"/>
            </a:rPr>
            <a:t>109</a:t>
          </a:r>
          <a:r>
            <a:rPr lang="ja-JP" altLang="en-US" sz="1100" b="0" i="0" u="none" strike="noStrike" baseline="0">
              <a:solidFill>
                <a:srgbClr val="000000"/>
              </a:solidFill>
              <a:latin typeface="ＭＳ Ｐゴシック"/>
              <a:ea typeface="ＭＳ Ｐゴシック"/>
            </a:rPr>
            <a:t>百万円</a:t>
          </a:r>
        </a:p>
      </xdr:txBody>
    </xdr:sp>
    <xdr:clientData/>
  </xdr:twoCellAnchor>
  <xdr:twoCellAnchor>
    <xdr:from>
      <xdr:col>21</xdr:col>
      <xdr:colOff>95250</xdr:colOff>
      <xdr:row>71</xdr:row>
      <xdr:rowOff>4772025</xdr:rowOff>
    </xdr:from>
    <xdr:to>
      <xdr:col>34</xdr:col>
      <xdr:colOff>171450</xdr:colOff>
      <xdr:row>72</xdr:row>
      <xdr:rowOff>489037</xdr:rowOff>
    </xdr:to>
    <xdr:sp macro="" textlink="">
      <xdr:nvSpPr>
        <xdr:cNvPr id="7" name="大かっこ 35"/>
        <xdr:cNvSpPr>
          <a:spLocks noChangeArrowheads="1"/>
        </xdr:cNvSpPr>
      </xdr:nvSpPr>
      <xdr:spPr bwMode="auto">
        <a:xfrm>
          <a:off x="3653097" y="32220650"/>
          <a:ext cx="2362200" cy="613209"/>
        </a:xfrm>
        <a:prstGeom prst="bracketPair">
          <a:avLst>
            <a:gd name="adj" fmla="val 4546"/>
          </a:avLst>
        </a:prstGeom>
        <a:noFill/>
        <a:ln w="9525" algn="ctr">
          <a:solidFill>
            <a:srgbClr val="000000"/>
          </a:solidFill>
          <a:round/>
          <a:headEnd/>
          <a:tailEnd/>
        </a:ln>
      </xdr:spPr>
      <xdr:txBody>
        <a:bodyPr vertOverflow="clip" wrap="square" lIns="72000" tIns="0" rIns="72000" bIns="0"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・交付金の交付</a:t>
          </a:r>
          <a:endParaRPr lang="ja-JP" altLang="en-US" sz="900" b="0" i="0" u="none" strike="noStrike" baseline="0">
            <a:solidFill>
              <a:srgbClr val="000000"/>
            </a:solidFill>
            <a:latin typeface="Calibri"/>
          </a:endParaRPr>
        </a:p>
        <a:p>
          <a:pPr algn="l" rtl="0">
            <a:lnSpc>
              <a:spcPts val="1100"/>
            </a:lnSpc>
            <a:defRPr sz="1000"/>
          </a:pPr>
          <a:r>
            <a:rPr lang="ja-JP" altLang="en-US" sz="900" b="0" i="0" u="none" strike="noStrike" baseline="0">
              <a:solidFill>
                <a:srgbClr val="000000"/>
              </a:solidFill>
              <a:latin typeface="ＭＳ Ｐゴシック"/>
              <a:ea typeface="ＭＳ Ｐゴシック"/>
            </a:rPr>
            <a:t>・地域協議会等への指導・助言</a:t>
          </a:r>
          <a:endParaRPr lang="ja-JP" altLang="en-US" sz="900" b="0" i="0" u="none" strike="noStrike" baseline="0">
            <a:solidFill>
              <a:srgbClr val="000000"/>
            </a:solidFill>
            <a:latin typeface="Calibri"/>
          </a:endParaRPr>
        </a:p>
        <a:p>
          <a:pPr algn="l" rtl="0">
            <a:lnSpc>
              <a:spcPts val="1100"/>
            </a:lnSpc>
            <a:defRPr sz="1000"/>
          </a:pPr>
          <a:r>
            <a:rPr lang="ja-JP" altLang="en-US" sz="900" b="0" i="0" u="none" strike="noStrike" baseline="0">
              <a:solidFill>
                <a:srgbClr val="000000"/>
              </a:solidFill>
              <a:latin typeface="ＭＳ Ｐゴシック"/>
              <a:ea typeface="ＭＳ Ｐゴシック"/>
            </a:rPr>
            <a:t>・活動組織の会計経理の検査　　等</a:t>
          </a:r>
        </a:p>
      </xdr:txBody>
    </xdr:sp>
    <xdr:clientData/>
  </xdr:twoCellAnchor>
  <xdr:twoCellAnchor>
    <xdr:from>
      <xdr:col>22</xdr:col>
      <xdr:colOff>57150</xdr:colOff>
      <xdr:row>72</xdr:row>
      <xdr:rowOff>2362200</xdr:rowOff>
    </xdr:from>
    <xdr:to>
      <xdr:col>34</xdr:col>
      <xdr:colOff>152400</xdr:colOff>
      <xdr:row>72</xdr:row>
      <xdr:rowOff>3086060</xdr:rowOff>
    </xdr:to>
    <xdr:sp macro="" textlink="">
      <xdr:nvSpPr>
        <xdr:cNvPr id="8" name="大かっこ 17"/>
        <xdr:cNvSpPr>
          <a:spLocks noChangeArrowheads="1"/>
        </xdr:cNvSpPr>
      </xdr:nvSpPr>
      <xdr:spPr bwMode="auto">
        <a:xfrm>
          <a:off x="3781252" y="34707022"/>
          <a:ext cx="2214995" cy="723860"/>
        </a:xfrm>
        <a:prstGeom prst="bracketPair">
          <a:avLst>
            <a:gd name="adj" fmla="val 4546"/>
          </a:avLst>
        </a:prstGeom>
        <a:noFill/>
        <a:ln w="9525" algn="ctr">
          <a:solidFill>
            <a:srgbClr val="000000"/>
          </a:solidFill>
          <a:round/>
          <a:headEnd/>
          <a:tailEnd/>
        </a:ln>
      </xdr:spPr>
      <xdr:txBody>
        <a:bodyPr vertOverflow="clip" wrap="square" lIns="72000" tIns="0" rIns="72000" bIns="0"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・活動組織への交付金の交付</a:t>
          </a:r>
        </a:p>
        <a:p>
          <a:pPr algn="l" rtl="0">
            <a:lnSpc>
              <a:spcPts val="1100"/>
            </a:lnSpc>
            <a:defRPr sz="1000"/>
          </a:pPr>
          <a:r>
            <a:rPr lang="ja-JP" altLang="en-US" sz="900" b="0" i="0" u="none" strike="noStrike" baseline="0">
              <a:solidFill>
                <a:srgbClr val="000000"/>
              </a:solidFill>
              <a:latin typeface="ＭＳ Ｐゴシック"/>
              <a:ea typeface="ＭＳ Ｐゴシック"/>
            </a:rPr>
            <a:t>・活動組織への指導・助言</a:t>
          </a:r>
        </a:p>
        <a:p>
          <a:pPr algn="l" rtl="0">
            <a:lnSpc>
              <a:spcPts val="1100"/>
            </a:lnSpc>
            <a:defRPr sz="1000"/>
          </a:pPr>
          <a:r>
            <a:rPr lang="ja-JP" altLang="en-US" sz="900" b="0" i="0" u="none" strike="noStrike" baseline="0">
              <a:solidFill>
                <a:srgbClr val="000000"/>
              </a:solidFill>
              <a:latin typeface="ＭＳ Ｐゴシック"/>
              <a:ea typeface="ＭＳ Ｐゴシック"/>
            </a:rPr>
            <a:t>・活動組織の採択申請の</a:t>
          </a:r>
        </a:p>
        <a:p>
          <a:pPr algn="l" rtl="0">
            <a:lnSpc>
              <a:spcPts val="1100"/>
            </a:lnSpc>
            <a:defRPr sz="1000"/>
          </a:pPr>
          <a:r>
            <a:rPr lang="ja-JP" altLang="en-US" sz="900" b="0" i="0" u="none" strike="noStrike" baseline="0">
              <a:solidFill>
                <a:srgbClr val="000000"/>
              </a:solidFill>
              <a:latin typeface="ＭＳ Ｐゴシック"/>
              <a:ea typeface="ＭＳ Ｐゴシック"/>
            </a:rPr>
            <a:t>　審査・承認　　　　　　　　　等</a:t>
          </a:r>
        </a:p>
      </xdr:txBody>
    </xdr:sp>
    <xdr:clientData/>
  </xdr:twoCellAnchor>
  <xdr:twoCellAnchor>
    <xdr:from>
      <xdr:col>21</xdr:col>
      <xdr:colOff>95251</xdr:colOff>
      <xdr:row>73</xdr:row>
      <xdr:rowOff>581025</xdr:rowOff>
    </xdr:from>
    <xdr:to>
      <xdr:col>35</xdr:col>
      <xdr:colOff>57150</xdr:colOff>
      <xdr:row>73</xdr:row>
      <xdr:rowOff>1143001</xdr:rowOff>
    </xdr:to>
    <xdr:sp macro="" textlink="">
      <xdr:nvSpPr>
        <xdr:cNvPr id="9" name="大かっこ 8"/>
        <xdr:cNvSpPr/>
      </xdr:nvSpPr>
      <xdr:spPr>
        <a:xfrm>
          <a:off x="3653098" y="37356530"/>
          <a:ext cx="2447405" cy="561976"/>
        </a:xfrm>
        <a:prstGeom prst="bracketPair">
          <a:avLst>
            <a:gd name="adj" fmla="val 4546"/>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lIns="72000" tIns="0" rIns="72000" bIns="0" rtlCol="0" anchor="ctr"/>
        <a:lstStyle/>
        <a:p>
          <a:pPr algn="l"/>
          <a:r>
            <a:rPr kumimoji="1" lang="ja-JP" altLang="en-US" sz="900"/>
            <a:t>・農地周りの施設の補修等の活動を実施</a:t>
          </a:r>
          <a:endParaRPr kumimoji="1" lang="en-US" altLang="ja-JP" sz="900"/>
        </a:p>
      </xdr:txBody>
    </xdr:sp>
    <xdr:clientData/>
  </xdr:twoCellAnchor>
  <xdr:twoCellAnchor>
    <xdr:from>
      <xdr:col>27</xdr:col>
      <xdr:colOff>152400</xdr:colOff>
      <xdr:row>71</xdr:row>
      <xdr:rowOff>2647950</xdr:rowOff>
    </xdr:from>
    <xdr:to>
      <xdr:col>27</xdr:col>
      <xdr:colOff>152403</xdr:colOff>
      <xdr:row>71</xdr:row>
      <xdr:rowOff>3799950</xdr:rowOff>
    </xdr:to>
    <xdr:cxnSp macro="">
      <xdr:nvCxnSpPr>
        <xdr:cNvPr id="10" name="直線コネクタ 9"/>
        <xdr:cNvCxnSpPr/>
      </xdr:nvCxnSpPr>
      <xdr:spPr>
        <a:xfrm>
          <a:off x="4790902" y="30096575"/>
          <a:ext cx="3" cy="1152000"/>
        </a:xfrm>
        <a:prstGeom prst="line">
          <a:avLst/>
        </a:prstGeom>
        <a:ln w="2857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171450</xdr:colOff>
      <xdr:row>72</xdr:row>
      <xdr:rowOff>628650</xdr:rowOff>
    </xdr:from>
    <xdr:to>
      <xdr:col>27</xdr:col>
      <xdr:colOff>171453</xdr:colOff>
      <xdr:row>72</xdr:row>
      <xdr:rowOff>1384650</xdr:rowOff>
    </xdr:to>
    <xdr:cxnSp macro="">
      <xdr:nvCxnSpPr>
        <xdr:cNvPr id="11" name="直線コネクタ 10"/>
        <xdr:cNvCxnSpPr/>
      </xdr:nvCxnSpPr>
      <xdr:spPr>
        <a:xfrm>
          <a:off x="4809952" y="32973472"/>
          <a:ext cx="3" cy="756000"/>
        </a:xfrm>
        <a:prstGeom prst="line">
          <a:avLst/>
        </a:prstGeom>
        <a:ln w="2857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38100</xdr:colOff>
      <xdr:row>72</xdr:row>
      <xdr:rowOff>3200400</xdr:rowOff>
    </xdr:from>
    <xdr:to>
      <xdr:col>28</xdr:col>
      <xdr:colOff>38103</xdr:colOff>
      <xdr:row>72</xdr:row>
      <xdr:rowOff>3956400</xdr:rowOff>
    </xdr:to>
    <xdr:cxnSp macro="">
      <xdr:nvCxnSpPr>
        <xdr:cNvPr id="12" name="直線コネクタ 11"/>
        <xdr:cNvCxnSpPr/>
      </xdr:nvCxnSpPr>
      <xdr:spPr>
        <a:xfrm>
          <a:off x="4884420" y="35545222"/>
          <a:ext cx="3" cy="756000"/>
        </a:xfrm>
        <a:prstGeom prst="line">
          <a:avLst/>
        </a:prstGeom>
        <a:ln w="2857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92074</xdr:colOff>
      <xdr:row>71</xdr:row>
      <xdr:rowOff>98425</xdr:rowOff>
    </xdr:from>
    <xdr:to>
      <xdr:col>21</xdr:col>
      <xdr:colOff>41274</xdr:colOff>
      <xdr:row>71</xdr:row>
      <xdr:rowOff>393700</xdr:rowOff>
    </xdr:to>
    <xdr:sp macro="" textlink="">
      <xdr:nvSpPr>
        <xdr:cNvPr id="2" name="正方形/長方形 1"/>
        <xdr:cNvSpPr/>
      </xdr:nvSpPr>
      <xdr:spPr>
        <a:xfrm>
          <a:off x="1488612" y="28494701"/>
          <a:ext cx="2110509" cy="295275"/>
        </a:xfrm>
        <a:prstGeom prst="rect">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農林水産省（４０１百万円）</a:t>
          </a:r>
        </a:p>
      </xdr:txBody>
    </xdr:sp>
    <xdr:clientData/>
  </xdr:twoCellAnchor>
  <xdr:twoCellAnchor>
    <xdr:from>
      <xdr:col>12</xdr:col>
      <xdr:colOff>94456</xdr:colOff>
      <xdr:row>71</xdr:row>
      <xdr:rowOff>1454148</xdr:rowOff>
    </xdr:from>
    <xdr:to>
      <xdr:col>25</xdr:col>
      <xdr:colOff>94456</xdr:colOff>
      <xdr:row>71</xdr:row>
      <xdr:rowOff>1682748</xdr:rowOff>
    </xdr:to>
    <xdr:sp macro="" textlink="">
      <xdr:nvSpPr>
        <xdr:cNvPr id="3" name="正方形/長方形 2"/>
        <xdr:cNvSpPr/>
      </xdr:nvSpPr>
      <xdr:spPr>
        <a:xfrm>
          <a:off x="2156012" y="29850424"/>
          <a:ext cx="2161309" cy="228600"/>
        </a:xfrm>
        <a:prstGeom prst="rect">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en-US" altLang="ja-JP" sz="1100">
              <a:solidFill>
                <a:sysClr val="windowText" lastClr="000000"/>
              </a:solidFill>
            </a:rPr>
            <a:t>【</a:t>
          </a:r>
          <a:r>
            <a:rPr kumimoji="1" lang="ja-JP" altLang="en-US" sz="1100">
              <a:solidFill>
                <a:sysClr val="windowText" lastClr="000000"/>
              </a:solidFill>
            </a:rPr>
            <a:t>特命随意契約・委託</a:t>
          </a:r>
          <a:r>
            <a:rPr kumimoji="1" lang="en-US" altLang="ja-JP" sz="1100">
              <a:solidFill>
                <a:sysClr val="windowText" lastClr="000000"/>
              </a:solidFill>
            </a:rPr>
            <a:t>】</a:t>
          </a:r>
        </a:p>
        <a:p>
          <a:pPr algn="l"/>
          <a:endParaRPr kumimoji="1" lang="ja-JP" altLang="en-US" sz="1100">
            <a:solidFill>
              <a:sysClr val="windowText" lastClr="000000"/>
            </a:solidFill>
          </a:endParaRPr>
        </a:p>
      </xdr:txBody>
    </xdr:sp>
    <xdr:clientData/>
  </xdr:twoCellAnchor>
  <xdr:twoCellAnchor>
    <xdr:from>
      <xdr:col>14</xdr:col>
      <xdr:colOff>0</xdr:colOff>
      <xdr:row>73</xdr:row>
      <xdr:rowOff>1162846</xdr:rowOff>
    </xdr:from>
    <xdr:to>
      <xdr:col>50</xdr:col>
      <xdr:colOff>0</xdr:colOff>
      <xdr:row>73</xdr:row>
      <xdr:rowOff>2001046</xdr:rowOff>
    </xdr:to>
    <xdr:sp macro="" textlink="">
      <xdr:nvSpPr>
        <xdr:cNvPr id="4" name="大かっこ 3"/>
        <xdr:cNvSpPr/>
      </xdr:nvSpPr>
      <xdr:spPr>
        <a:xfrm>
          <a:off x="2394065" y="38886002"/>
          <a:ext cx="6658495" cy="8382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l"/>
          <a:r>
            <a:rPr kumimoji="1" lang="ja-JP" altLang="en-US" sz="1050"/>
            <a:t>①先端技術の導入に対応した営農計画・経営診断分析手法の開発及び農業経営の規模拡大計画の策定</a:t>
          </a:r>
          <a:endParaRPr kumimoji="1" lang="en-US" altLang="ja-JP" sz="1050"/>
        </a:p>
        <a:p>
          <a:pPr algn="l"/>
          <a:r>
            <a:rPr kumimoji="1" lang="ja-JP" altLang="en-US" sz="1050"/>
            <a:t>②現地実証経営データに基づく経営部門別及び経営全体の分析</a:t>
          </a:r>
          <a:endParaRPr kumimoji="1" lang="en-US" altLang="ja-JP" sz="1050"/>
        </a:p>
        <a:p>
          <a:pPr algn="l"/>
          <a:r>
            <a:rPr kumimoji="1" lang="ja-JP" altLang="en-US" sz="1050"/>
            <a:t>③先端技術の普及・展示手法の開発及び開放型研究拠点の整備</a:t>
          </a:r>
        </a:p>
      </xdr:txBody>
    </xdr:sp>
    <xdr:clientData/>
  </xdr:twoCellAnchor>
  <xdr:twoCellAnchor>
    <xdr:from>
      <xdr:col>10</xdr:col>
      <xdr:colOff>88900</xdr:colOff>
      <xdr:row>71</xdr:row>
      <xdr:rowOff>393700</xdr:rowOff>
    </xdr:from>
    <xdr:to>
      <xdr:col>10</xdr:col>
      <xdr:colOff>127000</xdr:colOff>
      <xdr:row>73</xdr:row>
      <xdr:rowOff>3238500</xdr:rowOff>
    </xdr:to>
    <xdr:cxnSp macro="">
      <xdr:nvCxnSpPr>
        <xdr:cNvPr id="5" name="直線コネクタ 4"/>
        <xdr:cNvCxnSpPr/>
      </xdr:nvCxnSpPr>
      <xdr:spPr>
        <a:xfrm>
          <a:off x="1817947" y="28789976"/>
          <a:ext cx="38100" cy="12171680"/>
        </a:xfrm>
        <a:prstGeom prst="line">
          <a:avLst/>
        </a:prstGeom>
        <a:ln w="31750"/>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85724</xdr:colOff>
      <xdr:row>73</xdr:row>
      <xdr:rowOff>3435350</xdr:rowOff>
    </xdr:from>
    <xdr:to>
      <xdr:col>39</xdr:col>
      <xdr:colOff>12700</xdr:colOff>
      <xdr:row>73</xdr:row>
      <xdr:rowOff>3657600</xdr:rowOff>
    </xdr:to>
    <xdr:sp macro="" textlink="">
      <xdr:nvSpPr>
        <xdr:cNvPr id="6" name="正方形/長方形 5"/>
        <xdr:cNvSpPr/>
      </xdr:nvSpPr>
      <xdr:spPr>
        <a:xfrm>
          <a:off x="2313535" y="41158506"/>
          <a:ext cx="4598729" cy="222250"/>
        </a:xfrm>
        <a:prstGeom prst="rect">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課題名：アワビの緊急増殖技術開発研究（岩手県の「漁業・漁村型））</a:t>
          </a: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13</xdr:col>
      <xdr:colOff>69850</xdr:colOff>
      <xdr:row>73</xdr:row>
      <xdr:rowOff>3035300</xdr:rowOff>
    </xdr:from>
    <xdr:to>
      <xdr:col>50</xdr:col>
      <xdr:colOff>12700</xdr:colOff>
      <xdr:row>73</xdr:row>
      <xdr:rowOff>3390900</xdr:rowOff>
    </xdr:to>
    <xdr:sp macro="" textlink="">
      <xdr:nvSpPr>
        <xdr:cNvPr id="7" name="正方形/長方形 6"/>
        <xdr:cNvSpPr/>
      </xdr:nvSpPr>
      <xdr:spPr>
        <a:xfrm>
          <a:off x="2297661" y="40758456"/>
          <a:ext cx="6767599" cy="355600"/>
        </a:xfrm>
        <a:prstGeom prst="rect">
          <a:avLst/>
        </a:prstGeom>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b"/>
        <a:lstStyle/>
        <a:p>
          <a:pPr algn="l"/>
          <a:r>
            <a:rPr kumimoji="1" lang="ja-JP" altLang="en-US" sz="1100"/>
            <a:t>岩手県水産技術センター</a:t>
          </a:r>
          <a:r>
            <a:rPr kumimoji="1" lang="en-US" altLang="ja-JP" sz="1100"/>
            <a:t>【</a:t>
          </a:r>
          <a:r>
            <a:rPr kumimoji="1" lang="ja-JP" altLang="en-US" sz="1100"/>
            <a:t>Ｄ</a:t>
          </a:r>
          <a:r>
            <a:rPr kumimoji="1" lang="en-US" altLang="ja-JP" sz="1100"/>
            <a:t>】</a:t>
          </a:r>
          <a:r>
            <a:rPr kumimoji="1" lang="ja-JP" altLang="en-US" sz="1100"/>
            <a:t>　　　　　　　　　　　　　　　　　　　　　　　　　　　　　　　　　 　　４６百万円</a:t>
          </a:r>
        </a:p>
      </xdr:txBody>
    </xdr:sp>
    <xdr:clientData/>
  </xdr:twoCellAnchor>
  <xdr:twoCellAnchor>
    <xdr:from>
      <xdr:col>13</xdr:col>
      <xdr:colOff>139700</xdr:colOff>
      <xdr:row>73</xdr:row>
      <xdr:rowOff>3717925</xdr:rowOff>
    </xdr:from>
    <xdr:to>
      <xdr:col>49</xdr:col>
      <xdr:colOff>139700</xdr:colOff>
      <xdr:row>73</xdr:row>
      <xdr:rowOff>3924300</xdr:rowOff>
    </xdr:to>
    <xdr:sp macro="" textlink="">
      <xdr:nvSpPr>
        <xdr:cNvPr id="8" name="大かっこ 7"/>
        <xdr:cNvSpPr/>
      </xdr:nvSpPr>
      <xdr:spPr>
        <a:xfrm>
          <a:off x="2367511" y="41441081"/>
          <a:ext cx="6658494" cy="20637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l"/>
          <a:r>
            <a:rPr kumimoji="1" lang="ja-JP" altLang="en-US" sz="1050"/>
            <a:t>増殖技術の導入によるアワビの稚貝生産効率及び種苗生産コストの分析</a:t>
          </a:r>
        </a:p>
      </xdr:txBody>
    </xdr:sp>
    <xdr:clientData/>
  </xdr:twoCellAnchor>
  <xdr:twoCellAnchor>
    <xdr:from>
      <xdr:col>14</xdr:col>
      <xdr:colOff>0</xdr:colOff>
      <xdr:row>71</xdr:row>
      <xdr:rowOff>3986223</xdr:rowOff>
    </xdr:from>
    <xdr:to>
      <xdr:col>49</xdr:col>
      <xdr:colOff>152399</xdr:colOff>
      <xdr:row>72</xdr:row>
      <xdr:rowOff>682625</xdr:rowOff>
    </xdr:to>
    <xdr:sp macro="" textlink="">
      <xdr:nvSpPr>
        <xdr:cNvPr id="9" name="大かっこ 8"/>
        <xdr:cNvSpPr/>
      </xdr:nvSpPr>
      <xdr:spPr>
        <a:xfrm>
          <a:off x="2394065" y="32382499"/>
          <a:ext cx="6644639" cy="1592599"/>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l"/>
          <a:r>
            <a:rPr kumimoji="1" lang="ja-JP" altLang="en-US" sz="1050"/>
            <a:t>①イチゴの環境に優しい高設式養液栽培システムの開発</a:t>
          </a:r>
          <a:endParaRPr kumimoji="1" lang="en-US" altLang="ja-JP" sz="1050"/>
        </a:p>
        <a:p>
          <a:pPr algn="l"/>
          <a:r>
            <a:rPr kumimoji="1" lang="ja-JP" altLang="en-US" sz="1050"/>
            <a:t>②寒冷地に適した太陽光利用型植物工場施設の開発</a:t>
          </a:r>
        </a:p>
        <a:p>
          <a:pPr algn="l"/>
          <a:r>
            <a:rPr kumimoji="1" lang="ja-JP" altLang="en-US" sz="1050"/>
            <a:t>③レーザー光による作物状態のモニタリングとデータマイニング解析</a:t>
          </a:r>
        </a:p>
        <a:p>
          <a:pPr algn="l"/>
          <a:r>
            <a:rPr kumimoji="1" lang="ja-JP" altLang="en-US" sz="1050"/>
            <a:t>④イチゴの高設式養液栽培システムの低コスト化の検討</a:t>
          </a:r>
        </a:p>
        <a:p>
          <a:pPr algn="l"/>
          <a:r>
            <a:rPr kumimoji="1" lang="ja-JP" altLang="en-US" sz="1050"/>
            <a:t>⑤環境に優しい低コスト有機性培地バッグシステムの開発</a:t>
          </a:r>
        </a:p>
        <a:p>
          <a:pPr algn="l"/>
          <a:r>
            <a:rPr kumimoji="1" lang="ja-JP" altLang="en-US" sz="1050"/>
            <a:t>⑥多数のハウスに対応した自律多分散型の高度環境制御システムの開発</a:t>
          </a:r>
          <a:endParaRPr kumimoji="1" lang="en-US" altLang="ja-JP" sz="1050"/>
        </a:p>
        <a:p>
          <a:pPr algn="l"/>
          <a:r>
            <a:rPr kumimoji="1" lang="ja-JP" altLang="en-US" sz="1050"/>
            <a:t>⑦寒冷地におけるイチゴのクラウン部温度制御の合理的運転法の構築</a:t>
          </a:r>
        </a:p>
        <a:p>
          <a:pPr algn="l"/>
          <a:endParaRPr kumimoji="1" lang="ja-JP" altLang="en-US" sz="1100"/>
        </a:p>
        <a:p>
          <a:pPr algn="l"/>
          <a:endParaRPr kumimoji="1" lang="ja-JP" altLang="en-US" sz="1100"/>
        </a:p>
        <a:p>
          <a:pPr algn="l"/>
          <a:endParaRPr kumimoji="1" lang="ja-JP" altLang="en-US" sz="1100"/>
        </a:p>
      </xdr:txBody>
    </xdr:sp>
    <xdr:clientData/>
  </xdr:twoCellAnchor>
  <xdr:twoCellAnchor>
    <xdr:from>
      <xdr:col>13</xdr:col>
      <xdr:colOff>84931</xdr:colOff>
      <xdr:row>71</xdr:row>
      <xdr:rowOff>1730933</xdr:rowOff>
    </xdr:from>
    <xdr:to>
      <xdr:col>50</xdr:col>
      <xdr:colOff>1021</xdr:colOff>
      <xdr:row>71</xdr:row>
      <xdr:rowOff>3651250</xdr:rowOff>
    </xdr:to>
    <xdr:sp macro="" textlink="">
      <xdr:nvSpPr>
        <xdr:cNvPr id="10" name="正方形/長方形 9"/>
        <xdr:cNvSpPr/>
      </xdr:nvSpPr>
      <xdr:spPr>
        <a:xfrm>
          <a:off x="2312742" y="30127209"/>
          <a:ext cx="6740839" cy="1920317"/>
        </a:xfrm>
        <a:prstGeom prst="rect">
          <a:avLst/>
        </a:prstGeom>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「コンソーシアム名：施設園芸復興コンソーシアム」</a:t>
          </a:r>
          <a:endParaRPr kumimoji="1" lang="en-US" altLang="ja-JP" sz="1100"/>
        </a:p>
        <a:p>
          <a:pPr algn="l"/>
          <a:r>
            <a:rPr kumimoji="1" lang="ja-JP" altLang="en-US" sz="1100"/>
            <a:t>（独）農業・食品産業技術総合研究機構</a:t>
          </a:r>
          <a:r>
            <a:rPr kumimoji="1" lang="en-US" altLang="ja-JP" sz="1100"/>
            <a:t>【</a:t>
          </a:r>
          <a:r>
            <a:rPr kumimoji="1" lang="ja-JP" altLang="en-US" sz="1100"/>
            <a:t>代表機関</a:t>
          </a:r>
          <a:r>
            <a:rPr kumimoji="1" lang="en-US" altLang="ja-JP" sz="1100"/>
            <a:t>】                                                 </a:t>
          </a:r>
          <a:r>
            <a:rPr kumimoji="1" lang="ja-JP" altLang="en-US" sz="1100"/>
            <a:t>　  　　　　２百万円</a:t>
          </a:r>
        </a:p>
        <a:p>
          <a:pPr algn="l"/>
          <a:r>
            <a:rPr kumimoji="1" lang="ja-JP" altLang="en-US" sz="1100"/>
            <a:t>イシグロ農材（株）</a:t>
          </a:r>
          <a:r>
            <a:rPr kumimoji="1" lang="en-US" altLang="ja-JP" sz="1100"/>
            <a:t>【</a:t>
          </a:r>
          <a:r>
            <a:rPr kumimoji="1" lang="ja-JP" altLang="en-US" sz="1100"/>
            <a:t>Ａ</a:t>
          </a:r>
          <a:r>
            <a:rPr kumimoji="1" lang="en-US" altLang="ja-JP" sz="1100"/>
            <a:t>】  </a:t>
          </a:r>
          <a:r>
            <a:rPr kumimoji="1" lang="ja-JP" altLang="en-US" sz="1100"/>
            <a:t>　　　　　　　　　　　　　　　　　　　　　　　　　　　　　　　　　　　　　　</a:t>
          </a:r>
          <a:r>
            <a:rPr kumimoji="1" lang="ja-JP" altLang="en-US" sz="1100" baseline="0"/>
            <a:t> </a:t>
          </a:r>
          <a:r>
            <a:rPr kumimoji="1" lang="ja-JP" altLang="en-US" sz="1100"/>
            <a:t>２１３百万円</a:t>
          </a:r>
          <a:endParaRPr kumimoji="1" lang="en-US" altLang="ja-JP" sz="1100"/>
        </a:p>
        <a:p>
          <a:pPr algn="l"/>
          <a:r>
            <a:rPr kumimoji="1" lang="ja-JP" altLang="en-US" sz="1100"/>
            <a:t>学校法人慶應義塾　慶應義塾大学　　　　　　　　　　　　　　　　　　　　　　                　　　 　２０百万円</a:t>
          </a:r>
        </a:p>
        <a:p>
          <a:pPr algn="l"/>
          <a:r>
            <a:rPr kumimoji="1" lang="ja-JP" altLang="en-US" sz="1100"/>
            <a:t>カネコ種苗（株）                                                                                                                                 １８百万円</a:t>
          </a:r>
        </a:p>
        <a:p>
          <a:pPr algn="l"/>
          <a:r>
            <a:rPr kumimoji="1" lang="ja-JP" altLang="en-US" sz="1100"/>
            <a:t>トヨハシ種苗（株）                                                                                                                              １７百万円</a:t>
          </a:r>
        </a:p>
        <a:p>
          <a:pPr algn="l"/>
          <a:r>
            <a:rPr kumimoji="1" lang="ja-JP" altLang="en-US" sz="1100"/>
            <a:t>宮崎県総合農業試験場　　　　　　　　　　　　　　　　　　　　　　　　　　　　　　　　　　                 ８百万円</a:t>
          </a:r>
        </a:p>
        <a:p>
          <a:pPr algn="l"/>
          <a:r>
            <a:rPr kumimoji="1" lang="ja-JP" altLang="en-US" sz="1100"/>
            <a:t>宮城県農業・園芸総合研究所                                                                                                          ３百万円</a:t>
          </a:r>
        </a:p>
        <a:p>
          <a:pPr algn="l"/>
          <a:r>
            <a:rPr kumimoji="1" lang="ja-JP" altLang="en-US" sz="1100"/>
            <a:t>合計　　　　　　　　　　　　　　　　　　　　　　　　　　　　　　　　　　　　　　　　　　　　　　　　　　２８１百万円　</a:t>
          </a:r>
          <a:endParaRPr kumimoji="1" lang="en-US" altLang="ja-JP" sz="1100"/>
        </a:p>
        <a:p>
          <a:pPr algn="l"/>
          <a:endParaRPr kumimoji="1" lang="en-US" altLang="ja-JP" sz="1100"/>
        </a:p>
        <a:p>
          <a:pPr algn="l"/>
          <a:r>
            <a:rPr kumimoji="1" lang="ja-JP" altLang="en-US" sz="1100"/>
            <a:t>　　</a:t>
          </a:r>
        </a:p>
      </xdr:txBody>
    </xdr:sp>
    <xdr:clientData/>
  </xdr:twoCellAnchor>
  <xdr:twoCellAnchor>
    <xdr:from>
      <xdr:col>14</xdr:col>
      <xdr:colOff>0</xdr:colOff>
      <xdr:row>72</xdr:row>
      <xdr:rowOff>2734472</xdr:rowOff>
    </xdr:from>
    <xdr:to>
      <xdr:col>50</xdr:col>
      <xdr:colOff>0</xdr:colOff>
      <xdr:row>72</xdr:row>
      <xdr:rowOff>3775872</xdr:rowOff>
    </xdr:to>
    <xdr:sp macro="" textlink="">
      <xdr:nvSpPr>
        <xdr:cNvPr id="11" name="大かっこ 10"/>
        <xdr:cNvSpPr/>
      </xdr:nvSpPr>
      <xdr:spPr>
        <a:xfrm>
          <a:off x="2394065" y="36026945"/>
          <a:ext cx="6658495" cy="10414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l"/>
          <a:r>
            <a:rPr kumimoji="1" lang="ja-JP" altLang="en-US" sz="1050"/>
            <a:t>①被災地で生産される野菜の機能性成分等を高める栽培及び加工条件の影響解明</a:t>
          </a:r>
          <a:endParaRPr kumimoji="1" lang="en-US" altLang="ja-JP" sz="1050"/>
        </a:p>
        <a:p>
          <a:pPr algn="l"/>
          <a:r>
            <a:rPr kumimoji="1" lang="ja-JP" altLang="en-US" sz="1050"/>
            <a:t>②ルテイン食による眼の健康医学のための基盤研究</a:t>
          </a:r>
          <a:endParaRPr kumimoji="1" lang="en-US" altLang="ja-JP" sz="1050"/>
        </a:p>
        <a:p>
          <a:pPr algn="l"/>
          <a:r>
            <a:rPr kumimoji="1" lang="ja-JP" altLang="en-US" sz="1050"/>
            <a:t>③オスモチン類等の抗糖尿病作用メカニズムの解析</a:t>
          </a:r>
        </a:p>
        <a:p>
          <a:pPr algn="l"/>
          <a:r>
            <a:rPr kumimoji="1" lang="ja-JP" altLang="en-US" sz="1050"/>
            <a:t>④果樹（</a:t>
          </a:r>
          <a:r>
            <a:rPr kumimoji="1" lang="ja-JP" altLang="ja-JP" sz="1050">
              <a:solidFill>
                <a:schemeClr val="tx1"/>
              </a:solidFill>
              <a:effectLst/>
              <a:latin typeface="+mn-lt"/>
              <a:ea typeface="+mn-ea"/>
              <a:cs typeface="+mn-cs"/>
            </a:rPr>
            <a:t>ブドウ、レッドカーランツ等</a:t>
          </a:r>
          <a:r>
            <a:rPr kumimoji="1" lang="ja-JP" altLang="en-US" sz="1050">
              <a:solidFill>
                <a:schemeClr val="tx1"/>
              </a:solidFill>
              <a:effectLst/>
              <a:latin typeface="+mn-lt"/>
              <a:ea typeface="+mn-ea"/>
              <a:cs typeface="+mn-cs"/>
            </a:rPr>
            <a:t>）</a:t>
          </a:r>
          <a:r>
            <a:rPr kumimoji="1" lang="ja-JP" altLang="en-US" sz="1050"/>
            <a:t>の根域制限栽培技術及び省力生産技術・加工品の開発</a:t>
          </a:r>
        </a:p>
      </xdr:txBody>
    </xdr:sp>
    <xdr:clientData/>
  </xdr:twoCellAnchor>
  <xdr:twoCellAnchor>
    <xdr:from>
      <xdr:col>14</xdr:col>
      <xdr:colOff>794</xdr:colOff>
      <xdr:row>71</xdr:row>
      <xdr:rowOff>3731867</xdr:rowOff>
    </xdr:from>
    <xdr:to>
      <xdr:col>45</xdr:col>
      <xdr:colOff>167481</xdr:colOff>
      <xdr:row>71</xdr:row>
      <xdr:rowOff>3944592</xdr:rowOff>
    </xdr:to>
    <xdr:sp macro="" textlink="">
      <xdr:nvSpPr>
        <xdr:cNvPr id="12" name="テキスト ボックス 11"/>
        <xdr:cNvSpPr txBox="1"/>
      </xdr:nvSpPr>
      <xdr:spPr>
        <a:xfrm>
          <a:off x="2394859" y="32128143"/>
          <a:ext cx="5869218" cy="212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課題名：施設園芸栽培の省力化・高品質化実証研究（宮城県の「農業・農村型））</a:t>
          </a:r>
          <a:endParaRPr kumimoji="1" lang="en-US" altLang="ja-JP" sz="1100"/>
        </a:p>
        <a:p>
          <a:endParaRPr kumimoji="1" lang="en-US" altLang="ja-JP" sz="1100"/>
        </a:p>
        <a:p>
          <a:r>
            <a:rPr kumimoji="1" lang="ja-JP" altLang="en-US" sz="1100"/>
            <a:t>　</a:t>
          </a:r>
        </a:p>
        <a:p>
          <a:endParaRPr kumimoji="1" lang="en-US" altLang="ja-JP" sz="1100"/>
        </a:p>
        <a:p>
          <a:endParaRPr kumimoji="1" lang="en-US" altLang="ja-JP" sz="1100"/>
        </a:p>
        <a:p>
          <a:r>
            <a:rPr kumimoji="1" lang="ja-JP" altLang="en-US" sz="1100"/>
            <a:t>①</a:t>
          </a:r>
          <a:endParaRPr kumimoji="1" lang="en-US" altLang="ja-JP" sz="1100"/>
        </a:p>
        <a:p>
          <a:r>
            <a:rPr kumimoji="1" lang="ja-JP" altLang="en-US" sz="1100"/>
            <a:t>　　　　　　　　　　　　</a:t>
          </a:r>
          <a:endParaRPr kumimoji="1" lang="en-US" altLang="ja-JP" sz="1100"/>
        </a:p>
        <a:p>
          <a:endParaRPr kumimoji="1" lang="ja-JP" altLang="en-US" sz="1100"/>
        </a:p>
        <a:p>
          <a:endParaRPr kumimoji="1" lang="ja-JP" altLang="en-US" sz="1100"/>
        </a:p>
      </xdr:txBody>
    </xdr:sp>
    <xdr:clientData/>
  </xdr:twoCellAnchor>
  <xdr:twoCellAnchor>
    <xdr:from>
      <xdr:col>13</xdr:col>
      <xdr:colOff>101600</xdr:colOff>
      <xdr:row>72</xdr:row>
      <xdr:rowOff>1099336</xdr:rowOff>
    </xdr:from>
    <xdr:to>
      <xdr:col>50</xdr:col>
      <xdr:colOff>0</xdr:colOff>
      <xdr:row>72</xdr:row>
      <xdr:rowOff>2397115</xdr:rowOff>
    </xdr:to>
    <xdr:sp macro="" textlink="">
      <xdr:nvSpPr>
        <xdr:cNvPr id="13" name="正方形/長方形 12"/>
        <xdr:cNvSpPr/>
      </xdr:nvSpPr>
      <xdr:spPr>
        <a:xfrm>
          <a:off x="2329411" y="34391809"/>
          <a:ext cx="6723149" cy="1297779"/>
        </a:xfrm>
        <a:prstGeom prst="rect">
          <a:avLst/>
        </a:prstGeom>
        <a:solidFill>
          <a:sysClr val="window" lastClr="FFFFFF"/>
        </a:solidFill>
        <a:ln w="9525"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「コンソーシアム名：機能性評価コンソーシアム」</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（独）農業・食品産業技術総合研究機構</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代表機関</a:t>
          </a:r>
          <a:r>
            <a:rPr kumimoji="1" lang="en-US" altLang="ja-JP" sz="11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Ｂ</a:t>
          </a:r>
          <a:r>
            <a:rPr kumimoji="1" lang="en-US" altLang="ja-JP" sz="11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　　　　　　　　　　　　　　　　　　 ２０百万円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学校法人慶應義塾　慶應義塾大学                                                                                            ２０百万円</a:t>
          </a: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国立大学法人東京大学                                                                                                                 ２０百万円</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宮城県農業・園芸総合研究所                                                                                                         ７百万円</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合計　　　　　　　　　　　　　　　　　　　　　　　　　　　　　　　　　　　　　　　　　　　　　　　　　　  ６７百万円　　　　　　　　　　　　　　　　　　　　　　　　　　　　　　　　　　　　　　　　　　　　　　　　　　　　　</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　</a:t>
          </a:r>
        </a:p>
      </xdr:txBody>
    </xdr:sp>
    <xdr:clientData/>
  </xdr:twoCellAnchor>
  <xdr:twoCellAnchor>
    <xdr:from>
      <xdr:col>13</xdr:col>
      <xdr:colOff>88900</xdr:colOff>
      <xdr:row>72</xdr:row>
      <xdr:rowOff>2446342</xdr:rowOff>
    </xdr:from>
    <xdr:to>
      <xdr:col>45</xdr:col>
      <xdr:colOff>88900</xdr:colOff>
      <xdr:row>72</xdr:row>
      <xdr:rowOff>2674942</xdr:rowOff>
    </xdr:to>
    <xdr:sp macro="" textlink="">
      <xdr:nvSpPr>
        <xdr:cNvPr id="14" name="テキスト ボックス 13"/>
        <xdr:cNvSpPr txBox="1"/>
      </xdr:nvSpPr>
      <xdr:spPr>
        <a:xfrm>
          <a:off x="2316711" y="35738815"/>
          <a:ext cx="5868785" cy="228600"/>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smtClean="0">
              <a:ln>
                <a:noFill/>
              </a:ln>
              <a:solidFill>
                <a:sysClr val="windowText" lastClr="000000"/>
              </a:solidFill>
              <a:effectLst/>
              <a:uLnTx/>
              <a:uFillTx/>
              <a:latin typeface="+mn-lt"/>
              <a:ea typeface="+mn-ea"/>
              <a:cs typeface="+mn-cs"/>
            </a:rPr>
            <a:t>課題名：野菜・果樹機能性成分分析評価等実証研究（宮城県の「農業・農村型））</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smtClean="0">
              <a:ln>
                <a:noFill/>
              </a:ln>
              <a:solidFill>
                <a:sysClr val="windowText" lastClr="000000"/>
              </a:solidFill>
              <a:effectLst/>
              <a:uLnTx/>
              <a:uFillTx/>
              <a:latin typeface="Calibri"/>
              <a:ea typeface="ＭＳ Ｐゴシック"/>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smtClean="0">
              <a:ln>
                <a:noFill/>
              </a:ln>
              <a:solidFill>
                <a:sysClr val="windowText" lastClr="000000"/>
              </a:solidFill>
              <a:effectLst/>
              <a:uLnTx/>
              <a:uFillTx/>
              <a:latin typeface="Calibri"/>
              <a:ea typeface="ＭＳ Ｐゴシック"/>
              <a:cs typeface="+mn-cs"/>
            </a:rPr>
            <a:t>　　　　　　　　　　　　</a:t>
          </a:r>
          <a:endParaRPr kumimoji="1" lang="en-US" altLang="ja-JP" sz="11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twoCellAnchor>
  <xdr:twoCellAnchor>
    <xdr:from>
      <xdr:col>13</xdr:col>
      <xdr:colOff>88900</xdr:colOff>
      <xdr:row>72</xdr:row>
      <xdr:rowOff>4314034</xdr:rowOff>
    </xdr:from>
    <xdr:to>
      <xdr:col>49</xdr:col>
      <xdr:colOff>152400</xdr:colOff>
      <xdr:row>73</xdr:row>
      <xdr:rowOff>873125</xdr:rowOff>
    </xdr:to>
    <xdr:sp macro="" textlink="">
      <xdr:nvSpPr>
        <xdr:cNvPr id="15" name="正方形/長方形 14"/>
        <xdr:cNvSpPr/>
      </xdr:nvSpPr>
      <xdr:spPr>
        <a:xfrm>
          <a:off x="2316711" y="37606507"/>
          <a:ext cx="6721994" cy="989774"/>
        </a:xfrm>
        <a:prstGeom prst="rect">
          <a:avLst/>
        </a:prstGeom>
        <a:solidFill>
          <a:sysClr val="window" lastClr="FFFFFF"/>
        </a:solidFill>
        <a:ln w="9525"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コンソーシアム名：新食料基地コンソーシアム」</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（独）農業・食品産業技術総合研究機構</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代表機関</a:t>
          </a:r>
          <a:r>
            <a:rPr kumimoji="1" lang="en-US" altLang="ja-JP" sz="1100" b="0" i="0" u="none" strike="noStrike" kern="0" cap="none" spc="0" normalizeH="0" baseline="0" noProof="0">
              <a:ln>
                <a:noFill/>
              </a:ln>
              <a:solidFill>
                <a:sysClr val="windowText" lastClr="000000"/>
              </a:solidFill>
              <a:effectLst/>
              <a:uLnTx/>
              <a:uFillTx/>
              <a:latin typeface="+mn-lt"/>
              <a:ea typeface="+mn-ea"/>
              <a:cs typeface="+mn-cs"/>
            </a:rPr>
            <a:t>】 【</a:t>
          </a: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Ｃ</a:t>
          </a:r>
          <a:r>
            <a:rPr kumimoji="1" lang="en-US" altLang="ja-JP" sz="1100" b="0" i="0" u="none" strike="noStrike" kern="0" cap="none" spc="0" normalizeH="0" baseline="0" noProof="0">
              <a:ln>
                <a:noFill/>
              </a:ln>
              <a:solidFill>
                <a:sysClr val="windowText" lastClr="000000"/>
              </a:solidFill>
              <a:effectLst/>
              <a:uLnTx/>
              <a:uFillTx/>
              <a:latin typeface="+mn-lt"/>
              <a:ea typeface="+mn-ea"/>
              <a:cs typeface="+mn-cs"/>
            </a:rPr>
            <a:t>】                            </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　 　　  　　　　　　７百万円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宮城県農業・園芸総合研究所　　　　　　　　　　　　　　　　　　　　　　　　　　　　　　　　　　０．２百万円</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合計　　　　　　　　　　　　　　　　　　　　　　　　　　　　　　　　　　　　　　　　　　　　　　　　     　　７百万円</a:t>
          </a:r>
          <a:endParaRPr kumimoji="1" lang="en-US" altLang="ja-JP"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　</a:t>
          </a:r>
        </a:p>
      </xdr:txBody>
    </xdr:sp>
    <xdr:clientData/>
  </xdr:twoCellAnchor>
  <xdr:twoCellAnchor>
    <xdr:from>
      <xdr:col>13</xdr:col>
      <xdr:colOff>88900</xdr:colOff>
      <xdr:row>73</xdr:row>
      <xdr:rowOff>907259</xdr:rowOff>
    </xdr:from>
    <xdr:to>
      <xdr:col>45</xdr:col>
      <xdr:colOff>88900</xdr:colOff>
      <xdr:row>73</xdr:row>
      <xdr:rowOff>1123158</xdr:rowOff>
    </xdr:to>
    <xdr:sp macro="" textlink="">
      <xdr:nvSpPr>
        <xdr:cNvPr id="16" name="テキスト ボックス 15"/>
        <xdr:cNvSpPr txBox="1"/>
      </xdr:nvSpPr>
      <xdr:spPr>
        <a:xfrm>
          <a:off x="2316711" y="38630415"/>
          <a:ext cx="5868785" cy="21589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smtClean="0">
              <a:ln>
                <a:noFill/>
              </a:ln>
              <a:solidFill>
                <a:sysClr val="windowText" lastClr="000000"/>
              </a:solidFill>
              <a:effectLst/>
              <a:uLnTx/>
              <a:uFillTx/>
              <a:latin typeface="+mn-lt"/>
              <a:ea typeface="+mn-ea"/>
              <a:cs typeface="+mn-cs"/>
            </a:rPr>
            <a:t>課題名：技術・経営分析研究（宮城県の「農業・農村型））</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smtClean="0">
              <a:ln>
                <a:noFill/>
              </a:ln>
              <a:solidFill>
                <a:sysClr val="windowText" lastClr="000000"/>
              </a:solidFill>
              <a:effectLst/>
              <a:uLnTx/>
              <a:uFillTx/>
              <a:latin typeface="Calibri"/>
              <a:ea typeface="ＭＳ Ｐゴシック"/>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smtClean="0">
              <a:ln>
                <a:noFill/>
              </a:ln>
              <a:solidFill>
                <a:sysClr val="windowText" lastClr="000000"/>
              </a:solidFill>
              <a:effectLst/>
              <a:uLnTx/>
              <a:uFillTx/>
              <a:latin typeface="Calibri"/>
              <a:ea typeface="ＭＳ Ｐゴシック"/>
              <a:cs typeface="+mn-cs"/>
            </a:rPr>
            <a:t>　　　　　　　　　　　　</a:t>
          </a:r>
          <a:endParaRPr kumimoji="1" lang="en-US" altLang="ja-JP" sz="11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twoCellAnchor>
  <xdr:twoCellAnchor>
    <xdr:from>
      <xdr:col>12</xdr:col>
      <xdr:colOff>25400</xdr:colOff>
      <xdr:row>73</xdr:row>
      <xdr:rowOff>2794000</xdr:rowOff>
    </xdr:from>
    <xdr:to>
      <xdr:col>25</xdr:col>
      <xdr:colOff>25400</xdr:colOff>
      <xdr:row>73</xdr:row>
      <xdr:rowOff>3022600</xdr:rowOff>
    </xdr:to>
    <xdr:sp macro="" textlink="">
      <xdr:nvSpPr>
        <xdr:cNvPr id="17" name="正方形/長方形 16"/>
        <xdr:cNvSpPr/>
      </xdr:nvSpPr>
      <xdr:spPr>
        <a:xfrm>
          <a:off x="2086956" y="40517156"/>
          <a:ext cx="2161309" cy="228600"/>
        </a:xfrm>
        <a:prstGeom prst="rect">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en-US" altLang="ja-JP" sz="1100">
              <a:solidFill>
                <a:sysClr val="windowText" lastClr="000000"/>
              </a:solidFill>
            </a:rPr>
            <a:t>【</a:t>
          </a:r>
          <a:r>
            <a:rPr kumimoji="1" lang="ja-JP" altLang="en-US" sz="1100">
              <a:solidFill>
                <a:sysClr val="windowText" lastClr="000000"/>
              </a:solidFill>
            </a:rPr>
            <a:t>特命随意契約・委託</a:t>
          </a:r>
          <a:r>
            <a:rPr kumimoji="1" lang="en-US" altLang="ja-JP" sz="1100">
              <a:solidFill>
                <a:sysClr val="windowText" lastClr="000000"/>
              </a:solidFill>
            </a:rPr>
            <a:t>】</a:t>
          </a:r>
        </a:p>
        <a:p>
          <a:pPr algn="l"/>
          <a:endParaRPr kumimoji="1" lang="ja-JP" altLang="en-US" sz="1100">
            <a:solidFill>
              <a:sysClr val="windowText" lastClr="000000"/>
            </a:solidFill>
          </a:endParaRPr>
        </a:p>
      </xdr:txBody>
    </xdr:sp>
    <xdr:clientData/>
  </xdr:twoCellAnchor>
  <xdr:twoCellAnchor>
    <xdr:from>
      <xdr:col>13</xdr:col>
      <xdr:colOff>43656</xdr:colOff>
      <xdr:row>72</xdr:row>
      <xdr:rowOff>842157</xdr:rowOff>
    </xdr:from>
    <xdr:to>
      <xdr:col>26</xdr:col>
      <xdr:colOff>19844</xdr:colOff>
      <xdr:row>72</xdr:row>
      <xdr:rowOff>1070757</xdr:rowOff>
    </xdr:to>
    <xdr:sp macro="" textlink="">
      <xdr:nvSpPr>
        <xdr:cNvPr id="18" name="正方形/長方形 17"/>
        <xdr:cNvSpPr/>
      </xdr:nvSpPr>
      <xdr:spPr>
        <a:xfrm>
          <a:off x="2271467" y="34134630"/>
          <a:ext cx="2179061" cy="228600"/>
        </a:xfrm>
        <a:prstGeom prst="rect">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en-US" altLang="ja-JP" sz="1100">
              <a:solidFill>
                <a:sysClr val="windowText" lastClr="000000"/>
              </a:solidFill>
            </a:rPr>
            <a:t>【</a:t>
          </a:r>
          <a:r>
            <a:rPr kumimoji="1" lang="ja-JP" altLang="en-US" sz="1100">
              <a:solidFill>
                <a:sysClr val="windowText" lastClr="000000"/>
              </a:solidFill>
            </a:rPr>
            <a:t>特命随意契約・委託</a:t>
          </a:r>
          <a:r>
            <a:rPr kumimoji="1" lang="en-US" altLang="ja-JP" sz="1100">
              <a:solidFill>
                <a:sysClr val="windowText" lastClr="000000"/>
              </a:solidFill>
            </a:rPr>
            <a:t>】</a:t>
          </a:r>
        </a:p>
        <a:p>
          <a:pPr algn="l"/>
          <a:endParaRPr kumimoji="1" lang="ja-JP" altLang="en-US" sz="1100">
            <a:solidFill>
              <a:sysClr val="windowText" lastClr="000000"/>
            </a:solidFill>
          </a:endParaRPr>
        </a:p>
      </xdr:txBody>
    </xdr:sp>
    <xdr:clientData/>
  </xdr:twoCellAnchor>
  <xdr:twoCellAnchor>
    <xdr:from>
      <xdr:col>12</xdr:col>
      <xdr:colOff>152400</xdr:colOff>
      <xdr:row>72</xdr:row>
      <xdr:rowOff>4053683</xdr:rowOff>
    </xdr:from>
    <xdr:to>
      <xdr:col>25</xdr:col>
      <xdr:colOff>152400</xdr:colOff>
      <xdr:row>72</xdr:row>
      <xdr:rowOff>4282283</xdr:rowOff>
    </xdr:to>
    <xdr:sp macro="" textlink="">
      <xdr:nvSpPr>
        <xdr:cNvPr id="19" name="正方形/長方形 18"/>
        <xdr:cNvSpPr/>
      </xdr:nvSpPr>
      <xdr:spPr>
        <a:xfrm>
          <a:off x="2213956" y="37346156"/>
          <a:ext cx="2161309" cy="228600"/>
        </a:xfrm>
        <a:prstGeom prst="rect">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en-US" altLang="ja-JP" sz="1100">
              <a:solidFill>
                <a:sysClr val="windowText" lastClr="000000"/>
              </a:solidFill>
            </a:rPr>
            <a:t>【</a:t>
          </a:r>
          <a:r>
            <a:rPr kumimoji="1" lang="ja-JP" altLang="en-US" sz="1100">
              <a:solidFill>
                <a:sysClr val="windowText" lastClr="000000"/>
              </a:solidFill>
            </a:rPr>
            <a:t>特命随意契約・委託</a:t>
          </a:r>
          <a:r>
            <a:rPr kumimoji="1" lang="en-US" altLang="ja-JP" sz="1100">
              <a:solidFill>
                <a:sysClr val="windowText" lastClr="000000"/>
              </a:solidFill>
            </a:rPr>
            <a:t>】</a:t>
          </a:r>
        </a:p>
        <a:p>
          <a:pPr algn="l"/>
          <a:endParaRPr kumimoji="1" lang="ja-JP" altLang="en-US" sz="1100">
            <a:solidFill>
              <a:sysClr val="windowText" lastClr="000000"/>
            </a:solidFill>
          </a:endParaRPr>
        </a:p>
      </xdr:txBody>
    </xdr:sp>
    <xdr:clientData/>
  </xdr:twoCellAnchor>
  <xdr:twoCellAnchor>
    <xdr:from>
      <xdr:col>13</xdr:col>
      <xdr:colOff>2114</xdr:colOff>
      <xdr:row>73</xdr:row>
      <xdr:rowOff>2153705</xdr:rowOff>
    </xdr:from>
    <xdr:to>
      <xdr:col>49</xdr:col>
      <xdr:colOff>110064</xdr:colOff>
      <xdr:row>73</xdr:row>
      <xdr:rowOff>2677580</xdr:rowOff>
    </xdr:to>
    <xdr:sp macro="" textlink="">
      <xdr:nvSpPr>
        <xdr:cNvPr id="20" name="テキスト ボックス 19"/>
        <xdr:cNvSpPr txBox="1"/>
      </xdr:nvSpPr>
      <xdr:spPr>
        <a:xfrm>
          <a:off x="2229925" y="39876861"/>
          <a:ext cx="6766444" cy="523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上記の研究開発は、コンソーシアム構成員が分担して実施。また、代表機関は自ら研究を分担実施するとともに、コンソーシアム内の進行管理・成果の取りまとめを担当。</a:t>
          </a:r>
          <a:endParaRPr kumimoji="1" lang="en-US" altLang="ja-JP" sz="1100"/>
        </a:p>
      </xdr:txBody>
    </xdr:sp>
    <xdr:clientData/>
  </xdr:twoCellAnchor>
  <xdr:twoCellAnchor>
    <xdr:from>
      <xdr:col>10</xdr:col>
      <xdr:colOff>101600</xdr:colOff>
      <xdr:row>71</xdr:row>
      <xdr:rowOff>2698750</xdr:rowOff>
    </xdr:from>
    <xdr:to>
      <xdr:col>13</xdr:col>
      <xdr:colOff>76200</xdr:colOff>
      <xdr:row>71</xdr:row>
      <xdr:rowOff>2698750</xdr:rowOff>
    </xdr:to>
    <xdr:cxnSp macro="">
      <xdr:nvCxnSpPr>
        <xdr:cNvPr id="21" name="直線矢印コネクタ 20"/>
        <xdr:cNvCxnSpPr/>
      </xdr:nvCxnSpPr>
      <xdr:spPr>
        <a:xfrm>
          <a:off x="1830647" y="31095026"/>
          <a:ext cx="473364" cy="0"/>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133350</xdr:colOff>
      <xdr:row>73</xdr:row>
      <xdr:rowOff>346870</xdr:rowOff>
    </xdr:from>
    <xdr:to>
      <xdr:col>13</xdr:col>
      <xdr:colOff>107950</xdr:colOff>
      <xdr:row>73</xdr:row>
      <xdr:rowOff>346870</xdr:rowOff>
    </xdr:to>
    <xdr:cxnSp macro="">
      <xdr:nvCxnSpPr>
        <xdr:cNvPr id="22" name="直線矢印コネクタ 21"/>
        <xdr:cNvCxnSpPr/>
      </xdr:nvCxnSpPr>
      <xdr:spPr>
        <a:xfrm>
          <a:off x="1862397" y="38070026"/>
          <a:ext cx="473364" cy="0"/>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128381</xdr:colOff>
      <xdr:row>72</xdr:row>
      <xdr:rowOff>1741211</xdr:rowOff>
    </xdr:from>
    <xdr:to>
      <xdr:col>13</xdr:col>
      <xdr:colOff>102981</xdr:colOff>
      <xdr:row>72</xdr:row>
      <xdr:rowOff>1741211</xdr:rowOff>
    </xdr:to>
    <xdr:cxnSp macro="">
      <xdr:nvCxnSpPr>
        <xdr:cNvPr id="23" name="直線矢印コネクタ 22"/>
        <xdr:cNvCxnSpPr/>
      </xdr:nvCxnSpPr>
      <xdr:spPr>
        <a:xfrm>
          <a:off x="1857428" y="35033684"/>
          <a:ext cx="473364" cy="0"/>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107950</xdr:colOff>
      <xdr:row>73</xdr:row>
      <xdr:rowOff>3219450</xdr:rowOff>
    </xdr:from>
    <xdr:to>
      <xdr:col>13</xdr:col>
      <xdr:colOff>82550</xdr:colOff>
      <xdr:row>73</xdr:row>
      <xdr:rowOff>3219450</xdr:rowOff>
    </xdr:to>
    <xdr:cxnSp macro="">
      <xdr:nvCxnSpPr>
        <xdr:cNvPr id="24" name="直線矢印コネクタ 23"/>
        <xdr:cNvCxnSpPr/>
      </xdr:nvCxnSpPr>
      <xdr:spPr>
        <a:xfrm>
          <a:off x="1836997" y="40942606"/>
          <a:ext cx="473364" cy="0"/>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95249</xdr:colOff>
      <xdr:row>71</xdr:row>
      <xdr:rowOff>130968</xdr:rowOff>
    </xdr:from>
    <xdr:to>
      <xdr:col>49</xdr:col>
      <xdr:colOff>136071</xdr:colOff>
      <xdr:row>71</xdr:row>
      <xdr:rowOff>1555750</xdr:rowOff>
    </xdr:to>
    <xdr:sp macro="" textlink="">
      <xdr:nvSpPr>
        <xdr:cNvPr id="25" name="テキスト ボックス 24"/>
        <xdr:cNvSpPr txBox="1"/>
      </xdr:nvSpPr>
      <xdr:spPr>
        <a:xfrm>
          <a:off x="4318114" y="28527244"/>
          <a:ext cx="4704262" cy="1424782"/>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ysClr val="windowText" lastClr="000000"/>
              </a:solidFill>
            </a:rPr>
            <a:t>【</a:t>
          </a:r>
          <a:r>
            <a:rPr kumimoji="1" lang="ja-JP" altLang="en-US" sz="1000">
              <a:solidFill>
                <a:sysClr val="windowText" lastClr="000000"/>
              </a:solidFill>
            </a:rPr>
            <a:t>特命随意契約理由</a:t>
          </a:r>
          <a:r>
            <a:rPr kumimoji="1" lang="en-US" altLang="ja-JP" sz="1000">
              <a:solidFill>
                <a:sysClr val="windowText" lastClr="000000"/>
              </a:solidFill>
            </a:rPr>
            <a:t>】</a:t>
          </a:r>
        </a:p>
        <a:p>
          <a:r>
            <a:rPr kumimoji="1" lang="ja-JP" altLang="en-US" sz="1000">
              <a:solidFill>
                <a:sysClr val="windowText" lastClr="000000"/>
              </a:solidFill>
            </a:rPr>
            <a:t>本事業は、被災地域の復興計画等に対応した研究を行い、得られた成果を速やかに被災地域に還元する必要があるため、被災地域の土地利用の調整や復興事業の推進など、復興の主体として活動している県及び県の研究機関との連携が不可欠であり、実証研究の対象地域である岩手県（水産技術センター）もしくは宮城県（農業・園芸総合研究所）を含んだ研究グループと随意契約を行ったものである。　</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22</xdr:col>
      <xdr:colOff>81198</xdr:colOff>
      <xdr:row>72</xdr:row>
      <xdr:rowOff>123265</xdr:rowOff>
    </xdr:from>
    <xdr:to>
      <xdr:col>35</xdr:col>
      <xdr:colOff>252114</xdr:colOff>
      <xdr:row>72</xdr:row>
      <xdr:rowOff>746083</xdr:rowOff>
    </xdr:to>
    <xdr:sp macro="" textlink="">
      <xdr:nvSpPr>
        <xdr:cNvPr id="2" name="正方形/長方形 1"/>
        <xdr:cNvSpPr/>
      </xdr:nvSpPr>
      <xdr:spPr>
        <a:xfrm>
          <a:off x="3805300" y="29226123"/>
          <a:ext cx="2581607" cy="622818"/>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農林水産省</a:t>
          </a:r>
          <a:endParaRPr kumimoji="1" lang="en-US" altLang="ja-JP" sz="1100">
            <a:solidFill>
              <a:sysClr val="windowText" lastClr="000000"/>
            </a:solidFill>
          </a:endParaRPr>
        </a:p>
        <a:p>
          <a:pPr algn="ctr"/>
          <a:r>
            <a:rPr kumimoji="1" lang="en-US" altLang="ja-JP" sz="1100">
              <a:solidFill>
                <a:sysClr val="windowText" lastClr="000000"/>
              </a:solidFill>
            </a:rPr>
            <a:t>213</a:t>
          </a:r>
          <a:r>
            <a:rPr kumimoji="1" lang="ja-JP" altLang="en-US" sz="1100">
              <a:solidFill>
                <a:sysClr val="windowText" lastClr="000000"/>
              </a:solidFill>
            </a:rPr>
            <a:t>百万円</a:t>
          </a:r>
        </a:p>
      </xdr:txBody>
    </xdr:sp>
    <xdr:clientData/>
  </xdr:twoCellAnchor>
  <xdr:twoCellAnchor>
    <xdr:from>
      <xdr:col>29</xdr:col>
      <xdr:colOff>73034</xdr:colOff>
      <xdr:row>72</xdr:row>
      <xdr:rowOff>746083</xdr:rowOff>
    </xdr:from>
    <xdr:to>
      <xdr:col>29</xdr:col>
      <xdr:colOff>77009</xdr:colOff>
      <xdr:row>72</xdr:row>
      <xdr:rowOff>1244601</xdr:rowOff>
    </xdr:to>
    <xdr:cxnSp macro="">
      <xdr:nvCxnSpPr>
        <xdr:cNvPr id="3" name="直線矢印コネクタ 2"/>
        <xdr:cNvCxnSpPr>
          <a:stCxn id="2" idx="2"/>
        </xdr:cNvCxnSpPr>
      </xdr:nvCxnSpPr>
      <xdr:spPr>
        <a:xfrm flipH="1">
          <a:off x="5085609" y="29848941"/>
          <a:ext cx="3975" cy="49851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77009</xdr:colOff>
      <xdr:row>72</xdr:row>
      <xdr:rowOff>746083</xdr:rowOff>
    </xdr:from>
    <xdr:to>
      <xdr:col>42</xdr:col>
      <xdr:colOff>153157</xdr:colOff>
      <xdr:row>72</xdr:row>
      <xdr:rowOff>1232647</xdr:rowOff>
    </xdr:to>
    <xdr:cxnSp macro="">
      <xdr:nvCxnSpPr>
        <xdr:cNvPr id="4" name="直線矢印コネクタ 3"/>
        <xdr:cNvCxnSpPr>
          <a:stCxn id="2" idx="2"/>
        </xdr:cNvCxnSpPr>
      </xdr:nvCxnSpPr>
      <xdr:spPr>
        <a:xfrm>
          <a:off x="5089584" y="29848941"/>
          <a:ext cx="2611529" cy="48656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25400</xdr:colOff>
      <xdr:row>72</xdr:row>
      <xdr:rowOff>1299882</xdr:rowOff>
    </xdr:from>
    <xdr:to>
      <xdr:col>22</xdr:col>
      <xdr:colOff>25400</xdr:colOff>
      <xdr:row>74</xdr:row>
      <xdr:rowOff>161926</xdr:rowOff>
    </xdr:to>
    <xdr:grpSp>
      <xdr:nvGrpSpPr>
        <xdr:cNvPr id="5" name="グループ化 4"/>
        <xdr:cNvGrpSpPr/>
      </xdr:nvGrpSpPr>
      <xdr:grpSpPr>
        <a:xfrm>
          <a:off x="1255684" y="30402740"/>
          <a:ext cx="2493818" cy="8188924"/>
          <a:chOff x="6019546" y="29337001"/>
          <a:chExt cx="3337400" cy="8242301"/>
        </a:xfrm>
      </xdr:grpSpPr>
      <xdr:grpSp>
        <xdr:nvGrpSpPr>
          <xdr:cNvPr id="6" name="グループ化 46"/>
          <xdr:cNvGrpSpPr>
            <a:grpSpLocks/>
          </xdr:cNvGrpSpPr>
        </xdr:nvGrpSpPr>
        <xdr:grpSpPr bwMode="auto">
          <a:xfrm>
            <a:off x="6019546" y="29622852"/>
            <a:ext cx="3337400" cy="7956450"/>
            <a:chOff x="2058506" y="30246260"/>
            <a:chExt cx="2544199" cy="7973291"/>
          </a:xfrm>
        </xdr:grpSpPr>
        <xdr:sp macro="" textlink="">
          <xdr:nvSpPr>
            <xdr:cNvPr id="8" name="正方形/長方形 7"/>
            <xdr:cNvSpPr/>
          </xdr:nvSpPr>
          <xdr:spPr>
            <a:xfrm>
              <a:off x="2058506" y="30246260"/>
              <a:ext cx="2544199" cy="7973291"/>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endParaRPr kumimoji="1" lang="en-US" altLang="ja-JP" sz="1000">
                <a:solidFill>
                  <a:sysClr val="windowText" lastClr="000000"/>
                </a:solidFill>
              </a:endParaRPr>
            </a:p>
            <a:p>
              <a:pPr algn="ctr"/>
              <a:endParaRPr kumimoji="1" lang="en-US" altLang="ja-JP" sz="1000">
                <a:solidFill>
                  <a:sysClr val="windowText" lastClr="000000"/>
                </a:solidFill>
              </a:endParaRPr>
            </a:p>
          </xdr:txBody>
        </xdr:sp>
        <xdr:sp macro="" textlink="">
          <xdr:nvSpPr>
            <xdr:cNvPr id="9" name="正方形/長方形 8"/>
            <xdr:cNvSpPr/>
          </xdr:nvSpPr>
          <xdr:spPr>
            <a:xfrm>
              <a:off x="2120958" y="30360939"/>
              <a:ext cx="2401819" cy="2672407"/>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900">
                  <a:solidFill>
                    <a:sysClr val="windowText" lastClr="000000"/>
                  </a:solidFill>
                  <a:latin typeface="+mn-lt"/>
                  <a:ea typeface="+mn-ea"/>
                  <a:cs typeface="+mn-cs"/>
                </a:rPr>
                <a:t>Ａ：減容化プロ</a:t>
              </a:r>
              <a:r>
                <a:rPr kumimoji="1" lang="ja-JP" altLang="ja-JP" sz="900">
                  <a:solidFill>
                    <a:sysClr val="windowText" lastClr="000000"/>
                  </a:solidFill>
                  <a:latin typeface="+mn-lt"/>
                  <a:ea typeface="+mn-ea"/>
                  <a:cs typeface="+mn-cs"/>
                </a:rPr>
                <a:t>コンソーシアム</a:t>
              </a:r>
              <a:endParaRPr kumimoji="1" lang="en-US" altLang="ja-JP" sz="900">
                <a:solidFill>
                  <a:sysClr val="windowText" lastClr="000000"/>
                </a:solidFill>
                <a:latin typeface="+mn-lt"/>
                <a:ea typeface="+mn-ea"/>
                <a:cs typeface="+mn-cs"/>
              </a:endParaRPr>
            </a:p>
            <a:p>
              <a:pPr algn="ctr"/>
              <a:r>
                <a:rPr kumimoji="1" lang="en-US" altLang="ja-JP" sz="900">
                  <a:solidFill>
                    <a:sysClr val="windowText" lastClr="000000"/>
                  </a:solidFill>
                  <a:latin typeface="+mn-lt"/>
                  <a:ea typeface="+mn-ea"/>
                  <a:cs typeface="+mn-cs"/>
                </a:rPr>
                <a:t>90</a:t>
              </a:r>
              <a:r>
                <a:rPr kumimoji="1" lang="ja-JP" altLang="ja-JP" sz="900">
                  <a:solidFill>
                    <a:sysClr val="windowText" lastClr="000000"/>
                  </a:solidFill>
                  <a:latin typeface="+mn-lt"/>
                  <a:ea typeface="+mn-ea"/>
                  <a:cs typeface="+mn-cs"/>
                </a:rPr>
                <a:t>百万円</a:t>
              </a:r>
              <a:endParaRPr kumimoji="1" lang="en-US" altLang="ja-JP" sz="900">
                <a:solidFill>
                  <a:sysClr val="windowText" lastClr="000000"/>
                </a:solidFill>
                <a:latin typeface="+mn-lt"/>
                <a:ea typeface="+mn-ea"/>
                <a:cs typeface="+mn-cs"/>
              </a:endParaRPr>
            </a:p>
            <a:p>
              <a:pPr algn="l"/>
              <a:r>
                <a:rPr kumimoji="1" lang="en-US" altLang="ja-JP" sz="900">
                  <a:solidFill>
                    <a:sysClr val="windowText" lastClr="000000"/>
                  </a:solidFill>
                  <a:latin typeface="+mn-lt"/>
                  <a:ea typeface="+mn-ea"/>
                  <a:cs typeface="+mn-cs"/>
                </a:rPr>
                <a:t>【</a:t>
              </a:r>
              <a:r>
                <a:rPr kumimoji="1" lang="ja-JP" altLang="en-US" sz="900">
                  <a:solidFill>
                    <a:sysClr val="windowText" lastClr="000000"/>
                  </a:solidFill>
                  <a:latin typeface="+mn-lt"/>
                  <a:ea typeface="+mn-ea"/>
                  <a:cs typeface="+mn-cs"/>
                </a:rPr>
                <a:t>コンソーシアム参画機関</a:t>
              </a:r>
              <a:r>
                <a:rPr kumimoji="1" lang="en-US" altLang="ja-JP" sz="900">
                  <a:solidFill>
                    <a:sysClr val="windowText" lastClr="000000"/>
                  </a:solidFill>
                  <a:latin typeface="+mn-lt"/>
                  <a:ea typeface="+mn-ea"/>
                  <a:cs typeface="+mn-cs"/>
                </a:rPr>
                <a:t>】</a:t>
              </a:r>
            </a:p>
            <a:p>
              <a:pPr algn="l"/>
              <a:r>
                <a:rPr kumimoji="1" lang="ja-JP" altLang="en-US" sz="900">
                  <a:solidFill>
                    <a:sysClr val="windowText" lastClr="000000"/>
                  </a:solidFill>
                  <a:latin typeface="+mn-lt"/>
                  <a:ea typeface="+mn-ea"/>
                  <a:cs typeface="+mn-cs"/>
                </a:rPr>
                <a:t>（独）農業・食品産業技術総合研究機構</a:t>
              </a:r>
              <a:endParaRPr kumimoji="1" lang="en-US" altLang="ja-JP" sz="900">
                <a:solidFill>
                  <a:sysClr val="windowText" lastClr="000000"/>
                </a:solidFill>
                <a:latin typeface="+mn-lt"/>
                <a:ea typeface="+mn-ea"/>
                <a:cs typeface="+mn-cs"/>
              </a:endParaRPr>
            </a:p>
            <a:p>
              <a:pPr algn="l"/>
              <a:r>
                <a:rPr kumimoji="1" lang="en-US" altLang="ja-JP" sz="900">
                  <a:solidFill>
                    <a:sysClr val="windowText" lastClr="000000"/>
                  </a:solidFill>
                  <a:latin typeface="+mn-lt"/>
                  <a:ea typeface="+mn-ea"/>
                  <a:cs typeface="+mn-cs"/>
                </a:rPr>
                <a:t> ※</a:t>
              </a:r>
              <a:r>
                <a:rPr kumimoji="1" lang="ja-JP" altLang="en-US" sz="900">
                  <a:solidFill>
                    <a:sysClr val="windowText" lastClr="000000"/>
                  </a:solidFill>
                  <a:latin typeface="+mn-lt"/>
                  <a:ea typeface="+mn-ea"/>
                  <a:cs typeface="+mn-cs"/>
                </a:rPr>
                <a:t>代表機関</a:t>
              </a:r>
              <a:r>
                <a:rPr kumimoji="1" lang="en-US" altLang="ja-JP" sz="900">
                  <a:solidFill>
                    <a:sysClr val="windowText" lastClr="000000"/>
                  </a:solidFill>
                  <a:latin typeface="+mn-lt"/>
                  <a:ea typeface="+mn-ea"/>
                  <a:cs typeface="+mn-cs"/>
                </a:rPr>
                <a:t>                          </a:t>
              </a:r>
              <a:r>
                <a:rPr kumimoji="1" lang="ja-JP" altLang="en-US" sz="900">
                  <a:solidFill>
                    <a:sysClr val="windowText" lastClr="000000"/>
                  </a:solidFill>
                  <a:latin typeface="+mn-lt"/>
                  <a:ea typeface="+mn-ea"/>
                  <a:cs typeface="+mn-cs"/>
                </a:rPr>
                <a:t>　　   </a:t>
              </a:r>
              <a:r>
                <a:rPr kumimoji="1" lang="en-US" altLang="ja-JP" sz="900">
                  <a:solidFill>
                    <a:sysClr val="windowText" lastClr="000000"/>
                  </a:solidFill>
                  <a:latin typeface="+mn-lt"/>
                  <a:ea typeface="+mn-ea"/>
                  <a:cs typeface="+mn-cs"/>
                </a:rPr>
                <a:t>79</a:t>
              </a:r>
              <a:r>
                <a:rPr kumimoji="1" lang="ja-JP" altLang="en-US" sz="900">
                  <a:solidFill>
                    <a:sysClr val="windowText" lastClr="000000"/>
                  </a:solidFill>
                  <a:latin typeface="+mn-lt"/>
                  <a:ea typeface="+mn-ea"/>
                  <a:cs typeface="+mn-cs"/>
                </a:rPr>
                <a:t>百万円</a:t>
              </a:r>
              <a:endParaRPr kumimoji="1" lang="en-US" altLang="ja-JP" sz="900">
                <a:solidFill>
                  <a:sysClr val="windowText" lastClr="000000"/>
                </a:solidFill>
                <a:latin typeface="+mn-lt"/>
                <a:ea typeface="+mn-ea"/>
                <a:cs typeface="+mn-cs"/>
              </a:endParaRPr>
            </a:p>
            <a:p>
              <a:pPr algn="l"/>
              <a:endParaRPr kumimoji="1" lang="en-US" altLang="ja-JP" sz="900">
                <a:solidFill>
                  <a:sysClr val="windowText" lastClr="000000"/>
                </a:solidFill>
                <a:latin typeface="+mn-lt"/>
                <a:ea typeface="+mn-ea"/>
                <a:cs typeface="+mn-cs"/>
              </a:endParaRPr>
            </a:p>
            <a:p>
              <a:pPr algn="l"/>
              <a:r>
                <a:rPr kumimoji="1" lang="en-US" altLang="ja-JP" sz="900" baseline="0">
                  <a:solidFill>
                    <a:sysClr val="windowText" lastClr="000000"/>
                  </a:solidFill>
                  <a:latin typeface="+mn-lt"/>
                  <a:ea typeface="+mn-ea"/>
                  <a:cs typeface="+mn-cs"/>
                </a:rPr>
                <a:t>(</a:t>
              </a:r>
              <a:r>
                <a:rPr kumimoji="1" lang="ja-JP" altLang="en-US" sz="900" baseline="0">
                  <a:solidFill>
                    <a:sysClr val="windowText" lastClr="000000"/>
                  </a:solidFill>
                  <a:latin typeface="+mn-lt"/>
                  <a:ea typeface="+mn-ea"/>
                  <a:cs typeface="+mn-cs"/>
                </a:rPr>
                <a:t>独</a:t>
              </a:r>
              <a:r>
                <a:rPr kumimoji="1" lang="en-US" altLang="ja-JP" sz="900" baseline="0">
                  <a:solidFill>
                    <a:sysClr val="windowText" lastClr="000000"/>
                  </a:solidFill>
                  <a:latin typeface="+mn-lt"/>
                  <a:ea typeface="+mn-ea"/>
                  <a:cs typeface="+mn-cs"/>
                </a:rPr>
                <a:t>)</a:t>
              </a:r>
              <a:r>
                <a:rPr kumimoji="1" lang="ja-JP" altLang="en-US" sz="900" baseline="0">
                  <a:solidFill>
                    <a:sysClr val="windowText" lastClr="000000"/>
                  </a:solidFill>
                  <a:latin typeface="+mn-lt"/>
                  <a:ea typeface="+mn-ea"/>
                  <a:cs typeface="+mn-cs"/>
                </a:rPr>
                <a:t>森林総合研究所                    </a:t>
              </a:r>
              <a:r>
                <a:rPr kumimoji="1" lang="en-US" altLang="ja-JP" sz="900" baseline="0">
                  <a:solidFill>
                    <a:sysClr val="windowText" lastClr="000000"/>
                  </a:solidFill>
                  <a:latin typeface="+mn-lt"/>
                  <a:ea typeface="+mn-ea"/>
                  <a:cs typeface="+mn-cs"/>
                </a:rPr>
                <a:t>11</a:t>
              </a:r>
              <a:r>
                <a:rPr kumimoji="1" lang="ja-JP" altLang="en-US" sz="900" baseline="0">
                  <a:solidFill>
                    <a:sysClr val="windowText" lastClr="000000"/>
                  </a:solidFill>
                  <a:latin typeface="+mn-lt"/>
                  <a:ea typeface="+mn-ea"/>
                  <a:cs typeface="+mn-cs"/>
                </a:rPr>
                <a:t>百万円</a:t>
              </a:r>
              <a:endParaRPr kumimoji="1" lang="en-US" altLang="ja-JP" sz="900" baseline="0">
                <a:solidFill>
                  <a:sysClr val="windowText" lastClr="000000"/>
                </a:solidFill>
                <a:latin typeface="+mn-lt"/>
                <a:ea typeface="+mn-ea"/>
                <a:cs typeface="+mn-cs"/>
              </a:endParaRPr>
            </a:p>
            <a:p>
              <a:pPr algn="l"/>
              <a:endParaRPr kumimoji="1" lang="en-US" altLang="ja-JP" sz="900" baseline="0">
                <a:solidFill>
                  <a:sysClr val="windowText" lastClr="000000"/>
                </a:solidFill>
                <a:latin typeface="+mn-lt"/>
                <a:ea typeface="+mn-ea"/>
                <a:cs typeface="+mn-cs"/>
              </a:endParaRPr>
            </a:p>
            <a:p>
              <a:pPr algn="l"/>
              <a:r>
                <a:rPr kumimoji="1" lang="en-US" altLang="ja-JP" sz="900" baseline="0">
                  <a:solidFill>
                    <a:sysClr val="windowText" lastClr="000000"/>
                  </a:solidFill>
                  <a:latin typeface="+mn-lt"/>
                  <a:ea typeface="+mn-ea"/>
                  <a:cs typeface="+mn-cs"/>
                </a:rPr>
                <a:t>                                                     </a:t>
              </a:r>
              <a:r>
                <a:rPr kumimoji="1" lang="en-US" altLang="ja-JP" sz="900" baseline="0">
                  <a:solidFill>
                    <a:sysClr val="windowText" lastClr="000000"/>
                  </a:solidFill>
                </a:rPr>
                <a:t> </a:t>
              </a:r>
              <a:r>
                <a:rPr kumimoji="1" lang="ja-JP" altLang="en-US" sz="900">
                  <a:solidFill>
                    <a:sysClr val="windowText" lastClr="000000"/>
                  </a:solidFill>
                </a:rPr>
                <a:t>計</a:t>
              </a:r>
              <a:r>
                <a:rPr kumimoji="1" lang="en-US" altLang="ja-JP" sz="900">
                  <a:solidFill>
                    <a:sysClr val="windowText" lastClr="000000"/>
                  </a:solidFill>
                </a:rPr>
                <a:t>90</a:t>
              </a:r>
              <a:r>
                <a:rPr kumimoji="1" lang="ja-JP" altLang="en-US" sz="900">
                  <a:solidFill>
                    <a:sysClr val="windowText" lastClr="000000"/>
                  </a:solidFill>
                </a:rPr>
                <a:t>百万円</a:t>
              </a:r>
            </a:p>
          </xdr:txBody>
        </xdr:sp>
        <xdr:sp macro="" textlink="">
          <xdr:nvSpPr>
            <xdr:cNvPr id="10" name="正方形/長方形 9"/>
            <xdr:cNvSpPr/>
          </xdr:nvSpPr>
          <xdr:spPr>
            <a:xfrm>
              <a:off x="2113663" y="33580602"/>
              <a:ext cx="2361788" cy="44544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900">
                  <a:solidFill>
                    <a:sysClr val="windowText" lastClr="000000"/>
                  </a:solidFill>
                </a:rPr>
                <a:t>放射施物質を含む作物等の安全な</a:t>
              </a:r>
              <a:endParaRPr kumimoji="1" lang="en-US" altLang="ja-JP" sz="900">
                <a:solidFill>
                  <a:sysClr val="windowText" lastClr="000000"/>
                </a:solidFill>
              </a:endParaRPr>
            </a:p>
            <a:p>
              <a:pPr algn="ctr"/>
              <a:r>
                <a:rPr kumimoji="1" lang="ja-JP" altLang="en-US" sz="900">
                  <a:solidFill>
                    <a:sysClr val="windowText" lastClr="000000"/>
                  </a:solidFill>
                </a:rPr>
                <a:t>減容・安定化技術の開発</a:t>
              </a:r>
            </a:p>
          </xdr:txBody>
        </xdr:sp>
        <xdr:sp macro="" textlink="">
          <xdr:nvSpPr>
            <xdr:cNvPr id="11" name="大かっこ 10"/>
            <xdr:cNvSpPr/>
          </xdr:nvSpPr>
          <xdr:spPr>
            <a:xfrm>
              <a:off x="2128316" y="34454480"/>
              <a:ext cx="2369796" cy="205276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r>
                <a:rPr lang="ja-JP" altLang="en-US" sz="900"/>
                <a:t>①粉じんの発生を抑えた収穫技術の開発</a:t>
              </a:r>
              <a:endParaRPr lang="en-US" altLang="ja-JP" sz="900"/>
            </a:p>
            <a:p>
              <a:endParaRPr lang="en-US" altLang="ja-JP" sz="900"/>
            </a:p>
            <a:p>
              <a:endParaRPr lang="en-US" altLang="ja-JP" sz="900"/>
            </a:p>
            <a:p>
              <a:r>
                <a:rPr lang="ja-JP" altLang="en-US" sz="900"/>
                <a:t>②減容化のための乾燥、粉砕、成型技術の開発</a:t>
              </a:r>
              <a:endParaRPr lang="en-US" altLang="ja-JP" sz="900"/>
            </a:p>
            <a:p>
              <a:endParaRPr lang="en-US" altLang="ja-JP" sz="900"/>
            </a:p>
            <a:p>
              <a:endParaRPr lang="en-US" altLang="ja-JP" sz="900"/>
            </a:p>
            <a:p>
              <a:r>
                <a:rPr lang="ja-JP" altLang="en-US" sz="900"/>
                <a:t>③汚染物質の一時保管技術の開発</a:t>
              </a:r>
              <a:endParaRPr lang="en-US" altLang="ja-JP" sz="900"/>
            </a:p>
            <a:p>
              <a:endParaRPr lang="en-US" altLang="ja-JP" sz="900"/>
            </a:p>
            <a:p>
              <a:endParaRPr lang="en-US" altLang="ja-JP" sz="900"/>
            </a:p>
            <a:p>
              <a:r>
                <a:rPr lang="ja-JP" altLang="en-US" sz="900"/>
                <a:t>④落葉・枝葉の減容化技術の開発</a:t>
              </a:r>
            </a:p>
          </xdr:txBody>
        </xdr:sp>
        <xdr:sp macro="" textlink="">
          <xdr:nvSpPr>
            <xdr:cNvPr id="12" name="正方形/長方形 11"/>
            <xdr:cNvSpPr/>
          </xdr:nvSpPr>
          <xdr:spPr>
            <a:xfrm>
              <a:off x="2135761" y="36705978"/>
              <a:ext cx="2313752" cy="876772"/>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ja-JP" altLang="en-US" sz="900">
                  <a:solidFill>
                    <a:sysClr val="windowText" lastClr="000000"/>
                  </a:solidFill>
                </a:rPr>
                <a:t>上記研究開発をコンソーシアム構成員が分担して実施、また代表機関は自ら研究を分担実施するとともに、コンソーシアム内の進行管理・成果のとりまとめを担当</a:t>
              </a:r>
            </a:p>
          </xdr:txBody>
        </xdr:sp>
      </xdr:grpSp>
      <xdr:sp macro="" textlink="">
        <xdr:nvSpPr>
          <xdr:cNvPr id="7" name="正方形/長方形 6"/>
          <xdr:cNvSpPr/>
        </xdr:nvSpPr>
        <xdr:spPr>
          <a:xfrm>
            <a:off x="6080125" y="29337001"/>
            <a:ext cx="3035004" cy="2413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900">
                <a:solidFill>
                  <a:sysClr val="windowText" lastClr="000000"/>
                </a:solidFill>
              </a:rPr>
              <a:t>【</a:t>
            </a:r>
            <a:r>
              <a:rPr kumimoji="1" lang="ja-JP" altLang="en-US" sz="900">
                <a:solidFill>
                  <a:sysClr val="windowText" lastClr="000000"/>
                </a:solidFill>
              </a:rPr>
              <a:t>企画競争･委託</a:t>
            </a:r>
            <a:r>
              <a:rPr kumimoji="1" lang="en-US" altLang="ja-JP" sz="900">
                <a:solidFill>
                  <a:sysClr val="windowText" lastClr="000000"/>
                </a:solidFill>
              </a:rPr>
              <a:t>】</a:t>
            </a:r>
            <a:r>
              <a:rPr kumimoji="1" lang="ja-JP" altLang="en-US" sz="900">
                <a:solidFill>
                  <a:sysClr val="windowText" lastClr="000000"/>
                </a:solidFill>
              </a:rPr>
              <a:t>１者／３者</a:t>
            </a:r>
            <a:endParaRPr kumimoji="1" lang="en-US" altLang="ja-JP" sz="900">
              <a:solidFill>
                <a:sysClr val="windowText" lastClr="000000"/>
              </a:solidFill>
            </a:endParaRPr>
          </a:p>
        </xdr:txBody>
      </xdr:sp>
    </xdr:grpSp>
    <xdr:clientData/>
  </xdr:twoCellAnchor>
  <xdr:twoCellAnchor>
    <xdr:from>
      <xdr:col>15</xdr:col>
      <xdr:colOff>63501</xdr:colOff>
      <xdr:row>72</xdr:row>
      <xdr:rowOff>746083</xdr:rowOff>
    </xdr:from>
    <xdr:to>
      <xdr:col>29</xdr:col>
      <xdr:colOff>77009</xdr:colOff>
      <xdr:row>72</xdr:row>
      <xdr:rowOff>1231900</xdr:rowOff>
    </xdr:to>
    <xdr:cxnSp macro="">
      <xdr:nvCxnSpPr>
        <xdr:cNvPr id="13" name="直線矢印コネクタ 12"/>
        <xdr:cNvCxnSpPr>
          <a:stCxn id="2" idx="2"/>
        </xdr:cNvCxnSpPr>
      </xdr:nvCxnSpPr>
      <xdr:spPr>
        <a:xfrm flipH="1">
          <a:off x="2623821" y="29848941"/>
          <a:ext cx="2465763" cy="48581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67235</xdr:colOff>
      <xdr:row>72</xdr:row>
      <xdr:rowOff>1266264</xdr:rowOff>
    </xdr:from>
    <xdr:to>
      <xdr:col>36</xdr:col>
      <xdr:colOff>22412</xdr:colOff>
      <xdr:row>74</xdr:row>
      <xdr:rowOff>156881</xdr:rowOff>
    </xdr:to>
    <xdr:grpSp>
      <xdr:nvGrpSpPr>
        <xdr:cNvPr id="14" name="グループ化 13"/>
        <xdr:cNvGrpSpPr/>
      </xdr:nvGrpSpPr>
      <xdr:grpSpPr>
        <a:xfrm>
          <a:off x="3791337" y="30369122"/>
          <a:ext cx="2623562" cy="8217497"/>
          <a:chOff x="6019546" y="29312340"/>
          <a:chExt cx="3528706" cy="8266962"/>
        </a:xfrm>
      </xdr:grpSpPr>
      <xdr:grpSp>
        <xdr:nvGrpSpPr>
          <xdr:cNvPr id="15" name="グループ化 46"/>
          <xdr:cNvGrpSpPr>
            <a:grpSpLocks/>
          </xdr:cNvGrpSpPr>
        </xdr:nvGrpSpPr>
        <xdr:grpSpPr bwMode="auto">
          <a:xfrm>
            <a:off x="6019546" y="29622852"/>
            <a:ext cx="3528706" cy="7956450"/>
            <a:chOff x="2058506" y="30246260"/>
            <a:chExt cx="2690037" cy="7973291"/>
          </a:xfrm>
        </xdr:grpSpPr>
        <xdr:sp macro="" textlink="">
          <xdr:nvSpPr>
            <xdr:cNvPr id="17" name="正方形/長方形 16"/>
            <xdr:cNvSpPr/>
          </xdr:nvSpPr>
          <xdr:spPr>
            <a:xfrm>
              <a:off x="2058506" y="30246260"/>
              <a:ext cx="2690037" cy="7973291"/>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endParaRPr kumimoji="1" lang="en-US" altLang="ja-JP" sz="1000">
                <a:solidFill>
                  <a:sysClr val="windowText" lastClr="000000"/>
                </a:solidFill>
              </a:endParaRPr>
            </a:p>
            <a:p>
              <a:pPr algn="ctr"/>
              <a:endParaRPr kumimoji="1" lang="en-US" altLang="ja-JP" sz="1000">
                <a:solidFill>
                  <a:sysClr val="windowText" lastClr="000000"/>
                </a:solidFill>
              </a:endParaRPr>
            </a:p>
          </xdr:txBody>
        </xdr:sp>
        <xdr:sp macro="" textlink="">
          <xdr:nvSpPr>
            <xdr:cNvPr id="18" name="正方形/長方形 17"/>
            <xdr:cNvSpPr/>
          </xdr:nvSpPr>
          <xdr:spPr>
            <a:xfrm>
              <a:off x="2194695" y="30360939"/>
              <a:ext cx="2463426" cy="2659634"/>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900">
                  <a:solidFill>
                    <a:sysClr val="windowText" lastClr="000000"/>
                  </a:solidFill>
                  <a:latin typeface="+mn-lt"/>
                  <a:ea typeface="+mn-ea"/>
                  <a:cs typeface="+mn-cs"/>
                </a:rPr>
                <a:t>Ｂ：森林放射線量低減技術共同研究機関</a:t>
              </a:r>
              <a:endParaRPr kumimoji="1" lang="en-US" altLang="ja-JP" sz="900">
                <a:solidFill>
                  <a:sysClr val="windowText" lastClr="000000"/>
                </a:solidFill>
                <a:latin typeface="+mn-lt"/>
                <a:ea typeface="+mn-ea"/>
                <a:cs typeface="+mn-cs"/>
              </a:endParaRPr>
            </a:p>
            <a:p>
              <a:pPr algn="ctr"/>
              <a:r>
                <a:rPr kumimoji="1" lang="en-US" altLang="ja-JP" sz="900">
                  <a:solidFill>
                    <a:sysClr val="windowText" lastClr="000000"/>
                  </a:solidFill>
                  <a:latin typeface="+mn-lt"/>
                  <a:ea typeface="+mn-ea"/>
                  <a:cs typeface="+mn-cs"/>
                </a:rPr>
                <a:t>72</a:t>
              </a:r>
              <a:r>
                <a:rPr kumimoji="1" lang="ja-JP" altLang="ja-JP" sz="900">
                  <a:solidFill>
                    <a:sysClr val="windowText" lastClr="000000"/>
                  </a:solidFill>
                  <a:latin typeface="+mn-lt"/>
                  <a:ea typeface="+mn-ea"/>
                  <a:cs typeface="+mn-cs"/>
                </a:rPr>
                <a:t>百万円</a:t>
              </a:r>
              <a:endParaRPr kumimoji="1" lang="en-US" altLang="ja-JP" sz="900">
                <a:solidFill>
                  <a:sysClr val="windowText" lastClr="000000"/>
                </a:solidFill>
                <a:latin typeface="+mn-lt"/>
                <a:ea typeface="+mn-ea"/>
                <a:cs typeface="+mn-cs"/>
              </a:endParaRPr>
            </a:p>
            <a:p>
              <a:pPr algn="l"/>
              <a:r>
                <a:rPr kumimoji="1" lang="en-US" altLang="ja-JP" sz="900">
                  <a:solidFill>
                    <a:sysClr val="windowText" lastClr="000000"/>
                  </a:solidFill>
                  <a:latin typeface="+mn-lt"/>
                  <a:ea typeface="+mn-ea"/>
                  <a:cs typeface="+mn-cs"/>
                </a:rPr>
                <a:t>【</a:t>
              </a:r>
              <a:r>
                <a:rPr kumimoji="1" lang="ja-JP" altLang="en-US" sz="900">
                  <a:solidFill>
                    <a:sysClr val="windowText" lastClr="000000"/>
                  </a:solidFill>
                  <a:latin typeface="+mn-lt"/>
                  <a:ea typeface="+mn-ea"/>
                  <a:cs typeface="+mn-cs"/>
                </a:rPr>
                <a:t>コンソーシアム参画機関</a:t>
              </a:r>
              <a:r>
                <a:rPr kumimoji="1" lang="en-US" altLang="ja-JP" sz="900">
                  <a:solidFill>
                    <a:sysClr val="windowText" lastClr="000000"/>
                  </a:solidFill>
                  <a:latin typeface="+mn-lt"/>
                  <a:ea typeface="+mn-ea"/>
                  <a:cs typeface="+mn-cs"/>
                </a:rPr>
                <a:t>】</a:t>
              </a:r>
            </a:p>
            <a:p>
              <a:pPr algn="l"/>
              <a:r>
                <a:rPr kumimoji="1" lang="ja-JP" altLang="en-US" sz="900">
                  <a:solidFill>
                    <a:sysClr val="windowText" lastClr="000000"/>
                  </a:solidFill>
                  <a:latin typeface="+mn-lt"/>
                  <a:ea typeface="+mn-ea"/>
                  <a:cs typeface="+mn-cs"/>
                </a:rPr>
                <a:t>（独）森林総合研究所                     </a:t>
              </a:r>
              <a:endParaRPr kumimoji="1" lang="en-US" altLang="ja-JP" sz="900">
                <a:solidFill>
                  <a:sysClr val="windowText" lastClr="000000"/>
                </a:solidFill>
                <a:latin typeface="+mn-lt"/>
                <a:ea typeface="+mn-ea"/>
                <a:cs typeface="+mn-cs"/>
              </a:endParaRPr>
            </a:p>
            <a:p>
              <a:pPr algn="l"/>
              <a:r>
                <a:rPr kumimoji="1" lang="en-US" altLang="ja-JP" sz="900">
                  <a:solidFill>
                    <a:sysClr val="windowText" lastClr="000000"/>
                  </a:solidFill>
                  <a:latin typeface="+mn-lt"/>
                  <a:ea typeface="+mn-ea"/>
                  <a:cs typeface="+mn-cs"/>
                </a:rPr>
                <a:t>※</a:t>
              </a:r>
              <a:r>
                <a:rPr kumimoji="1" lang="ja-JP" altLang="en-US" sz="900">
                  <a:solidFill>
                    <a:sysClr val="windowText" lastClr="000000"/>
                  </a:solidFill>
                  <a:latin typeface="+mn-lt"/>
                  <a:ea typeface="+mn-ea"/>
                  <a:cs typeface="+mn-cs"/>
                </a:rPr>
                <a:t>代表機関　　　　　　　　　　　　　</a:t>
              </a:r>
              <a:r>
                <a:rPr kumimoji="1" lang="en-US" altLang="ja-JP" sz="900">
                  <a:solidFill>
                    <a:sysClr val="windowText" lastClr="000000"/>
                  </a:solidFill>
                  <a:latin typeface="+mn-lt"/>
                  <a:ea typeface="+mn-ea"/>
                  <a:cs typeface="+mn-cs"/>
                </a:rPr>
                <a:t>72</a:t>
              </a:r>
              <a:r>
                <a:rPr kumimoji="1" lang="ja-JP" altLang="en-US" sz="900">
                  <a:solidFill>
                    <a:sysClr val="windowText" lastClr="000000"/>
                  </a:solidFill>
                  <a:latin typeface="+mn-lt"/>
                  <a:ea typeface="+mn-ea"/>
                  <a:cs typeface="+mn-cs"/>
                </a:rPr>
                <a:t>百万円</a:t>
              </a:r>
              <a:endParaRPr kumimoji="1" lang="en-US" altLang="ja-JP" sz="900">
                <a:solidFill>
                  <a:sysClr val="windowText" lastClr="000000"/>
                </a:solidFill>
                <a:latin typeface="+mn-lt"/>
                <a:ea typeface="+mn-ea"/>
                <a:cs typeface="+mn-cs"/>
              </a:endParaRPr>
            </a:p>
            <a:p>
              <a:pPr algn="l"/>
              <a:endParaRPr kumimoji="1" lang="en-US" altLang="ja-JP" sz="900">
                <a:solidFill>
                  <a:sysClr val="windowText" lastClr="000000"/>
                </a:solidFill>
                <a:latin typeface="+mn-lt"/>
                <a:ea typeface="+mn-ea"/>
                <a:cs typeface="+mn-cs"/>
              </a:endParaRPr>
            </a:p>
            <a:p>
              <a:pPr algn="l"/>
              <a:r>
                <a:rPr kumimoji="1" lang="ja-JP" altLang="en-US" sz="900">
                  <a:solidFill>
                    <a:sysClr val="windowText" lastClr="000000"/>
                  </a:solidFill>
                  <a:latin typeface="+mn-lt"/>
                  <a:ea typeface="+mn-ea"/>
                  <a:cs typeface="+mn-cs"/>
                </a:rPr>
                <a:t>福島県林業研究センター　　　　</a:t>
              </a:r>
              <a:r>
                <a:rPr kumimoji="1" lang="en-US" altLang="ja-JP" sz="900">
                  <a:solidFill>
                    <a:sysClr val="windowText" lastClr="000000"/>
                  </a:solidFill>
                  <a:latin typeface="+mn-lt"/>
                  <a:ea typeface="+mn-ea"/>
                  <a:cs typeface="+mn-cs"/>
                </a:rPr>
                <a:t>※</a:t>
              </a:r>
              <a:r>
                <a:rPr kumimoji="1" lang="ja-JP" altLang="en-US" sz="900">
                  <a:solidFill>
                    <a:sysClr val="windowText" lastClr="000000"/>
                  </a:solidFill>
                  <a:latin typeface="+mn-lt"/>
                  <a:ea typeface="+mn-ea"/>
                  <a:cs typeface="+mn-cs"/>
                </a:rPr>
                <a:t>協力のみ</a:t>
              </a:r>
              <a:endParaRPr kumimoji="1" lang="en-US" altLang="ja-JP" sz="900">
                <a:solidFill>
                  <a:sysClr val="windowText" lastClr="000000"/>
                </a:solidFill>
                <a:latin typeface="+mn-lt"/>
                <a:ea typeface="+mn-ea"/>
                <a:cs typeface="+mn-cs"/>
              </a:endParaRPr>
            </a:p>
            <a:p>
              <a:pPr algn="l"/>
              <a:r>
                <a:rPr kumimoji="1" lang="ja-JP" altLang="en-US" sz="900">
                  <a:solidFill>
                    <a:sysClr val="windowText" lastClr="000000"/>
                  </a:solidFill>
                  <a:latin typeface="+mn-lt"/>
                  <a:ea typeface="+mn-ea"/>
                  <a:cs typeface="+mn-cs"/>
                </a:rPr>
                <a:t>　　　　　　　　　　　　　　　　　</a:t>
              </a:r>
              <a:r>
                <a:rPr kumimoji="1" lang="ja-JP" altLang="en-US" sz="900" baseline="0">
                  <a:solidFill>
                    <a:sysClr val="windowText" lastClr="000000"/>
                  </a:solidFill>
                  <a:latin typeface="+mn-lt"/>
                  <a:ea typeface="+mn-ea"/>
                  <a:cs typeface="+mn-cs"/>
                </a:rPr>
                <a:t> </a:t>
              </a:r>
              <a:r>
                <a:rPr kumimoji="1" lang="ja-JP" altLang="en-US" sz="900">
                  <a:solidFill>
                    <a:sysClr val="windowText" lastClr="000000"/>
                  </a:solidFill>
                  <a:latin typeface="+mn-lt"/>
                  <a:ea typeface="+mn-ea"/>
                  <a:cs typeface="+mn-cs"/>
                </a:rPr>
                <a:t>   </a:t>
              </a:r>
              <a:endParaRPr kumimoji="1" lang="en-US" altLang="ja-JP" sz="900">
                <a:solidFill>
                  <a:sysClr val="windowText" lastClr="000000"/>
                </a:solidFill>
                <a:latin typeface="+mn-lt"/>
                <a:ea typeface="+mn-ea"/>
                <a:cs typeface="+mn-cs"/>
              </a:endParaRPr>
            </a:p>
            <a:p>
              <a:pPr algn="l"/>
              <a:r>
                <a:rPr kumimoji="1" lang="ja-JP" altLang="en-US" sz="900" baseline="0">
                  <a:solidFill>
                    <a:sysClr val="windowText" lastClr="000000"/>
                  </a:solidFill>
                  <a:latin typeface="+mn-lt"/>
                  <a:ea typeface="+mn-ea"/>
                  <a:cs typeface="+mn-cs"/>
                </a:rPr>
                <a:t>                                                         </a:t>
              </a:r>
              <a:r>
                <a:rPr kumimoji="1" lang="ja-JP" altLang="en-US" sz="900">
                  <a:solidFill>
                    <a:sysClr val="windowText" lastClr="000000"/>
                  </a:solidFill>
                </a:rPr>
                <a:t>計</a:t>
              </a:r>
              <a:r>
                <a:rPr kumimoji="1" lang="en-US" altLang="ja-JP" sz="900">
                  <a:solidFill>
                    <a:sysClr val="windowText" lastClr="000000"/>
                  </a:solidFill>
                </a:rPr>
                <a:t>72</a:t>
              </a:r>
              <a:r>
                <a:rPr kumimoji="1" lang="ja-JP" altLang="en-US" sz="900">
                  <a:solidFill>
                    <a:sysClr val="windowText" lastClr="000000"/>
                  </a:solidFill>
                </a:rPr>
                <a:t>百万円</a:t>
              </a:r>
            </a:p>
          </xdr:txBody>
        </xdr:sp>
        <xdr:sp macro="" textlink="">
          <xdr:nvSpPr>
            <xdr:cNvPr id="19" name="正方形/長方形 18"/>
            <xdr:cNvSpPr/>
          </xdr:nvSpPr>
          <xdr:spPr>
            <a:xfrm>
              <a:off x="2212826" y="33596981"/>
              <a:ext cx="2361788" cy="47469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900">
                  <a:solidFill>
                    <a:sysClr val="windowText" lastClr="000000"/>
                  </a:solidFill>
                </a:rPr>
                <a:t>森林内の放射線物質に由来する影響を低減させる技術の開発</a:t>
              </a:r>
              <a:endParaRPr kumimoji="1" lang="en-US" altLang="ja-JP" sz="900">
                <a:solidFill>
                  <a:sysClr val="windowText" lastClr="000000"/>
                </a:solidFill>
              </a:endParaRPr>
            </a:p>
          </xdr:txBody>
        </xdr:sp>
        <xdr:sp macro="" textlink="">
          <xdr:nvSpPr>
            <xdr:cNvPr id="20" name="大かっこ 19"/>
            <xdr:cNvSpPr/>
          </xdr:nvSpPr>
          <xdr:spPr>
            <a:xfrm>
              <a:off x="2226633" y="34478547"/>
              <a:ext cx="2369795" cy="197787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r>
                <a:rPr lang="ja-JP" altLang="en-US" sz="900"/>
                <a:t>①放射性物質に由来する影響を及ぼす可能性のある森林域の地形と林況の把握</a:t>
              </a:r>
              <a:endParaRPr lang="en-US" altLang="ja-JP" sz="900"/>
            </a:p>
            <a:p>
              <a:endParaRPr lang="en-US" altLang="ja-JP" sz="900"/>
            </a:p>
            <a:p>
              <a:r>
                <a:rPr lang="ja-JP" altLang="en-US" sz="900"/>
                <a:t>②斜面土壌中における放射性物質の移動実態の把握</a:t>
              </a:r>
              <a:endParaRPr lang="en-US" altLang="ja-JP" sz="900"/>
            </a:p>
            <a:p>
              <a:endParaRPr lang="en-US" altLang="ja-JP" sz="900"/>
            </a:p>
            <a:p>
              <a:r>
                <a:rPr lang="ja-JP" altLang="en-US" sz="900"/>
                <a:t>③森林から流出する放射性物質の変動特性の解明</a:t>
              </a:r>
            </a:p>
          </xdr:txBody>
        </xdr:sp>
        <xdr:sp macro="" textlink="">
          <xdr:nvSpPr>
            <xdr:cNvPr id="21" name="正方形/長方形 20"/>
            <xdr:cNvSpPr/>
          </xdr:nvSpPr>
          <xdr:spPr>
            <a:xfrm>
              <a:off x="2234078" y="36685456"/>
              <a:ext cx="2313752" cy="808697"/>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ja-JP" altLang="en-US" sz="900">
                  <a:solidFill>
                    <a:sysClr val="windowText" lastClr="000000"/>
                  </a:solidFill>
                </a:rPr>
                <a:t>上記研究開発をコンソーシアム構成員が分担して実施、また代表機関は自ら研究を分担実施するとともに、コンソーシアム内の進行管理・成果のとりまとめを担当</a:t>
              </a:r>
            </a:p>
          </xdr:txBody>
        </xdr:sp>
      </xdr:grpSp>
      <xdr:sp macro="" textlink="">
        <xdr:nvSpPr>
          <xdr:cNvPr id="16" name="正方形/長方形 15"/>
          <xdr:cNvSpPr/>
        </xdr:nvSpPr>
        <xdr:spPr>
          <a:xfrm>
            <a:off x="6080123" y="29312340"/>
            <a:ext cx="2835378" cy="280154"/>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900">
                <a:solidFill>
                  <a:sysClr val="windowText" lastClr="000000"/>
                </a:solidFill>
              </a:rPr>
              <a:t>【</a:t>
            </a:r>
            <a:r>
              <a:rPr kumimoji="1" lang="ja-JP" altLang="en-US" sz="900">
                <a:solidFill>
                  <a:sysClr val="windowText" lastClr="000000"/>
                </a:solidFill>
              </a:rPr>
              <a:t>企画競争･委託</a:t>
            </a:r>
            <a:r>
              <a:rPr kumimoji="1" lang="en-US" altLang="ja-JP" sz="900">
                <a:solidFill>
                  <a:sysClr val="windowText" lastClr="000000"/>
                </a:solidFill>
              </a:rPr>
              <a:t>】</a:t>
            </a:r>
            <a:r>
              <a:rPr kumimoji="1" lang="ja-JP" altLang="en-US" sz="900">
                <a:solidFill>
                  <a:sysClr val="windowText" lastClr="000000"/>
                </a:solidFill>
              </a:rPr>
              <a:t>１者／１者</a:t>
            </a:r>
            <a:endParaRPr kumimoji="1" lang="en-US" altLang="ja-JP" sz="900">
              <a:solidFill>
                <a:sysClr val="windowText" lastClr="000000"/>
              </a:solidFill>
            </a:endParaRPr>
          </a:p>
        </xdr:txBody>
      </xdr:sp>
    </xdr:grpSp>
    <xdr:clientData/>
  </xdr:twoCellAnchor>
  <xdr:twoCellAnchor>
    <xdr:from>
      <xdr:col>36</xdr:col>
      <xdr:colOff>78441</xdr:colOff>
      <xdr:row>72</xdr:row>
      <xdr:rowOff>1266265</xdr:rowOff>
    </xdr:from>
    <xdr:to>
      <xdr:col>50</xdr:col>
      <xdr:colOff>156883</xdr:colOff>
      <xdr:row>74</xdr:row>
      <xdr:rowOff>134471</xdr:rowOff>
    </xdr:to>
    <xdr:grpSp>
      <xdr:nvGrpSpPr>
        <xdr:cNvPr id="22" name="グループ化 21"/>
        <xdr:cNvGrpSpPr/>
      </xdr:nvGrpSpPr>
      <xdr:grpSpPr>
        <a:xfrm>
          <a:off x="6470928" y="30369123"/>
          <a:ext cx="2788391" cy="8195086"/>
          <a:chOff x="6038999" y="29337001"/>
          <a:chExt cx="3317947" cy="8242300"/>
        </a:xfrm>
      </xdr:grpSpPr>
      <xdr:grpSp>
        <xdr:nvGrpSpPr>
          <xdr:cNvPr id="23" name="グループ化 22"/>
          <xdr:cNvGrpSpPr>
            <a:grpSpLocks/>
          </xdr:cNvGrpSpPr>
        </xdr:nvGrpSpPr>
        <xdr:grpSpPr bwMode="auto">
          <a:xfrm>
            <a:off x="6038999" y="29638873"/>
            <a:ext cx="3317947" cy="7940428"/>
            <a:chOff x="2073335" y="30262315"/>
            <a:chExt cx="2529369" cy="7957235"/>
          </a:xfrm>
        </xdr:grpSpPr>
        <xdr:sp macro="" textlink="">
          <xdr:nvSpPr>
            <xdr:cNvPr id="25" name="正方形/長方形 24"/>
            <xdr:cNvSpPr/>
          </xdr:nvSpPr>
          <xdr:spPr>
            <a:xfrm>
              <a:off x="2073335" y="30262315"/>
              <a:ext cx="2529369" cy="795723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endParaRPr kumimoji="1" lang="en-US" altLang="ja-JP" sz="1000">
                <a:solidFill>
                  <a:sysClr val="windowText" lastClr="000000"/>
                </a:solidFill>
              </a:endParaRPr>
            </a:p>
            <a:p>
              <a:pPr algn="ctr"/>
              <a:endParaRPr kumimoji="1" lang="en-US" altLang="ja-JP" sz="1000">
                <a:solidFill>
                  <a:sysClr val="windowText" lastClr="000000"/>
                </a:solidFill>
              </a:endParaRPr>
            </a:p>
          </xdr:txBody>
        </xdr:sp>
        <xdr:sp macro="" textlink="">
          <xdr:nvSpPr>
            <xdr:cNvPr id="26" name="正方形/長方形 25"/>
            <xdr:cNvSpPr/>
          </xdr:nvSpPr>
          <xdr:spPr>
            <a:xfrm>
              <a:off x="2120958" y="30360939"/>
              <a:ext cx="2401819" cy="2694857"/>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900">
                  <a:solidFill>
                    <a:sysClr val="windowText" lastClr="000000"/>
                  </a:solidFill>
                  <a:latin typeface="+mn-lt"/>
                  <a:ea typeface="+mn-ea"/>
                  <a:cs typeface="+mn-cs"/>
                </a:rPr>
                <a:t>Ｃ：農地周辺除染技術</a:t>
              </a:r>
              <a:r>
                <a:rPr kumimoji="1" lang="ja-JP" altLang="ja-JP" sz="900">
                  <a:solidFill>
                    <a:sysClr val="windowText" lastClr="000000"/>
                  </a:solidFill>
                  <a:latin typeface="+mn-lt"/>
                  <a:ea typeface="+mn-ea"/>
                  <a:cs typeface="+mn-cs"/>
                </a:rPr>
                <a:t>コンソーシアム</a:t>
              </a:r>
              <a:endParaRPr kumimoji="1" lang="en-US" altLang="ja-JP" sz="900">
                <a:solidFill>
                  <a:sysClr val="windowText" lastClr="000000"/>
                </a:solidFill>
                <a:latin typeface="+mn-lt"/>
                <a:ea typeface="+mn-ea"/>
                <a:cs typeface="+mn-cs"/>
              </a:endParaRPr>
            </a:p>
            <a:p>
              <a:pPr algn="ctr"/>
              <a:r>
                <a:rPr kumimoji="1" lang="en-US" altLang="ja-JP" sz="900">
                  <a:solidFill>
                    <a:sysClr val="windowText" lastClr="000000"/>
                  </a:solidFill>
                  <a:latin typeface="+mn-lt"/>
                  <a:ea typeface="+mn-ea"/>
                  <a:cs typeface="+mn-cs"/>
                </a:rPr>
                <a:t>51</a:t>
              </a:r>
              <a:r>
                <a:rPr kumimoji="1" lang="ja-JP" altLang="ja-JP" sz="900">
                  <a:solidFill>
                    <a:sysClr val="windowText" lastClr="000000"/>
                  </a:solidFill>
                  <a:latin typeface="+mn-lt"/>
                  <a:ea typeface="+mn-ea"/>
                  <a:cs typeface="+mn-cs"/>
                </a:rPr>
                <a:t>百万円</a:t>
              </a:r>
              <a:endParaRPr kumimoji="1" lang="en-US" altLang="ja-JP" sz="900">
                <a:solidFill>
                  <a:sysClr val="windowText" lastClr="000000"/>
                </a:solidFill>
                <a:latin typeface="+mn-lt"/>
                <a:ea typeface="+mn-ea"/>
                <a:cs typeface="+mn-cs"/>
              </a:endParaRPr>
            </a:p>
            <a:p>
              <a:pPr algn="l"/>
              <a:r>
                <a:rPr kumimoji="1" lang="en-US" altLang="ja-JP" sz="900">
                  <a:solidFill>
                    <a:sysClr val="windowText" lastClr="000000"/>
                  </a:solidFill>
                  <a:latin typeface="+mn-lt"/>
                  <a:ea typeface="+mn-ea"/>
                  <a:cs typeface="+mn-cs"/>
                </a:rPr>
                <a:t>【</a:t>
              </a:r>
              <a:r>
                <a:rPr kumimoji="1" lang="ja-JP" altLang="en-US" sz="900">
                  <a:solidFill>
                    <a:sysClr val="windowText" lastClr="000000"/>
                  </a:solidFill>
                  <a:latin typeface="+mn-lt"/>
                  <a:ea typeface="+mn-ea"/>
                  <a:cs typeface="+mn-cs"/>
                </a:rPr>
                <a:t>コンソーシアム参画機関</a:t>
              </a:r>
              <a:r>
                <a:rPr kumimoji="1" lang="en-US" altLang="ja-JP" sz="900">
                  <a:solidFill>
                    <a:sysClr val="windowText" lastClr="000000"/>
                  </a:solidFill>
                  <a:latin typeface="+mn-lt"/>
                  <a:ea typeface="+mn-ea"/>
                  <a:cs typeface="+mn-cs"/>
                </a:rPr>
                <a:t>】</a:t>
              </a:r>
            </a:p>
            <a:p>
              <a:pPr algn="l"/>
              <a:r>
                <a:rPr kumimoji="1" lang="ja-JP" altLang="en-US" sz="900">
                  <a:solidFill>
                    <a:sysClr val="windowText" lastClr="000000"/>
                  </a:solidFill>
                  <a:latin typeface="+mn-lt"/>
                  <a:ea typeface="+mn-ea"/>
                  <a:cs typeface="+mn-cs"/>
                </a:rPr>
                <a:t>（独）農業・食品産業技術総合研究機構</a:t>
              </a:r>
              <a:endParaRPr kumimoji="1" lang="en-US" altLang="ja-JP" sz="900">
                <a:solidFill>
                  <a:sysClr val="windowText" lastClr="000000"/>
                </a:solidFill>
                <a:latin typeface="+mn-lt"/>
                <a:ea typeface="+mn-ea"/>
                <a:cs typeface="+mn-cs"/>
              </a:endParaRPr>
            </a:p>
            <a:p>
              <a:pPr algn="l"/>
              <a:r>
                <a:rPr kumimoji="1" lang="ja-JP" altLang="en-US" sz="900">
                  <a:solidFill>
                    <a:sysClr val="windowText" lastClr="000000"/>
                  </a:solidFill>
                  <a:latin typeface="+mn-lt"/>
                  <a:ea typeface="+mn-ea"/>
                  <a:cs typeface="+mn-cs"/>
                </a:rPr>
                <a:t>　</a:t>
              </a:r>
              <a:r>
                <a:rPr kumimoji="1" lang="en-US" altLang="ja-JP" sz="900">
                  <a:solidFill>
                    <a:sysClr val="windowText" lastClr="000000"/>
                  </a:solidFill>
                  <a:latin typeface="+mn-lt"/>
                  <a:ea typeface="+mn-ea"/>
                  <a:cs typeface="+mn-cs"/>
                </a:rPr>
                <a:t>※</a:t>
              </a:r>
              <a:r>
                <a:rPr kumimoji="1" lang="ja-JP" altLang="en-US" sz="900">
                  <a:solidFill>
                    <a:sysClr val="windowText" lastClr="000000"/>
                  </a:solidFill>
                  <a:latin typeface="+mn-lt"/>
                  <a:ea typeface="+mn-ea"/>
                  <a:cs typeface="+mn-cs"/>
                </a:rPr>
                <a:t>代表機関　　　　　　　　　　　　　</a:t>
              </a:r>
              <a:r>
                <a:rPr kumimoji="1" lang="en-US" altLang="ja-JP" sz="900">
                  <a:solidFill>
                    <a:sysClr val="windowText" lastClr="000000"/>
                  </a:solidFill>
                  <a:latin typeface="+mn-lt"/>
                  <a:ea typeface="+mn-ea"/>
                  <a:cs typeface="+mn-cs"/>
                </a:rPr>
                <a:t>9</a:t>
              </a:r>
              <a:r>
                <a:rPr kumimoji="1" lang="ja-JP" altLang="en-US" sz="900">
                  <a:solidFill>
                    <a:sysClr val="windowText" lastClr="000000"/>
                  </a:solidFill>
                  <a:latin typeface="+mn-lt"/>
                  <a:ea typeface="+mn-ea"/>
                  <a:cs typeface="+mn-cs"/>
                </a:rPr>
                <a:t>百万円</a:t>
              </a:r>
              <a:endParaRPr kumimoji="1" lang="en-US" altLang="ja-JP" sz="1100">
                <a:solidFill>
                  <a:sysClr val="windowText" lastClr="000000"/>
                </a:solidFill>
                <a:latin typeface="+mn-lt"/>
                <a:ea typeface="+mn-ea"/>
                <a:cs typeface="+mn-cs"/>
              </a:endParaRPr>
            </a:p>
            <a:p>
              <a:pPr algn="l"/>
              <a:r>
                <a:rPr kumimoji="1" lang="en-US" altLang="ja-JP" sz="900">
                  <a:solidFill>
                    <a:sysClr val="windowText" lastClr="000000"/>
                  </a:solidFill>
                  <a:latin typeface="+mn-lt"/>
                  <a:ea typeface="+mn-ea"/>
                  <a:cs typeface="+mn-cs"/>
                </a:rPr>
                <a:t>                                                 </a:t>
              </a:r>
              <a:r>
                <a:rPr kumimoji="1" lang="ja-JP" altLang="en-US" sz="900">
                  <a:solidFill>
                    <a:sysClr val="windowText" lastClr="000000"/>
                  </a:solidFill>
                  <a:latin typeface="+mn-lt"/>
                  <a:ea typeface="+mn-ea"/>
                  <a:cs typeface="+mn-cs"/>
                </a:rPr>
                <a:t>　　　  </a:t>
              </a:r>
              <a:endParaRPr kumimoji="1" lang="en-US" altLang="ja-JP" sz="900">
                <a:solidFill>
                  <a:sysClr val="windowText" lastClr="000000"/>
                </a:solidFill>
                <a:latin typeface="+mn-lt"/>
                <a:ea typeface="+mn-ea"/>
                <a:cs typeface="+mn-cs"/>
              </a:endParaRPr>
            </a:p>
            <a:p>
              <a:pPr algn="l"/>
              <a:r>
                <a:rPr kumimoji="1" lang="ja-JP" altLang="en-US" sz="900" baseline="0">
                  <a:solidFill>
                    <a:sysClr val="windowText" lastClr="000000"/>
                  </a:solidFill>
                  <a:latin typeface="+mn-lt"/>
                  <a:ea typeface="+mn-ea"/>
                  <a:cs typeface="+mn-cs"/>
                </a:rPr>
                <a:t>ヤンマー（株）                                    </a:t>
              </a:r>
              <a:r>
                <a:rPr kumimoji="1" lang="en-US" altLang="ja-JP" sz="900" baseline="0">
                  <a:solidFill>
                    <a:sysClr val="windowText" lastClr="000000"/>
                  </a:solidFill>
                  <a:latin typeface="+mn-lt"/>
                  <a:ea typeface="+mn-ea"/>
                  <a:cs typeface="+mn-cs"/>
                </a:rPr>
                <a:t>21</a:t>
              </a:r>
              <a:r>
                <a:rPr kumimoji="1" lang="ja-JP" altLang="en-US" sz="900" baseline="0">
                  <a:solidFill>
                    <a:sysClr val="windowText" lastClr="000000"/>
                  </a:solidFill>
                  <a:latin typeface="+mn-lt"/>
                  <a:ea typeface="+mn-ea"/>
                  <a:cs typeface="+mn-cs"/>
                </a:rPr>
                <a:t>百万円</a:t>
              </a:r>
              <a:endParaRPr kumimoji="1" lang="en-US" altLang="ja-JP" sz="900" baseline="0">
                <a:solidFill>
                  <a:sysClr val="windowText" lastClr="000000"/>
                </a:solidFill>
                <a:latin typeface="+mn-lt"/>
                <a:ea typeface="+mn-ea"/>
                <a:cs typeface="+mn-cs"/>
              </a:endParaRPr>
            </a:p>
            <a:p>
              <a:pPr algn="l"/>
              <a:r>
                <a:rPr kumimoji="1" lang="ja-JP" altLang="en-US" sz="900">
                  <a:solidFill>
                    <a:sysClr val="windowText" lastClr="000000"/>
                  </a:solidFill>
                  <a:latin typeface="+mn-lt"/>
                  <a:ea typeface="+mn-ea"/>
                  <a:cs typeface="+mn-cs"/>
                </a:rPr>
                <a:t>（株）クボタ</a:t>
              </a:r>
              <a:r>
                <a:rPr kumimoji="1" lang="en-US" altLang="ja-JP" sz="900" baseline="0">
                  <a:solidFill>
                    <a:sysClr val="windowText" lastClr="000000"/>
                  </a:solidFill>
                  <a:latin typeface="+mn-lt"/>
                  <a:ea typeface="+mn-ea"/>
                  <a:cs typeface="+mn-cs"/>
                </a:rPr>
                <a:t>                                         12</a:t>
              </a:r>
              <a:r>
                <a:rPr kumimoji="1" lang="ja-JP" altLang="en-US" sz="900">
                  <a:solidFill>
                    <a:sysClr val="windowText" lastClr="000000"/>
                  </a:solidFill>
                  <a:latin typeface="+mn-lt"/>
                  <a:ea typeface="+mn-ea"/>
                  <a:cs typeface="+mn-cs"/>
                </a:rPr>
                <a:t>百万円</a:t>
              </a:r>
              <a:endParaRPr kumimoji="1" lang="en-US" altLang="ja-JP" sz="900">
                <a:solidFill>
                  <a:sysClr val="windowText" lastClr="000000"/>
                </a:solidFill>
                <a:latin typeface="+mn-lt"/>
                <a:ea typeface="+mn-ea"/>
                <a:cs typeface="+mn-cs"/>
              </a:endParaRPr>
            </a:p>
            <a:p>
              <a:pPr algn="l"/>
              <a:r>
                <a:rPr kumimoji="1" lang="ja-JP" altLang="en-US" sz="900">
                  <a:solidFill>
                    <a:sysClr val="windowText" lastClr="000000"/>
                  </a:solidFill>
                </a:rPr>
                <a:t>（株）ササキコーポレーション          </a:t>
              </a:r>
              <a:r>
                <a:rPr kumimoji="1" lang="en-US" altLang="ja-JP" sz="900">
                  <a:solidFill>
                    <a:sysClr val="windowText" lastClr="000000"/>
                  </a:solidFill>
                </a:rPr>
                <a:t>9</a:t>
              </a:r>
              <a:r>
                <a:rPr kumimoji="1" lang="ja-JP" altLang="en-US" sz="900">
                  <a:solidFill>
                    <a:sysClr val="windowText" lastClr="000000"/>
                  </a:solidFill>
                </a:rPr>
                <a:t>百万円</a:t>
              </a:r>
              <a:endParaRPr kumimoji="1" lang="en-US" altLang="ja-JP" sz="900">
                <a:solidFill>
                  <a:sysClr val="windowText" lastClr="000000"/>
                </a:solidFill>
              </a:endParaRPr>
            </a:p>
            <a:p>
              <a:pPr algn="l"/>
              <a:r>
                <a:rPr kumimoji="1" lang="ja-JP" altLang="en-US" sz="900">
                  <a:solidFill>
                    <a:sysClr val="windowText" lastClr="000000"/>
                  </a:solidFill>
                </a:rPr>
                <a:t>　　　　　　　　　　　　　　　　　　　計</a:t>
              </a:r>
              <a:r>
                <a:rPr kumimoji="1" lang="en-US" altLang="ja-JP" sz="900">
                  <a:solidFill>
                    <a:sysClr val="windowText" lastClr="000000"/>
                  </a:solidFill>
                </a:rPr>
                <a:t>51</a:t>
              </a:r>
              <a:r>
                <a:rPr kumimoji="1" lang="ja-JP" altLang="en-US" sz="900">
                  <a:solidFill>
                    <a:sysClr val="windowText" lastClr="000000"/>
                  </a:solidFill>
                </a:rPr>
                <a:t>百万円</a:t>
              </a:r>
              <a:endParaRPr kumimoji="1" lang="en-US" altLang="ja-JP" sz="900">
                <a:solidFill>
                  <a:sysClr val="windowText" lastClr="000000"/>
                </a:solidFill>
              </a:endParaRPr>
            </a:p>
            <a:p>
              <a:pPr algn="l"/>
              <a:endParaRPr kumimoji="1" lang="ja-JP" altLang="en-US" sz="900">
                <a:solidFill>
                  <a:sysClr val="windowText" lastClr="000000"/>
                </a:solidFill>
              </a:endParaRPr>
            </a:p>
          </xdr:txBody>
        </xdr:sp>
        <xdr:sp macro="" textlink="">
          <xdr:nvSpPr>
            <xdr:cNvPr id="27" name="正方形/長方形 26"/>
            <xdr:cNvSpPr/>
          </xdr:nvSpPr>
          <xdr:spPr>
            <a:xfrm>
              <a:off x="2113663" y="33620758"/>
              <a:ext cx="2361788" cy="282481"/>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900">
                  <a:solidFill>
                    <a:sysClr val="windowText" lastClr="000000"/>
                  </a:solidFill>
                </a:rPr>
                <a:t>農業用施設、畦畔、農道等の除染技術の開発</a:t>
              </a:r>
            </a:p>
          </xdr:txBody>
        </xdr:sp>
        <xdr:sp macro="" textlink="">
          <xdr:nvSpPr>
            <xdr:cNvPr id="28" name="大かっこ 27"/>
            <xdr:cNvSpPr/>
          </xdr:nvSpPr>
          <xdr:spPr>
            <a:xfrm>
              <a:off x="2128316" y="34513398"/>
              <a:ext cx="2369796" cy="192645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r>
                <a:rPr lang="ja-JP" altLang="en-US" sz="900"/>
                <a:t>①農道表層剥ぎ取り機の開発</a:t>
              </a:r>
              <a:endParaRPr lang="en-US" altLang="ja-JP" sz="900"/>
            </a:p>
            <a:p>
              <a:endParaRPr lang="en-US" altLang="ja-JP" sz="900"/>
            </a:p>
            <a:p>
              <a:endParaRPr lang="en-US" altLang="ja-JP" sz="900"/>
            </a:p>
            <a:p>
              <a:r>
                <a:rPr lang="ja-JP" altLang="en-US" sz="900"/>
                <a:t>②法面表土削り取りの開発</a:t>
              </a:r>
              <a:endParaRPr lang="en-US" altLang="ja-JP" sz="900"/>
            </a:p>
            <a:p>
              <a:endParaRPr lang="en-US" altLang="ja-JP" sz="900"/>
            </a:p>
            <a:p>
              <a:endParaRPr lang="en-US" altLang="ja-JP" sz="900"/>
            </a:p>
            <a:p>
              <a:r>
                <a:rPr lang="ja-JP" altLang="en-US" sz="900"/>
                <a:t>③畦畔表土削り取り機の開発</a:t>
              </a:r>
            </a:p>
          </xdr:txBody>
        </xdr:sp>
        <xdr:sp macro="" textlink="">
          <xdr:nvSpPr>
            <xdr:cNvPr id="29" name="正方形/長方形 28"/>
            <xdr:cNvSpPr/>
          </xdr:nvSpPr>
          <xdr:spPr>
            <a:xfrm>
              <a:off x="2255329" y="36709421"/>
              <a:ext cx="2072701" cy="808697"/>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ja-JP" altLang="en-US" sz="900">
                  <a:solidFill>
                    <a:sysClr val="windowText" lastClr="000000"/>
                  </a:solidFill>
                </a:rPr>
                <a:t>上記研究開発をコンソーシアム構成員が分担して実施、また代表機関は自ら研究を分担実施するとともに、コンソーシアム内の進行管理・成果のとりまとめを担当</a:t>
              </a:r>
            </a:p>
          </xdr:txBody>
        </xdr:sp>
      </xdr:grpSp>
      <xdr:sp macro="" textlink="">
        <xdr:nvSpPr>
          <xdr:cNvPr id="24" name="正方形/長方形 23"/>
          <xdr:cNvSpPr/>
        </xdr:nvSpPr>
        <xdr:spPr>
          <a:xfrm>
            <a:off x="6080125" y="29337001"/>
            <a:ext cx="3035004" cy="2413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900">
                <a:solidFill>
                  <a:sysClr val="windowText" lastClr="000000"/>
                </a:solidFill>
              </a:rPr>
              <a:t>【</a:t>
            </a:r>
            <a:r>
              <a:rPr kumimoji="1" lang="ja-JP" altLang="en-US" sz="900">
                <a:solidFill>
                  <a:sysClr val="windowText" lastClr="000000"/>
                </a:solidFill>
              </a:rPr>
              <a:t>企画競争・委託</a:t>
            </a:r>
            <a:r>
              <a:rPr kumimoji="1" lang="en-US" altLang="ja-JP" sz="900">
                <a:solidFill>
                  <a:sysClr val="windowText" lastClr="000000"/>
                </a:solidFill>
              </a:rPr>
              <a:t>】</a:t>
            </a:r>
            <a:r>
              <a:rPr kumimoji="1" lang="ja-JP" altLang="en-US" sz="900">
                <a:solidFill>
                  <a:sysClr val="windowText" lastClr="000000"/>
                </a:solidFill>
              </a:rPr>
              <a:t>１者／３者</a:t>
            </a:r>
            <a:endParaRPr kumimoji="1" lang="en-US" altLang="ja-JP" sz="900">
              <a:solidFill>
                <a:sysClr val="windowText" lastClr="000000"/>
              </a:solidFill>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29</xdr:col>
      <xdr:colOff>835</xdr:colOff>
      <xdr:row>72</xdr:row>
      <xdr:rowOff>1007266</xdr:rowOff>
    </xdr:from>
    <xdr:to>
      <xdr:col>29</xdr:col>
      <xdr:colOff>1589</xdr:colOff>
      <xdr:row>72</xdr:row>
      <xdr:rowOff>1299843</xdr:rowOff>
    </xdr:to>
    <xdr:cxnSp macro="">
      <xdr:nvCxnSpPr>
        <xdr:cNvPr id="2" name="直線矢印コネクタ 1"/>
        <xdr:cNvCxnSpPr>
          <a:cxnSpLocks noChangeAspect="1"/>
        </xdr:cNvCxnSpPr>
      </xdr:nvCxnSpPr>
      <xdr:spPr>
        <a:xfrm rot="5400000">
          <a:off x="4867498" y="30114720"/>
          <a:ext cx="292577" cy="754"/>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159221</xdr:colOff>
      <xdr:row>72</xdr:row>
      <xdr:rowOff>1346200</xdr:rowOff>
    </xdr:from>
    <xdr:to>
      <xdr:col>13</xdr:col>
      <xdr:colOff>159222</xdr:colOff>
      <xdr:row>72</xdr:row>
      <xdr:rowOff>1803952</xdr:rowOff>
    </xdr:to>
    <xdr:cxnSp macro="">
      <xdr:nvCxnSpPr>
        <xdr:cNvPr id="3" name="直線矢印コネクタ 2"/>
        <xdr:cNvCxnSpPr>
          <a:cxnSpLocks noChangeAspect="1"/>
        </xdr:cNvCxnSpPr>
      </xdr:nvCxnSpPr>
      <xdr:spPr>
        <a:xfrm>
          <a:off x="2387032" y="30307742"/>
          <a:ext cx="1" cy="45775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135733</xdr:colOff>
      <xdr:row>72</xdr:row>
      <xdr:rowOff>1359379</xdr:rowOff>
    </xdr:from>
    <xdr:to>
      <xdr:col>25</xdr:col>
      <xdr:colOff>140254</xdr:colOff>
      <xdr:row>72</xdr:row>
      <xdr:rowOff>1828794</xdr:rowOff>
    </xdr:to>
    <xdr:cxnSp macro="">
      <xdr:nvCxnSpPr>
        <xdr:cNvPr id="4" name="直線矢印コネクタ 3"/>
        <xdr:cNvCxnSpPr>
          <a:cxnSpLocks noChangeAspect="1"/>
        </xdr:cNvCxnSpPr>
      </xdr:nvCxnSpPr>
      <xdr:spPr>
        <a:xfrm rot="16200000" flipH="1">
          <a:off x="4126151" y="30553368"/>
          <a:ext cx="469415" cy="452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153195</xdr:colOff>
      <xdr:row>72</xdr:row>
      <xdr:rowOff>1338112</xdr:rowOff>
    </xdr:from>
    <xdr:to>
      <xdr:col>34</xdr:col>
      <xdr:colOff>165258</xdr:colOff>
      <xdr:row>72</xdr:row>
      <xdr:rowOff>1825622</xdr:rowOff>
    </xdr:to>
    <xdr:cxnSp macro="">
      <xdr:nvCxnSpPr>
        <xdr:cNvPr id="5" name="直線矢印コネクタ 4"/>
        <xdr:cNvCxnSpPr>
          <a:cxnSpLocks noChangeAspect="1"/>
        </xdr:cNvCxnSpPr>
      </xdr:nvCxnSpPr>
      <xdr:spPr>
        <a:xfrm rot="16200000" flipH="1">
          <a:off x="5759319" y="30537377"/>
          <a:ext cx="487510" cy="1206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93902</xdr:colOff>
      <xdr:row>72</xdr:row>
      <xdr:rowOff>1331115</xdr:rowOff>
    </xdr:from>
    <xdr:to>
      <xdr:col>43</xdr:col>
      <xdr:colOff>98424</xdr:colOff>
      <xdr:row>72</xdr:row>
      <xdr:rowOff>1819012</xdr:rowOff>
    </xdr:to>
    <xdr:cxnSp macro="">
      <xdr:nvCxnSpPr>
        <xdr:cNvPr id="6" name="直線矢印コネクタ 5"/>
        <xdr:cNvCxnSpPr>
          <a:cxnSpLocks noChangeAspect="1"/>
        </xdr:cNvCxnSpPr>
      </xdr:nvCxnSpPr>
      <xdr:spPr>
        <a:xfrm rot="5400000">
          <a:off x="7549799" y="30534345"/>
          <a:ext cx="487897" cy="452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81756</xdr:colOff>
      <xdr:row>72</xdr:row>
      <xdr:rowOff>304800</xdr:rowOff>
    </xdr:from>
    <xdr:to>
      <xdr:col>35</xdr:col>
      <xdr:colOff>62230</xdr:colOff>
      <xdr:row>72</xdr:row>
      <xdr:rowOff>959287</xdr:rowOff>
    </xdr:to>
    <xdr:sp macro="" textlink="">
      <xdr:nvSpPr>
        <xdr:cNvPr id="7" name="テキスト ボックス 6"/>
        <xdr:cNvSpPr txBox="1">
          <a:spLocks noChangeAspect="1"/>
        </xdr:cNvSpPr>
      </xdr:nvSpPr>
      <xdr:spPr>
        <a:xfrm>
          <a:off x="3972112" y="29266342"/>
          <a:ext cx="2133471" cy="654487"/>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a:t>農林水産省</a:t>
          </a:r>
          <a:endParaRPr kumimoji="1" lang="en-US" altLang="ja-JP" sz="1200"/>
        </a:p>
        <a:p>
          <a:pPr algn="ctr"/>
          <a:r>
            <a:rPr kumimoji="1" lang="ja-JP" altLang="en-US" sz="1200"/>
            <a:t>５０９百万円</a:t>
          </a:r>
        </a:p>
      </xdr:txBody>
    </xdr:sp>
    <xdr:clientData/>
  </xdr:twoCellAnchor>
  <xdr:twoCellAnchor>
    <xdr:from>
      <xdr:col>40</xdr:col>
      <xdr:colOff>12701</xdr:colOff>
      <xdr:row>72</xdr:row>
      <xdr:rowOff>3018629</xdr:rowOff>
    </xdr:from>
    <xdr:to>
      <xdr:col>47</xdr:col>
      <xdr:colOff>127001</xdr:colOff>
      <xdr:row>72</xdr:row>
      <xdr:rowOff>4241800</xdr:rowOff>
    </xdr:to>
    <xdr:sp macro="" textlink="">
      <xdr:nvSpPr>
        <xdr:cNvPr id="8" name="大かっこ 7"/>
        <xdr:cNvSpPr>
          <a:spLocks noChangeAspect="1"/>
        </xdr:cNvSpPr>
      </xdr:nvSpPr>
      <xdr:spPr>
        <a:xfrm>
          <a:off x="7111770" y="31980171"/>
          <a:ext cx="1569027" cy="1223171"/>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nSpc>
              <a:spcPts val="1200"/>
            </a:lnSpc>
          </a:pPr>
          <a:r>
            <a:rPr lang="ja-JP" altLang="en-US"/>
            <a:t>⑤森林域における放射性物質の流出抑制対策調査</a:t>
          </a:r>
          <a:endParaRPr lang="ja-JP" altLang="ja-JP" sz="1100">
            <a:solidFill>
              <a:sysClr val="windowText" lastClr="000000"/>
            </a:solidFill>
            <a:latin typeface="+mn-lt"/>
            <a:ea typeface="+mn-ea"/>
            <a:cs typeface="+mn-cs"/>
          </a:endParaRPr>
        </a:p>
      </xdr:txBody>
    </xdr:sp>
    <xdr:clientData/>
  </xdr:twoCellAnchor>
  <xdr:twoCellAnchor>
    <xdr:from>
      <xdr:col>9</xdr:col>
      <xdr:colOff>60324</xdr:colOff>
      <xdr:row>72</xdr:row>
      <xdr:rowOff>2051046</xdr:rowOff>
    </xdr:from>
    <xdr:to>
      <xdr:col>20</xdr:col>
      <xdr:colOff>12700</xdr:colOff>
      <xdr:row>72</xdr:row>
      <xdr:rowOff>2924175</xdr:rowOff>
    </xdr:to>
    <xdr:sp macro="" textlink="">
      <xdr:nvSpPr>
        <xdr:cNvPr id="9" name="テキスト ボックス 8"/>
        <xdr:cNvSpPr txBox="1">
          <a:spLocks noChangeAspect="1"/>
        </xdr:cNvSpPr>
      </xdr:nvSpPr>
      <xdr:spPr>
        <a:xfrm>
          <a:off x="1623117" y="31012588"/>
          <a:ext cx="1781176" cy="87312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Ａ</a:t>
          </a:r>
          <a:r>
            <a:rPr kumimoji="1" lang="en-US" altLang="ja-JP" sz="1200"/>
            <a:t>.</a:t>
          </a:r>
          <a:r>
            <a:rPr kumimoji="1" lang="ja-JP" altLang="en-US" sz="1100">
              <a:solidFill>
                <a:schemeClr val="dk1"/>
              </a:solidFill>
              <a:latin typeface="+mn-lt"/>
              <a:ea typeface="+mn-ea"/>
              <a:cs typeface="+mn-cs"/>
            </a:rPr>
            <a:t>（独）森林総合研究所</a:t>
          </a:r>
          <a:endParaRPr kumimoji="1" lang="en-US" sz="1100">
            <a:solidFill>
              <a:schemeClr val="dk1"/>
            </a:solidFill>
            <a:latin typeface="+mn-lt"/>
            <a:ea typeface="+mn-ea"/>
            <a:cs typeface="+mn-cs"/>
          </a:endParaRPr>
        </a:p>
        <a:p>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　　　　２７０百万円</a:t>
          </a:r>
          <a:endParaRPr lang="ja-JP" sz="1200"/>
        </a:p>
      </xdr:txBody>
    </xdr:sp>
    <xdr:clientData/>
  </xdr:twoCellAnchor>
  <xdr:twoCellAnchor>
    <xdr:from>
      <xdr:col>39</xdr:col>
      <xdr:colOff>165100</xdr:colOff>
      <xdr:row>72</xdr:row>
      <xdr:rowOff>2063746</xdr:rowOff>
    </xdr:from>
    <xdr:to>
      <xdr:col>47</xdr:col>
      <xdr:colOff>126999</xdr:colOff>
      <xdr:row>72</xdr:row>
      <xdr:rowOff>2882900</xdr:rowOff>
    </xdr:to>
    <xdr:sp macro="" textlink="">
      <xdr:nvSpPr>
        <xdr:cNvPr id="10" name="テキスト ボックス 9"/>
        <xdr:cNvSpPr txBox="1">
          <a:spLocks noChangeAspect="1"/>
        </xdr:cNvSpPr>
      </xdr:nvSpPr>
      <xdr:spPr>
        <a:xfrm>
          <a:off x="7064664" y="31025288"/>
          <a:ext cx="1616131" cy="819154"/>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Ｄ</a:t>
          </a:r>
          <a:r>
            <a:rPr kumimoji="1" lang="en-US" altLang="ja-JP" sz="1100"/>
            <a:t>.</a:t>
          </a:r>
          <a:r>
            <a:rPr kumimoji="1" lang="ja-JP" altLang="en-US" sz="1100"/>
            <a:t>アジア航測</a:t>
          </a:r>
          <a:r>
            <a:rPr kumimoji="1" lang="en-US" altLang="ja-JP" sz="1100"/>
            <a:t>(</a:t>
          </a:r>
          <a:r>
            <a:rPr kumimoji="1" lang="ja-JP" altLang="en-US" sz="1100"/>
            <a:t>株</a:t>
          </a:r>
          <a:r>
            <a:rPr kumimoji="1" lang="en-US" altLang="ja-JP" sz="1100"/>
            <a:t>)</a:t>
          </a:r>
          <a:endParaRPr kumimoji="1" lang="en-US" sz="1100">
            <a:solidFill>
              <a:schemeClr val="dk1"/>
            </a:solidFill>
            <a:latin typeface="+mn-lt"/>
            <a:ea typeface="+mn-ea"/>
            <a:cs typeface="+mn-cs"/>
          </a:endParaRPr>
        </a:p>
        <a:p>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　　　　１６８百万円</a:t>
          </a:r>
          <a:endParaRPr lang="ja-JP" sz="1100"/>
        </a:p>
      </xdr:txBody>
    </xdr:sp>
    <xdr:clientData/>
  </xdr:twoCellAnchor>
  <xdr:twoCellAnchor>
    <xdr:from>
      <xdr:col>31</xdr:col>
      <xdr:colOff>0</xdr:colOff>
      <xdr:row>72</xdr:row>
      <xdr:rowOff>2063746</xdr:rowOff>
    </xdr:from>
    <xdr:to>
      <xdr:col>39</xdr:col>
      <xdr:colOff>0</xdr:colOff>
      <xdr:row>72</xdr:row>
      <xdr:rowOff>2895600</xdr:rowOff>
    </xdr:to>
    <xdr:sp macro="" textlink="">
      <xdr:nvSpPr>
        <xdr:cNvPr id="11" name="テキスト ボックス 10"/>
        <xdr:cNvSpPr txBox="1">
          <a:spLocks noChangeAspect="1"/>
        </xdr:cNvSpPr>
      </xdr:nvSpPr>
      <xdr:spPr>
        <a:xfrm>
          <a:off x="5345084" y="31025288"/>
          <a:ext cx="1554480" cy="831854"/>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mn-lt"/>
              <a:ea typeface="+mn-ea"/>
              <a:cs typeface="+mn-cs"/>
            </a:rPr>
            <a:t>Ｃ</a:t>
          </a: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（財）材料科学技</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　　術振興財団</a:t>
          </a:r>
          <a:endParaRPr kumimoji="1" lang="en-US" sz="1100">
            <a:solidFill>
              <a:schemeClr val="dk1"/>
            </a:solidFill>
            <a:latin typeface="+mn-lt"/>
            <a:ea typeface="+mn-ea"/>
            <a:cs typeface="+mn-cs"/>
          </a:endParaRPr>
        </a:p>
        <a:p>
          <a:r>
            <a:rPr kumimoji="1" lang="ja-JP" altLang="en-US" sz="1100">
              <a:solidFill>
                <a:schemeClr val="dk1"/>
              </a:solidFill>
              <a:latin typeface="+mn-lt"/>
              <a:ea typeface="+mn-ea"/>
              <a:cs typeface="+mn-cs"/>
            </a:rPr>
            <a:t>　　　　２１百万円</a:t>
          </a:r>
          <a:endParaRPr lang="ja-JP" sz="1100">
            <a:solidFill>
              <a:schemeClr val="tx1"/>
            </a:solidFill>
          </a:endParaRPr>
        </a:p>
      </xdr:txBody>
    </xdr:sp>
    <xdr:clientData/>
  </xdr:twoCellAnchor>
  <xdr:twoCellAnchor>
    <xdr:from>
      <xdr:col>21</xdr:col>
      <xdr:colOff>26172</xdr:colOff>
      <xdr:row>72</xdr:row>
      <xdr:rowOff>2057395</xdr:rowOff>
    </xdr:from>
    <xdr:to>
      <xdr:col>30</xdr:col>
      <xdr:colOff>0</xdr:colOff>
      <xdr:row>72</xdr:row>
      <xdr:rowOff>2908300</xdr:rowOff>
    </xdr:to>
    <xdr:sp macro="" textlink="">
      <xdr:nvSpPr>
        <xdr:cNvPr id="12" name="テキスト ボックス 11"/>
        <xdr:cNvSpPr txBox="1">
          <a:spLocks noChangeAspect="1"/>
        </xdr:cNvSpPr>
      </xdr:nvSpPr>
      <xdr:spPr>
        <a:xfrm>
          <a:off x="3584019" y="31018937"/>
          <a:ext cx="1594810" cy="850905"/>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Ｂ</a:t>
          </a:r>
          <a:r>
            <a:rPr kumimoji="1" lang="en-US" altLang="ja-JP" sz="1100"/>
            <a:t>.</a:t>
          </a:r>
          <a:r>
            <a:rPr kumimoji="1" lang="ja-JP" altLang="en-US" sz="1100"/>
            <a:t>九州環境管理協会</a:t>
          </a:r>
          <a:endParaRPr kumimoji="1" lang="en-US" sz="1100">
            <a:solidFill>
              <a:schemeClr val="dk1"/>
            </a:solidFill>
            <a:latin typeface="+mn-lt"/>
            <a:ea typeface="+mn-ea"/>
            <a:cs typeface="+mn-cs"/>
          </a:endParaRPr>
        </a:p>
        <a:p>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　　　　４９百万円</a:t>
          </a:r>
          <a:endParaRPr lang="ja-JP" sz="1100"/>
        </a:p>
      </xdr:txBody>
    </xdr:sp>
    <xdr:clientData/>
  </xdr:twoCellAnchor>
  <xdr:twoCellAnchor>
    <xdr:from>
      <xdr:col>9</xdr:col>
      <xdr:colOff>76200</xdr:colOff>
      <xdr:row>72</xdr:row>
      <xdr:rowOff>3036891</xdr:rowOff>
    </xdr:from>
    <xdr:to>
      <xdr:col>20</xdr:col>
      <xdr:colOff>0</xdr:colOff>
      <xdr:row>72</xdr:row>
      <xdr:rowOff>4332891</xdr:rowOff>
    </xdr:to>
    <xdr:sp macro="" textlink="">
      <xdr:nvSpPr>
        <xdr:cNvPr id="13" name="大かっこ 12"/>
        <xdr:cNvSpPr>
          <a:spLocks noChangeAspect="1"/>
        </xdr:cNvSpPr>
      </xdr:nvSpPr>
      <xdr:spPr>
        <a:xfrm>
          <a:off x="1638993" y="31998433"/>
          <a:ext cx="1752600" cy="1296000"/>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nSpc>
              <a:spcPts val="1100"/>
            </a:lnSpc>
          </a:pPr>
          <a:r>
            <a:rPr lang="ja-JP" altLang="en-US" sz="1100">
              <a:solidFill>
                <a:schemeClr val="tx1"/>
              </a:solidFill>
              <a:latin typeface="+mn-lt"/>
              <a:ea typeface="+mn-ea"/>
              <a:cs typeface="+mn-cs"/>
            </a:rPr>
            <a:t>①森林内における放射性物質の実態把握調査</a:t>
          </a:r>
          <a:endParaRPr lang="en-US" altLang="ja-JP" sz="1100">
            <a:solidFill>
              <a:schemeClr val="tx1"/>
            </a:solidFill>
            <a:latin typeface="+mn-lt"/>
            <a:ea typeface="+mn-ea"/>
            <a:cs typeface="+mn-cs"/>
          </a:endParaRPr>
        </a:p>
        <a:p>
          <a:pPr>
            <a:lnSpc>
              <a:spcPts val="1100"/>
            </a:lnSpc>
          </a:pPr>
          <a:r>
            <a:rPr lang="ja-JP" altLang="en-US" sz="1100">
              <a:solidFill>
                <a:schemeClr val="tx1"/>
              </a:solidFill>
              <a:latin typeface="+mn-lt"/>
              <a:ea typeface="+mn-ea"/>
              <a:cs typeface="+mn-cs"/>
            </a:rPr>
            <a:t>④森林内における放射性物質測定設備の整備</a:t>
          </a:r>
          <a:endParaRPr lang="ja-JP" altLang="en-US"/>
        </a:p>
      </xdr:txBody>
    </xdr:sp>
    <xdr:clientData/>
  </xdr:twoCellAnchor>
  <xdr:twoCellAnchor>
    <xdr:from>
      <xdr:col>21</xdr:col>
      <xdr:colOff>25400</xdr:colOff>
      <xdr:row>72</xdr:row>
      <xdr:rowOff>3044827</xdr:rowOff>
    </xdr:from>
    <xdr:to>
      <xdr:col>29</xdr:col>
      <xdr:colOff>152400</xdr:colOff>
      <xdr:row>72</xdr:row>
      <xdr:rowOff>4292600</xdr:rowOff>
    </xdr:to>
    <xdr:sp macro="" textlink="">
      <xdr:nvSpPr>
        <xdr:cNvPr id="14" name="大かっこ 13"/>
        <xdr:cNvSpPr>
          <a:spLocks noChangeAspect="1"/>
        </xdr:cNvSpPr>
      </xdr:nvSpPr>
      <xdr:spPr>
        <a:xfrm>
          <a:off x="3583247" y="32006369"/>
          <a:ext cx="1581728" cy="1247773"/>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r>
            <a:rPr lang="ja-JP" altLang="en-US" sz="1100">
              <a:solidFill>
                <a:schemeClr val="tx1"/>
              </a:solidFill>
              <a:latin typeface="+mn-lt"/>
              <a:ea typeface="+mn-ea"/>
              <a:cs typeface="+mn-cs"/>
            </a:rPr>
            <a:t>②特用樹等へ与える放射性物質の影響調査</a:t>
          </a:r>
          <a:endParaRPr lang="ja-JP"/>
        </a:p>
      </xdr:txBody>
    </xdr:sp>
    <xdr:clientData/>
  </xdr:twoCellAnchor>
  <xdr:twoCellAnchor>
    <xdr:from>
      <xdr:col>31</xdr:col>
      <xdr:colOff>4762</xdr:colOff>
      <xdr:row>72</xdr:row>
      <xdr:rowOff>3022597</xdr:rowOff>
    </xdr:from>
    <xdr:to>
      <xdr:col>39</xdr:col>
      <xdr:colOff>0</xdr:colOff>
      <xdr:row>72</xdr:row>
      <xdr:rowOff>4267201</xdr:rowOff>
    </xdr:to>
    <xdr:sp macro="" textlink="">
      <xdr:nvSpPr>
        <xdr:cNvPr id="15" name="大かっこ 14"/>
        <xdr:cNvSpPr>
          <a:spLocks noChangeAspect="1"/>
        </xdr:cNvSpPr>
      </xdr:nvSpPr>
      <xdr:spPr>
        <a:xfrm>
          <a:off x="5349846" y="31984139"/>
          <a:ext cx="1549718" cy="1244604"/>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r>
            <a:rPr lang="ja-JP" altLang="en-US" sz="1100">
              <a:solidFill>
                <a:schemeClr val="tx1"/>
              </a:solidFill>
              <a:latin typeface="+mn-lt"/>
              <a:ea typeface="+mn-ea"/>
              <a:cs typeface="+mn-cs"/>
            </a:rPr>
            <a:t>③木材産業に係る放射性物質の調査・解析</a:t>
          </a:r>
          <a:endParaRPr lang="ja-JP"/>
        </a:p>
      </xdr:txBody>
    </xdr:sp>
    <xdr:clientData/>
  </xdr:twoCellAnchor>
  <xdr:twoCellAnchor>
    <xdr:from>
      <xdr:col>39</xdr:col>
      <xdr:colOff>2379</xdr:colOff>
      <xdr:row>72</xdr:row>
      <xdr:rowOff>1614484</xdr:rowOff>
    </xdr:from>
    <xdr:to>
      <xdr:col>45</xdr:col>
      <xdr:colOff>88739</xdr:colOff>
      <xdr:row>72</xdr:row>
      <xdr:rowOff>2193604</xdr:rowOff>
    </xdr:to>
    <xdr:sp macro="" textlink="">
      <xdr:nvSpPr>
        <xdr:cNvPr id="16" name="大かっこ 15"/>
        <xdr:cNvSpPr>
          <a:spLocks noChangeAspect="1"/>
        </xdr:cNvSpPr>
      </xdr:nvSpPr>
      <xdr:spPr>
        <a:xfrm>
          <a:off x="6901943" y="30576026"/>
          <a:ext cx="1283392" cy="579120"/>
        </a:xfrm>
        <a:prstGeom prst="bracketPair">
          <a:avLst/>
        </a:prstGeom>
        <a:ln w="0">
          <a:no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endParaRPr lang="en-US" altLang="ja-JP"/>
        </a:p>
        <a:p>
          <a:pPr algn="l"/>
          <a:r>
            <a:rPr lang="en-US" altLang="ja-JP"/>
            <a:t>【</a:t>
          </a:r>
          <a:r>
            <a:rPr lang="ja-JP" altLang="en-US"/>
            <a:t>公募・委託</a:t>
          </a:r>
          <a:r>
            <a:rPr lang="en-US" altLang="ja-JP"/>
            <a:t>】</a:t>
          </a:r>
        </a:p>
      </xdr:txBody>
    </xdr:sp>
    <xdr:clientData/>
  </xdr:twoCellAnchor>
  <xdr:twoCellAnchor>
    <xdr:from>
      <xdr:col>29</xdr:col>
      <xdr:colOff>152399</xdr:colOff>
      <xdr:row>72</xdr:row>
      <xdr:rowOff>1601784</xdr:rowOff>
    </xdr:from>
    <xdr:to>
      <xdr:col>35</xdr:col>
      <xdr:colOff>213951</xdr:colOff>
      <xdr:row>72</xdr:row>
      <xdr:rowOff>2180904</xdr:rowOff>
    </xdr:to>
    <xdr:sp macro="" textlink="">
      <xdr:nvSpPr>
        <xdr:cNvPr id="17" name="大かっこ 16"/>
        <xdr:cNvSpPr>
          <a:spLocks noChangeAspect="1"/>
        </xdr:cNvSpPr>
      </xdr:nvSpPr>
      <xdr:spPr>
        <a:xfrm>
          <a:off x="5164974" y="30563326"/>
          <a:ext cx="1092330" cy="579120"/>
        </a:xfrm>
        <a:prstGeom prst="bracketPair">
          <a:avLst/>
        </a:prstGeom>
        <a:ln w="0">
          <a:no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endParaRPr lang="en-US" altLang="ja-JP"/>
        </a:p>
        <a:p>
          <a:pPr algn="l"/>
          <a:r>
            <a:rPr lang="en-US" altLang="ja-JP"/>
            <a:t>【</a:t>
          </a:r>
          <a:r>
            <a:rPr lang="ja-JP" altLang="en-US"/>
            <a:t>公募・委託</a:t>
          </a:r>
          <a:r>
            <a:rPr lang="en-US" altLang="ja-JP"/>
            <a:t>】</a:t>
          </a:r>
        </a:p>
      </xdr:txBody>
    </xdr:sp>
    <xdr:clientData/>
  </xdr:twoCellAnchor>
  <xdr:twoCellAnchor>
    <xdr:from>
      <xdr:col>20</xdr:col>
      <xdr:colOff>84928</xdr:colOff>
      <xdr:row>72</xdr:row>
      <xdr:rowOff>1608135</xdr:rowOff>
    </xdr:from>
    <xdr:to>
      <xdr:col>27</xdr:col>
      <xdr:colOff>6291</xdr:colOff>
      <xdr:row>72</xdr:row>
      <xdr:rowOff>2187255</xdr:rowOff>
    </xdr:to>
    <xdr:sp macro="" textlink="">
      <xdr:nvSpPr>
        <xdr:cNvPr id="18" name="大かっこ 17"/>
        <xdr:cNvSpPr>
          <a:spLocks noChangeAspect="1"/>
        </xdr:cNvSpPr>
      </xdr:nvSpPr>
      <xdr:spPr>
        <a:xfrm>
          <a:off x="3476521" y="30569677"/>
          <a:ext cx="1168272" cy="579120"/>
        </a:xfrm>
        <a:prstGeom prst="bracketPair">
          <a:avLst/>
        </a:prstGeom>
        <a:ln w="0">
          <a:no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endParaRPr lang="en-US" altLang="ja-JP"/>
        </a:p>
        <a:p>
          <a:pPr algn="l"/>
          <a:r>
            <a:rPr lang="en-US" altLang="ja-JP"/>
            <a:t>【</a:t>
          </a:r>
          <a:r>
            <a:rPr lang="ja-JP" altLang="en-US"/>
            <a:t>公募・委託</a:t>
          </a:r>
          <a:r>
            <a:rPr lang="en-US" altLang="ja-JP"/>
            <a:t>】</a:t>
          </a:r>
        </a:p>
      </xdr:txBody>
    </xdr:sp>
    <xdr:clientData/>
  </xdr:twoCellAnchor>
  <xdr:twoCellAnchor>
    <xdr:from>
      <xdr:col>8</xdr:col>
      <xdr:colOff>20635</xdr:colOff>
      <xdr:row>72</xdr:row>
      <xdr:rowOff>1710529</xdr:rowOff>
    </xdr:from>
    <xdr:to>
      <xdr:col>15</xdr:col>
      <xdr:colOff>73024</xdr:colOff>
      <xdr:row>72</xdr:row>
      <xdr:rowOff>2127250</xdr:rowOff>
    </xdr:to>
    <xdr:sp macro="" textlink="">
      <xdr:nvSpPr>
        <xdr:cNvPr id="19" name="大かっこ 18"/>
        <xdr:cNvSpPr>
          <a:spLocks noChangeAspect="1"/>
        </xdr:cNvSpPr>
      </xdr:nvSpPr>
      <xdr:spPr>
        <a:xfrm>
          <a:off x="1417173" y="30672071"/>
          <a:ext cx="1216171" cy="416721"/>
        </a:xfrm>
        <a:prstGeom prst="bracketPair">
          <a:avLst/>
        </a:prstGeom>
        <a:ln w="0">
          <a:no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en-US" altLang="ja-JP"/>
            <a:t>【</a:t>
          </a:r>
          <a:r>
            <a:rPr lang="ja-JP" altLang="en-US"/>
            <a:t>交付・補助</a:t>
          </a:r>
          <a:r>
            <a:rPr lang="en-US" altLang="ja-JP"/>
            <a:t>】</a:t>
          </a:r>
        </a:p>
      </xdr:txBody>
    </xdr:sp>
    <xdr:clientData/>
  </xdr:twoCellAnchor>
  <xdr:twoCellAnchor>
    <xdr:from>
      <xdr:col>13</xdr:col>
      <xdr:colOff>131827</xdr:colOff>
      <xdr:row>72</xdr:row>
      <xdr:rowOff>1340300</xdr:rowOff>
    </xdr:from>
    <xdr:to>
      <xdr:col>43</xdr:col>
      <xdr:colOff>96127</xdr:colOff>
      <xdr:row>72</xdr:row>
      <xdr:rowOff>1353907</xdr:rowOff>
    </xdr:to>
    <xdr:cxnSp macro="">
      <xdr:nvCxnSpPr>
        <xdr:cNvPr id="20" name="直線コネクタ 19"/>
        <xdr:cNvCxnSpPr/>
      </xdr:nvCxnSpPr>
      <xdr:spPr>
        <a:xfrm flipV="1">
          <a:off x="2359638" y="30301842"/>
          <a:ext cx="5434074" cy="1360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101600</xdr:colOff>
      <xdr:row>72</xdr:row>
      <xdr:rowOff>1651000</xdr:rowOff>
    </xdr:from>
    <xdr:to>
      <xdr:col>30</xdr:col>
      <xdr:colOff>114300</xdr:colOff>
      <xdr:row>72</xdr:row>
      <xdr:rowOff>2133600</xdr:rowOff>
    </xdr:to>
    <xdr:sp macro="" textlink="">
      <xdr:nvSpPr>
        <xdr:cNvPr id="21" name="大かっこ 20"/>
        <xdr:cNvSpPr>
          <a:spLocks noChangeAspect="1"/>
        </xdr:cNvSpPr>
      </xdr:nvSpPr>
      <xdr:spPr>
        <a:xfrm>
          <a:off x="4324465" y="30612542"/>
          <a:ext cx="968664" cy="482600"/>
        </a:xfrm>
        <a:prstGeom prst="bracketPair">
          <a:avLst/>
        </a:prstGeom>
        <a:ln w="0">
          <a:no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endParaRPr lang="en-US" altLang="ja-JP" sz="900"/>
        </a:p>
        <a:p>
          <a:pPr algn="l"/>
          <a:r>
            <a:rPr lang="en-US" altLang="ja-JP" sz="900" baseline="0">
              <a:solidFill>
                <a:schemeClr val="tx1"/>
              </a:solidFill>
              <a:latin typeface="+mn-lt"/>
              <a:ea typeface="+mn-ea"/>
              <a:cs typeface="+mn-cs"/>
            </a:rPr>
            <a:t>1</a:t>
          </a:r>
          <a:r>
            <a:rPr lang="ja-JP" altLang="ja-JP" sz="900" baseline="0">
              <a:solidFill>
                <a:schemeClr val="tx1"/>
              </a:solidFill>
              <a:latin typeface="+mn-lt"/>
              <a:ea typeface="+mn-ea"/>
              <a:cs typeface="+mn-cs"/>
            </a:rPr>
            <a:t>法人</a:t>
          </a:r>
          <a:r>
            <a:rPr lang="en-US" altLang="ja-JP" sz="900" baseline="0">
              <a:solidFill>
                <a:schemeClr val="tx1"/>
              </a:solidFill>
              <a:latin typeface="+mn-lt"/>
              <a:ea typeface="+mn-ea"/>
              <a:cs typeface="+mn-cs"/>
            </a:rPr>
            <a:t>/1</a:t>
          </a:r>
          <a:r>
            <a:rPr lang="ja-JP" altLang="ja-JP" sz="900" baseline="0">
              <a:solidFill>
                <a:schemeClr val="tx1"/>
              </a:solidFill>
              <a:latin typeface="+mn-lt"/>
              <a:ea typeface="+mn-ea"/>
              <a:cs typeface="+mn-cs"/>
            </a:rPr>
            <a:t>法人</a:t>
          </a:r>
          <a:endParaRPr lang="en-US" altLang="ja-JP" sz="900" baseline="0">
            <a:solidFill>
              <a:schemeClr val="tx1"/>
            </a:solidFill>
            <a:latin typeface="+mn-lt"/>
            <a:ea typeface="+mn-ea"/>
            <a:cs typeface="+mn-cs"/>
          </a:endParaRPr>
        </a:p>
        <a:p>
          <a:pPr algn="l"/>
          <a:endParaRPr lang="en-US" altLang="ja-JP" sz="900"/>
        </a:p>
      </xdr:txBody>
    </xdr:sp>
    <xdr:clientData/>
  </xdr:twoCellAnchor>
  <xdr:twoCellAnchor>
    <xdr:from>
      <xdr:col>35</xdr:col>
      <xdr:colOff>12700</xdr:colOff>
      <xdr:row>72</xdr:row>
      <xdr:rowOff>1663700</xdr:rowOff>
    </xdr:from>
    <xdr:to>
      <xdr:col>39</xdr:col>
      <xdr:colOff>139700</xdr:colOff>
      <xdr:row>72</xdr:row>
      <xdr:rowOff>2146300</xdr:rowOff>
    </xdr:to>
    <xdr:sp macro="" textlink="">
      <xdr:nvSpPr>
        <xdr:cNvPr id="22" name="大かっこ 21"/>
        <xdr:cNvSpPr>
          <a:spLocks noChangeAspect="1"/>
        </xdr:cNvSpPr>
      </xdr:nvSpPr>
      <xdr:spPr>
        <a:xfrm>
          <a:off x="6056053" y="30625242"/>
          <a:ext cx="983211" cy="482600"/>
        </a:xfrm>
        <a:prstGeom prst="bracketPair">
          <a:avLst/>
        </a:prstGeom>
        <a:ln w="0">
          <a:no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endParaRPr lang="en-US" altLang="ja-JP" sz="900"/>
        </a:p>
        <a:p>
          <a:pPr algn="l"/>
          <a:r>
            <a:rPr lang="en-US" altLang="ja-JP" sz="900" baseline="0">
              <a:solidFill>
                <a:schemeClr val="tx1"/>
              </a:solidFill>
              <a:latin typeface="+mn-lt"/>
              <a:ea typeface="+mn-ea"/>
              <a:cs typeface="+mn-cs"/>
            </a:rPr>
            <a:t>1</a:t>
          </a:r>
          <a:r>
            <a:rPr lang="ja-JP" altLang="ja-JP" sz="900" baseline="0">
              <a:solidFill>
                <a:schemeClr val="tx1"/>
              </a:solidFill>
              <a:latin typeface="+mn-lt"/>
              <a:ea typeface="+mn-ea"/>
              <a:cs typeface="+mn-cs"/>
            </a:rPr>
            <a:t>法人</a:t>
          </a:r>
          <a:r>
            <a:rPr lang="en-US" altLang="ja-JP" sz="900" baseline="0">
              <a:solidFill>
                <a:schemeClr val="tx1"/>
              </a:solidFill>
              <a:latin typeface="+mn-lt"/>
              <a:ea typeface="+mn-ea"/>
              <a:cs typeface="+mn-cs"/>
            </a:rPr>
            <a:t>/3</a:t>
          </a:r>
          <a:r>
            <a:rPr lang="ja-JP" altLang="ja-JP" sz="900" baseline="0">
              <a:solidFill>
                <a:schemeClr val="tx1"/>
              </a:solidFill>
              <a:latin typeface="+mn-lt"/>
              <a:ea typeface="+mn-ea"/>
              <a:cs typeface="+mn-cs"/>
            </a:rPr>
            <a:t>法人</a:t>
          </a:r>
          <a:endParaRPr lang="en-US" altLang="ja-JP" sz="900" baseline="0">
            <a:solidFill>
              <a:schemeClr val="tx1"/>
            </a:solidFill>
            <a:latin typeface="+mn-lt"/>
            <a:ea typeface="+mn-ea"/>
            <a:cs typeface="+mn-cs"/>
          </a:endParaRPr>
        </a:p>
        <a:p>
          <a:pPr algn="l"/>
          <a:endParaRPr lang="en-US" altLang="ja-JP" sz="900"/>
        </a:p>
      </xdr:txBody>
    </xdr:sp>
    <xdr:clientData/>
  </xdr:twoCellAnchor>
  <xdr:twoCellAnchor>
    <xdr:from>
      <xdr:col>43</xdr:col>
      <xdr:colOff>127000</xdr:colOff>
      <xdr:row>72</xdr:row>
      <xdr:rowOff>1663700</xdr:rowOff>
    </xdr:from>
    <xdr:to>
      <xdr:col>48</xdr:col>
      <xdr:colOff>88900</xdr:colOff>
      <xdr:row>72</xdr:row>
      <xdr:rowOff>2146300</xdr:rowOff>
    </xdr:to>
    <xdr:sp macro="" textlink="">
      <xdr:nvSpPr>
        <xdr:cNvPr id="23" name="大かっこ 22"/>
        <xdr:cNvSpPr>
          <a:spLocks noChangeAspect="1"/>
        </xdr:cNvSpPr>
      </xdr:nvSpPr>
      <xdr:spPr>
        <a:xfrm>
          <a:off x="7824585" y="30625242"/>
          <a:ext cx="984366" cy="482600"/>
        </a:xfrm>
        <a:prstGeom prst="bracketPair">
          <a:avLst/>
        </a:prstGeom>
        <a:ln w="0">
          <a:no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endParaRPr lang="en-US" altLang="ja-JP" sz="900"/>
        </a:p>
        <a:p>
          <a:pPr algn="l"/>
          <a:r>
            <a:rPr lang="en-US" altLang="ja-JP" sz="900" baseline="0">
              <a:solidFill>
                <a:schemeClr val="tx1"/>
              </a:solidFill>
              <a:latin typeface="+mn-lt"/>
              <a:ea typeface="+mn-ea"/>
              <a:cs typeface="+mn-cs"/>
            </a:rPr>
            <a:t>1</a:t>
          </a:r>
          <a:r>
            <a:rPr lang="ja-JP" altLang="ja-JP" sz="900" baseline="0">
              <a:solidFill>
                <a:schemeClr val="tx1"/>
              </a:solidFill>
              <a:latin typeface="+mn-lt"/>
              <a:ea typeface="+mn-ea"/>
              <a:cs typeface="+mn-cs"/>
            </a:rPr>
            <a:t>法人</a:t>
          </a:r>
          <a:r>
            <a:rPr lang="en-US" altLang="ja-JP" sz="900" baseline="0">
              <a:solidFill>
                <a:schemeClr val="tx1"/>
              </a:solidFill>
              <a:latin typeface="+mn-lt"/>
              <a:ea typeface="+mn-ea"/>
              <a:cs typeface="+mn-cs"/>
            </a:rPr>
            <a:t>/2</a:t>
          </a:r>
          <a:r>
            <a:rPr lang="ja-JP" altLang="ja-JP" sz="900" baseline="0">
              <a:solidFill>
                <a:schemeClr val="tx1"/>
              </a:solidFill>
              <a:latin typeface="+mn-lt"/>
              <a:ea typeface="+mn-ea"/>
              <a:cs typeface="+mn-cs"/>
            </a:rPr>
            <a:t>法人</a:t>
          </a:r>
          <a:endParaRPr lang="en-US" altLang="ja-JP" sz="900" baseline="0">
            <a:solidFill>
              <a:schemeClr val="tx1"/>
            </a:solidFill>
            <a:latin typeface="+mn-lt"/>
            <a:ea typeface="+mn-ea"/>
            <a:cs typeface="+mn-cs"/>
          </a:endParaRPr>
        </a:p>
        <a:p>
          <a:pPr algn="l"/>
          <a:endParaRPr lang="en-US" altLang="ja-JP" sz="9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21</xdr:col>
      <xdr:colOff>114300</xdr:colOff>
      <xdr:row>72</xdr:row>
      <xdr:rowOff>238125</xdr:rowOff>
    </xdr:from>
    <xdr:to>
      <xdr:col>39</xdr:col>
      <xdr:colOff>133350</xdr:colOff>
      <xdr:row>73</xdr:row>
      <xdr:rowOff>1695450</xdr:rowOff>
    </xdr:to>
    <xdr:grpSp>
      <xdr:nvGrpSpPr>
        <xdr:cNvPr id="2" name="グループ化 42"/>
        <xdr:cNvGrpSpPr>
          <a:grpSpLocks/>
        </xdr:cNvGrpSpPr>
      </xdr:nvGrpSpPr>
      <xdr:grpSpPr bwMode="auto">
        <a:xfrm>
          <a:off x="3672147" y="28833906"/>
          <a:ext cx="3366308" cy="6356293"/>
          <a:chOff x="3719248" y="14407926"/>
          <a:chExt cx="3063791" cy="5070751"/>
        </a:xfrm>
      </xdr:grpSpPr>
      <xdr:sp macro="" textlink="">
        <xdr:nvSpPr>
          <xdr:cNvPr id="3" name="正方形/長方形 2"/>
          <xdr:cNvSpPr/>
        </xdr:nvSpPr>
        <xdr:spPr>
          <a:xfrm>
            <a:off x="3719248" y="14407926"/>
            <a:ext cx="3063791" cy="68099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2000" baseline="0">
                <a:solidFill>
                  <a:schemeClr val="tx1"/>
                </a:solidFill>
              </a:rPr>
              <a:t>農林水産省</a:t>
            </a:r>
            <a:endParaRPr kumimoji="1" lang="en-US" altLang="ja-JP" sz="2000" baseline="0">
              <a:solidFill>
                <a:schemeClr val="tx1"/>
              </a:solidFill>
            </a:endParaRPr>
          </a:p>
          <a:p>
            <a:pPr algn="ctr"/>
            <a:r>
              <a:rPr kumimoji="1" lang="en-US" altLang="ja-JP" sz="2000" baseline="0">
                <a:solidFill>
                  <a:schemeClr val="tx1"/>
                </a:solidFill>
              </a:rPr>
              <a:t>123</a:t>
            </a:r>
            <a:r>
              <a:rPr kumimoji="1" lang="ja-JP" altLang="en-US" sz="2000" baseline="0">
                <a:solidFill>
                  <a:schemeClr val="tx1"/>
                </a:solidFill>
              </a:rPr>
              <a:t>百万円</a:t>
            </a:r>
            <a:endParaRPr kumimoji="1" lang="en-US" altLang="ja-JP" sz="1050" baseline="0">
              <a:solidFill>
                <a:schemeClr val="tx1"/>
              </a:solidFill>
            </a:endParaRPr>
          </a:p>
        </xdr:txBody>
      </xdr:sp>
      <xdr:sp macro="" textlink="">
        <xdr:nvSpPr>
          <xdr:cNvPr id="4" name="正方形/長方形 3"/>
          <xdr:cNvSpPr/>
        </xdr:nvSpPr>
        <xdr:spPr>
          <a:xfrm>
            <a:off x="4238390" y="19121368"/>
            <a:ext cx="1174453" cy="3573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lIns="36000" tIns="36000" rIns="36000" bIns="36000" rtlCol="0" anchor="ctr">
            <a:noAutofit/>
          </a:bodyPr>
          <a:lstStyle/>
          <a:p>
            <a:endParaRPr lang="ja-JP" altLang="en-US"/>
          </a:p>
        </xdr:txBody>
      </xdr:sp>
    </xdr:grpSp>
    <xdr:clientData/>
  </xdr:twoCellAnchor>
  <xdr:twoCellAnchor>
    <xdr:from>
      <xdr:col>23</xdr:col>
      <xdr:colOff>66675</xdr:colOff>
      <xdr:row>72</xdr:row>
      <xdr:rowOff>1397000</xdr:rowOff>
    </xdr:from>
    <xdr:to>
      <xdr:col>34</xdr:col>
      <xdr:colOff>35177</xdr:colOff>
      <xdr:row>72</xdr:row>
      <xdr:rowOff>1733550</xdr:rowOff>
    </xdr:to>
    <xdr:sp macro="" textlink="">
      <xdr:nvSpPr>
        <xdr:cNvPr id="5" name="正方形/長方形 4"/>
        <xdr:cNvSpPr/>
      </xdr:nvSpPr>
      <xdr:spPr bwMode="auto">
        <a:xfrm>
          <a:off x="3957031" y="29951218"/>
          <a:ext cx="1921993" cy="336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lIns="36000" tIns="36000" rIns="36000" bIns="36000" rtlCol="0" anchor="ctr">
          <a:noAutofit/>
        </a:bodyPr>
        <a:lstStyle/>
        <a:p>
          <a:pPr algn="ctr"/>
          <a:r>
            <a:rPr kumimoji="1" lang="en-US" altLang="ja-JP" sz="1400" baseline="0">
              <a:solidFill>
                <a:sysClr val="windowText" lastClr="000000"/>
              </a:solidFill>
            </a:rPr>
            <a:t>【</a:t>
          </a:r>
          <a:r>
            <a:rPr kumimoji="1" lang="ja-JP" altLang="en-US" sz="1400" baseline="0">
              <a:solidFill>
                <a:sysClr val="windowText" lastClr="000000"/>
              </a:solidFill>
            </a:rPr>
            <a:t>補助：公募</a:t>
          </a:r>
          <a:r>
            <a:rPr kumimoji="1" lang="en-US" altLang="ja-JP" sz="1400" baseline="0">
              <a:solidFill>
                <a:sysClr val="windowText" lastClr="000000"/>
              </a:solidFill>
            </a:rPr>
            <a:t>】1/1</a:t>
          </a:r>
          <a:endParaRPr kumimoji="1" lang="en-US" altLang="ja-JP" sz="1050" baseline="0">
            <a:solidFill>
              <a:sysClr val="windowText" lastClr="000000"/>
            </a:solidFill>
          </a:endParaRPr>
        </a:p>
      </xdr:txBody>
    </xdr:sp>
    <xdr:clientData/>
  </xdr:twoCellAnchor>
  <xdr:twoCellAnchor>
    <xdr:from>
      <xdr:col>13</xdr:col>
      <xdr:colOff>88900</xdr:colOff>
      <xdr:row>72</xdr:row>
      <xdr:rowOff>665163</xdr:rowOff>
    </xdr:from>
    <xdr:to>
      <xdr:col>21</xdr:col>
      <xdr:colOff>114300</xdr:colOff>
      <xdr:row>72</xdr:row>
      <xdr:rowOff>1349375</xdr:rowOff>
    </xdr:to>
    <xdr:cxnSp macro="">
      <xdr:nvCxnSpPr>
        <xdr:cNvPr id="6" name="カギ線コネクタ 25"/>
        <xdr:cNvCxnSpPr>
          <a:stCxn id="3" idx="1"/>
          <a:endCxn id="8" idx="0"/>
        </xdr:cNvCxnSpPr>
      </xdr:nvCxnSpPr>
      <xdr:spPr>
        <a:xfrm rot="10800000" flipV="1">
          <a:off x="2316711" y="29219381"/>
          <a:ext cx="1355436" cy="684212"/>
        </a:xfrm>
        <a:prstGeom prst="bentConnector2">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127000</xdr:colOff>
      <xdr:row>72</xdr:row>
      <xdr:rowOff>1695450</xdr:rowOff>
    </xdr:from>
    <xdr:to>
      <xdr:col>20</xdr:col>
      <xdr:colOff>12700</xdr:colOff>
      <xdr:row>72</xdr:row>
      <xdr:rowOff>2800350</xdr:rowOff>
    </xdr:to>
    <xdr:sp macro="" textlink="">
      <xdr:nvSpPr>
        <xdr:cNvPr id="7" name="正方形/長方形 6"/>
        <xdr:cNvSpPr/>
      </xdr:nvSpPr>
      <xdr:spPr>
        <a:xfrm>
          <a:off x="1357284" y="30249668"/>
          <a:ext cx="2047009" cy="11049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600" baseline="0">
              <a:solidFill>
                <a:sysClr val="windowText" lastClr="000000"/>
              </a:solidFill>
            </a:rPr>
            <a:t>A</a:t>
          </a:r>
          <a:r>
            <a:rPr kumimoji="1" lang="ja-JP" altLang="en-US" sz="1600" baseline="0">
              <a:solidFill>
                <a:sysClr val="windowText" lastClr="000000"/>
              </a:solidFill>
            </a:rPr>
            <a:t> </a:t>
          </a:r>
          <a:r>
            <a:rPr kumimoji="1" lang="en-US" altLang="ja-JP" sz="1600">
              <a:solidFill>
                <a:sysClr val="windowText" lastClr="000000"/>
              </a:solidFill>
            </a:rPr>
            <a:t>. </a:t>
          </a:r>
          <a:r>
            <a:rPr kumimoji="1" lang="ja-JP" altLang="en-US" sz="1600">
              <a:solidFill>
                <a:sysClr val="windowText" lastClr="000000"/>
              </a:solidFill>
            </a:rPr>
            <a:t>福島県</a:t>
          </a:r>
          <a:endParaRPr kumimoji="1" lang="en-US" altLang="ja-JP" sz="16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600">
              <a:solidFill>
                <a:sysClr val="windowText" lastClr="000000"/>
              </a:solidFill>
            </a:rPr>
            <a:t> </a:t>
          </a:r>
          <a:endParaRPr kumimoji="1" lang="en-US" altLang="ja-JP" sz="16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600" baseline="0">
              <a:solidFill>
                <a:schemeClr val="tx1"/>
              </a:solidFill>
            </a:rPr>
            <a:t>31</a:t>
          </a:r>
          <a:r>
            <a:rPr kumimoji="1" lang="ja-JP" altLang="en-US" sz="1600" baseline="0">
              <a:solidFill>
                <a:schemeClr val="tx1"/>
              </a:solidFill>
            </a:rPr>
            <a:t>百万円           </a:t>
          </a:r>
          <a:endParaRPr kumimoji="1" lang="en-US" altLang="ja-JP" sz="1600" baseline="0">
            <a:solidFill>
              <a:schemeClr val="tx1"/>
            </a:solidFill>
          </a:endParaRPr>
        </a:p>
      </xdr:txBody>
    </xdr:sp>
    <xdr:clientData/>
  </xdr:twoCellAnchor>
  <xdr:twoCellAnchor>
    <xdr:from>
      <xdr:col>9</xdr:col>
      <xdr:colOff>79375</xdr:colOff>
      <xdr:row>72</xdr:row>
      <xdr:rowOff>1349375</xdr:rowOff>
    </xdr:from>
    <xdr:to>
      <xdr:col>17</xdr:col>
      <xdr:colOff>98424</xdr:colOff>
      <xdr:row>72</xdr:row>
      <xdr:rowOff>1807035</xdr:rowOff>
    </xdr:to>
    <xdr:sp macro="" textlink="">
      <xdr:nvSpPr>
        <xdr:cNvPr id="8" name="正方形/長方形 7"/>
        <xdr:cNvSpPr/>
      </xdr:nvSpPr>
      <xdr:spPr bwMode="auto">
        <a:xfrm>
          <a:off x="1642168" y="29903593"/>
          <a:ext cx="1349085" cy="457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lIns="36000" tIns="36000" rIns="36000" bIns="36000" rtlCol="0" anchor="ctr">
          <a:noAutofit/>
        </a:bodyPr>
        <a:lstStyle/>
        <a:p>
          <a:pPr algn="ctr"/>
          <a:r>
            <a:rPr kumimoji="1" lang="en-US" altLang="ja-JP" sz="1400" baseline="0">
              <a:solidFill>
                <a:sysClr val="windowText" lastClr="000000"/>
              </a:solidFill>
            </a:rPr>
            <a:t>【</a:t>
          </a:r>
          <a:r>
            <a:rPr kumimoji="1" lang="ja-JP" altLang="en-US" sz="1400" baseline="0">
              <a:solidFill>
                <a:sysClr val="windowText" lastClr="000000"/>
              </a:solidFill>
            </a:rPr>
            <a:t>補助：特定</a:t>
          </a:r>
          <a:r>
            <a:rPr kumimoji="1" lang="en-US" altLang="ja-JP" sz="1400" baseline="0">
              <a:solidFill>
                <a:sysClr val="windowText" lastClr="000000"/>
              </a:solidFill>
            </a:rPr>
            <a:t>】</a:t>
          </a:r>
          <a:endParaRPr kumimoji="1" lang="en-US" altLang="ja-JP" sz="1050" baseline="0">
            <a:solidFill>
              <a:sysClr val="windowText" lastClr="000000"/>
            </a:solidFill>
          </a:endParaRPr>
        </a:p>
      </xdr:txBody>
    </xdr:sp>
    <xdr:clientData/>
  </xdr:twoCellAnchor>
  <xdr:twoCellAnchor>
    <xdr:from>
      <xdr:col>20</xdr:col>
      <xdr:colOff>152400</xdr:colOff>
      <xdr:row>72</xdr:row>
      <xdr:rowOff>1701800</xdr:rowOff>
    </xdr:from>
    <xdr:to>
      <xdr:col>36</xdr:col>
      <xdr:colOff>25400</xdr:colOff>
      <xdr:row>72</xdr:row>
      <xdr:rowOff>3295650</xdr:rowOff>
    </xdr:to>
    <xdr:sp macro="" textlink="">
      <xdr:nvSpPr>
        <xdr:cNvPr id="9" name="正方形/長方形 8"/>
        <xdr:cNvSpPr/>
      </xdr:nvSpPr>
      <xdr:spPr>
        <a:xfrm>
          <a:off x="3543993" y="30256018"/>
          <a:ext cx="2782454" cy="15938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eaLnBrk="1" fontAlgn="auto" latinLnBrk="0" hangingPunct="1"/>
          <a:r>
            <a:rPr kumimoji="1" lang="en-US" altLang="ja-JP" sz="1600" baseline="0">
              <a:solidFill>
                <a:sysClr val="windowText" lastClr="000000"/>
              </a:solidFill>
            </a:rPr>
            <a:t>B</a:t>
          </a:r>
          <a:r>
            <a:rPr kumimoji="1" lang="ja-JP" altLang="en-US" sz="1600" baseline="0">
              <a:solidFill>
                <a:sysClr val="windowText" lastClr="000000"/>
              </a:solidFill>
            </a:rPr>
            <a:t> </a:t>
          </a:r>
          <a:r>
            <a:rPr kumimoji="1" lang="en-US" altLang="ja-JP" sz="1600">
              <a:solidFill>
                <a:sysClr val="windowText" lastClr="000000"/>
              </a:solidFill>
            </a:rPr>
            <a:t>. </a:t>
          </a:r>
          <a:r>
            <a:rPr kumimoji="1" lang="ja-JP" altLang="en-US" sz="1600">
              <a:solidFill>
                <a:sysClr val="windowText" lastClr="000000"/>
              </a:solidFill>
              <a:latin typeface="+mn-lt"/>
              <a:ea typeface="+mn-ea"/>
              <a:cs typeface="+mn-cs"/>
            </a:rPr>
            <a:t>２者による共同提案</a:t>
          </a:r>
          <a:endParaRPr kumimoji="1" lang="en-US" sz="1600">
            <a:solidFill>
              <a:sysClr val="windowText" lastClr="000000"/>
            </a:solidFill>
            <a:latin typeface="+mn-lt"/>
            <a:ea typeface="+mn-ea"/>
            <a:cs typeface="+mn-cs"/>
          </a:endParaRPr>
        </a:p>
        <a:p>
          <a:pPr eaLnBrk="1" fontAlgn="auto" latinLnBrk="0" hangingPunct="1"/>
          <a:r>
            <a:rPr kumimoji="1" lang="ja-JP" altLang="en-US" sz="1600">
              <a:solidFill>
                <a:sysClr val="windowText" lastClr="000000"/>
              </a:solidFill>
              <a:latin typeface="+mn-lt"/>
              <a:ea typeface="+mn-ea"/>
              <a:cs typeface="+mn-cs"/>
            </a:rPr>
            <a:t>・木構造振興（株）</a:t>
          </a:r>
          <a:endParaRPr kumimoji="1" lang="en-US" sz="1600">
            <a:solidFill>
              <a:sysClr val="windowText" lastClr="000000"/>
            </a:solidFill>
            <a:latin typeface="+mn-lt"/>
            <a:ea typeface="+mn-ea"/>
            <a:cs typeface="+mn-cs"/>
          </a:endParaRPr>
        </a:p>
        <a:p>
          <a:pPr eaLnBrk="1" fontAlgn="auto" latinLnBrk="0" hangingPunct="1"/>
          <a:r>
            <a:rPr kumimoji="1" lang="ja-JP" altLang="en-US" sz="1600">
              <a:solidFill>
                <a:sysClr val="windowText" lastClr="000000"/>
              </a:solidFill>
              <a:latin typeface="+mn-lt"/>
              <a:ea typeface="+mn-ea"/>
              <a:cs typeface="+mn-cs"/>
            </a:rPr>
            <a:t>・（社）全国木工機械工業会 </a:t>
          </a:r>
          <a:endParaRPr kumimoji="1" lang="en-US" altLang="ja-JP" sz="1600">
            <a:solidFill>
              <a:sysClr val="windowText" lastClr="000000"/>
            </a:solidFill>
            <a:latin typeface="+mn-lt"/>
            <a:ea typeface="+mn-ea"/>
            <a:cs typeface="+mn-cs"/>
          </a:endParaRPr>
        </a:p>
        <a:p>
          <a:pPr eaLnBrk="1" fontAlgn="auto" latinLnBrk="0" hangingPunct="1"/>
          <a:endParaRPr kumimoji="1" lang="en-US" altLang="ja-JP" sz="1600" baseline="0">
            <a:solidFill>
              <a:schemeClr val="tx1"/>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600" baseline="0">
              <a:solidFill>
                <a:schemeClr val="tx1"/>
              </a:solidFill>
            </a:rPr>
            <a:t>17</a:t>
          </a:r>
          <a:r>
            <a:rPr kumimoji="1" lang="ja-JP" altLang="en-US" sz="1600" baseline="0">
              <a:solidFill>
                <a:schemeClr val="tx1"/>
              </a:solidFill>
            </a:rPr>
            <a:t>百万円</a:t>
          </a:r>
          <a:endParaRPr kumimoji="1" lang="en-US" altLang="ja-JP" sz="1800" baseline="0">
            <a:solidFill>
              <a:schemeClr val="tx1"/>
            </a:solidFill>
          </a:endParaRPr>
        </a:p>
        <a:p>
          <a:pPr marL="0" marR="0" indent="0" algn="ctr" defTabSz="914400" eaLnBrk="1" fontAlgn="auto" latinLnBrk="0" hangingPunct="1">
            <a:lnSpc>
              <a:spcPct val="100000"/>
            </a:lnSpc>
            <a:spcBef>
              <a:spcPts val="0"/>
            </a:spcBef>
            <a:spcAft>
              <a:spcPts val="0"/>
            </a:spcAft>
            <a:buClrTx/>
            <a:buSzTx/>
            <a:buFontTx/>
            <a:buNone/>
            <a:tabLst/>
            <a:defRPr/>
          </a:pPr>
          <a:endParaRPr kumimoji="1" lang="en-US" altLang="ja-JP" sz="1600" baseline="0">
            <a:solidFill>
              <a:schemeClr val="tx1"/>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600" baseline="0">
              <a:solidFill>
                <a:schemeClr val="tx1"/>
              </a:solidFill>
            </a:rPr>
            <a:t>　　</a:t>
          </a:r>
          <a:r>
            <a:rPr kumimoji="1" lang="ja-JP" altLang="en-US" sz="2000" baseline="0">
              <a:solidFill>
                <a:schemeClr val="tx1"/>
              </a:solidFill>
            </a:rPr>
            <a:t>　　　　　　　　　　　　　　　　　 　　　</a:t>
          </a:r>
          <a:r>
            <a:rPr kumimoji="1" lang="ja-JP" altLang="en-US" sz="1600" baseline="0">
              <a:solidFill>
                <a:schemeClr val="tx1"/>
              </a:solidFill>
            </a:rPr>
            <a:t>                                  </a:t>
          </a:r>
          <a:endParaRPr kumimoji="1" lang="en-US" altLang="ja-JP" sz="1200" baseline="0">
            <a:solidFill>
              <a:schemeClr val="tx1"/>
            </a:solidFill>
          </a:endParaRPr>
        </a:p>
      </xdr:txBody>
    </xdr:sp>
    <xdr:clientData/>
  </xdr:twoCellAnchor>
  <xdr:twoCellAnchor>
    <xdr:from>
      <xdr:col>28</xdr:col>
      <xdr:colOff>66675</xdr:colOff>
      <xdr:row>72</xdr:row>
      <xdr:rowOff>1098550</xdr:rowOff>
    </xdr:from>
    <xdr:to>
      <xdr:col>28</xdr:col>
      <xdr:colOff>68389</xdr:colOff>
      <xdr:row>72</xdr:row>
      <xdr:rowOff>1397000</xdr:rowOff>
    </xdr:to>
    <xdr:cxnSp macro="">
      <xdr:nvCxnSpPr>
        <xdr:cNvPr id="10" name="直線矢印コネクタ 9"/>
        <xdr:cNvCxnSpPr>
          <a:endCxn id="5" idx="0"/>
        </xdr:cNvCxnSpPr>
      </xdr:nvCxnSpPr>
      <xdr:spPr bwMode="auto">
        <a:xfrm rot="16200000" flipH="1">
          <a:off x="4764627" y="29801136"/>
          <a:ext cx="298450" cy="1714"/>
        </a:xfrm>
        <a:prstGeom prst="straightConnector1">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139700</xdr:colOff>
      <xdr:row>72</xdr:row>
      <xdr:rowOff>3375026</xdr:rowOff>
    </xdr:from>
    <xdr:to>
      <xdr:col>36</xdr:col>
      <xdr:colOff>12700</xdr:colOff>
      <xdr:row>72</xdr:row>
      <xdr:rowOff>4241800</xdr:rowOff>
    </xdr:to>
    <xdr:sp macro="" textlink="">
      <xdr:nvSpPr>
        <xdr:cNvPr id="11" name="大かっこ 10"/>
        <xdr:cNvSpPr/>
      </xdr:nvSpPr>
      <xdr:spPr>
        <a:xfrm>
          <a:off x="3531293" y="31929244"/>
          <a:ext cx="2782454" cy="866774"/>
        </a:xfrm>
        <a:prstGeom prst="bracketPair">
          <a:avLst>
            <a:gd name="adj" fmla="val 1619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lIns="36000" tIns="36000" rIns="36000" bIns="36000" rtlCol="0" anchor="t"/>
        <a:lstStyle/>
        <a:p>
          <a:pPr algn="just"/>
          <a:r>
            <a:rPr lang="ja-JP" altLang="en-US" sz="1100" baseline="0" smtClean="0">
              <a:solidFill>
                <a:schemeClr val="tx1"/>
              </a:solidFill>
              <a:latin typeface="+mn-lt"/>
              <a:ea typeface="+mn-ea"/>
              <a:cs typeface="+mn-cs"/>
            </a:rPr>
            <a:t>①安全な木材供給のための技術開発及び木材の検査体制の検討</a:t>
          </a:r>
          <a:endParaRPr kumimoji="1" lang="en-US" altLang="ja-JP" sz="1400">
            <a:solidFill>
              <a:schemeClr val="tx1"/>
            </a:solidFill>
            <a:latin typeface="+mn-lt"/>
            <a:ea typeface="+mn-ea"/>
            <a:cs typeface="+mn-cs"/>
          </a:endParaRPr>
        </a:p>
      </xdr:txBody>
    </xdr:sp>
    <xdr:clientData/>
  </xdr:twoCellAnchor>
  <xdr:twoCellAnchor>
    <xdr:from>
      <xdr:col>7</xdr:col>
      <xdr:colOff>117474</xdr:colOff>
      <xdr:row>72</xdr:row>
      <xdr:rowOff>2879726</xdr:rowOff>
    </xdr:from>
    <xdr:to>
      <xdr:col>19</xdr:col>
      <xdr:colOff>177799</xdr:colOff>
      <xdr:row>72</xdr:row>
      <xdr:rowOff>4219575</xdr:rowOff>
    </xdr:to>
    <xdr:sp macro="" textlink="">
      <xdr:nvSpPr>
        <xdr:cNvPr id="12" name="大かっこ 11"/>
        <xdr:cNvSpPr/>
      </xdr:nvSpPr>
      <xdr:spPr>
        <a:xfrm>
          <a:off x="1347758" y="31433944"/>
          <a:ext cx="2047067" cy="1339849"/>
        </a:xfrm>
        <a:prstGeom prst="bracketPair">
          <a:avLst>
            <a:gd name="adj" fmla="val 1619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lIns="36000" tIns="36000" rIns="36000" bIns="36000" rtlCol="0" anchor="t"/>
        <a:lstStyle/>
        <a:p>
          <a:pPr algn="just"/>
          <a:r>
            <a:rPr lang="ja-JP" altLang="en-US" sz="1100" baseline="0" smtClean="0">
              <a:solidFill>
                <a:schemeClr val="tx1"/>
              </a:solidFill>
              <a:latin typeface="+mn-lt"/>
              <a:ea typeface="+mn-ea"/>
              <a:cs typeface="+mn-cs"/>
            </a:rPr>
            <a:t>①放射性物質拡散防止・低減に向けた技術実証</a:t>
          </a:r>
          <a:endParaRPr lang="en-US" altLang="ja-JP" sz="1100" baseline="0" smtClean="0">
            <a:solidFill>
              <a:schemeClr val="tx1"/>
            </a:solidFill>
            <a:latin typeface="+mn-lt"/>
            <a:ea typeface="+mn-ea"/>
            <a:cs typeface="+mn-cs"/>
          </a:endParaRPr>
        </a:p>
        <a:p>
          <a:pPr algn="just"/>
          <a:r>
            <a:rPr lang="ja-JP" altLang="en-US" sz="1100" baseline="0" smtClean="0">
              <a:solidFill>
                <a:schemeClr val="tx1"/>
              </a:solidFill>
              <a:latin typeface="+mn-lt"/>
              <a:ea typeface="+mn-ea"/>
              <a:cs typeface="+mn-cs"/>
            </a:rPr>
            <a:t>②除染等の技術実証</a:t>
          </a:r>
        </a:p>
        <a:p>
          <a:pPr algn="just"/>
          <a:r>
            <a:rPr lang="ja-JP" altLang="en-US" sz="1100" baseline="0" smtClean="0">
              <a:solidFill>
                <a:schemeClr val="tx1"/>
              </a:solidFill>
              <a:latin typeface="+mn-lt"/>
              <a:ea typeface="+mn-ea"/>
              <a:cs typeface="+mn-cs"/>
            </a:rPr>
            <a:t>③モニタリング・データの蓄積</a:t>
          </a:r>
          <a:endParaRPr kumimoji="1" lang="en-US" altLang="ja-JP" sz="1400">
            <a:solidFill>
              <a:schemeClr val="tx1"/>
            </a:solidFill>
            <a:latin typeface="+mn-lt"/>
            <a:ea typeface="+mn-ea"/>
            <a:cs typeface="+mn-cs"/>
          </a:endParaRPr>
        </a:p>
      </xdr:txBody>
    </xdr:sp>
    <xdr:clientData/>
  </xdr:twoCellAnchor>
  <xdr:twoCellAnchor>
    <xdr:from>
      <xdr:col>39</xdr:col>
      <xdr:colOff>133350</xdr:colOff>
      <xdr:row>72</xdr:row>
      <xdr:rowOff>665163</xdr:rowOff>
    </xdr:from>
    <xdr:to>
      <xdr:col>43</xdr:col>
      <xdr:colOff>146050</xdr:colOff>
      <xdr:row>72</xdr:row>
      <xdr:rowOff>1330325</xdr:rowOff>
    </xdr:to>
    <xdr:cxnSp macro="">
      <xdr:nvCxnSpPr>
        <xdr:cNvPr id="13" name="カギ線コネクタ 25"/>
        <xdr:cNvCxnSpPr>
          <a:stCxn id="3" idx="3"/>
          <a:endCxn id="18" idx="0"/>
        </xdr:cNvCxnSpPr>
      </xdr:nvCxnSpPr>
      <xdr:spPr>
        <a:xfrm>
          <a:off x="7032914" y="29219381"/>
          <a:ext cx="810721" cy="665162"/>
        </a:xfrm>
        <a:prstGeom prst="bentConnector2">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101600</xdr:colOff>
      <xdr:row>72</xdr:row>
      <xdr:rowOff>4222759</xdr:rowOff>
    </xdr:from>
    <xdr:to>
      <xdr:col>13</xdr:col>
      <xdr:colOff>104772</xdr:colOff>
      <xdr:row>72</xdr:row>
      <xdr:rowOff>4862446</xdr:rowOff>
    </xdr:to>
    <xdr:cxnSp macro="">
      <xdr:nvCxnSpPr>
        <xdr:cNvPr id="14" name="直線矢印コネクタ 13"/>
        <xdr:cNvCxnSpPr/>
      </xdr:nvCxnSpPr>
      <xdr:spPr bwMode="auto">
        <a:xfrm rot="5400000">
          <a:off x="2011153" y="33095235"/>
          <a:ext cx="639687" cy="3172"/>
        </a:xfrm>
        <a:prstGeom prst="straightConnector1">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92075</xdr:colOff>
      <xdr:row>72</xdr:row>
      <xdr:rowOff>4851400</xdr:rowOff>
    </xdr:from>
    <xdr:to>
      <xdr:col>19</xdr:col>
      <xdr:colOff>38100</xdr:colOff>
      <xdr:row>73</xdr:row>
      <xdr:rowOff>406860</xdr:rowOff>
    </xdr:to>
    <xdr:sp macro="" textlink="">
      <xdr:nvSpPr>
        <xdr:cNvPr id="15" name="正方形/長方形 14"/>
        <xdr:cNvSpPr/>
      </xdr:nvSpPr>
      <xdr:spPr bwMode="auto">
        <a:xfrm>
          <a:off x="1322359" y="33405618"/>
          <a:ext cx="1941079" cy="4516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lIns="36000" tIns="36000" rIns="36000" bIns="36000" rtlCol="0" anchor="ctr">
          <a:noAutofit/>
        </a:bodyPr>
        <a:lstStyle/>
        <a:p>
          <a:pPr algn="ctr"/>
          <a:r>
            <a:rPr kumimoji="1" lang="en-US" altLang="ja-JP" sz="1400" baseline="0">
              <a:solidFill>
                <a:sysClr val="windowText" lastClr="000000"/>
              </a:solidFill>
            </a:rPr>
            <a:t>【</a:t>
          </a:r>
          <a:r>
            <a:rPr kumimoji="1" lang="ja-JP" altLang="en-US" sz="1400" baseline="0">
              <a:solidFill>
                <a:sysClr val="windowText" lastClr="000000"/>
              </a:solidFill>
            </a:rPr>
            <a:t>随意契約</a:t>
          </a:r>
          <a:r>
            <a:rPr kumimoji="1" lang="en-US" altLang="ja-JP" sz="1400" baseline="0">
              <a:solidFill>
                <a:sysClr val="windowText" lastClr="000000"/>
              </a:solidFill>
            </a:rPr>
            <a:t>】</a:t>
          </a:r>
          <a:endParaRPr kumimoji="1" lang="en-US" altLang="ja-JP" sz="1050" baseline="0">
            <a:solidFill>
              <a:sysClr val="windowText" lastClr="000000"/>
            </a:solidFill>
          </a:endParaRPr>
        </a:p>
      </xdr:txBody>
    </xdr:sp>
    <xdr:clientData/>
  </xdr:twoCellAnchor>
  <xdr:twoCellAnchor>
    <xdr:from>
      <xdr:col>7</xdr:col>
      <xdr:colOff>120650</xdr:colOff>
      <xdr:row>73</xdr:row>
      <xdr:rowOff>311150</xdr:rowOff>
    </xdr:from>
    <xdr:to>
      <xdr:col>19</xdr:col>
      <xdr:colOff>165100</xdr:colOff>
      <xdr:row>73</xdr:row>
      <xdr:rowOff>1873250</xdr:rowOff>
    </xdr:to>
    <xdr:sp macro="" textlink="">
      <xdr:nvSpPr>
        <xdr:cNvPr id="16" name="正方形/長方形 15"/>
        <xdr:cNvSpPr/>
      </xdr:nvSpPr>
      <xdr:spPr>
        <a:xfrm>
          <a:off x="1350934" y="33761565"/>
          <a:ext cx="2039504" cy="15621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600">
              <a:solidFill>
                <a:sysClr val="windowText" lastClr="000000"/>
              </a:solidFill>
            </a:rPr>
            <a:t>D .</a:t>
          </a:r>
          <a:r>
            <a:rPr kumimoji="1" lang="ja-JP" altLang="en-US" sz="1600">
              <a:solidFill>
                <a:sysClr val="windowText" lastClr="000000"/>
              </a:solidFill>
            </a:rPr>
            <a:t>国土防災技術</a:t>
          </a:r>
          <a:r>
            <a:rPr kumimoji="1" lang="en-US" altLang="ja-JP" sz="1600">
              <a:solidFill>
                <a:sysClr val="windowText" lastClr="000000"/>
              </a:solidFill>
            </a:rPr>
            <a:t>(</a:t>
          </a:r>
          <a:r>
            <a:rPr kumimoji="1" lang="ja-JP" altLang="en-US" sz="1600">
              <a:solidFill>
                <a:sysClr val="windowText" lastClr="000000"/>
              </a:solidFill>
            </a:rPr>
            <a:t>株</a:t>
          </a:r>
          <a:r>
            <a:rPr kumimoji="1" lang="en-US" altLang="ja-JP" sz="1600">
              <a:solidFill>
                <a:sysClr val="windowText" lastClr="000000"/>
              </a:solidFill>
            </a:rPr>
            <a:t>)</a:t>
          </a:r>
          <a:r>
            <a:rPr kumimoji="1" lang="ja-JP" altLang="en-US" sz="1600">
              <a:solidFill>
                <a:sysClr val="windowText" lastClr="000000"/>
              </a:solidFill>
            </a:rPr>
            <a:t>福島支店ほか</a:t>
          </a:r>
          <a:endParaRPr kumimoji="1" lang="en-US" altLang="ja-JP" sz="16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600">
              <a:solidFill>
                <a:sysClr val="windowText" lastClr="000000"/>
              </a:solidFill>
            </a:rPr>
            <a:t>１団体</a:t>
          </a:r>
          <a:endParaRPr kumimoji="1" lang="en-US" altLang="ja-JP" sz="16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endParaRPr kumimoji="1" lang="en-US" altLang="ja-JP" sz="1600" baseline="0">
            <a:solidFill>
              <a:schemeClr val="tx1"/>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600" baseline="0">
              <a:solidFill>
                <a:schemeClr val="tx1"/>
              </a:solidFill>
            </a:rPr>
            <a:t>28</a:t>
          </a:r>
          <a:r>
            <a:rPr kumimoji="1" lang="ja-JP" altLang="en-US" sz="1600" baseline="0">
              <a:solidFill>
                <a:schemeClr val="tx1"/>
              </a:solidFill>
            </a:rPr>
            <a:t>百万円</a:t>
          </a:r>
          <a:endParaRPr kumimoji="1" lang="en-US" altLang="ja-JP" sz="1800" baseline="0">
            <a:solidFill>
              <a:schemeClr val="tx1"/>
            </a:solidFill>
          </a:endParaRPr>
        </a:p>
        <a:p>
          <a:pPr marL="0" marR="0" indent="0" algn="ctr" defTabSz="914400" eaLnBrk="1" fontAlgn="auto" latinLnBrk="0" hangingPunct="1">
            <a:lnSpc>
              <a:spcPct val="100000"/>
            </a:lnSpc>
            <a:spcBef>
              <a:spcPts val="0"/>
            </a:spcBef>
            <a:spcAft>
              <a:spcPts val="0"/>
            </a:spcAft>
            <a:buClrTx/>
            <a:buSzTx/>
            <a:buFontTx/>
            <a:buNone/>
            <a:tabLst/>
            <a:defRPr/>
          </a:pPr>
          <a:endParaRPr kumimoji="1" lang="en-US" altLang="ja-JP" sz="1600" baseline="0">
            <a:solidFill>
              <a:schemeClr val="tx1"/>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600" baseline="0">
              <a:solidFill>
                <a:schemeClr val="tx1"/>
              </a:solidFill>
            </a:rPr>
            <a:t>　　</a:t>
          </a:r>
          <a:r>
            <a:rPr kumimoji="1" lang="ja-JP" altLang="en-US" sz="2000" baseline="0">
              <a:solidFill>
                <a:schemeClr val="tx1"/>
              </a:solidFill>
            </a:rPr>
            <a:t>　　　　　　　　　　　　　　　　　 　　　</a:t>
          </a:r>
          <a:r>
            <a:rPr kumimoji="1" lang="ja-JP" altLang="en-US" sz="1600" baseline="0">
              <a:solidFill>
                <a:schemeClr val="tx1"/>
              </a:solidFill>
            </a:rPr>
            <a:t>                                  </a:t>
          </a:r>
          <a:endParaRPr kumimoji="1" lang="en-US" altLang="ja-JP" sz="1200" baseline="0">
            <a:solidFill>
              <a:schemeClr val="tx1"/>
            </a:solidFill>
          </a:endParaRPr>
        </a:p>
      </xdr:txBody>
    </xdr:sp>
    <xdr:clientData/>
  </xdr:twoCellAnchor>
  <xdr:twoCellAnchor>
    <xdr:from>
      <xdr:col>7</xdr:col>
      <xdr:colOff>114300</xdr:colOff>
      <xdr:row>73</xdr:row>
      <xdr:rowOff>1965325</xdr:rowOff>
    </xdr:from>
    <xdr:to>
      <xdr:col>19</xdr:col>
      <xdr:colOff>152400</xdr:colOff>
      <xdr:row>73</xdr:row>
      <xdr:rowOff>3308350</xdr:rowOff>
    </xdr:to>
    <xdr:sp macro="" textlink="">
      <xdr:nvSpPr>
        <xdr:cNvPr id="17" name="大かっこ 16"/>
        <xdr:cNvSpPr/>
      </xdr:nvSpPr>
      <xdr:spPr>
        <a:xfrm>
          <a:off x="1344584" y="35415740"/>
          <a:ext cx="2033154" cy="1343025"/>
        </a:xfrm>
        <a:prstGeom prst="bracketPair">
          <a:avLst>
            <a:gd name="adj" fmla="val 1760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lIns="36000" tIns="36000" rIns="36000" bIns="36000" rtlCol="0" anchor="t"/>
        <a:lstStyle/>
        <a:p>
          <a:pPr algn="just"/>
          <a:r>
            <a:rPr lang="ja-JP" altLang="en-US" sz="1100" baseline="0" smtClean="0">
              <a:solidFill>
                <a:schemeClr val="tx1"/>
              </a:solidFill>
              <a:latin typeface="+mn-lt"/>
              <a:ea typeface="+mn-ea"/>
              <a:cs typeface="+mn-cs"/>
            </a:rPr>
            <a:t>①現地踏査、測定管理</a:t>
          </a:r>
        </a:p>
        <a:p>
          <a:pPr algn="just"/>
          <a:r>
            <a:rPr lang="ja-JP" altLang="en-US" sz="1100" baseline="0" smtClean="0">
              <a:solidFill>
                <a:schemeClr val="tx1"/>
              </a:solidFill>
              <a:latin typeface="+mn-lt"/>
              <a:ea typeface="+mn-ea"/>
              <a:cs typeface="+mn-cs"/>
            </a:rPr>
            <a:t>②間伐、枝打ち等の森林施業</a:t>
          </a:r>
          <a:endParaRPr lang="en-US" altLang="ja-JP" sz="1100" baseline="0" smtClean="0">
            <a:solidFill>
              <a:schemeClr val="tx1"/>
            </a:solidFill>
            <a:latin typeface="+mn-lt"/>
            <a:ea typeface="+mn-ea"/>
            <a:cs typeface="+mn-cs"/>
          </a:endParaRPr>
        </a:p>
        <a:p>
          <a:pPr algn="just"/>
          <a:r>
            <a:rPr lang="ja-JP" altLang="en-US" sz="1100" baseline="0" smtClean="0">
              <a:solidFill>
                <a:schemeClr val="tx1"/>
              </a:solidFill>
              <a:latin typeface="+mn-lt"/>
              <a:ea typeface="+mn-ea"/>
              <a:cs typeface="+mn-cs"/>
            </a:rPr>
            <a:t>③解析解析等業務</a:t>
          </a:r>
          <a:endParaRPr kumimoji="1" lang="en-US" altLang="ja-JP" sz="1400">
            <a:solidFill>
              <a:schemeClr val="tx1"/>
            </a:solidFill>
            <a:latin typeface="+mn-lt"/>
            <a:ea typeface="+mn-ea"/>
            <a:cs typeface="+mn-cs"/>
          </a:endParaRPr>
        </a:p>
      </xdr:txBody>
    </xdr:sp>
    <xdr:clientData/>
  </xdr:twoCellAnchor>
  <xdr:twoCellAnchor>
    <xdr:from>
      <xdr:col>37</xdr:col>
      <xdr:colOff>190500</xdr:colOff>
      <xdr:row>72</xdr:row>
      <xdr:rowOff>1330325</xdr:rowOff>
    </xdr:from>
    <xdr:to>
      <xdr:col>49</xdr:col>
      <xdr:colOff>88900</xdr:colOff>
      <xdr:row>72</xdr:row>
      <xdr:rowOff>1787985</xdr:rowOff>
    </xdr:to>
    <xdr:sp macro="" textlink="">
      <xdr:nvSpPr>
        <xdr:cNvPr id="18" name="正方形/長方形 17"/>
        <xdr:cNvSpPr/>
      </xdr:nvSpPr>
      <xdr:spPr bwMode="auto">
        <a:xfrm>
          <a:off x="6691053" y="29884543"/>
          <a:ext cx="2284152" cy="457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lIns="36000" tIns="36000" rIns="36000" bIns="36000" rtlCol="0" anchor="ctr">
          <a:noAutofit/>
        </a:bodyPr>
        <a:lstStyle/>
        <a:p>
          <a:pPr algn="ctr"/>
          <a:r>
            <a:rPr kumimoji="1" lang="en-US" altLang="ja-JP" sz="1400" baseline="0">
              <a:solidFill>
                <a:sysClr val="windowText" lastClr="000000"/>
              </a:solidFill>
            </a:rPr>
            <a:t>【</a:t>
          </a:r>
          <a:r>
            <a:rPr kumimoji="1" lang="ja-JP" altLang="en-US" sz="1400" baseline="0">
              <a:solidFill>
                <a:sysClr val="windowText" lastClr="000000"/>
              </a:solidFill>
            </a:rPr>
            <a:t>委託：総合評価入札</a:t>
          </a:r>
          <a:r>
            <a:rPr kumimoji="1" lang="en-US" altLang="ja-JP" sz="1400" baseline="0">
              <a:solidFill>
                <a:sysClr val="windowText" lastClr="000000"/>
              </a:solidFill>
            </a:rPr>
            <a:t>】1/1</a:t>
          </a:r>
          <a:endParaRPr kumimoji="1" lang="en-US" altLang="ja-JP" sz="1050" baseline="0">
            <a:solidFill>
              <a:sysClr val="windowText" lastClr="000000"/>
            </a:solidFill>
          </a:endParaRPr>
        </a:p>
      </xdr:txBody>
    </xdr:sp>
    <xdr:clientData/>
  </xdr:twoCellAnchor>
  <xdr:twoCellAnchor>
    <xdr:from>
      <xdr:col>36</xdr:col>
      <xdr:colOff>190500</xdr:colOff>
      <xdr:row>72</xdr:row>
      <xdr:rowOff>1704975</xdr:rowOff>
    </xdr:from>
    <xdr:to>
      <xdr:col>50</xdr:col>
      <xdr:colOff>83002</xdr:colOff>
      <xdr:row>72</xdr:row>
      <xdr:rowOff>3648075</xdr:rowOff>
    </xdr:to>
    <xdr:sp macro="" textlink="">
      <xdr:nvSpPr>
        <xdr:cNvPr id="19" name="正方形/長方形 18"/>
        <xdr:cNvSpPr/>
      </xdr:nvSpPr>
      <xdr:spPr>
        <a:xfrm>
          <a:off x="6491547" y="30259193"/>
          <a:ext cx="2644015" cy="19431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600">
              <a:solidFill>
                <a:sysClr val="windowText" lastClr="000000"/>
              </a:solidFill>
            </a:rPr>
            <a:t>C .</a:t>
          </a:r>
          <a:r>
            <a:rPr kumimoji="1" lang="ja-JP" altLang="en-US" sz="1600">
              <a:solidFill>
                <a:sysClr val="windowText" lastClr="000000"/>
              </a:solidFill>
            </a:rPr>
            <a:t>３者による共同提案</a:t>
          </a:r>
          <a:endParaRPr kumimoji="1" lang="en-US" altLang="ja-JP" sz="16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ysClr val="windowText" lastClr="000000"/>
              </a:solidFill>
            </a:rPr>
            <a:t>・大成建設</a:t>
          </a:r>
          <a:r>
            <a:rPr kumimoji="1" lang="en-US" altLang="ja-JP" sz="1600">
              <a:solidFill>
                <a:sysClr val="windowText" lastClr="000000"/>
              </a:solidFill>
            </a:rPr>
            <a:t>(</a:t>
          </a:r>
          <a:r>
            <a:rPr kumimoji="1" lang="ja-JP" altLang="en-US" sz="1600">
              <a:solidFill>
                <a:sysClr val="windowText" lastClr="000000"/>
              </a:solidFill>
            </a:rPr>
            <a:t>株</a:t>
          </a:r>
          <a:r>
            <a:rPr kumimoji="1" lang="en-US" altLang="ja-JP" sz="160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ysClr val="windowText" lastClr="000000"/>
              </a:solidFill>
            </a:rPr>
            <a:t>・</a:t>
          </a:r>
          <a:r>
            <a:rPr kumimoji="1" lang="en-US" altLang="ja-JP" sz="1600">
              <a:solidFill>
                <a:sysClr val="windowText" lastClr="000000"/>
              </a:solidFill>
            </a:rPr>
            <a:t>(</a:t>
          </a:r>
          <a:r>
            <a:rPr kumimoji="1" lang="ja-JP" altLang="en-US" sz="1600">
              <a:solidFill>
                <a:sysClr val="windowText" lastClr="000000"/>
              </a:solidFill>
            </a:rPr>
            <a:t>一社</a:t>
          </a:r>
          <a:r>
            <a:rPr kumimoji="1" lang="en-US" altLang="ja-JP" sz="1600">
              <a:solidFill>
                <a:sysClr val="windowText" lastClr="000000"/>
              </a:solidFill>
            </a:rPr>
            <a:t>)</a:t>
          </a:r>
          <a:r>
            <a:rPr kumimoji="1" lang="ja-JP" altLang="en-US" sz="1600">
              <a:solidFill>
                <a:sysClr val="windowText" lastClr="000000"/>
              </a:solidFill>
            </a:rPr>
            <a:t>日本森林技術協会</a:t>
          </a:r>
          <a:endParaRPr kumimoji="1" lang="en-US" altLang="ja-JP" sz="16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ysClr val="windowText" lastClr="000000"/>
              </a:solidFill>
            </a:rPr>
            <a:t>・アジア航測</a:t>
          </a:r>
          <a:r>
            <a:rPr kumimoji="1" lang="en-US" altLang="ja-JP" sz="1600">
              <a:solidFill>
                <a:sysClr val="windowText" lastClr="000000"/>
              </a:solidFill>
            </a:rPr>
            <a:t>(</a:t>
          </a:r>
          <a:r>
            <a:rPr kumimoji="1" lang="ja-JP" altLang="en-US" sz="1600">
              <a:solidFill>
                <a:sysClr val="windowText" lastClr="000000"/>
              </a:solidFill>
            </a:rPr>
            <a:t>株</a:t>
          </a:r>
          <a:r>
            <a:rPr kumimoji="1" lang="en-US" altLang="ja-JP" sz="1600">
              <a:solidFill>
                <a:sysClr val="windowText" lastClr="000000"/>
              </a:solidFill>
            </a:rPr>
            <a:t>)</a:t>
          </a:r>
        </a:p>
        <a:p>
          <a:pPr marL="0" marR="0" indent="0" algn="ctr" defTabSz="914400" eaLnBrk="1" fontAlgn="auto" latinLnBrk="0" hangingPunct="1">
            <a:lnSpc>
              <a:spcPct val="100000"/>
            </a:lnSpc>
            <a:spcBef>
              <a:spcPts val="0"/>
            </a:spcBef>
            <a:spcAft>
              <a:spcPts val="0"/>
            </a:spcAft>
            <a:buClrTx/>
            <a:buSzTx/>
            <a:buFontTx/>
            <a:buNone/>
            <a:tabLst/>
            <a:defRPr/>
          </a:pPr>
          <a:endParaRPr kumimoji="1" lang="en-US" altLang="ja-JP" sz="1600" baseline="0">
            <a:solidFill>
              <a:schemeClr val="tx1"/>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600" baseline="0">
              <a:solidFill>
                <a:schemeClr val="tx1"/>
              </a:solidFill>
            </a:rPr>
            <a:t>76</a:t>
          </a:r>
          <a:r>
            <a:rPr kumimoji="1" lang="ja-JP" altLang="en-US" sz="1600" baseline="0">
              <a:solidFill>
                <a:schemeClr val="tx1"/>
              </a:solidFill>
            </a:rPr>
            <a:t>百万円</a:t>
          </a:r>
          <a:endParaRPr kumimoji="1" lang="en-US" altLang="ja-JP" sz="1600" baseline="0">
            <a:solidFill>
              <a:schemeClr val="tx1"/>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600" baseline="0">
              <a:solidFill>
                <a:schemeClr val="tx1"/>
              </a:solidFill>
            </a:rPr>
            <a:t>　　</a:t>
          </a:r>
          <a:r>
            <a:rPr kumimoji="1" lang="ja-JP" altLang="en-US" sz="2000" baseline="0">
              <a:solidFill>
                <a:schemeClr val="tx1"/>
              </a:solidFill>
            </a:rPr>
            <a:t>　　　　　　　　　　　　　　　　　 　　　</a:t>
          </a:r>
          <a:r>
            <a:rPr kumimoji="1" lang="ja-JP" altLang="en-US" sz="1600" baseline="0">
              <a:solidFill>
                <a:schemeClr val="tx1"/>
              </a:solidFill>
            </a:rPr>
            <a:t>                                  </a:t>
          </a:r>
          <a:endParaRPr kumimoji="1" lang="en-US" altLang="ja-JP" sz="1200" baseline="0">
            <a:solidFill>
              <a:schemeClr val="tx1"/>
            </a:solidFill>
          </a:endParaRPr>
        </a:p>
      </xdr:txBody>
    </xdr:sp>
    <xdr:clientData/>
  </xdr:twoCellAnchor>
  <xdr:twoCellAnchor>
    <xdr:from>
      <xdr:col>36</xdr:col>
      <xdr:colOff>139700</xdr:colOff>
      <xdr:row>72</xdr:row>
      <xdr:rowOff>3711575</xdr:rowOff>
    </xdr:from>
    <xdr:to>
      <xdr:col>50</xdr:col>
      <xdr:colOff>88900</xdr:colOff>
      <xdr:row>73</xdr:row>
      <xdr:rowOff>127000</xdr:rowOff>
    </xdr:to>
    <xdr:sp macro="" textlink="">
      <xdr:nvSpPr>
        <xdr:cNvPr id="20" name="大かっこ 19"/>
        <xdr:cNvSpPr/>
      </xdr:nvSpPr>
      <xdr:spPr>
        <a:xfrm>
          <a:off x="6440747" y="32265793"/>
          <a:ext cx="2700713" cy="1311622"/>
        </a:xfrm>
        <a:prstGeom prst="bracketPair">
          <a:avLst>
            <a:gd name="adj" fmla="val 1619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lIns="36000" tIns="36000" rIns="36000" bIns="36000" rtlCol="0" anchor="t"/>
        <a:lstStyle/>
        <a:p>
          <a:pPr algn="just"/>
          <a:r>
            <a:rPr lang="ja-JP" altLang="en-US" sz="1100" baseline="0" smtClean="0">
              <a:solidFill>
                <a:schemeClr val="tx1"/>
              </a:solidFill>
              <a:latin typeface="+mn-lt"/>
              <a:ea typeface="+mn-ea"/>
              <a:cs typeface="+mn-cs"/>
            </a:rPr>
            <a:t>①検討委員会の運営等</a:t>
          </a:r>
          <a:endParaRPr lang="en-US" altLang="ja-JP" sz="1100" baseline="0" smtClean="0">
            <a:solidFill>
              <a:schemeClr val="tx1"/>
            </a:solidFill>
            <a:latin typeface="+mn-lt"/>
            <a:ea typeface="+mn-ea"/>
            <a:cs typeface="+mn-cs"/>
          </a:endParaRPr>
        </a:p>
        <a:p>
          <a:pPr algn="just"/>
          <a:r>
            <a:rPr lang="ja-JP" altLang="en-US" sz="1100" baseline="0" smtClean="0">
              <a:solidFill>
                <a:schemeClr val="tx1"/>
              </a:solidFill>
              <a:latin typeface="+mn-lt"/>
              <a:ea typeface="+mn-ea"/>
              <a:cs typeface="+mn-cs"/>
            </a:rPr>
            <a:t>②保育・伐採等の森林施業に伴う放射性物質拡散防止及び低減効果の検証</a:t>
          </a:r>
          <a:endParaRPr lang="en-US" altLang="ja-JP" sz="1100" baseline="0" smtClean="0">
            <a:solidFill>
              <a:schemeClr val="tx1"/>
            </a:solidFill>
            <a:latin typeface="+mn-lt"/>
            <a:ea typeface="+mn-ea"/>
            <a:cs typeface="+mn-cs"/>
          </a:endParaRPr>
        </a:p>
        <a:p>
          <a:pPr algn="just"/>
          <a:r>
            <a:rPr lang="ja-JP" altLang="en-US" sz="1100" baseline="0" smtClean="0">
              <a:solidFill>
                <a:schemeClr val="tx1"/>
              </a:solidFill>
              <a:latin typeface="+mn-lt"/>
              <a:ea typeface="+mn-ea"/>
              <a:cs typeface="+mn-cs"/>
            </a:rPr>
            <a:t>③放射性物質の拡散防止のための森林土木技術の開発</a:t>
          </a:r>
          <a:endParaRPr kumimoji="1" lang="en-US" altLang="ja-JP" sz="1400">
            <a:solidFill>
              <a:schemeClr val="tx1"/>
            </a:solidFill>
            <a:latin typeface="+mn-lt"/>
            <a:ea typeface="+mn-ea"/>
            <a:cs typeface="+mn-cs"/>
          </a:endParaRPr>
        </a:p>
        <a:p>
          <a:pPr algn="just"/>
          <a:endParaRPr kumimoji="1" lang="en-US" altLang="ja-JP" sz="1400">
            <a:solidFill>
              <a:schemeClr val="tx1"/>
            </a:solidFill>
            <a:latin typeface="+mn-lt"/>
            <a:ea typeface="+mn-ea"/>
            <a:cs typeface="+mn-cs"/>
          </a:endParaRPr>
        </a:p>
      </xdr:txBody>
    </xdr:sp>
    <xdr:clientData/>
  </xdr:twoCellAnchor>
  <xdr:twoCellAnchor>
    <xdr:from>
      <xdr:col>43</xdr:col>
      <xdr:colOff>180975</xdr:colOff>
      <xdr:row>73</xdr:row>
      <xdr:rowOff>155578</xdr:rowOff>
    </xdr:from>
    <xdr:to>
      <xdr:col>43</xdr:col>
      <xdr:colOff>184147</xdr:colOff>
      <xdr:row>73</xdr:row>
      <xdr:rowOff>801615</xdr:rowOff>
    </xdr:to>
    <xdr:cxnSp macro="">
      <xdr:nvCxnSpPr>
        <xdr:cNvPr id="21" name="直線矢印コネクタ 20"/>
        <xdr:cNvCxnSpPr/>
      </xdr:nvCxnSpPr>
      <xdr:spPr bwMode="auto">
        <a:xfrm rot="5400000">
          <a:off x="7557127" y="33927426"/>
          <a:ext cx="646037" cy="3172"/>
        </a:xfrm>
        <a:prstGeom prst="straightConnector1">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104775</xdr:colOff>
      <xdr:row>73</xdr:row>
      <xdr:rowOff>768350</xdr:rowOff>
    </xdr:from>
    <xdr:to>
      <xdr:col>49</xdr:col>
      <xdr:colOff>62139</xdr:colOff>
      <xdr:row>73</xdr:row>
      <xdr:rowOff>1226010</xdr:rowOff>
    </xdr:to>
    <xdr:sp macro="" textlink="">
      <xdr:nvSpPr>
        <xdr:cNvPr id="22" name="正方形/長方形 21"/>
        <xdr:cNvSpPr/>
      </xdr:nvSpPr>
      <xdr:spPr bwMode="auto">
        <a:xfrm>
          <a:off x="6804833" y="34218765"/>
          <a:ext cx="2143611" cy="457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lIns="36000" tIns="36000" rIns="36000" bIns="36000" rtlCol="0" anchor="ctr">
          <a:noAutofit/>
        </a:bodyPr>
        <a:lstStyle/>
        <a:p>
          <a:pPr algn="ctr"/>
          <a:r>
            <a:rPr kumimoji="1" lang="en-US" altLang="ja-JP" sz="1400" baseline="0">
              <a:solidFill>
                <a:sysClr val="windowText" lastClr="000000"/>
              </a:solidFill>
            </a:rPr>
            <a:t>【</a:t>
          </a:r>
          <a:r>
            <a:rPr kumimoji="1" lang="ja-JP" altLang="en-US" sz="1400" baseline="0">
              <a:solidFill>
                <a:sysClr val="windowText" lastClr="000000"/>
              </a:solidFill>
            </a:rPr>
            <a:t>随意契約</a:t>
          </a:r>
          <a:r>
            <a:rPr kumimoji="1" lang="en-US" altLang="ja-JP" sz="1400" baseline="0">
              <a:solidFill>
                <a:sysClr val="windowText" lastClr="000000"/>
              </a:solidFill>
            </a:rPr>
            <a:t>】</a:t>
          </a:r>
          <a:endParaRPr kumimoji="1" lang="en-US" altLang="ja-JP" sz="1050" baseline="0">
            <a:solidFill>
              <a:sysClr val="windowText" lastClr="000000"/>
            </a:solidFill>
          </a:endParaRPr>
        </a:p>
      </xdr:txBody>
    </xdr:sp>
    <xdr:clientData/>
  </xdr:twoCellAnchor>
  <xdr:twoCellAnchor>
    <xdr:from>
      <xdr:col>36</xdr:col>
      <xdr:colOff>152400</xdr:colOff>
      <xdr:row>73</xdr:row>
      <xdr:rowOff>1123950</xdr:rowOff>
    </xdr:from>
    <xdr:to>
      <xdr:col>50</xdr:col>
      <xdr:colOff>68036</xdr:colOff>
      <xdr:row>73</xdr:row>
      <xdr:rowOff>2286000</xdr:rowOff>
    </xdr:to>
    <xdr:sp macro="" textlink="">
      <xdr:nvSpPr>
        <xdr:cNvPr id="23" name="正方形/長方形 22"/>
        <xdr:cNvSpPr/>
      </xdr:nvSpPr>
      <xdr:spPr>
        <a:xfrm>
          <a:off x="6453447" y="34574365"/>
          <a:ext cx="2667149" cy="11620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600">
              <a:solidFill>
                <a:sysClr val="windowText" lastClr="000000"/>
              </a:solidFill>
            </a:rPr>
            <a:t>E .</a:t>
          </a:r>
          <a:r>
            <a:rPr kumimoji="1" lang="ja-JP" altLang="en-US" sz="1600">
              <a:solidFill>
                <a:sysClr val="windowText" lastClr="000000"/>
              </a:solidFill>
            </a:rPr>
            <a:t>民間会社（５社）</a:t>
          </a:r>
          <a:endParaRPr kumimoji="1" lang="en-US" altLang="ja-JP" sz="16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endParaRPr kumimoji="1" lang="en-US" altLang="ja-JP" sz="1600" baseline="0">
            <a:solidFill>
              <a:schemeClr val="tx1"/>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600" baseline="0">
              <a:solidFill>
                <a:schemeClr val="tx1"/>
              </a:solidFill>
            </a:rPr>
            <a:t>33</a:t>
          </a:r>
          <a:r>
            <a:rPr kumimoji="1" lang="ja-JP" altLang="en-US" sz="1600" baseline="0">
              <a:solidFill>
                <a:schemeClr val="tx1"/>
              </a:solidFill>
            </a:rPr>
            <a:t>百万円</a:t>
          </a:r>
          <a:endParaRPr kumimoji="1" lang="en-US" altLang="ja-JP" sz="1600" baseline="0">
            <a:solidFill>
              <a:schemeClr val="tx1"/>
            </a:solidFill>
          </a:endParaRPr>
        </a:p>
        <a:p>
          <a:pPr marL="0" marR="0" indent="0" algn="ctr" defTabSz="914400" eaLnBrk="1" fontAlgn="auto" latinLnBrk="0" hangingPunct="1">
            <a:lnSpc>
              <a:spcPct val="100000"/>
            </a:lnSpc>
            <a:spcBef>
              <a:spcPts val="0"/>
            </a:spcBef>
            <a:spcAft>
              <a:spcPts val="0"/>
            </a:spcAft>
            <a:buClrTx/>
            <a:buSzTx/>
            <a:buFontTx/>
            <a:buNone/>
            <a:tabLst/>
            <a:defRPr/>
          </a:pPr>
          <a:endParaRPr kumimoji="1" lang="en-US" altLang="ja-JP" sz="1600" baseline="0">
            <a:solidFill>
              <a:schemeClr val="tx1"/>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600" baseline="0">
              <a:solidFill>
                <a:schemeClr val="tx1"/>
              </a:solidFill>
            </a:rPr>
            <a:t>　　</a:t>
          </a:r>
          <a:r>
            <a:rPr kumimoji="1" lang="ja-JP" altLang="en-US" sz="2000" baseline="0">
              <a:solidFill>
                <a:schemeClr val="tx1"/>
              </a:solidFill>
            </a:rPr>
            <a:t>　　　　　　　　　　　　　　　　　 　　　</a:t>
          </a:r>
          <a:r>
            <a:rPr kumimoji="1" lang="ja-JP" altLang="en-US" sz="1600" baseline="0">
              <a:solidFill>
                <a:schemeClr val="tx1"/>
              </a:solidFill>
            </a:rPr>
            <a:t>                                  </a:t>
          </a:r>
          <a:endParaRPr kumimoji="1" lang="en-US" altLang="ja-JP" sz="1200" baseline="0">
            <a:solidFill>
              <a:schemeClr val="tx1"/>
            </a:solidFill>
          </a:endParaRPr>
        </a:p>
      </xdr:txBody>
    </xdr:sp>
    <xdr:clientData/>
  </xdr:twoCellAnchor>
  <xdr:twoCellAnchor>
    <xdr:from>
      <xdr:col>36</xdr:col>
      <xdr:colOff>165100</xdr:colOff>
      <xdr:row>73</xdr:row>
      <xdr:rowOff>2336800</xdr:rowOff>
    </xdr:from>
    <xdr:to>
      <xdr:col>50</xdr:col>
      <xdr:colOff>87086</xdr:colOff>
      <xdr:row>73</xdr:row>
      <xdr:rowOff>3677103</xdr:rowOff>
    </xdr:to>
    <xdr:sp macro="" textlink="">
      <xdr:nvSpPr>
        <xdr:cNvPr id="24" name="大かっこ 23"/>
        <xdr:cNvSpPr/>
      </xdr:nvSpPr>
      <xdr:spPr>
        <a:xfrm>
          <a:off x="6466147" y="35787215"/>
          <a:ext cx="2673499" cy="1340303"/>
        </a:xfrm>
        <a:prstGeom prst="bracketPair">
          <a:avLst>
            <a:gd name="adj" fmla="val 1619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lIns="36000" tIns="36000" rIns="36000" bIns="36000" rtlCol="0" anchor="t"/>
        <a:lstStyle/>
        <a:p>
          <a:pPr algn="just"/>
          <a:r>
            <a:rPr lang="ja-JP" altLang="en-US" sz="1100" baseline="0" smtClean="0">
              <a:solidFill>
                <a:schemeClr val="tx1"/>
              </a:solidFill>
              <a:latin typeface="+mn-lt"/>
              <a:ea typeface="+mn-ea"/>
              <a:cs typeface="+mn-cs"/>
            </a:rPr>
            <a:t>①森林施業等の実施</a:t>
          </a:r>
          <a:endParaRPr lang="en-US" altLang="ja-JP" sz="1100" baseline="0" smtClean="0">
            <a:solidFill>
              <a:schemeClr val="tx1"/>
            </a:solidFill>
            <a:latin typeface="+mn-lt"/>
            <a:ea typeface="+mn-ea"/>
            <a:cs typeface="+mn-cs"/>
          </a:endParaRPr>
        </a:p>
        <a:p>
          <a:pPr algn="just"/>
          <a:r>
            <a:rPr kumimoji="1" lang="ja-JP" altLang="en-US" sz="1100" baseline="0" smtClean="0">
              <a:solidFill>
                <a:schemeClr val="tx1"/>
              </a:solidFill>
              <a:latin typeface="+mn-lt"/>
              <a:ea typeface="+mn-ea"/>
              <a:cs typeface="+mn-cs"/>
            </a:rPr>
            <a:t>②森林土木工事の実施</a:t>
          </a:r>
          <a:endParaRPr kumimoji="1" lang="en-US" altLang="ja-JP" sz="1100" baseline="0" smtClean="0">
            <a:solidFill>
              <a:schemeClr val="tx1"/>
            </a:solidFill>
            <a:latin typeface="+mn-lt"/>
            <a:ea typeface="+mn-ea"/>
            <a:cs typeface="+mn-cs"/>
          </a:endParaRPr>
        </a:p>
        <a:p>
          <a:pPr algn="just"/>
          <a:r>
            <a:rPr kumimoji="1" lang="ja-JP" altLang="en-US" sz="1100" baseline="0" smtClean="0">
              <a:solidFill>
                <a:schemeClr val="tx1"/>
              </a:solidFill>
              <a:latin typeface="+mn-lt"/>
              <a:ea typeface="+mn-ea"/>
              <a:cs typeface="+mn-cs"/>
            </a:rPr>
            <a:t>③調査サンプルの分析</a:t>
          </a:r>
          <a:endParaRPr kumimoji="1" lang="en-US" altLang="ja-JP" sz="1100" baseline="0" smtClean="0">
            <a:solidFill>
              <a:schemeClr val="tx1"/>
            </a:solidFill>
            <a:latin typeface="+mn-lt"/>
            <a:ea typeface="+mn-ea"/>
            <a:cs typeface="+mn-cs"/>
          </a:endParaRPr>
        </a:p>
        <a:p>
          <a:pPr algn="just"/>
          <a:r>
            <a:rPr kumimoji="1" lang="ja-JP" altLang="en-US" sz="1100" baseline="0" smtClean="0">
              <a:solidFill>
                <a:schemeClr val="tx1"/>
              </a:solidFill>
              <a:latin typeface="+mn-lt"/>
              <a:ea typeface="+mn-ea"/>
              <a:cs typeface="+mn-cs"/>
            </a:rPr>
            <a:t>④放射線線量等測定・管理</a:t>
          </a:r>
          <a:endParaRPr kumimoji="1" lang="en-US" altLang="ja-JP" sz="1400">
            <a:solidFill>
              <a:schemeClr val="tx1"/>
            </a:solidFill>
            <a:latin typeface="+mn-lt"/>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29</xdr:col>
      <xdr:colOff>91431</xdr:colOff>
      <xdr:row>85</xdr:row>
      <xdr:rowOff>31755</xdr:rowOff>
    </xdr:from>
    <xdr:to>
      <xdr:col>29</xdr:col>
      <xdr:colOff>92540</xdr:colOff>
      <xdr:row>86</xdr:row>
      <xdr:rowOff>137698</xdr:rowOff>
    </xdr:to>
    <xdr:cxnSp macro="">
      <xdr:nvCxnSpPr>
        <xdr:cNvPr id="2" name="直線矢印コネクタ 1"/>
        <xdr:cNvCxnSpPr/>
      </xdr:nvCxnSpPr>
      <xdr:spPr>
        <a:xfrm>
          <a:off x="5104006" y="28087210"/>
          <a:ext cx="1109" cy="305448"/>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xdr:colOff>
      <xdr:row>116</xdr:row>
      <xdr:rowOff>0</xdr:rowOff>
    </xdr:from>
    <xdr:to>
      <xdr:col>38</xdr:col>
      <xdr:colOff>11206</xdr:colOff>
      <xdr:row>118</xdr:row>
      <xdr:rowOff>2995</xdr:rowOff>
    </xdr:to>
    <xdr:sp macro="" textlink="">
      <xdr:nvSpPr>
        <xdr:cNvPr id="3" name="大かっこ 2"/>
        <xdr:cNvSpPr/>
      </xdr:nvSpPr>
      <xdr:spPr>
        <a:xfrm>
          <a:off x="3391594" y="34240124"/>
          <a:ext cx="3319670" cy="402006"/>
        </a:xfrm>
        <a:prstGeom prst="bracketPair">
          <a:avLst>
            <a:gd name="adj" fmla="val 14081"/>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24</xdr:col>
      <xdr:colOff>87966</xdr:colOff>
      <xdr:row>96</xdr:row>
      <xdr:rowOff>20731</xdr:rowOff>
    </xdr:from>
    <xdr:to>
      <xdr:col>24</xdr:col>
      <xdr:colOff>104775</xdr:colOff>
      <xdr:row>108</xdr:row>
      <xdr:rowOff>155204</xdr:rowOff>
    </xdr:to>
    <xdr:cxnSp macro="">
      <xdr:nvCxnSpPr>
        <xdr:cNvPr id="4" name="直線矢印コネクタ 3"/>
        <xdr:cNvCxnSpPr/>
      </xdr:nvCxnSpPr>
      <xdr:spPr>
        <a:xfrm>
          <a:off x="4144577" y="30270746"/>
          <a:ext cx="16809" cy="2528538"/>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93</xdr:row>
      <xdr:rowOff>0</xdr:rowOff>
    </xdr:from>
    <xdr:to>
      <xdr:col>36</xdr:col>
      <xdr:colOff>0</xdr:colOff>
      <xdr:row>95</xdr:row>
      <xdr:rowOff>169897</xdr:rowOff>
    </xdr:to>
    <xdr:sp macro="" textlink="">
      <xdr:nvSpPr>
        <xdr:cNvPr id="5" name="大かっこ 4"/>
        <xdr:cNvSpPr/>
      </xdr:nvSpPr>
      <xdr:spPr>
        <a:xfrm>
          <a:off x="3890356" y="29651498"/>
          <a:ext cx="2410691" cy="568908"/>
        </a:xfrm>
        <a:prstGeom prst="bracketPair">
          <a:avLst>
            <a:gd name="adj" fmla="val 14081"/>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33</xdr:col>
      <xdr:colOff>54348</xdr:colOff>
      <xdr:row>96</xdr:row>
      <xdr:rowOff>87969</xdr:rowOff>
    </xdr:from>
    <xdr:to>
      <xdr:col>33</xdr:col>
      <xdr:colOff>54349</xdr:colOff>
      <xdr:row>97</xdr:row>
      <xdr:rowOff>159072</xdr:rowOff>
    </xdr:to>
    <xdr:cxnSp macro="">
      <xdr:nvCxnSpPr>
        <xdr:cNvPr id="6" name="直線矢印コネクタ 5"/>
        <xdr:cNvCxnSpPr/>
      </xdr:nvCxnSpPr>
      <xdr:spPr>
        <a:xfrm>
          <a:off x="5731941" y="30337984"/>
          <a:ext cx="1" cy="270608"/>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23623</xdr:colOff>
      <xdr:row>107</xdr:row>
      <xdr:rowOff>32406</xdr:rowOff>
    </xdr:from>
    <xdr:to>
      <xdr:col>33</xdr:col>
      <xdr:colOff>23623</xdr:colOff>
      <xdr:row>108</xdr:row>
      <xdr:rowOff>155609</xdr:rowOff>
    </xdr:to>
    <xdr:cxnSp macro="">
      <xdr:nvCxnSpPr>
        <xdr:cNvPr id="7" name="直線矢印コネクタ 6"/>
        <xdr:cNvCxnSpPr/>
      </xdr:nvCxnSpPr>
      <xdr:spPr>
        <a:xfrm>
          <a:off x="5701216" y="32476981"/>
          <a:ext cx="0" cy="322708"/>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104</xdr:row>
      <xdr:rowOff>0</xdr:rowOff>
    </xdr:from>
    <xdr:to>
      <xdr:col>39</xdr:col>
      <xdr:colOff>156882</xdr:colOff>
      <xdr:row>106</xdr:row>
      <xdr:rowOff>179295</xdr:rowOff>
    </xdr:to>
    <xdr:sp macro="" textlink="">
      <xdr:nvSpPr>
        <xdr:cNvPr id="8" name="大かっこ 7"/>
        <xdr:cNvSpPr/>
      </xdr:nvSpPr>
      <xdr:spPr>
        <a:xfrm>
          <a:off x="4638502" y="31846058"/>
          <a:ext cx="2417944" cy="578306"/>
        </a:xfrm>
        <a:prstGeom prst="bracketPair">
          <a:avLst>
            <a:gd name="adj" fmla="val 14081"/>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21</xdr:col>
      <xdr:colOff>85725</xdr:colOff>
      <xdr:row>99</xdr:row>
      <xdr:rowOff>161932</xdr:rowOff>
    </xdr:from>
    <xdr:to>
      <xdr:col>21</xdr:col>
      <xdr:colOff>87313</xdr:colOff>
      <xdr:row>103</xdr:row>
      <xdr:rowOff>152407</xdr:rowOff>
    </xdr:to>
    <xdr:cxnSp macro="">
      <xdr:nvCxnSpPr>
        <xdr:cNvPr id="2" name="直線矢印コネクタ 1"/>
        <xdr:cNvCxnSpPr/>
      </xdr:nvCxnSpPr>
      <xdr:spPr>
        <a:xfrm rot="5400000">
          <a:off x="3250117" y="34803823"/>
          <a:ext cx="788497"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0</xdr:colOff>
      <xdr:row>82</xdr:row>
      <xdr:rowOff>38101</xdr:rowOff>
    </xdr:from>
    <xdr:to>
      <xdr:col>22</xdr:col>
      <xdr:colOff>1588</xdr:colOff>
      <xdr:row>86</xdr:row>
      <xdr:rowOff>28576</xdr:rowOff>
    </xdr:to>
    <xdr:cxnSp macro="">
      <xdr:nvCxnSpPr>
        <xdr:cNvPr id="3" name="直線矢印コネクタ 2"/>
        <xdr:cNvCxnSpPr/>
      </xdr:nvCxnSpPr>
      <xdr:spPr>
        <a:xfrm rot="5400000">
          <a:off x="3330648" y="31288399"/>
          <a:ext cx="788496"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67234</xdr:colOff>
      <xdr:row>94</xdr:row>
      <xdr:rowOff>76200</xdr:rowOff>
    </xdr:from>
    <xdr:to>
      <xdr:col>29</xdr:col>
      <xdr:colOff>126999</xdr:colOff>
      <xdr:row>97</xdr:row>
      <xdr:rowOff>11206</xdr:rowOff>
    </xdr:to>
    <xdr:sp macro="" textlink="">
      <xdr:nvSpPr>
        <xdr:cNvPr id="4" name="右大かっこ 3"/>
        <xdr:cNvSpPr/>
      </xdr:nvSpPr>
      <xdr:spPr>
        <a:xfrm>
          <a:off x="5079809" y="33327109"/>
          <a:ext cx="59765" cy="533522"/>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12</xdr:col>
      <xdr:colOff>128906</xdr:colOff>
      <xdr:row>94</xdr:row>
      <xdr:rowOff>127000</xdr:rowOff>
    </xdr:from>
    <xdr:to>
      <xdr:col>13</xdr:col>
      <xdr:colOff>6537</xdr:colOff>
      <xdr:row>97</xdr:row>
      <xdr:rowOff>101644</xdr:rowOff>
    </xdr:to>
    <xdr:sp macro="" textlink="">
      <xdr:nvSpPr>
        <xdr:cNvPr id="5" name="左大かっこ 4"/>
        <xdr:cNvSpPr/>
      </xdr:nvSpPr>
      <xdr:spPr>
        <a:xfrm>
          <a:off x="2190462" y="33377909"/>
          <a:ext cx="43886" cy="573160"/>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30</xdr:col>
      <xdr:colOff>88900</xdr:colOff>
      <xdr:row>112</xdr:row>
      <xdr:rowOff>0</xdr:rowOff>
    </xdr:from>
    <xdr:to>
      <xdr:col>31</xdr:col>
      <xdr:colOff>82550</xdr:colOff>
      <xdr:row>119</xdr:row>
      <xdr:rowOff>139700</xdr:rowOff>
    </xdr:to>
    <xdr:sp macro="" textlink="">
      <xdr:nvSpPr>
        <xdr:cNvPr id="6" name="右大かっこ 5"/>
        <xdr:cNvSpPr/>
      </xdr:nvSpPr>
      <xdr:spPr>
        <a:xfrm>
          <a:off x="5267729" y="36842007"/>
          <a:ext cx="159905" cy="1536238"/>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12</xdr:col>
      <xdr:colOff>114300</xdr:colOff>
      <xdr:row>112</xdr:row>
      <xdr:rowOff>0</xdr:rowOff>
    </xdr:from>
    <xdr:to>
      <xdr:col>13</xdr:col>
      <xdr:colOff>63500</xdr:colOff>
      <xdr:row>119</xdr:row>
      <xdr:rowOff>101600</xdr:rowOff>
    </xdr:to>
    <xdr:sp macro="" textlink="">
      <xdr:nvSpPr>
        <xdr:cNvPr id="7" name="左大かっこ 6"/>
        <xdr:cNvSpPr/>
      </xdr:nvSpPr>
      <xdr:spPr>
        <a:xfrm>
          <a:off x="2175856" y="36842007"/>
          <a:ext cx="115455" cy="1498138"/>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37</xdr:col>
      <xdr:colOff>190500</xdr:colOff>
      <xdr:row>81</xdr:row>
      <xdr:rowOff>190501</xdr:rowOff>
    </xdr:from>
    <xdr:to>
      <xdr:col>37</xdr:col>
      <xdr:colOff>192088</xdr:colOff>
      <xdr:row>85</xdr:row>
      <xdr:rowOff>180976</xdr:rowOff>
    </xdr:to>
    <xdr:cxnSp macro="">
      <xdr:nvCxnSpPr>
        <xdr:cNvPr id="8" name="直線矢印コネクタ 7"/>
        <xdr:cNvCxnSpPr/>
      </xdr:nvCxnSpPr>
      <xdr:spPr>
        <a:xfrm rot="5400000">
          <a:off x="6297598" y="31241294"/>
          <a:ext cx="788497"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13</xdr:col>
      <xdr:colOff>96198</xdr:colOff>
      <xdr:row>72</xdr:row>
      <xdr:rowOff>1091045</xdr:rowOff>
    </xdr:from>
    <xdr:to>
      <xdr:col>41</xdr:col>
      <xdr:colOff>32817</xdr:colOff>
      <xdr:row>74</xdr:row>
      <xdr:rowOff>239850</xdr:rowOff>
    </xdr:to>
    <xdr:grpSp>
      <xdr:nvGrpSpPr>
        <xdr:cNvPr id="2" name="グループ化 1"/>
        <xdr:cNvGrpSpPr>
          <a:grpSpLocks/>
        </xdr:cNvGrpSpPr>
      </xdr:nvGrpSpPr>
      <xdr:grpSpPr bwMode="auto">
        <a:xfrm>
          <a:off x="2324009" y="30008252"/>
          <a:ext cx="5012924" cy="8481227"/>
          <a:chOff x="1392002" y="30032325"/>
          <a:chExt cx="5385135" cy="8496910"/>
        </a:xfrm>
      </xdr:grpSpPr>
      <xdr:grpSp>
        <xdr:nvGrpSpPr>
          <xdr:cNvPr id="3" name="グループ化 31"/>
          <xdr:cNvGrpSpPr>
            <a:grpSpLocks/>
          </xdr:cNvGrpSpPr>
        </xdr:nvGrpSpPr>
        <xdr:grpSpPr bwMode="auto">
          <a:xfrm>
            <a:off x="1588044" y="30032325"/>
            <a:ext cx="3085012" cy="2117941"/>
            <a:chOff x="1588044" y="30032325"/>
            <a:chExt cx="3085012" cy="2117941"/>
          </a:xfrm>
        </xdr:grpSpPr>
        <xdr:sp macro="" textlink="">
          <xdr:nvSpPr>
            <xdr:cNvPr id="16" name="テキスト ボックス 2"/>
            <xdr:cNvSpPr txBox="1"/>
          </xdr:nvSpPr>
          <xdr:spPr bwMode="auto">
            <a:xfrm>
              <a:off x="1588044" y="30032325"/>
              <a:ext cx="3085012" cy="98264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a:solidFill>
                    <a:sysClr val="windowText" lastClr="000000"/>
                  </a:solidFill>
                </a:rPr>
                <a:t>農林水産省</a:t>
              </a:r>
              <a:endParaRPr kumimoji="1" lang="en-US" altLang="ja-JP" sz="1600">
                <a:solidFill>
                  <a:sysClr val="windowText" lastClr="000000"/>
                </a:solidFill>
              </a:endParaRPr>
            </a:p>
            <a:p>
              <a:pPr algn="ctr"/>
              <a:r>
                <a:rPr kumimoji="1" lang="ja-JP" altLang="en-US" sz="1600">
                  <a:solidFill>
                    <a:sysClr val="windowText" lastClr="000000"/>
                  </a:solidFill>
                </a:rPr>
                <a:t>２１百万円</a:t>
              </a:r>
              <a:endParaRPr kumimoji="1" lang="en-US" altLang="ja-JP" sz="1600">
                <a:solidFill>
                  <a:sysClr val="windowText" lastClr="000000"/>
                </a:solidFill>
              </a:endParaRPr>
            </a:p>
          </xdr:txBody>
        </xdr:sp>
        <xdr:cxnSp macro="">
          <xdr:nvCxnSpPr>
            <xdr:cNvPr id="17" name="直線矢印コネクタ 4"/>
            <xdr:cNvCxnSpPr/>
          </xdr:nvCxnSpPr>
          <xdr:spPr bwMode="auto">
            <a:xfrm rot="5400000">
              <a:off x="2182221" y="31577676"/>
              <a:ext cx="1135293" cy="98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grpSp>
        <xdr:nvGrpSpPr>
          <xdr:cNvPr id="4" name="グループ化 32"/>
          <xdr:cNvGrpSpPr>
            <a:grpSpLocks/>
          </xdr:cNvGrpSpPr>
        </xdr:nvGrpSpPr>
        <xdr:grpSpPr bwMode="auto">
          <a:xfrm>
            <a:off x="1392002" y="32071910"/>
            <a:ext cx="5385135" cy="6457325"/>
            <a:chOff x="1392002" y="32071910"/>
            <a:chExt cx="5385135" cy="6457325"/>
          </a:xfrm>
        </xdr:grpSpPr>
        <xdr:grpSp>
          <xdr:nvGrpSpPr>
            <xdr:cNvPr id="5" name="グループ化 20"/>
            <xdr:cNvGrpSpPr>
              <a:grpSpLocks/>
            </xdr:cNvGrpSpPr>
          </xdr:nvGrpSpPr>
          <xdr:grpSpPr bwMode="auto">
            <a:xfrm>
              <a:off x="1400175" y="33524062"/>
              <a:ext cx="2392862" cy="5005173"/>
              <a:chOff x="1577975" y="19962506"/>
              <a:chExt cx="3865702" cy="5821979"/>
            </a:xfrm>
          </xdr:grpSpPr>
          <xdr:sp macro="" textlink="">
            <xdr:nvSpPr>
              <xdr:cNvPr id="12" name="テキスト ボックス 5"/>
              <xdr:cNvSpPr txBox="1"/>
            </xdr:nvSpPr>
            <xdr:spPr bwMode="auto">
              <a:xfrm>
                <a:off x="1692669" y="23975647"/>
                <a:ext cx="3514274" cy="119849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a:solidFill>
                      <a:sysClr val="windowText" lastClr="000000"/>
                    </a:solidFill>
                  </a:rPr>
                  <a:t>Ｃ　林業事業体</a:t>
                </a:r>
                <a:endParaRPr kumimoji="1" lang="en-US" altLang="ja-JP" sz="1600">
                  <a:solidFill>
                    <a:sysClr val="windowText" lastClr="000000"/>
                  </a:solidFill>
                </a:endParaRPr>
              </a:p>
              <a:p>
                <a:pPr algn="ctr"/>
                <a:r>
                  <a:rPr kumimoji="1" lang="ja-JP" altLang="en-US" sz="1600">
                    <a:solidFill>
                      <a:sysClr val="windowText" lastClr="000000"/>
                    </a:solidFill>
                  </a:rPr>
                  <a:t>（２０件）</a:t>
                </a:r>
                <a:endParaRPr kumimoji="1" lang="en-US" altLang="ja-JP" sz="1600">
                  <a:solidFill>
                    <a:sysClr val="windowText" lastClr="000000"/>
                  </a:solidFill>
                </a:endParaRPr>
              </a:p>
              <a:p>
                <a:pPr algn="ctr"/>
                <a:r>
                  <a:rPr kumimoji="1" lang="ja-JP" altLang="en-US" sz="1600">
                    <a:solidFill>
                      <a:sysClr val="windowText" lastClr="000000"/>
                    </a:solidFill>
                  </a:rPr>
                  <a:t>１４百万円</a:t>
                </a:r>
                <a:endParaRPr kumimoji="1" lang="en-US" altLang="ja-JP" sz="1600">
                  <a:solidFill>
                    <a:sysClr val="windowText" lastClr="000000"/>
                  </a:solidFill>
                </a:endParaRPr>
              </a:p>
            </xdr:txBody>
          </xdr:sp>
          <xdr:cxnSp macro="">
            <xdr:nvCxnSpPr>
              <xdr:cNvPr id="13" name="直線矢印コネクタ 12"/>
              <xdr:cNvCxnSpPr/>
            </xdr:nvCxnSpPr>
            <xdr:spPr bwMode="auto">
              <a:xfrm rot="5400000">
                <a:off x="3087802" y="23055253"/>
                <a:ext cx="787900" cy="3194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4" name="大かっこ 13"/>
              <xdr:cNvSpPr/>
            </xdr:nvSpPr>
            <xdr:spPr bwMode="auto">
              <a:xfrm>
                <a:off x="1577975" y="19962506"/>
                <a:ext cx="3865702" cy="263709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l"/>
                <a:r>
                  <a:rPr kumimoji="1" lang="ja-JP" altLang="en-US" sz="1200">
                    <a:solidFill>
                      <a:sysClr val="windowText" lastClr="000000"/>
                    </a:solidFill>
                  </a:rPr>
                  <a:t>①事業体への助成金</a:t>
                </a:r>
                <a:endParaRPr kumimoji="1" lang="en-US" altLang="ja-JP" sz="1200">
                  <a:solidFill>
                    <a:sysClr val="windowText" lastClr="000000"/>
                  </a:solidFill>
                </a:endParaRPr>
              </a:p>
              <a:p>
                <a:pPr algn="l"/>
                <a:r>
                  <a:rPr kumimoji="1" lang="ja-JP" altLang="en-US" sz="1200">
                    <a:solidFill>
                      <a:sysClr val="windowText" lastClr="000000"/>
                    </a:solidFill>
                  </a:rPr>
                  <a:t>（１４百万円）</a:t>
                </a:r>
                <a:endParaRPr kumimoji="1" lang="en-US" altLang="ja-JP" sz="12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rPr>
                  <a:t>②</a:t>
                </a:r>
                <a:r>
                  <a:rPr lang="ja-JP" altLang="en-US" sz="1100">
                    <a:solidFill>
                      <a:schemeClr val="tx1"/>
                    </a:solidFill>
                    <a:latin typeface="+mn-lt"/>
                    <a:ea typeface="+mn-ea"/>
                    <a:cs typeface="+mn-cs"/>
                  </a:rPr>
                  <a:t>集合研修、監督・検査業務、就業相談会、研修生への安全指導等の実施</a:t>
                </a:r>
                <a:endParaRPr kumimoji="1" lang="en-US" altLang="ja-JP" sz="1200">
                  <a:solidFill>
                    <a:sysClr val="windowText" lastClr="000000"/>
                  </a:solidFill>
                </a:endParaRPr>
              </a:p>
              <a:p>
                <a:pPr algn="l"/>
                <a:r>
                  <a:rPr kumimoji="1" lang="ja-JP" altLang="en-US" sz="1200">
                    <a:solidFill>
                      <a:sysClr val="windowText" lastClr="000000"/>
                    </a:solidFill>
                  </a:rPr>
                  <a:t>（４百万円）</a:t>
                </a:r>
                <a:endParaRPr kumimoji="1" lang="en-US" altLang="ja-JP" sz="1200">
                  <a:solidFill>
                    <a:sysClr val="windowText" lastClr="000000"/>
                  </a:solidFill>
                </a:endParaRPr>
              </a:p>
              <a:p>
                <a:pPr algn="l"/>
                <a:r>
                  <a:rPr kumimoji="1" lang="ja-JP" altLang="en-US" sz="1200">
                    <a:solidFill>
                      <a:sysClr val="windowText" lastClr="000000"/>
                    </a:solidFill>
                  </a:rPr>
                  <a:t>③研修の企画、研修生の募集・選考、助成金の支払事務（３百万円）</a:t>
                </a:r>
                <a:endParaRPr kumimoji="1" lang="en-US" altLang="ja-JP" sz="1200">
                  <a:solidFill>
                    <a:sysClr val="windowText" lastClr="000000"/>
                  </a:solidFill>
                </a:endParaRPr>
              </a:p>
              <a:p>
                <a:pPr algn="l"/>
                <a:r>
                  <a:rPr kumimoji="1" lang="ja-JP" altLang="en-US" sz="1200">
                    <a:solidFill>
                      <a:sysClr val="windowText" lastClr="000000"/>
                    </a:solidFill>
                  </a:rPr>
                  <a:t>　</a:t>
                </a:r>
                <a:endParaRPr kumimoji="1" lang="en-US" altLang="ja-JP" sz="1200">
                  <a:solidFill>
                    <a:sysClr val="windowText" lastClr="000000"/>
                  </a:solidFill>
                </a:endParaRPr>
              </a:p>
              <a:p>
                <a:pPr algn="l"/>
                <a:r>
                  <a:rPr kumimoji="1" lang="ja-JP" altLang="en-US" sz="1200">
                    <a:solidFill>
                      <a:sysClr val="windowText" lastClr="000000"/>
                    </a:solidFill>
                  </a:rPr>
                  <a:t>　</a:t>
                </a:r>
                <a:endParaRPr kumimoji="1" lang="en-US" altLang="ja-JP" sz="1200">
                  <a:solidFill>
                    <a:sysClr val="windowText" lastClr="000000"/>
                  </a:solidFill>
                </a:endParaRPr>
              </a:p>
            </xdr:txBody>
          </xdr:sp>
          <xdr:sp macro="" textlink="">
            <xdr:nvSpPr>
              <xdr:cNvPr id="15" name="大かっこ 14"/>
              <xdr:cNvSpPr/>
            </xdr:nvSpPr>
            <xdr:spPr bwMode="auto">
              <a:xfrm>
                <a:off x="1580851" y="25240725"/>
                <a:ext cx="3769859" cy="54376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1200">
                    <a:solidFill>
                      <a:sysClr val="windowText" lastClr="000000"/>
                    </a:solidFill>
                  </a:rPr>
                  <a:t>トライアル雇用の実施</a:t>
                </a:r>
                <a:endParaRPr kumimoji="1" lang="en-US" altLang="ja-JP" sz="1200">
                  <a:solidFill>
                    <a:sysClr val="windowText" lastClr="000000"/>
                  </a:solidFill>
                </a:endParaRPr>
              </a:p>
            </xdr:txBody>
          </xdr:sp>
        </xdr:grpSp>
        <xdr:cxnSp macro="">
          <xdr:nvCxnSpPr>
            <xdr:cNvPr id="6" name="直線矢印コネクタ 5"/>
            <xdr:cNvCxnSpPr/>
          </xdr:nvCxnSpPr>
          <xdr:spPr bwMode="auto">
            <a:xfrm flipV="1">
              <a:off x="3644719" y="32865787"/>
              <a:ext cx="820692"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xdr:cNvSpPr txBox="1"/>
          </xdr:nvSpPr>
          <xdr:spPr bwMode="auto">
            <a:xfrm>
              <a:off x="4485187" y="32560498"/>
              <a:ext cx="2076450" cy="106851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solidFill>
                    <a:sysClr val="windowText" lastClr="000000"/>
                  </a:solidFill>
                </a:rPr>
                <a:t>Ｂ　都道府県林業労働力</a:t>
              </a:r>
              <a:endParaRPr kumimoji="1" lang="en-US" altLang="ja-JP" sz="1100">
                <a:solidFill>
                  <a:sysClr val="windowText" lastClr="000000"/>
                </a:solidFill>
              </a:endParaRPr>
            </a:p>
            <a:p>
              <a:pPr algn="ctr"/>
              <a:r>
                <a:rPr kumimoji="1" lang="ja-JP" altLang="en-US" sz="1100">
                  <a:solidFill>
                    <a:sysClr val="windowText" lastClr="000000"/>
                  </a:solidFill>
                </a:rPr>
                <a:t>確保支援センター等</a:t>
              </a:r>
              <a:endParaRPr kumimoji="1" lang="en-US" altLang="ja-JP" sz="1100">
                <a:solidFill>
                  <a:sysClr val="windowText" lastClr="000000"/>
                </a:solidFill>
              </a:endParaRPr>
            </a:p>
            <a:p>
              <a:pPr algn="ctr"/>
              <a:r>
                <a:rPr kumimoji="1" lang="ja-JP" altLang="en-US" sz="1100">
                  <a:solidFill>
                    <a:sysClr val="windowText" lastClr="000000"/>
                  </a:solidFill>
                </a:rPr>
                <a:t>（６件）</a:t>
              </a:r>
              <a:endParaRPr kumimoji="1" lang="en-US" altLang="ja-JP" sz="1100">
                <a:solidFill>
                  <a:sysClr val="windowText" lastClr="000000"/>
                </a:solidFill>
              </a:endParaRPr>
            </a:p>
            <a:p>
              <a:pPr algn="ctr"/>
              <a:r>
                <a:rPr kumimoji="1" lang="ja-JP" altLang="en-US" sz="1100">
                  <a:solidFill>
                    <a:sysClr val="windowText" lastClr="000000"/>
                  </a:solidFill>
                </a:rPr>
                <a:t>４百万円</a:t>
              </a:r>
              <a:endParaRPr kumimoji="1" lang="en-US" altLang="ja-JP" sz="1100">
                <a:solidFill>
                  <a:sysClr val="windowText" lastClr="000000"/>
                </a:solidFill>
              </a:endParaRPr>
            </a:p>
          </xdr:txBody>
        </xdr:sp>
        <xdr:sp macro="" textlink="">
          <xdr:nvSpPr>
            <xdr:cNvPr id="8" name="大かっこ 7"/>
            <xdr:cNvSpPr/>
          </xdr:nvSpPr>
          <xdr:spPr bwMode="auto">
            <a:xfrm>
              <a:off x="4228103" y="33667170"/>
              <a:ext cx="2353310" cy="141196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r>
                <a:rPr lang="ja-JP" altLang="en-US"/>
                <a:t>集合研修、監督・検査業務、就業相談会、研修生への安全指導等の実施</a:t>
              </a:r>
              <a:endParaRPr lang="en-US" altLang="ja-JP"/>
            </a:p>
          </xdr:txBody>
        </xdr:sp>
        <xdr:sp macro="" textlink="">
          <xdr:nvSpPr>
            <xdr:cNvPr id="9" name="テキスト ボックス 8"/>
            <xdr:cNvSpPr txBox="1"/>
          </xdr:nvSpPr>
          <xdr:spPr>
            <a:xfrm>
              <a:off x="1508941" y="32636821"/>
              <a:ext cx="2125890" cy="753682"/>
            </a:xfrm>
            <a:prstGeom prst="rect">
              <a:avLst/>
            </a:prstGeom>
            <a:solidFill>
              <a:schemeClr val="lt1"/>
            </a:solidFill>
            <a:ln w="9525"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solidFill>
                    <a:sysClr val="windowText" lastClr="000000"/>
                  </a:solidFill>
                </a:rPr>
                <a:t>Ａ　全国森林組合連合会　</a:t>
              </a:r>
              <a:endParaRPr kumimoji="1" lang="en-US" altLang="ja-JP" sz="1100">
                <a:solidFill>
                  <a:sysClr val="windowText" lastClr="000000"/>
                </a:solidFill>
              </a:endParaRPr>
            </a:p>
            <a:p>
              <a:pPr algn="ctr"/>
              <a:r>
                <a:rPr kumimoji="1" lang="ja-JP" altLang="en-US" sz="1100">
                  <a:solidFill>
                    <a:sysClr val="windowText" lastClr="000000"/>
                  </a:solidFill>
                </a:rPr>
                <a:t>２１百万円</a:t>
              </a:r>
              <a:endParaRPr kumimoji="1" lang="en-US" altLang="ja-JP" sz="1100">
                <a:solidFill>
                  <a:sysClr val="windowText" lastClr="000000"/>
                </a:solidFill>
              </a:endParaRPr>
            </a:p>
          </xdr:txBody>
        </xdr:sp>
        <xdr:sp macro="" textlink="">
          <xdr:nvSpPr>
            <xdr:cNvPr id="10" name="テキスト ボックス 9"/>
            <xdr:cNvSpPr txBox="1"/>
          </xdr:nvSpPr>
          <xdr:spPr>
            <a:xfrm>
              <a:off x="4374748" y="32071910"/>
              <a:ext cx="2402389" cy="639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en-US" altLang="ja-JP" sz="1600"/>
                <a:t>【</a:t>
              </a:r>
              <a:r>
                <a:rPr kumimoji="1" lang="ja-JP" altLang="en-US" sz="1600"/>
                <a:t>随契・委託</a:t>
              </a:r>
              <a:r>
                <a:rPr kumimoji="1" lang="en-US" altLang="ja-JP" sz="1600"/>
                <a:t>】</a:t>
              </a:r>
              <a:endParaRPr kumimoji="1" lang="ja-JP" altLang="en-US" sz="1600"/>
            </a:p>
          </xdr:txBody>
        </xdr:sp>
        <xdr:sp macro="" textlink="">
          <xdr:nvSpPr>
            <xdr:cNvPr id="11" name="テキスト ボックス 10"/>
            <xdr:cNvSpPr txBox="1"/>
          </xdr:nvSpPr>
          <xdr:spPr>
            <a:xfrm>
              <a:off x="1392002" y="32131186"/>
              <a:ext cx="1644193" cy="629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en-US" altLang="ja-JP" sz="1600"/>
                <a:t>【</a:t>
              </a:r>
              <a:r>
                <a:rPr kumimoji="1" lang="ja-JP" altLang="en-US" sz="1600"/>
                <a:t>公募・補助</a:t>
              </a:r>
              <a:r>
                <a:rPr kumimoji="1" lang="en-US" altLang="ja-JP" sz="1600"/>
                <a:t>】</a:t>
              </a:r>
              <a:endParaRPr kumimoji="1" lang="ja-JP" altLang="en-US" sz="1600"/>
            </a:p>
          </xdr:txBody>
        </xdr:sp>
      </xdr:grpSp>
    </xdr:grpSp>
    <xdr:clientData/>
  </xdr:twoCellAnchor>
  <xdr:twoCellAnchor>
    <xdr:from>
      <xdr:col>21</xdr:col>
      <xdr:colOff>100854</xdr:colOff>
      <xdr:row>72</xdr:row>
      <xdr:rowOff>3224093</xdr:rowOff>
    </xdr:from>
    <xdr:to>
      <xdr:col>26</xdr:col>
      <xdr:colOff>78442</xdr:colOff>
      <xdr:row>72</xdr:row>
      <xdr:rowOff>3852743</xdr:rowOff>
    </xdr:to>
    <xdr:sp macro="" textlink="">
      <xdr:nvSpPr>
        <xdr:cNvPr id="18" name="テキスト ボックス 17"/>
        <xdr:cNvSpPr txBox="1"/>
      </xdr:nvSpPr>
      <xdr:spPr bwMode="auto">
        <a:xfrm>
          <a:off x="3658701" y="32127446"/>
          <a:ext cx="850425"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kumimoji="1" lang="en-US" altLang="ja-JP" sz="1400"/>
            <a:t>【</a:t>
          </a:r>
          <a:r>
            <a:rPr kumimoji="1" lang="ja-JP" altLang="en-US" sz="1400"/>
            <a:t>１／２</a:t>
          </a:r>
          <a:r>
            <a:rPr kumimoji="1" lang="en-US" altLang="ja-JP" sz="1400"/>
            <a:t>】</a:t>
          </a:r>
          <a:endParaRPr kumimoji="1" lang="ja-JP" altLang="en-US" sz="1400"/>
        </a:p>
      </xdr:txBody>
    </xdr:sp>
    <xdr:clientData/>
  </xdr:twoCellAnchor>
  <xdr:twoCellAnchor>
    <xdr:from>
      <xdr:col>13</xdr:col>
      <xdr:colOff>51374</xdr:colOff>
      <xdr:row>73</xdr:row>
      <xdr:rowOff>2626232</xdr:rowOff>
    </xdr:from>
    <xdr:to>
      <xdr:col>22</xdr:col>
      <xdr:colOff>89645</xdr:colOff>
      <xdr:row>73</xdr:row>
      <xdr:rowOff>3254051</xdr:rowOff>
    </xdr:to>
    <xdr:sp macro="" textlink="">
      <xdr:nvSpPr>
        <xdr:cNvPr id="19" name="テキスト ボックス 18"/>
        <xdr:cNvSpPr txBox="1"/>
      </xdr:nvSpPr>
      <xdr:spPr bwMode="auto">
        <a:xfrm>
          <a:off x="2279185" y="36425781"/>
          <a:ext cx="1534562" cy="6278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en-US" altLang="ja-JP" sz="1600"/>
            <a:t>【</a:t>
          </a:r>
          <a:r>
            <a:rPr kumimoji="1" lang="ja-JP" altLang="en-US" sz="1600"/>
            <a:t>公募・補助</a:t>
          </a:r>
          <a:r>
            <a:rPr kumimoji="1" lang="en-US" altLang="ja-JP" sz="1600"/>
            <a:t>】</a:t>
          </a:r>
          <a:endParaRPr kumimoji="1" lang="ja-JP" alt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100</xdr:col>
      <xdr:colOff>76200</xdr:colOff>
      <xdr:row>76</xdr:row>
      <xdr:rowOff>0</xdr:rowOff>
    </xdr:from>
    <xdr:to>
      <xdr:col>112</xdr:col>
      <xdr:colOff>523875</xdr:colOff>
      <xdr:row>126</xdr:row>
      <xdr:rowOff>0</xdr:rowOff>
    </xdr:to>
    <xdr:grpSp>
      <xdr:nvGrpSpPr>
        <xdr:cNvPr id="2" name="グループ化 41"/>
        <xdr:cNvGrpSpPr>
          <a:grpSpLocks/>
        </xdr:cNvGrpSpPr>
      </xdr:nvGrpSpPr>
      <xdr:grpSpPr bwMode="auto">
        <a:xfrm>
          <a:off x="28148280" y="30383018"/>
          <a:ext cx="8527646" cy="10390909"/>
          <a:chOff x="1660525" y="29178165"/>
          <a:chExt cx="7661763" cy="8934535"/>
        </a:xfrm>
      </xdr:grpSpPr>
      <xdr:cxnSp macro="">
        <xdr:nvCxnSpPr>
          <xdr:cNvPr id="3" name="直線矢印コネクタ 2"/>
          <xdr:cNvCxnSpPr/>
        </xdr:nvCxnSpPr>
        <xdr:spPr>
          <a:xfrm rot="16200000" flipH="1">
            <a:off x="2981360" y="35951841"/>
            <a:ext cx="537416"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xdr:cNvCxnSpPr/>
        </xdr:nvCxnSpPr>
        <xdr:spPr>
          <a:xfrm rot="5400000">
            <a:off x="5120277" y="29385295"/>
            <a:ext cx="41425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xdr:cNvCxnSpPr/>
        </xdr:nvCxnSpPr>
        <xdr:spPr>
          <a:xfrm rot="10800000" flipV="1">
            <a:off x="2535194" y="29592423"/>
            <a:ext cx="577786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 name="直線矢印コネクタ 5"/>
          <xdr:cNvCxnSpPr/>
        </xdr:nvCxnSpPr>
        <xdr:spPr>
          <a:xfrm rot="5400000">
            <a:off x="2221701" y="29883523"/>
            <a:ext cx="626985"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 name="直線矢印コネクタ 6"/>
          <xdr:cNvCxnSpPr/>
        </xdr:nvCxnSpPr>
        <xdr:spPr>
          <a:xfrm rot="5400000">
            <a:off x="6724593" y="31161278"/>
            <a:ext cx="3168513" cy="841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8" name="大かっこ 7"/>
          <xdr:cNvSpPr/>
        </xdr:nvSpPr>
        <xdr:spPr>
          <a:xfrm>
            <a:off x="1660525" y="33880552"/>
            <a:ext cx="1766158" cy="1197989"/>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9" name="大かっこ 8"/>
          <xdr:cNvSpPr/>
        </xdr:nvSpPr>
        <xdr:spPr>
          <a:xfrm>
            <a:off x="2913656" y="37317773"/>
            <a:ext cx="1724107" cy="794927"/>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0" name="大かっこ 9"/>
          <xdr:cNvSpPr/>
        </xdr:nvSpPr>
        <xdr:spPr>
          <a:xfrm>
            <a:off x="7287001" y="33869356"/>
            <a:ext cx="2035287" cy="1197989"/>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xnSp macro="">
        <xdr:nvCxnSpPr>
          <xdr:cNvPr id="11" name="直線矢印コネクタ 10"/>
          <xdr:cNvCxnSpPr/>
        </xdr:nvCxnSpPr>
        <xdr:spPr>
          <a:xfrm rot="5400000">
            <a:off x="4057875" y="35951841"/>
            <a:ext cx="537416"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 name="大かっこ 11"/>
          <xdr:cNvSpPr/>
        </xdr:nvSpPr>
        <xdr:spPr>
          <a:xfrm>
            <a:off x="1660525" y="31428593"/>
            <a:ext cx="1749338" cy="593396"/>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xnSp macro="">
        <xdr:nvCxnSpPr>
          <xdr:cNvPr id="13" name="直線矢印コネクタ 12"/>
          <xdr:cNvCxnSpPr/>
        </xdr:nvCxnSpPr>
        <xdr:spPr>
          <a:xfrm>
            <a:off x="4721866" y="36802749"/>
            <a:ext cx="866259"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4" name="大かっこ 13"/>
          <xdr:cNvSpPr/>
        </xdr:nvSpPr>
        <xdr:spPr>
          <a:xfrm>
            <a:off x="5680638" y="37328969"/>
            <a:ext cx="1968005" cy="391866"/>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xnSp macro="">
        <xdr:nvCxnSpPr>
          <xdr:cNvPr id="15" name="直線矢印コネクタ 14"/>
          <xdr:cNvCxnSpPr/>
        </xdr:nvCxnSpPr>
        <xdr:spPr>
          <a:xfrm rot="5400000">
            <a:off x="2165721" y="32391463"/>
            <a:ext cx="738947"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xdr:cNvCxnSpPr/>
        </xdr:nvCxnSpPr>
        <xdr:spPr>
          <a:xfrm>
            <a:off x="2535194" y="35683133"/>
            <a:ext cx="71487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xdr:cNvCxnSpPr/>
        </xdr:nvCxnSpPr>
        <xdr:spPr>
          <a:xfrm>
            <a:off x="4326583" y="35683133"/>
            <a:ext cx="397806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xdr:cNvCxnSpPr/>
        </xdr:nvCxnSpPr>
        <xdr:spPr>
          <a:xfrm rot="5400000">
            <a:off x="8002348" y="35380837"/>
            <a:ext cx="60459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xdr:cNvCxnSpPr/>
        </xdr:nvCxnSpPr>
        <xdr:spPr>
          <a:xfrm rot="5400000">
            <a:off x="2232898" y="35380837"/>
            <a:ext cx="60459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31</xdr:col>
      <xdr:colOff>5130</xdr:colOff>
      <xdr:row>76</xdr:row>
      <xdr:rowOff>196765</xdr:rowOff>
    </xdr:from>
    <xdr:to>
      <xdr:col>31</xdr:col>
      <xdr:colOff>5136</xdr:colOff>
      <xdr:row>80</xdr:row>
      <xdr:rowOff>899</xdr:rowOff>
    </xdr:to>
    <xdr:cxnSp macro="">
      <xdr:nvCxnSpPr>
        <xdr:cNvPr id="20" name="直線コネクタ 19"/>
        <xdr:cNvCxnSpPr/>
      </xdr:nvCxnSpPr>
      <xdr:spPr>
        <a:xfrm rot="5400000">
          <a:off x="5406585" y="30897484"/>
          <a:ext cx="635407" cy="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80</xdr:row>
      <xdr:rowOff>0</xdr:rowOff>
    </xdr:from>
    <xdr:to>
      <xdr:col>41</xdr:col>
      <xdr:colOff>9528</xdr:colOff>
      <xdr:row>80</xdr:row>
      <xdr:rowOff>0</xdr:rowOff>
    </xdr:to>
    <xdr:cxnSp macro="">
      <xdr:nvCxnSpPr>
        <xdr:cNvPr id="21" name="直線コネクタ 20"/>
        <xdr:cNvCxnSpPr/>
      </xdr:nvCxnSpPr>
      <xdr:spPr>
        <a:xfrm flipH="1">
          <a:off x="3350029" y="31214291"/>
          <a:ext cx="4332146"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108</xdr:row>
      <xdr:rowOff>17318</xdr:rowOff>
    </xdr:from>
    <xdr:to>
      <xdr:col>24</xdr:col>
      <xdr:colOff>1</xdr:colOff>
      <xdr:row>111</xdr:row>
      <xdr:rowOff>197826</xdr:rowOff>
    </xdr:to>
    <xdr:sp macro="" textlink="">
      <xdr:nvSpPr>
        <xdr:cNvPr id="22" name="大かっこ 21"/>
        <xdr:cNvSpPr/>
      </xdr:nvSpPr>
      <xdr:spPr>
        <a:xfrm>
          <a:off x="2403590" y="37050518"/>
          <a:ext cx="1985531" cy="803963"/>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36</xdr:col>
      <xdr:colOff>0</xdr:colOff>
      <xdr:row>108</xdr:row>
      <xdr:rowOff>7793</xdr:rowOff>
    </xdr:from>
    <xdr:to>
      <xdr:col>45</xdr:col>
      <xdr:colOff>165588</xdr:colOff>
      <xdr:row>111</xdr:row>
      <xdr:rowOff>188301</xdr:rowOff>
    </xdr:to>
    <xdr:sp macro="" textlink="">
      <xdr:nvSpPr>
        <xdr:cNvPr id="23" name="大かっこ 22"/>
        <xdr:cNvSpPr/>
      </xdr:nvSpPr>
      <xdr:spPr>
        <a:xfrm>
          <a:off x="6675120" y="37040993"/>
          <a:ext cx="1961137" cy="803963"/>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14</xdr:col>
      <xdr:colOff>9525</xdr:colOff>
      <xdr:row>91</xdr:row>
      <xdr:rowOff>7793</xdr:rowOff>
    </xdr:from>
    <xdr:to>
      <xdr:col>23</xdr:col>
      <xdr:colOff>152400</xdr:colOff>
      <xdr:row>93</xdr:row>
      <xdr:rowOff>190500</xdr:rowOff>
    </xdr:to>
    <xdr:sp macro="" textlink="">
      <xdr:nvSpPr>
        <xdr:cNvPr id="24" name="大かっこ 23"/>
        <xdr:cNvSpPr/>
      </xdr:nvSpPr>
      <xdr:spPr>
        <a:xfrm>
          <a:off x="2403590" y="33508084"/>
          <a:ext cx="1930112" cy="598343"/>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41</xdr:col>
      <xdr:colOff>0</xdr:colOff>
      <xdr:row>80</xdr:row>
      <xdr:rowOff>2</xdr:rowOff>
    </xdr:from>
    <xdr:to>
      <xdr:col>41</xdr:col>
      <xdr:colOff>1</xdr:colOff>
      <xdr:row>102</xdr:row>
      <xdr:rowOff>192000</xdr:rowOff>
    </xdr:to>
    <xdr:cxnSp macro="">
      <xdr:nvCxnSpPr>
        <xdr:cNvPr id="25" name="直線矢印コネクタ 24"/>
        <xdr:cNvCxnSpPr/>
      </xdr:nvCxnSpPr>
      <xdr:spPr>
        <a:xfrm>
          <a:off x="7672647" y="31214293"/>
          <a:ext cx="1" cy="476399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80</xdr:row>
      <xdr:rowOff>0</xdr:rowOff>
    </xdr:from>
    <xdr:to>
      <xdr:col>19</xdr:col>
      <xdr:colOff>0</xdr:colOff>
      <xdr:row>86</xdr:row>
      <xdr:rowOff>0</xdr:rowOff>
    </xdr:to>
    <xdr:cxnSp macro="">
      <xdr:nvCxnSpPr>
        <xdr:cNvPr id="26" name="直線矢印コネクタ 25"/>
        <xdr:cNvCxnSpPr/>
      </xdr:nvCxnSpPr>
      <xdr:spPr>
        <a:xfrm>
          <a:off x="3350029" y="31214291"/>
          <a:ext cx="0" cy="1246909"/>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94</xdr:row>
      <xdr:rowOff>0</xdr:rowOff>
    </xdr:from>
    <xdr:to>
      <xdr:col>19</xdr:col>
      <xdr:colOff>0</xdr:colOff>
      <xdr:row>103</xdr:row>
      <xdr:rowOff>0</xdr:rowOff>
    </xdr:to>
    <xdr:cxnSp macro="">
      <xdr:nvCxnSpPr>
        <xdr:cNvPr id="27" name="直線矢印コネクタ 26"/>
        <xdr:cNvCxnSpPr/>
      </xdr:nvCxnSpPr>
      <xdr:spPr>
        <a:xfrm>
          <a:off x="3350029" y="34123745"/>
          <a:ext cx="0" cy="1870364"/>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113</xdr:row>
      <xdr:rowOff>0</xdr:rowOff>
    </xdr:from>
    <xdr:to>
      <xdr:col>19</xdr:col>
      <xdr:colOff>0</xdr:colOff>
      <xdr:row>125</xdr:row>
      <xdr:rowOff>0</xdr:rowOff>
    </xdr:to>
    <xdr:cxnSp macro="">
      <xdr:nvCxnSpPr>
        <xdr:cNvPr id="28" name="直線矢印コネクタ 27"/>
        <xdr:cNvCxnSpPr/>
      </xdr:nvCxnSpPr>
      <xdr:spPr>
        <a:xfrm>
          <a:off x="3350029" y="38072291"/>
          <a:ext cx="0" cy="249381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112</xdr:row>
      <xdr:rowOff>0</xdr:rowOff>
    </xdr:from>
    <xdr:to>
      <xdr:col>41</xdr:col>
      <xdr:colOff>960</xdr:colOff>
      <xdr:row>125</xdr:row>
      <xdr:rowOff>0</xdr:rowOff>
    </xdr:to>
    <xdr:cxnSp macro="">
      <xdr:nvCxnSpPr>
        <xdr:cNvPr id="29" name="直線矢印コネクタ 28"/>
        <xdr:cNvCxnSpPr/>
      </xdr:nvCxnSpPr>
      <xdr:spPr>
        <a:xfrm flipH="1">
          <a:off x="7672647" y="37864473"/>
          <a:ext cx="960" cy="2701636"/>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112</xdr:row>
      <xdr:rowOff>0</xdr:rowOff>
    </xdr:from>
    <xdr:to>
      <xdr:col>19</xdr:col>
      <xdr:colOff>6</xdr:colOff>
      <xdr:row>113</xdr:row>
      <xdr:rowOff>0</xdr:rowOff>
    </xdr:to>
    <xdr:cxnSp macro="">
      <xdr:nvCxnSpPr>
        <xdr:cNvPr id="30" name="直線コネクタ 29"/>
        <xdr:cNvCxnSpPr/>
      </xdr:nvCxnSpPr>
      <xdr:spPr>
        <a:xfrm flipH="1">
          <a:off x="3350029" y="37864473"/>
          <a:ext cx="6" cy="20781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171451</xdr:colOff>
      <xdr:row>130</xdr:row>
      <xdr:rowOff>17318</xdr:rowOff>
    </xdr:from>
    <xdr:to>
      <xdr:col>22</xdr:col>
      <xdr:colOff>190501</xdr:colOff>
      <xdr:row>132</xdr:row>
      <xdr:rowOff>9525</xdr:rowOff>
    </xdr:to>
    <xdr:sp macro="" textlink="">
      <xdr:nvSpPr>
        <xdr:cNvPr id="31" name="大かっこ 30"/>
        <xdr:cNvSpPr/>
      </xdr:nvSpPr>
      <xdr:spPr>
        <a:xfrm>
          <a:off x="2557204" y="41622518"/>
          <a:ext cx="1606781" cy="407843"/>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36</xdr:col>
      <xdr:colOff>171451</xdr:colOff>
      <xdr:row>130</xdr:row>
      <xdr:rowOff>17318</xdr:rowOff>
    </xdr:from>
    <xdr:to>
      <xdr:col>44</xdr:col>
      <xdr:colOff>190501</xdr:colOff>
      <xdr:row>132</xdr:row>
      <xdr:rowOff>9525</xdr:rowOff>
    </xdr:to>
    <xdr:sp macro="" textlink="">
      <xdr:nvSpPr>
        <xdr:cNvPr id="32" name="大かっこ 31"/>
        <xdr:cNvSpPr/>
      </xdr:nvSpPr>
      <xdr:spPr>
        <a:xfrm>
          <a:off x="6846571" y="41622518"/>
          <a:ext cx="1615094" cy="407843"/>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37</xdr:col>
      <xdr:colOff>152400</xdr:colOff>
      <xdr:row>72</xdr:row>
      <xdr:rowOff>2851150</xdr:rowOff>
    </xdr:from>
    <xdr:to>
      <xdr:col>47</xdr:col>
      <xdr:colOff>25652</xdr:colOff>
      <xdr:row>72</xdr:row>
      <xdr:rowOff>3308810</xdr:rowOff>
    </xdr:to>
    <xdr:sp macro="" textlink="">
      <xdr:nvSpPr>
        <xdr:cNvPr id="2" name="正方形/長方形 1"/>
        <xdr:cNvSpPr/>
      </xdr:nvSpPr>
      <xdr:spPr bwMode="auto">
        <a:xfrm>
          <a:off x="6287193" y="31729565"/>
          <a:ext cx="1760241" cy="457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lIns="36000" tIns="36000" rIns="36000" bIns="36000" rtlCol="0" anchor="ctr">
          <a:noAutofit/>
        </a:bodyPr>
        <a:lstStyle/>
        <a:p>
          <a:endParaRPr lang="ja-JP" altLang="en-US"/>
        </a:p>
      </xdr:txBody>
    </xdr:sp>
    <xdr:clientData/>
  </xdr:twoCellAnchor>
  <xdr:twoCellAnchor>
    <xdr:from>
      <xdr:col>18</xdr:col>
      <xdr:colOff>104775</xdr:colOff>
      <xdr:row>72</xdr:row>
      <xdr:rowOff>571500</xdr:rowOff>
    </xdr:from>
    <xdr:to>
      <xdr:col>40</xdr:col>
      <xdr:colOff>104775</xdr:colOff>
      <xdr:row>73</xdr:row>
      <xdr:rowOff>1905000</xdr:rowOff>
    </xdr:to>
    <xdr:grpSp>
      <xdr:nvGrpSpPr>
        <xdr:cNvPr id="3" name="グループ化 42"/>
        <xdr:cNvGrpSpPr>
          <a:grpSpLocks/>
        </xdr:cNvGrpSpPr>
      </xdr:nvGrpSpPr>
      <xdr:grpSpPr bwMode="auto">
        <a:xfrm>
          <a:off x="3163859" y="29466540"/>
          <a:ext cx="4045527" cy="6232467"/>
          <a:chOff x="3273974" y="14488169"/>
          <a:chExt cx="3683158" cy="4990508"/>
        </a:xfrm>
      </xdr:grpSpPr>
      <xdr:sp macro="" textlink="">
        <xdr:nvSpPr>
          <xdr:cNvPr id="4" name="正方形/長方形 3"/>
          <xdr:cNvSpPr/>
        </xdr:nvSpPr>
        <xdr:spPr>
          <a:xfrm>
            <a:off x="3758824" y="14488169"/>
            <a:ext cx="2594372" cy="126670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2000" baseline="0">
                <a:solidFill>
                  <a:schemeClr val="tx1"/>
                </a:solidFill>
              </a:rPr>
              <a:t>農林水産省</a:t>
            </a:r>
            <a:endParaRPr kumimoji="1" lang="en-US" altLang="ja-JP" sz="2000" baseline="0">
              <a:solidFill>
                <a:schemeClr val="tx1"/>
              </a:solidFill>
            </a:endParaRPr>
          </a:p>
          <a:p>
            <a:pPr algn="ctr"/>
            <a:r>
              <a:rPr kumimoji="1" lang="en-US" altLang="ja-JP" sz="2000" baseline="0">
                <a:solidFill>
                  <a:schemeClr val="tx1"/>
                </a:solidFill>
              </a:rPr>
              <a:t>4</a:t>
            </a:r>
            <a:r>
              <a:rPr kumimoji="1" lang="ja-JP" altLang="en-US" sz="2000" baseline="0">
                <a:solidFill>
                  <a:schemeClr val="tx1"/>
                </a:solidFill>
              </a:rPr>
              <a:t>百万円</a:t>
            </a:r>
            <a:endParaRPr kumimoji="1" lang="en-US" altLang="ja-JP" sz="1050" baseline="0">
              <a:solidFill>
                <a:schemeClr val="tx1"/>
              </a:solidFill>
            </a:endParaRPr>
          </a:p>
        </xdr:txBody>
      </xdr:sp>
      <xdr:sp macro="" textlink="">
        <xdr:nvSpPr>
          <xdr:cNvPr id="5" name="正方形/長方形 4"/>
          <xdr:cNvSpPr/>
        </xdr:nvSpPr>
        <xdr:spPr>
          <a:xfrm>
            <a:off x="3273974" y="16640039"/>
            <a:ext cx="3683158" cy="131248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2400" baseline="0">
                <a:solidFill>
                  <a:sysClr val="windowText" lastClr="000000"/>
                </a:solidFill>
              </a:rPr>
              <a:t>A.</a:t>
            </a:r>
            <a:r>
              <a:rPr kumimoji="1" lang="ja-JP" altLang="en-US" sz="2400" baseline="0">
                <a:solidFill>
                  <a:sysClr val="windowText" lastClr="000000"/>
                </a:solidFill>
              </a:rPr>
              <a:t>全国森林組合連合会</a:t>
            </a:r>
            <a:endParaRPr kumimoji="1" lang="en-US" altLang="ja-JP" sz="2400" baseline="0">
              <a:solidFill>
                <a:sysClr val="windowText" lastClr="000000"/>
              </a:solidFill>
            </a:endParaRPr>
          </a:p>
          <a:p>
            <a:pPr algn="ctr"/>
            <a:r>
              <a:rPr kumimoji="1" lang="en-US" altLang="ja-JP" sz="2000" baseline="0">
                <a:solidFill>
                  <a:schemeClr val="tx1"/>
                </a:solidFill>
              </a:rPr>
              <a:t>4</a:t>
            </a:r>
            <a:r>
              <a:rPr kumimoji="1" lang="ja-JP" altLang="en-US" sz="2000" baseline="0">
                <a:solidFill>
                  <a:schemeClr val="tx1"/>
                </a:solidFill>
              </a:rPr>
              <a:t>百万円</a:t>
            </a:r>
            <a:endParaRPr kumimoji="1" lang="en-US" altLang="ja-JP" sz="2000" baseline="0">
              <a:solidFill>
                <a:schemeClr val="tx1"/>
              </a:solidFill>
            </a:endParaRPr>
          </a:p>
        </xdr:txBody>
      </xdr:sp>
      <xdr:cxnSp macro="">
        <xdr:nvCxnSpPr>
          <xdr:cNvPr id="6" name="直線矢印コネクタ 5"/>
          <xdr:cNvCxnSpPr/>
        </xdr:nvCxnSpPr>
        <xdr:spPr>
          <a:xfrm rot="16200000" flipH="1">
            <a:off x="4794938" y="16060103"/>
            <a:ext cx="564675" cy="0"/>
          </a:xfrm>
          <a:prstGeom prst="straightConnector1">
            <a:avLst/>
          </a:prstGeom>
          <a:ln w="38100">
            <a:tailEnd type="arrow"/>
          </a:ln>
        </xdr:spPr>
        <xdr:style>
          <a:lnRef idx="1">
            <a:schemeClr val="dk1"/>
          </a:lnRef>
          <a:fillRef idx="0">
            <a:schemeClr val="dk1"/>
          </a:fillRef>
          <a:effectRef idx="0">
            <a:schemeClr val="dk1"/>
          </a:effectRef>
          <a:fontRef idx="minor">
            <a:schemeClr val="tx1"/>
          </a:fontRef>
        </xdr:style>
      </xdr:cxnSp>
      <xdr:sp macro="" textlink="">
        <xdr:nvSpPr>
          <xdr:cNvPr id="7" name="正方形/長方形 6"/>
          <xdr:cNvSpPr/>
        </xdr:nvSpPr>
        <xdr:spPr>
          <a:xfrm>
            <a:off x="4116886" y="16334810"/>
            <a:ext cx="1924038" cy="3662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lIns="36000" tIns="36000" rIns="36000" bIns="36000" rtlCol="0" anchor="ctr">
            <a:noAutofit/>
          </a:bodyPr>
          <a:lstStyle/>
          <a:p>
            <a:pPr algn="ctr"/>
            <a:r>
              <a:rPr kumimoji="1" lang="en-US" altLang="ja-JP" sz="1800" baseline="0">
                <a:solidFill>
                  <a:sysClr val="windowText" lastClr="000000"/>
                </a:solidFill>
              </a:rPr>
              <a:t>【</a:t>
            </a:r>
            <a:r>
              <a:rPr kumimoji="1" lang="ja-JP" altLang="en-US" sz="1800" baseline="0">
                <a:solidFill>
                  <a:sysClr val="windowText" lastClr="000000"/>
                </a:solidFill>
              </a:rPr>
              <a:t>特定・補助</a:t>
            </a:r>
            <a:r>
              <a:rPr kumimoji="1" lang="en-US" altLang="ja-JP" sz="1800" baseline="0">
                <a:solidFill>
                  <a:sysClr val="windowText" lastClr="000000"/>
                </a:solidFill>
              </a:rPr>
              <a:t>】</a:t>
            </a:r>
            <a:endParaRPr kumimoji="1" lang="en-US" altLang="ja-JP" sz="1200" baseline="0">
              <a:solidFill>
                <a:sysClr val="windowText" lastClr="000000"/>
              </a:solidFill>
            </a:endParaRPr>
          </a:p>
        </xdr:txBody>
      </xdr:sp>
      <xdr:sp macro="" textlink="">
        <xdr:nvSpPr>
          <xdr:cNvPr id="8" name="正方形/長方形 7"/>
          <xdr:cNvSpPr/>
        </xdr:nvSpPr>
        <xdr:spPr>
          <a:xfrm>
            <a:off x="4235168" y="19120032"/>
            <a:ext cx="1173847" cy="3586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lIns="36000" tIns="36000" rIns="36000" bIns="36000" rtlCol="0" anchor="ctr">
            <a:noAutofit/>
          </a:bodyPr>
          <a:lstStyle/>
          <a:p>
            <a:endParaRPr lang="ja-JP" altLang="en-US"/>
          </a:p>
        </xdr:txBody>
      </xdr:sp>
    </xdr:grpSp>
    <xdr:clientData/>
  </xdr:twoCellAnchor>
  <xdr:twoCellAnchor>
    <xdr:from>
      <xdr:col>18</xdr:col>
      <xdr:colOff>134715</xdr:colOff>
      <xdr:row>73</xdr:row>
      <xdr:rowOff>142637</xdr:rowOff>
    </xdr:from>
    <xdr:to>
      <xdr:col>40</xdr:col>
      <xdr:colOff>52862</xdr:colOff>
      <xdr:row>73</xdr:row>
      <xdr:rowOff>1079674</xdr:rowOff>
    </xdr:to>
    <xdr:sp macro="" textlink="">
      <xdr:nvSpPr>
        <xdr:cNvPr id="9" name="大かっこ 8"/>
        <xdr:cNvSpPr/>
      </xdr:nvSpPr>
      <xdr:spPr>
        <a:xfrm>
          <a:off x="3035857" y="33917248"/>
          <a:ext cx="3700438" cy="937037"/>
        </a:xfrm>
        <a:prstGeom prst="bracketPair">
          <a:avLst>
            <a:gd name="adj" fmla="val 1619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lIns="36000" tIns="36000" rIns="36000" bIns="36000" rtlCol="0" anchor="t"/>
        <a:lstStyle/>
        <a:p>
          <a:pPr algn="just"/>
          <a:r>
            <a:rPr kumimoji="1" lang="ja-JP" altLang="en-US" sz="1400">
              <a:solidFill>
                <a:schemeClr val="tx1"/>
              </a:solidFill>
              <a:latin typeface="+mn-lt"/>
              <a:ea typeface="+mn-ea"/>
              <a:cs typeface="+mn-cs"/>
            </a:rPr>
            <a:t>①利子助成交付申請書の受理・確認等</a:t>
          </a:r>
          <a:endParaRPr kumimoji="1" lang="en-US" altLang="ja-JP" sz="1400">
            <a:solidFill>
              <a:schemeClr val="tx1"/>
            </a:solidFill>
            <a:latin typeface="+mn-lt"/>
            <a:ea typeface="+mn-ea"/>
            <a:cs typeface="+mn-cs"/>
          </a:endParaRPr>
        </a:p>
        <a:p>
          <a:pPr algn="just"/>
          <a:r>
            <a:rPr kumimoji="1" lang="ja-JP" altLang="en-US" sz="1400">
              <a:solidFill>
                <a:schemeClr val="tx1"/>
              </a:solidFill>
              <a:latin typeface="+mn-lt"/>
              <a:ea typeface="+mn-ea"/>
              <a:cs typeface="+mn-cs"/>
            </a:rPr>
            <a:t>②利子助成金の交付決定（審査を実施）</a:t>
          </a:r>
          <a:endParaRPr kumimoji="1" lang="en-US" altLang="ja-JP" sz="1400">
            <a:solidFill>
              <a:schemeClr val="tx1"/>
            </a:solidFill>
            <a:latin typeface="+mn-lt"/>
            <a:ea typeface="+mn-ea"/>
            <a:cs typeface="+mn-cs"/>
          </a:endParaRPr>
        </a:p>
        <a:p>
          <a:pPr algn="just"/>
          <a:r>
            <a:rPr kumimoji="1" lang="ja-JP" altLang="en-US" sz="1400">
              <a:solidFill>
                <a:schemeClr val="tx1"/>
              </a:solidFill>
              <a:latin typeface="+mn-lt"/>
              <a:ea typeface="+mn-ea"/>
              <a:cs typeface="+mn-cs"/>
            </a:rPr>
            <a:t>③利子助成金の交付</a:t>
          </a:r>
          <a:endParaRPr kumimoji="1" lang="en-US" altLang="ja-JP" sz="1400">
            <a:solidFill>
              <a:schemeClr val="tx1"/>
            </a:solidFill>
            <a:latin typeface="+mn-lt"/>
            <a:ea typeface="+mn-ea"/>
            <a:cs typeface="+mn-cs"/>
          </a:endParaRPr>
        </a:p>
      </xdr:txBody>
    </xdr:sp>
    <xdr:clientData/>
  </xdr:twoCellAnchor>
  <xdr:oneCellAnchor>
    <xdr:from>
      <xdr:col>13</xdr:col>
      <xdr:colOff>63500</xdr:colOff>
      <xdr:row>73</xdr:row>
      <xdr:rowOff>2163966</xdr:rowOff>
    </xdr:from>
    <xdr:ext cx="5791200" cy="825932"/>
    <xdr:sp macro="" textlink="">
      <xdr:nvSpPr>
        <xdr:cNvPr id="10" name="テキスト ボックス 9"/>
        <xdr:cNvSpPr txBox="1"/>
      </xdr:nvSpPr>
      <xdr:spPr>
        <a:xfrm>
          <a:off x="2174933" y="35938577"/>
          <a:ext cx="5791200" cy="8259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2400"/>
            <a:t>東日本大震災により被災した森林組合等 　       </a:t>
          </a:r>
          <a:endParaRPr kumimoji="1" lang="en-US" altLang="ja-JP" sz="2400"/>
        </a:p>
        <a:p>
          <a:r>
            <a:rPr kumimoji="1" lang="en-US" altLang="ja-JP" sz="2000"/>
            <a:t>                                      4</a:t>
          </a:r>
          <a:r>
            <a:rPr kumimoji="1" lang="ja-JP" altLang="en-US" sz="2000"/>
            <a:t>百万円</a:t>
          </a:r>
          <a:endParaRPr kumimoji="1" lang="en-US" altLang="ja-JP" sz="2000"/>
        </a:p>
      </xdr:txBody>
    </xdr:sp>
    <xdr:clientData/>
  </xdr:oneCellAnchor>
  <xdr:twoCellAnchor>
    <xdr:from>
      <xdr:col>12</xdr:col>
      <xdr:colOff>114300</xdr:colOff>
      <xdr:row>73</xdr:row>
      <xdr:rowOff>2058643</xdr:rowOff>
    </xdr:from>
    <xdr:to>
      <xdr:col>45</xdr:col>
      <xdr:colOff>25400</xdr:colOff>
      <xdr:row>73</xdr:row>
      <xdr:rowOff>3263935</xdr:rowOff>
    </xdr:to>
    <xdr:sp macro="" textlink="">
      <xdr:nvSpPr>
        <xdr:cNvPr id="11" name="テキスト ボックス 10"/>
        <xdr:cNvSpPr txBox="1"/>
      </xdr:nvSpPr>
      <xdr:spPr>
        <a:xfrm>
          <a:off x="2067791" y="35833254"/>
          <a:ext cx="5555442" cy="1205292"/>
        </a:xfrm>
        <a:prstGeom prst="rect">
          <a:avLst/>
        </a:prstGeom>
        <a:no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16</xdr:col>
      <xdr:colOff>50800</xdr:colOff>
      <xdr:row>72</xdr:row>
      <xdr:rowOff>4152900</xdr:rowOff>
    </xdr:from>
    <xdr:to>
      <xdr:col>16</xdr:col>
      <xdr:colOff>77306</xdr:colOff>
      <xdr:row>73</xdr:row>
      <xdr:rowOff>2035314</xdr:rowOff>
    </xdr:to>
    <xdr:cxnSp macro="">
      <xdr:nvCxnSpPr>
        <xdr:cNvPr id="12" name="直線コネクタ 11"/>
        <xdr:cNvCxnSpPr/>
      </xdr:nvCxnSpPr>
      <xdr:spPr>
        <a:xfrm rot="16200000" flipV="1">
          <a:off x="1260006" y="34407367"/>
          <a:ext cx="2778610" cy="26506"/>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63500</xdr:colOff>
      <xdr:row>72</xdr:row>
      <xdr:rowOff>4149725</xdr:rowOff>
    </xdr:from>
    <xdr:to>
      <xdr:col>18</xdr:col>
      <xdr:colOff>55217</xdr:colOff>
      <xdr:row>72</xdr:row>
      <xdr:rowOff>4152417</xdr:rowOff>
    </xdr:to>
    <xdr:cxnSp macro="">
      <xdr:nvCxnSpPr>
        <xdr:cNvPr id="13" name="直線矢印コネクタ 12"/>
        <xdr:cNvCxnSpPr/>
      </xdr:nvCxnSpPr>
      <xdr:spPr>
        <a:xfrm>
          <a:off x="2648758" y="33028140"/>
          <a:ext cx="307601" cy="2692"/>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57426</xdr:colOff>
      <xdr:row>72</xdr:row>
      <xdr:rowOff>4399309</xdr:rowOff>
    </xdr:from>
    <xdr:to>
      <xdr:col>45</xdr:col>
      <xdr:colOff>191604</xdr:colOff>
      <xdr:row>73</xdr:row>
      <xdr:rowOff>1003292</xdr:rowOff>
    </xdr:to>
    <xdr:sp macro="" textlink="">
      <xdr:nvSpPr>
        <xdr:cNvPr id="14" name="テキスト ボックス 13"/>
        <xdr:cNvSpPr txBox="1"/>
      </xdr:nvSpPr>
      <xdr:spPr>
        <a:xfrm>
          <a:off x="7472379" y="33277724"/>
          <a:ext cx="308745" cy="150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2000"/>
            <a:t>利子助成</a:t>
          </a:r>
        </a:p>
      </xdr:txBody>
    </xdr:sp>
    <xdr:clientData/>
  </xdr:twoCellAnchor>
  <xdr:twoCellAnchor>
    <xdr:from>
      <xdr:col>13</xdr:col>
      <xdr:colOff>96624</xdr:colOff>
      <xdr:row>72</xdr:row>
      <xdr:rowOff>4479920</xdr:rowOff>
    </xdr:from>
    <xdr:to>
      <xdr:col>15</xdr:col>
      <xdr:colOff>55211</xdr:colOff>
      <xdr:row>73</xdr:row>
      <xdr:rowOff>1054099</xdr:rowOff>
    </xdr:to>
    <xdr:sp macro="" textlink="">
      <xdr:nvSpPr>
        <xdr:cNvPr id="15" name="テキスト ボックス 14"/>
        <xdr:cNvSpPr txBox="1"/>
      </xdr:nvSpPr>
      <xdr:spPr>
        <a:xfrm>
          <a:off x="2208057" y="33358335"/>
          <a:ext cx="274470" cy="1470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2000"/>
            <a:t>交付申請</a:t>
          </a:r>
        </a:p>
      </xdr:txBody>
    </xdr:sp>
    <xdr:clientData/>
  </xdr:twoCellAnchor>
  <xdr:twoCellAnchor>
    <xdr:from>
      <xdr:col>41</xdr:col>
      <xdr:colOff>202406</xdr:colOff>
      <xdr:row>72</xdr:row>
      <xdr:rowOff>4076700</xdr:rowOff>
    </xdr:from>
    <xdr:to>
      <xdr:col>42</xdr:col>
      <xdr:colOff>12700</xdr:colOff>
      <xdr:row>73</xdr:row>
      <xdr:rowOff>2032794</xdr:rowOff>
    </xdr:to>
    <xdr:cxnSp macro="">
      <xdr:nvCxnSpPr>
        <xdr:cNvPr id="16" name="直線矢印コネクタ 15"/>
        <xdr:cNvCxnSpPr/>
      </xdr:nvCxnSpPr>
      <xdr:spPr>
        <a:xfrm rot="5400000">
          <a:off x="5630849" y="34376360"/>
          <a:ext cx="2852290" cy="9799"/>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104775</xdr:colOff>
      <xdr:row>72</xdr:row>
      <xdr:rowOff>4093109</xdr:rowOff>
    </xdr:from>
    <xdr:to>
      <xdr:col>42</xdr:col>
      <xdr:colOff>25400</xdr:colOff>
      <xdr:row>72</xdr:row>
      <xdr:rowOff>4098925</xdr:rowOff>
    </xdr:to>
    <xdr:cxnSp macro="">
      <xdr:nvCxnSpPr>
        <xdr:cNvPr id="17" name="直線コネクタ 16"/>
        <xdr:cNvCxnSpPr>
          <a:stCxn id="5" idx="3"/>
        </xdr:cNvCxnSpPr>
      </xdr:nvCxnSpPr>
      <xdr:spPr>
        <a:xfrm>
          <a:off x="6788208" y="32971524"/>
          <a:ext cx="286385" cy="5816"/>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18</xdr:col>
      <xdr:colOff>11905</xdr:colOff>
      <xdr:row>73</xdr:row>
      <xdr:rowOff>534988</xdr:rowOff>
    </xdr:from>
    <xdr:to>
      <xdr:col>40</xdr:col>
      <xdr:colOff>152400</xdr:colOff>
      <xdr:row>73</xdr:row>
      <xdr:rowOff>1654175</xdr:rowOff>
    </xdr:to>
    <xdr:sp macro="" textlink="">
      <xdr:nvSpPr>
        <xdr:cNvPr id="2" name="テキスト ボックス 1"/>
        <xdr:cNvSpPr txBox="1"/>
      </xdr:nvSpPr>
      <xdr:spPr>
        <a:xfrm>
          <a:off x="3070989" y="34592232"/>
          <a:ext cx="4180480" cy="11191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ja-JP" altLang="en-US" sz="1400">
            <a:solidFill>
              <a:sysClr val="windowText" lastClr="000000"/>
            </a:solidFill>
          </a:endParaRPr>
        </a:p>
      </xdr:txBody>
    </xdr:sp>
    <xdr:clientData/>
  </xdr:twoCellAnchor>
  <xdr:twoCellAnchor>
    <xdr:from>
      <xdr:col>14</xdr:col>
      <xdr:colOff>156882</xdr:colOff>
      <xdr:row>72</xdr:row>
      <xdr:rowOff>360269</xdr:rowOff>
    </xdr:from>
    <xdr:to>
      <xdr:col>42</xdr:col>
      <xdr:colOff>89647</xdr:colOff>
      <xdr:row>72</xdr:row>
      <xdr:rowOff>1682563</xdr:rowOff>
    </xdr:to>
    <xdr:sp macro="" textlink="">
      <xdr:nvSpPr>
        <xdr:cNvPr id="3" name="正方形/長方形 2"/>
        <xdr:cNvSpPr/>
      </xdr:nvSpPr>
      <xdr:spPr>
        <a:xfrm>
          <a:off x="2550947" y="29521316"/>
          <a:ext cx="5036780" cy="132229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33618</xdr:colOff>
      <xdr:row>72</xdr:row>
      <xdr:rowOff>414618</xdr:rowOff>
    </xdr:from>
    <xdr:to>
      <xdr:col>34</xdr:col>
      <xdr:colOff>89647</xdr:colOff>
      <xdr:row>72</xdr:row>
      <xdr:rowOff>874059</xdr:rowOff>
    </xdr:to>
    <xdr:sp macro="" textlink="">
      <xdr:nvSpPr>
        <xdr:cNvPr id="4" name="テキスト ボックス 3"/>
        <xdr:cNvSpPr txBox="1"/>
      </xdr:nvSpPr>
      <xdr:spPr>
        <a:xfrm>
          <a:off x="4090229" y="29575665"/>
          <a:ext cx="1843265" cy="4594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2000"/>
            <a:t>農林水産省</a:t>
          </a:r>
        </a:p>
      </xdr:txBody>
    </xdr:sp>
    <xdr:clientData/>
  </xdr:twoCellAnchor>
  <xdr:twoCellAnchor>
    <xdr:from>
      <xdr:col>23</xdr:col>
      <xdr:colOff>67236</xdr:colOff>
      <xdr:row>72</xdr:row>
      <xdr:rowOff>986118</xdr:rowOff>
    </xdr:from>
    <xdr:to>
      <xdr:col>34</xdr:col>
      <xdr:colOff>78443</xdr:colOff>
      <xdr:row>72</xdr:row>
      <xdr:rowOff>1435988</xdr:rowOff>
    </xdr:to>
    <xdr:sp macro="" textlink="">
      <xdr:nvSpPr>
        <xdr:cNvPr id="5" name="テキスト ボックス 4"/>
        <xdr:cNvSpPr txBox="1"/>
      </xdr:nvSpPr>
      <xdr:spPr>
        <a:xfrm>
          <a:off x="3957592" y="30147165"/>
          <a:ext cx="1964698" cy="4498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2000"/>
            <a:t>９，５００百万円</a:t>
          </a:r>
        </a:p>
      </xdr:txBody>
    </xdr:sp>
    <xdr:clientData/>
  </xdr:twoCellAnchor>
  <xdr:twoCellAnchor>
    <xdr:from>
      <xdr:col>15</xdr:col>
      <xdr:colOff>22412</xdr:colOff>
      <xdr:row>72</xdr:row>
      <xdr:rowOff>2844613</xdr:rowOff>
    </xdr:from>
    <xdr:to>
      <xdr:col>42</xdr:col>
      <xdr:colOff>123265</xdr:colOff>
      <xdr:row>72</xdr:row>
      <xdr:rowOff>4157325</xdr:rowOff>
    </xdr:to>
    <xdr:sp macro="" textlink="">
      <xdr:nvSpPr>
        <xdr:cNvPr id="6" name="正方形/長方形 5"/>
        <xdr:cNvSpPr/>
      </xdr:nvSpPr>
      <xdr:spPr>
        <a:xfrm>
          <a:off x="2582732" y="32005660"/>
          <a:ext cx="5038613" cy="13127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16</xdr:col>
      <xdr:colOff>0</xdr:colOff>
      <xdr:row>72</xdr:row>
      <xdr:rowOff>3016064</xdr:rowOff>
    </xdr:from>
    <xdr:to>
      <xdr:col>41</xdr:col>
      <xdr:colOff>154780</xdr:colOff>
      <xdr:row>72</xdr:row>
      <xdr:rowOff>3494649</xdr:rowOff>
    </xdr:to>
    <xdr:sp macro="" textlink="">
      <xdr:nvSpPr>
        <xdr:cNvPr id="7" name="テキスト ボックス 6"/>
        <xdr:cNvSpPr txBox="1"/>
      </xdr:nvSpPr>
      <xdr:spPr>
        <a:xfrm>
          <a:off x="2726575" y="32177111"/>
          <a:ext cx="4726780" cy="4785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2000">
              <a:latin typeface="+mj-ea"/>
              <a:ea typeface="+mj-ea"/>
            </a:rPr>
            <a:t>A.</a:t>
          </a:r>
          <a:r>
            <a:rPr kumimoji="1" lang="ja-JP" altLang="en-US" sz="2000"/>
            <a:t>独立行政法人農林漁業信用基金</a:t>
          </a:r>
        </a:p>
      </xdr:txBody>
    </xdr:sp>
    <xdr:clientData/>
  </xdr:twoCellAnchor>
  <xdr:twoCellAnchor>
    <xdr:from>
      <xdr:col>23</xdr:col>
      <xdr:colOff>134471</xdr:colOff>
      <xdr:row>72</xdr:row>
      <xdr:rowOff>3473823</xdr:rowOff>
    </xdr:from>
    <xdr:to>
      <xdr:col>34</xdr:col>
      <xdr:colOff>145678</xdr:colOff>
      <xdr:row>72</xdr:row>
      <xdr:rowOff>3942836</xdr:rowOff>
    </xdr:to>
    <xdr:sp macro="" textlink="">
      <xdr:nvSpPr>
        <xdr:cNvPr id="8" name="テキスト ボックス 7"/>
        <xdr:cNvSpPr txBox="1"/>
      </xdr:nvSpPr>
      <xdr:spPr>
        <a:xfrm>
          <a:off x="4024827" y="32634870"/>
          <a:ext cx="1964698" cy="4690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2000"/>
            <a:t>９，５００百万円</a:t>
          </a:r>
        </a:p>
      </xdr:txBody>
    </xdr:sp>
    <xdr:clientData/>
  </xdr:twoCellAnchor>
  <xdr:twoCellAnchor>
    <xdr:from>
      <xdr:col>16</xdr:col>
      <xdr:colOff>145676</xdr:colOff>
      <xdr:row>72</xdr:row>
      <xdr:rowOff>4379819</xdr:rowOff>
    </xdr:from>
    <xdr:to>
      <xdr:col>41</xdr:col>
      <xdr:colOff>44824</xdr:colOff>
      <xdr:row>73</xdr:row>
      <xdr:rowOff>89610</xdr:rowOff>
    </xdr:to>
    <xdr:sp macro="" textlink="">
      <xdr:nvSpPr>
        <xdr:cNvPr id="9" name="大かっこ 8"/>
        <xdr:cNvSpPr/>
      </xdr:nvSpPr>
      <xdr:spPr>
        <a:xfrm>
          <a:off x="2872251" y="33540866"/>
          <a:ext cx="4471148" cy="605988"/>
        </a:xfrm>
        <a:prstGeom prst="bracketPair">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17</xdr:col>
      <xdr:colOff>111312</xdr:colOff>
      <xdr:row>72</xdr:row>
      <xdr:rowOff>4341533</xdr:rowOff>
    </xdr:from>
    <xdr:to>
      <xdr:col>39</xdr:col>
      <xdr:colOff>136712</xdr:colOff>
      <xdr:row>73</xdr:row>
      <xdr:rowOff>511253</xdr:rowOff>
    </xdr:to>
    <xdr:sp macro="" textlink="">
      <xdr:nvSpPr>
        <xdr:cNvPr id="10" name="テキスト ボックス 9"/>
        <xdr:cNvSpPr txBox="1"/>
      </xdr:nvSpPr>
      <xdr:spPr>
        <a:xfrm>
          <a:off x="3004141" y="33502580"/>
          <a:ext cx="4032135" cy="1065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a:t>被災した林業者・木材産業者等の保証料負担を軽減するため交付金を交付。</a:t>
          </a:r>
        </a:p>
      </xdr:txBody>
    </xdr:sp>
    <xdr:clientData/>
  </xdr:twoCellAnchor>
  <xdr:twoCellAnchor>
    <xdr:from>
      <xdr:col>28</xdr:col>
      <xdr:colOff>112060</xdr:colOff>
      <xdr:row>72</xdr:row>
      <xdr:rowOff>1780054</xdr:rowOff>
    </xdr:from>
    <xdr:to>
      <xdr:col>28</xdr:col>
      <xdr:colOff>123266</xdr:colOff>
      <xdr:row>72</xdr:row>
      <xdr:rowOff>2788584</xdr:rowOff>
    </xdr:to>
    <xdr:cxnSp macro="">
      <xdr:nvCxnSpPr>
        <xdr:cNvPr id="11" name="直線矢印コネクタ 10"/>
        <xdr:cNvCxnSpPr/>
      </xdr:nvCxnSpPr>
      <xdr:spPr>
        <a:xfrm rot="16200000" flipH="1">
          <a:off x="4459718" y="31439763"/>
          <a:ext cx="1008530" cy="11206"/>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156368</xdr:colOff>
      <xdr:row>73</xdr:row>
      <xdr:rowOff>486569</xdr:rowOff>
    </xdr:from>
    <xdr:to>
      <xdr:col>41</xdr:col>
      <xdr:colOff>114300</xdr:colOff>
      <xdr:row>73</xdr:row>
      <xdr:rowOff>1168400</xdr:rowOff>
    </xdr:to>
    <xdr:sp macro="" textlink="">
      <xdr:nvSpPr>
        <xdr:cNvPr id="12" name="大かっこ 11"/>
        <xdr:cNvSpPr/>
      </xdr:nvSpPr>
      <xdr:spPr>
        <a:xfrm>
          <a:off x="2882943" y="34543813"/>
          <a:ext cx="4529932" cy="681831"/>
        </a:xfrm>
        <a:prstGeom prst="bracketPair">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17</xdr:col>
      <xdr:colOff>100805</xdr:colOff>
      <xdr:row>73</xdr:row>
      <xdr:rowOff>1500188</xdr:rowOff>
    </xdr:from>
    <xdr:to>
      <xdr:col>40</xdr:col>
      <xdr:colOff>63500</xdr:colOff>
      <xdr:row>73</xdr:row>
      <xdr:rowOff>2619375</xdr:rowOff>
    </xdr:to>
    <xdr:sp macro="" textlink="">
      <xdr:nvSpPr>
        <xdr:cNvPr id="13" name="テキスト ボックス 12"/>
        <xdr:cNvSpPr txBox="1"/>
      </xdr:nvSpPr>
      <xdr:spPr>
        <a:xfrm>
          <a:off x="2993634" y="35557432"/>
          <a:ext cx="4168935" cy="11191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a:solidFill>
                <a:schemeClr val="dk1"/>
              </a:solidFill>
              <a:latin typeface="+mn-lt"/>
              <a:ea typeface="+mn-ea"/>
              <a:cs typeface="+mn-cs"/>
            </a:rPr>
            <a:t>信用基金の事業収支の改善のため交付金を交付。</a:t>
          </a:r>
          <a:endParaRPr kumimoji="1" lang="ja-JP" altLang="en-US" sz="1400">
            <a:solidFill>
              <a:sysClr val="windowText" lastClr="000000"/>
            </a:solidFill>
          </a:endParaRPr>
        </a:p>
      </xdr:txBody>
    </xdr:sp>
    <xdr:clientData/>
  </xdr:twoCellAnchor>
  <xdr:twoCellAnchor>
    <xdr:from>
      <xdr:col>17</xdr:col>
      <xdr:colOff>0</xdr:colOff>
      <xdr:row>73</xdr:row>
      <xdr:rowOff>1498600</xdr:rowOff>
    </xdr:from>
    <xdr:to>
      <xdr:col>41</xdr:col>
      <xdr:colOff>76948</xdr:colOff>
      <xdr:row>73</xdr:row>
      <xdr:rowOff>2110591</xdr:rowOff>
    </xdr:to>
    <xdr:sp macro="" textlink="">
      <xdr:nvSpPr>
        <xdr:cNvPr id="14" name="大かっこ 13"/>
        <xdr:cNvSpPr/>
      </xdr:nvSpPr>
      <xdr:spPr>
        <a:xfrm>
          <a:off x="2892829" y="35555844"/>
          <a:ext cx="4482694" cy="611991"/>
        </a:xfrm>
        <a:prstGeom prst="bracketPair">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17</xdr:col>
      <xdr:colOff>152400</xdr:colOff>
      <xdr:row>73</xdr:row>
      <xdr:rowOff>406400</xdr:rowOff>
    </xdr:from>
    <xdr:to>
      <xdr:col>40</xdr:col>
      <xdr:colOff>115095</xdr:colOff>
      <xdr:row>73</xdr:row>
      <xdr:rowOff>1525587</xdr:rowOff>
    </xdr:to>
    <xdr:sp macro="" textlink="">
      <xdr:nvSpPr>
        <xdr:cNvPr id="15" name="テキスト ボックス 14"/>
        <xdr:cNvSpPr txBox="1"/>
      </xdr:nvSpPr>
      <xdr:spPr>
        <a:xfrm>
          <a:off x="3045229" y="34463644"/>
          <a:ext cx="4168935" cy="11191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a:solidFill>
                <a:schemeClr val="dk1"/>
              </a:solidFill>
              <a:latin typeface="+mn-lt"/>
              <a:ea typeface="+mn-ea"/>
              <a:cs typeface="+mn-cs"/>
            </a:rPr>
            <a:t>被災した林業者・木材産業者が復旧に向けた事業資金を円滑に調達できるよう、無担保無保証人保証を創設するために信用基金へ出資。</a:t>
          </a:r>
          <a:endParaRPr kumimoji="1" lang="en-US" altLang="ja-JP" sz="1400">
            <a:solidFill>
              <a:schemeClr val="dk1"/>
            </a:solidFill>
            <a:latin typeface="+mn-lt"/>
            <a:ea typeface="+mn-ea"/>
            <a:cs typeface="+mn-cs"/>
          </a:endParaRPr>
        </a:p>
      </xdr:txBody>
    </xdr:sp>
    <xdr:clientData/>
  </xdr:twoCellAnchor>
  <xdr:twoCellAnchor>
    <xdr:from>
      <xdr:col>21</xdr:col>
      <xdr:colOff>25400</xdr:colOff>
      <xdr:row>72</xdr:row>
      <xdr:rowOff>2374900</xdr:rowOff>
    </xdr:from>
    <xdr:to>
      <xdr:col>27</xdr:col>
      <xdr:colOff>88900</xdr:colOff>
      <xdr:row>72</xdr:row>
      <xdr:rowOff>2768600</xdr:rowOff>
    </xdr:to>
    <xdr:sp macro="" textlink="">
      <xdr:nvSpPr>
        <xdr:cNvPr id="16" name="テキスト ボックス 15"/>
        <xdr:cNvSpPr txBox="1"/>
      </xdr:nvSpPr>
      <xdr:spPr>
        <a:xfrm>
          <a:off x="3583247" y="31535947"/>
          <a:ext cx="1144155" cy="393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800">
              <a:latin typeface="+mj-ea"/>
              <a:ea typeface="+mj-ea"/>
            </a:rPr>
            <a:t>【</a:t>
          </a:r>
          <a:r>
            <a:rPr kumimoji="1" lang="ja-JP" altLang="en-US" sz="1800">
              <a:latin typeface="+mj-ea"/>
              <a:ea typeface="+mj-ea"/>
            </a:rPr>
            <a:t>特定</a:t>
          </a:r>
          <a:r>
            <a:rPr kumimoji="1" lang="en-US" altLang="ja-JP" sz="1800">
              <a:latin typeface="+mj-ea"/>
              <a:ea typeface="+mj-ea"/>
            </a:rPr>
            <a:t>】</a:t>
          </a:r>
          <a:endParaRPr kumimoji="1" lang="ja-JP" altLang="en-US" sz="1800">
            <a:latin typeface="+mj-ea"/>
            <a:ea typeface="+mj-ea"/>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19</xdr:col>
      <xdr:colOff>28575</xdr:colOff>
      <xdr:row>83</xdr:row>
      <xdr:rowOff>0</xdr:rowOff>
    </xdr:from>
    <xdr:to>
      <xdr:col>29</xdr:col>
      <xdr:colOff>85725</xdr:colOff>
      <xdr:row>87</xdr:row>
      <xdr:rowOff>9525</xdr:rowOff>
    </xdr:to>
    <xdr:sp macro="" textlink="">
      <xdr:nvSpPr>
        <xdr:cNvPr id="2" name="正方形/長方形 1"/>
        <xdr:cNvSpPr/>
      </xdr:nvSpPr>
      <xdr:spPr>
        <a:xfrm>
          <a:off x="3253913" y="32693956"/>
          <a:ext cx="1844387" cy="143931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Ａ</a:t>
          </a:r>
          <a:r>
            <a:rPr kumimoji="1" lang="en-US" altLang="ja-JP" sz="1100">
              <a:solidFill>
                <a:sysClr val="windowText" lastClr="000000"/>
              </a:solidFill>
            </a:rPr>
            <a:t>.</a:t>
          </a:r>
          <a:r>
            <a:rPr kumimoji="1" lang="ja-JP" altLang="en-US" sz="1100">
              <a:solidFill>
                <a:sysClr val="windowText" lastClr="000000"/>
              </a:solidFill>
            </a:rPr>
            <a:t>県（７県）</a:t>
          </a:r>
          <a:endParaRPr kumimoji="1" lang="en-US" altLang="ja-JP" sz="1100">
            <a:solidFill>
              <a:sysClr val="windowText" lastClr="000000"/>
            </a:solidFill>
          </a:endParaRPr>
        </a:p>
        <a:p>
          <a:pPr algn="ctr"/>
          <a:r>
            <a:rPr kumimoji="1" lang="ja-JP" altLang="en-US" sz="1100">
              <a:solidFill>
                <a:sysClr val="windowText" lastClr="000000"/>
              </a:solidFill>
            </a:rPr>
            <a:t>（補助）</a:t>
          </a:r>
          <a:endParaRPr kumimoji="1" lang="en-US" altLang="ja-JP" sz="1100">
            <a:solidFill>
              <a:sysClr val="windowText" lastClr="000000"/>
            </a:solidFill>
          </a:endParaRPr>
        </a:p>
        <a:p>
          <a:pPr algn="ctr"/>
          <a:r>
            <a:rPr kumimoji="1" lang="ja-JP" altLang="en-US" sz="1100">
              <a:solidFill>
                <a:sysClr val="windowText" lastClr="000000"/>
              </a:solidFill>
            </a:rPr>
            <a:t>１３，９３５百万円</a:t>
          </a:r>
        </a:p>
      </xdr:txBody>
    </xdr:sp>
    <xdr:clientData/>
  </xdr:twoCellAnchor>
  <xdr:twoCellAnchor>
    <xdr:from>
      <xdr:col>33</xdr:col>
      <xdr:colOff>19049</xdr:colOff>
      <xdr:row>92</xdr:row>
      <xdr:rowOff>0</xdr:rowOff>
    </xdr:from>
    <xdr:to>
      <xdr:col>45</xdr:col>
      <xdr:colOff>95249</xdr:colOff>
      <xdr:row>96</xdr:row>
      <xdr:rowOff>209550</xdr:rowOff>
    </xdr:to>
    <xdr:sp macro="" textlink="">
      <xdr:nvSpPr>
        <xdr:cNvPr id="3" name="正方形/長方形 2"/>
        <xdr:cNvSpPr/>
      </xdr:nvSpPr>
      <xdr:spPr>
        <a:xfrm>
          <a:off x="5696642" y="35910982"/>
          <a:ext cx="2495203" cy="163933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Ｂ</a:t>
          </a:r>
          <a:r>
            <a:rPr kumimoji="1" lang="en-US" altLang="ja-JP" sz="1100">
              <a:solidFill>
                <a:schemeClr val="tx1"/>
              </a:solidFill>
            </a:rPr>
            <a:t>.</a:t>
          </a:r>
          <a:r>
            <a:rPr kumimoji="1" lang="ja-JP" altLang="en-US" sz="1100">
              <a:solidFill>
                <a:sysClr val="windowText" lastClr="000000"/>
              </a:solidFill>
            </a:rPr>
            <a:t>漁連・漁協（３３団体）</a:t>
          </a:r>
          <a:endParaRPr kumimoji="1" lang="en-US" altLang="ja-JP" sz="1100">
            <a:solidFill>
              <a:sysClr val="windowText" lastClr="000000"/>
            </a:solidFill>
          </a:endParaRPr>
        </a:p>
        <a:p>
          <a:pPr algn="ctr"/>
          <a:r>
            <a:rPr kumimoji="1" lang="ja-JP" altLang="en-US" sz="1100">
              <a:solidFill>
                <a:sysClr val="windowText" lastClr="000000"/>
              </a:solidFill>
            </a:rPr>
            <a:t>９，４０２百万円（補助）</a:t>
          </a:r>
          <a:endParaRPr kumimoji="1" lang="en-US" altLang="ja-JP" sz="1100">
            <a:solidFill>
              <a:sysClr val="windowText" lastClr="000000"/>
            </a:solidFill>
          </a:endParaRPr>
        </a:p>
        <a:p>
          <a:pPr algn="ctr"/>
          <a:endParaRPr kumimoji="1" lang="en-US" altLang="ja-JP" sz="1100">
            <a:solidFill>
              <a:sysClr val="windowText" lastClr="000000"/>
            </a:solidFill>
          </a:endParaRPr>
        </a:p>
        <a:p>
          <a:pPr algn="l"/>
          <a:r>
            <a:rPr kumimoji="1" lang="ja-JP" altLang="en-US" sz="1100">
              <a:solidFill>
                <a:sysClr val="windowText" lastClr="000000"/>
              </a:solidFill>
            </a:rPr>
            <a:t>漁業者グループによる漁場のがれきの撤去に係る計画の取りまとめ、経費配分、管理等漁業者グループの計画の取りまとめ</a:t>
          </a:r>
        </a:p>
      </xdr:txBody>
    </xdr:sp>
    <xdr:clientData/>
  </xdr:twoCellAnchor>
  <xdr:twoCellAnchor>
    <xdr:from>
      <xdr:col>33</xdr:col>
      <xdr:colOff>19050</xdr:colOff>
      <xdr:row>98</xdr:row>
      <xdr:rowOff>57150</xdr:rowOff>
    </xdr:from>
    <xdr:to>
      <xdr:col>45</xdr:col>
      <xdr:colOff>85725</xdr:colOff>
      <xdr:row>102</xdr:row>
      <xdr:rowOff>66675</xdr:rowOff>
    </xdr:to>
    <xdr:sp macro="" textlink="">
      <xdr:nvSpPr>
        <xdr:cNvPr id="4" name="正方形/長方形 3"/>
        <xdr:cNvSpPr/>
      </xdr:nvSpPr>
      <xdr:spPr>
        <a:xfrm>
          <a:off x="5696643" y="38112815"/>
          <a:ext cx="2485678" cy="143931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Ｃ</a:t>
          </a:r>
          <a:r>
            <a:rPr kumimoji="1" lang="en-US" altLang="ja-JP" sz="1100">
              <a:solidFill>
                <a:schemeClr val="tx1"/>
              </a:solidFill>
            </a:rPr>
            <a:t>.</a:t>
          </a:r>
          <a:r>
            <a:rPr kumimoji="1" lang="ja-JP" altLang="en-US" sz="1100">
              <a:solidFill>
                <a:schemeClr val="tx1"/>
              </a:solidFill>
            </a:rPr>
            <a:t>漁</a:t>
          </a:r>
          <a:r>
            <a:rPr kumimoji="1" lang="ja-JP" altLang="en-US" sz="1100">
              <a:solidFill>
                <a:sysClr val="windowText" lastClr="000000"/>
              </a:solidFill>
            </a:rPr>
            <a:t>業者グループ（３３グループ）</a:t>
          </a:r>
          <a:endParaRPr kumimoji="1" lang="en-US" altLang="ja-JP" sz="1100">
            <a:solidFill>
              <a:sysClr val="windowText" lastClr="000000"/>
            </a:solidFill>
          </a:endParaRPr>
        </a:p>
        <a:p>
          <a:pPr algn="ctr"/>
          <a:r>
            <a:rPr kumimoji="1" lang="ja-JP" altLang="en-US" sz="1100">
              <a:solidFill>
                <a:sysClr val="windowText" lastClr="000000"/>
              </a:solidFill>
            </a:rPr>
            <a:t>９，４０２百万円（補助）</a:t>
          </a:r>
          <a:endParaRPr kumimoji="1" lang="en-US" altLang="ja-JP" sz="1100">
            <a:solidFill>
              <a:sysClr val="windowText" lastClr="000000"/>
            </a:solidFill>
          </a:endParaRPr>
        </a:p>
        <a:p>
          <a:pPr algn="ctr"/>
          <a:endParaRPr kumimoji="1" lang="en-US" altLang="ja-JP" sz="1100">
            <a:solidFill>
              <a:sysClr val="windowText" lastClr="000000"/>
            </a:solidFill>
          </a:endParaRPr>
        </a:p>
        <a:p>
          <a:pPr algn="l"/>
          <a:r>
            <a:rPr kumimoji="1" lang="ja-JP" altLang="en-US" sz="1100">
              <a:solidFill>
                <a:sysClr val="windowText" lastClr="000000"/>
              </a:solidFill>
            </a:rPr>
            <a:t>漁場のがれき撤去に係る計画に基づく、漁場のがれき撤去の実施。</a:t>
          </a:r>
        </a:p>
      </xdr:txBody>
    </xdr:sp>
    <xdr:clientData/>
  </xdr:twoCellAnchor>
  <xdr:twoCellAnchor>
    <xdr:from>
      <xdr:col>19</xdr:col>
      <xdr:colOff>28575</xdr:colOff>
      <xdr:row>75</xdr:row>
      <xdr:rowOff>9525</xdr:rowOff>
    </xdr:from>
    <xdr:to>
      <xdr:col>29</xdr:col>
      <xdr:colOff>85725</xdr:colOff>
      <xdr:row>79</xdr:row>
      <xdr:rowOff>19050</xdr:rowOff>
    </xdr:to>
    <xdr:sp macro="" textlink="">
      <xdr:nvSpPr>
        <xdr:cNvPr id="5" name="正方形/長方形 4"/>
        <xdr:cNvSpPr/>
      </xdr:nvSpPr>
      <xdr:spPr>
        <a:xfrm>
          <a:off x="3253913" y="29843903"/>
          <a:ext cx="1844387" cy="143931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農林水産省</a:t>
          </a:r>
          <a:endParaRPr kumimoji="1" lang="en-US" altLang="ja-JP" sz="1100">
            <a:solidFill>
              <a:sysClr val="windowText" lastClr="000000"/>
            </a:solidFill>
          </a:endParaRPr>
        </a:p>
        <a:p>
          <a:pPr algn="ctr"/>
          <a:r>
            <a:rPr kumimoji="1" lang="ja-JP" altLang="en-US" sz="1100">
              <a:solidFill>
                <a:sysClr val="windowText" lastClr="000000"/>
              </a:solidFill>
            </a:rPr>
            <a:t>（補助）</a:t>
          </a:r>
          <a:endParaRPr kumimoji="1" lang="en-US" altLang="ja-JP" sz="1100">
            <a:solidFill>
              <a:sysClr val="windowText" lastClr="000000"/>
            </a:solidFill>
          </a:endParaRPr>
        </a:p>
        <a:p>
          <a:pPr algn="ctr"/>
          <a:r>
            <a:rPr kumimoji="1" lang="ja-JP" altLang="en-US" sz="1100">
              <a:solidFill>
                <a:sysClr val="windowText" lastClr="000000"/>
              </a:solidFill>
            </a:rPr>
            <a:t>１４，１３９百万円</a:t>
          </a:r>
        </a:p>
      </xdr:txBody>
    </xdr:sp>
    <xdr:clientData/>
  </xdr:twoCellAnchor>
  <xdr:twoCellAnchor>
    <xdr:from>
      <xdr:col>36</xdr:col>
      <xdr:colOff>19049</xdr:colOff>
      <xdr:row>75</xdr:row>
      <xdr:rowOff>9525</xdr:rowOff>
    </xdr:from>
    <xdr:to>
      <xdr:col>49</xdr:col>
      <xdr:colOff>0</xdr:colOff>
      <xdr:row>79</xdr:row>
      <xdr:rowOff>19050</xdr:rowOff>
    </xdr:to>
    <xdr:sp macro="" textlink="">
      <xdr:nvSpPr>
        <xdr:cNvPr id="6" name="正方形/長方形 5"/>
        <xdr:cNvSpPr/>
      </xdr:nvSpPr>
      <xdr:spPr>
        <a:xfrm>
          <a:off x="6320096" y="29843903"/>
          <a:ext cx="2566209" cy="143931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Ｄ</a:t>
          </a:r>
          <a:r>
            <a:rPr kumimoji="1" lang="ja-JP" altLang="en-US" sz="1100">
              <a:solidFill>
                <a:sysClr val="windowText" lastClr="000000"/>
              </a:solidFill>
            </a:rPr>
            <a:t>．「被害漁場環境調査事業」</a:t>
          </a:r>
          <a:endParaRPr kumimoji="1" lang="en-US" altLang="ja-JP" sz="1100">
            <a:solidFill>
              <a:sysClr val="windowText" lastClr="000000"/>
            </a:solidFill>
          </a:endParaRPr>
        </a:p>
        <a:p>
          <a:pPr algn="ctr"/>
          <a:r>
            <a:rPr kumimoji="1" lang="ja-JP" altLang="en-US" sz="1100">
              <a:solidFill>
                <a:sysClr val="windowText" lastClr="000000"/>
              </a:solidFill>
            </a:rPr>
            <a:t>共同研究機関　２０４百万円</a:t>
          </a:r>
          <a:endParaRPr kumimoji="1" lang="en-US" altLang="ja-JP" sz="1100">
            <a:solidFill>
              <a:sysClr val="windowText" lastClr="000000"/>
            </a:solidFill>
          </a:endParaRPr>
        </a:p>
        <a:p>
          <a:pPr algn="ctr"/>
          <a:r>
            <a:rPr kumimoji="1" lang="ja-JP" altLang="en-US" sz="1100">
              <a:solidFill>
                <a:sysClr val="windowText" lastClr="000000"/>
              </a:solidFill>
            </a:rPr>
            <a:t>（公募１／１）</a:t>
          </a:r>
          <a:endParaRPr kumimoji="1" lang="en-US" altLang="ja-JP" sz="1100">
            <a:solidFill>
              <a:sysClr val="windowText" lastClr="000000"/>
            </a:solidFill>
          </a:endParaRPr>
        </a:p>
        <a:p>
          <a:pPr algn="l"/>
          <a:r>
            <a:rPr kumimoji="1" lang="ja-JP" altLang="en-US" sz="1100">
              <a:solidFill>
                <a:sysClr val="windowText" lastClr="000000"/>
              </a:solidFill>
            </a:rPr>
            <a:t>がれき撤去後の藻場・干潟及び沿岸漁場・養殖場回復状況調査、有害物質生態系影響調査等を実施</a:t>
          </a:r>
        </a:p>
      </xdr:txBody>
    </xdr:sp>
    <xdr:clientData/>
  </xdr:twoCellAnchor>
  <xdr:twoCellAnchor>
    <xdr:from>
      <xdr:col>24</xdr:col>
      <xdr:colOff>100013</xdr:colOff>
      <xdr:row>79</xdr:row>
      <xdr:rowOff>19050</xdr:rowOff>
    </xdr:from>
    <xdr:to>
      <xdr:col>24</xdr:col>
      <xdr:colOff>100013</xdr:colOff>
      <xdr:row>83</xdr:row>
      <xdr:rowOff>0</xdr:rowOff>
    </xdr:to>
    <xdr:cxnSp macro="">
      <xdr:nvCxnSpPr>
        <xdr:cNvPr id="7" name="直線矢印コネクタ 6"/>
        <xdr:cNvCxnSpPr>
          <a:stCxn id="5" idx="2"/>
          <a:endCxn id="2" idx="0"/>
        </xdr:cNvCxnSpPr>
      </xdr:nvCxnSpPr>
      <xdr:spPr>
        <a:xfrm>
          <a:off x="4156624" y="31283217"/>
          <a:ext cx="0" cy="141073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85725</xdr:colOff>
      <xdr:row>77</xdr:row>
      <xdr:rowOff>14288</xdr:rowOff>
    </xdr:from>
    <xdr:to>
      <xdr:col>36</xdr:col>
      <xdr:colOff>19049</xdr:colOff>
      <xdr:row>77</xdr:row>
      <xdr:rowOff>14288</xdr:rowOff>
    </xdr:to>
    <xdr:cxnSp macro="">
      <xdr:nvCxnSpPr>
        <xdr:cNvPr id="8" name="直線矢印コネクタ 7"/>
        <xdr:cNvCxnSpPr>
          <a:stCxn id="5" idx="3"/>
          <a:endCxn id="6" idx="1"/>
        </xdr:cNvCxnSpPr>
      </xdr:nvCxnSpPr>
      <xdr:spPr>
        <a:xfrm>
          <a:off x="5098300" y="30563561"/>
          <a:ext cx="122179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28575</xdr:colOff>
      <xdr:row>96</xdr:row>
      <xdr:rowOff>209550</xdr:rowOff>
    </xdr:from>
    <xdr:to>
      <xdr:col>39</xdr:col>
      <xdr:colOff>33337</xdr:colOff>
      <xdr:row>98</xdr:row>
      <xdr:rowOff>57150</xdr:rowOff>
    </xdr:to>
    <xdr:cxnSp macro="">
      <xdr:nvCxnSpPr>
        <xdr:cNvPr id="9" name="直線矢印コネクタ 8"/>
        <xdr:cNvCxnSpPr>
          <a:stCxn id="3" idx="2"/>
          <a:endCxn id="4" idx="0"/>
        </xdr:cNvCxnSpPr>
      </xdr:nvCxnSpPr>
      <xdr:spPr>
        <a:xfrm flipH="1">
          <a:off x="6928139" y="37550321"/>
          <a:ext cx="4762" cy="5624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85725</xdr:colOff>
      <xdr:row>85</xdr:row>
      <xdr:rowOff>4763</xdr:rowOff>
    </xdr:from>
    <xdr:to>
      <xdr:col>39</xdr:col>
      <xdr:colOff>33337</xdr:colOff>
      <xdr:row>92</xdr:row>
      <xdr:rowOff>0</xdr:rowOff>
    </xdr:to>
    <xdr:cxnSp macro="">
      <xdr:nvCxnSpPr>
        <xdr:cNvPr id="10" name="カギ線コネクタ 9"/>
        <xdr:cNvCxnSpPr>
          <a:stCxn id="2" idx="3"/>
          <a:endCxn id="3" idx="0"/>
        </xdr:cNvCxnSpPr>
      </xdr:nvCxnSpPr>
      <xdr:spPr>
        <a:xfrm>
          <a:off x="5098300" y="33413614"/>
          <a:ext cx="1834601" cy="2497368"/>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76200</xdr:colOff>
      <xdr:row>87</xdr:row>
      <xdr:rowOff>76200</xdr:rowOff>
    </xdr:from>
    <xdr:to>
      <xdr:col>31</xdr:col>
      <xdr:colOff>123825</xdr:colOff>
      <xdr:row>89</xdr:row>
      <xdr:rowOff>247650</xdr:rowOff>
    </xdr:to>
    <xdr:sp macro="" textlink="">
      <xdr:nvSpPr>
        <xdr:cNvPr id="11" name="大かっこ 10"/>
        <xdr:cNvSpPr/>
      </xdr:nvSpPr>
      <xdr:spPr>
        <a:xfrm>
          <a:off x="2969029" y="34199945"/>
          <a:ext cx="2499880" cy="886345"/>
        </a:xfrm>
        <a:prstGeom prst="bracketPair">
          <a:avLst/>
        </a:prstGeom>
        <a:solidFill>
          <a:schemeClr val="bg1"/>
        </a:solidFill>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100"/>
            <a:t>専門業者との契約による漁場のがれき撤去作業の実施。</a:t>
          </a:r>
        </a:p>
      </xdr:txBody>
    </xdr:sp>
    <xdr:clientData/>
  </xdr:twoCellAnchor>
  <xdr:twoCellAnchor>
    <xdr:from>
      <xdr:col>33</xdr:col>
      <xdr:colOff>57150</xdr:colOff>
      <xdr:row>87</xdr:row>
      <xdr:rowOff>85725</xdr:rowOff>
    </xdr:from>
    <xdr:to>
      <xdr:col>46</xdr:col>
      <xdr:colOff>57150</xdr:colOff>
      <xdr:row>89</xdr:row>
      <xdr:rowOff>257175</xdr:rowOff>
    </xdr:to>
    <xdr:sp macro="" textlink="">
      <xdr:nvSpPr>
        <xdr:cNvPr id="12" name="大かっこ 11"/>
        <xdr:cNvSpPr/>
      </xdr:nvSpPr>
      <xdr:spPr>
        <a:xfrm>
          <a:off x="5734743" y="34209470"/>
          <a:ext cx="2618509" cy="886345"/>
        </a:xfrm>
        <a:prstGeom prst="bracketPair">
          <a:avLst/>
        </a:prstGeom>
        <a:solidFill>
          <a:schemeClr val="bg1"/>
        </a:solidFill>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100"/>
            <a:t>漁業者グループが行う漁場のがれき撤去活動への支援。</a:t>
          </a:r>
        </a:p>
      </xdr:txBody>
    </xdr:sp>
    <xdr:clientData/>
  </xdr:twoCellAnchor>
  <xdr:twoCellAnchor>
    <xdr:from>
      <xdr:col>36</xdr:col>
      <xdr:colOff>58616</xdr:colOff>
      <xdr:row>76</xdr:row>
      <xdr:rowOff>344365</xdr:rowOff>
    </xdr:from>
    <xdr:to>
      <xdr:col>48</xdr:col>
      <xdr:colOff>117231</xdr:colOff>
      <xdr:row>78</xdr:row>
      <xdr:rowOff>227135</xdr:rowOff>
    </xdr:to>
    <xdr:sp macro="" textlink="">
      <xdr:nvSpPr>
        <xdr:cNvPr id="13" name="大かっこ 12"/>
        <xdr:cNvSpPr/>
      </xdr:nvSpPr>
      <xdr:spPr>
        <a:xfrm>
          <a:off x="6359663" y="30536190"/>
          <a:ext cx="2477619" cy="59766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43961</xdr:colOff>
      <xdr:row>93</xdr:row>
      <xdr:rowOff>219808</xdr:rowOff>
    </xdr:from>
    <xdr:to>
      <xdr:col>45</xdr:col>
      <xdr:colOff>21981</xdr:colOff>
      <xdr:row>95</xdr:row>
      <xdr:rowOff>278423</xdr:rowOff>
    </xdr:to>
    <xdr:sp macro="" textlink="">
      <xdr:nvSpPr>
        <xdr:cNvPr id="14" name="大かっこ 13"/>
        <xdr:cNvSpPr/>
      </xdr:nvSpPr>
      <xdr:spPr>
        <a:xfrm>
          <a:off x="5721554" y="36488237"/>
          <a:ext cx="2397023" cy="77351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65944</xdr:colOff>
      <xdr:row>99</xdr:row>
      <xdr:rowOff>190500</xdr:rowOff>
    </xdr:from>
    <xdr:to>
      <xdr:col>45</xdr:col>
      <xdr:colOff>43963</xdr:colOff>
      <xdr:row>101</xdr:row>
      <xdr:rowOff>73270</xdr:rowOff>
    </xdr:to>
    <xdr:sp macro="" textlink="">
      <xdr:nvSpPr>
        <xdr:cNvPr id="15" name="大かっこ 14"/>
        <xdr:cNvSpPr/>
      </xdr:nvSpPr>
      <xdr:spPr>
        <a:xfrm>
          <a:off x="5743537" y="38603613"/>
          <a:ext cx="2397022" cy="597664"/>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17</xdr:col>
      <xdr:colOff>37554</xdr:colOff>
      <xdr:row>72</xdr:row>
      <xdr:rowOff>323496</xdr:rowOff>
    </xdr:from>
    <xdr:to>
      <xdr:col>38</xdr:col>
      <xdr:colOff>154849</xdr:colOff>
      <xdr:row>72</xdr:row>
      <xdr:rowOff>1447446</xdr:rowOff>
    </xdr:to>
    <xdr:sp macro="" textlink="">
      <xdr:nvSpPr>
        <xdr:cNvPr id="2" name="正方形/長方形 1"/>
        <xdr:cNvSpPr/>
      </xdr:nvSpPr>
      <xdr:spPr>
        <a:xfrm>
          <a:off x="2930383" y="29866929"/>
          <a:ext cx="3924524" cy="112395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3500"/>
            </a:lnSpc>
          </a:pPr>
          <a:r>
            <a:rPr kumimoji="1" lang="ja-JP" altLang="en-US" sz="2800">
              <a:solidFill>
                <a:sysClr val="windowText" lastClr="000000"/>
              </a:solidFill>
            </a:rPr>
            <a:t>農林水産省</a:t>
          </a:r>
          <a:endParaRPr kumimoji="1" lang="en-US" altLang="ja-JP" sz="2800">
            <a:solidFill>
              <a:sysClr val="windowText" lastClr="000000"/>
            </a:solidFill>
          </a:endParaRPr>
        </a:p>
        <a:p>
          <a:pPr algn="ctr">
            <a:lnSpc>
              <a:spcPts val="3500"/>
            </a:lnSpc>
          </a:pPr>
          <a:r>
            <a:rPr kumimoji="1" lang="ja-JP" altLang="en-US" sz="2800">
              <a:solidFill>
                <a:sysClr val="windowText" lastClr="000000"/>
              </a:solidFill>
            </a:rPr>
            <a:t>３６３百万円</a:t>
          </a:r>
          <a:endParaRPr kumimoji="1" lang="ja-JP" altLang="en-US" sz="2800"/>
        </a:p>
      </xdr:txBody>
    </xdr:sp>
    <xdr:clientData/>
  </xdr:twoCellAnchor>
  <xdr:oneCellAnchor>
    <xdr:from>
      <xdr:col>8</xdr:col>
      <xdr:colOff>61336</xdr:colOff>
      <xdr:row>72</xdr:row>
      <xdr:rowOff>1104546</xdr:rowOff>
    </xdr:from>
    <xdr:ext cx="954107" cy="425822"/>
    <xdr:sp macro="" textlink="">
      <xdr:nvSpPr>
        <xdr:cNvPr id="3" name="テキスト ボックス 2"/>
        <xdr:cNvSpPr txBox="1"/>
      </xdr:nvSpPr>
      <xdr:spPr>
        <a:xfrm>
          <a:off x="1457874" y="30647979"/>
          <a:ext cx="954107"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2000">
              <a:latin typeface="+mj-ea"/>
              <a:ea typeface="+mj-ea"/>
            </a:rPr>
            <a:t>【</a:t>
          </a:r>
          <a:r>
            <a:rPr kumimoji="1" lang="ja-JP" altLang="en-US" sz="2000">
              <a:latin typeface="+mj-ea"/>
              <a:ea typeface="+mj-ea"/>
            </a:rPr>
            <a:t>補助</a:t>
          </a:r>
          <a:r>
            <a:rPr kumimoji="1" lang="en-US" altLang="ja-JP" sz="2000">
              <a:latin typeface="+mj-ea"/>
              <a:ea typeface="+mj-ea"/>
            </a:rPr>
            <a:t>】</a:t>
          </a:r>
          <a:endParaRPr kumimoji="1" lang="ja-JP" altLang="en-US" sz="2000">
            <a:latin typeface="+mj-ea"/>
            <a:ea typeface="+mj-ea"/>
          </a:endParaRPr>
        </a:p>
      </xdr:txBody>
    </xdr:sp>
    <xdr:clientData/>
  </xdr:oneCellAnchor>
  <xdr:oneCellAnchor>
    <xdr:from>
      <xdr:col>53</xdr:col>
      <xdr:colOff>50913</xdr:colOff>
      <xdr:row>72</xdr:row>
      <xdr:rowOff>2314221</xdr:rowOff>
    </xdr:from>
    <xdr:ext cx="184731" cy="264560"/>
    <xdr:sp macro="" textlink="">
      <xdr:nvSpPr>
        <xdr:cNvPr id="4" name="テキスト ボックス 3"/>
        <xdr:cNvSpPr txBox="1"/>
      </xdr:nvSpPr>
      <xdr:spPr>
        <a:xfrm>
          <a:off x="9602237" y="318576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8</xdr:col>
      <xdr:colOff>66942</xdr:colOff>
      <xdr:row>72</xdr:row>
      <xdr:rowOff>2361846</xdr:rowOff>
    </xdr:from>
    <xdr:ext cx="1590674" cy="692690"/>
    <xdr:sp macro="" textlink="">
      <xdr:nvSpPr>
        <xdr:cNvPr id="5" name="テキスト ボックス 4"/>
        <xdr:cNvSpPr txBox="1"/>
      </xdr:nvSpPr>
      <xdr:spPr>
        <a:xfrm>
          <a:off x="1463480" y="31905279"/>
          <a:ext cx="1590674" cy="69269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ctr"/>
          <a:r>
            <a:rPr kumimoji="1" lang="ja-JP" altLang="en-US" sz="1200" b="1"/>
            <a:t>Ｃ　太平洋北海域栽培漁業推進協議会　</a:t>
          </a:r>
          <a:endParaRPr kumimoji="1" lang="en-US" altLang="ja-JP" sz="1200" b="1"/>
        </a:p>
        <a:p>
          <a:pPr algn="ctr"/>
          <a:r>
            <a:rPr kumimoji="1" lang="ja-JP" altLang="en-US" sz="1200" b="1"/>
            <a:t>　３５百万円　</a:t>
          </a:r>
        </a:p>
      </xdr:txBody>
    </xdr:sp>
    <xdr:clientData/>
  </xdr:oneCellAnchor>
  <xdr:oneCellAnchor>
    <xdr:from>
      <xdr:col>7</xdr:col>
      <xdr:colOff>101456</xdr:colOff>
      <xdr:row>72</xdr:row>
      <xdr:rowOff>3114320</xdr:rowOff>
    </xdr:from>
    <xdr:ext cx="1895475" cy="631327"/>
    <xdr:sp macro="" textlink="">
      <xdr:nvSpPr>
        <xdr:cNvPr id="6" name="テキスト ボックス 5"/>
        <xdr:cNvSpPr txBox="1"/>
      </xdr:nvSpPr>
      <xdr:spPr>
        <a:xfrm>
          <a:off x="1331740" y="32657753"/>
          <a:ext cx="1895475" cy="631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①種苗放流の課題に対応した種苗放流事業計画の策定。</a:t>
          </a:r>
          <a:endParaRPr kumimoji="1" lang="en-US" altLang="ja-JP" sz="1100"/>
        </a:p>
        <a:p>
          <a:endParaRPr kumimoji="1" lang="ja-JP" altLang="en-US" sz="1100"/>
        </a:p>
      </xdr:txBody>
    </xdr:sp>
    <xdr:clientData/>
  </xdr:oneCellAnchor>
  <xdr:twoCellAnchor>
    <xdr:from>
      <xdr:col>7</xdr:col>
      <xdr:colOff>51835</xdr:colOff>
      <xdr:row>72</xdr:row>
      <xdr:rowOff>2984659</xdr:rowOff>
    </xdr:from>
    <xdr:to>
      <xdr:col>19</xdr:col>
      <xdr:colOff>1</xdr:colOff>
      <xdr:row>72</xdr:row>
      <xdr:rowOff>3772058</xdr:rowOff>
    </xdr:to>
    <xdr:sp macro="" textlink="">
      <xdr:nvSpPr>
        <xdr:cNvPr id="7" name="大かっこ 6"/>
        <xdr:cNvSpPr/>
      </xdr:nvSpPr>
      <xdr:spPr>
        <a:xfrm>
          <a:off x="1282119" y="32528092"/>
          <a:ext cx="1943220" cy="78739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12</xdr:col>
      <xdr:colOff>54117</xdr:colOff>
      <xdr:row>72</xdr:row>
      <xdr:rowOff>1723671</xdr:rowOff>
    </xdr:from>
    <xdr:to>
      <xdr:col>12</xdr:col>
      <xdr:colOff>54117</xdr:colOff>
      <xdr:row>72</xdr:row>
      <xdr:rowOff>2285646</xdr:rowOff>
    </xdr:to>
    <xdr:cxnSp macro="">
      <xdr:nvCxnSpPr>
        <xdr:cNvPr id="8" name="直線矢印コネクタ 7"/>
        <xdr:cNvCxnSpPr/>
      </xdr:nvCxnSpPr>
      <xdr:spPr bwMode="auto">
        <a:xfrm rot="5400000">
          <a:off x="1834685" y="31548092"/>
          <a:ext cx="56197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46089</xdr:colOff>
      <xdr:row>72</xdr:row>
      <xdr:rowOff>1723671</xdr:rowOff>
    </xdr:from>
    <xdr:to>
      <xdr:col>27</xdr:col>
      <xdr:colOff>168992</xdr:colOff>
      <xdr:row>72</xdr:row>
      <xdr:rowOff>1723671</xdr:rowOff>
    </xdr:to>
    <xdr:cxnSp macro="">
      <xdr:nvCxnSpPr>
        <xdr:cNvPr id="9" name="直線コネクタ 8"/>
        <xdr:cNvCxnSpPr/>
      </xdr:nvCxnSpPr>
      <xdr:spPr bwMode="auto">
        <a:xfrm flipV="1">
          <a:off x="2107645" y="31267104"/>
          <a:ext cx="2699849"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35</xdr:col>
      <xdr:colOff>168454</xdr:colOff>
      <xdr:row>72</xdr:row>
      <xdr:rowOff>4694312</xdr:rowOff>
    </xdr:from>
    <xdr:ext cx="2054045" cy="1025922"/>
    <xdr:sp macro="" textlink="">
      <xdr:nvSpPr>
        <xdr:cNvPr id="10" name="テキスト ボックス 9"/>
        <xdr:cNvSpPr txBox="1"/>
      </xdr:nvSpPr>
      <xdr:spPr>
        <a:xfrm>
          <a:off x="6211807" y="34237745"/>
          <a:ext cx="2054045" cy="1025922"/>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ctr"/>
          <a:r>
            <a:rPr kumimoji="1" lang="ja-JP" altLang="en-US" sz="1400" b="1"/>
            <a:t>Ｂ　市町村</a:t>
          </a:r>
          <a:endParaRPr kumimoji="1" lang="en-US" altLang="ja-JP" sz="1400" b="1"/>
        </a:p>
        <a:p>
          <a:pPr algn="ctr"/>
          <a:r>
            <a:rPr kumimoji="1" lang="ja-JP" altLang="en-US" sz="1400" b="1"/>
            <a:t>　　栽培漁業協会</a:t>
          </a:r>
          <a:endParaRPr kumimoji="1" lang="en-US" altLang="ja-JP" sz="1400" b="1"/>
        </a:p>
        <a:p>
          <a:pPr algn="ctr"/>
          <a:r>
            <a:rPr kumimoji="1" lang="ja-JP" altLang="en-US" sz="1400" b="1"/>
            <a:t>　　漁協・生産組合等</a:t>
          </a:r>
          <a:endParaRPr kumimoji="1" lang="en-US" altLang="ja-JP" sz="1400" b="1"/>
        </a:p>
        <a:p>
          <a:pPr algn="ctr"/>
          <a:r>
            <a:rPr kumimoji="1" lang="ja-JP" altLang="en-US" sz="1400" b="1"/>
            <a:t>３５７百万円　　</a:t>
          </a:r>
        </a:p>
      </xdr:txBody>
    </xdr:sp>
    <xdr:clientData/>
  </xdr:oneCellAnchor>
  <xdr:oneCellAnchor>
    <xdr:from>
      <xdr:col>36</xdr:col>
      <xdr:colOff>27061</xdr:colOff>
      <xdr:row>72</xdr:row>
      <xdr:rowOff>2323747</xdr:rowOff>
    </xdr:from>
    <xdr:ext cx="1671590" cy="559127"/>
    <xdr:sp macro="" textlink="">
      <xdr:nvSpPr>
        <xdr:cNvPr id="11" name="テキスト ボックス 10"/>
        <xdr:cNvSpPr txBox="1"/>
      </xdr:nvSpPr>
      <xdr:spPr>
        <a:xfrm>
          <a:off x="6328108" y="31867180"/>
          <a:ext cx="1671590" cy="559127"/>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pPr algn="ctr"/>
          <a:r>
            <a:rPr kumimoji="1" lang="ja-JP" altLang="en-US" sz="1400" b="1"/>
            <a:t>Ａ　４県　</a:t>
          </a:r>
          <a:endParaRPr kumimoji="1" lang="en-US" altLang="ja-JP" sz="1400" b="1"/>
        </a:p>
        <a:p>
          <a:pPr algn="ctr"/>
          <a:r>
            <a:rPr kumimoji="1" lang="ja-JP" altLang="en-US" sz="1400" b="1"/>
            <a:t>３２８百万円　　</a:t>
          </a:r>
        </a:p>
      </xdr:txBody>
    </xdr:sp>
    <xdr:clientData/>
  </xdr:oneCellAnchor>
  <xdr:twoCellAnchor>
    <xdr:from>
      <xdr:col>32</xdr:col>
      <xdr:colOff>9118</xdr:colOff>
      <xdr:row>73</xdr:row>
      <xdr:rowOff>727610</xdr:rowOff>
    </xdr:from>
    <xdr:to>
      <xdr:col>49</xdr:col>
      <xdr:colOff>166146</xdr:colOff>
      <xdr:row>73</xdr:row>
      <xdr:rowOff>2394485</xdr:rowOff>
    </xdr:to>
    <xdr:sp macro="" textlink="">
      <xdr:nvSpPr>
        <xdr:cNvPr id="12" name="大かっこ 11"/>
        <xdr:cNvSpPr/>
      </xdr:nvSpPr>
      <xdr:spPr>
        <a:xfrm>
          <a:off x="5520456" y="35167239"/>
          <a:ext cx="3531995" cy="16668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oneCellAnchor>
    <xdr:from>
      <xdr:col>34</xdr:col>
      <xdr:colOff>185228</xdr:colOff>
      <xdr:row>72</xdr:row>
      <xdr:rowOff>3142895</xdr:rowOff>
    </xdr:from>
    <xdr:ext cx="2667000" cy="459100"/>
    <xdr:sp macro="" textlink="">
      <xdr:nvSpPr>
        <xdr:cNvPr id="13" name="テキスト ボックス 12"/>
        <xdr:cNvSpPr txBox="1"/>
      </xdr:nvSpPr>
      <xdr:spPr>
        <a:xfrm>
          <a:off x="6029075" y="32686328"/>
          <a:ext cx="2667000"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nSpc>
              <a:spcPts val="1300"/>
            </a:lnSpc>
          </a:pPr>
          <a:r>
            <a:rPr kumimoji="1" lang="ja-JP" altLang="en-US" sz="1100"/>
            <a:t>②種苗放流を確保するために必要な経費や取組について支援。</a:t>
          </a:r>
        </a:p>
      </xdr:txBody>
    </xdr:sp>
    <xdr:clientData/>
  </xdr:oneCellAnchor>
  <xdr:twoCellAnchor>
    <xdr:from>
      <xdr:col>33</xdr:col>
      <xdr:colOff>163624</xdr:colOff>
      <xdr:row>72</xdr:row>
      <xdr:rowOff>3028597</xdr:rowOff>
    </xdr:from>
    <xdr:to>
      <xdr:col>48</xdr:col>
      <xdr:colOff>168456</xdr:colOff>
      <xdr:row>72</xdr:row>
      <xdr:rowOff>4378429</xdr:rowOff>
    </xdr:to>
    <xdr:sp macro="" textlink="">
      <xdr:nvSpPr>
        <xdr:cNvPr id="14" name="大かっこ 13"/>
        <xdr:cNvSpPr/>
      </xdr:nvSpPr>
      <xdr:spPr>
        <a:xfrm>
          <a:off x="5841217" y="32572030"/>
          <a:ext cx="3047290" cy="134983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27</xdr:col>
      <xdr:colOff>165447</xdr:colOff>
      <xdr:row>72</xdr:row>
      <xdr:rowOff>1448239</xdr:rowOff>
    </xdr:from>
    <xdr:to>
      <xdr:col>27</xdr:col>
      <xdr:colOff>167035</xdr:colOff>
      <xdr:row>72</xdr:row>
      <xdr:rowOff>1724464</xdr:rowOff>
    </xdr:to>
    <xdr:cxnSp macro="">
      <xdr:nvCxnSpPr>
        <xdr:cNvPr id="15" name="直線コネクタ 14"/>
        <xdr:cNvCxnSpPr/>
      </xdr:nvCxnSpPr>
      <xdr:spPr>
        <a:xfrm rot="5400000">
          <a:off x="4666630" y="31128991"/>
          <a:ext cx="276225"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34</xdr:col>
      <xdr:colOff>126719</xdr:colOff>
      <xdr:row>72</xdr:row>
      <xdr:rowOff>3730269</xdr:rowOff>
    </xdr:from>
    <xdr:ext cx="2733674" cy="642484"/>
    <xdr:sp macro="" textlink="">
      <xdr:nvSpPr>
        <xdr:cNvPr id="16" name="テキスト ボックス 15"/>
        <xdr:cNvSpPr txBox="1"/>
      </xdr:nvSpPr>
      <xdr:spPr>
        <a:xfrm>
          <a:off x="5970566" y="33273702"/>
          <a:ext cx="2733674"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nSpc>
              <a:spcPts val="1300"/>
            </a:lnSpc>
          </a:pPr>
          <a:r>
            <a:rPr kumimoji="1" lang="ja-JP" altLang="en-US" sz="1100"/>
            <a:t>③放流種苗を速やかに放流海域に適応させるため放流種苗が棲息するための環境を整える取組を支援。</a:t>
          </a:r>
        </a:p>
      </xdr:txBody>
    </xdr:sp>
    <xdr:clientData/>
  </xdr:oneCellAnchor>
  <xdr:twoCellAnchor>
    <xdr:from>
      <xdr:col>40</xdr:col>
      <xdr:colOff>2133</xdr:colOff>
      <xdr:row>72</xdr:row>
      <xdr:rowOff>4348474</xdr:rowOff>
    </xdr:from>
    <xdr:to>
      <xdr:col>40</xdr:col>
      <xdr:colOff>2134</xdr:colOff>
      <xdr:row>72</xdr:row>
      <xdr:rowOff>4684788</xdr:rowOff>
    </xdr:to>
    <xdr:cxnSp macro="">
      <xdr:nvCxnSpPr>
        <xdr:cNvPr id="17" name="直線矢印コネクタ 16"/>
        <xdr:cNvCxnSpPr/>
      </xdr:nvCxnSpPr>
      <xdr:spPr>
        <a:xfrm rot="16200000" flipH="1">
          <a:off x="6933046" y="34060063"/>
          <a:ext cx="336314"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33</xdr:col>
      <xdr:colOff>85594</xdr:colOff>
      <xdr:row>73</xdr:row>
      <xdr:rowOff>832384</xdr:rowOff>
    </xdr:from>
    <xdr:ext cx="2714625" cy="459100"/>
    <xdr:sp macro="" textlink="">
      <xdr:nvSpPr>
        <xdr:cNvPr id="18" name="テキスト ボックス 17"/>
        <xdr:cNvSpPr txBox="1"/>
      </xdr:nvSpPr>
      <xdr:spPr>
        <a:xfrm>
          <a:off x="5763187" y="35272013"/>
          <a:ext cx="2714625"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nSpc>
              <a:spcPts val="1300"/>
            </a:lnSpc>
          </a:pPr>
          <a:r>
            <a:rPr kumimoji="1" lang="ja-JP" altLang="en-US" sz="1100"/>
            <a:t>②種苗放流を確保するために必要な経費や取組について支援。</a:t>
          </a:r>
        </a:p>
      </xdr:txBody>
    </xdr:sp>
    <xdr:clientData/>
  </xdr:oneCellAnchor>
  <xdr:oneCellAnchor>
    <xdr:from>
      <xdr:col>33</xdr:col>
      <xdr:colOff>142822</xdr:colOff>
      <xdr:row>73</xdr:row>
      <xdr:rowOff>1432458</xdr:rowOff>
    </xdr:from>
    <xdr:ext cx="2600324" cy="642484"/>
    <xdr:sp macro="" textlink="">
      <xdr:nvSpPr>
        <xdr:cNvPr id="19" name="テキスト ボックス 18"/>
        <xdr:cNvSpPr txBox="1"/>
      </xdr:nvSpPr>
      <xdr:spPr>
        <a:xfrm>
          <a:off x="5820415" y="35872087"/>
          <a:ext cx="2600324"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nSpc>
              <a:spcPts val="1300"/>
            </a:lnSpc>
          </a:pPr>
          <a:r>
            <a:rPr kumimoji="1" lang="ja-JP" altLang="en-US" sz="1100"/>
            <a:t>③放流種苗を速やかに放流海域に適応させるため放流種苗が棲息するための環境を整える取組を支援。</a:t>
          </a:r>
        </a:p>
      </xdr:txBody>
    </xdr:sp>
    <xdr:clientData/>
  </xdr:oneCellAnchor>
  <xdr:twoCellAnchor>
    <xdr:from>
      <xdr:col>28</xdr:col>
      <xdr:colOff>1756</xdr:colOff>
      <xdr:row>72</xdr:row>
      <xdr:rowOff>1733346</xdr:rowOff>
    </xdr:from>
    <xdr:to>
      <xdr:col>40</xdr:col>
      <xdr:colOff>56697</xdr:colOff>
      <xdr:row>72</xdr:row>
      <xdr:rowOff>1734910</xdr:rowOff>
    </xdr:to>
    <xdr:cxnSp macro="">
      <xdr:nvCxnSpPr>
        <xdr:cNvPr id="20" name="直線コネクタ 19"/>
        <xdr:cNvCxnSpPr/>
      </xdr:nvCxnSpPr>
      <xdr:spPr>
        <a:xfrm>
          <a:off x="4848076" y="31276779"/>
          <a:ext cx="2307690" cy="156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24194</xdr:colOff>
      <xdr:row>72</xdr:row>
      <xdr:rowOff>1736009</xdr:rowOff>
    </xdr:from>
    <xdr:to>
      <xdr:col>40</xdr:col>
      <xdr:colOff>39556</xdr:colOff>
      <xdr:row>72</xdr:row>
      <xdr:rowOff>2258347</xdr:rowOff>
    </xdr:to>
    <xdr:cxnSp macro="">
      <xdr:nvCxnSpPr>
        <xdr:cNvPr id="21" name="直線矢印コネクタ 20"/>
        <xdr:cNvCxnSpPr/>
      </xdr:nvCxnSpPr>
      <xdr:spPr>
        <a:xfrm flipH="1">
          <a:off x="7123263" y="31279442"/>
          <a:ext cx="15362" cy="52233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128464</xdr:colOff>
      <xdr:row>72</xdr:row>
      <xdr:rowOff>2034934</xdr:rowOff>
    </xdr:from>
    <xdr:ext cx="646331" cy="292452"/>
    <xdr:sp macro="" textlink="">
      <xdr:nvSpPr>
        <xdr:cNvPr id="24" name="テキスト ボックス 23"/>
        <xdr:cNvSpPr txBox="1"/>
      </xdr:nvSpPr>
      <xdr:spPr>
        <a:xfrm>
          <a:off x="2356275" y="31578367"/>
          <a:ext cx="646331"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200">
              <a:latin typeface="+mj-ea"/>
              <a:ea typeface="+mj-ea"/>
            </a:rPr>
            <a:t>【</a:t>
          </a:r>
          <a:r>
            <a:rPr kumimoji="1" lang="ja-JP" altLang="en-US" sz="1200">
              <a:latin typeface="+mj-ea"/>
              <a:ea typeface="+mj-ea"/>
            </a:rPr>
            <a:t>特定</a:t>
          </a:r>
          <a:r>
            <a:rPr kumimoji="1" lang="en-US" altLang="ja-JP" sz="1200">
              <a:latin typeface="+mj-ea"/>
              <a:ea typeface="+mj-ea"/>
            </a:rPr>
            <a:t>】</a:t>
          </a:r>
          <a:endParaRPr kumimoji="1" lang="ja-JP" altLang="en-US" sz="1200">
            <a:latin typeface="+mj-ea"/>
            <a:ea typeface="+mj-ea"/>
          </a:endParaRPr>
        </a:p>
      </xdr:txBody>
    </xdr:sp>
    <xdr:clientData/>
  </xdr:oneCellAnchor>
  <xdr:oneCellAnchor>
    <xdr:from>
      <xdr:col>44</xdr:col>
      <xdr:colOff>191964</xdr:colOff>
      <xdr:row>72</xdr:row>
      <xdr:rowOff>2123834</xdr:rowOff>
    </xdr:from>
    <xdr:ext cx="646331" cy="292452"/>
    <xdr:sp macro="" textlink="">
      <xdr:nvSpPr>
        <xdr:cNvPr id="25" name="テキスト ボックス 24"/>
        <xdr:cNvSpPr txBox="1"/>
      </xdr:nvSpPr>
      <xdr:spPr>
        <a:xfrm>
          <a:off x="8089055" y="31667267"/>
          <a:ext cx="646331"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200">
              <a:latin typeface="+mj-ea"/>
              <a:ea typeface="+mj-ea"/>
            </a:rPr>
            <a:t>【</a:t>
          </a:r>
          <a:r>
            <a:rPr kumimoji="1" lang="ja-JP" altLang="en-US" sz="1200">
              <a:latin typeface="+mj-ea"/>
              <a:ea typeface="+mj-ea"/>
            </a:rPr>
            <a:t>特定</a:t>
          </a:r>
          <a:r>
            <a:rPr kumimoji="1" lang="en-US" altLang="ja-JP" sz="1200">
              <a:latin typeface="+mj-ea"/>
              <a:ea typeface="+mj-ea"/>
            </a:rPr>
            <a:t>】</a:t>
          </a:r>
          <a:endParaRPr kumimoji="1" lang="ja-JP" altLang="en-US" sz="1200">
            <a:latin typeface="+mj-ea"/>
            <a:ea typeface="+mj-ea"/>
          </a:endParaRPr>
        </a:p>
      </xdr:txBody>
    </xdr:sp>
    <xdr:clientData/>
  </xdr:oneCellAnchor>
  <xdr:oneCellAnchor>
    <xdr:from>
      <xdr:col>45</xdr:col>
      <xdr:colOff>39564</xdr:colOff>
      <xdr:row>72</xdr:row>
      <xdr:rowOff>4714634</xdr:rowOff>
    </xdr:from>
    <xdr:ext cx="1115883" cy="292452"/>
    <xdr:sp macro="" textlink="">
      <xdr:nvSpPr>
        <xdr:cNvPr id="26" name="テキスト ボックス 25"/>
        <xdr:cNvSpPr txBox="1"/>
      </xdr:nvSpPr>
      <xdr:spPr>
        <a:xfrm>
          <a:off x="8136160" y="34258067"/>
          <a:ext cx="1115883"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200">
              <a:latin typeface="+mj-ea"/>
              <a:ea typeface="+mj-ea"/>
            </a:rPr>
            <a:t>【</a:t>
          </a:r>
          <a:r>
            <a:rPr kumimoji="1" lang="ja-JP" altLang="en-US" sz="1200">
              <a:latin typeface="+mj-ea"/>
              <a:ea typeface="+mj-ea"/>
            </a:rPr>
            <a:t>１村１２団体</a:t>
          </a:r>
          <a:r>
            <a:rPr kumimoji="1" lang="en-US" altLang="ja-JP" sz="1200">
              <a:latin typeface="+mj-ea"/>
              <a:ea typeface="+mj-ea"/>
            </a:rPr>
            <a:t>】</a:t>
          </a:r>
          <a:endParaRPr kumimoji="1" lang="ja-JP" altLang="en-US" sz="1200">
            <a:latin typeface="+mj-ea"/>
            <a:ea typeface="+mj-ea"/>
          </a:endParaRP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12</xdr:col>
      <xdr:colOff>149679</xdr:colOff>
      <xdr:row>74</xdr:row>
      <xdr:rowOff>299084</xdr:rowOff>
    </xdr:from>
    <xdr:ext cx="5415643" cy="544830"/>
    <xdr:sp macro="" textlink="">
      <xdr:nvSpPr>
        <xdr:cNvPr id="2" name="角丸四角形 1"/>
        <xdr:cNvSpPr/>
      </xdr:nvSpPr>
      <xdr:spPr>
        <a:xfrm>
          <a:off x="2211235" y="29368691"/>
          <a:ext cx="5415643" cy="54483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kumimoji="1" lang="ja-JP" altLang="en-US" sz="2400">
              <a:solidFill>
                <a:sysClr val="windowText" lastClr="000000"/>
              </a:solidFill>
            </a:rPr>
            <a:t>農林水産省　８１，７５３百万円　</a:t>
          </a:r>
        </a:p>
      </xdr:txBody>
    </xdr:sp>
    <xdr:clientData/>
  </xdr:oneCellAnchor>
  <xdr:twoCellAnchor>
    <xdr:from>
      <xdr:col>28</xdr:col>
      <xdr:colOff>136072</xdr:colOff>
      <xdr:row>74</xdr:row>
      <xdr:rowOff>870857</xdr:rowOff>
    </xdr:from>
    <xdr:to>
      <xdr:col>28</xdr:col>
      <xdr:colOff>149682</xdr:colOff>
      <xdr:row>74</xdr:row>
      <xdr:rowOff>1469571</xdr:rowOff>
    </xdr:to>
    <xdr:cxnSp macro="">
      <xdr:nvCxnSpPr>
        <xdr:cNvPr id="3" name="直線矢印コネクタ 2"/>
        <xdr:cNvCxnSpPr/>
      </xdr:nvCxnSpPr>
      <xdr:spPr>
        <a:xfrm flipH="1">
          <a:off x="4982392" y="29940464"/>
          <a:ext cx="13610" cy="598714"/>
        </a:xfrm>
        <a:prstGeom prst="straightConnector1">
          <a:avLst/>
        </a:prstGeom>
        <a:ln w="508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54428</xdr:colOff>
      <xdr:row>74</xdr:row>
      <xdr:rowOff>1510401</xdr:rowOff>
    </xdr:from>
    <xdr:to>
      <xdr:col>46</xdr:col>
      <xdr:colOff>27214</xdr:colOff>
      <xdr:row>74</xdr:row>
      <xdr:rowOff>3238507</xdr:rowOff>
    </xdr:to>
    <xdr:sp macro="" textlink="">
      <xdr:nvSpPr>
        <xdr:cNvPr id="4" name="正方形/長方形 3"/>
        <xdr:cNvSpPr/>
      </xdr:nvSpPr>
      <xdr:spPr>
        <a:xfrm>
          <a:off x="1949730" y="30580008"/>
          <a:ext cx="6373586" cy="1728106"/>
        </a:xfrm>
        <a:prstGeom prst="rect">
          <a:avLst/>
        </a:prstGeom>
        <a:solidFill>
          <a:schemeClr val="bg1"/>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水産業体質強化総合対策事業基金</a:t>
          </a:r>
          <a:endParaRPr kumimoji="1" lang="en-US" altLang="ja-JP" sz="1400">
            <a:solidFill>
              <a:sysClr val="windowText" lastClr="000000"/>
            </a:solidFill>
          </a:endParaRPr>
        </a:p>
        <a:p>
          <a:pPr algn="l"/>
          <a:r>
            <a:rPr kumimoji="1" lang="ja-JP" altLang="en-US" sz="1400">
              <a:solidFill>
                <a:sysClr val="windowText" lastClr="000000"/>
              </a:solidFill>
            </a:rPr>
            <a:t>　（漁業・養殖業復興支援事業助成勘定　８１，７５３百万円）</a:t>
          </a:r>
        </a:p>
      </xdr:txBody>
    </xdr:sp>
    <xdr:clientData/>
  </xdr:twoCellAnchor>
  <xdr:oneCellAnchor>
    <xdr:from>
      <xdr:col>13</xdr:col>
      <xdr:colOff>13607</xdr:colOff>
      <xdr:row>74</xdr:row>
      <xdr:rowOff>1102186</xdr:rowOff>
    </xdr:from>
    <xdr:ext cx="1313180" cy="359073"/>
    <xdr:sp macro="" textlink="">
      <xdr:nvSpPr>
        <xdr:cNvPr id="5" name="テキスト ボックス 4"/>
        <xdr:cNvSpPr txBox="1"/>
      </xdr:nvSpPr>
      <xdr:spPr>
        <a:xfrm>
          <a:off x="2241418" y="30171793"/>
          <a:ext cx="131318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a:t>【</a:t>
          </a:r>
          <a:r>
            <a:rPr kumimoji="1" lang="ja-JP" altLang="en-US" sz="1600"/>
            <a:t>特定・補助</a:t>
          </a:r>
          <a:r>
            <a:rPr kumimoji="1" lang="en-US" altLang="ja-JP" sz="1600"/>
            <a:t>】</a:t>
          </a:r>
          <a:endParaRPr kumimoji="1" lang="ja-JP" altLang="en-US" sz="1600"/>
        </a:p>
      </xdr:txBody>
    </xdr:sp>
    <xdr:clientData/>
  </xdr:oneCellAnchor>
  <xdr:oneCellAnchor>
    <xdr:from>
      <xdr:col>12</xdr:col>
      <xdr:colOff>111579</xdr:colOff>
      <xdr:row>74</xdr:row>
      <xdr:rowOff>2070741</xdr:rowOff>
    </xdr:from>
    <xdr:ext cx="5552621" cy="950052"/>
    <xdr:sp macro="" textlink="">
      <xdr:nvSpPr>
        <xdr:cNvPr id="6" name="角丸四角形 5"/>
        <xdr:cNvSpPr/>
      </xdr:nvSpPr>
      <xdr:spPr>
        <a:xfrm>
          <a:off x="2173135" y="31140348"/>
          <a:ext cx="5552621" cy="950052"/>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ctr"/>
          <a:r>
            <a:rPr kumimoji="1" lang="ja-JP" altLang="en-US" sz="1400">
              <a:solidFill>
                <a:sysClr val="windowText" lastClr="000000"/>
              </a:solidFill>
            </a:rPr>
            <a:t>Ａ．特定非営利活動法人　水産業漁村活性化推進機構</a:t>
          </a:r>
          <a:endParaRPr kumimoji="1" lang="en-US" altLang="ja-JP" sz="1400">
            <a:solidFill>
              <a:sysClr val="windowText" lastClr="000000"/>
            </a:solidFill>
          </a:endParaRPr>
        </a:p>
        <a:p>
          <a:pPr algn="ctr"/>
          <a:endParaRPr kumimoji="1" lang="en-US" altLang="ja-JP" sz="1400">
            <a:solidFill>
              <a:sysClr val="windowText" lastClr="000000"/>
            </a:solidFill>
          </a:endParaRPr>
        </a:p>
        <a:p>
          <a:pPr algn="ctr"/>
          <a:r>
            <a:rPr kumimoji="1" lang="ja-JP" altLang="en-US" sz="1400">
              <a:solidFill>
                <a:sysClr val="windowText" lastClr="000000"/>
              </a:solidFill>
            </a:rPr>
            <a:t>がんばる漁業分；１２３百万円　　　　がんばる養殖分；１５２百万円</a:t>
          </a:r>
        </a:p>
      </xdr:txBody>
    </xdr:sp>
    <xdr:clientData/>
  </xdr:oneCellAnchor>
  <xdr:twoCellAnchor>
    <xdr:from>
      <xdr:col>12</xdr:col>
      <xdr:colOff>79376</xdr:colOff>
      <xdr:row>74</xdr:row>
      <xdr:rowOff>3360964</xdr:rowOff>
    </xdr:from>
    <xdr:to>
      <xdr:col>50</xdr:col>
      <xdr:colOff>83345</xdr:colOff>
      <xdr:row>75</xdr:row>
      <xdr:rowOff>571500</xdr:rowOff>
    </xdr:to>
    <xdr:sp macro="" textlink="">
      <xdr:nvSpPr>
        <xdr:cNvPr id="7" name="大かっこ 6"/>
        <xdr:cNvSpPr/>
      </xdr:nvSpPr>
      <xdr:spPr>
        <a:xfrm>
          <a:off x="2140932" y="32430571"/>
          <a:ext cx="6994973" cy="2106733"/>
        </a:xfrm>
        <a:prstGeom prst="bracketPair">
          <a:avLst/>
        </a:prstGeom>
        <a:solidFill>
          <a:schemeClr val="bg1"/>
        </a:solidFill>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l"/>
          <a:r>
            <a:rPr kumimoji="1" lang="ja-JP" altLang="en-US" sz="1100"/>
            <a:t>・生産、流通、経営等の専門家で構成される中央（認定）協議会及びその事務局からなる復興プロジェクト本部を運営</a:t>
          </a:r>
          <a:endParaRPr kumimoji="1" lang="en-US" altLang="ja-JP" sz="1100"/>
        </a:p>
        <a:p>
          <a:pPr algn="l"/>
          <a:r>
            <a:rPr kumimoji="1" lang="ja-JP" altLang="en-US" sz="1100"/>
            <a:t>・漁業・養殖業の復興に取り組もうとする地域を支援するための相談窓口の設置や説明会の開催</a:t>
          </a:r>
          <a:endParaRPr kumimoji="1" lang="en-US" altLang="ja-JP" sz="1100"/>
        </a:p>
        <a:p>
          <a:pPr algn="l"/>
          <a:r>
            <a:rPr kumimoji="1" lang="ja-JP" altLang="en-US" sz="1100"/>
            <a:t>・復興計画の策定や実施のため、専門会の派遣や改革型漁船のシステム設計を支援するなど、地域プロジェクトに対し、指導・助言</a:t>
          </a:r>
          <a:endParaRPr kumimoji="1" lang="en-US" altLang="ja-JP" sz="1100"/>
        </a:p>
        <a:p>
          <a:pPr algn="l"/>
          <a:r>
            <a:rPr kumimoji="1" lang="ja-JP" altLang="en-US" sz="1100"/>
            <a:t>・地域プロジェクトで策定された復興計画の審査・認定及び認定された計画のフォローアップ</a:t>
          </a:r>
          <a:endParaRPr kumimoji="1" lang="en-US" altLang="ja-JP" sz="1100"/>
        </a:p>
        <a:p>
          <a:pPr algn="l"/>
          <a:r>
            <a:rPr kumimoji="1" lang="ja-JP" altLang="en-US" sz="1100"/>
            <a:t>・認定された復興計画に基づく事業実施者への助成金の交付及び水揚げからの返還金の受け入れ等の基金管理。事業実施のための用船料その他経費の算定、監査などの指導・監督</a:t>
          </a:r>
        </a:p>
      </xdr:txBody>
    </xdr:sp>
    <xdr:clientData/>
  </xdr:twoCellAnchor>
  <xdr:oneCellAnchor>
    <xdr:from>
      <xdr:col>15</xdr:col>
      <xdr:colOff>48079</xdr:colOff>
      <xdr:row>75</xdr:row>
      <xdr:rowOff>1152258</xdr:rowOff>
    </xdr:from>
    <xdr:ext cx="3349171" cy="1228991"/>
    <xdr:sp macro="" textlink="">
      <xdr:nvSpPr>
        <xdr:cNvPr id="8" name="角丸四角形 7"/>
        <xdr:cNvSpPr/>
      </xdr:nvSpPr>
      <xdr:spPr>
        <a:xfrm>
          <a:off x="2608399" y="35118062"/>
          <a:ext cx="3349171" cy="1228991"/>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solidFill>
                <a:sysClr val="windowText" lastClr="000000"/>
              </a:solidFill>
            </a:rPr>
            <a:t>Ｂ．漁業に係る地域プロジェクト</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支出先の種類</a:t>
          </a:r>
          <a:r>
            <a:rPr kumimoji="1" lang="en-US" altLang="ja-JP" sz="1400">
              <a:solidFill>
                <a:sysClr val="windowText" lastClr="000000"/>
              </a:solidFill>
            </a:rPr>
            <a:t>】</a:t>
          </a:r>
          <a:r>
            <a:rPr kumimoji="1" lang="ja-JP" altLang="en-US" sz="1400">
              <a:solidFill>
                <a:sysClr val="windowText" lastClr="000000"/>
              </a:solidFill>
            </a:rPr>
            <a:t>　水産業協同組合等</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支出先の数</a:t>
          </a:r>
          <a:r>
            <a:rPr kumimoji="1" lang="en-US" altLang="ja-JP" sz="1400">
              <a:solidFill>
                <a:sysClr val="windowText" lastClr="000000"/>
              </a:solidFill>
            </a:rPr>
            <a:t>】</a:t>
          </a:r>
          <a:r>
            <a:rPr kumimoji="1" lang="ja-JP" altLang="en-US" sz="1400">
              <a:solidFill>
                <a:sysClr val="windowText" lastClr="000000"/>
              </a:solidFill>
            </a:rPr>
            <a:t>　１０団体</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合計支出額</a:t>
          </a:r>
          <a:r>
            <a:rPr kumimoji="1" lang="en-US" altLang="ja-JP" sz="1400">
              <a:solidFill>
                <a:sysClr val="windowText" lastClr="000000"/>
              </a:solidFill>
            </a:rPr>
            <a:t>】</a:t>
          </a:r>
          <a:r>
            <a:rPr kumimoji="1" lang="ja-JP" altLang="en-US" sz="1400">
              <a:solidFill>
                <a:sysClr val="windowText" lastClr="000000"/>
              </a:solidFill>
            </a:rPr>
            <a:t>　１３百万円</a:t>
          </a:r>
          <a:endParaRPr kumimoji="1" lang="en-US" altLang="ja-JP" sz="1400">
            <a:solidFill>
              <a:sysClr val="windowText" lastClr="000000"/>
            </a:solidFill>
          </a:endParaRPr>
        </a:p>
      </xdr:txBody>
    </xdr:sp>
    <xdr:clientData/>
  </xdr:oneCellAnchor>
  <xdr:twoCellAnchor>
    <xdr:from>
      <xdr:col>35</xdr:col>
      <xdr:colOff>190500</xdr:colOff>
      <xdr:row>75</xdr:row>
      <xdr:rowOff>1166246</xdr:rowOff>
    </xdr:from>
    <xdr:to>
      <xdr:col>50</xdr:col>
      <xdr:colOff>1</xdr:colOff>
      <xdr:row>75</xdr:row>
      <xdr:rowOff>2451100</xdr:rowOff>
    </xdr:to>
    <xdr:sp macro="" textlink="">
      <xdr:nvSpPr>
        <xdr:cNvPr id="9" name="大かっこ 8"/>
        <xdr:cNvSpPr/>
      </xdr:nvSpPr>
      <xdr:spPr>
        <a:xfrm>
          <a:off x="6233853" y="35132050"/>
          <a:ext cx="2818708" cy="1284854"/>
        </a:xfrm>
        <a:prstGeom prst="bracketPair">
          <a:avLst/>
        </a:prstGeom>
        <a:solidFill>
          <a:schemeClr val="bg1"/>
        </a:solidFill>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l"/>
          <a:r>
            <a:rPr kumimoji="1" lang="ja-JP" altLang="en-US" sz="1100"/>
            <a:t>　地域の漁業者、流通・加工業者、金融、地方公共団体等の委員から構成される地域協議会及び事務局からなる地域プロジェクトを運営、実施し、地域漁業復興計画を策定</a:t>
          </a:r>
          <a:endParaRPr kumimoji="1" lang="en-US" altLang="ja-JP" sz="1100"/>
        </a:p>
      </xdr:txBody>
    </xdr:sp>
    <xdr:clientData/>
  </xdr:twoCellAnchor>
  <xdr:oneCellAnchor>
    <xdr:from>
      <xdr:col>15</xdr:col>
      <xdr:colOff>89354</xdr:colOff>
      <xdr:row>75</xdr:row>
      <xdr:rowOff>2622283</xdr:rowOff>
    </xdr:from>
    <xdr:ext cx="3349171" cy="1228991"/>
    <xdr:sp macro="" textlink="">
      <xdr:nvSpPr>
        <xdr:cNvPr id="10" name="角丸四角形 9"/>
        <xdr:cNvSpPr/>
      </xdr:nvSpPr>
      <xdr:spPr>
        <a:xfrm>
          <a:off x="2649674" y="36588087"/>
          <a:ext cx="3349171" cy="1228991"/>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solidFill>
                <a:sysClr val="windowText" lastClr="000000"/>
              </a:solidFill>
            </a:rPr>
            <a:t>Ｃ．復興計画に基づく操業の実施</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支出先の種類</a:t>
          </a:r>
          <a:r>
            <a:rPr kumimoji="1" lang="en-US" altLang="ja-JP" sz="1400">
              <a:solidFill>
                <a:sysClr val="windowText" lastClr="000000"/>
              </a:solidFill>
            </a:rPr>
            <a:t>】</a:t>
          </a:r>
          <a:r>
            <a:rPr kumimoji="1" lang="ja-JP" altLang="en-US" sz="1400">
              <a:solidFill>
                <a:sysClr val="windowText" lastClr="000000"/>
              </a:solidFill>
            </a:rPr>
            <a:t>　水産業協同組合等</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支出先の数</a:t>
          </a:r>
          <a:r>
            <a:rPr kumimoji="1" lang="en-US" altLang="ja-JP" sz="1400">
              <a:solidFill>
                <a:sysClr val="windowText" lastClr="000000"/>
              </a:solidFill>
            </a:rPr>
            <a:t>】</a:t>
          </a:r>
          <a:r>
            <a:rPr kumimoji="1" lang="ja-JP" altLang="en-US" sz="1400">
              <a:solidFill>
                <a:sysClr val="windowText" lastClr="000000"/>
              </a:solidFill>
            </a:rPr>
            <a:t>　４団体</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合計支出額</a:t>
          </a:r>
          <a:r>
            <a:rPr kumimoji="1" lang="en-US" altLang="ja-JP" sz="1400">
              <a:solidFill>
                <a:sysClr val="windowText" lastClr="000000"/>
              </a:solidFill>
            </a:rPr>
            <a:t>】</a:t>
          </a:r>
          <a:r>
            <a:rPr kumimoji="1" lang="ja-JP" altLang="en-US" sz="1400">
              <a:solidFill>
                <a:sysClr val="windowText" lastClr="000000"/>
              </a:solidFill>
            </a:rPr>
            <a:t>　６，０８３百万円</a:t>
          </a:r>
          <a:endParaRPr kumimoji="1" lang="en-US" altLang="ja-JP" sz="1400">
            <a:solidFill>
              <a:sysClr val="windowText" lastClr="000000"/>
            </a:solidFill>
          </a:endParaRPr>
        </a:p>
      </xdr:txBody>
    </xdr:sp>
    <xdr:clientData/>
  </xdr:oneCellAnchor>
  <xdr:twoCellAnchor>
    <xdr:from>
      <xdr:col>35</xdr:col>
      <xdr:colOff>241300</xdr:colOff>
      <xdr:row>75</xdr:row>
      <xdr:rowOff>2636270</xdr:rowOff>
    </xdr:from>
    <xdr:to>
      <xdr:col>50</xdr:col>
      <xdr:colOff>41276</xdr:colOff>
      <xdr:row>75</xdr:row>
      <xdr:rowOff>3886199</xdr:rowOff>
    </xdr:to>
    <xdr:sp macro="" textlink="">
      <xdr:nvSpPr>
        <xdr:cNvPr id="11" name="大かっこ 10"/>
        <xdr:cNvSpPr/>
      </xdr:nvSpPr>
      <xdr:spPr>
        <a:xfrm>
          <a:off x="6284653" y="36602074"/>
          <a:ext cx="2809183" cy="1249929"/>
        </a:xfrm>
        <a:prstGeom prst="bracketPair">
          <a:avLst/>
        </a:prstGeom>
        <a:solidFill>
          <a:schemeClr val="bg1"/>
        </a:solidFill>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l"/>
          <a:r>
            <a:rPr kumimoji="1" lang="ja-JP" altLang="en-US" sz="1100"/>
            <a:t>　認定された地域漁業復興計画に基づき操業を行う漁業者と操業契約を締結。経費、水揚げ等を管理し、返還金を基金に送金。</a:t>
          </a:r>
          <a:endParaRPr kumimoji="1" lang="en-US" altLang="ja-JP" sz="1100"/>
        </a:p>
      </xdr:txBody>
    </xdr:sp>
    <xdr:clientData/>
  </xdr:twoCellAnchor>
  <xdr:oneCellAnchor>
    <xdr:from>
      <xdr:col>15</xdr:col>
      <xdr:colOff>146504</xdr:colOff>
      <xdr:row>75</xdr:row>
      <xdr:rowOff>4298683</xdr:rowOff>
    </xdr:from>
    <xdr:ext cx="3349171" cy="1228991"/>
    <xdr:sp macro="" textlink="">
      <xdr:nvSpPr>
        <xdr:cNvPr id="12" name="角丸四角形 11"/>
        <xdr:cNvSpPr/>
      </xdr:nvSpPr>
      <xdr:spPr>
        <a:xfrm>
          <a:off x="2706824" y="38264487"/>
          <a:ext cx="3349171" cy="1228991"/>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solidFill>
                <a:sysClr val="windowText" lastClr="000000"/>
              </a:solidFill>
            </a:rPr>
            <a:t>Ｄ．養殖に係る地域プロジェクト</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支出先の種類</a:t>
          </a:r>
          <a:r>
            <a:rPr kumimoji="1" lang="en-US" altLang="ja-JP" sz="1400">
              <a:solidFill>
                <a:sysClr val="windowText" lastClr="000000"/>
              </a:solidFill>
            </a:rPr>
            <a:t>】</a:t>
          </a:r>
          <a:r>
            <a:rPr kumimoji="1" lang="ja-JP" altLang="en-US" sz="1400">
              <a:solidFill>
                <a:sysClr val="windowText" lastClr="000000"/>
              </a:solidFill>
            </a:rPr>
            <a:t>　水産業協同組合等</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支出先の数</a:t>
          </a:r>
          <a:r>
            <a:rPr kumimoji="1" lang="en-US" altLang="ja-JP" sz="1400">
              <a:solidFill>
                <a:sysClr val="windowText" lastClr="000000"/>
              </a:solidFill>
            </a:rPr>
            <a:t>】</a:t>
          </a:r>
          <a:r>
            <a:rPr kumimoji="1" lang="ja-JP" altLang="en-US" sz="1400">
              <a:solidFill>
                <a:sysClr val="windowText" lastClr="000000"/>
              </a:solidFill>
            </a:rPr>
            <a:t>　４団体</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合計支出額</a:t>
          </a:r>
          <a:r>
            <a:rPr kumimoji="1" lang="en-US" altLang="ja-JP" sz="1400">
              <a:solidFill>
                <a:sysClr val="windowText" lastClr="000000"/>
              </a:solidFill>
            </a:rPr>
            <a:t>】</a:t>
          </a:r>
          <a:r>
            <a:rPr kumimoji="1" lang="ja-JP" altLang="en-US" sz="1400">
              <a:solidFill>
                <a:sysClr val="windowText" lastClr="000000"/>
              </a:solidFill>
            </a:rPr>
            <a:t>　３．２百万円</a:t>
          </a:r>
          <a:endParaRPr kumimoji="1" lang="en-US" altLang="ja-JP" sz="1400">
            <a:solidFill>
              <a:sysClr val="windowText" lastClr="000000"/>
            </a:solidFill>
          </a:endParaRPr>
        </a:p>
      </xdr:txBody>
    </xdr:sp>
    <xdr:clientData/>
  </xdr:oneCellAnchor>
  <xdr:twoCellAnchor>
    <xdr:from>
      <xdr:col>36</xdr:col>
      <xdr:colOff>0</xdr:colOff>
      <xdr:row>75</xdr:row>
      <xdr:rowOff>4216400</xdr:rowOff>
    </xdr:from>
    <xdr:to>
      <xdr:col>50</xdr:col>
      <xdr:colOff>98426</xdr:colOff>
      <xdr:row>76</xdr:row>
      <xdr:rowOff>1130299</xdr:rowOff>
    </xdr:to>
    <xdr:sp macro="" textlink="">
      <xdr:nvSpPr>
        <xdr:cNvPr id="13" name="大かっこ 12"/>
        <xdr:cNvSpPr/>
      </xdr:nvSpPr>
      <xdr:spPr>
        <a:xfrm>
          <a:off x="6301047" y="38182204"/>
          <a:ext cx="2849939" cy="1344582"/>
        </a:xfrm>
        <a:prstGeom prst="bracketPair">
          <a:avLst/>
        </a:prstGeom>
        <a:solidFill>
          <a:schemeClr val="bg1"/>
        </a:solidFill>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r>
            <a:rPr kumimoji="1" lang="ja-JP" altLang="en-US" sz="1100"/>
            <a:t>　</a:t>
          </a:r>
          <a:r>
            <a:rPr kumimoji="1" lang="ja-JP" altLang="ja-JP" sz="1100">
              <a:solidFill>
                <a:schemeClr val="tx1"/>
              </a:solidFill>
              <a:effectLst/>
              <a:latin typeface="+mn-lt"/>
              <a:ea typeface="+mn-ea"/>
              <a:cs typeface="+mn-cs"/>
            </a:rPr>
            <a:t>地域の</a:t>
          </a:r>
          <a:r>
            <a:rPr kumimoji="1" lang="ja-JP" altLang="en-US" sz="1100">
              <a:solidFill>
                <a:schemeClr val="tx1"/>
              </a:solidFill>
              <a:effectLst/>
              <a:latin typeface="+mn-lt"/>
              <a:ea typeface="+mn-ea"/>
              <a:cs typeface="+mn-cs"/>
            </a:rPr>
            <a:t>養殖業者</a:t>
          </a:r>
          <a:r>
            <a:rPr kumimoji="1" lang="ja-JP" altLang="ja-JP" sz="1100">
              <a:solidFill>
                <a:schemeClr val="tx1"/>
              </a:solidFill>
              <a:effectLst/>
              <a:latin typeface="+mn-lt"/>
              <a:ea typeface="+mn-ea"/>
              <a:cs typeface="+mn-cs"/>
            </a:rPr>
            <a:t>、流通・加工業者、金融、地方公共団体等の委員から構成される地域協議会及び事務局からなる地域プロジェクトを運営、実施し、地域</a:t>
          </a:r>
          <a:r>
            <a:rPr kumimoji="1" lang="ja-JP" altLang="en-US" sz="1100">
              <a:solidFill>
                <a:schemeClr val="tx1"/>
              </a:solidFill>
              <a:effectLst/>
              <a:latin typeface="+mn-lt"/>
              <a:ea typeface="+mn-ea"/>
              <a:cs typeface="+mn-cs"/>
            </a:rPr>
            <a:t>養殖</a:t>
          </a:r>
          <a:r>
            <a:rPr kumimoji="1" lang="ja-JP" altLang="ja-JP" sz="1100">
              <a:solidFill>
                <a:schemeClr val="tx1"/>
              </a:solidFill>
              <a:effectLst/>
              <a:latin typeface="+mn-lt"/>
              <a:ea typeface="+mn-ea"/>
              <a:cs typeface="+mn-cs"/>
            </a:rPr>
            <a:t>復興計画を策定</a:t>
          </a:r>
          <a:endParaRPr lang="ja-JP" altLang="ja-JP">
            <a:effectLst/>
          </a:endParaRPr>
        </a:p>
      </xdr:txBody>
    </xdr:sp>
    <xdr:clientData/>
  </xdr:twoCellAnchor>
  <xdr:oneCellAnchor>
    <xdr:from>
      <xdr:col>15</xdr:col>
      <xdr:colOff>130629</xdr:colOff>
      <xdr:row>76</xdr:row>
      <xdr:rowOff>1282433</xdr:rowOff>
    </xdr:from>
    <xdr:ext cx="3349171" cy="1228991"/>
    <xdr:sp macro="" textlink="">
      <xdr:nvSpPr>
        <xdr:cNvPr id="14" name="角丸四角形 13"/>
        <xdr:cNvSpPr/>
      </xdr:nvSpPr>
      <xdr:spPr>
        <a:xfrm>
          <a:off x="2690949" y="39678920"/>
          <a:ext cx="3349171" cy="1228991"/>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solidFill>
                <a:sysClr val="windowText" lastClr="000000"/>
              </a:solidFill>
            </a:rPr>
            <a:t>Ｅ．復興計画に基づく生産の実施</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支出先の種類</a:t>
          </a:r>
          <a:r>
            <a:rPr kumimoji="1" lang="en-US" altLang="ja-JP" sz="1400">
              <a:solidFill>
                <a:sysClr val="windowText" lastClr="000000"/>
              </a:solidFill>
            </a:rPr>
            <a:t>】</a:t>
          </a:r>
          <a:r>
            <a:rPr kumimoji="1" lang="ja-JP" altLang="en-US" sz="1400">
              <a:solidFill>
                <a:sysClr val="windowText" lastClr="000000"/>
              </a:solidFill>
            </a:rPr>
            <a:t>　水産業協同組合等</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支出先の数</a:t>
          </a:r>
          <a:r>
            <a:rPr kumimoji="1" lang="en-US" altLang="ja-JP" sz="1400">
              <a:solidFill>
                <a:sysClr val="windowText" lastClr="000000"/>
              </a:solidFill>
            </a:rPr>
            <a:t>】</a:t>
          </a:r>
          <a:r>
            <a:rPr kumimoji="1" lang="ja-JP" altLang="en-US" sz="1400">
              <a:solidFill>
                <a:sysClr val="windowText" lastClr="000000"/>
              </a:solidFill>
            </a:rPr>
            <a:t>　１１団体</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合計支出額</a:t>
          </a:r>
          <a:r>
            <a:rPr kumimoji="1" lang="en-US" altLang="ja-JP" sz="1400">
              <a:solidFill>
                <a:sysClr val="windowText" lastClr="000000"/>
              </a:solidFill>
            </a:rPr>
            <a:t>】</a:t>
          </a:r>
          <a:r>
            <a:rPr kumimoji="1" lang="ja-JP" altLang="en-US" sz="1400">
              <a:solidFill>
                <a:sysClr val="windowText" lastClr="000000"/>
              </a:solidFill>
            </a:rPr>
            <a:t>　１，７１７百万円</a:t>
          </a:r>
          <a:endParaRPr kumimoji="1" lang="en-US" altLang="ja-JP" sz="1400">
            <a:solidFill>
              <a:sysClr val="windowText" lastClr="000000"/>
            </a:solidFill>
          </a:endParaRPr>
        </a:p>
      </xdr:txBody>
    </xdr:sp>
    <xdr:clientData/>
  </xdr:oneCellAnchor>
  <xdr:twoCellAnchor>
    <xdr:from>
      <xdr:col>36</xdr:col>
      <xdr:colOff>25400</xdr:colOff>
      <xdr:row>76</xdr:row>
      <xdr:rowOff>1193800</xdr:rowOff>
    </xdr:from>
    <xdr:to>
      <xdr:col>50</xdr:col>
      <xdr:colOff>82551</xdr:colOff>
      <xdr:row>76</xdr:row>
      <xdr:rowOff>2603500</xdr:rowOff>
    </xdr:to>
    <xdr:sp macro="" textlink="">
      <xdr:nvSpPr>
        <xdr:cNvPr id="15" name="大かっこ 14"/>
        <xdr:cNvSpPr/>
      </xdr:nvSpPr>
      <xdr:spPr>
        <a:xfrm>
          <a:off x="6326447" y="39590287"/>
          <a:ext cx="2808664" cy="1409700"/>
        </a:xfrm>
        <a:prstGeom prst="bracketPair">
          <a:avLst/>
        </a:prstGeom>
        <a:solidFill>
          <a:schemeClr val="bg1"/>
        </a:solidFill>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l"/>
          <a:r>
            <a:rPr kumimoji="1" lang="ja-JP" altLang="en-US" sz="1100"/>
            <a:t>　認定された地域養殖復興計画に基づき生産を行う養殖業者と生産契約を締結。経費、水揚げ等を管理し、返還金を基金に送金。</a:t>
          </a:r>
          <a:endParaRPr kumimoji="1" lang="en-US" altLang="ja-JP" sz="1100"/>
        </a:p>
      </xdr:txBody>
    </xdr:sp>
    <xdr:clientData/>
  </xdr:twoCellAnchor>
  <xdr:twoCellAnchor>
    <xdr:from>
      <xdr:col>9</xdr:col>
      <xdr:colOff>95250</xdr:colOff>
      <xdr:row>74</xdr:row>
      <xdr:rowOff>2374454</xdr:rowOff>
    </xdr:from>
    <xdr:to>
      <xdr:col>11</xdr:col>
      <xdr:colOff>54428</xdr:colOff>
      <xdr:row>76</xdr:row>
      <xdr:rowOff>2000250</xdr:rowOff>
    </xdr:to>
    <xdr:cxnSp macro="">
      <xdr:nvCxnSpPr>
        <xdr:cNvPr id="16" name="カギ線コネクタ 15"/>
        <xdr:cNvCxnSpPr>
          <a:stCxn id="4" idx="1"/>
        </xdr:cNvCxnSpPr>
      </xdr:nvCxnSpPr>
      <xdr:spPr>
        <a:xfrm rot="10800000" flipV="1">
          <a:off x="1658043" y="31444061"/>
          <a:ext cx="291687" cy="8952676"/>
        </a:xfrm>
        <a:prstGeom prst="bentConnector2">
          <a:avLst/>
        </a:prstGeom>
        <a:ln w="508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127000</xdr:colOff>
      <xdr:row>75</xdr:row>
      <xdr:rowOff>1746250</xdr:rowOff>
    </xdr:from>
    <xdr:to>
      <xdr:col>15</xdr:col>
      <xdr:colOff>48079</xdr:colOff>
      <xdr:row>75</xdr:row>
      <xdr:rowOff>1766754</xdr:rowOff>
    </xdr:to>
    <xdr:cxnSp macro="">
      <xdr:nvCxnSpPr>
        <xdr:cNvPr id="17" name="直線矢印コネクタ 16"/>
        <xdr:cNvCxnSpPr>
          <a:endCxn id="8" idx="1"/>
        </xdr:cNvCxnSpPr>
      </xdr:nvCxnSpPr>
      <xdr:spPr>
        <a:xfrm>
          <a:off x="1689793" y="35712054"/>
          <a:ext cx="918606" cy="20504"/>
        </a:xfrm>
        <a:prstGeom prst="straightConnector1">
          <a:avLst/>
        </a:prstGeom>
        <a:ln w="508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xdr:colOff>
      <xdr:row>75</xdr:row>
      <xdr:rowOff>3238500</xdr:rowOff>
    </xdr:from>
    <xdr:to>
      <xdr:col>15</xdr:col>
      <xdr:colOff>136979</xdr:colOff>
      <xdr:row>75</xdr:row>
      <xdr:rowOff>3252654</xdr:rowOff>
    </xdr:to>
    <xdr:cxnSp macro="">
      <xdr:nvCxnSpPr>
        <xdr:cNvPr id="18" name="直線矢印コネクタ 17"/>
        <xdr:cNvCxnSpPr/>
      </xdr:nvCxnSpPr>
      <xdr:spPr>
        <a:xfrm>
          <a:off x="1658043" y="37204304"/>
          <a:ext cx="1039256" cy="14154"/>
        </a:xfrm>
        <a:prstGeom prst="straightConnector1">
          <a:avLst/>
        </a:prstGeom>
        <a:ln w="508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xdr:colOff>
      <xdr:row>76</xdr:row>
      <xdr:rowOff>571500</xdr:rowOff>
    </xdr:from>
    <xdr:to>
      <xdr:col>16</xdr:col>
      <xdr:colOff>3629</xdr:colOff>
      <xdr:row>76</xdr:row>
      <xdr:rowOff>611054</xdr:rowOff>
    </xdr:to>
    <xdr:cxnSp macro="">
      <xdr:nvCxnSpPr>
        <xdr:cNvPr id="19" name="直線矢印コネクタ 18"/>
        <xdr:cNvCxnSpPr/>
      </xdr:nvCxnSpPr>
      <xdr:spPr>
        <a:xfrm>
          <a:off x="1658043" y="38967987"/>
          <a:ext cx="1072161" cy="39554"/>
        </a:xfrm>
        <a:prstGeom prst="straightConnector1">
          <a:avLst/>
        </a:prstGeom>
        <a:ln w="508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xdr:colOff>
      <xdr:row>76</xdr:row>
      <xdr:rowOff>1936750</xdr:rowOff>
    </xdr:from>
    <xdr:to>
      <xdr:col>15</xdr:col>
      <xdr:colOff>156029</xdr:colOff>
      <xdr:row>76</xdr:row>
      <xdr:rowOff>1969954</xdr:rowOff>
    </xdr:to>
    <xdr:cxnSp macro="">
      <xdr:nvCxnSpPr>
        <xdr:cNvPr id="20" name="直線矢印コネクタ 19"/>
        <xdr:cNvCxnSpPr/>
      </xdr:nvCxnSpPr>
      <xdr:spPr>
        <a:xfrm>
          <a:off x="1658043" y="40333237"/>
          <a:ext cx="1058306" cy="33204"/>
        </a:xfrm>
        <a:prstGeom prst="straightConnector1">
          <a:avLst/>
        </a:prstGeom>
        <a:ln w="508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63501</xdr:colOff>
      <xdr:row>76</xdr:row>
      <xdr:rowOff>3566584</xdr:rowOff>
    </xdr:from>
    <xdr:to>
      <xdr:col>50</xdr:col>
      <xdr:colOff>74085</xdr:colOff>
      <xdr:row>76</xdr:row>
      <xdr:rowOff>4085166</xdr:rowOff>
    </xdr:to>
    <xdr:sp macro="" textlink="">
      <xdr:nvSpPr>
        <xdr:cNvPr id="21" name="テキスト ボックス 20"/>
        <xdr:cNvSpPr txBox="1"/>
      </xdr:nvSpPr>
      <xdr:spPr>
        <a:xfrm>
          <a:off x="3621348" y="41963071"/>
          <a:ext cx="5505297" cy="518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Ａ，Ｂ，Ｄの支出額は、平成２３年度の事業費（計画ベース）</a:t>
          </a:r>
          <a:endParaRPr kumimoji="1" lang="en-US" altLang="ja-JP" sz="1000"/>
        </a:p>
        <a:p>
          <a:r>
            <a:rPr kumimoji="1" lang="ja-JP" altLang="en-US" sz="1000"/>
            <a:t>　　Ｃ，Ｅの支出額は、平成２３年度内に計画承認した１事業期間分の事業費（計画ベース）</a:t>
          </a:r>
        </a:p>
      </xdr:txBody>
    </xdr:sp>
    <xdr:clientData/>
  </xdr:twoCellAnchor>
  <xdr:twoCellAnchor>
    <xdr:from>
      <xdr:col>13</xdr:col>
      <xdr:colOff>9979</xdr:colOff>
      <xdr:row>74</xdr:row>
      <xdr:rowOff>2545768</xdr:rowOff>
    </xdr:from>
    <xdr:to>
      <xdr:col>42</xdr:col>
      <xdr:colOff>76200</xdr:colOff>
      <xdr:row>74</xdr:row>
      <xdr:rowOff>2552700</xdr:rowOff>
    </xdr:to>
    <xdr:cxnSp macro="">
      <xdr:nvCxnSpPr>
        <xdr:cNvPr id="22" name="直線コネクタ 21"/>
        <xdr:cNvCxnSpPr/>
      </xdr:nvCxnSpPr>
      <xdr:spPr>
        <a:xfrm>
          <a:off x="2237790" y="31615375"/>
          <a:ext cx="5336490" cy="6932"/>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74</xdr:row>
      <xdr:rowOff>2501900</xdr:rowOff>
    </xdr:from>
    <xdr:to>
      <xdr:col>30</xdr:col>
      <xdr:colOff>14515</xdr:colOff>
      <xdr:row>74</xdr:row>
      <xdr:rowOff>3020793</xdr:rowOff>
    </xdr:to>
    <xdr:cxnSp macro="">
      <xdr:nvCxnSpPr>
        <xdr:cNvPr id="23" name="直線コネクタ 22"/>
        <xdr:cNvCxnSpPr/>
      </xdr:nvCxnSpPr>
      <xdr:spPr>
        <a:xfrm flipH="1" flipV="1">
          <a:off x="5178829" y="31571507"/>
          <a:ext cx="14515" cy="518893"/>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27215</xdr:colOff>
      <xdr:row>72</xdr:row>
      <xdr:rowOff>353785</xdr:rowOff>
    </xdr:from>
    <xdr:to>
      <xdr:col>41</xdr:col>
      <xdr:colOff>136072</xdr:colOff>
      <xdr:row>72</xdr:row>
      <xdr:rowOff>966107</xdr:rowOff>
    </xdr:to>
    <xdr:sp macro="" textlink="">
      <xdr:nvSpPr>
        <xdr:cNvPr id="2" name="テキスト ボックス 1"/>
        <xdr:cNvSpPr txBox="1"/>
      </xdr:nvSpPr>
      <xdr:spPr>
        <a:xfrm>
          <a:off x="3252553" y="30254665"/>
          <a:ext cx="4182094" cy="61232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農林水産省</a:t>
          </a:r>
          <a:endParaRPr kumimoji="1" lang="en-US" altLang="ja-JP" sz="1100"/>
        </a:p>
        <a:p>
          <a:pPr algn="ctr"/>
          <a:r>
            <a:rPr kumimoji="1" lang="ja-JP" altLang="en-US" sz="1100"/>
            <a:t>９百万円</a:t>
          </a:r>
        </a:p>
      </xdr:txBody>
    </xdr:sp>
    <xdr:clientData/>
  </xdr:twoCellAnchor>
  <xdr:twoCellAnchor>
    <xdr:from>
      <xdr:col>22</xdr:col>
      <xdr:colOff>108859</xdr:colOff>
      <xdr:row>72</xdr:row>
      <xdr:rowOff>3031667</xdr:rowOff>
    </xdr:from>
    <xdr:to>
      <xdr:col>38</xdr:col>
      <xdr:colOff>47625</xdr:colOff>
      <xdr:row>72</xdr:row>
      <xdr:rowOff>3643989</xdr:rowOff>
    </xdr:to>
    <xdr:sp macro="" textlink="">
      <xdr:nvSpPr>
        <xdr:cNvPr id="3" name="テキスト ボックス 2"/>
        <xdr:cNvSpPr txBox="1"/>
      </xdr:nvSpPr>
      <xdr:spPr>
        <a:xfrm>
          <a:off x="3832961" y="32932547"/>
          <a:ext cx="2914722" cy="61232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Ａ．食料品地域物流円滑化等推進協議会</a:t>
          </a:r>
          <a:endParaRPr kumimoji="1" lang="en-US" altLang="ja-JP" sz="1100"/>
        </a:p>
        <a:p>
          <a:pPr algn="ctr"/>
          <a:r>
            <a:rPr kumimoji="1" lang="ja-JP" altLang="en-US" sz="1100"/>
            <a:t>９百万円</a:t>
          </a:r>
        </a:p>
      </xdr:txBody>
    </xdr:sp>
    <xdr:clientData/>
  </xdr:twoCellAnchor>
  <xdr:twoCellAnchor>
    <xdr:from>
      <xdr:col>30</xdr:col>
      <xdr:colOff>95250</xdr:colOff>
      <xdr:row>72</xdr:row>
      <xdr:rowOff>1102179</xdr:rowOff>
    </xdr:from>
    <xdr:to>
      <xdr:col>30</xdr:col>
      <xdr:colOff>95250</xdr:colOff>
      <xdr:row>72</xdr:row>
      <xdr:rowOff>2612571</xdr:rowOff>
    </xdr:to>
    <xdr:cxnSp macro="">
      <xdr:nvCxnSpPr>
        <xdr:cNvPr id="4" name="直線矢印コネクタ 3"/>
        <xdr:cNvCxnSpPr/>
      </xdr:nvCxnSpPr>
      <xdr:spPr>
        <a:xfrm>
          <a:off x="5274079" y="31003059"/>
          <a:ext cx="0" cy="1510392"/>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41413</xdr:colOff>
      <xdr:row>72</xdr:row>
      <xdr:rowOff>2714636</xdr:rowOff>
    </xdr:from>
    <xdr:to>
      <xdr:col>38</xdr:col>
      <xdr:colOff>136663</xdr:colOff>
      <xdr:row>72</xdr:row>
      <xdr:rowOff>2981336</xdr:rowOff>
    </xdr:to>
    <xdr:sp macro="" textlink="">
      <xdr:nvSpPr>
        <xdr:cNvPr id="5" name="テキスト ボックス 4"/>
        <xdr:cNvSpPr txBox="1"/>
      </xdr:nvSpPr>
      <xdr:spPr>
        <a:xfrm>
          <a:off x="3765515" y="32615516"/>
          <a:ext cx="3071206"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a:t>
          </a:r>
          <a:r>
            <a:rPr kumimoji="1" lang="ja-JP" altLang="en-US" sz="1100"/>
            <a:t>公募・補助</a:t>
          </a:r>
          <a:r>
            <a:rPr kumimoji="1" lang="en-US" altLang="ja-JP" sz="1100"/>
            <a:t>】</a:t>
          </a:r>
          <a:r>
            <a:rPr kumimoji="1" lang="ja-JP" altLang="en-US" sz="1100"/>
            <a:t>１法人</a:t>
          </a:r>
          <a:r>
            <a:rPr kumimoji="1" lang="en-US" altLang="ja-JP" sz="1100"/>
            <a:t>/</a:t>
          </a:r>
          <a:r>
            <a:rPr kumimoji="1" lang="ja-JP" altLang="en-US" sz="1100"/>
            <a:t>１法人</a:t>
          </a:r>
        </a:p>
      </xdr:txBody>
    </xdr:sp>
    <xdr:clientData/>
  </xdr:twoCellAnchor>
  <xdr:twoCellAnchor>
    <xdr:from>
      <xdr:col>24</xdr:col>
      <xdr:colOff>100694</xdr:colOff>
      <xdr:row>72</xdr:row>
      <xdr:rowOff>3716111</xdr:rowOff>
    </xdr:from>
    <xdr:to>
      <xdr:col>37</xdr:col>
      <xdr:colOff>35380</xdr:colOff>
      <xdr:row>72</xdr:row>
      <xdr:rowOff>4661647</xdr:rowOff>
    </xdr:to>
    <xdr:sp macro="" textlink="">
      <xdr:nvSpPr>
        <xdr:cNvPr id="6" name="テキスト ボックス 5"/>
        <xdr:cNvSpPr txBox="1"/>
      </xdr:nvSpPr>
      <xdr:spPr>
        <a:xfrm>
          <a:off x="4157305" y="33616991"/>
          <a:ext cx="2378628" cy="9455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・協議会の開催</a:t>
          </a:r>
          <a:endParaRPr kumimoji="1" lang="en-US" altLang="ja-JP" sz="1100"/>
        </a:p>
        <a:p>
          <a:pPr algn="l"/>
          <a:r>
            <a:rPr kumimoji="1" lang="ja-JP" altLang="en-US" sz="1100"/>
            <a:t>・アンケート・ヒアリング調査の実施</a:t>
          </a:r>
          <a:endParaRPr kumimoji="1" lang="en-US" altLang="ja-JP" sz="1100"/>
        </a:p>
        <a:p>
          <a:pPr algn="l"/>
          <a:r>
            <a:rPr kumimoji="1" lang="ja-JP" altLang="en-US" sz="1100"/>
            <a:t>・結果の検討・取りまとめ</a:t>
          </a:r>
          <a:endParaRPr kumimoji="1" lang="en-US" altLang="ja-JP" sz="1100"/>
        </a:p>
        <a:p>
          <a:pPr algn="l"/>
          <a:endParaRPr kumimoji="1" lang="ja-JP" altLang="en-US" sz="1100"/>
        </a:p>
      </xdr:txBody>
    </xdr:sp>
    <xdr:clientData/>
  </xdr:twoCellAnchor>
  <xdr:twoCellAnchor>
    <xdr:from>
      <xdr:col>23</xdr:col>
      <xdr:colOff>19050</xdr:colOff>
      <xdr:row>72</xdr:row>
      <xdr:rowOff>3686175</xdr:rowOff>
    </xdr:from>
    <xdr:to>
      <xdr:col>38</xdr:col>
      <xdr:colOff>54428</xdr:colOff>
      <xdr:row>72</xdr:row>
      <xdr:rowOff>4445454</xdr:rowOff>
    </xdr:to>
    <xdr:sp macro="" textlink="">
      <xdr:nvSpPr>
        <xdr:cNvPr id="7" name="大かっこ 6"/>
        <xdr:cNvSpPr/>
      </xdr:nvSpPr>
      <xdr:spPr>
        <a:xfrm>
          <a:off x="3909406" y="33587055"/>
          <a:ext cx="2845080" cy="759279"/>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61851</xdr:colOff>
      <xdr:row>72</xdr:row>
      <xdr:rowOff>4510149</xdr:rowOff>
    </xdr:from>
    <xdr:to>
      <xdr:col>30</xdr:col>
      <xdr:colOff>61851</xdr:colOff>
      <xdr:row>73</xdr:row>
      <xdr:rowOff>343890</xdr:rowOff>
    </xdr:to>
    <xdr:cxnSp macro="">
      <xdr:nvCxnSpPr>
        <xdr:cNvPr id="8" name="直線矢印コネクタ 7"/>
        <xdr:cNvCxnSpPr/>
      </xdr:nvCxnSpPr>
      <xdr:spPr>
        <a:xfrm>
          <a:off x="5240680" y="34411029"/>
          <a:ext cx="0" cy="729937"/>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171975</xdr:colOff>
      <xdr:row>73</xdr:row>
      <xdr:rowOff>723110</xdr:rowOff>
    </xdr:from>
    <xdr:to>
      <xdr:col>38</xdr:col>
      <xdr:colOff>89712</xdr:colOff>
      <xdr:row>73</xdr:row>
      <xdr:rowOff>1335432</xdr:rowOff>
    </xdr:to>
    <xdr:sp macro="" textlink="">
      <xdr:nvSpPr>
        <xdr:cNvPr id="9" name="テキスト ボックス 8"/>
        <xdr:cNvSpPr txBox="1"/>
      </xdr:nvSpPr>
      <xdr:spPr>
        <a:xfrm>
          <a:off x="3887765" y="35520186"/>
          <a:ext cx="2902005" cy="61232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B</a:t>
          </a:r>
          <a:r>
            <a:rPr kumimoji="1" lang="ja-JP" altLang="en-US" sz="1100"/>
            <a:t>．民間団体</a:t>
          </a:r>
          <a:endParaRPr kumimoji="1" lang="en-US" altLang="ja-JP" sz="1100"/>
        </a:p>
        <a:p>
          <a:pPr algn="ctr"/>
          <a:r>
            <a:rPr kumimoji="1" lang="ja-JP" altLang="en-US" sz="1100"/>
            <a:t>２百万円</a:t>
          </a:r>
        </a:p>
      </xdr:txBody>
    </xdr:sp>
    <xdr:clientData/>
  </xdr:twoCellAnchor>
  <xdr:twoCellAnchor>
    <xdr:from>
      <xdr:col>22</xdr:col>
      <xdr:colOff>41005</xdr:colOff>
      <xdr:row>73</xdr:row>
      <xdr:rowOff>406079</xdr:rowOff>
    </xdr:from>
    <xdr:to>
      <xdr:col>38</xdr:col>
      <xdr:colOff>115227</xdr:colOff>
      <xdr:row>73</xdr:row>
      <xdr:rowOff>672779</xdr:rowOff>
    </xdr:to>
    <xdr:sp macro="" textlink="">
      <xdr:nvSpPr>
        <xdr:cNvPr id="10" name="テキスト ボックス 9"/>
        <xdr:cNvSpPr txBox="1"/>
      </xdr:nvSpPr>
      <xdr:spPr>
        <a:xfrm>
          <a:off x="3765107" y="35203155"/>
          <a:ext cx="3050178"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a:t>
          </a:r>
          <a:r>
            <a:rPr kumimoji="1" lang="ja-JP" altLang="en-US" sz="1100"/>
            <a:t>随意契約</a:t>
          </a:r>
          <a:r>
            <a:rPr kumimoji="1" lang="en-US" altLang="ja-JP" sz="1100"/>
            <a:t>】</a:t>
          </a:r>
          <a:r>
            <a:rPr kumimoji="1" lang="ja-JP" altLang="en-US" sz="1100"/>
            <a:t>２法人</a:t>
          </a:r>
        </a:p>
      </xdr:txBody>
    </xdr:sp>
    <xdr:clientData/>
  </xdr:twoCellAnchor>
  <xdr:twoCellAnchor>
    <xdr:from>
      <xdr:col>23</xdr:col>
      <xdr:colOff>44824</xdr:colOff>
      <xdr:row>73</xdr:row>
      <xdr:rowOff>1452378</xdr:rowOff>
    </xdr:from>
    <xdr:to>
      <xdr:col>40</xdr:col>
      <xdr:colOff>44824</xdr:colOff>
      <xdr:row>73</xdr:row>
      <xdr:rowOff>1826560</xdr:rowOff>
    </xdr:to>
    <xdr:sp macro="" textlink="">
      <xdr:nvSpPr>
        <xdr:cNvPr id="11" name="テキスト ボックス 10"/>
        <xdr:cNvSpPr txBox="1"/>
      </xdr:nvSpPr>
      <xdr:spPr>
        <a:xfrm>
          <a:off x="3935180" y="36249454"/>
          <a:ext cx="3208713" cy="3741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・現地ヒアリング調査、アンケート調査集計・分析</a:t>
          </a:r>
        </a:p>
      </xdr:txBody>
    </xdr:sp>
    <xdr:clientData/>
  </xdr:twoCellAnchor>
  <xdr:twoCellAnchor>
    <xdr:from>
      <xdr:col>20</xdr:col>
      <xdr:colOff>138545</xdr:colOff>
      <xdr:row>73</xdr:row>
      <xdr:rowOff>1377618</xdr:rowOff>
    </xdr:from>
    <xdr:to>
      <xdr:col>40</xdr:col>
      <xdr:colOff>44824</xdr:colOff>
      <xdr:row>73</xdr:row>
      <xdr:rowOff>1804147</xdr:rowOff>
    </xdr:to>
    <xdr:sp macro="" textlink="">
      <xdr:nvSpPr>
        <xdr:cNvPr id="12" name="大かっこ 11"/>
        <xdr:cNvSpPr/>
      </xdr:nvSpPr>
      <xdr:spPr>
        <a:xfrm>
          <a:off x="3530138" y="36174694"/>
          <a:ext cx="3613755" cy="426529"/>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23</xdr:col>
      <xdr:colOff>8164</xdr:colOff>
      <xdr:row>85</xdr:row>
      <xdr:rowOff>7792</xdr:rowOff>
    </xdr:from>
    <xdr:to>
      <xdr:col>34</xdr:col>
      <xdr:colOff>161925</xdr:colOff>
      <xdr:row>88</xdr:row>
      <xdr:rowOff>129020</xdr:rowOff>
    </xdr:to>
    <xdr:sp macro="" textlink="">
      <xdr:nvSpPr>
        <xdr:cNvPr id="2" name="大かっこ 1"/>
        <xdr:cNvSpPr/>
      </xdr:nvSpPr>
      <xdr:spPr>
        <a:xfrm>
          <a:off x="3898520" y="31887101"/>
          <a:ext cx="2107252" cy="744683"/>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15</xdr:col>
      <xdr:colOff>27214</xdr:colOff>
      <xdr:row>130</xdr:row>
      <xdr:rowOff>17317</xdr:rowOff>
    </xdr:from>
    <xdr:to>
      <xdr:col>41</xdr:col>
      <xdr:colOff>149679</xdr:colOff>
      <xdr:row>133</xdr:row>
      <xdr:rowOff>138545</xdr:rowOff>
    </xdr:to>
    <xdr:sp macro="" textlink="">
      <xdr:nvSpPr>
        <xdr:cNvPr id="3" name="大かっこ 2"/>
        <xdr:cNvSpPr/>
      </xdr:nvSpPr>
      <xdr:spPr>
        <a:xfrm>
          <a:off x="2587534" y="41248444"/>
          <a:ext cx="4860720" cy="744683"/>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28</xdr:col>
      <xdr:colOff>127000</xdr:colOff>
      <xdr:row>89</xdr:row>
      <xdr:rowOff>25403</xdr:rowOff>
    </xdr:from>
    <xdr:to>
      <xdr:col>28</xdr:col>
      <xdr:colOff>127003</xdr:colOff>
      <xdr:row>94</xdr:row>
      <xdr:rowOff>161403</xdr:rowOff>
    </xdr:to>
    <xdr:cxnSp macro="">
      <xdr:nvCxnSpPr>
        <xdr:cNvPr id="4" name="直線矢印コネクタ 3"/>
        <xdr:cNvCxnSpPr/>
      </xdr:nvCxnSpPr>
      <xdr:spPr>
        <a:xfrm rot="5400000">
          <a:off x="4385776" y="33323529"/>
          <a:ext cx="1175091" cy="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101601</xdr:colOff>
      <xdr:row>76</xdr:row>
      <xdr:rowOff>3902</xdr:rowOff>
    </xdr:from>
    <xdr:to>
      <xdr:col>28</xdr:col>
      <xdr:colOff>101603</xdr:colOff>
      <xdr:row>79</xdr:row>
      <xdr:rowOff>114302</xdr:rowOff>
    </xdr:to>
    <xdr:cxnSp macro="">
      <xdr:nvCxnSpPr>
        <xdr:cNvPr id="5" name="直線矢印コネクタ 4"/>
        <xdr:cNvCxnSpPr/>
      </xdr:nvCxnSpPr>
      <xdr:spPr>
        <a:xfrm rot="16200000" flipH="1">
          <a:off x="4580994" y="30379774"/>
          <a:ext cx="733855" cy="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8164</xdr:colOff>
      <xdr:row>100</xdr:row>
      <xdr:rowOff>7792</xdr:rowOff>
    </xdr:from>
    <xdr:to>
      <xdr:col>34</xdr:col>
      <xdr:colOff>161925</xdr:colOff>
      <xdr:row>106</xdr:row>
      <xdr:rowOff>12700</xdr:rowOff>
    </xdr:to>
    <xdr:sp macro="" textlink="">
      <xdr:nvSpPr>
        <xdr:cNvPr id="6" name="大かっこ 5"/>
        <xdr:cNvSpPr/>
      </xdr:nvSpPr>
      <xdr:spPr>
        <a:xfrm>
          <a:off x="3898520" y="35004374"/>
          <a:ext cx="2107252" cy="1251817"/>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17</xdr:col>
      <xdr:colOff>8164</xdr:colOff>
      <xdr:row>116</xdr:row>
      <xdr:rowOff>7792</xdr:rowOff>
    </xdr:from>
    <xdr:to>
      <xdr:col>28</xdr:col>
      <xdr:colOff>161925</xdr:colOff>
      <xdr:row>119</xdr:row>
      <xdr:rowOff>129020</xdr:rowOff>
    </xdr:to>
    <xdr:sp macro="" textlink="">
      <xdr:nvSpPr>
        <xdr:cNvPr id="7" name="大かっこ 6"/>
        <xdr:cNvSpPr/>
      </xdr:nvSpPr>
      <xdr:spPr>
        <a:xfrm>
          <a:off x="2900993" y="38329465"/>
          <a:ext cx="2107252" cy="744682"/>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24</xdr:col>
      <xdr:colOff>152400</xdr:colOff>
      <xdr:row>120</xdr:row>
      <xdr:rowOff>12700</xdr:rowOff>
    </xdr:from>
    <xdr:to>
      <xdr:col>24</xdr:col>
      <xdr:colOff>154783</xdr:colOff>
      <xdr:row>124</xdr:row>
      <xdr:rowOff>135900</xdr:rowOff>
    </xdr:to>
    <xdr:cxnSp macro="">
      <xdr:nvCxnSpPr>
        <xdr:cNvPr id="8" name="直線矢印コネクタ 7"/>
        <xdr:cNvCxnSpPr/>
      </xdr:nvCxnSpPr>
      <xdr:spPr>
        <a:xfrm rot="16200000" flipH="1">
          <a:off x="3732966" y="39641690"/>
          <a:ext cx="954473" cy="238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0</xdr:colOff>
      <xdr:row>106</xdr:row>
      <xdr:rowOff>25400</xdr:rowOff>
    </xdr:from>
    <xdr:to>
      <xdr:col>33</xdr:col>
      <xdr:colOff>0</xdr:colOff>
      <xdr:row>124</xdr:row>
      <xdr:rowOff>114300</xdr:rowOff>
    </xdr:to>
    <xdr:cxnSp macro="">
      <xdr:nvCxnSpPr>
        <xdr:cNvPr id="9" name="直線矢印コネクタ 8"/>
        <xdr:cNvCxnSpPr/>
      </xdr:nvCxnSpPr>
      <xdr:spPr>
        <a:xfrm>
          <a:off x="5677593" y="36268891"/>
          <a:ext cx="0" cy="3829627"/>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152400</xdr:colOff>
      <xdr:row>106</xdr:row>
      <xdr:rowOff>0</xdr:rowOff>
    </xdr:from>
    <xdr:to>
      <xdr:col>24</xdr:col>
      <xdr:colOff>154783</xdr:colOff>
      <xdr:row>110</xdr:row>
      <xdr:rowOff>123200</xdr:rowOff>
    </xdr:to>
    <xdr:cxnSp macro="">
      <xdr:nvCxnSpPr>
        <xdr:cNvPr id="10" name="直線矢印コネクタ 9"/>
        <xdr:cNvCxnSpPr/>
      </xdr:nvCxnSpPr>
      <xdr:spPr>
        <a:xfrm rot="16200000" flipH="1">
          <a:off x="3732966" y="36719536"/>
          <a:ext cx="954473" cy="238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0</xdr:colOff>
      <xdr:row>72</xdr:row>
      <xdr:rowOff>1596940</xdr:rowOff>
    </xdr:from>
    <xdr:to>
      <xdr:col>41</xdr:col>
      <xdr:colOff>23447</xdr:colOff>
      <xdr:row>72</xdr:row>
      <xdr:rowOff>2436962</xdr:rowOff>
    </xdr:to>
    <xdr:sp macro="" textlink="">
      <xdr:nvSpPr>
        <xdr:cNvPr id="2" name="正方形/長方形 1"/>
        <xdr:cNvSpPr/>
      </xdr:nvSpPr>
      <xdr:spPr>
        <a:xfrm>
          <a:off x="4222865" y="35446365"/>
          <a:ext cx="3099157" cy="840022"/>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latin typeface="ＭＳ ゴシック" pitchFamily="49" charset="-128"/>
              <a:ea typeface="ＭＳ ゴシック" pitchFamily="49" charset="-128"/>
            </a:rPr>
            <a:t>Ｃ　市町村（</a:t>
          </a:r>
          <a:r>
            <a:rPr kumimoji="1" lang="en-US" altLang="ja-JP" sz="1100">
              <a:solidFill>
                <a:sysClr val="windowText" lastClr="000000"/>
              </a:solidFill>
              <a:latin typeface="ＭＳ ゴシック" pitchFamily="49" charset="-128"/>
              <a:ea typeface="ＭＳ ゴシック" pitchFamily="49" charset="-128"/>
            </a:rPr>
            <a:t>37</a:t>
          </a:r>
          <a:r>
            <a:rPr kumimoji="1" lang="ja-JP" altLang="en-US" sz="1100">
              <a:solidFill>
                <a:sysClr val="windowText" lastClr="000000"/>
              </a:solidFill>
              <a:latin typeface="ＭＳ ゴシック" pitchFamily="49" charset="-128"/>
              <a:ea typeface="ＭＳ ゴシック" pitchFamily="49" charset="-128"/>
            </a:rPr>
            <a:t>市町村）</a:t>
          </a:r>
          <a:endParaRPr kumimoji="1" lang="en-US" altLang="ja-JP" sz="1100">
            <a:solidFill>
              <a:sysClr val="windowText" lastClr="000000"/>
            </a:solidFill>
            <a:latin typeface="ＭＳ ゴシック" pitchFamily="49" charset="-128"/>
            <a:ea typeface="ＭＳ ゴシック" pitchFamily="49" charset="-128"/>
          </a:endParaRPr>
        </a:p>
        <a:p>
          <a:pPr algn="ctr"/>
          <a:endParaRPr kumimoji="1" lang="en-US" altLang="ja-JP" sz="1100">
            <a:solidFill>
              <a:sysClr val="windowText" lastClr="000000"/>
            </a:solidFill>
            <a:latin typeface="ＭＳ ゴシック" pitchFamily="49" charset="-128"/>
            <a:ea typeface="ＭＳ ゴシック" pitchFamily="49" charset="-128"/>
          </a:endParaRPr>
        </a:p>
        <a:p>
          <a:pPr algn="ctr"/>
          <a:r>
            <a:rPr kumimoji="1" lang="ja-JP" altLang="en-US" sz="1100">
              <a:solidFill>
                <a:schemeClr val="dk1"/>
              </a:solidFill>
              <a:latin typeface="ＭＳ ゴシック" pitchFamily="49" charset="-128"/>
              <a:ea typeface="ＭＳ ゴシック" pitchFamily="49" charset="-128"/>
              <a:cs typeface="+mn-cs"/>
            </a:rPr>
            <a:t>４，２０４百万円</a:t>
          </a:r>
          <a:endParaRPr lang="ja-JP">
            <a:latin typeface="ＭＳ ゴシック" pitchFamily="49" charset="-128"/>
            <a:ea typeface="ＭＳ ゴシック" pitchFamily="49" charset="-128"/>
          </a:endParaRPr>
        </a:p>
      </xdr:txBody>
    </xdr:sp>
    <xdr:clientData/>
  </xdr:twoCellAnchor>
  <xdr:twoCellAnchor>
    <xdr:from>
      <xdr:col>25</xdr:col>
      <xdr:colOff>0</xdr:colOff>
      <xdr:row>72</xdr:row>
      <xdr:rowOff>3551248</xdr:rowOff>
    </xdr:from>
    <xdr:to>
      <xdr:col>41</xdr:col>
      <xdr:colOff>23447</xdr:colOff>
      <xdr:row>72</xdr:row>
      <xdr:rowOff>4391270</xdr:rowOff>
    </xdr:to>
    <xdr:sp macro="" textlink="">
      <xdr:nvSpPr>
        <xdr:cNvPr id="3" name="正方形/長方形 2"/>
        <xdr:cNvSpPr/>
      </xdr:nvSpPr>
      <xdr:spPr>
        <a:xfrm>
          <a:off x="4222865" y="37400673"/>
          <a:ext cx="3099157" cy="840022"/>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latin typeface="ＭＳ ゴシック" pitchFamily="49" charset="-128"/>
              <a:ea typeface="ＭＳ ゴシック" pitchFamily="49" charset="-128"/>
            </a:rPr>
            <a:t>Ｄ　復興組合等（</a:t>
          </a:r>
          <a:r>
            <a:rPr kumimoji="1" lang="en-US" altLang="ja-JP" sz="1100">
              <a:latin typeface="ＭＳ ゴシック" pitchFamily="49" charset="-128"/>
              <a:ea typeface="ＭＳ ゴシック" pitchFamily="49" charset="-128"/>
            </a:rPr>
            <a:t>119</a:t>
          </a:r>
          <a:r>
            <a:rPr kumimoji="1" lang="ja-JP" altLang="en-US" sz="1100">
              <a:latin typeface="ＭＳ ゴシック" pitchFamily="49" charset="-128"/>
              <a:ea typeface="ＭＳ ゴシック" pitchFamily="49" charset="-128"/>
            </a:rPr>
            <a:t>組合）</a:t>
          </a:r>
          <a:endParaRPr kumimoji="1" lang="en-US" sz="1100">
            <a:solidFill>
              <a:schemeClr val="dk1"/>
            </a:solidFill>
            <a:latin typeface="+mn-lt"/>
            <a:ea typeface="+mn-ea"/>
            <a:cs typeface="+mn-cs"/>
          </a:endParaRPr>
        </a:p>
        <a:p>
          <a:endParaRPr kumimoji="1" lang="en-US" sz="1100">
            <a:solidFill>
              <a:schemeClr val="dk1"/>
            </a:solidFill>
            <a:latin typeface="+mn-lt"/>
            <a:ea typeface="+mn-ea"/>
            <a:cs typeface="+mn-cs"/>
          </a:endParaRPr>
        </a:p>
        <a:p>
          <a:pPr algn="ctr"/>
          <a:r>
            <a:rPr kumimoji="1" lang="ja-JP" altLang="en-US" sz="1100">
              <a:solidFill>
                <a:schemeClr val="dk1"/>
              </a:solidFill>
              <a:latin typeface="+mn-lt"/>
              <a:ea typeface="+mn-ea"/>
              <a:cs typeface="+mn-cs"/>
            </a:rPr>
            <a:t>４，１９４百万円</a:t>
          </a:r>
          <a:endParaRPr lang="ja-JP" altLang="en-US" sz="1100">
            <a:solidFill>
              <a:schemeClr val="dk1"/>
            </a:solidFill>
            <a:latin typeface="+mn-lt"/>
            <a:ea typeface="+mn-ea"/>
            <a:cs typeface="+mn-cs"/>
          </a:endParaRPr>
        </a:p>
        <a:p>
          <a:pPr algn="ctr"/>
          <a:endParaRPr kumimoji="1" lang="ja-JP" altLang="en-US" sz="1100">
            <a:latin typeface="ＭＳ ゴシック" pitchFamily="49" charset="-128"/>
            <a:ea typeface="ＭＳ ゴシック" pitchFamily="49" charset="-128"/>
          </a:endParaRPr>
        </a:p>
      </xdr:txBody>
    </xdr:sp>
    <xdr:clientData/>
  </xdr:twoCellAnchor>
  <xdr:twoCellAnchor>
    <xdr:from>
      <xdr:col>26</xdr:col>
      <xdr:colOff>120162</xdr:colOff>
      <xdr:row>71</xdr:row>
      <xdr:rowOff>1501530</xdr:rowOff>
    </xdr:from>
    <xdr:to>
      <xdr:col>38</xdr:col>
      <xdr:colOff>195385</xdr:colOff>
      <xdr:row>71</xdr:row>
      <xdr:rowOff>2339730</xdr:rowOff>
    </xdr:to>
    <xdr:sp macro="" textlink="">
      <xdr:nvSpPr>
        <xdr:cNvPr id="4" name="正方形/長方形 3"/>
        <xdr:cNvSpPr/>
      </xdr:nvSpPr>
      <xdr:spPr>
        <a:xfrm>
          <a:off x="4550846" y="30454759"/>
          <a:ext cx="2344597" cy="83820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latin typeface="ＭＳ ゴシック" pitchFamily="49" charset="-128"/>
              <a:ea typeface="ＭＳ ゴシック" pitchFamily="49" charset="-128"/>
            </a:rPr>
            <a:t>農林水産省</a:t>
          </a:r>
          <a:endParaRPr kumimoji="1" lang="en-US" altLang="ja-JP" sz="1100">
            <a:latin typeface="ＭＳ ゴシック" pitchFamily="49" charset="-128"/>
            <a:ea typeface="ＭＳ ゴシック" pitchFamily="49" charset="-128"/>
          </a:endParaRPr>
        </a:p>
        <a:p>
          <a:pPr algn="ctr"/>
          <a:endParaRPr kumimoji="1" lang="en-US" altLang="ja-JP" sz="1100">
            <a:latin typeface="ＭＳ ゴシック" pitchFamily="49" charset="-128"/>
            <a:ea typeface="ＭＳ ゴシック" pitchFamily="49" charset="-128"/>
          </a:endParaRPr>
        </a:p>
        <a:p>
          <a:pPr algn="ctr"/>
          <a:r>
            <a:rPr kumimoji="1" lang="ja-JP" altLang="en-US" sz="1100">
              <a:solidFill>
                <a:sysClr val="windowText" lastClr="000000"/>
              </a:solidFill>
              <a:latin typeface="ＭＳ ゴシック" pitchFamily="49" charset="-128"/>
              <a:ea typeface="ＭＳ ゴシック" pitchFamily="49" charset="-128"/>
            </a:rPr>
            <a:t>５，０６３百万円</a:t>
          </a:r>
        </a:p>
      </xdr:txBody>
    </xdr:sp>
    <xdr:clientData/>
  </xdr:twoCellAnchor>
  <xdr:twoCellAnchor>
    <xdr:from>
      <xdr:col>33</xdr:col>
      <xdr:colOff>75224</xdr:colOff>
      <xdr:row>72</xdr:row>
      <xdr:rowOff>489307</xdr:rowOff>
    </xdr:from>
    <xdr:to>
      <xdr:col>33</xdr:col>
      <xdr:colOff>75224</xdr:colOff>
      <xdr:row>72</xdr:row>
      <xdr:rowOff>1596940</xdr:rowOff>
    </xdr:to>
    <xdr:cxnSp macro="">
      <xdr:nvCxnSpPr>
        <xdr:cNvPr id="5" name="直線矢印コネクタ 4"/>
        <xdr:cNvCxnSpPr>
          <a:stCxn id="7" idx="2"/>
          <a:endCxn id="2" idx="0"/>
        </xdr:cNvCxnSpPr>
      </xdr:nvCxnSpPr>
      <xdr:spPr>
        <a:xfrm>
          <a:off x="5752817" y="34338732"/>
          <a:ext cx="0" cy="110763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77605</xdr:colOff>
      <xdr:row>72</xdr:row>
      <xdr:rowOff>2437756</xdr:rowOff>
    </xdr:from>
    <xdr:to>
      <xdr:col>33</xdr:col>
      <xdr:colOff>79193</xdr:colOff>
      <xdr:row>72</xdr:row>
      <xdr:rowOff>3552042</xdr:rowOff>
    </xdr:to>
    <xdr:cxnSp macro="">
      <xdr:nvCxnSpPr>
        <xdr:cNvPr id="6" name="直線矢印コネクタ 5"/>
        <xdr:cNvCxnSpPr/>
      </xdr:nvCxnSpPr>
      <xdr:spPr>
        <a:xfrm rot="5400000">
          <a:off x="5198849" y="36843530"/>
          <a:ext cx="1114286"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0</xdr:colOff>
      <xdr:row>71</xdr:row>
      <xdr:rowOff>4545135</xdr:rowOff>
    </xdr:from>
    <xdr:to>
      <xdr:col>41</xdr:col>
      <xdr:colOff>23447</xdr:colOff>
      <xdr:row>72</xdr:row>
      <xdr:rowOff>489307</xdr:rowOff>
    </xdr:to>
    <xdr:sp macro="" textlink="">
      <xdr:nvSpPr>
        <xdr:cNvPr id="7" name="正方形/長方形 6"/>
        <xdr:cNvSpPr/>
      </xdr:nvSpPr>
      <xdr:spPr>
        <a:xfrm>
          <a:off x="4222865" y="33498364"/>
          <a:ext cx="3099157" cy="840368"/>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latin typeface="ＭＳ ゴシック" pitchFamily="49" charset="-128"/>
              <a:ea typeface="ＭＳ ゴシック" pitchFamily="49" charset="-128"/>
            </a:rPr>
            <a:t>Ｂ　県（８県）</a:t>
          </a:r>
          <a:endParaRPr kumimoji="1" lang="en-US" altLang="ja-JP" sz="1100">
            <a:solidFill>
              <a:sysClr val="windowText" lastClr="000000"/>
            </a:solidFill>
            <a:latin typeface="ＭＳ ゴシック" pitchFamily="49" charset="-128"/>
            <a:ea typeface="ＭＳ ゴシック" pitchFamily="49" charset="-128"/>
          </a:endParaRPr>
        </a:p>
        <a:p>
          <a:pPr algn="ctr"/>
          <a:endParaRPr kumimoji="1" lang="en-US" altLang="ja-JP" sz="1100">
            <a:solidFill>
              <a:sysClr val="windowText" lastClr="000000"/>
            </a:solidFill>
            <a:latin typeface="ＭＳ ゴシック" pitchFamily="49" charset="-128"/>
            <a:ea typeface="ＭＳ ゴシック" pitchFamily="49" charset="-128"/>
          </a:endParaRPr>
        </a:p>
        <a:p>
          <a:pPr algn="ctr"/>
          <a:r>
            <a:rPr kumimoji="1" lang="ja-JP" altLang="en-US" sz="1100">
              <a:solidFill>
                <a:sysClr val="windowText" lastClr="000000"/>
              </a:solidFill>
              <a:latin typeface="ＭＳ ゴシック" pitchFamily="49" charset="-128"/>
              <a:ea typeface="ＭＳ ゴシック" pitchFamily="49" charset="-128"/>
            </a:rPr>
            <a:t>５，０６３百万円</a:t>
          </a:r>
        </a:p>
      </xdr:txBody>
    </xdr:sp>
    <xdr:clientData/>
  </xdr:twoCellAnchor>
  <xdr:twoCellAnchor>
    <xdr:from>
      <xdr:col>33</xdr:col>
      <xdr:colOff>43474</xdr:colOff>
      <xdr:row>71</xdr:row>
      <xdr:rowOff>2352429</xdr:rowOff>
    </xdr:from>
    <xdr:to>
      <xdr:col>33</xdr:col>
      <xdr:colOff>52999</xdr:colOff>
      <xdr:row>71</xdr:row>
      <xdr:rowOff>4545134</xdr:rowOff>
    </xdr:to>
    <xdr:cxnSp macro="">
      <xdr:nvCxnSpPr>
        <xdr:cNvPr id="8" name="直線矢印コネクタ 7"/>
        <xdr:cNvCxnSpPr/>
      </xdr:nvCxnSpPr>
      <xdr:spPr>
        <a:xfrm rot="16200000" flipH="1">
          <a:off x="4629477" y="32397248"/>
          <a:ext cx="2192705" cy="95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0</xdr:colOff>
      <xdr:row>71</xdr:row>
      <xdr:rowOff>2856035</xdr:rowOff>
    </xdr:from>
    <xdr:to>
      <xdr:col>41</xdr:col>
      <xdr:colOff>23447</xdr:colOff>
      <xdr:row>71</xdr:row>
      <xdr:rowOff>3696057</xdr:rowOff>
    </xdr:to>
    <xdr:sp macro="" textlink="">
      <xdr:nvSpPr>
        <xdr:cNvPr id="9" name="正方形/長方形 8"/>
        <xdr:cNvSpPr/>
      </xdr:nvSpPr>
      <xdr:spPr>
        <a:xfrm>
          <a:off x="4222865" y="31809264"/>
          <a:ext cx="3099157" cy="840022"/>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latin typeface="ＭＳ ゴシック" pitchFamily="49" charset="-128"/>
              <a:ea typeface="ＭＳ ゴシック" pitchFamily="49" charset="-128"/>
            </a:rPr>
            <a:t>Ａ　地方農政局（３局）</a:t>
          </a:r>
          <a:endParaRPr kumimoji="1" lang="en-US" altLang="ja-JP" sz="1100">
            <a:latin typeface="ＭＳ ゴシック" pitchFamily="49" charset="-128"/>
            <a:ea typeface="ＭＳ ゴシック" pitchFamily="49" charset="-128"/>
          </a:endParaRPr>
        </a:p>
        <a:p>
          <a:pPr algn="ctr"/>
          <a:endParaRPr kumimoji="1" lang="en-US" altLang="ja-JP" sz="1100">
            <a:latin typeface="ＭＳ ゴシック" pitchFamily="49" charset="-128"/>
            <a:ea typeface="ＭＳ ゴシック" pitchFamily="49" charset="-128"/>
          </a:endParaRPr>
        </a:p>
        <a:p>
          <a:pPr algn="ctr"/>
          <a:r>
            <a:rPr kumimoji="1" lang="ja-JP" altLang="en-US" sz="1100">
              <a:latin typeface="ＭＳ ゴシック" pitchFamily="49" charset="-128"/>
              <a:ea typeface="ＭＳ ゴシック" pitchFamily="49" charset="-128"/>
            </a:rPr>
            <a:t>５，０６３百万円</a:t>
          </a:r>
          <a:endParaRPr kumimoji="1" lang="ja-JP" altLang="en-US" sz="1100">
            <a:solidFill>
              <a:srgbClr val="FF0000"/>
            </a:solidFill>
            <a:latin typeface="ＭＳ ゴシック" pitchFamily="49" charset="-128"/>
            <a:ea typeface="ＭＳ ゴシック" pitchFamily="49" charset="-128"/>
          </a:endParaRPr>
        </a:p>
      </xdr:txBody>
    </xdr:sp>
    <xdr:clientData/>
  </xdr:twoCellAnchor>
  <xdr:twoCellAnchor>
    <xdr:from>
      <xdr:col>25</xdr:col>
      <xdr:colOff>0</xdr:colOff>
      <xdr:row>72</xdr:row>
      <xdr:rowOff>533400</xdr:rowOff>
    </xdr:from>
    <xdr:to>
      <xdr:col>41</xdr:col>
      <xdr:colOff>0</xdr:colOff>
      <xdr:row>72</xdr:row>
      <xdr:rowOff>1320800</xdr:rowOff>
    </xdr:to>
    <xdr:sp macro="" textlink="">
      <xdr:nvSpPr>
        <xdr:cNvPr id="10" name="大かっこ 9"/>
        <xdr:cNvSpPr/>
      </xdr:nvSpPr>
      <xdr:spPr>
        <a:xfrm>
          <a:off x="4222865" y="34382825"/>
          <a:ext cx="3075710" cy="787400"/>
        </a:xfrm>
        <a:prstGeom prst="bracketPair">
          <a:avLst/>
        </a:prstGeom>
        <a:solidFill>
          <a:schemeClr val="bg1"/>
        </a:solidFill>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solidFill>
                <a:sysClr val="windowText" lastClr="000000"/>
              </a:solidFill>
            </a:rPr>
            <a:t>管内の市町村に対する交付金の交付、</a:t>
          </a:r>
          <a:endParaRPr kumimoji="1" lang="en-US" altLang="ja-JP" sz="1100">
            <a:solidFill>
              <a:sysClr val="windowText" lastClr="000000"/>
            </a:solidFill>
          </a:endParaRPr>
        </a:p>
        <a:p>
          <a:pPr algn="ctr"/>
          <a:r>
            <a:rPr kumimoji="1" lang="ja-JP" altLang="en-US" sz="1100">
              <a:solidFill>
                <a:sysClr val="windowText" lastClr="000000"/>
              </a:solidFill>
            </a:rPr>
            <a:t>市町村に対する事業の推進、事業計画の内容精査　等</a:t>
          </a:r>
        </a:p>
      </xdr:txBody>
    </xdr:sp>
    <xdr:clientData/>
  </xdr:twoCellAnchor>
  <xdr:twoCellAnchor>
    <xdr:from>
      <xdr:col>25</xdr:col>
      <xdr:colOff>0</xdr:colOff>
      <xdr:row>72</xdr:row>
      <xdr:rowOff>2463800</xdr:rowOff>
    </xdr:from>
    <xdr:to>
      <xdr:col>41</xdr:col>
      <xdr:colOff>0</xdr:colOff>
      <xdr:row>72</xdr:row>
      <xdr:rowOff>3289300</xdr:rowOff>
    </xdr:to>
    <xdr:sp macro="" textlink="">
      <xdr:nvSpPr>
        <xdr:cNvPr id="11" name="大かっこ 10"/>
        <xdr:cNvSpPr/>
      </xdr:nvSpPr>
      <xdr:spPr>
        <a:xfrm>
          <a:off x="4222865" y="36313225"/>
          <a:ext cx="3075710" cy="825500"/>
        </a:xfrm>
        <a:prstGeom prst="bracketPair">
          <a:avLst/>
        </a:prstGeom>
        <a:solidFill>
          <a:schemeClr val="bg1"/>
        </a:solidFill>
      </xdr:spPr>
      <xdr:style>
        <a:lnRef idx="1">
          <a:schemeClr val="dk1"/>
        </a:lnRef>
        <a:fillRef idx="0">
          <a:schemeClr val="dk1"/>
        </a:fillRef>
        <a:effectRef idx="0">
          <a:schemeClr val="dk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mn-lt"/>
              <a:ea typeface="+mn-ea"/>
              <a:cs typeface="+mn-cs"/>
            </a:rPr>
            <a:t>管内の復興組合等に対する交付金の交付、</a:t>
          </a:r>
          <a:endParaRPr kumimoji="1" lang="en-US" altLang="ja-JP" sz="1100">
            <a:solidFill>
              <a:sysClr val="windowText" lastClr="000000"/>
            </a:solidFill>
          </a:endParaRPr>
        </a:p>
        <a:p>
          <a:pPr algn="ctr"/>
          <a:r>
            <a:rPr kumimoji="1" lang="ja-JP" altLang="en-US" sz="1100">
              <a:solidFill>
                <a:sysClr val="windowText" lastClr="000000"/>
              </a:solidFill>
            </a:rPr>
            <a:t>復興組合等に対する事業計画策定指導、取組状況の確認　等</a:t>
          </a:r>
        </a:p>
      </xdr:txBody>
    </xdr:sp>
    <xdr:clientData/>
  </xdr:twoCellAnchor>
  <xdr:twoCellAnchor>
    <xdr:from>
      <xdr:col>25</xdr:col>
      <xdr:colOff>0</xdr:colOff>
      <xdr:row>72</xdr:row>
      <xdr:rowOff>4419600</xdr:rowOff>
    </xdr:from>
    <xdr:to>
      <xdr:col>41</xdr:col>
      <xdr:colOff>0</xdr:colOff>
      <xdr:row>73</xdr:row>
      <xdr:rowOff>749300</xdr:rowOff>
    </xdr:to>
    <xdr:sp macro="" textlink="">
      <xdr:nvSpPr>
        <xdr:cNvPr id="12" name="大かっこ 11"/>
        <xdr:cNvSpPr/>
      </xdr:nvSpPr>
      <xdr:spPr>
        <a:xfrm>
          <a:off x="4222865" y="38269025"/>
          <a:ext cx="3075710" cy="760384"/>
        </a:xfrm>
        <a:prstGeom prst="bracketPair">
          <a:avLst/>
        </a:prstGeom>
        <a:solidFill>
          <a:schemeClr val="bg1"/>
        </a:solidFill>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solidFill>
                <a:sysClr val="windowText" lastClr="000000"/>
              </a:solidFill>
            </a:rPr>
            <a:t>復旧作業を行った組合員への賃金の支払、</a:t>
          </a:r>
          <a:endParaRPr kumimoji="1" lang="en-US" altLang="ja-JP" sz="1100">
            <a:solidFill>
              <a:sysClr val="windowText" lastClr="000000"/>
            </a:solidFill>
          </a:endParaRPr>
        </a:p>
        <a:p>
          <a:pPr algn="ctr"/>
          <a:r>
            <a:rPr kumimoji="1" lang="ja-JP" altLang="en-US" sz="1100">
              <a:solidFill>
                <a:sysClr val="windowText" lastClr="000000"/>
              </a:solidFill>
            </a:rPr>
            <a:t>復旧作業に必要となった資材等の購入</a:t>
          </a:r>
        </a:p>
      </xdr:txBody>
    </xdr:sp>
    <xdr:clientData/>
  </xdr:twoCellAnchor>
  <xdr:twoCellAnchor>
    <xdr:from>
      <xdr:col>25</xdr:col>
      <xdr:colOff>0</xdr:colOff>
      <xdr:row>71</xdr:row>
      <xdr:rowOff>3733800</xdr:rowOff>
    </xdr:from>
    <xdr:to>
      <xdr:col>41</xdr:col>
      <xdr:colOff>0</xdr:colOff>
      <xdr:row>71</xdr:row>
      <xdr:rowOff>4368800</xdr:rowOff>
    </xdr:to>
    <xdr:sp macro="" textlink="">
      <xdr:nvSpPr>
        <xdr:cNvPr id="13" name="大かっこ 12"/>
        <xdr:cNvSpPr/>
      </xdr:nvSpPr>
      <xdr:spPr>
        <a:xfrm>
          <a:off x="4222865" y="32687029"/>
          <a:ext cx="3075710" cy="635000"/>
        </a:xfrm>
        <a:prstGeom prst="bracketPair">
          <a:avLst/>
        </a:prstGeom>
        <a:solidFill>
          <a:schemeClr val="bg1"/>
        </a:solidFill>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solidFill>
                <a:sysClr val="windowText" lastClr="000000"/>
              </a:solidFill>
            </a:rPr>
            <a:t>管内の県に対する交付金の交付、</a:t>
          </a:r>
          <a:endParaRPr kumimoji="1" lang="en-US" altLang="ja-JP" sz="1100">
            <a:solidFill>
              <a:sysClr val="windowText" lastClr="000000"/>
            </a:solidFill>
          </a:endParaRPr>
        </a:p>
        <a:p>
          <a:pPr algn="ctr"/>
          <a:r>
            <a:rPr kumimoji="1" lang="ja-JP" altLang="en-US" sz="1100">
              <a:solidFill>
                <a:sysClr val="windowText" lastClr="000000"/>
              </a:solidFill>
            </a:rPr>
            <a:t>事業周知、指導監督　等</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9525</xdr:colOff>
      <xdr:row>72</xdr:row>
      <xdr:rowOff>2565400</xdr:rowOff>
    </xdr:from>
    <xdr:to>
      <xdr:col>40</xdr:col>
      <xdr:colOff>47625</xdr:colOff>
      <xdr:row>72</xdr:row>
      <xdr:rowOff>3943373</xdr:rowOff>
    </xdr:to>
    <xdr:sp macro="" textlink="">
      <xdr:nvSpPr>
        <xdr:cNvPr id="2" name="テキスト ボックス 1"/>
        <xdr:cNvSpPr txBox="1"/>
      </xdr:nvSpPr>
      <xdr:spPr>
        <a:xfrm>
          <a:off x="3226550" y="31485378"/>
          <a:ext cx="3504508" cy="1377973"/>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fontAlgn="base"/>
          <a:r>
            <a:rPr lang="ja-JP" altLang="en-US" sz="1800" b="0" i="0" u="none" strike="noStrike" baseline="0">
              <a:solidFill>
                <a:srgbClr val="000000"/>
              </a:solidFill>
              <a:latin typeface="ＭＳ Ｐゴシック"/>
              <a:ea typeface="ＭＳ Ｐゴシック"/>
            </a:rPr>
            <a:t>農林水産省</a:t>
          </a:r>
          <a:endParaRPr lang="ja-JP" altLang="ja-JP" sz="1100" b="0" i="0" baseline="0">
            <a:solidFill>
              <a:schemeClr val="dk1"/>
            </a:solidFill>
            <a:latin typeface="+mn-lt"/>
            <a:ea typeface="+mn-ea"/>
            <a:cs typeface="+mn-cs"/>
          </a:endParaRPr>
        </a:p>
        <a:p>
          <a:pPr rtl="0"/>
          <a:endParaRPr lang="en-US" altLang="ja-JP" sz="1100" b="0" i="0" baseline="0">
            <a:solidFill>
              <a:schemeClr val="dk1"/>
            </a:solidFill>
            <a:latin typeface="+mn-lt"/>
            <a:ea typeface="+mn-ea"/>
            <a:cs typeface="+mn-cs"/>
          </a:endParaRPr>
        </a:p>
        <a:p>
          <a:pPr algn="ctr" rtl="0"/>
          <a:r>
            <a:rPr lang="en-US" altLang="ja-JP" sz="1800" b="0" i="0" baseline="0">
              <a:solidFill>
                <a:schemeClr val="dk1"/>
              </a:solidFill>
              <a:latin typeface="+mn-lt"/>
              <a:ea typeface="+mn-ea"/>
              <a:cs typeface="+mn-cs"/>
            </a:rPr>
            <a:t>11,907</a:t>
          </a:r>
          <a:r>
            <a:rPr lang="ja-JP" altLang="ja-JP" sz="1800" b="0" i="0" baseline="0">
              <a:solidFill>
                <a:schemeClr val="dk1"/>
              </a:solidFill>
              <a:latin typeface="+mn-lt"/>
              <a:ea typeface="+mn-ea"/>
              <a:cs typeface="+mn-cs"/>
            </a:rPr>
            <a:t>百万円</a:t>
          </a:r>
          <a:endParaRPr lang="ja-JP" altLang="ja-JP" sz="1800"/>
        </a:p>
      </xdr:txBody>
    </xdr:sp>
    <xdr:clientData/>
  </xdr:twoCellAnchor>
  <xdr:twoCellAnchor>
    <xdr:from>
      <xdr:col>30</xdr:col>
      <xdr:colOff>53976</xdr:colOff>
      <xdr:row>72</xdr:row>
      <xdr:rowOff>3943349</xdr:rowOff>
    </xdr:from>
    <xdr:to>
      <xdr:col>30</xdr:col>
      <xdr:colOff>66676</xdr:colOff>
      <xdr:row>73</xdr:row>
      <xdr:rowOff>358774</xdr:rowOff>
    </xdr:to>
    <xdr:cxnSp macro="">
      <xdr:nvCxnSpPr>
        <xdr:cNvPr id="3" name="直線矢印コネクタ 2"/>
        <xdr:cNvCxnSpPr>
          <a:endCxn id="4" idx="0"/>
        </xdr:cNvCxnSpPr>
      </xdr:nvCxnSpPr>
      <xdr:spPr>
        <a:xfrm rot="16200000" flipH="1">
          <a:off x="4300711" y="33512788"/>
          <a:ext cx="1311622" cy="1270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174625</xdr:colOff>
      <xdr:row>73</xdr:row>
      <xdr:rowOff>358775</xdr:rowOff>
    </xdr:from>
    <xdr:to>
      <xdr:col>40</xdr:col>
      <xdr:colOff>34925</xdr:colOff>
      <xdr:row>73</xdr:row>
      <xdr:rowOff>1736747</xdr:rowOff>
    </xdr:to>
    <xdr:sp macro="" textlink="">
      <xdr:nvSpPr>
        <xdr:cNvPr id="4" name="テキスト ボックス 3"/>
        <xdr:cNvSpPr txBox="1"/>
      </xdr:nvSpPr>
      <xdr:spPr>
        <a:xfrm>
          <a:off x="3217084" y="34174950"/>
          <a:ext cx="3501274" cy="1377972"/>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800">
              <a:latin typeface="+mn-ea"/>
              <a:ea typeface="+mn-ea"/>
            </a:rPr>
            <a:t>Ａ．㈱日本政策金融公庫</a:t>
          </a:r>
          <a:endParaRPr kumimoji="1" lang="en-US" altLang="ja-JP" sz="1800">
            <a:latin typeface="+mn-ea"/>
            <a:ea typeface="+mn-ea"/>
          </a:endParaRPr>
        </a:p>
        <a:p>
          <a:pPr algn="ctr"/>
          <a:r>
            <a:rPr kumimoji="1" lang="ja-JP" altLang="en-US" sz="1800">
              <a:latin typeface="+mn-ea"/>
              <a:ea typeface="+mn-ea"/>
            </a:rPr>
            <a:t>（実質無担保）</a:t>
          </a:r>
          <a:endParaRPr kumimoji="1" lang="en-US" altLang="ja-JP" sz="1800">
            <a:latin typeface="+mn-ea"/>
            <a:ea typeface="+mn-ea"/>
          </a:endParaRPr>
        </a:p>
        <a:p>
          <a:pPr algn="ctr"/>
          <a:r>
            <a:rPr kumimoji="1" lang="en-US" altLang="ja-JP" sz="1800">
              <a:latin typeface="+mn-ea"/>
              <a:ea typeface="+mn-ea"/>
            </a:rPr>
            <a:t>11,907</a:t>
          </a:r>
          <a:r>
            <a:rPr kumimoji="1" lang="ja-JP" altLang="en-US" sz="1800">
              <a:latin typeface="+mn-ea"/>
              <a:ea typeface="+mn-ea"/>
            </a:rPr>
            <a:t>百万円</a:t>
          </a:r>
          <a:endParaRPr kumimoji="1" lang="en-US" altLang="ja-JP" sz="1800">
            <a:latin typeface="+mn-ea"/>
            <a:ea typeface="+mn-ea"/>
          </a:endParaRPr>
        </a:p>
      </xdr:txBody>
    </xdr:sp>
    <xdr:clientData/>
  </xdr:twoCellAnchor>
  <xdr:twoCellAnchor>
    <xdr:from>
      <xdr:col>20</xdr:col>
      <xdr:colOff>0</xdr:colOff>
      <xdr:row>73</xdr:row>
      <xdr:rowOff>1819275</xdr:rowOff>
    </xdr:from>
    <xdr:to>
      <xdr:col>40</xdr:col>
      <xdr:colOff>47625</xdr:colOff>
      <xdr:row>73</xdr:row>
      <xdr:rowOff>2790825</xdr:rowOff>
    </xdr:to>
    <xdr:grpSp>
      <xdr:nvGrpSpPr>
        <xdr:cNvPr id="5" name="グループ化 10"/>
        <xdr:cNvGrpSpPr>
          <a:grpSpLocks/>
        </xdr:cNvGrpSpPr>
      </xdr:nvGrpSpPr>
      <xdr:grpSpPr bwMode="auto">
        <a:xfrm>
          <a:off x="3391593" y="35646534"/>
          <a:ext cx="3760643" cy="971550"/>
          <a:chOff x="3213100" y="33324800"/>
          <a:chExt cx="3949700" cy="965200"/>
        </a:xfrm>
      </xdr:grpSpPr>
      <xdr:sp macro="" textlink="">
        <xdr:nvSpPr>
          <xdr:cNvPr id="6" name="大かっこ 5"/>
          <xdr:cNvSpPr/>
        </xdr:nvSpPr>
        <xdr:spPr>
          <a:xfrm>
            <a:off x="3213100" y="33324800"/>
            <a:ext cx="3949700" cy="927349"/>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7" name="テキスト ボックス 6"/>
          <xdr:cNvSpPr txBox="1"/>
        </xdr:nvSpPr>
        <xdr:spPr>
          <a:xfrm>
            <a:off x="3271904" y="33324800"/>
            <a:ext cx="3832091" cy="9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無担保・無保証人による貸し付けにより対応できる仕組みを構築するため、日本公庫の財務基盤を強化するための出資金を交付する。</a:t>
            </a:r>
            <a:endParaRPr kumimoji="1" lang="en-US" altLang="ja-JP" sz="1100"/>
          </a:p>
          <a:p>
            <a:endParaRPr kumimoji="1" lang="ja-JP" altLang="en-US" sz="1100"/>
          </a:p>
        </xdr:txBody>
      </xdr:sp>
    </xdr:grpSp>
    <xdr:clientData/>
  </xdr:twoCellAnchor>
  <xdr:twoCellAnchor>
    <xdr:from>
      <xdr:col>17</xdr:col>
      <xdr:colOff>123825</xdr:colOff>
      <xdr:row>72</xdr:row>
      <xdr:rowOff>4871357</xdr:rowOff>
    </xdr:from>
    <xdr:to>
      <xdr:col>28</xdr:col>
      <xdr:colOff>86591</xdr:colOff>
      <xdr:row>73</xdr:row>
      <xdr:rowOff>294409</xdr:rowOff>
    </xdr:to>
    <xdr:sp macro="" textlink="">
      <xdr:nvSpPr>
        <xdr:cNvPr id="8" name="テキスト ボックス 7"/>
        <xdr:cNvSpPr txBox="1"/>
      </xdr:nvSpPr>
      <xdr:spPr>
        <a:xfrm>
          <a:off x="2867025" y="33791335"/>
          <a:ext cx="1799879" cy="319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400">
              <a:latin typeface="+mn-ea"/>
              <a:ea typeface="+mn-ea"/>
            </a:rPr>
            <a:t>【 </a:t>
          </a:r>
          <a:r>
            <a:rPr kumimoji="1" lang="ja-JP" altLang="en-US" sz="1400">
              <a:latin typeface="+mn-ea"/>
              <a:ea typeface="+mn-ea"/>
            </a:rPr>
            <a:t>特 定・出資金 </a:t>
          </a:r>
          <a:r>
            <a:rPr kumimoji="1" lang="en-US" altLang="ja-JP" sz="1400">
              <a:latin typeface="+mn-ea"/>
              <a:ea typeface="+mn-ea"/>
            </a:rPr>
            <a:t>】    </a:t>
          </a:r>
          <a:endParaRPr kumimoji="1" lang="ja-JP" altLang="en-US" sz="1400">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87085</xdr:colOff>
      <xdr:row>72</xdr:row>
      <xdr:rowOff>400050</xdr:rowOff>
    </xdr:from>
    <xdr:to>
      <xdr:col>47</xdr:col>
      <xdr:colOff>29935</xdr:colOff>
      <xdr:row>73</xdr:row>
      <xdr:rowOff>3670306</xdr:rowOff>
    </xdr:to>
    <xdr:grpSp>
      <xdr:nvGrpSpPr>
        <xdr:cNvPr id="2" name="グループ化 1"/>
        <xdr:cNvGrpSpPr/>
      </xdr:nvGrpSpPr>
      <xdr:grpSpPr>
        <a:xfrm>
          <a:off x="1814687" y="29422311"/>
          <a:ext cx="6809885" cy="8163922"/>
          <a:chOff x="2527300" y="28689300"/>
          <a:chExt cx="6400800" cy="8166106"/>
        </a:xfrm>
      </xdr:grpSpPr>
      <xdr:sp macro="" textlink="">
        <xdr:nvSpPr>
          <xdr:cNvPr id="3" name="正方形/長方形 2"/>
          <xdr:cNvSpPr/>
        </xdr:nvSpPr>
        <xdr:spPr bwMode="auto">
          <a:xfrm>
            <a:off x="3571875" y="28689300"/>
            <a:ext cx="3821604" cy="144006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農林水産省</a:t>
            </a:r>
            <a:endParaRPr kumimoji="1" lang="en-US" altLang="ja-JP" sz="1100"/>
          </a:p>
          <a:p>
            <a:pPr algn="ctr"/>
            <a:endParaRPr kumimoji="1" lang="en-US" altLang="ja-JP" sz="1100"/>
          </a:p>
          <a:p>
            <a:pPr algn="ctr"/>
            <a:r>
              <a:rPr kumimoji="1" lang="ja-JP" altLang="en-US" sz="1100"/>
              <a:t>７，６９７百万円</a:t>
            </a:r>
            <a:endParaRPr kumimoji="1" lang="en-US" altLang="ja-JP" sz="1100"/>
          </a:p>
        </xdr:txBody>
      </xdr:sp>
      <xdr:cxnSp macro="">
        <xdr:nvCxnSpPr>
          <xdr:cNvPr id="4" name="直線矢印コネクタ 3"/>
          <xdr:cNvCxnSpPr/>
        </xdr:nvCxnSpPr>
        <xdr:spPr bwMode="auto">
          <a:xfrm rot="5400000">
            <a:off x="6248653" y="30661686"/>
            <a:ext cx="1049051" cy="9799"/>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 name="正方形/長方形 4"/>
          <xdr:cNvSpPr/>
        </xdr:nvSpPr>
        <xdr:spPr bwMode="auto">
          <a:xfrm>
            <a:off x="6350000" y="31216559"/>
            <a:ext cx="2527300" cy="1016041"/>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Ｃ．（独）農林漁業信用基金</a:t>
            </a:r>
            <a:endParaRPr kumimoji="1" lang="en-US" altLang="ja-JP" sz="1100"/>
          </a:p>
          <a:p>
            <a:pPr algn="ctr"/>
            <a:endParaRPr kumimoji="1" lang="en-US" altLang="ja-JP" sz="1100"/>
          </a:p>
          <a:p>
            <a:pPr algn="ctr"/>
            <a:r>
              <a:rPr kumimoji="1" lang="ja-JP" altLang="en-US" sz="1100"/>
              <a:t>５，７３５百万円</a:t>
            </a:r>
            <a:endParaRPr kumimoji="1" lang="en-US" altLang="ja-JP" sz="1100"/>
          </a:p>
        </xdr:txBody>
      </xdr:sp>
      <xdr:sp macro="" textlink="">
        <xdr:nvSpPr>
          <xdr:cNvPr id="6" name="大かっこ 5"/>
          <xdr:cNvSpPr/>
        </xdr:nvSpPr>
        <xdr:spPr bwMode="auto">
          <a:xfrm>
            <a:off x="6227335" y="32407225"/>
            <a:ext cx="2700765" cy="124777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保険割合の引き上げ、保証料（保険料）負担の軽減、保険金支払の財源に交付金を充当する。また、第三者委員会の運営経費としての財源の一部を農業信用基金協会に交付する。</a:t>
            </a:r>
          </a:p>
        </xdr:txBody>
      </xdr:sp>
      <xdr:sp macro="" textlink="">
        <xdr:nvSpPr>
          <xdr:cNvPr id="7" name="テキスト ボックス 6"/>
          <xdr:cNvSpPr txBox="1"/>
        </xdr:nvSpPr>
        <xdr:spPr>
          <a:xfrm>
            <a:off x="5712402" y="30840454"/>
            <a:ext cx="1298873" cy="311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特定・交付金</a:t>
            </a:r>
            <a:r>
              <a:rPr kumimoji="1" lang="en-US" altLang="ja-JP" sz="1100"/>
              <a:t>】</a:t>
            </a:r>
            <a:endParaRPr kumimoji="1" lang="ja-JP" altLang="en-US" sz="1100"/>
          </a:p>
        </xdr:txBody>
      </xdr:sp>
      <xdr:cxnSp macro="">
        <xdr:nvCxnSpPr>
          <xdr:cNvPr id="8" name="直線矢印コネクタ 7"/>
          <xdr:cNvCxnSpPr/>
        </xdr:nvCxnSpPr>
        <xdr:spPr bwMode="auto">
          <a:xfrm rot="16200000" flipH="1">
            <a:off x="3634972" y="30660572"/>
            <a:ext cx="1103992" cy="807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9" name="正方形/長方形 8"/>
          <xdr:cNvSpPr/>
        </xdr:nvSpPr>
        <xdr:spPr bwMode="auto">
          <a:xfrm>
            <a:off x="3004301" y="31269615"/>
            <a:ext cx="2427640" cy="924848"/>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Ａ．地方農政局</a:t>
            </a:r>
            <a:endParaRPr kumimoji="1" lang="en-US" altLang="ja-JP" sz="1100"/>
          </a:p>
          <a:p>
            <a:pPr algn="ctr"/>
            <a:endParaRPr kumimoji="1" lang="en-US" altLang="ja-JP" sz="1100"/>
          </a:p>
          <a:p>
            <a:pPr algn="ctr"/>
            <a:r>
              <a:rPr kumimoji="1" lang="ja-JP" altLang="en-US" sz="1100"/>
              <a:t>３百万円</a:t>
            </a:r>
            <a:endParaRPr kumimoji="1" lang="en-US" altLang="ja-JP" sz="1100"/>
          </a:p>
        </xdr:txBody>
      </xdr:sp>
      <xdr:cxnSp macro="">
        <xdr:nvCxnSpPr>
          <xdr:cNvPr id="10" name="直線矢印コネクタ 9"/>
          <xdr:cNvCxnSpPr/>
        </xdr:nvCxnSpPr>
        <xdr:spPr bwMode="auto">
          <a:xfrm rot="5400000">
            <a:off x="3919805" y="34002175"/>
            <a:ext cx="524398" cy="9788"/>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 name="正方形/長方形 10"/>
          <xdr:cNvSpPr/>
        </xdr:nvSpPr>
        <xdr:spPr bwMode="auto">
          <a:xfrm>
            <a:off x="2970167" y="34405792"/>
            <a:ext cx="2398274" cy="924943"/>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Ｂ．農業信用基金協会</a:t>
            </a:r>
            <a:endParaRPr kumimoji="1" lang="en-US" altLang="ja-JP" sz="1100"/>
          </a:p>
          <a:p>
            <a:pPr algn="ctr"/>
            <a:endParaRPr kumimoji="1" lang="en-US" altLang="ja-JP" sz="1100"/>
          </a:p>
          <a:p>
            <a:pPr algn="ctr"/>
            <a:r>
              <a:rPr kumimoji="1" lang="ja-JP" altLang="en-US" sz="1100"/>
              <a:t>３百万円</a:t>
            </a:r>
            <a:endParaRPr kumimoji="1" lang="en-US" altLang="ja-JP" sz="1100"/>
          </a:p>
        </xdr:txBody>
      </xdr:sp>
      <xdr:sp macro="" textlink="">
        <xdr:nvSpPr>
          <xdr:cNvPr id="12" name="大かっこ 11"/>
          <xdr:cNvSpPr/>
        </xdr:nvSpPr>
        <xdr:spPr bwMode="auto">
          <a:xfrm>
            <a:off x="3025989" y="32667585"/>
            <a:ext cx="2290597" cy="829181"/>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管内の農業信用基金協会に対し、補助金を交付する。</a:t>
            </a:r>
          </a:p>
        </xdr:txBody>
      </xdr:sp>
      <xdr:sp macro="" textlink="">
        <xdr:nvSpPr>
          <xdr:cNvPr id="13" name="大かっこ 12"/>
          <xdr:cNvSpPr/>
        </xdr:nvSpPr>
        <xdr:spPr bwMode="auto">
          <a:xfrm>
            <a:off x="2990800" y="35759331"/>
            <a:ext cx="2290597" cy="109607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保証料負担の軽減及び代位弁済を行うための財源に</a:t>
            </a:r>
            <a:r>
              <a:rPr kumimoji="1" lang="ja-JP" altLang="ja-JP" sz="1100">
                <a:solidFill>
                  <a:schemeClr val="tx1"/>
                </a:solidFill>
                <a:latin typeface="+mn-lt"/>
                <a:ea typeface="+mn-ea"/>
                <a:cs typeface="+mn-cs"/>
              </a:rPr>
              <a:t>補助金</a:t>
            </a:r>
            <a:r>
              <a:rPr kumimoji="1" lang="ja-JP" altLang="en-US" sz="1100">
                <a:solidFill>
                  <a:schemeClr val="tx1"/>
                </a:solidFill>
                <a:latin typeface="+mn-lt"/>
                <a:ea typeface="+mn-ea"/>
                <a:cs typeface="+mn-cs"/>
              </a:rPr>
              <a:t>を</a:t>
            </a:r>
            <a:r>
              <a:rPr kumimoji="1" lang="ja-JP" altLang="ja-JP" sz="1100">
                <a:solidFill>
                  <a:schemeClr val="tx1"/>
                </a:solidFill>
                <a:latin typeface="+mn-lt"/>
                <a:ea typeface="+mn-ea"/>
                <a:cs typeface="+mn-cs"/>
              </a:rPr>
              <a:t>充当</a:t>
            </a:r>
            <a:r>
              <a:rPr kumimoji="1" lang="ja-JP" altLang="en-US" sz="1100">
                <a:solidFill>
                  <a:schemeClr val="tx1"/>
                </a:solidFill>
                <a:latin typeface="+mn-lt"/>
                <a:ea typeface="+mn-ea"/>
                <a:cs typeface="+mn-cs"/>
              </a:rPr>
              <a:t>する。</a:t>
            </a:r>
            <a:endParaRPr lang="ja-JP" altLang="ja-JP"/>
          </a:p>
          <a:p>
            <a:pPr algn="l"/>
            <a:endParaRPr kumimoji="1" lang="ja-JP" altLang="en-US" sz="1100"/>
          </a:p>
        </xdr:txBody>
      </xdr:sp>
      <xdr:sp macro="" textlink="">
        <xdr:nvSpPr>
          <xdr:cNvPr id="14" name="テキスト ボックス 13"/>
          <xdr:cNvSpPr txBox="1"/>
        </xdr:nvSpPr>
        <xdr:spPr>
          <a:xfrm>
            <a:off x="2527300" y="33959800"/>
            <a:ext cx="1225842" cy="3018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特定・補助金</a:t>
            </a:r>
            <a:r>
              <a:rPr kumimoji="1" lang="en-US" altLang="ja-JP" sz="1100"/>
              <a:t>】</a:t>
            </a:r>
            <a:endParaRPr kumimoji="1" lang="ja-JP" altLang="en-US" sz="1100"/>
          </a:p>
        </xdr:txBody>
      </xdr:sp>
      <xdr:cxnSp macro="">
        <xdr:nvCxnSpPr>
          <xdr:cNvPr id="15" name="直線矢印コネクタ 14"/>
          <xdr:cNvCxnSpPr/>
        </xdr:nvCxnSpPr>
        <xdr:spPr bwMode="auto">
          <a:xfrm rot="16200000" flipH="1">
            <a:off x="7259702" y="34085150"/>
            <a:ext cx="479298" cy="12698"/>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6" name="正方形/長方形 15"/>
          <xdr:cNvSpPr/>
        </xdr:nvSpPr>
        <xdr:spPr bwMode="auto">
          <a:xfrm>
            <a:off x="6350000" y="34410650"/>
            <a:ext cx="2398274" cy="943916"/>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Ｄ．農業信用基金協会</a:t>
            </a:r>
            <a:endParaRPr kumimoji="1" lang="en-US" altLang="ja-JP" sz="1100"/>
          </a:p>
          <a:p>
            <a:pPr algn="ctr"/>
            <a:r>
              <a:rPr kumimoji="1" lang="ja-JP" altLang="en-US" sz="1100"/>
              <a:t>（岩手県、宮城県、福島県）</a:t>
            </a:r>
            <a:endParaRPr kumimoji="1" lang="en-US" altLang="ja-JP" sz="1100"/>
          </a:p>
          <a:p>
            <a:pPr algn="ctr"/>
            <a:endParaRPr kumimoji="1" lang="en-US" altLang="ja-JP" sz="1100"/>
          </a:p>
          <a:p>
            <a:pPr algn="ctr"/>
            <a:r>
              <a:rPr kumimoji="1" lang="ja-JP" altLang="en-US" sz="1100"/>
              <a:t>８４百万円</a:t>
            </a:r>
            <a:endParaRPr kumimoji="1" lang="en-US" altLang="ja-JP" sz="1100"/>
          </a:p>
        </xdr:txBody>
      </xdr:sp>
      <xdr:sp macro="" textlink="">
        <xdr:nvSpPr>
          <xdr:cNvPr id="17" name="大かっこ 16"/>
          <xdr:cNvSpPr/>
        </xdr:nvSpPr>
        <xdr:spPr bwMode="auto">
          <a:xfrm>
            <a:off x="6375400" y="35921950"/>
            <a:ext cx="2290597" cy="66741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第三者委員会の運営経費に充当する。</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23</xdr:col>
      <xdr:colOff>9524</xdr:colOff>
      <xdr:row>76</xdr:row>
      <xdr:rowOff>739775</xdr:rowOff>
    </xdr:from>
    <xdr:to>
      <xdr:col>36</xdr:col>
      <xdr:colOff>152399</xdr:colOff>
      <xdr:row>76</xdr:row>
      <xdr:rowOff>1752600</xdr:rowOff>
    </xdr:to>
    <xdr:sp macro="" textlink="">
      <xdr:nvSpPr>
        <xdr:cNvPr id="2" name="テキスト ボックス 1"/>
        <xdr:cNvSpPr txBox="1"/>
      </xdr:nvSpPr>
      <xdr:spPr>
        <a:xfrm>
          <a:off x="3899880" y="30017200"/>
          <a:ext cx="2553566" cy="10128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t>農林水産省</a:t>
          </a:r>
          <a:endParaRPr kumimoji="1" lang="en-US" altLang="ja-JP" sz="1400"/>
        </a:p>
        <a:p>
          <a:pPr algn="ctr"/>
          <a:endParaRPr kumimoji="1" lang="en-US" altLang="ja-JP" sz="1400"/>
        </a:p>
        <a:p>
          <a:pPr algn="ctr"/>
          <a:r>
            <a:rPr kumimoji="1" lang="ja-JP" altLang="en-US" sz="1400"/>
            <a:t>２２百万円</a:t>
          </a:r>
        </a:p>
      </xdr:txBody>
    </xdr:sp>
    <xdr:clientData/>
  </xdr:twoCellAnchor>
  <xdr:twoCellAnchor>
    <xdr:from>
      <xdr:col>22</xdr:col>
      <xdr:colOff>149224</xdr:colOff>
      <xdr:row>76</xdr:row>
      <xdr:rowOff>2311400</xdr:rowOff>
    </xdr:from>
    <xdr:to>
      <xdr:col>36</xdr:col>
      <xdr:colOff>114300</xdr:colOff>
      <xdr:row>76</xdr:row>
      <xdr:rowOff>3314700</xdr:rowOff>
    </xdr:to>
    <xdr:sp macro="" textlink="">
      <xdr:nvSpPr>
        <xdr:cNvPr id="3" name="テキスト ボックス 2"/>
        <xdr:cNvSpPr txBox="1"/>
      </xdr:nvSpPr>
      <xdr:spPr>
        <a:xfrm>
          <a:off x="3873326" y="31588825"/>
          <a:ext cx="2542021" cy="100330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t>Ａ　　東北農政局</a:t>
          </a:r>
          <a:endParaRPr kumimoji="1" lang="en-US" altLang="ja-JP" sz="1400"/>
        </a:p>
        <a:p>
          <a:pPr algn="ctr"/>
          <a:endParaRPr kumimoji="1" lang="en-US" altLang="ja-JP" sz="1400"/>
        </a:p>
        <a:p>
          <a:pPr algn="ctr"/>
          <a:r>
            <a:rPr kumimoji="1" lang="ja-JP" altLang="en-US" sz="1400"/>
            <a:t>２２百万円</a:t>
          </a:r>
        </a:p>
      </xdr:txBody>
    </xdr:sp>
    <xdr:clientData/>
  </xdr:twoCellAnchor>
  <xdr:twoCellAnchor>
    <xdr:from>
      <xdr:col>23</xdr:col>
      <xdr:colOff>28575</xdr:colOff>
      <xdr:row>76</xdr:row>
      <xdr:rowOff>4667704</xdr:rowOff>
    </xdr:from>
    <xdr:to>
      <xdr:col>36</xdr:col>
      <xdr:colOff>163285</xdr:colOff>
      <xdr:row>77</xdr:row>
      <xdr:rowOff>762001</xdr:rowOff>
    </xdr:to>
    <xdr:sp macro="" textlink="">
      <xdr:nvSpPr>
        <xdr:cNvPr id="4" name="テキスト ボックス 3"/>
        <xdr:cNvSpPr txBox="1"/>
      </xdr:nvSpPr>
      <xdr:spPr>
        <a:xfrm>
          <a:off x="3918931" y="33945129"/>
          <a:ext cx="2545401" cy="990494"/>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t>Ｂ　　県　　　</a:t>
          </a:r>
          <a:endParaRPr kumimoji="1" lang="en-US" altLang="ja-JP" sz="1400"/>
        </a:p>
        <a:p>
          <a:pPr algn="ctr"/>
          <a:r>
            <a:rPr kumimoji="1" lang="ja-JP" altLang="en-US" sz="1400"/>
            <a:t>（宮城県、福島県）</a:t>
          </a:r>
          <a:endParaRPr kumimoji="1" lang="en-US" altLang="ja-JP" sz="1400"/>
        </a:p>
        <a:p>
          <a:pPr algn="ctr"/>
          <a:r>
            <a:rPr kumimoji="1" lang="ja-JP" altLang="en-US" sz="1400"/>
            <a:t>２２百万円</a:t>
          </a:r>
        </a:p>
      </xdr:txBody>
    </xdr:sp>
    <xdr:clientData/>
  </xdr:twoCellAnchor>
  <xdr:twoCellAnchor>
    <xdr:from>
      <xdr:col>23</xdr:col>
      <xdr:colOff>13607</xdr:colOff>
      <xdr:row>77</xdr:row>
      <xdr:rowOff>2213882</xdr:rowOff>
    </xdr:from>
    <xdr:to>
      <xdr:col>36</xdr:col>
      <xdr:colOff>163286</xdr:colOff>
      <xdr:row>77</xdr:row>
      <xdr:rowOff>3211286</xdr:rowOff>
    </xdr:to>
    <xdr:sp macro="" textlink="">
      <xdr:nvSpPr>
        <xdr:cNvPr id="5" name="テキスト ボックス 4"/>
        <xdr:cNvSpPr txBox="1"/>
      </xdr:nvSpPr>
      <xdr:spPr>
        <a:xfrm>
          <a:off x="3903963" y="36387504"/>
          <a:ext cx="2560370" cy="997404"/>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t>Ｃ　　　市町</a:t>
          </a:r>
          <a:endParaRPr kumimoji="1" lang="en-US" altLang="ja-JP" sz="1400"/>
        </a:p>
        <a:p>
          <a:pPr algn="ctr"/>
          <a:r>
            <a:rPr kumimoji="1" lang="ja-JP" altLang="en-US" sz="1400"/>
            <a:t>（６市町）</a:t>
          </a:r>
          <a:endParaRPr kumimoji="1" lang="en-US" altLang="ja-JP" sz="1400"/>
        </a:p>
        <a:p>
          <a:pPr algn="ctr"/>
          <a:r>
            <a:rPr kumimoji="1" lang="ja-JP" altLang="en-US" sz="1400"/>
            <a:t>２０百万円</a:t>
          </a:r>
        </a:p>
      </xdr:txBody>
    </xdr:sp>
    <xdr:clientData/>
  </xdr:twoCellAnchor>
  <xdr:twoCellAnchor>
    <xdr:from>
      <xdr:col>23</xdr:col>
      <xdr:colOff>3176</xdr:colOff>
      <xdr:row>78</xdr:row>
      <xdr:rowOff>222703</xdr:rowOff>
    </xdr:from>
    <xdr:to>
      <xdr:col>37</xdr:col>
      <xdr:colOff>0</xdr:colOff>
      <xdr:row>78</xdr:row>
      <xdr:rowOff>1197428</xdr:rowOff>
    </xdr:to>
    <xdr:sp macro="" textlink="">
      <xdr:nvSpPr>
        <xdr:cNvPr id="6" name="テキスト ボックス 5"/>
        <xdr:cNvSpPr txBox="1"/>
      </xdr:nvSpPr>
      <xdr:spPr>
        <a:xfrm>
          <a:off x="3893532" y="38827008"/>
          <a:ext cx="2607021" cy="9747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t>農業者等</a:t>
          </a:r>
          <a:endParaRPr kumimoji="1" lang="en-US" altLang="ja-JP" sz="1400"/>
        </a:p>
        <a:p>
          <a:pPr algn="ctr"/>
          <a:r>
            <a:rPr kumimoji="1" lang="ja-JP" altLang="en-US" sz="1400"/>
            <a:t>（約３０件）</a:t>
          </a:r>
          <a:endParaRPr kumimoji="1" lang="en-US" altLang="ja-JP" sz="1400"/>
        </a:p>
        <a:p>
          <a:pPr algn="ctr"/>
          <a:r>
            <a:rPr kumimoji="1" lang="ja-JP" altLang="en-US" sz="1400"/>
            <a:t>１０百万円</a:t>
          </a:r>
        </a:p>
      </xdr:txBody>
    </xdr:sp>
    <xdr:clientData/>
  </xdr:twoCellAnchor>
  <xdr:twoCellAnchor>
    <xdr:from>
      <xdr:col>23</xdr:col>
      <xdr:colOff>6803</xdr:colOff>
      <xdr:row>78</xdr:row>
      <xdr:rowOff>1252310</xdr:rowOff>
    </xdr:from>
    <xdr:to>
      <xdr:col>36</xdr:col>
      <xdr:colOff>163286</xdr:colOff>
      <xdr:row>78</xdr:row>
      <xdr:rowOff>1810121</xdr:rowOff>
    </xdr:to>
    <xdr:sp macro="" textlink="">
      <xdr:nvSpPr>
        <xdr:cNvPr id="7" name="大かっこ 6"/>
        <xdr:cNvSpPr/>
      </xdr:nvSpPr>
      <xdr:spPr>
        <a:xfrm>
          <a:off x="3897159" y="39856615"/>
          <a:ext cx="2567174" cy="557811"/>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23</xdr:col>
      <xdr:colOff>47170</xdr:colOff>
      <xdr:row>76</xdr:row>
      <xdr:rowOff>3376385</xdr:rowOff>
    </xdr:from>
    <xdr:to>
      <xdr:col>36</xdr:col>
      <xdr:colOff>40820</xdr:colOff>
      <xdr:row>76</xdr:row>
      <xdr:rowOff>4082143</xdr:rowOff>
    </xdr:to>
    <xdr:sp macro="" textlink="">
      <xdr:nvSpPr>
        <xdr:cNvPr id="8" name="テキスト ボックス 7"/>
        <xdr:cNvSpPr txBox="1"/>
      </xdr:nvSpPr>
      <xdr:spPr>
        <a:xfrm>
          <a:off x="3937526" y="32653810"/>
          <a:ext cx="2404341" cy="705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a:t>管内の県に対する補助金の交付事務、指導監督等業務</a:t>
          </a:r>
        </a:p>
      </xdr:txBody>
    </xdr:sp>
    <xdr:clientData/>
  </xdr:twoCellAnchor>
  <xdr:twoCellAnchor>
    <xdr:from>
      <xdr:col>23</xdr:col>
      <xdr:colOff>103415</xdr:colOff>
      <xdr:row>77</xdr:row>
      <xdr:rowOff>807358</xdr:rowOff>
    </xdr:from>
    <xdr:to>
      <xdr:col>36</xdr:col>
      <xdr:colOff>27214</xdr:colOff>
      <xdr:row>77</xdr:row>
      <xdr:rowOff>1632857</xdr:rowOff>
    </xdr:to>
    <xdr:sp macro="" textlink="">
      <xdr:nvSpPr>
        <xdr:cNvPr id="9" name="テキスト ボックス 8"/>
        <xdr:cNvSpPr txBox="1"/>
      </xdr:nvSpPr>
      <xdr:spPr>
        <a:xfrm>
          <a:off x="3993771" y="34980980"/>
          <a:ext cx="2334490" cy="825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管内の市町に対する補助金の交付事務、事業の推進に必要な事務、指導監督</a:t>
          </a:r>
        </a:p>
      </xdr:txBody>
    </xdr:sp>
    <xdr:clientData/>
  </xdr:twoCellAnchor>
  <xdr:twoCellAnchor>
    <xdr:from>
      <xdr:col>23</xdr:col>
      <xdr:colOff>61686</xdr:colOff>
      <xdr:row>77</xdr:row>
      <xdr:rowOff>3241221</xdr:rowOff>
    </xdr:from>
    <xdr:to>
      <xdr:col>36</xdr:col>
      <xdr:colOff>40821</xdr:colOff>
      <xdr:row>77</xdr:row>
      <xdr:rowOff>4027714</xdr:rowOff>
    </xdr:to>
    <xdr:sp macro="" textlink="">
      <xdr:nvSpPr>
        <xdr:cNvPr id="10" name="テキスト ボックス 9"/>
        <xdr:cNvSpPr txBox="1"/>
      </xdr:nvSpPr>
      <xdr:spPr>
        <a:xfrm>
          <a:off x="3952042" y="37414843"/>
          <a:ext cx="2389826" cy="7864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経営再開マスタープランの作成、農業者等へ支援金の交付</a:t>
          </a:r>
        </a:p>
      </xdr:txBody>
    </xdr:sp>
    <xdr:clientData/>
  </xdr:twoCellAnchor>
  <xdr:twoCellAnchor>
    <xdr:from>
      <xdr:col>23</xdr:col>
      <xdr:colOff>35378</xdr:colOff>
      <xdr:row>78</xdr:row>
      <xdr:rowOff>1221921</xdr:rowOff>
    </xdr:from>
    <xdr:to>
      <xdr:col>36</xdr:col>
      <xdr:colOff>54429</xdr:colOff>
      <xdr:row>78</xdr:row>
      <xdr:rowOff>1809750</xdr:rowOff>
    </xdr:to>
    <xdr:sp macro="" textlink="">
      <xdr:nvSpPr>
        <xdr:cNvPr id="11" name="テキスト ボックス 10"/>
        <xdr:cNvSpPr txBox="1"/>
      </xdr:nvSpPr>
      <xdr:spPr>
        <a:xfrm>
          <a:off x="3925734" y="39826226"/>
          <a:ext cx="2429742" cy="5878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農地の貸付等の委任契約の締結及びそれに伴う支援金</a:t>
          </a:r>
        </a:p>
      </xdr:txBody>
    </xdr:sp>
    <xdr:clientData/>
  </xdr:twoCellAnchor>
  <xdr:twoCellAnchor>
    <xdr:from>
      <xdr:col>30</xdr:col>
      <xdr:colOff>12700</xdr:colOff>
      <xdr:row>76</xdr:row>
      <xdr:rowOff>1752603</xdr:rowOff>
    </xdr:from>
    <xdr:to>
      <xdr:col>30</xdr:col>
      <xdr:colOff>14284</xdr:colOff>
      <xdr:row>76</xdr:row>
      <xdr:rowOff>2296394</xdr:rowOff>
    </xdr:to>
    <xdr:cxnSp macro="">
      <xdr:nvCxnSpPr>
        <xdr:cNvPr id="12" name="直線矢印コネクタ 11"/>
        <xdr:cNvCxnSpPr/>
      </xdr:nvCxnSpPr>
      <xdr:spPr>
        <a:xfrm rot="5400000">
          <a:off x="4920425" y="31301132"/>
          <a:ext cx="543791" cy="1584"/>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111125</xdr:colOff>
      <xdr:row>77</xdr:row>
      <xdr:rowOff>3284310</xdr:rowOff>
    </xdr:from>
    <xdr:to>
      <xdr:col>36</xdr:col>
      <xdr:colOff>163286</xdr:colOff>
      <xdr:row>77</xdr:row>
      <xdr:rowOff>4027715</xdr:rowOff>
    </xdr:to>
    <xdr:sp macro="" textlink="">
      <xdr:nvSpPr>
        <xdr:cNvPr id="13" name="大かっこ 12"/>
        <xdr:cNvSpPr/>
      </xdr:nvSpPr>
      <xdr:spPr>
        <a:xfrm>
          <a:off x="3835227" y="37457932"/>
          <a:ext cx="2629106" cy="743405"/>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23</xdr:col>
      <xdr:colOff>5897</xdr:colOff>
      <xdr:row>77</xdr:row>
      <xdr:rowOff>812347</xdr:rowOff>
    </xdr:from>
    <xdr:to>
      <xdr:col>37</xdr:col>
      <xdr:colOff>13607</xdr:colOff>
      <xdr:row>77</xdr:row>
      <xdr:rowOff>1632857</xdr:rowOff>
    </xdr:to>
    <xdr:sp macro="" textlink="">
      <xdr:nvSpPr>
        <xdr:cNvPr id="14" name="大かっこ 13"/>
        <xdr:cNvSpPr/>
      </xdr:nvSpPr>
      <xdr:spPr>
        <a:xfrm>
          <a:off x="3896253" y="34985969"/>
          <a:ext cx="2617907" cy="820510"/>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22</xdr:col>
      <xdr:colOff>124733</xdr:colOff>
      <xdr:row>76</xdr:row>
      <xdr:rowOff>3393167</xdr:rowOff>
    </xdr:from>
    <xdr:to>
      <xdr:col>36</xdr:col>
      <xdr:colOff>163286</xdr:colOff>
      <xdr:row>76</xdr:row>
      <xdr:rowOff>4082142</xdr:rowOff>
    </xdr:to>
    <xdr:sp macro="" textlink="">
      <xdr:nvSpPr>
        <xdr:cNvPr id="15" name="大かっこ 14"/>
        <xdr:cNvSpPr/>
      </xdr:nvSpPr>
      <xdr:spPr>
        <a:xfrm>
          <a:off x="3848835" y="32670592"/>
          <a:ext cx="2615498" cy="688975"/>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30</xdr:col>
      <xdr:colOff>9979</xdr:colOff>
      <xdr:row>76</xdr:row>
      <xdr:rowOff>4097572</xdr:rowOff>
    </xdr:from>
    <xdr:to>
      <xdr:col>30</xdr:col>
      <xdr:colOff>11563</xdr:colOff>
      <xdr:row>76</xdr:row>
      <xdr:rowOff>4641363</xdr:rowOff>
    </xdr:to>
    <xdr:cxnSp macro="">
      <xdr:nvCxnSpPr>
        <xdr:cNvPr id="16" name="直線矢印コネクタ 15"/>
        <xdr:cNvCxnSpPr/>
      </xdr:nvCxnSpPr>
      <xdr:spPr>
        <a:xfrm rot="5400000">
          <a:off x="4917704" y="33646101"/>
          <a:ext cx="543791" cy="1584"/>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157844</xdr:colOff>
      <xdr:row>77</xdr:row>
      <xdr:rowOff>1652822</xdr:rowOff>
    </xdr:from>
    <xdr:to>
      <xdr:col>29</xdr:col>
      <xdr:colOff>159428</xdr:colOff>
      <xdr:row>77</xdr:row>
      <xdr:rowOff>2196613</xdr:rowOff>
    </xdr:to>
    <xdr:cxnSp macro="">
      <xdr:nvCxnSpPr>
        <xdr:cNvPr id="17" name="直線矢印コネクタ 16"/>
        <xdr:cNvCxnSpPr/>
      </xdr:nvCxnSpPr>
      <xdr:spPr>
        <a:xfrm rot="5400000">
          <a:off x="4899315" y="36097548"/>
          <a:ext cx="543791" cy="1584"/>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15196</xdr:colOff>
      <xdr:row>77</xdr:row>
      <xdr:rowOff>4027715</xdr:rowOff>
    </xdr:from>
    <xdr:to>
      <xdr:col>30</xdr:col>
      <xdr:colOff>17237</xdr:colOff>
      <xdr:row>78</xdr:row>
      <xdr:rowOff>222703</xdr:rowOff>
    </xdr:to>
    <xdr:cxnSp macro="">
      <xdr:nvCxnSpPr>
        <xdr:cNvPr id="18" name="直線矢印コネクタ 17"/>
        <xdr:cNvCxnSpPr>
          <a:endCxn id="6" idx="0"/>
        </xdr:cNvCxnSpPr>
      </xdr:nvCxnSpPr>
      <xdr:spPr>
        <a:xfrm rot="5400000">
          <a:off x="4882210" y="38513152"/>
          <a:ext cx="625671" cy="2041"/>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maff.go.jp/j/budget/2011/pdf/23hosei3-223.pdf"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3.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3"/>
  <sheetViews>
    <sheetView tabSelected="1" zoomScale="75" zoomScaleNormal="75" zoomScaleSheetLayoutView="100" workbookViewId="0">
      <selection activeCell="A221" sqref="A221:XFD233"/>
    </sheetView>
  </sheetViews>
  <sheetFormatPr defaultColWidth="9" defaultRowHeight="13.1"/>
  <cols>
    <col min="1" max="2" width="2.21875" style="1" customWidth="1"/>
    <col min="3" max="3" width="3.6640625" style="1" customWidth="1"/>
    <col min="4" max="6" width="2.21875" style="1" customWidth="1"/>
    <col min="7" max="7" width="1.6640625" style="1" customWidth="1"/>
    <col min="8" max="25" width="2.21875" style="1" customWidth="1"/>
    <col min="26" max="28" width="2.77734375" style="1" customWidth="1"/>
    <col min="29" max="34" width="2.21875" style="1" customWidth="1"/>
    <col min="35" max="35" width="2.6640625" style="1" customWidth="1"/>
    <col min="36" max="36" width="3.44140625" style="1" customWidth="1"/>
    <col min="37" max="46" width="2.6640625" style="1" customWidth="1"/>
    <col min="47" max="47" width="3.44140625" style="1" customWidth="1"/>
    <col min="48" max="58" width="2.21875" style="1" customWidth="1"/>
    <col min="59" max="16384" width="9" style="1"/>
  </cols>
  <sheetData>
    <row r="1" spans="2:51" ht="23.25" customHeight="1">
      <c r="AK1" s="2" t="s">
        <v>0</v>
      </c>
      <c r="AL1" s="2"/>
      <c r="AM1" s="2"/>
      <c r="AN1" s="2"/>
      <c r="AO1" s="2"/>
      <c r="AP1" s="2"/>
      <c r="AQ1" s="2"/>
      <c r="AR1" s="3" t="s">
        <v>1</v>
      </c>
      <c r="AS1" s="3"/>
      <c r="AT1" s="3"/>
      <c r="AU1" s="3"/>
      <c r="AV1" s="3"/>
      <c r="AW1" s="3"/>
      <c r="AX1" s="3"/>
      <c r="AY1" s="3"/>
    </row>
    <row r="2" spans="2:51" ht="21.8" customHeight="1" thickBot="1">
      <c r="AK2" s="4"/>
      <c r="AL2" s="4"/>
      <c r="AM2" s="4"/>
      <c r="AN2" s="4"/>
      <c r="AO2" s="4"/>
      <c r="AP2" s="4"/>
      <c r="AQ2" s="4"/>
      <c r="AR2" s="5" t="s">
        <v>2</v>
      </c>
      <c r="AS2" s="5"/>
      <c r="AT2" s="5"/>
      <c r="AU2" s="5"/>
      <c r="AV2" s="5"/>
      <c r="AW2" s="5"/>
      <c r="AX2" s="5"/>
      <c r="AY2" s="5"/>
    </row>
    <row r="3" spans="2:51" ht="19" thickBot="1">
      <c r="B3" s="6" t="s">
        <v>3</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8"/>
    </row>
    <row r="4" spans="2:51" ht="20.95" customHeight="1">
      <c r="B4" s="9" t="s">
        <v>4</v>
      </c>
      <c r="C4" s="10"/>
      <c r="D4" s="10"/>
      <c r="E4" s="10"/>
      <c r="F4" s="10"/>
      <c r="G4" s="10"/>
      <c r="H4" s="11" t="s">
        <v>5</v>
      </c>
      <c r="I4" s="12"/>
      <c r="J4" s="12"/>
      <c r="K4" s="12"/>
      <c r="L4" s="12"/>
      <c r="M4" s="12"/>
      <c r="N4" s="12"/>
      <c r="O4" s="12"/>
      <c r="P4" s="12"/>
      <c r="Q4" s="12"/>
      <c r="R4" s="12"/>
      <c r="S4" s="12"/>
      <c r="T4" s="12"/>
      <c r="U4" s="12"/>
      <c r="V4" s="12"/>
      <c r="W4" s="12"/>
      <c r="X4" s="12"/>
      <c r="Y4" s="12"/>
      <c r="Z4" s="13" t="s">
        <v>6</v>
      </c>
      <c r="AA4" s="14"/>
      <c r="AB4" s="14"/>
      <c r="AC4" s="14"/>
      <c r="AD4" s="14"/>
      <c r="AE4" s="15"/>
      <c r="AF4" s="16" t="s">
        <v>7</v>
      </c>
      <c r="AG4" s="17"/>
      <c r="AH4" s="17"/>
      <c r="AI4" s="17"/>
      <c r="AJ4" s="17"/>
      <c r="AK4" s="17"/>
      <c r="AL4" s="17"/>
      <c r="AM4" s="17"/>
      <c r="AN4" s="17"/>
      <c r="AO4" s="17"/>
      <c r="AP4" s="17"/>
      <c r="AQ4" s="18"/>
      <c r="AR4" s="19" t="s">
        <v>8</v>
      </c>
      <c r="AS4" s="14"/>
      <c r="AT4" s="14"/>
      <c r="AU4" s="14"/>
      <c r="AV4" s="14"/>
      <c r="AW4" s="14"/>
      <c r="AX4" s="14"/>
      <c r="AY4" s="20"/>
    </row>
    <row r="5" spans="2:51" ht="42.75" customHeight="1">
      <c r="B5" s="21" t="s">
        <v>9</v>
      </c>
      <c r="C5" s="22"/>
      <c r="D5" s="22"/>
      <c r="E5" s="22"/>
      <c r="F5" s="22"/>
      <c r="G5" s="23"/>
      <c r="H5" s="24" t="s">
        <v>10</v>
      </c>
      <c r="I5" s="25"/>
      <c r="J5" s="25"/>
      <c r="K5" s="25"/>
      <c r="L5" s="25"/>
      <c r="M5" s="25"/>
      <c r="N5" s="25"/>
      <c r="O5" s="25"/>
      <c r="P5" s="25"/>
      <c r="Q5" s="25"/>
      <c r="R5" s="25"/>
      <c r="S5" s="25"/>
      <c r="T5" s="25"/>
      <c r="U5" s="25"/>
      <c r="V5" s="25"/>
      <c r="W5" s="26"/>
      <c r="X5" s="26"/>
      <c r="Y5" s="26"/>
      <c r="Z5" s="27" t="s">
        <v>11</v>
      </c>
      <c r="AA5" s="28"/>
      <c r="AB5" s="28"/>
      <c r="AC5" s="28"/>
      <c r="AD5" s="28"/>
      <c r="AE5" s="29"/>
      <c r="AF5" s="30"/>
      <c r="AG5" s="31"/>
      <c r="AH5" s="31"/>
      <c r="AI5" s="31"/>
      <c r="AJ5" s="31"/>
      <c r="AK5" s="31"/>
      <c r="AL5" s="31"/>
      <c r="AM5" s="31"/>
      <c r="AN5" s="31"/>
      <c r="AO5" s="31"/>
      <c r="AP5" s="31"/>
      <c r="AQ5" s="32"/>
      <c r="AR5" s="33" t="s">
        <v>12</v>
      </c>
      <c r="AS5" s="34"/>
      <c r="AT5" s="34"/>
      <c r="AU5" s="34"/>
      <c r="AV5" s="34"/>
      <c r="AW5" s="34"/>
      <c r="AX5" s="34"/>
      <c r="AY5" s="35"/>
    </row>
    <row r="6" spans="2:51" ht="30.8" customHeight="1">
      <c r="B6" s="36" t="s">
        <v>13</v>
      </c>
      <c r="C6" s="37"/>
      <c r="D6" s="37"/>
      <c r="E6" s="37"/>
      <c r="F6" s="37"/>
      <c r="G6" s="37"/>
      <c r="H6" s="38" t="s">
        <v>14</v>
      </c>
      <c r="I6" s="26"/>
      <c r="J6" s="26"/>
      <c r="K6" s="26"/>
      <c r="L6" s="26"/>
      <c r="M6" s="26"/>
      <c r="N6" s="26"/>
      <c r="O6" s="26"/>
      <c r="P6" s="26"/>
      <c r="Q6" s="26"/>
      <c r="R6" s="26"/>
      <c r="S6" s="26"/>
      <c r="T6" s="26"/>
      <c r="U6" s="26"/>
      <c r="V6" s="26"/>
      <c r="W6" s="26"/>
      <c r="X6" s="26"/>
      <c r="Y6" s="26"/>
      <c r="Z6" s="39" t="s">
        <v>15</v>
      </c>
      <c r="AA6" s="40"/>
      <c r="AB6" s="40"/>
      <c r="AC6" s="40"/>
      <c r="AD6" s="40"/>
      <c r="AE6" s="41"/>
      <c r="AF6" s="42" t="s">
        <v>16</v>
      </c>
      <c r="AG6" s="42"/>
      <c r="AH6" s="42"/>
      <c r="AI6" s="42"/>
      <c r="AJ6" s="42"/>
      <c r="AK6" s="42"/>
      <c r="AL6" s="42"/>
      <c r="AM6" s="42"/>
      <c r="AN6" s="42"/>
      <c r="AO6" s="42"/>
      <c r="AP6" s="42"/>
      <c r="AQ6" s="42"/>
      <c r="AR6" s="43"/>
      <c r="AS6" s="43"/>
      <c r="AT6" s="43"/>
      <c r="AU6" s="43"/>
      <c r="AV6" s="43"/>
      <c r="AW6" s="43"/>
      <c r="AX6" s="43"/>
      <c r="AY6" s="44"/>
    </row>
    <row r="7" spans="2:51" ht="18" customHeight="1">
      <c r="B7" s="45" t="s">
        <v>17</v>
      </c>
      <c r="C7" s="46"/>
      <c r="D7" s="46"/>
      <c r="E7" s="46"/>
      <c r="F7" s="46"/>
      <c r="G7" s="46"/>
      <c r="H7" s="47" t="s">
        <v>18</v>
      </c>
      <c r="I7" s="48"/>
      <c r="J7" s="48"/>
      <c r="K7" s="48"/>
      <c r="L7" s="48"/>
      <c r="M7" s="48"/>
      <c r="N7" s="48"/>
      <c r="O7" s="48"/>
      <c r="P7" s="48"/>
      <c r="Q7" s="48"/>
      <c r="R7" s="48"/>
      <c r="S7" s="48"/>
      <c r="T7" s="48"/>
      <c r="U7" s="48"/>
      <c r="V7" s="48"/>
      <c r="W7" s="49"/>
      <c r="X7" s="49"/>
      <c r="Y7" s="49"/>
      <c r="Z7" s="50" t="s">
        <v>19</v>
      </c>
      <c r="AA7" s="26"/>
      <c r="AB7" s="26"/>
      <c r="AC7" s="26"/>
      <c r="AD7" s="26"/>
      <c r="AE7" s="51"/>
      <c r="AF7" s="52" t="s">
        <v>20</v>
      </c>
      <c r="AG7" s="53"/>
      <c r="AH7" s="53"/>
      <c r="AI7" s="53"/>
      <c r="AJ7" s="53"/>
      <c r="AK7" s="53"/>
      <c r="AL7" s="53"/>
      <c r="AM7" s="53"/>
      <c r="AN7" s="53"/>
      <c r="AO7" s="53"/>
      <c r="AP7" s="53"/>
      <c r="AQ7" s="53"/>
      <c r="AR7" s="53"/>
      <c r="AS7" s="53"/>
      <c r="AT7" s="53"/>
      <c r="AU7" s="53"/>
      <c r="AV7" s="53"/>
      <c r="AW7" s="53"/>
      <c r="AX7" s="53"/>
      <c r="AY7" s="54"/>
    </row>
    <row r="8" spans="2:51" ht="24.05" customHeight="1">
      <c r="B8" s="55"/>
      <c r="C8" s="56"/>
      <c r="D8" s="56"/>
      <c r="E8" s="56"/>
      <c r="F8" s="56"/>
      <c r="G8" s="56"/>
      <c r="H8" s="57"/>
      <c r="I8" s="58"/>
      <c r="J8" s="58"/>
      <c r="K8" s="58"/>
      <c r="L8" s="58"/>
      <c r="M8" s="58"/>
      <c r="N8" s="58"/>
      <c r="O8" s="58"/>
      <c r="P8" s="58"/>
      <c r="Q8" s="58"/>
      <c r="R8" s="58"/>
      <c r="S8" s="58"/>
      <c r="T8" s="58"/>
      <c r="U8" s="58"/>
      <c r="V8" s="58"/>
      <c r="W8" s="59"/>
      <c r="X8" s="59"/>
      <c r="Y8" s="59"/>
      <c r="Z8" s="60"/>
      <c r="AA8" s="26"/>
      <c r="AB8" s="26"/>
      <c r="AC8" s="26"/>
      <c r="AD8" s="26"/>
      <c r="AE8" s="51"/>
      <c r="AF8" s="61"/>
      <c r="AG8" s="61"/>
      <c r="AH8" s="61"/>
      <c r="AI8" s="61"/>
      <c r="AJ8" s="61"/>
      <c r="AK8" s="61"/>
      <c r="AL8" s="61"/>
      <c r="AM8" s="61"/>
      <c r="AN8" s="61"/>
      <c r="AO8" s="61"/>
      <c r="AP8" s="61"/>
      <c r="AQ8" s="61"/>
      <c r="AR8" s="61"/>
      <c r="AS8" s="61"/>
      <c r="AT8" s="61"/>
      <c r="AU8" s="61"/>
      <c r="AV8" s="61"/>
      <c r="AW8" s="61"/>
      <c r="AX8" s="61"/>
      <c r="AY8" s="62"/>
    </row>
    <row r="9" spans="2:51" ht="103.75" customHeight="1">
      <c r="B9" s="63" t="s">
        <v>21</v>
      </c>
      <c r="C9" s="64"/>
      <c r="D9" s="64"/>
      <c r="E9" s="64"/>
      <c r="F9" s="64"/>
      <c r="G9" s="64"/>
      <c r="H9" s="65" t="s">
        <v>22</v>
      </c>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7"/>
    </row>
    <row r="10" spans="2:51" ht="137.30000000000001" customHeight="1">
      <c r="B10" s="63" t="s">
        <v>23</v>
      </c>
      <c r="C10" s="64"/>
      <c r="D10" s="64"/>
      <c r="E10" s="64"/>
      <c r="F10" s="64"/>
      <c r="G10" s="64"/>
      <c r="H10" s="65" t="s">
        <v>24</v>
      </c>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7"/>
    </row>
    <row r="11" spans="2:51" ht="29.3" customHeight="1">
      <c r="B11" s="63" t="s">
        <v>25</v>
      </c>
      <c r="C11" s="64"/>
      <c r="D11" s="64"/>
      <c r="E11" s="64"/>
      <c r="F11" s="64"/>
      <c r="G11" s="68"/>
      <c r="H11" s="69" t="s">
        <v>26</v>
      </c>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1"/>
    </row>
    <row r="12" spans="2:51" ht="20.95" customHeight="1">
      <c r="B12" s="72" t="s">
        <v>27</v>
      </c>
      <c r="C12" s="73"/>
      <c r="D12" s="73"/>
      <c r="E12" s="73"/>
      <c r="F12" s="73"/>
      <c r="G12" s="74"/>
      <c r="H12" s="75"/>
      <c r="I12" s="76"/>
      <c r="J12" s="76"/>
      <c r="K12" s="76"/>
      <c r="L12" s="76"/>
      <c r="M12" s="76"/>
      <c r="N12" s="76"/>
      <c r="O12" s="76"/>
      <c r="P12" s="76"/>
      <c r="Q12" s="77" t="s">
        <v>28</v>
      </c>
      <c r="R12" s="78"/>
      <c r="S12" s="78"/>
      <c r="T12" s="78"/>
      <c r="U12" s="78"/>
      <c r="V12" s="78"/>
      <c r="W12" s="79"/>
      <c r="X12" s="77" t="s">
        <v>29</v>
      </c>
      <c r="Y12" s="78"/>
      <c r="Z12" s="78"/>
      <c r="AA12" s="78"/>
      <c r="AB12" s="78"/>
      <c r="AC12" s="78"/>
      <c r="AD12" s="79"/>
      <c r="AE12" s="77" t="s">
        <v>30</v>
      </c>
      <c r="AF12" s="78"/>
      <c r="AG12" s="78"/>
      <c r="AH12" s="78"/>
      <c r="AI12" s="78"/>
      <c r="AJ12" s="78"/>
      <c r="AK12" s="79"/>
      <c r="AL12" s="77" t="s">
        <v>31</v>
      </c>
      <c r="AM12" s="78"/>
      <c r="AN12" s="78"/>
      <c r="AO12" s="78"/>
      <c r="AP12" s="78"/>
      <c r="AQ12" s="78"/>
      <c r="AR12" s="79"/>
      <c r="AS12" s="77" t="s">
        <v>32</v>
      </c>
      <c r="AT12" s="78"/>
      <c r="AU12" s="78"/>
      <c r="AV12" s="78"/>
      <c r="AW12" s="78"/>
      <c r="AX12" s="78"/>
      <c r="AY12" s="80"/>
    </row>
    <row r="13" spans="2:51" ht="20.95" customHeight="1">
      <c r="B13" s="81"/>
      <c r="C13" s="82"/>
      <c r="D13" s="82"/>
      <c r="E13" s="82"/>
      <c r="F13" s="82"/>
      <c r="G13" s="83"/>
      <c r="H13" s="84" t="s">
        <v>33</v>
      </c>
      <c r="I13" s="85"/>
      <c r="J13" s="86" t="s">
        <v>34</v>
      </c>
      <c r="K13" s="87"/>
      <c r="L13" s="87"/>
      <c r="M13" s="87"/>
      <c r="N13" s="87"/>
      <c r="O13" s="87"/>
      <c r="P13" s="88"/>
      <c r="Q13" s="89" t="s">
        <v>18</v>
      </c>
      <c r="R13" s="89"/>
      <c r="S13" s="89"/>
      <c r="T13" s="89"/>
      <c r="U13" s="89"/>
      <c r="V13" s="89"/>
      <c r="W13" s="89"/>
      <c r="X13" s="89" t="s">
        <v>18</v>
      </c>
      <c r="Y13" s="89"/>
      <c r="Z13" s="89"/>
      <c r="AA13" s="89"/>
      <c r="AB13" s="89"/>
      <c r="AC13" s="89"/>
      <c r="AD13" s="89"/>
      <c r="AE13" s="89" t="s">
        <v>18</v>
      </c>
      <c r="AF13" s="89"/>
      <c r="AG13" s="89"/>
      <c r="AH13" s="89"/>
      <c r="AI13" s="89"/>
      <c r="AJ13" s="89"/>
      <c r="AK13" s="89"/>
      <c r="AL13" s="90" t="s">
        <v>35</v>
      </c>
      <c r="AM13" s="91"/>
      <c r="AN13" s="91"/>
      <c r="AO13" s="91"/>
      <c r="AP13" s="91"/>
      <c r="AQ13" s="91"/>
      <c r="AR13" s="92"/>
      <c r="AS13" s="90" t="s">
        <v>35</v>
      </c>
      <c r="AT13" s="91"/>
      <c r="AU13" s="91"/>
      <c r="AV13" s="91"/>
      <c r="AW13" s="91"/>
      <c r="AX13" s="91"/>
      <c r="AY13" s="92"/>
    </row>
    <row r="14" spans="2:51" ht="20.95" customHeight="1">
      <c r="B14" s="81"/>
      <c r="C14" s="82"/>
      <c r="D14" s="82"/>
      <c r="E14" s="82"/>
      <c r="F14" s="82"/>
      <c r="G14" s="83"/>
      <c r="H14" s="93"/>
      <c r="I14" s="94"/>
      <c r="J14" s="95" t="s">
        <v>36</v>
      </c>
      <c r="K14" s="96"/>
      <c r="L14" s="96"/>
      <c r="M14" s="96"/>
      <c r="N14" s="96"/>
      <c r="O14" s="96"/>
      <c r="P14" s="97"/>
      <c r="Q14" s="98" t="s">
        <v>18</v>
      </c>
      <c r="R14" s="98"/>
      <c r="S14" s="98"/>
      <c r="T14" s="98"/>
      <c r="U14" s="98"/>
      <c r="V14" s="98"/>
      <c r="W14" s="98"/>
      <c r="X14" s="98" t="s">
        <v>18</v>
      </c>
      <c r="Y14" s="98"/>
      <c r="Z14" s="98"/>
      <c r="AA14" s="98"/>
      <c r="AB14" s="98"/>
      <c r="AC14" s="98"/>
      <c r="AD14" s="98"/>
      <c r="AE14" s="99" t="s">
        <v>37</v>
      </c>
      <c r="AF14" s="99"/>
      <c r="AG14" s="99"/>
      <c r="AH14" s="99"/>
      <c r="AI14" s="99"/>
      <c r="AJ14" s="99"/>
      <c r="AK14" s="99"/>
      <c r="AL14" s="100">
        <v>0</v>
      </c>
      <c r="AM14" s="101"/>
      <c r="AN14" s="101"/>
      <c r="AO14" s="101"/>
      <c r="AP14" s="101"/>
      <c r="AQ14" s="101"/>
      <c r="AR14" s="102"/>
      <c r="AS14" s="103"/>
      <c r="AT14" s="103"/>
      <c r="AU14" s="103"/>
      <c r="AV14" s="103"/>
      <c r="AW14" s="103"/>
      <c r="AX14" s="103"/>
      <c r="AY14" s="104"/>
    </row>
    <row r="15" spans="2:51" ht="24.75" customHeight="1">
      <c r="B15" s="81"/>
      <c r="C15" s="82"/>
      <c r="D15" s="82"/>
      <c r="E15" s="82"/>
      <c r="F15" s="82"/>
      <c r="G15" s="83"/>
      <c r="H15" s="93"/>
      <c r="I15" s="94"/>
      <c r="J15" s="95" t="s">
        <v>38</v>
      </c>
      <c r="K15" s="96"/>
      <c r="L15" s="96"/>
      <c r="M15" s="96"/>
      <c r="N15" s="96"/>
      <c r="O15" s="96"/>
      <c r="P15" s="97"/>
      <c r="Q15" s="98" t="s">
        <v>18</v>
      </c>
      <c r="R15" s="98"/>
      <c r="S15" s="98"/>
      <c r="T15" s="98"/>
      <c r="U15" s="98"/>
      <c r="V15" s="98"/>
      <c r="W15" s="98"/>
      <c r="X15" s="98" t="s">
        <v>18</v>
      </c>
      <c r="Y15" s="98"/>
      <c r="Z15" s="98"/>
      <c r="AA15" s="98"/>
      <c r="AB15" s="98"/>
      <c r="AC15" s="98"/>
      <c r="AD15" s="98"/>
      <c r="AE15" s="99">
        <v>0</v>
      </c>
      <c r="AF15" s="99"/>
      <c r="AG15" s="99"/>
      <c r="AH15" s="99"/>
      <c r="AI15" s="99"/>
      <c r="AJ15" s="99"/>
      <c r="AK15" s="99"/>
      <c r="AL15" s="100">
        <v>0</v>
      </c>
      <c r="AM15" s="101"/>
      <c r="AN15" s="101"/>
      <c r="AO15" s="101"/>
      <c r="AP15" s="101"/>
      <c r="AQ15" s="101"/>
      <c r="AR15" s="102"/>
      <c r="AS15" s="103"/>
      <c r="AT15" s="103"/>
      <c r="AU15" s="103"/>
      <c r="AV15" s="103"/>
      <c r="AW15" s="103"/>
      <c r="AX15" s="103"/>
      <c r="AY15" s="104"/>
    </row>
    <row r="16" spans="2:51" ht="24.75" customHeight="1">
      <c r="B16" s="81"/>
      <c r="C16" s="82"/>
      <c r="D16" s="82"/>
      <c r="E16" s="82"/>
      <c r="F16" s="82"/>
      <c r="G16" s="83"/>
      <c r="H16" s="105"/>
      <c r="I16" s="106"/>
      <c r="J16" s="107" t="s">
        <v>39</v>
      </c>
      <c r="K16" s="108"/>
      <c r="L16" s="108"/>
      <c r="M16" s="108"/>
      <c r="N16" s="108"/>
      <c r="O16" s="108"/>
      <c r="P16" s="109"/>
      <c r="Q16" s="110" t="s">
        <v>18</v>
      </c>
      <c r="R16" s="110"/>
      <c r="S16" s="110"/>
      <c r="T16" s="110"/>
      <c r="U16" s="110"/>
      <c r="V16" s="110"/>
      <c r="W16" s="110"/>
      <c r="X16" s="110" t="s">
        <v>18</v>
      </c>
      <c r="Y16" s="110"/>
      <c r="Z16" s="110"/>
      <c r="AA16" s="110"/>
      <c r="AB16" s="110"/>
      <c r="AC16" s="110"/>
      <c r="AD16" s="110"/>
      <c r="AE16" s="111">
        <v>210</v>
      </c>
      <c r="AF16" s="111"/>
      <c r="AG16" s="111"/>
      <c r="AH16" s="111"/>
      <c r="AI16" s="111"/>
      <c r="AJ16" s="111"/>
      <c r="AK16" s="111"/>
      <c r="AL16" s="112">
        <v>126</v>
      </c>
      <c r="AM16" s="113"/>
      <c r="AN16" s="113"/>
      <c r="AO16" s="113"/>
      <c r="AP16" s="113"/>
      <c r="AQ16" s="113"/>
      <c r="AR16" s="114"/>
      <c r="AS16" s="112">
        <v>126</v>
      </c>
      <c r="AT16" s="113"/>
      <c r="AU16" s="113"/>
      <c r="AV16" s="113"/>
      <c r="AW16" s="113"/>
      <c r="AX16" s="113"/>
      <c r="AY16" s="115"/>
    </row>
    <row r="17" spans="2:51" ht="24.75" customHeight="1">
      <c r="B17" s="81"/>
      <c r="C17" s="82"/>
      <c r="D17" s="82"/>
      <c r="E17" s="82"/>
      <c r="F17" s="82"/>
      <c r="G17" s="83"/>
      <c r="H17" s="116" t="s">
        <v>40</v>
      </c>
      <c r="I17" s="117"/>
      <c r="J17" s="117"/>
      <c r="K17" s="117"/>
      <c r="L17" s="117"/>
      <c r="M17" s="117"/>
      <c r="N17" s="117"/>
      <c r="O17" s="117"/>
      <c r="P17" s="117"/>
      <c r="Q17" s="118" t="s">
        <v>18</v>
      </c>
      <c r="R17" s="118"/>
      <c r="S17" s="118"/>
      <c r="T17" s="118"/>
      <c r="U17" s="118"/>
      <c r="V17" s="118"/>
      <c r="W17" s="118"/>
      <c r="X17" s="118" t="s">
        <v>18</v>
      </c>
      <c r="Y17" s="118"/>
      <c r="Z17" s="118"/>
      <c r="AA17" s="118"/>
      <c r="AB17" s="118"/>
      <c r="AC17" s="118"/>
      <c r="AD17" s="118"/>
      <c r="AE17" s="119">
        <v>209.98949999999999</v>
      </c>
      <c r="AF17" s="119"/>
      <c r="AG17" s="119"/>
      <c r="AH17" s="119"/>
      <c r="AI17" s="119"/>
      <c r="AJ17" s="119"/>
      <c r="AK17" s="119"/>
      <c r="AL17" s="120"/>
      <c r="AM17" s="120"/>
      <c r="AN17" s="120"/>
      <c r="AO17" s="120"/>
      <c r="AP17" s="120"/>
      <c r="AQ17" s="120"/>
      <c r="AR17" s="120"/>
      <c r="AS17" s="120"/>
      <c r="AT17" s="120"/>
      <c r="AU17" s="120"/>
      <c r="AV17" s="120"/>
      <c r="AW17" s="120"/>
      <c r="AX17" s="120"/>
      <c r="AY17" s="121"/>
    </row>
    <row r="18" spans="2:51" ht="24.75" customHeight="1">
      <c r="B18" s="122"/>
      <c r="C18" s="123"/>
      <c r="D18" s="123"/>
      <c r="E18" s="123"/>
      <c r="F18" s="123"/>
      <c r="G18" s="124"/>
      <c r="H18" s="116" t="s">
        <v>41</v>
      </c>
      <c r="I18" s="117"/>
      <c r="J18" s="117"/>
      <c r="K18" s="117"/>
      <c r="L18" s="117"/>
      <c r="M18" s="117"/>
      <c r="N18" s="117"/>
      <c r="O18" s="117"/>
      <c r="P18" s="117"/>
      <c r="Q18" s="118" t="s">
        <v>18</v>
      </c>
      <c r="R18" s="118"/>
      <c r="S18" s="118"/>
      <c r="T18" s="118"/>
      <c r="U18" s="118"/>
      <c r="V18" s="118"/>
      <c r="W18" s="118"/>
      <c r="X18" s="118" t="s">
        <v>18</v>
      </c>
      <c r="Y18" s="118"/>
      <c r="Z18" s="118"/>
      <c r="AA18" s="118"/>
      <c r="AB18" s="118"/>
      <c r="AC18" s="118"/>
      <c r="AD18" s="118"/>
      <c r="AE18" s="125" t="s">
        <v>42</v>
      </c>
      <c r="AF18" s="119"/>
      <c r="AG18" s="119"/>
      <c r="AH18" s="119"/>
      <c r="AI18" s="119"/>
      <c r="AJ18" s="119"/>
      <c r="AK18" s="119"/>
      <c r="AL18" s="120"/>
      <c r="AM18" s="120"/>
      <c r="AN18" s="120"/>
      <c r="AO18" s="120"/>
      <c r="AP18" s="120"/>
      <c r="AQ18" s="120"/>
      <c r="AR18" s="120"/>
      <c r="AS18" s="120"/>
      <c r="AT18" s="120"/>
      <c r="AU18" s="120"/>
      <c r="AV18" s="120"/>
      <c r="AW18" s="120"/>
      <c r="AX18" s="120"/>
      <c r="AY18" s="121"/>
    </row>
    <row r="19" spans="2:51" ht="31.75" customHeight="1">
      <c r="B19" s="126" t="s">
        <v>43</v>
      </c>
      <c r="C19" s="127"/>
      <c r="D19" s="127"/>
      <c r="E19" s="127"/>
      <c r="F19" s="127"/>
      <c r="G19" s="128"/>
      <c r="H19" s="129" t="s">
        <v>44</v>
      </c>
      <c r="I19" s="78"/>
      <c r="J19" s="78"/>
      <c r="K19" s="78"/>
      <c r="L19" s="78"/>
      <c r="M19" s="78"/>
      <c r="N19" s="78"/>
      <c r="O19" s="78"/>
      <c r="P19" s="78"/>
      <c r="Q19" s="78"/>
      <c r="R19" s="78"/>
      <c r="S19" s="78"/>
      <c r="T19" s="78"/>
      <c r="U19" s="78"/>
      <c r="V19" s="78"/>
      <c r="W19" s="78"/>
      <c r="X19" s="78"/>
      <c r="Y19" s="79"/>
      <c r="Z19" s="130"/>
      <c r="AA19" s="131"/>
      <c r="AB19" s="132"/>
      <c r="AC19" s="77" t="s">
        <v>45</v>
      </c>
      <c r="AD19" s="78"/>
      <c r="AE19" s="79"/>
      <c r="AF19" s="133" t="s">
        <v>28</v>
      </c>
      <c r="AG19" s="133"/>
      <c r="AH19" s="133"/>
      <c r="AI19" s="133"/>
      <c r="AJ19" s="133"/>
      <c r="AK19" s="133" t="s">
        <v>29</v>
      </c>
      <c r="AL19" s="133"/>
      <c r="AM19" s="133"/>
      <c r="AN19" s="133"/>
      <c r="AO19" s="133"/>
      <c r="AP19" s="133" t="s">
        <v>30</v>
      </c>
      <c r="AQ19" s="133"/>
      <c r="AR19" s="133"/>
      <c r="AS19" s="133"/>
      <c r="AT19" s="133"/>
      <c r="AU19" s="134" t="s">
        <v>46</v>
      </c>
      <c r="AV19" s="133"/>
      <c r="AW19" s="133"/>
      <c r="AX19" s="133"/>
      <c r="AY19" s="135"/>
    </row>
    <row r="20" spans="2:51" ht="32.25" customHeight="1">
      <c r="B20" s="136"/>
      <c r="C20" s="127"/>
      <c r="D20" s="127"/>
      <c r="E20" s="127"/>
      <c r="F20" s="127"/>
      <c r="G20" s="128"/>
      <c r="H20" s="137" t="s">
        <v>47</v>
      </c>
      <c r="I20" s="138"/>
      <c r="J20" s="138"/>
      <c r="K20" s="138"/>
      <c r="L20" s="138"/>
      <c r="M20" s="138"/>
      <c r="N20" s="138"/>
      <c r="O20" s="138"/>
      <c r="P20" s="138"/>
      <c r="Q20" s="138"/>
      <c r="R20" s="138"/>
      <c r="S20" s="138"/>
      <c r="T20" s="138"/>
      <c r="U20" s="138"/>
      <c r="V20" s="138"/>
      <c r="W20" s="138"/>
      <c r="X20" s="138"/>
      <c r="Y20" s="139"/>
      <c r="Z20" s="140" t="s">
        <v>48</v>
      </c>
      <c r="AA20" s="141"/>
      <c r="AB20" s="142"/>
      <c r="AC20" s="143" t="s">
        <v>49</v>
      </c>
      <c r="AD20" s="143"/>
      <c r="AE20" s="143"/>
      <c r="AF20" s="144" t="s">
        <v>50</v>
      </c>
      <c r="AG20" s="144"/>
      <c r="AH20" s="144"/>
      <c r="AI20" s="144"/>
      <c r="AJ20" s="144"/>
      <c r="AK20" s="144" t="s">
        <v>50</v>
      </c>
      <c r="AL20" s="144"/>
      <c r="AM20" s="144"/>
      <c r="AN20" s="144"/>
      <c r="AO20" s="144"/>
      <c r="AP20" s="145" t="s">
        <v>51</v>
      </c>
      <c r="AQ20" s="146"/>
      <c r="AR20" s="146"/>
      <c r="AS20" s="146"/>
      <c r="AT20" s="146"/>
      <c r="AU20" s="146">
        <v>41</v>
      </c>
      <c r="AV20" s="146"/>
      <c r="AW20" s="146"/>
      <c r="AX20" s="146"/>
      <c r="AY20" s="147"/>
    </row>
    <row r="21" spans="2:51" ht="32.25" customHeight="1">
      <c r="B21" s="148"/>
      <c r="C21" s="149"/>
      <c r="D21" s="149"/>
      <c r="E21" s="149"/>
      <c r="F21" s="149"/>
      <c r="G21" s="150"/>
      <c r="H21" s="151"/>
      <c r="I21" s="152"/>
      <c r="J21" s="152"/>
      <c r="K21" s="152"/>
      <c r="L21" s="152"/>
      <c r="M21" s="152"/>
      <c r="N21" s="152"/>
      <c r="O21" s="152"/>
      <c r="P21" s="152"/>
      <c r="Q21" s="152"/>
      <c r="R21" s="152"/>
      <c r="S21" s="152"/>
      <c r="T21" s="152"/>
      <c r="U21" s="152"/>
      <c r="V21" s="152"/>
      <c r="W21" s="152"/>
      <c r="X21" s="152"/>
      <c r="Y21" s="153"/>
      <c r="Z21" s="77" t="s">
        <v>52</v>
      </c>
      <c r="AA21" s="78"/>
      <c r="AB21" s="79"/>
      <c r="AC21" s="154" t="s">
        <v>53</v>
      </c>
      <c r="AD21" s="154"/>
      <c r="AE21" s="154"/>
      <c r="AF21" s="154" t="s">
        <v>50</v>
      </c>
      <c r="AG21" s="154"/>
      <c r="AH21" s="154"/>
      <c r="AI21" s="154"/>
      <c r="AJ21" s="154"/>
      <c r="AK21" s="154" t="s">
        <v>50</v>
      </c>
      <c r="AL21" s="154"/>
      <c r="AM21" s="154"/>
      <c r="AN21" s="154"/>
      <c r="AO21" s="154"/>
      <c r="AP21" s="155">
        <v>0.96</v>
      </c>
      <c r="AQ21" s="156"/>
      <c r="AR21" s="156"/>
      <c r="AS21" s="156"/>
      <c r="AT21" s="156"/>
      <c r="AU21" s="157"/>
      <c r="AV21" s="157"/>
      <c r="AW21" s="157"/>
      <c r="AX21" s="157"/>
      <c r="AY21" s="158"/>
    </row>
    <row r="22" spans="2:51" ht="31.75" customHeight="1">
      <c r="B22" s="159" t="s">
        <v>54</v>
      </c>
      <c r="C22" s="160"/>
      <c r="D22" s="160"/>
      <c r="E22" s="160"/>
      <c r="F22" s="160"/>
      <c r="G22" s="161"/>
      <c r="H22" s="129" t="s">
        <v>55</v>
      </c>
      <c r="I22" s="78"/>
      <c r="J22" s="78"/>
      <c r="K22" s="78"/>
      <c r="L22" s="78"/>
      <c r="M22" s="78"/>
      <c r="N22" s="78"/>
      <c r="O22" s="78"/>
      <c r="P22" s="78"/>
      <c r="Q22" s="78"/>
      <c r="R22" s="78"/>
      <c r="S22" s="78"/>
      <c r="T22" s="78"/>
      <c r="U22" s="78"/>
      <c r="V22" s="78"/>
      <c r="W22" s="78"/>
      <c r="X22" s="78"/>
      <c r="Y22" s="79"/>
      <c r="Z22" s="130"/>
      <c r="AA22" s="131"/>
      <c r="AB22" s="132"/>
      <c r="AC22" s="77" t="s">
        <v>45</v>
      </c>
      <c r="AD22" s="78"/>
      <c r="AE22" s="79"/>
      <c r="AF22" s="133" t="s">
        <v>28</v>
      </c>
      <c r="AG22" s="133"/>
      <c r="AH22" s="133"/>
      <c r="AI22" s="133"/>
      <c r="AJ22" s="133"/>
      <c r="AK22" s="133" t="s">
        <v>29</v>
      </c>
      <c r="AL22" s="133"/>
      <c r="AM22" s="133"/>
      <c r="AN22" s="133"/>
      <c r="AO22" s="133"/>
      <c r="AP22" s="162" t="s">
        <v>30</v>
      </c>
      <c r="AQ22" s="162"/>
      <c r="AR22" s="162"/>
      <c r="AS22" s="162"/>
      <c r="AT22" s="162"/>
      <c r="AU22" s="163" t="s">
        <v>56</v>
      </c>
      <c r="AV22" s="164"/>
      <c r="AW22" s="164"/>
      <c r="AX22" s="164"/>
      <c r="AY22" s="165"/>
    </row>
    <row r="23" spans="2:51" ht="33.9" customHeight="1">
      <c r="B23" s="166"/>
      <c r="C23" s="167"/>
      <c r="D23" s="167"/>
      <c r="E23" s="167"/>
      <c r="F23" s="167"/>
      <c r="G23" s="168"/>
      <c r="H23" s="169" t="s">
        <v>57</v>
      </c>
      <c r="I23" s="170"/>
      <c r="J23" s="170"/>
      <c r="K23" s="170"/>
      <c r="L23" s="170"/>
      <c r="M23" s="170"/>
      <c r="N23" s="170"/>
      <c r="O23" s="170"/>
      <c r="P23" s="170"/>
      <c r="Q23" s="170"/>
      <c r="R23" s="170"/>
      <c r="S23" s="170"/>
      <c r="T23" s="170"/>
      <c r="U23" s="170"/>
      <c r="V23" s="170"/>
      <c r="W23" s="170"/>
      <c r="X23" s="170"/>
      <c r="Y23" s="171"/>
      <c r="Z23" s="172" t="s">
        <v>58</v>
      </c>
      <c r="AA23" s="173"/>
      <c r="AB23" s="174"/>
      <c r="AC23" s="175" t="s">
        <v>59</v>
      </c>
      <c r="AD23" s="176"/>
      <c r="AE23" s="177"/>
      <c r="AF23" s="178" t="s">
        <v>60</v>
      </c>
      <c r="AG23" s="178"/>
      <c r="AH23" s="178"/>
      <c r="AI23" s="178"/>
      <c r="AJ23" s="178"/>
      <c r="AK23" s="178" t="s">
        <v>60</v>
      </c>
      <c r="AL23" s="178"/>
      <c r="AM23" s="178"/>
      <c r="AN23" s="178"/>
      <c r="AO23" s="178"/>
      <c r="AP23" s="179" t="s">
        <v>61</v>
      </c>
      <c r="AQ23" s="180"/>
      <c r="AR23" s="180"/>
      <c r="AS23" s="180"/>
      <c r="AT23" s="180"/>
      <c r="AU23" s="181">
        <v>5375</v>
      </c>
      <c r="AV23" s="182"/>
      <c r="AW23" s="182"/>
      <c r="AX23" s="182"/>
      <c r="AY23" s="183"/>
    </row>
    <row r="24" spans="2:51" ht="33.9" customHeight="1">
      <c r="B24" s="184"/>
      <c r="C24" s="185"/>
      <c r="D24" s="185"/>
      <c r="E24" s="185"/>
      <c r="F24" s="185"/>
      <c r="G24" s="186"/>
      <c r="H24" s="187" t="s">
        <v>62</v>
      </c>
      <c r="I24" s="188"/>
      <c r="J24" s="188"/>
      <c r="K24" s="188"/>
      <c r="L24" s="188"/>
      <c r="M24" s="188"/>
      <c r="N24" s="188"/>
      <c r="O24" s="188"/>
      <c r="P24" s="188"/>
      <c r="Q24" s="188"/>
      <c r="R24" s="188"/>
      <c r="S24" s="188"/>
      <c r="T24" s="188"/>
      <c r="U24" s="188"/>
      <c r="V24" s="188"/>
      <c r="W24" s="188"/>
      <c r="X24" s="188"/>
      <c r="Y24" s="189"/>
      <c r="Z24" s="190"/>
      <c r="AA24" s="191"/>
      <c r="AB24" s="192"/>
      <c r="AC24" s="193" t="s">
        <v>63</v>
      </c>
      <c r="AD24" s="61"/>
      <c r="AE24" s="194"/>
      <c r="AF24" s="195"/>
      <c r="AG24" s="196"/>
      <c r="AH24" s="196"/>
      <c r="AI24" s="196"/>
      <c r="AJ24" s="197"/>
      <c r="AK24" s="195" t="s">
        <v>64</v>
      </c>
      <c r="AL24" s="196"/>
      <c r="AM24" s="196"/>
      <c r="AN24" s="196"/>
      <c r="AO24" s="197"/>
      <c r="AP24" s="198" t="s">
        <v>65</v>
      </c>
      <c r="AQ24" s="199"/>
      <c r="AR24" s="199"/>
      <c r="AS24" s="199"/>
      <c r="AT24" s="200"/>
      <c r="AU24" s="201">
        <v>36000</v>
      </c>
      <c r="AV24" s="199"/>
      <c r="AW24" s="199"/>
      <c r="AX24" s="199"/>
      <c r="AY24" s="202"/>
    </row>
    <row r="25" spans="2:51" ht="88.55" customHeight="1">
      <c r="B25" s="159" t="s">
        <v>66</v>
      </c>
      <c r="C25" s="203"/>
      <c r="D25" s="203"/>
      <c r="E25" s="203"/>
      <c r="F25" s="203"/>
      <c r="G25" s="203"/>
      <c r="H25" s="204" t="s">
        <v>67</v>
      </c>
      <c r="I25" s="205"/>
      <c r="J25" s="205"/>
      <c r="K25" s="205"/>
      <c r="L25" s="205"/>
      <c r="M25" s="205"/>
      <c r="N25" s="205"/>
      <c r="O25" s="205"/>
      <c r="P25" s="205"/>
      <c r="Q25" s="205"/>
      <c r="R25" s="205"/>
      <c r="S25" s="205"/>
      <c r="T25" s="205"/>
      <c r="U25" s="205"/>
      <c r="V25" s="205"/>
      <c r="W25" s="205"/>
      <c r="X25" s="205"/>
      <c r="Y25" s="205"/>
      <c r="Z25" s="206" t="s">
        <v>68</v>
      </c>
      <c r="AA25" s="207"/>
      <c r="AB25" s="208"/>
      <c r="AC25" s="209" t="s">
        <v>69</v>
      </c>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1"/>
    </row>
    <row r="26" spans="2:51" ht="23.1" customHeight="1">
      <c r="B26" s="212" t="s">
        <v>70</v>
      </c>
      <c r="C26" s="213"/>
      <c r="D26" s="214" t="s">
        <v>71</v>
      </c>
      <c r="E26" s="215"/>
      <c r="F26" s="215"/>
      <c r="G26" s="215"/>
      <c r="H26" s="215"/>
      <c r="I26" s="215"/>
      <c r="J26" s="215"/>
      <c r="K26" s="215"/>
      <c r="L26" s="216"/>
      <c r="M26" s="217" t="s">
        <v>72</v>
      </c>
      <c r="N26" s="217"/>
      <c r="O26" s="217"/>
      <c r="P26" s="217"/>
      <c r="Q26" s="217"/>
      <c r="R26" s="217"/>
      <c r="S26" s="218" t="s">
        <v>32</v>
      </c>
      <c r="T26" s="218"/>
      <c r="U26" s="218"/>
      <c r="V26" s="218"/>
      <c r="W26" s="218"/>
      <c r="X26" s="218"/>
      <c r="Y26" s="219" t="s">
        <v>73</v>
      </c>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20"/>
    </row>
    <row r="27" spans="2:51" ht="23.1" customHeight="1">
      <c r="B27" s="221"/>
      <c r="C27" s="222"/>
      <c r="D27" s="223" t="s">
        <v>74</v>
      </c>
      <c r="E27" s="224"/>
      <c r="F27" s="224"/>
      <c r="G27" s="224"/>
      <c r="H27" s="224"/>
      <c r="I27" s="224"/>
      <c r="J27" s="224"/>
      <c r="K27" s="224"/>
      <c r="L27" s="225"/>
      <c r="M27" s="226">
        <v>44</v>
      </c>
      <c r="N27" s="226"/>
      <c r="O27" s="226"/>
      <c r="P27" s="226"/>
      <c r="Q27" s="226"/>
      <c r="R27" s="226"/>
      <c r="S27" s="226">
        <v>44</v>
      </c>
      <c r="T27" s="226"/>
      <c r="U27" s="226"/>
      <c r="V27" s="226"/>
      <c r="W27" s="226"/>
      <c r="X27" s="226"/>
      <c r="Y27" s="227"/>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9"/>
    </row>
    <row r="28" spans="2:51" ht="23.1" customHeight="1">
      <c r="B28" s="221"/>
      <c r="C28" s="222"/>
      <c r="D28" s="230" t="s">
        <v>75</v>
      </c>
      <c r="E28" s="231"/>
      <c r="F28" s="231"/>
      <c r="G28" s="231"/>
      <c r="H28" s="231"/>
      <c r="I28" s="231"/>
      <c r="J28" s="231"/>
      <c r="K28" s="231"/>
      <c r="L28" s="232"/>
      <c r="M28" s="99">
        <v>82</v>
      </c>
      <c r="N28" s="99"/>
      <c r="O28" s="99"/>
      <c r="P28" s="99"/>
      <c r="Q28" s="99"/>
      <c r="R28" s="99"/>
      <c r="S28" s="99">
        <v>82</v>
      </c>
      <c r="T28" s="99"/>
      <c r="U28" s="99"/>
      <c r="V28" s="99"/>
      <c r="W28" s="99"/>
      <c r="X28" s="99"/>
      <c r="Y28" s="233"/>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5"/>
    </row>
    <row r="29" spans="2:51" ht="23.1" customHeight="1">
      <c r="B29" s="221"/>
      <c r="C29" s="222"/>
      <c r="D29" s="230"/>
      <c r="E29" s="231"/>
      <c r="F29" s="231"/>
      <c r="G29" s="231"/>
      <c r="H29" s="231"/>
      <c r="I29" s="231"/>
      <c r="J29" s="231"/>
      <c r="K29" s="231"/>
      <c r="L29" s="232"/>
      <c r="M29" s="236"/>
      <c r="N29" s="236"/>
      <c r="O29" s="236"/>
      <c r="P29" s="236"/>
      <c r="Q29" s="236"/>
      <c r="R29" s="236"/>
      <c r="S29" s="236"/>
      <c r="T29" s="236"/>
      <c r="U29" s="236"/>
      <c r="V29" s="236"/>
      <c r="W29" s="236"/>
      <c r="X29" s="236"/>
      <c r="Y29" s="233"/>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5"/>
    </row>
    <row r="30" spans="2:51" ht="23.1" customHeight="1">
      <c r="B30" s="221"/>
      <c r="C30" s="222"/>
      <c r="D30" s="237"/>
      <c r="E30" s="238"/>
      <c r="F30" s="238"/>
      <c r="G30" s="238"/>
      <c r="H30" s="238"/>
      <c r="I30" s="238"/>
      <c r="J30" s="238"/>
      <c r="K30" s="238"/>
      <c r="L30" s="239"/>
      <c r="M30" s="236"/>
      <c r="N30" s="236"/>
      <c r="O30" s="236"/>
      <c r="P30" s="236"/>
      <c r="Q30" s="236"/>
      <c r="R30" s="236"/>
      <c r="S30" s="236"/>
      <c r="T30" s="236"/>
      <c r="U30" s="236"/>
      <c r="V30" s="236"/>
      <c r="W30" s="236"/>
      <c r="X30" s="236"/>
      <c r="Y30" s="233"/>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5"/>
    </row>
    <row r="31" spans="2:51" ht="23.1" customHeight="1">
      <c r="B31" s="221"/>
      <c r="C31" s="222"/>
      <c r="D31" s="237"/>
      <c r="E31" s="238"/>
      <c r="F31" s="238"/>
      <c r="G31" s="238"/>
      <c r="H31" s="238"/>
      <c r="I31" s="238"/>
      <c r="J31" s="238"/>
      <c r="K31" s="238"/>
      <c r="L31" s="239"/>
      <c r="M31" s="236"/>
      <c r="N31" s="236"/>
      <c r="O31" s="236"/>
      <c r="P31" s="236"/>
      <c r="Q31" s="236"/>
      <c r="R31" s="236"/>
      <c r="S31" s="236"/>
      <c r="T31" s="236"/>
      <c r="U31" s="236"/>
      <c r="V31" s="236"/>
      <c r="W31" s="236"/>
      <c r="X31" s="236"/>
      <c r="Y31" s="233"/>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5"/>
    </row>
    <row r="32" spans="2:51" ht="23.1" customHeight="1">
      <c r="B32" s="221"/>
      <c r="C32" s="222"/>
      <c r="D32" s="237"/>
      <c r="E32" s="238"/>
      <c r="F32" s="238"/>
      <c r="G32" s="238"/>
      <c r="H32" s="238"/>
      <c r="I32" s="238"/>
      <c r="J32" s="238"/>
      <c r="K32" s="238"/>
      <c r="L32" s="239"/>
      <c r="M32" s="236"/>
      <c r="N32" s="236"/>
      <c r="O32" s="236"/>
      <c r="P32" s="236"/>
      <c r="Q32" s="236"/>
      <c r="R32" s="236"/>
      <c r="S32" s="236"/>
      <c r="T32" s="236"/>
      <c r="U32" s="236"/>
      <c r="V32" s="236"/>
      <c r="W32" s="236"/>
      <c r="X32" s="236"/>
      <c r="Y32" s="233"/>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5"/>
    </row>
    <row r="33" spans="1:51" ht="23.1" customHeight="1">
      <c r="B33" s="221"/>
      <c r="C33" s="222"/>
      <c r="D33" s="240"/>
      <c r="E33" s="241"/>
      <c r="F33" s="241"/>
      <c r="G33" s="241"/>
      <c r="H33" s="241"/>
      <c r="I33" s="241"/>
      <c r="J33" s="241"/>
      <c r="K33" s="241"/>
      <c r="L33" s="242"/>
      <c r="M33" s="243"/>
      <c r="N33" s="243"/>
      <c r="O33" s="243"/>
      <c r="P33" s="243"/>
      <c r="Q33" s="243"/>
      <c r="R33" s="243"/>
      <c r="S33" s="243"/>
      <c r="T33" s="243"/>
      <c r="U33" s="243"/>
      <c r="V33" s="243"/>
      <c r="W33" s="243"/>
      <c r="X33" s="243"/>
      <c r="Y33" s="233"/>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5"/>
    </row>
    <row r="34" spans="1:51" ht="23.1" customHeight="1">
      <c r="B34" s="244"/>
      <c r="C34" s="245"/>
      <c r="D34" s="246" t="s">
        <v>39</v>
      </c>
      <c r="E34" s="247"/>
      <c r="F34" s="247"/>
      <c r="G34" s="247"/>
      <c r="H34" s="247"/>
      <c r="I34" s="247"/>
      <c r="J34" s="247"/>
      <c r="K34" s="247"/>
      <c r="L34" s="248"/>
      <c r="M34" s="119">
        <f>M27+M28</f>
        <v>126</v>
      </c>
      <c r="N34" s="249"/>
      <c r="O34" s="249"/>
      <c r="P34" s="249"/>
      <c r="Q34" s="249"/>
      <c r="R34" s="249"/>
      <c r="S34" s="119">
        <f>S27+S28</f>
        <v>126</v>
      </c>
      <c r="T34" s="249"/>
      <c r="U34" s="249"/>
      <c r="V34" s="249"/>
      <c r="W34" s="249"/>
      <c r="X34" s="249"/>
      <c r="Y34" s="250"/>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251"/>
      <c r="AY34" s="252"/>
    </row>
    <row r="35" spans="1:51" ht="2.95" customHeight="1">
      <c r="A35" s="253"/>
      <c r="B35" s="254"/>
      <c r="C35" s="254"/>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row>
    <row r="36" spans="1:51" ht="2.95" customHeight="1" thickBot="1">
      <c r="A36" s="253"/>
      <c r="B36" s="256"/>
      <c r="C36" s="256"/>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row>
    <row r="37" spans="1:51" ht="20.95" hidden="1" customHeight="1">
      <c r="B37" s="258" t="s">
        <v>76</v>
      </c>
      <c r="C37" s="259"/>
      <c r="D37" s="260" t="s">
        <v>77</v>
      </c>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261"/>
    </row>
    <row r="38" spans="1:51" ht="203.25" hidden="1" customHeight="1">
      <c r="B38" s="258"/>
      <c r="C38" s="259"/>
      <c r="D38" s="262" t="s">
        <v>78</v>
      </c>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4"/>
    </row>
    <row r="39" spans="1:51" ht="20.3" hidden="1" customHeight="1">
      <c r="B39" s="258"/>
      <c r="C39" s="259"/>
      <c r="D39" s="265" t="s">
        <v>79</v>
      </c>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7"/>
    </row>
    <row r="40" spans="1:51" ht="100.5" hidden="1" customHeight="1" thickBot="1">
      <c r="B40" s="268"/>
      <c r="C40" s="269"/>
      <c r="D40" s="270"/>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1"/>
      <c r="AM40" s="271"/>
      <c r="AN40" s="271"/>
      <c r="AO40" s="271"/>
      <c r="AP40" s="271"/>
      <c r="AQ40" s="271"/>
      <c r="AR40" s="271"/>
      <c r="AS40" s="271"/>
      <c r="AT40" s="271"/>
      <c r="AU40" s="271"/>
      <c r="AV40" s="271"/>
      <c r="AW40" s="271"/>
      <c r="AX40" s="271"/>
      <c r="AY40" s="272"/>
    </row>
    <row r="41" spans="1:51" ht="20.95" hidden="1" customHeight="1">
      <c r="A41" s="273"/>
      <c r="B41" s="274"/>
      <c r="C41" s="275"/>
      <c r="D41" s="276" t="s">
        <v>80</v>
      </c>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8"/>
    </row>
    <row r="42" spans="1:51" ht="136" hidden="1" customHeight="1">
      <c r="A42" s="273"/>
      <c r="B42" s="279"/>
      <c r="C42" s="280"/>
      <c r="D42" s="281"/>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3"/>
    </row>
    <row r="43" spans="1:51" ht="20.95" customHeight="1">
      <c r="A43" s="273"/>
      <c r="B43" s="284" t="s">
        <v>81</v>
      </c>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c r="AT43" s="285"/>
      <c r="AU43" s="285"/>
      <c r="AV43" s="285"/>
      <c r="AW43" s="285"/>
      <c r="AX43" s="285"/>
      <c r="AY43" s="286"/>
    </row>
    <row r="44" spans="1:51" ht="20.95" customHeight="1">
      <c r="A44" s="273"/>
      <c r="B44" s="279"/>
      <c r="C44" s="280"/>
      <c r="D44" s="287" t="s">
        <v>82</v>
      </c>
      <c r="E44" s="288"/>
      <c r="F44" s="288"/>
      <c r="G44" s="288"/>
      <c r="H44" s="289" t="s">
        <v>83</v>
      </c>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90"/>
      <c r="AH44" s="289" t="s">
        <v>84</v>
      </c>
      <c r="AI44" s="288"/>
      <c r="AJ44" s="288"/>
      <c r="AK44" s="288"/>
      <c r="AL44" s="288"/>
      <c r="AM44" s="288"/>
      <c r="AN44" s="288"/>
      <c r="AO44" s="288"/>
      <c r="AP44" s="288"/>
      <c r="AQ44" s="288"/>
      <c r="AR44" s="288"/>
      <c r="AS44" s="288"/>
      <c r="AT44" s="288"/>
      <c r="AU44" s="288"/>
      <c r="AV44" s="288"/>
      <c r="AW44" s="288"/>
      <c r="AX44" s="288"/>
      <c r="AY44" s="291"/>
    </row>
    <row r="45" spans="1:51" ht="26.2" customHeight="1">
      <c r="A45" s="273"/>
      <c r="B45" s="292" t="s">
        <v>85</v>
      </c>
      <c r="C45" s="293"/>
      <c r="D45" s="294" t="s">
        <v>86</v>
      </c>
      <c r="E45" s="295"/>
      <c r="F45" s="295"/>
      <c r="G45" s="296"/>
      <c r="H45" s="297" t="s">
        <v>87</v>
      </c>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c r="AF45" s="298"/>
      <c r="AG45" s="299"/>
      <c r="AH45" s="300"/>
      <c r="AI45" s="205"/>
      <c r="AJ45" s="205"/>
      <c r="AK45" s="205"/>
      <c r="AL45" s="205"/>
      <c r="AM45" s="205"/>
      <c r="AN45" s="205"/>
      <c r="AO45" s="205"/>
      <c r="AP45" s="205"/>
      <c r="AQ45" s="205"/>
      <c r="AR45" s="205"/>
      <c r="AS45" s="205"/>
      <c r="AT45" s="205"/>
      <c r="AU45" s="205"/>
      <c r="AV45" s="205"/>
      <c r="AW45" s="205"/>
      <c r="AX45" s="205"/>
      <c r="AY45" s="301"/>
    </row>
    <row r="46" spans="1:51" ht="33.4" customHeight="1">
      <c r="A46" s="273"/>
      <c r="B46" s="302"/>
      <c r="C46" s="303"/>
      <c r="D46" s="304" t="s">
        <v>86</v>
      </c>
      <c r="E46" s="305"/>
      <c r="F46" s="305"/>
      <c r="G46" s="306"/>
      <c r="H46" s="307" t="s">
        <v>88</v>
      </c>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9"/>
      <c r="AH46" s="310"/>
      <c r="AI46" s="311"/>
      <c r="AJ46" s="311"/>
      <c r="AK46" s="311"/>
      <c r="AL46" s="311"/>
      <c r="AM46" s="311"/>
      <c r="AN46" s="311"/>
      <c r="AO46" s="311"/>
      <c r="AP46" s="311"/>
      <c r="AQ46" s="311"/>
      <c r="AR46" s="311"/>
      <c r="AS46" s="311"/>
      <c r="AT46" s="311"/>
      <c r="AU46" s="311"/>
      <c r="AV46" s="311"/>
      <c r="AW46" s="311"/>
      <c r="AX46" s="311"/>
      <c r="AY46" s="312"/>
    </row>
    <row r="47" spans="1:51" ht="26.2" customHeight="1">
      <c r="A47" s="273"/>
      <c r="B47" s="313"/>
      <c r="C47" s="314"/>
      <c r="D47" s="315" t="s">
        <v>89</v>
      </c>
      <c r="E47" s="316"/>
      <c r="F47" s="316"/>
      <c r="G47" s="317"/>
      <c r="H47" s="318" t="s">
        <v>90</v>
      </c>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20"/>
      <c r="AH47" s="289"/>
      <c r="AI47" s="288"/>
      <c r="AJ47" s="288"/>
      <c r="AK47" s="288"/>
      <c r="AL47" s="288"/>
      <c r="AM47" s="288"/>
      <c r="AN47" s="288"/>
      <c r="AO47" s="288"/>
      <c r="AP47" s="288"/>
      <c r="AQ47" s="288"/>
      <c r="AR47" s="288"/>
      <c r="AS47" s="288"/>
      <c r="AT47" s="288"/>
      <c r="AU47" s="288"/>
      <c r="AV47" s="288"/>
      <c r="AW47" s="288"/>
      <c r="AX47" s="288"/>
      <c r="AY47" s="291"/>
    </row>
    <row r="48" spans="1:51" ht="26.2" customHeight="1">
      <c r="A48" s="273"/>
      <c r="B48" s="302" t="s">
        <v>91</v>
      </c>
      <c r="C48" s="303"/>
      <c r="D48" s="321" t="s">
        <v>86</v>
      </c>
      <c r="E48" s="295"/>
      <c r="F48" s="295"/>
      <c r="G48" s="296"/>
      <c r="H48" s="297" t="s">
        <v>92</v>
      </c>
      <c r="I48" s="298"/>
      <c r="J48" s="298"/>
      <c r="K48" s="298"/>
      <c r="L48" s="298"/>
      <c r="M48" s="298"/>
      <c r="N48" s="298"/>
      <c r="O48" s="298"/>
      <c r="P48" s="298"/>
      <c r="Q48" s="298"/>
      <c r="R48" s="298"/>
      <c r="S48" s="298"/>
      <c r="T48" s="298"/>
      <c r="U48" s="298"/>
      <c r="V48" s="298"/>
      <c r="W48" s="298"/>
      <c r="X48" s="298"/>
      <c r="Y48" s="298"/>
      <c r="Z48" s="298"/>
      <c r="AA48" s="298"/>
      <c r="AB48" s="298"/>
      <c r="AC48" s="298"/>
      <c r="AD48" s="298"/>
      <c r="AE48" s="298"/>
      <c r="AF48" s="298"/>
      <c r="AG48" s="299"/>
      <c r="AH48" s="322"/>
      <c r="AI48" s="323"/>
      <c r="AJ48" s="323"/>
      <c r="AK48" s="323"/>
      <c r="AL48" s="323"/>
      <c r="AM48" s="323"/>
      <c r="AN48" s="323"/>
      <c r="AO48" s="323"/>
      <c r="AP48" s="323"/>
      <c r="AQ48" s="323"/>
      <c r="AR48" s="323"/>
      <c r="AS48" s="323"/>
      <c r="AT48" s="323"/>
      <c r="AU48" s="323"/>
      <c r="AV48" s="323"/>
      <c r="AW48" s="323"/>
      <c r="AX48" s="323"/>
      <c r="AY48" s="324"/>
    </row>
    <row r="49" spans="1:51" ht="26.2" customHeight="1">
      <c r="A49" s="273"/>
      <c r="B49" s="302"/>
      <c r="C49" s="303"/>
      <c r="D49" s="325" t="s">
        <v>18</v>
      </c>
      <c r="E49" s="305"/>
      <c r="F49" s="305"/>
      <c r="G49" s="306"/>
      <c r="H49" s="326" t="s">
        <v>93</v>
      </c>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8"/>
      <c r="AH49" s="329"/>
      <c r="AI49" s="330"/>
      <c r="AJ49" s="330"/>
      <c r="AK49" s="330"/>
      <c r="AL49" s="330"/>
      <c r="AM49" s="330"/>
      <c r="AN49" s="330"/>
      <c r="AO49" s="330"/>
      <c r="AP49" s="330"/>
      <c r="AQ49" s="330"/>
      <c r="AR49" s="330"/>
      <c r="AS49" s="330"/>
      <c r="AT49" s="330"/>
      <c r="AU49" s="330"/>
      <c r="AV49" s="330"/>
      <c r="AW49" s="330"/>
      <c r="AX49" s="330"/>
      <c r="AY49" s="331"/>
    </row>
    <row r="50" spans="1:51" ht="26.2" customHeight="1">
      <c r="A50" s="273"/>
      <c r="B50" s="302"/>
      <c r="C50" s="303"/>
      <c r="D50" s="325" t="s">
        <v>86</v>
      </c>
      <c r="E50" s="305"/>
      <c r="F50" s="305"/>
      <c r="G50" s="306"/>
      <c r="H50" s="326" t="s">
        <v>94</v>
      </c>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8"/>
      <c r="AH50" s="329"/>
      <c r="AI50" s="330"/>
      <c r="AJ50" s="330"/>
      <c r="AK50" s="330"/>
      <c r="AL50" s="330"/>
      <c r="AM50" s="330"/>
      <c r="AN50" s="330"/>
      <c r="AO50" s="330"/>
      <c r="AP50" s="330"/>
      <c r="AQ50" s="330"/>
      <c r="AR50" s="330"/>
      <c r="AS50" s="330"/>
      <c r="AT50" s="330"/>
      <c r="AU50" s="330"/>
      <c r="AV50" s="330"/>
      <c r="AW50" s="330"/>
      <c r="AX50" s="330"/>
      <c r="AY50" s="331"/>
    </row>
    <row r="51" spans="1:51" ht="26.2" customHeight="1">
      <c r="A51" s="273"/>
      <c r="B51" s="302"/>
      <c r="C51" s="303"/>
      <c r="D51" s="325" t="s">
        <v>86</v>
      </c>
      <c r="E51" s="305"/>
      <c r="F51" s="305"/>
      <c r="G51" s="306"/>
      <c r="H51" s="326" t="s">
        <v>95</v>
      </c>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8"/>
      <c r="AH51" s="329"/>
      <c r="AI51" s="330"/>
      <c r="AJ51" s="330"/>
      <c r="AK51" s="330"/>
      <c r="AL51" s="330"/>
      <c r="AM51" s="330"/>
      <c r="AN51" s="330"/>
      <c r="AO51" s="330"/>
      <c r="AP51" s="330"/>
      <c r="AQ51" s="330"/>
      <c r="AR51" s="330"/>
      <c r="AS51" s="330"/>
      <c r="AT51" s="330"/>
      <c r="AU51" s="330"/>
      <c r="AV51" s="330"/>
      <c r="AW51" s="330"/>
      <c r="AX51" s="330"/>
      <c r="AY51" s="331"/>
    </row>
    <row r="52" spans="1:51" ht="26.2" customHeight="1">
      <c r="A52" s="273"/>
      <c r="B52" s="313"/>
      <c r="C52" s="314"/>
      <c r="D52" s="315" t="s">
        <v>86</v>
      </c>
      <c r="E52" s="316"/>
      <c r="F52" s="316"/>
      <c r="G52" s="317"/>
      <c r="H52" s="318" t="s">
        <v>96</v>
      </c>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20"/>
      <c r="AH52" s="332"/>
      <c r="AI52" s="199"/>
      <c r="AJ52" s="199"/>
      <c r="AK52" s="199"/>
      <c r="AL52" s="199"/>
      <c r="AM52" s="199"/>
      <c r="AN52" s="199"/>
      <c r="AO52" s="199"/>
      <c r="AP52" s="199"/>
      <c r="AQ52" s="199"/>
      <c r="AR52" s="199"/>
      <c r="AS52" s="199"/>
      <c r="AT52" s="199"/>
      <c r="AU52" s="199"/>
      <c r="AV52" s="199"/>
      <c r="AW52" s="199"/>
      <c r="AX52" s="199"/>
      <c r="AY52" s="202"/>
    </row>
    <row r="53" spans="1:51" ht="26.2" customHeight="1">
      <c r="A53" s="273"/>
      <c r="B53" s="292" t="s">
        <v>97</v>
      </c>
      <c r="C53" s="293"/>
      <c r="D53" s="321" t="s">
        <v>86</v>
      </c>
      <c r="E53" s="295"/>
      <c r="F53" s="295"/>
      <c r="G53" s="296"/>
      <c r="H53" s="297" t="s">
        <v>98</v>
      </c>
      <c r="I53" s="298"/>
      <c r="J53" s="298"/>
      <c r="K53" s="298"/>
      <c r="L53" s="298"/>
      <c r="M53" s="298"/>
      <c r="N53" s="298"/>
      <c r="O53" s="298"/>
      <c r="P53" s="298"/>
      <c r="Q53" s="298"/>
      <c r="R53" s="298"/>
      <c r="S53" s="298"/>
      <c r="T53" s="298"/>
      <c r="U53" s="298"/>
      <c r="V53" s="298"/>
      <c r="W53" s="298"/>
      <c r="X53" s="298"/>
      <c r="Y53" s="298"/>
      <c r="Z53" s="298"/>
      <c r="AA53" s="298"/>
      <c r="AB53" s="298"/>
      <c r="AC53" s="298"/>
      <c r="AD53" s="298"/>
      <c r="AE53" s="298"/>
      <c r="AF53" s="298"/>
      <c r="AG53" s="299"/>
      <c r="AH53" s="333" t="s">
        <v>99</v>
      </c>
      <c r="AI53" s="334"/>
      <c r="AJ53" s="334"/>
      <c r="AK53" s="334"/>
      <c r="AL53" s="334"/>
      <c r="AM53" s="334"/>
      <c r="AN53" s="334"/>
      <c r="AO53" s="334"/>
      <c r="AP53" s="334"/>
      <c r="AQ53" s="334"/>
      <c r="AR53" s="334"/>
      <c r="AS53" s="334"/>
      <c r="AT53" s="334"/>
      <c r="AU53" s="334"/>
      <c r="AV53" s="334"/>
      <c r="AW53" s="334"/>
      <c r="AX53" s="334"/>
      <c r="AY53" s="335"/>
    </row>
    <row r="54" spans="1:51" ht="26.2" customHeight="1">
      <c r="A54" s="273"/>
      <c r="B54" s="302"/>
      <c r="C54" s="303"/>
      <c r="D54" s="325" t="s">
        <v>100</v>
      </c>
      <c r="E54" s="305"/>
      <c r="F54" s="305"/>
      <c r="G54" s="306"/>
      <c r="H54" s="326" t="s">
        <v>101</v>
      </c>
      <c r="I54" s="327"/>
      <c r="J54" s="327"/>
      <c r="K54" s="327"/>
      <c r="L54" s="327"/>
      <c r="M54" s="327"/>
      <c r="N54" s="327"/>
      <c r="O54" s="327"/>
      <c r="P54" s="327"/>
      <c r="Q54" s="327"/>
      <c r="R54" s="327"/>
      <c r="S54" s="327"/>
      <c r="T54" s="327"/>
      <c r="U54" s="327"/>
      <c r="V54" s="327"/>
      <c r="W54" s="327"/>
      <c r="X54" s="327"/>
      <c r="Y54" s="327"/>
      <c r="Z54" s="327"/>
      <c r="AA54" s="327"/>
      <c r="AB54" s="327"/>
      <c r="AC54" s="327"/>
      <c r="AD54" s="327"/>
      <c r="AE54" s="327"/>
      <c r="AF54" s="327"/>
      <c r="AG54" s="328"/>
      <c r="AH54" s="336"/>
      <c r="AI54" s="337"/>
      <c r="AJ54" s="337"/>
      <c r="AK54" s="337"/>
      <c r="AL54" s="337"/>
      <c r="AM54" s="337"/>
      <c r="AN54" s="337"/>
      <c r="AO54" s="337"/>
      <c r="AP54" s="337"/>
      <c r="AQ54" s="337"/>
      <c r="AR54" s="337"/>
      <c r="AS54" s="337"/>
      <c r="AT54" s="337"/>
      <c r="AU54" s="337"/>
      <c r="AV54" s="337"/>
      <c r="AW54" s="337"/>
      <c r="AX54" s="337"/>
      <c r="AY54" s="338"/>
    </row>
    <row r="55" spans="1:51" ht="26.2" customHeight="1">
      <c r="A55" s="273"/>
      <c r="B55" s="302"/>
      <c r="C55" s="303"/>
      <c r="D55" s="325" t="s">
        <v>102</v>
      </c>
      <c r="E55" s="305"/>
      <c r="F55" s="305"/>
      <c r="G55" s="306"/>
      <c r="H55" s="326" t="s">
        <v>103</v>
      </c>
      <c r="I55" s="327"/>
      <c r="J55" s="327"/>
      <c r="K55" s="327"/>
      <c r="L55" s="327"/>
      <c r="M55" s="327"/>
      <c r="N55" s="327"/>
      <c r="O55" s="327"/>
      <c r="P55" s="327"/>
      <c r="Q55" s="327"/>
      <c r="R55" s="327"/>
      <c r="S55" s="327"/>
      <c r="T55" s="327"/>
      <c r="U55" s="327"/>
      <c r="V55" s="327"/>
      <c r="W55" s="327"/>
      <c r="X55" s="327"/>
      <c r="Y55" s="327"/>
      <c r="Z55" s="327"/>
      <c r="AA55" s="327"/>
      <c r="AB55" s="327"/>
      <c r="AC55" s="327"/>
      <c r="AD55" s="327"/>
      <c r="AE55" s="327"/>
      <c r="AF55" s="327"/>
      <c r="AG55" s="328"/>
      <c r="AH55" s="336"/>
      <c r="AI55" s="337"/>
      <c r="AJ55" s="337"/>
      <c r="AK55" s="337"/>
      <c r="AL55" s="337"/>
      <c r="AM55" s="337"/>
      <c r="AN55" s="337"/>
      <c r="AO55" s="337"/>
      <c r="AP55" s="337"/>
      <c r="AQ55" s="337"/>
      <c r="AR55" s="337"/>
      <c r="AS55" s="337"/>
      <c r="AT55" s="337"/>
      <c r="AU55" s="337"/>
      <c r="AV55" s="337"/>
      <c r="AW55" s="337"/>
      <c r="AX55" s="337"/>
      <c r="AY55" s="338"/>
    </row>
    <row r="56" spans="1:51" ht="26.2" customHeight="1">
      <c r="A56" s="273"/>
      <c r="B56" s="302"/>
      <c r="C56" s="303"/>
      <c r="D56" s="339" t="s">
        <v>18</v>
      </c>
      <c r="E56" s="340"/>
      <c r="F56" s="340"/>
      <c r="G56" s="341"/>
      <c r="H56" s="342" t="s">
        <v>104</v>
      </c>
      <c r="I56" s="343"/>
      <c r="J56" s="343"/>
      <c r="K56" s="343"/>
      <c r="L56" s="343"/>
      <c r="M56" s="343"/>
      <c r="N56" s="343"/>
      <c r="O56" s="343"/>
      <c r="P56" s="343"/>
      <c r="Q56" s="343"/>
      <c r="R56" s="343"/>
      <c r="S56" s="343"/>
      <c r="T56" s="343"/>
      <c r="U56" s="343"/>
      <c r="V56" s="343"/>
      <c r="W56" s="343"/>
      <c r="X56" s="343"/>
      <c r="Y56" s="343"/>
      <c r="Z56" s="343"/>
      <c r="AA56" s="343"/>
      <c r="AB56" s="343"/>
      <c r="AC56" s="343"/>
      <c r="AD56" s="343"/>
      <c r="AE56" s="343"/>
      <c r="AF56" s="343"/>
      <c r="AG56" s="344"/>
      <c r="AH56" s="336"/>
      <c r="AI56" s="337"/>
      <c r="AJ56" s="337"/>
      <c r="AK56" s="337"/>
      <c r="AL56" s="337"/>
      <c r="AM56" s="337"/>
      <c r="AN56" s="337"/>
      <c r="AO56" s="337"/>
      <c r="AP56" s="337"/>
      <c r="AQ56" s="337"/>
      <c r="AR56" s="337"/>
      <c r="AS56" s="337"/>
      <c r="AT56" s="337"/>
      <c r="AU56" s="337"/>
      <c r="AV56" s="337"/>
      <c r="AW56" s="337"/>
      <c r="AX56" s="337"/>
      <c r="AY56" s="338"/>
    </row>
    <row r="57" spans="1:51" ht="26.2" customHeight="1">
      <c r="A57" s="273"/>
      <c r="B57" s="302"/>
      <c r="C57" s="303"/>
      <c r="D57" s="345"/>
      <c r="E57" s="346"/>
      <c r="F57" s="346"/>
      <c r="G57" s="347"/>
      <c r="H57" s="348" t="s">
        <v>105</v>
      </c>
      <c r="I57" s="349"/>
      <c r="J57" s="349"/>
      <c r="K57" s="349"/>
      <c r="L57" s="349"/>
      <c r="M57" s="349"/>
      <c r="N57" s="349"/>
      <c r="O57" s="349"/>
      <c r="P57" s="349"/>
      <c r="Q57" s="349"/>
      <c r="R57" s="349"/>
      <c r="S57" s="349"/>
      <c r="T57" s="349"/>
      <c r="U57" s="349"/>
      <c r="V57" s="350"/>
      <c r="W57" s="350"/>
      <c r="X57" s="350"/>
      <c r="Y57" s="350"/>
      <c r="Z57" s="350"/>
      <c r="AA57" s="350"/>
      <c r="AB57" s="350"/>
      <c r="AC57" s="350"/>
      <c r="AD57" s="350"/>
      <c r="AE57" s="350"/>
      <c r="AF57" s="350"/>
      <c r="AG57" s="351"/>
      <c r="AH57" s="336"/>
      <c r="AI57" s="337"/>
      <c r="AJ57" s="337"/>
      <c r="AK57" s="337"/>
      <c r="AL57" s="337"/>
      <c r="AM57" s="337"/>
      <c r="AN57" s="337"/>
      <c r="AO57" s="337"/>
      <c r="AP57" s="337"/>
      <c r="AQ57" s="337"/>
      <c r="AR57" s="337"/>
      <c r="AS57" s="337"/>
      <c r="AT57" s="337"/>
      <c r="AU57" s="337"/>
      <c r="AV57" s="337"/>
      <c r="AW57" s="337"/>
      <c r="AX57" s="337"/>
      <c r="AY57" s="338"/>
    </row>
    <row r="58" spans="1:51" ht="26.2" customHeight="1">
      <c r="A58" s="273"/>
      <c r="B58" s="313"/>
      <c r="C58" s="314"/>
      <c r="D58" s="315" t="s">
        <v>102</v>
      </c>
      <c r="E58" s="316"/>
      <c r="F58" s="316"/>
      <c r="G58" s="317"/>
      <c r="H58" s="318" t="s">
        <v>106</v>
      </c>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20"/>
      <c r="AH58" s="352"/>
      <c r="AI58" s="353"/>
      <c r="AJ58" s="353"/>
      <c r="AK58" s="353"/>
      <c r="AL58" s="353"/>
      <c r="AM58" s="353"/>
      <c r="AN58" s="353"/>
      <c r="AO58" s="353"/>
      <c r="AP58" s="353"/>
      <c r="AQ58" s="353"/>
      <c r="AR58" s="353"/>
      <c r="AS58" s="353"/>
      <c r="AT58" s="353"/>
      <c r="AU58" s="353"/>
      <c r="AV58" s="353"/>
      <c r="AW58" s="353"/>
      <c r="AX58" s="353"/>
      <c r="AY58" s="354"/>
    </row>
    <row r="59" spans="1:51" ht="180" customHeight="1" thickBot="1">
      <c r="A59" s="273"/>
      <c r="B59" s="355" t="s">
        <v>107</v>
      </c>
      <c r="C59" s="356"/>
      <c r="D59" s="357" t="s">
        <v>108</v>
      </c>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9"/>
    </row>
    <row r="60" spans="1:51" ht="20.95" hidden="1" customHeight="1">
      <c r="A60" s="273"/>
      <c r="B60" s="279"/>
      <c r="C60" s="280"/>
      <c r="D60" s="260" t="s">
        <v>109</v>
      </c>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261"/>
    </row>
    <row r="61" spans="1:51" ht="97.55" hidden="1" customHeight="1">
      <c r="A61" s="273"/>
      <c r="B61" s="279"/>
      <c r="C61" s="280"/>
      <c r="D61" s="360" t="s">
        <v>110</v>
      </c>
      <c r="E61" s="361"/>
      <c r="F61" s="361"/>
      <c r="G61" s="361"/>
      <c r="H61" s="361"/>
      <c r="I61" s="361"/>
      <c r="J61" s="361"/>
      <c r="K61" s="361"/>
      <c r="L61" s="361"/>
      <c r="M61" s="361"/>
      <c r="N61" s="361"/>
      <c r="O61" s="361"/>
      <c r="P61" s="361"/>
      <c r="Q61" s="361"/>
      <c r="R61" s="361"/>
      <c r="S61" s="361"/>
      <c r="T61" s="361"/>
      <c r="U61" s="361"/>
      <c r="V61" s="361"/>
      <c r="W61" s="361"/>
      <c r="X61" s="361"/>
      <c r="Y61" s="361"/>
      <c r="Z61" s="361"/>
      <c r="AA61" s="361"/>
      <c r="AB61" s="361"/>
      <c r="AC61" s="361"/>
      <c r="AD61" s="361"/>
      <c r="AE61" s="361"/>
      <c r="AF61" s="361"/>
      <c r="AG61" s="361"/>
      <c r="AH61" s="361"/>
      <c r="AI61" s="361"/>
      <c r="AJ61" s="361"/>
      <c r="AK61" s="361"/>
      <c r="AL61" s="361"/>
      <c r="AM61" s="361"/>
      <c r="AN61" s="361"/>
      <c r="AO61" s="361"/>
      <c r="AP61" s="361"/>
      <c r="AQ61" s="361"/>
      <c r="AR61" s="361"/>
      <c r="AS61" s="361"/>
      <c r="AT61" s="361"/>
      <c r="AU61" s="361"/>
      <c r="AV61" s="361"/>
      <c r="AW61" s="361"/>
      <c r="AX61" s="361"/>
      <c r="AY61" s="362"/>
    </row>
    <row r="62" spans="1:51" ht="119.8" hidden="1" customHeight="1">
      <c r="A62" s="273"/>
      <c r="B62" s="279"/>
      <c r="C62" s="280"/>
      <c r="D62" s="363" t="s">
        <v>111</v>
      </c>
      <c r="E62" s="364"/>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364"/>
      <c r="AS62" s="364"/>
      <c r="AT62" s="364"/>
      <c r="AU62" s="364"/>
      <c r="AV62" s="364"/>
      <c r="AW62" s="364"/>
      <c r="AX62" s="364"/>
      <c r="AY62" s="365"/>
    </row>
    <row r="63" spans="1:51" ht="20.95" customHeight="1">
      <c r="A63" s="273"/>
      <c r="B63" s="184" t="s">
        <v>112</v>
      </c>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185"/>
      <c r="AR63" s="185"/>
      <c r="AS63" s="185"/>
      <c r="AT63" s="185"/>
      <c r="AU63" s="185"/>
      <c r="AV63" s="185"/>
      <c r="AW63" s="185"/>
      <c r="AX63" s="185"/>
      <c r="AY63" s="261"/>
    </row>
    <row r="64" spans="1:51" ht="122.4" customHeight="1">
      <c r="A64" s="366"/>
      <c r="B64" s="367" t="s">
        <v>113</v>
      </c>
      <c r="C64" s="368"/>
      <c r="D64" s="368"/>
      <c r="E64" s="368"/>
      <c r="F64" s="369"/>
      <c r="G64" s="370" t="s">
        <v>114</v>
      </c>
      <c r="H64" s="210"/>
      <c r="I64" s="210"/>
      <c r="J64" s="210"/>
      <c r="K64" s="210"/>
      <c r="L64" s="210"/>
      <c r="M64" s="210"/>
      <c r="N64" s="210"/>
      <c r="O64" s="210"/>
      <c r="P64" s="210"/>
      <c r="Q64" s="210"/>
      <c r="R64" s="210"/>
      <c r="S64" s="210"/>
      <c r="T64" s="210"/>
      <c r="U64" s="210"/>
      <c r="V64" s="210"/>
      <c r="W64" s="210"/>
      <c r="X64" s="210"/>
      <c r="Y64" s="210"/>
      <c r="Z64" s="210"/>
      <c r="AA64" s="210"/>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1"/>
    </row>
    <row r="65" spans="1:51" ht="18.350000000000001" customHeight="1">
      <c r="A65" s="366"/>
      <c r="B65" s="371" t="s">
        <v>115</v>
      </c>
      <c r="C65" s="372"/>
      <c r="D65" s="372"/>
      <c r="E65" s="372"/>
      <c r="F65" s="372"/>
      <c r="G65" s="372"/>
      <c r="H65" s="372"/>
      <c r="I65" s="372"/>
      <c r="J65" s="372"/>
      <c r="K65" s="372"/>
      <c r="L65" s="372"/>
      <c r="M65" s="372"/>
      <c r="N65" s="372"/>
      <c r="O65" s="372"/>
      <c r="P65" s="372"/>
      <c r="Q65" s="372"/>
      <c r="R65" s="372"/>
      <c r="S65" s="372"/>
      <c r="T65" s="372"/>
      <c r="U65" s="372"/>
      <c r="V65" s="372"/>
      <c r="W65" s="372"/>
      <c r="X65" s="372"/>
      <c r="Y65" s="372"/>
      <c r="Z65" s="372"/>
      <c r="AA65" s="372"/>
      <c r="AB65" s="372"/>
      <c r="AC65" s="372"/>
      <c r="AD65" s="372"/>
      <c r="AE65" s="372"/>
      <c r="AF65" s="372"/>
      <c r="AG65" s="372"/>
      <c r="AH65" s="372"/>
      <c r="AI65" s="372"/>
      <c r="AJ65" s="372"/>
      <c r="AK65" s="372"/>
      <c r="AL65" s="372"/>
      <c r="AM65" s="372"/>
      <c r="AN65" s="372"/>
      <c r="AO65" s="372"/>
      <c r="AP65" s="372"/>
      <c r="AQ65" s="372"/>
      <c r="AR65" s="372"/>
      <c r="AS65" s="372"/>
      <c r="AT65" s="372"/>
      <c r="AU65" s="372"/>
      <c r="AV65" s="372"/>
      <c r="AW65" s="372"/>
      <c r="AX65" s="372"/>
      <c r="AY65" s="373"/>
    </row>
    <row r="66" spans="1:51" ht="119.15" customHeight="1" thickBot="1">
      <c r="A66" s="366"/>
      <c r="B66" s="374" t="s">
        <v>116</v>
      </c>
      <c r="C66" s="375"/>
      <c r="D66" s="375"/>
      <c r="E66" s="375"/>
      <c r="F66" s="376"/>
      <c r="G66" s="377" t="s">
        <v>117</v>
      </c>
      <c r="H66" s="378"/>
      <c r="I66" s="378"/>
      <c r="J66" s="378"/>
      <c r="K66" s="378"/>
      <c r="L66" s="378"/>
      <c r="M66" s="378"/>
      <c r="N66" s="378"/>
      <c r="O66" s="378"/>
      <c r="P66" s="378"/>
      <c r="Q66" s="378"/>
      <c r="R66" s="378"/>
      <c r="S66" s="378"/>
      <c r="T66" s="378"/>
      <c r="U66" s="378"/>
      <c r="V66" s="378"/>
      <c r="W66" s="378"/>
      <c r="X66" s="378"/>
      <c r="Y66" s="378"/>
      <c r="Z66" s="378"/>
      <c r="AA66" s="378"/>
      <c r="AB66" s="378"/>
      <c r="AC66" s="378"/>
      <c r="AD66" s="378"/>
      <c r="AE66" s="378"/>
      <c r="AF66" s="378"/>
      <c r="AG66" s="378"/>
      <c r="AH66" s="378"/>
      <c r="AI66" s="378"/>
      <c r="AJ66" s="378"/>
      <c r="AK66" s="378"/>
      <c r="AL66" s="378"/>
      <c r="AM66" s="378"/>
      <c r="AN66" s="378"/>
      <c r="AO66" s="378"/>
      <c r="AP66" s="378"/>
      <c r="AQ66" s="378"/>
      <c r="AR66" s="378"/>
      <c r="AS66" s="378"/>
      <c r="AT66" s="378"/>
      <c r="AU66" s="378"/>
      <c r="AV66" s="378"/>
      <c r="AW66" s="378"/>
      <c r="AX66" s="378"/>
      <c r="AY66" s="379"/>
    </row>
    <row r="67" spans="1:51" ht="19.649999999999999" customHeight="1">
      <c r="A67" s="366"/>
      <c r="B67" s="380" t="s">
        <v>118</v>
      </c>
      <c r="C67" s="381"/>
      <c r="D67" s="381"/>
      <c r="E67" s="381"/>
      <c r="F67" s="381"/>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381"/>
      <c r="AL67" s="381"/>
      <c r="AM67" s="381"/>
      <c r="AN67" s="381"/>
      <c r="AO67" s="381"/>
      <c r="AP67" s="381"/>
      <c r="AQ67" s="381"/>
      <c r="AR67" s="381"/>
      <c r="AS67" s="381"/>
      <c r="AT67" s="381"/>
      <c r="AU67" s="381"/>
      <c r="AV67" s="381"/>
      <c r="AW67" s="381"/>
      <c r="AX67" s="381"/>
      <c r="AY67" s="382"/>
    </row>
    <row r="68" spans="1:51" ht="205.2" customHeight="1" thickBot="1">
      <c r="A68" s="366"/>
      <c r="B68" s="383"/>
      <c r="C68" s="384"/>
      <c r="D68" s="384"/>
      <c r="E68" s="384"/>
      <c r="F68" s="384"/>
      <c r="G68" s="384"/>
      <c r="H68" s="384"/>
      <c r="I68" s="384"/>
      <c r="J68" s="384"/>
      <c r="K68" s="384"/>
      <c r="L68" s="384"/>
      <c r="M68" s="384"/>
      <c r="N68" s="384"/>
      <c r="O68" s="384"/>
      <c r="P68" s="384"/>
      <c r="Q68" s="384"/>
      <c r="R68" s="384"/>
      <c r="S68" s="384"/>
      <c r="T68" s="384"/>
      <c r="U68" s="384"/>
      <c r="V68" s="384"/>
      <c r="W68" s="384"/>
      <c r="X68" s="384"/>
      <c r="Y68" s="384"/>
      <c r="Z68" s="384"/>
      <c r="AA68" s="384"/>
      <c r="AB68" s="384"/>
      <c r="AC68" s="384"/>
      <c r="AD68" s="384"/>
      <c r="AE68" s="384"/>
      <c r="AF68" s="384"/>
      <c r="AG68" s="384"/>
      <c r="AH68" s="384"/>
      <c r="AI68" s="384"/>
      <c r="AJ68" s="384"/>
      <c r="AK68" s="384"/>
      <c r="AL68" s="384"/>
      <c r="AM68" s="384"/>
      <c r="AN68" s="384"/>
      <c r="AO68" s="384"/>
      <c r="AP68" s="384"/>
      <c r="AQ68" s="384"/>
      <c r="AR68" s="384"/>
      <c r="AS68" s="384"/>
      <c r="AT68" s="384"/>
      <c r="AU68" s="384"/>
      <c r="AV68" s="384"/>
      <c r="AW68" s="384"/>
      <c r="AX68" s="384"/>
      <c r="AY68" s="385"/>
    </row>
    <row r="69" spans="1:51" ht="19.649999999999999" customHeight="1">
      <c r="A69" s="366"/>
      <c r="B69" s="386" t="s">
        <v>119</v>
      </c>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c r="AE69" s="387"/>
      <c r="AF69" s="387"/>
      <c r="AG69" s="387"/>
      <c r="AH69" s="387"/>
      <c r="AI69" s="387"/>
      <c r="AJ69" s="387"/>
      <c r="AK69" s="387"/>
      <c r="AL69" s="387"/>
      <c r="AM69" s="387"/>
      <c r="AN69" s="387"/>
      <c r="AO69" s="387"/>
      <c r="AP69" s="387"/>
      <c r="AQ69" s="387"/>
      <c r="AR69" s="387"/>
      <c r="AS69" s="387"/>
      <c r="AT69" s="387"/>
      <c r="AU69" s="387"/>
      <c r="AV69" s="387"/>
      <c r="AW69" s="387"/>
      <c r="AX69" s="387"/>
      <c r="AY69" s="388"/>
    </row>
    <row r="70" spans="1:51" ht="20.149999999999999" customHeight="1">
      <c r="A70" s="366"/>
      <c r="B70" s="389" t="s">
        <v>120</v>
      </c>
      <c r="C70" s="390"/>
      <c r="D70" s="390"/>
      <c r="E70" s="390"/>
      <c r="F70" s="390"/>
      <c r="G70" s="390"/>
      <c r="H70" s="390"/>
      <c r="I70" s="390"/>
      <c r="J70" s="390"/>
      <c r="K70" s="390"/>
      <c r="L70" s="391"/>
      <c r="M70" s="392"/>
      <c r="N70" s="393"/>
      <c r="O70" s="393"/>
      <c r="P70" s="393"/>
      <c r="Q70" s="393"/>
      <c r="R70" s="393"/>
      <c r="S70" s="393"/>
      <c r="T70" s="393"/>
      <c r="U70" s="393"/>
      <c r="V70" s="393"/>
      <c r="W70" s="393"/>
      <c r="X70" s="393"/>
      <c r="Y70" s="393"/>
      <c r="Z70" s="393"/>
      <c r="AA70" s="394"/>
      <c r="AB70" s="390" t="s">
        <v>121</v>
      </c>
      <c r="AC70" s="390"/>
      <c r="AD70" s="390"/>
      <c r="AE70" s="390"/>
      <c r="AF70" s="390"/>
      <c r="AG70" s="390"/>
      <c r="AH70" s="390"/>
      <c r="AI70" s="390"/>
      <c r="AJ70" s="390"/>
      <c r="AK70" s="391"/>
      <c r="AL70" s="395" t="s">
        <v>122</v>
      </c>
      <c r="AM70" s="393"/>
      <c r="AN70" s="393"/>
      <c r="AO70" s="393"/>
      <c r="AP70" s="393"/>
      <c r="AQ70" s="393"/>
      <c r="AR70" s="393"/>
      <c r="AS70" s="393"/>
      <c r="AT70" s="393"/>
      <c r="AU70" s="393"/>
      <c r="AV70" s="393"/>
      <c r="AW70" s="393"/>
      <c r="AX70" s="393"/>
      <c r="AY70" s="396"/>
    </row>
    <row r="71" spans="1:51" ht="2.95" customHeight="1">
      <c r="A71" s="273"/>
      <c r="B71" s="254"/>
      <c r="C71" s="254"/>
      <c r="D71" s="397"/>
      <c r="E71" s="397"/>
      <c r="F71" s="397"/>
      <c r="G71" s="397"/>
      <c r="H71" s="397"/>
      <c r="I71" s="397"/>
      <c r="J71" s="397"/>
      <c r="K71" s="397"/>
      <c r="L71" s="397"/>
      <c r="M71" s="397"/>
      <c r="N71" s="397"/>
      <c r="O71" s="397"/>
      <c r="P71" s="397"/>
      <c r="Q71" s="397"/>
      <c r="R71" s="397"/>
      <c r="S71" s="397"/>
      <c r="T71" s="397"/>
      <c r="U71" s="397"/>
      <c r="V71" s="397"/>
      <c r="W71" s="397"/>
      <c r="X71" s="397"/>
      <c r="Y71" s="397"/>
      <c r="Z71" s="397"/>
      <c r="AA71" s="397"/>
      <c r="AB71" s="397"/>
      <c r="AC71" s="397"/>
      <c r="AD71" s="397"/>
      <c r="AE71" s="397"/>
      <c r="AF71" s="397"/>
      <c r="AG71" s="397"/>
      <c r="AH71" s="397"/>
      <c r="AI71" s="397"/>
      <c r="AJ71" s="397"/>
      <c r="AK71" s="397"/>
      <c r="AL71" s="397"/>
      <c r="AM71" s="397"/>
      <c r="AN71" s="397"/>
      <c r="AO71" s="397"/>
      <c r="AP71" s="397"/>
      <c r="AQ71" s="397"/>
      <c r="AR71" s="397"/>
      <c r="AS71" s="397"/>
      <c r="AT71" s="397"/>
      <c r="AU71" s="397"/>
      <c r="AV71" s="397"/>
      <c r="AW71" s="397"/>
      <c r="AX71" s="397"/>
      <c r="AY71" s="397"/>
    </row>
    <row r="72" spans="1:51" ht="2.95" customHeight="1" thickBot="1">
      <c r="A72" s="273"/>
      <c r="B72" s="256"/>
      <c r="C72" s="256"/>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c r="AG72" s="398"/>
      <c r="AH72" s="398"/>
      <c r="AI72" s="398"/>
      <c r="AJ72" s="398"/>
      <c r="AK72" s="398"/>
      <c r="AL72" s="398"/>
      <c r="AM72" s="398"/>
      <c r="AN72" s="398"/>
      <c r="AO72" s="398"/>
      <c r="AP72" s="398"/>
      <c r="AQ72" s="398"/>
      <c r="AR72" s="398"/>
      <c r="AS72" s="398"/>
      <c r="AT72" s="398"/>
      <c r="AU72" s="398"/>
      <c r="AV72" s="398"/>
      <c r="AW72" s="398"/>
      <c r="AX72" s="398"/>
      <c r="AY72" s="398"/>
    </row>
    <row r="73" spans="1:51" ht="385.55" customHeight="1">
      <c r="A73" s="366"/>
      <c r="B73" s="399" t="s">
        <v>123</v>
      </c>
      <c r="C73" s="400"/>
      <c r="D73" s="400"/>
      <c r="E73" s="400"/>
      <c r="F73" s="400"/>
      <c r="G73" s="401"/>
      <c r="H73" s="402"/>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403"/>
      <c r="AL73" s="403"/>
      <c r="AM73" s="403"/>
      <c r="AN73" s="403"/>
      <c r="AO73" s="403"/>
      <c r="AP73" s="403"/>
      <c r="AQ73" s="403"/>
      <c r="AR73" s="403"/>
      <c r="AS73" s="403"/>
      <c r="AT73" s="403"/>
      <c r="AU73" s="403"/>
      <c r="AV73" s="403"/>
      <c r="AW73" s="403"/>
      <c r="AX73" s="403"/>
      <c r="AY73" s="404"/>
    </row>
    <row r="74" spans="1:51" ht="348.9" customHeight="1">
      <c r="B74" s="81"/>
      <c r="C74" s="82"/>
      <c r="D74" s="82"/>
      <c r="E74" s="82"/>
      <c r="F74" s="82"/>
      <c r="G74" s="83"/>
      <c r="H74" s="405"/>
      <c r="I74" s="406"/>
      <c r="J74" s="406"/>
      <c r="K74" s="406"/>
      <c r="L74" s="406"/>
      <c r="M74" s="406"/>
      <c r="N74" s="406"/>
      <c r="O74" s="406"/>
      <c r="P74" s="406"/>
      <c r="Q74" s="406"/>
      <c r="R74" s="406"/>
      <c r="S74" s="406"/>
      <c r="T74" s="406"/>
      <c r="U74" s="406"/>
      <c r="V74" s="406"/>
      <c r="W74" s="406"/>
      <c r="X74" s="406"/>
      <c r="Y74" s="406"/>
      <c r="Z74" s="406"/>
      <c r="AA74" s="406"/>
      <c r="AB74" s="406"/>
      <c r="AC74" s="406"/>
      <c r="AD74" s="406"/>
      <c r="AE74" s="406"/>
      <c r="AF74" s="406"/>
      <c r="AG74" s="406"/>
      <c r="AH74" s="406"/>
      <c r="AI74" s="406"/>
      <c r="AJ74" s="406"/>
      <c r="AK74" s="406"/>
      <c r="AL74" s="406"/>
      <c r="AM74" s="406"/>
      <c r="AN74" s="406"/>
      <c r="AO74" s="406"/>
      <c r="AP74" s="406"/>
      <c r="AQ74" s="406"/>
      <c r="AR74" s="406"/>
      <c r="AS74" s="406"/>
      <c r="AT74" s="406"/>
      <c r="AU74" s="406"/>
      <c r="AV74" s="406"/>
      <c r="AW74" s="406"/>
      <c r="AX74" s="406"/>
      <c r="AY74" s="407"/>
    </row>
    <row r="75" spans="1:51" ht="324" customHeight="1" thickBot="1">
      <c r="B75" s="81"/>
      <c r="C75" s="82"/>
      <c r="D75" s="82"/>
      <c r="E75" s="82"/>
      <c r="F75" s="82"/>
      <c r="G75" s="83"/>
      <c r="H75" s="408"/>
      <c r="I75" s="409"/>
      <c r="J75" s="409"/>
      <c r="K75" s="409"/>
      <c r="L75" s="409"/>
      <c r="M75" s="409"/>
      <c r="N75" s="409"/>
      <c r="O75" s="409"/>
      <c r="P75" s="409"/>
      <c r="Q75" s="409"/>
      <c r="R75" s="409"/>
      <c r="S75" s="409"/>
      <c r="T75" s="409"/>
      <c r="U75" s="409"/>
      <c r="V75" s="409"/>
      <c r="W75" s="409"/>
      <c r="X75" s="409"/>
      <c r="Y75" s="409"/>
      <c r="Z75" s="409"/>
      <c r="AA75" s="409"/>
      <c r="AB75" s="409"/>
      <c r="AC75" s="409"/>
      <c r="AD75" s="409"/>
      <c r="AE75" s="409"/>
      <c r="AF75" s="409"/>
      <c r="AG75" s="409"/>
      <c r="AH75" s="409"/>
      <c r="AI75" s="409"/>
      <c r="AJ75" s="409"/>
      <c r="AK75" s="409"/>
      <c r="AL75" s="409"/>
      <c r="AM75" s="409"/>
      <c r="AN75" s="409"/>
      <c r="AO75" s="409"/>
      <c r="AP75" s="409"/>
      <c r="AQ75" s="409"/>
      <c r="AR75" s="409"/>
      <c r="AS75" s="409"/>
      <c r="AT75" s="409"/>
      <c r="AU75" s="409"/>
      <c r="AV75" s="409"/>
      <c r="AW75" s="409"/>
      <c r="AX75" s="409"/>
      <c r="AY75" s="410"/>
    </row>
    <row r="76" spans="1:51" ht="2.95" customHeight="1">
      <c r="B76" s="411"/>
      <c r="C76" s="411"/>
      <c r="D76" s="411"/>
      <c r="E76" s="411"/>
      <c r="F76" s="411"/>
      <c r="G76" s="411"/>
      <c r="H76" s="412"/>
      <c r="I76" s="412"/>
      <c r="J76" s="412"/>
      <c r="K76" s="412"/>
      <c r="L76" s="412"/>
      <c r="M76" s="412"/>
      <c r="N76" s="412"/>
      <c r="O76" s="412"/>
      <c r="P76" s="412"/>
      <c r="Q76" s="412"/>
      <c r="R76" s="412"/>
      <c r="S76" s="412"/>
      <c r="T76" s="412"/>
      <c r="U76" s="412"/>
      <c r="V76" s="412"/>
      <c r="W76" s="412"/>
      <c r="X76" s="412"/>
      <c r="Y76" s="412"/>
      <c r="Z76" s="412"/>
      <c r="AA76" s="412"/>
      <c r="AB76" s="412"/>
      <c r="AC76" s="412"/>
      <c r="AD76" s="412"/>
      <c r="AE76" s="412"/>
      <c r="AF76" s="412"/>
      <c r="AG76" s="412"/>
      <c r="AH76" s="412"/>
      <c r="AI76" s="412"/>
      <c r="AJ76" s="412"/>
      <c r="AK76" s="412"/>
      <c r="AL76" s="412"/>
      <c r="AM76" s="412"/>
      <c r="AN76" s="412"/>
      <c r="AO76" s="412"/>
      <c r="AP76" s="412"/>
      <c r="AQ76" s="412"/>
      <c r="AR76" s="412"/>
      <c r="AS76" s="412"/>
      <c r="AT76" s="412"/>
      <c r="AU76" s="412"/>
      <c r="AV76" s="412"/>
      <c r="AW76" s="412"/>
      <c r="AX76" s="412"/>
      <c r="AY76" s="412"/>
    </row>
    <row r="77" spans="1:51" ht="2.95" customHeight="1" thickBot="1">
      <c r="B77" s="413"/>
      <c r="C77" s="413"/>
      <c r="D77" s="413"/>
      <c r="E77" s="413"/>
      <c r="F77" s="413"/>
      <c r="G77" s="413"/>
      <c r="H77" s="414"/>
      <c r="I77" s="414"/>
      <c r="J77" s="414"/>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4"/>
      <c r="AH77" s="414"/>
      <c r="AI77" s="414"/>
      <c r="AJ77" s="414"/>
      <c r="AK77" s="414"/>
      <c r="AL77" s="414"/>
      <c r="AM77" s="414"/>
      <c r="AN77" s="414"/>
      <c r="AO77" s="414"/>
      <c r="AP77" s="414"/>
      <c r="AQ77" s="414"/>
      <c r="AR77" s="414"/>
      <c r="AS77" s="414"/>
      <c r="AT77" s="414"/>
      <c r="AU77" s="414"/>
      <c r="AV77" s="414"/>
      <c r="AW77" s="414"/>
      <c r="AX77" s="414"/>
      <c r="AY77" s="414"/>
    </row>
    <row r="78" spans="1:51" ht="24.75" customHeight="1">
      <c r="B78" s="166" t="s">
        <v>124</v>
      </c>
      <c r="C78" s="167"/>
      <c r="D78" s="167"/>
      <c r="E78" s="167"/>
      <c r="F78" s="167"/>
      <c r="G78" s="168"/>
      <c r="H78" s="415" t="s">
        <v>125</v>
      </c>
      <c r="I78" s="12"/>
      <c r="J78" s="12"/>
      <c r="K78" s="12"/>
      <c r="L78" s="12"/>
      <c r="M78" s="12"/>
      <c r="N78" s="12"/>
      <c r="O78" s="12"/>
      <c r="P78" s="12"/>
      <c r="Q78" s="12"/>
      <c r="R78" s="12"/>
      <c r="S78" s="12"/>
      <c r="T78" s="12"/>
      <c r="U78" s="12"/>
      <c r="V78" s="12"/>
      <c r="W78" s="12"/>
      <c r="X78" s="12"/>
      <c r="Y78" s="12"/>
      <c r="Z78" s="12"/>
      <c r="AA78" s="12"/>
      <c r="AB78" s="12"/>
      <c r="AC78" s="416"/>
      <c r="AD78" s="417" t="s">
        <v>126</v>
      </c>
      <c r="AE78" s="418"/>
      <c r="AF78" s="418"/>
      <c r="AG78" s="418"/>
      <c r="AH78" s="418"/>
      <c r="AI78" s="418"/>
      <c r="AJ78" s="418"/>
      <c r="AK78" s="418"/>
      <c r="AL78" s="418"/>
      <c r="AM78" s="418"/>
      <c r="AN78" s="418"/>
      <c r="AO78" s="418"/>
      <c r="AP78" s="418"/>
      <c r="AQ78" s="418"/>
      <c r="AR78" s="418"/>
      <c r="AS78" s="418"/>
      <c r="AT78" s="418"/>
      <c r="AU78" s="418"/>
      <c r="AV78" s="418"/>
      <c r="AW78" s="418"/>
      <c r="AX78" s="418"/>
      <c r="AY78" s="419"/>
    </row>
    <row r="79" spans="1:51" ht="24.75" customHeight="1">
      <c r="B79" s="166"/>
      <c r="C79" s="167"/>
      <c r="D79" s="167"/>
      <c r="E79" s="167"/>
      <c r="F79" s="167"/>
      <c r="G79" s="168"/>
      <c r="H79" s="420" t="s">
        <v>71</v>
      </c>
      <c r="I79" s="247"/>
      <c r="J79" s="247"/>
      <c r="K79" s="247"/>
      <c r="L79" s="248"/>
      <c r="M79" s="421" t="s">
        <v>127</v>
      </c>
      <c r="N79" s="247"/>
      <c r="O79" s="247"/>
      <c r="P79" s="247"/>
      <c r="Q79" s="247"/>
      <c r="R79" s="247"/>
      <c r="S79" s="247"/>
      <c r="T79" s="247"/>
      <c r="U79" s="247"/>
      <c r="V79" s="247"/>
      <c r="W79" s="247"/>
      <c r="X79" s="247"/>
      <c r="Y79" s="248"/>
      <c r="Z79" s="422" t="s">
        <v>128</v>
      </c>
      <c r="AA79" s="423"/>
      <c r="AB79" s="423"/>
      <c r="AC79" s="424"/>
      <c r="AD79" s="425" t="s">
        <v>71</v>
      </c>
      <c r="AE79" s="426"/>
      <c r="AF79" s="426"/>
      <c r="AG79" s="426"/>
      <c r="AH79" s="426"/>
      <c r="AI79" s="421" t="s">
        <v>127</v>
      </c>
      <c r="AJ79" s="26"/>
      <c r="AK79" s="26"/>
      <c r="AL79" s="26"/>
      <c r="AM79" s="26"/>
      <c r="AN79" s="26"/>
      <c r="AO79" s="26"/>
      <c r="AP79" s="26"/>
      <c r="AQ79" s="26"/>
      <c r="AR79" s="26"/>
      <c r="AS79" s="26"/>
      <c r="AT79" s="26"/>
      <c r="AU79" s="51"/>
      <c r="AV79" s="422" t="s">
        <v>128</v>
      </c>
      <c r="AW79" s="427"/>
      <c r="AX79" s="427"/>
      <c r="AY79" s="428"/>
    </row>
    <row r="80" spans="1:51" ht="24.75" customHeight="1">
      <c r="B80" s="166"/>
      <c r="C80" s="167"/>
      <c r="D80" s="167"/>
      <c r="E80" s="167"/>
      <c r="F80" s="167"/>
      <c r="G80" s="168"/>
      <c r="H80" s="429" t="s">
        <v>129</v>
      </c>
      <c r="I80" s="295"/>
      <c r="J80" s="295"/>
      <c r="K80" s="295"/>
      <c r="L80" s="296"/>
      <c r="M80" s="430" t="s">
        <v>130</v>
      </c>
      <c r="N80" s="431"/>
      <c r="O80" s="431"/>
      <c r="P80" s="431"/>
      <c r="Q80" s="431"/>
      <c r="R80" s="431"/>
      <c r="S80" s="431"/>
      <c r="T80" s="431"/>
      <c r="U80" s="431"/>
      <c r="V80" s="431"/>
      <c r="W80" s="431"/>
      <c r="X80" s="431"/>
      <c r="Y80" s="432"/>
      <c r="Z80" s="433">
        <v>165.77</v>
      </c>
      <c r="AA80" s="434"/>
      <c r="AB80" s="434"/>
      <c r="AC80" s="435"/>
      <c r="AD80" s="429"/>
      <c r="AE80" s="295"/>
      <c r="AF80" s="295"/>
      <c r="AG80" s="295"/>
      <c r="AH80" s="296"/>
      <c r="AI80" s="430"/>
      <c r="AJ80" s="436"/>
      <c r="AK80" s="436"/>
      <c r="AL80" s="436"/>
      <c r="AM80" s="436"/>
      <c r="AN80" s="436"/>
      <c r="AO80" s="436"/>
      <c r="AP80" s="436"/>
      <c r="AQ80" s="436"/>
      <c r="AR80" s="436"/>
      <c r="AS80" s="436"/>
      <c r="AT80" s="436"/>
      <c r="AU80" s="437"/>
      <c r="AV80" s="438"/>
      <c r="AW80" s="439"/>
      <c r="AX80" s="439"/>
      <c r="AY80" s="440"/>
    </row>
    <row r="81" spans="2:51" ht="24.75" customHeight="1">
      <c r="B81" s="166"/>
      <c r="C81" s="167"/>
      <c r="D81" s="167"/>
      <c r="E81" s="167"/>
      <c r="F81" s="167"/>
      <c r="G81" s="168"/>
      <c r="H81" s="441" t="s">
        <v>131</v>
      </c>
      <c r="I81" s="305"/>
      <c r="J81" s="305"/>
      <c r="K81" s="305"/>
      <c r="L81" s="306"/>
      <c r="M81" s="442" t="s">
        <v>132</v>
      </c>
      <c r="N81" s="443"/>
      <c r="O81" s="443"/>
      <c r="P81" s="443"/>
      <c r="Q81" s="443"/>
      <c r="R81" s="443"/>
      <c r="S81" s="443"/>
      <c r="T81" s="443"/>
      <c r="U81" s="443"/>
      <c r="V81" s="443"/>
      <c r="W81" s="443"/>
      <c r="X81" s="443"/>
      <c r="Y81" s="444"/>
      <c r="Z81" s="100">
        <v>38.451000000000001</v>
      </c>
      <c r="AA81" s="101"/>
      <c r="AB81" s="101"/>
      <c r="AC81" s="445"/>
      <c r="AD81" s="441"/>
      <c r="AE81" s="305"/>
      <c r="AF81" s="305"/>
      <c r="AG81" s="305"/>
      <c r="AH81" s="306"/>
      <c r="AI81" s="442"/>
      <c r="AJ81" s="446"/>
      <c r="AK81" s="446"/>
      <c r="AL81" s="446"/>
      <c r="AM81" s="446"/>
      <c r="AN81" s="446"/>
      <c r="AO81" s="446"/>
      <c r="AP81" s="446"/>
      <c r="AQ81" s="446"/>
      <c r="AR81" s="446"/>
      <c r="AS81" s="446"/>
      <c r="AT81" s="446"/>
      <c r="AU81" s="447"/>
      <c r="AV81" s="448"/>
      <c r="AW81" s="449"/>
      <c r="AX81" s="449"/>
      <c r="AY81" s="450"/>
    </row>
    <row r="82" spans="2:51" ht="24.75" customHeight="1">
      <c r="B82" s="166"/>
      <c r="C82" s="167"/>
      <c r="D82" s="167"/>
      <c r="E82" s="167"/>
      <c r="F82" s="167"/>
      <c r="G82" s="168"/>
      <c r="H82" s="441" t="s">
        <v>133</v>
      </c>
      <c r="I82" s="305"/>
      <c r="J82" s="305"/>
      <c r="K82" s="305"/>
      <c r="L82" s="306"/>
      <c r="M82" s="442" t="s">
        <v>134</v>
      </c>
      <c r="N82" s="443"/>
      <c r="O82" s="443"/>
      <c r="P82" s="443"/>
      <c r="Q82" s="443"/>
      <c r="R82" s="443"/>
      <c r="S82" s="443"/>
      <c r="T82" s="443"/>
      <c r="U82" s="443"/>
      <c r="V82" s="443"/>
      <c r="W82" s="443"/>
      <c r="X82" s="443"/>
      <c r="Y82" s="444"/>
      <c r="Z82" s="100">
        <v>5.7679999999999998</v>
      </c>
      <c r="AA82" s="101"/>
      <c r="AB82" s="101"/>
      <c r="AC82" s="445"/>
      <c r="AD82" s="441"/>
      <c r="AE82" s="305"/>
      <c r="AF82" s="305"/>
      <c r="AG82" s="305"/>
      <c r="AH82" s="306"/>
      <c r="AI82" s="442"/>
      <c r="AJ82" s="446"/>
      <c r="AK82" s="446"/>
      <c r="AL82" s="446"/>
      <c r="AM82" s="446"/>
      <c r="AN82" s="446"/>
      <c r="AO82" s="446"/>
      <c r="AP82" s="446"/>
      <c r="AQ82" s="446"/>
      <c r="AR82" s="446"/>
      <c r="AS82" s="446"/>
      <c r="AT82" s="446"/>
      <c r="AU82" s="447"/>
      <c r="AV82" s="448"/>
      <c r="AW82" s="449"/>
      <c r="AX82" s="449"/>
      <c r="AY82" s="450"/>
    </row>
    <row r="83" spans="2:51" ht="24.75" customHeight="1">
      <c r="B83" s="166"/>
      <c r="C83" s="167"/>
      <c r="D83" s="167"/>
      <c r="E83" s="167"/>
      <c r="F83" s="167"/>
      <c r="G83" s="168"/>
      <c r="H83" s="441"/>
      <c r="I83" s="305"/>
      <c r="J83" s="305"/>
      <c r="K83" s="305"/>
      <c r="L83" s="306"/>
      <c r="M83" s="442"/>
      <c r="N83" s="446"/>
      <c r="O83" s="446"/>
      <c r="P83" s="446"/>
      <c r="Q83" s="446"/>
      <c r="R83" s="446"/>
      <c r="S83" s="446"/>
      <c r="T83" s="446"/>
      <c r="U83" s="446"/>
      <c r="V83" s="446"/>
      <c r="W83" s="446"/>
      <c r="X83" s="446"/>
      <c r="Y83" s="447"/>
      <c r="Z83" s="448"/>
      <c r="AA83" s="449"/>
      <c r="AB83" s="449"/>
      <c r="AC83" s="451"/>
      <c r="AD83" s="441"/>
      <c r="AE83" s="305"/>
      <c r="AF83" s="305"/>
      <c r="AG83" s="305"/>
      <c r="AH83" s="306"/>
      <c r="AI83" s="442"/>
      <c r="AJ83" s="446"/>
      <c r="AK83" s="446"/>
      <c r="AL83" s="446"/>
      <c r="AM83" s="446"/>
      <c r="AN83" s="446"/>
      <c r="AO83" s="446"/>
      <c r="AP83" s="446"/>
      <c r="AQ83" s="446"/>
      <c r="AR83" s="446"/>
      <c r="AS83" s="446"/>
      <c r="AT83" s="446"/>
      <c r="AU83" s="447"/>
      <c r="AV83" s="448"/>
      <c r="AW83" s="449"/>
      <c r="AX83" s="449"/>
      <c r="AY83" s="450"/>
    </row>
    <row r="84" spans="2:51" ht="24.75" customHeight="1">
      <c r="B84" s="166"/>
      <c r="C84" s="167"/>
      <c r="D84" s="167"/>
      <c r="E84" s="167"/>
      <c r="F84" s="167"/>
      <c r="G84" s="168"/>
      <c r="H84" s="441"/>
      <c r="I84" s="305"/>
      <c r="J84" s="305"/>
      <c r="K84" s="305"/>
      <c r="L84" s="306"/>
      <c r="M84" s="442"/>
      <c r="N84" s="446"/>
      <c r="O84" s="446"/>
      <c r="P84" s="446"/>
      <c r="Q84" s="446"/>
      <c r="R84" s="446"/>
      <c r="S84" s="446"/>
      <c r="T84" s="446"/>
      <c r="U84" s="446"/>
      <c r="V84" s="446"/>
      <c r="W84" s="446"/>
      <c r="X84" s="446"/>
      <c r="Y84" s="447"/>
      <c r="Z84" s="448"/>
      <c r="AA84" s="449"/>
      <c r="AB84" s="449"/>
      <c r="AC84" s="449"/>
      <c r="AD84" s="441"/>
      <c r="AE84" s="305"/>
      <c r="AF84" s="305"/>
      <c r="AG84" s="305"/>
      <c r="AH84" s="306"/>
      <c r="AI84" s="442"/>
      <c r="AJ84" s="446"/>
      <c r="AK84" s="446"/>
      <c r="AL84" s="446"/>
      <c r="AM84" s="446"/>
      <c r="AN84" s="446"/>
      <c r="AO84" s="446"/>
      <c r="AP84" s="446"/>
      <c r="AQ84" s="446"/>
      <c r="AR84" s="446"/>
      <c r="AS84" s="446"/>
      <c r="AT84" s="446"/>
      <c r="AU84" s="447"/>
      <c r="AV84" s="448"/>
      <c r="AW84" s="449"/>
      <c r="AX84" s="449"/>
      <c r="AY84" s="450"/>
    </row>
    <row r="85" spans="2:51" ht="24.75" customHeight="1">
      <c r="B85" s="166"/>
      <c r="C85" s="167"/>
      <c r="D85" s="167"/>
      <c r="E85" s="167"/>
      <c r="F85" s="167"/>
      <c r="G85" s="168"/>
      <c r="H85" s="441"/>
      <c r="I85" s="305"/>
      <c r="J85" s="305"/>
      <c r="K85" s="305"/>
      <c r="L85" s="306"/>
      <c r="M85" s="442"/>
      <c r="N85" s="446"/>
      <c r="O85" s="446"/>
      <c r="P85" s="446"/>
      <c r="Q85" s="446"/>
      <c r="R85" s="446"/>
      <c r="S85" s="446"/>
      <c r="T85" s="446"/>
      <c r="U85" s="446"/>
      <c r="V85" s="446"/>
      <c r="W85" s="446"/>
      <c r="X85" s="446"/>
      <c r="Y85" s="447"/>
      <c r="Z85" s="448"/>
      <c r="AA85" s="449"/>
      <c r="AB85" s="449"/>
      <c r="AC85" s="449"/>
      <c r="AD85" s="441"/>
      <c r="AE85" s="305"/>
      <c r="AF85" s="305"/>
      <c r="AG85" s="305"/>
      <c r="AH85" s="306"/>
      <c r="AI85" s="442"/>
      <c r="AJ85" s="446"/>
      <c r="AK85" s="446"/>
      <c r="AL85" s="446"/>
      <c r="AM85" s="446"/>
      <c r="AN85" s="446"/>
      <c r="AO85" s="446"/>
      <c r="AP85" s="446"/>
      <c r="AQ85" s="446"/>
      <c r="AR85" s="446"/>
      <c r="AS85" s="446"/>
      <c r="AT85" s="446"/>
      <c r="AU85" s="447"/>
      <c r="AV85" s="448"/>
      <c r="AW85" s="449"/>
      <c r="AX85" s="449"/>
      <c r="AY85" s="450"/>
    </row>
    <row r="86" spans="2:51" ht="24.75" customHeight="1">
      <c r="B86" s="166"/>
      <c r="C86" s="167"/>
      <c r="D86" s="167"/>
      <c r="E86" s="167"/>
      <c r="F86" s="167"/>
      <c r="G86" s="168"/>
      <c r="H86" s="441"/>
      <c r="I86" s="305"/>
      <c r="J86" s="305"/>
      <c r="K86" s="305"/>
      <c r="L86" s="306"/>
      <c r="M86" s="442"/>
      <c r="N86" s="446"/>
      <c r="O86" s="446"/>
      <c r="P86" s="446"/>
      <c r="Q86" s="446"/>
      <c r="R86" s="446"/>
      <c r="S86" s="446"/>
      <c r="T86" s="446"/>
      <c r="U86" s="446"/>
      <c r="V86" s="446"/>
      <c r="W86" s="446"/>
      <c r="X86" s="446"/>
      <c r="Y86" s="447"/>
      <c r="Z86" s="448"/>
      <c r="AA86" s="449"/>
      <c r="AB86" s="449"/>
      <c r="AC86" s="449"/>
      <c r="AD86" s="441"/>
      <c r="AE86" s="305"/>
      <c r="AF86" s="305"/>
      <c r="AG86" s="305"/>
      <c r="AH86" s="306"/>
      <c r="AI86" s="442"/>
      <c r="AJ86" s="446"/>
      <c r="AK86" s="446"/>
      <c r="AL86" s="446"/>
      <c r="AM86" s="446"/>
      <c r="AN86" s="446"/>
      <c r="AO86" s="446"/>
      <c r="AP86" s="446"/>
      <c r="AQ86" s="446"/>
      <c r="AR86" s="446"/>
      <c r="AS86" s="446"/>
      <c r="AT86" s="446"/>
      <c r="AU86" s="447"/>
      <c r="AV86" s="448"/>
      <c r="AW86" s="449"/>
      <c r="AX86" s="449"/>
      <c r="AY86" s="450"/>
    </row>
    <row r="87" spans="2:51" ht="24.75" customHeight="1">
      <c r="B87" s="166"/>
      <c r="C87" s="167"/>
      <c r="D87" s="167"/>
      <c r="E87" s="167"/>
      <c r="F87" s="167"/>
      <c r="G87" s="168"/>
      <c r="H87" s="452"/>
      <c r="I87" s="316"/>
      <c r="J87" s="316"/>
      <c r="K87" s="316"/>
      <c r="L87" s="317"/>
      <c r="M87" s="453"/>
      <c r="N87" s="454"/>
      <c r="O87" s="454"/>
      <c r="P87" s="454"/>
      <c r="Q87" s="454"/>
      <c r="R87" s="454"/>
      <c r="S87" s="454"/>
      <c r="T87" s="454"/>
      <c r="U87" s="454"/>
      <c r="V87" s="454"/>
      <c r="W87" s="454"/>
      <c r="X87" s="454"/>
      <c r="Y87" s="455"/>
      <c r="Z87" s="456"/>
      <c r="AA87" s="457"/>
      <c r="AB87" s="457"/>
      <c r="AC87" s="457"/>
      <c r="AD87" s="452"/>
      <c r="AE87" s="316"/>
      <c r="AF87" s="316"/>
      <c r="AG87" s="316"/>
      <c r="AH87" s="317"/>
      <c r="AI87" s="453"/>
      <c r="AJ87" s="454"/>
      <c r="AK87" s="454"/>
      <c r="AL87" s="454"/>
      <c r="AM87" s="454"/>
      <c r="AN87" s="454"/>
      <c r="AO87" s="454"/>
      <c r="AP87" s="454"/>
      <c r="AQ87" s="454"/>
      <c r="AR87" s="454"/>
      <c r="AS87" s="454"/>
      <c r="AT87" s="454"/>
      <c r="AU87" s="455"/>
      <c r="AV87" s="456"/>
      <c r="AW87" s="457"/>
      <c r="AX87" s="457"/>
      <c r="AY87" s="458"/>
    </row>
    <row r="88" spans="2:51" ht="24.75" customHeight="1">
      <c r="B88" s="166"/>
      <c r="C88" s="167"/>
      <c r="D88" s="167"/>
      <c r="E88" s="167"/>
      <c r="F88" s="167"/>
      <c r="G88" s="168"/>
      <c r="H88" s="459" t="s">
        <v>39</v>
      </c>
      <c r="I88" s="26"/>
      <c r="J88" s="26"/>
      <c r="K88" s="26"/>
      <c r="L88" s="26"/>
      <c r="M88" s="460"/>
      <c r="N88" s="131"/>
      <c r="O88" s="131"/>
      <c r="P88" s="131"/>
      <c r="Q88" s="131"/>
      <c r="R88" s="131"/>
      <c r="S88" s="131"/>
      <c r="T88" s="131"/>
      <c r="U88" s="131"/>
      <c r="V88" s="131"/>
      <c r="W88" s="131"/>
      <c r="X88" s="131"/>
      <c r="Y88" s="132"/>
      <c r="Z88" s="461">
        <f>SUM(Z80:AC87)</f>
        <v>209.989</v>
      </c>
      <c r="AA88" s="462"/>
      <c r="AB88" s="462"/>
      <c r="AC88" s="463"/>
      <c r="AD88" s="459" t="s">
        <v>39</v>
      </c>
      <c r="AE88" s="26"/>
      <c r="AF88" s="26"/>
      <c r="AG88" s="26"/>
      <c r="AH88" s="26"/>
      <c r="AI88" s="460"/>
      <c r="AJ88" s="131"/>
      <c r="AK88" s="131"/>
      <c r="AL88" s="131"/>
      <c r="AM88" s="131"/>
      <c r="AN88" s="131"/>
      <c r="AO88" s="131"/>
      <c r="AP88" s="131"/>
      <c r="AQ88" s="131"/>
      <c r="AR88" s="131"/>
      <c r="AS88" s="131"/>
      <c r="AT88" s="131"/>
      <c r="AU88" s="132"/>
      <c r="AV88" s="461">
        <f>SUM(AV80:AY87)</f>
        <v>0</v>
      </c>
      <c r="AW88" s="462"/>
      <c r="AX88" s="462"/>
      <c r="AY88" s="464"/>
    </row>
    <row r="89" spans="2:51" ht="25.2" customHeight="1">
      <c r="B89" s="166"/>
      <c r="C89" s="167"/>
      <c r="D89" s="167"/>
      <c r="E89" s="167"/>
      <c r="F89" s="167"/>
      <c r="G89" s="168"/>
      <c r="H89" s="420" t="s">
        <v>135</v>
      </c>
      <c r="I89" s="247"/>
      <c r="J89" s="247"/>
      <c r="K89" s="247"/>
      <c r="L89" s="247"/>
      <c r="M89" s="247"/>
      <c r="N89" s="247"/>
      <c r="O89" s="247"/>
      <c r="P89" s="247"/>
      <c r="Q89" s="247"/>
      <c r="R89" s="247"/>
      <c r="S89" s="247"/>
      <c r="T89" s="247"/>
      <c r="U89" s="247"/>
      <c r="V89" s="247"/>
      <c r="W89" s="247"/>
      <c r="X89" s="247"/>
      <c r="Y89" s="247"/>
      <c r="Z89" s="247"/>
      <c r="AA89" s="247"/>
      <c r="AB89" s="247"/>
      <c r="AC89" s="465"/>
      <c r="AD89" s="466" t="s">
        <v>136</v>
      </c>
      <c r="AE89" s="467"/>
      <c r="AF89" s="467"/>
      <c r="AG89" s="467"/>
      <c r="AH89" s="467"/>
      <c r="AI89" s="467"/>
      <c r="AJ89" s="467"/>
      <c r="AK89" s="467"/>
      <c r="AL89" s="467"/>
      <c r="AM89" s="467"/>
      <c r="AN89" s="467"/>
      <c r="AO89" s="467"/>
      <c r="AP89" s="467"/>
      <c r="AQ89" s="467"/>
      <c r="AR89" s="467"/>
      <c r="AS89" s="467"/>
      <c r="AT89" s="467"/>
      <c r="AU89" s="467"/>
      <c r="AV89" s="467"/>
      <c r="AW89" s="467"/>
      <c r="AX89" s="467"/>
      <c r="AY89" s="468"/>
    </row>
    <row r="90" spans="2:51" ht="25.55" customHeight="1">
      <c r="B90" s="166"/>
      <c r="C90" s="167"/>
      <c r="D90" s="167"/>
      <c r="E90" s="167"/>
      <c r="F90" s="167"/>
      <c r="G90" s="168"/>
      <c r="H90" s="420" t="s">
        <v>71</v>
      </c>
      <c r="I90" s="247"/>
      <c r="J90" s="247"/>
      <c r="K90" s="247"/>
      <c r="L90" s="248"/>
      <c r="M90" s="421" t="s">
        <v>127</v>
      </c>
      <c r="N90" s="247"/>
      <c r="O90" s="247"/>
      <c r="P90" s="247"/>
      <c r="Q90" s="247"/>
      <c r="R90" s="247"/>
      <c r="S90" s="247"/>
      <c r="T90" s="247"/>
      <c r="U90" s="247"/>
      <c r="V90" s="247"/>
      <c r="W90" s="247"/>
      <c r="X90" s="247"/>
      <c r="Y90" s="248"/>
      <c r="Z90" s="422" t="s">
        <v>128</v>
      </c>
      <c r="AA90" s="423"/>
      <c r="AB90" s="423"/>
      <c r="AC90" s="424"/>
      <c r="AD90" s="425" t="s">
        <v>71</v>
      </c>
      <c r="AE90" s="426"/>
      <c r="AF90" s="426"/>
      <c r="AG90" s="426"/>
      <c r="AH90" s="426"/>
      <c r="AI90" s="421" t="s">
        <v>127</v>
      </c>
      <c r="AJ90" s="26"/>
      <c r="AK90" s="26"/>
      <c r="AL90" s="26"/>
      <c r="AM90" s="26"/>
      <c r="AN90" s="26"/>
      <c r="AO90" s="26"/>
      <c r="AP90" s="26"/>
      <c r="AQ90" s="26"/>
      <c r="AR90" s="26"/>
      <c r="AS90" s="26"/>
      <c r="AT90" s="26"/>
      <c r="AU90" s="51"/>
      <c r="AV90" s="422" t="s">
        <v>128</v>
      </c>
      <c r="AW90" s="427"/>
      <c r="AX90" s="427"/>
      <c r="AY90" s="428"/>
    </row>
    <row r="91" spans="2:51" ht="24.75" customHeight="1">
      <c r="B91" s="166"/>
      <c r="C91" s="167"/>
      <c r="D91" s="167"/>
      <c r="E91" s="167"/>
      <c r="F91" s="167"/>
      <c r="G91" s="168"/>
      <c r="H91" s="469" t="s">
        <v>137</v>
      </c>
      <c r="I91" s="470"/>
      <c r="J91" s="470"/>
      <c r="K91" s="470"/>
      <c r="L91" s="471"/>
      <c r="M91" s="430" t="s">
        <v>138</v>
      </c>
      <c r="N91" s="431"/>
      <c r="O91" s="431"/>
      <c r="P91" s="431"/>
      <c r="Q91" s="431"/>
      <c r="R91" s="431"/>
      <c r="S91" s="431"/>
      <c r="T91" s="431"/>
      <c r="U91" s="431"/>
      <c r="V91" s="431"/>
      <c r="W91" s="431"/>
      <c r="X91" s="431"/>
      <c r="Y91" s="432"/>
      <c r="Z91" s="433">
        <v>31.5</v>
      </c>
      <c r="AA91" s="434"/>
      <c r="AB91" s="434"/>
      <c r="AC91" s="435"/>
      <c r="AD91" s="429"/>
      <c r="AE91" s="295"/>
      <c r="AF91" s="295"/>
      <c r="AG91" s="295"/>
      <c r="AH91" s="296"/>
      <c r="AI91" s="430"/>
      <c r="AJ91" s="436"/>
      <c r="AK91" s="436"/>
      <c r="AL91" s="436"/>
      <c r="AM91" s="436"/>
      <c r="AN91" s="436"/>
      <c r="AO91" s="436"/>
      <c r="AP91" s="436"/>
      <c r="AQ91" s="436"/>
      <c r="AR91" s="436"/>
      <c r="AS91" s="436"/>
      <c r="AT91" s="436"/>
      <c r="AU91" s="437"/>
      <c r="AV91" s="438"/>
      <c r="AW91" s="439"/>
      <c r="AX91" s="439"/>
      <c r="AY91" s="440"/>
    </row>
    <row r="92" spans="2:51" ht="24.75" customHeight="1">
      <c r="B92" s="166"/>
      <c r="C92" s="167"/>
      <c r="D92" s="167"/>
      <c r="E92" s="167"/>
      <c r="F92" s="167"/>
      <c r="G92" s="168"/>
      <c r="H92" s="441"/>
      <c r="I92" s="305"/>
      <c r="J92" s="305"/>
      <c r="K92" s="305"/>
      <c r="L92" s="306"/>
      <c r="M92" s="442"/>
      <c r="N92" s="446"/>
      <c r="O92" s="446"/>
      <c r="P92" s="446"/>
      <c r="Q92" s="446"/>
      <c r="R92" s="446"/>
      <c r="S92" s="446"/>
      <c r="T92" s="446"/>
      <c r="U92" s="446"/>
      <c r="V92" s="446"/>
      <c r="W92" s="446"/>
      <c r="X92" s="446"/>
      <c r="Y92" s="447"/>
      <c r="Z92" s="448"/>
      <c r="AA92" s="449"/>
      <c r="AB92" s="449"/>
      <c r="AC92" s="451"/>
      <c r="AD92" s="441"/>
      <c r="AE92" s="305"/>
      <c r="AF92" s="305"/>
      <c r="AG92" s="305"/>
      <c r="AH92" s="306"/>
      <c r="AI92" s="442"/>
      <c r="AJ92" s="446"/>
      <c r="AK92" s="446"/>
      <c r="AL92" s="446"/>
      <c r="AM92" s="446"/>
      <c r="AN92" s="446"/>
      <c r="AO92" s="446"/>
      <c r="AP92" s="446"/>
      <c r="AQ92" s="446"/>
      <c r="AR92" s="446"/>
      <c r="AS92" s="446"/>
      <c r="AT92" s="446"/>
      <c r="AU92" s="447"/>
      <c r="AV92" s="448"/>
      <c r="AW92" s="449"/>
      <c r="AX92" s="449"/>
      <c r="AY92" s="450"/>
    </row>
    <row r="93" spans="2:51" ht="24.75" customHeight="1">
      <c r="B93" s="166"/>
      <c r="C93" s="167"/>
      <c r="D93" s="167"/>
      <c r="E93" s="167"/>
      <c r="F93" s="167"/>
      <c r="G93" s="168"/>
      <c r="H93" s="441"/>
      <c r="I93" s="305"/>
      <c r="J93" s="305"/>
      <c r="K93" s="305"/>
      <c r="L93" s="306"/>
      <c r="M93" s="442"/>
      <c r="N93" s="446"/>
      <c r="O93" s="446"/>
      <c r="P93" s="446"/>
      <c r="Q93" s="446"/>
      <c r="R93" s="446"/>
      <c r="S93" s="446"/>
      <c r="T93" s="446"/>
      <c r="U93" s="446"/>
      <c r="V93" s="446"/>
      <c r="W93" s="446"/>
      <c r="X93" s="446"/>
      <c r="Y93" s="447"/>
      <c r="Z93" s="448"/>
      <c r="AA93" s="449"/>
      <c r="AB93" s="449"/>
      <c r="AC93" s="451"/>
      <c r="AD93" s="441"/>
      <c r="AE93" s="305"/>
      <c r="AF93" s="305"/>
      <c r="AG93" s="305"/>
      <c r="AH93" s="306"/>
      <c r="AI93" s="442"/>
      <c r="AJ93" s="446"/>
      <c r="AK93" s="446"/>
      <c r="AL93" s="446"/>
      <c r="AM93" s="446"/>
      <c r="AN93" s="446"/>
      <c r="AO93" s="446"/>
      <c r="AP93" s="446"/>
      <c r="AQ93" s="446"/>
      <c r="AR93" s="446"/>
      <c r="AS93" s="446"/>
      <c r="AT93" s="446"/>
      <c r="AU93" s="447"/>
      <c r="AV93" s="448"/>
      <c r="AW93" s="449"/>
      <c r="AX93" s="449"/>
      <c r="AY93" s="450"/>
    </row>
    <row r="94" spans="2:51" ht="24.75" customHeight="1">
      <c r="B94" s="166"/>
      <c r="C94" s="167"/>
      <c r="D94" s="167"/>
      <c r="E94" s="167"/>
      <c r="F94" s="167"/>
      <c r="G94" s="168"/>
      <c r="H94" s="441"/>
      <c r="I94" s="305"/>
      <c r="J94" s="305"/>
      <c r="K94" s="305"/>
      <c r="L94" s="306"/>
      <c r="M94" s="442"/>
      <c r="N94" s="446"/>
      <c r="O94" s="446"/>
      <c r="P94" s="446"/>
      <c r="Q94" s="446"/>
      <c r="R94" s="446"/>
      <c r="S94" s="446"/>
      <c r="T94" s="446"/>
      <c r="U94" s="446"/>
      <c r="V94" s="446"/>
      <c r="W94" s="446"/>
      <c r="X94" s="446"/>
      <c r="Y94" s="447"/>
      <c r="Z94" s="448"/>
      <c r="AA94" s="449"/>
      <c r="AB94" s="449"/>
      <c r="AC94" s="451"/>
      <c r="AD94" s="441"/>
      <c r="AE94" s="305"/>
      <c r="AF94" s="305"/>
      <c r="AG94" s="305"/>
      <c r="AH94" s="306"/>
      <c r="AI94" s="442"/>
      <c r="AJ94" s="446"/>
      <c r="AK94" s="446"/>
      <c r="AL94" s="446"/>
      <c r="AM94" s="446"/>
      <c r="AN94" s="446"/>
      <c r="AO94" s="446"/>
      <c r="AP94" s="446"/>
      <c r="AQ94" s="446"/>
      <c r="AR94" s="446"/>
      <c r="AS94" s="446"/>
      <c r="AT94" s="446"/>
      <c r="AU94" s="447"/>
      <c r="AV94" s="448"/>
      <c r="AW94" s="449"/>
      <c r="AX94" s="449"/>
      <c r="AY94" s="450"/>
    </row>
    <row r="95" spans="2:51" ht="24.75" customHeight="1">
      <c r="B95" s="166"/>
      <c r="C95" s="167"/>
      <c r="D95" s="167"/>
      <c r="E95" s="167"/>
      <c r="F95" s="167"/>
      <c r="G95" s="168"/>
      <c r="H95" s="441"/>
      <c r="I95" s="305"/>
      <c r="J95" s="305"/>
      <c r="K95" s="305"/>
      <c r="L95" s="306"/>
      <c r="M95" s="442"/>
      <c r="N95" s="446"/>
      <c r="O95" s="446"/>
      <c r="P95" s="446"/>
      <c r="Q95" s="446"/>
      <c r="R95" s="446"/>
      <c r="S95" s="446"/>
      <c r="T95" s="446"/>
      <c r="U95" s="446"/>
      <c r="V95" s="446"/>
      <c r="W95" s="446"/>
      <c r="X95" s="446"/>
      <c r="Y95" s="447"/>
      <c r="Z95" s="448"/>
      <c r="AA95" s="449"/>
      <c r="AB95" s="449"/>
      <c r="AC95" s="449"/>
      <c r="AD95" s="441"/>
      <c r="AE95" s="305"/>
      <c r="AF95" s="305"/>
      <c r="AG95" s="305"/>
      <c r="AH95" s="306"/>
      <c r="AI95" s="442"/>
      <c r="AJ95" s="446"/>
      <c r="AK95" s="446"/>
      <c r="AL95" s="446"/>
      <c r="AM95" s="446"/>
      <c r="AN95" s="446"/>
      <c r="AO95" s="446"/>
      <c r="AP95" s="446"/>
      <c r="AQ95" s="446"/>
      <c r="AR95" s="446"/>
      <c r="AS95" s="446"/>
      <c r="AT95" s="446"/>
      <c r="AU95" s="447"/>
      <c r="AV95" s="448"/>
      <c r="AW95" s="449"/>
      <c r="AX95" s="449"/>
      <c r="AY95" s="450"/>
    </row>
    <row r="96" spans="2:51" ht="24.75" customHeight="1">
      <c r="B96" s="166"/>
      <c r="C96" s="167"/>
      <c r="D96" s="167"/>
      <c r="E96" s="167"/>
      <c r="F96" s="167"/>
      <c r="G96" s="168"/>
      <c r="H96" s="441"/>
      <c r="I96" s="305"/>
      <c r="J96" s="305"/>
      <c r="K96" s="305"/>
      <c r="L96" s="306"/>
      <c r="M96" s="442"/>
      <c r="N96" s="446"/>
      <c r="O96" s="446"/>
      <c r="P96" s="446"/>
      <c r="Q96" s="446"/>
      <c r="R96" s="446"/>
      <c r="S96" s="446"/>
      <c r="T96" s="446"/>
      <c r="U96" s="446"/>
      <c r="V96" s="446"/>
      <c r="W96" s="446"/>
      <c r="X96" s="446"/>
      <c r="Y96" s="447"/>
      <c r="Z96" s="448"/>
      <c r="AA96" s="449"/>
      <c r="AB96" s="449"/>
      <c r="AC96" s="449"/>
      <c r="AD96" s="441"/>
      <c r="AE96" s="305"/>
      <c r="AF96" s="305"/>
      <c r="AG96" s="305"/>
      <c r="AH96" s="306"/>
      <c r="AI96" s="442"/>
      <c r="AJ96" s="446"/>
      <c r="AK96" s="446"/>
      <c r="AL96" s="446"/>
      <c r="AM96" s="446"/>
      <c r="AN96" s="446"/>
      <c r="AO96" s="446"/>
      <c r="AP96" s="446"/>
      <c r="AQ96" s="446"/>
      <c r="AR96" s="446"/>
      <c r="AS96" s="446"/>
      <c r="AT96" s="446"/>
      <c r="AU96" s="447"/>
      <c r="AV96" s="448"/>
      <c r="AW96" s="449"/>
      <c r="AX96" s="449"/>
      <c r="AY96" s="450"/>
    </row>
    <row r="97" spans="2:51" ht="24.75" customHeight="1">
      <c r="B97" s="166"/>
      <c r="C97" s="167"/>
      <c r="D97" s="167"/>
      <c r="E97" s="167"/>
      <c r="F97" s="167"/>
      <c r="G97" s="168"/>
      <c r="H97" s="441"/>
      <c r="I97" s="305"/>
      <c r="J97" s="305"/>
      <c r="K97" s="305"/>
      <c r="L97" s="306"/>
      <c r="M97" s="442"/>
      <c r="N97" s="446"/>
      <c r="O97" s="446"/>
      <c r="P97" s="446"/>
      <c r="Q97" s="446"/>
      <c r="R97" s="446"/>
      <c r="S97" s="446"/>
      <c r="T97" s="446"/>
      <c r="U97" s="446"/>
      <c r="V97" s="446"/>
      <c r="W97" s="446"/>
      <c r="X97" s="446"/>
      <c r="Y97" s="447"/>
      <c r="Z97" s="448"/>
      <c r="AA97" s="449"/>
      <c r="AB97" s="449"/>
      <c r="AC97" s="449"/>
      <c r="AD97" s="441"/>
      <c r="AE97" s="305"/>
      <c r="AF97" s="305"/>
      <c r="AG97" s="305"/>
      <c r="AH97" s="306"/>
      <c r="AI97" s="442"/>
      <c r="AJ97" s="446"/>
      <c r="AK97" s="446"/>
      <c r="AL97" s="446"/>
      <c r="AM97" s="446"/>
      <c r="AN97" s="446"/>
      <c r="AO97" s="446"/>
      <c r="AP97" s="446"/>
      <c r="AQ97" s="446"/>
      <c r="AR97" s="446"/>
      <c r="AS97" s="446"/>
      <c r="AT97" s="446"/>
      <c r="AU97" s="447"/>
      <c r="AV97" s="448"/>
      <c r="AW97" s="449"/>
      <c r="AX97" s="449"/>
      <c r="AY97" s="450"/>
    </row>
    <row r="98" spans="2:51" ht="24.75" customHeight="1">
      <c r="B98" s="166"/>
      <c r="C98" s="167"/>
      <c r="D98" s="167"/>
      <c r="E98" s="167"/>
      <c r="F98" s="167"/>
      <c r="G98" s="168"/>
      <c r="H98" s="452"/>
      <c r="I98" s="316"/>
      <c r="J98" s="316"/>
      <c r="K98" s="316"/>
      <c r="L98" s="317"/>
      <c r="M98" s="453"/>
      <c r="N98" s="454"/>
      <c r="O98" s="454"/>
      <c r="P98" s="454"/>
      <c r="Q98" s="454"/>
      <c r="R98" s="454"/>
      <c r="S98" s="454"/>
      <c r="T98" s="454"/>
      <c r="U98" s="454"/>
      <c r="V98" s="454"/>
      <c r="W98" s="454"/>
      <c r="X98" s="454"/>
      <c r="Y98" s="455"/>
      <c r="Z98" s="456"/>
      <c r="AA98" s="457"/>
      <c r="AB98" s="457"/>
      <c r="AC98" s="457"/>
      <c r="AD98" s="452"/>
      <c r="AE98" s="316"/>
      <c r="AF98" s="316"/>
      <c r="AG98" s="316"/>
      <c r="AH98" s="317"/>
      <c r="AI98" s="453"/>
      <c r="AJ98" s="454"/>
      <c r="AK98" s="454"/>
      <c r="AL98" s="454"/>
      <c r="AM98" s="454"/>
      <c r="AN98" s="454"/>
      <c r="AO98" s="454"/>
      <c r="AP98" s="454"/>
      <c r="AQ98" s="454"/>
      <c r="AR98" s="454"/>
      <c r="AS98" s="454"/>
      <c r="AT98" s="454"/>
      <c r="AU98" s="455"/>
      <c r="AV98" s="456"/>
      <c r="AW98" s="457"/>
      <c r="AX98" s="457"/>
      <c r="AY98" s="458"/>
    </row>
    <row r="99" spans="2:51" ht="24.75" customHeight="1">
      <c r="B99" s="166"/>
      <c r="C99" s="167"/>
      <c r="D99" s="167"/>
      <c r="E99" s="167"/>
      <c r="F99" s="167"/>
      <c r="G99" s="168"/>
      <c r="H99" s="459" t="s">
        <v>39</v>
      </c>
      <c r="I99" s="26"/>
      <c r="J99" s="26"/>
      <c r="K99" s="26"/>
      <c r="L99" s="26"/>
      <c r="M99" s="460"/>
      <c r="N99" s="131"/>
      <c r="O99" s="131"/>
      <c r="P99" s="131"/>
      <c r="Q99" s="131"/>
      <c r="R99" s="131"/>
      <c r="S99" s="131"/>
      <c r="T99" s="131"/>
      <c r="U99" s="131"/>
      <c r="V99" s="131"/>
      <c r="W99" s="131"/>
      <c r="X99" s="131"/>
      <c r="Y99" s="132"/>
      <c r="Z99" s="461">
        <f>SUM(Z91:AC98)</f>
        <v>31.5</v>
      </c>
      <c r="AA99" s="462"/>
      <c r="AB99" s="462"/>
      <c r="AC99" s="463"/>
      <c r="AD99" s="459" t="s">
        <v>39</v>
      </c>
      <c r="AE99" s="26"/>
      <c r="AF99" s="26"/>
      <c r="AG99" s="26"/>
      <c r="AH99" s="26"/>
      <c r="AI99" s="460"/>
      <c r="AJ99" s="131"/>
      <c r="AK99" s="131"/>
      <c r="AL99" s="131"/>
      <c r="AM99" s="131"/>
      <c r="AN99" s="131"/>
      <c r="AO99" s="131"/>
      <c r="AP99" s="131"/>
      <c r="AQ99" s="131"/>
      <c r="AR99" s="131"/>
      <c r="AS99" s="131"/>
      <c r="AT99" s="131"/>
      <c r="AU99" s="132"/>
      <c r="AV99" s="461">
        <f>SUM(AV91:AY98)</f>
        <v>0</v>
      </c>
      <c r="AW99" s="462"/>
      <c r="AX99" s="462"/>
      <c r="AY99" s="464"/>
    </row>
    <row r="100" spans="2:51" ht="24.75" customHeight="1">
      <c r="B100" s="166"/>
      <c r="C100" s="167"/>
      <c r="D100" s="167"/>
      <c r="E100" s="167"/>
      <c r="F100" s="167"/>
      <c r="G100" s="168"/>
      <c r="H100" s="466" t="s">
        <v>139</v>
      </c>
      <c r="I100" s="467"/>
      <c r="J100" s="467"/>
      <c r="K100" s="467"/>
      <c r="L100" s="467"/>
      <c r="M100" s="467"/>
      <c r="N100" s="467"/>
      <c r="O100" s="467"/>
      <c r="P100" s="467"/>
      <c r="Q100" s="467"/>
      <c r="R100" s="467"/>
      <c r="S100" s="467"/>
      <c r="T100" s="467"/>
      <c r="U100" s="467"/>
      <c r="V100" s="467"/>
      <c r="W100" s="467"/>
      <c r="X100" s="467"/>
      <c r="Y100" s="467"/>
      <c r="Z100" s="467"/>
      <c r="AA100" s="467"/>
      <c r="AB100" s="467"/>
      <c r="AC100" s="472"/>
      <c r="AD100" s="466" t="s">
        <v>140</v>
      </c>
      <c r="AE100" s="467"/>
      <c r="AF100" s="467"/>
      <c r="AG100" s="467"/>
      <c r="AH100" s="467"/>
      <c r="AI100" s="467"/>
      <c r="AJ100" s="467"/>
      <c r="AK100" s="467"/>
      <c r="AL100" s="467"/>
      <c r="AM100" s="467"/>
      <c r="AN100" s="467"/>
      <c r="AO100" s="467"/>
      <c r="AP100" s="467"/>
      <c r="AQ100" s="467"/>
      <c r="AR100" s="467"/>
      <c r="AS100" s="467"/>
      <c r="AT100" s="467"/>
      <c r="AU100" s="467"/>
      <c r="AV100" s="467"/>
      <c r="AW100" s="467"/>
      <c r="AX100" s="467"/>
      <c r="AY100" s="468"/>
    </row>
    <row r="101" spans="2:51" ht="24.75" customHeight="1">
      <c r="B101" s="166"/>
      <c r="C101" s="167"/>
      <c r="D101" s="167"/>
      <c r="E101" s="167"/>
      <c r="F101" s="167"/>
      <c r="G101" s="168"/>
      <c r="H101" s="425" t="s">
        <v>71</v>
      </c>
      <c r="I101" s="426"/>
      <c r="J101" s="426"/>
      <c r="K101" s="426"/>
      <c r="L101" s="426"/>
      <c r="M101" s="421" t="s">
        <v>127</v>
      </c>
      <c r="N101" s="26"/>
      <c r="O101" s="26"/>
      <c r="P101" s="26"/>
      <c r="Q101" s="26"/>
      <c r="R101" s="26"/>
      <c r="S101" s="26"/>
      <c r="T101" s="26"/>
      <c r="U101" s="26"/>
      <c r="V101" s="26"/>
      <c r="W101" s="26"/>
      <c r="X101" s="26"/>
      <c r="Y101" s="51"/>
      <c r="Z101" s="422" t="s">
        <v>128</v>
      </c>
      <c r="AA101" s="427"/>
      <c r="AB101" s="427"/>
      <c r="AC101" s="473"/>
      <c r="AD101" s="425" t="s">
        <v>71</v>
      </c>
      <c r="AE101" s="426"/>
      <c r="AF101" s="426"/>
      <c r="AG101" s="426"/>
      <c r="AH101" s="426"/>
      <c r="AI101" s="421" t="s">
        <v>127</v>
      </c>
      <c r="AJ101" s="26"/>
      <c r="AK101" s="26"/>
      <c r="AL101" s="26"/>
      <c r="AM101" s="26"/>
      <c r="AN101" s="26"/>
      <c r="AO101" s="26"/>
      <c r="AP101" s="26"/>
      <c r="AQ101" s="26"/>
      <c r="AR101" s="26"/>
      <c r="AS101" s="26"/>
      <c r="AT101" s="26"/>
      <c r="AU101" s="51"/>
      <c r="AV101" s="422" t="s">
        <v>128</v>
      </c>
      <c r="AW101" s="427"/>
      <c r="AX101" s="427"/>
      <c r="AY101" s="428"/>
    </row>
    <row r="102" spans="2:51" ht="24.75" customHeight="1">
      <c r="B102" s="166"/>
      <c r="C102" s="167"/>
      <c r="D102" s="167"/>
      <c r="E102" s="167"/>
      <c r="F102" s="167"/>
      <c r="G102" s="168"/>
      <c r="H102" s="429"/>
      <c r="I102" s="295"/>
      <c r="J102" s="295"/>
      <c r="K102" s="295"/>
      <c r="L102" s="296"/>
      <c r="M102" s="430"/>
      <c r="N102" s="436"/>
      <c r="O102" s="436"/>
      <c r="P102" s="436"/>
      <c r="Q102" s="436"/>
      <c r="R102" s="436"/>
      <c r="S102" s="436"/>
      <c r="T102" s="436"/>
      <c r="U102" s="436"/>
      <c r="V102" s="436"/>
      <c r="W102" s="436"/>
      <c r="X102" s="436"/>
      <c r="Y102" s="437"/>
      <c r="Z102" s="438"/>
      <c r="AA102" s="439"/>
      <c r="AB102" s="439"/>
      <c r="AC102" s="474"/>
      <c r="AD102" s="429"/>
      <c r="AE102" s="295"/>
      <c r="AF102" s="295"/>
      <c r="AG102" s="295"/>
      <c r="AH102" s="296"/>
      <c r="AI102" s="430"/>
      <c r="AJ102" s="436"/>
      <c r="AK102" s="436"/>
      <c r="AL102" s="436"/>
      <c r="AM102" s="436"/>
      <c r="AN102" s="436"/>
      <c r="AO102" s="436"/>
      <c r="AP102" s="436"/>
      <c r="AQ102" s="436"/>
      <c r="AR102" s="436"/>
      <c r="AS102" s="436"/>
      <c r="AT102" s="436"/>
      <c r="AU102" s="437"/>
      <c r="AV102" s="438"/>
      <c r="AW102" s="439"/>
      <c r="AX102" s="439"/>
      <c r="AY102" s="440"/>
    </row>
    <row r="103" spans="2:51" ht="24.75" customHeight="1">
      <c r="B103" s="166"/>
      <c r="C103" s="167"/>
      <c r="D103" s="167"/>
      <c r="E103" s="167"/>
      <c r="F103" s="167"/>
      <c r="G103" s="168"/>
      <c r="H103" s="441"/>
      <c r="I103" s="305"/>
      <c r="J103" s="305"/>
      <c r="K103" s="305"/>
      <c r="L103" s="306"/>
      <c r="M103" s="442"/>
      <c r="N103" s="446"/>
      <c r="O103" s="446"/>
      <c r="P103" s="446"/>
      <c r="Q103" s="446"/>
      <c r="R103" s="446"/>
      <c r="S103" s="446"/>
      <c r="T103" s="446"/>
      <c r="U103" s="446"/>
      <c r="V103" s="446"/>
      <c r="W103" s="446"/>
      <c r="X103" s="446"/>
      <c r="Y103" s="447"/>
      <c r="Z103" s="448"/>
      <c r="AA103" s="449"/>
      <c r="AB103" s="449"/>
      <c r="AC103" s="451"/>
      <c r="AD103" s="441"/>
      <c r="AE103" s="305"/>
      <c r="AF103" s="305"/>
      <c r="AG103" s="305"/>
      <c r="AH103" s="306"/>
      <c r="AI103" s="442"/>
      <c r="AJ103" s="446"/>
      <c r="AK103" s="446"/>
      <c r="AL103" s="446"/>
      <c r="AM103" s="446"/>
      <c r="AN103" s="446"/>
      <c r="AO103" s="446"/>
      <c r="AP103" s="446"/>
      <c r="AQ103" s="446"/>
      <c r="AR103" s="446"/>
      <c r="AS103" s="446"/>
      <c r="AT103" s="446"/>
      <c r="AU103" s="447"/>
      <c r="AV103" s="448"/>
      <c r="AW103" s="449"/>
      <c r="AX103" s="449"/>
      <c r="AY103" s="450"/>
    </row>
    <row r="104" spans="2:51" ht="24.75" customHeight="1">
      <c r="B104" s="166"/>
      <c r="C104" s="167"/>
      <c r="D104" s="167"/>
      <c r="E104" s="167"/>
      <c r="F104" s="167"/>
      <c r="G104" s="168"/>
      <c r="H104" s="441"/>
      <c r="I104" s="305"/>
      <c r="J104" s="305"/>
      <c r="K104" s="305"/>
      <c r="L104" s="306"/>
      <c r="M104" s="442"/>
      <c r="N104" s="446"/>
      <c r="O104" s="446"/>
      <c r="P104" s="446"/>
      <c r="Q104" s="446"/>
      <c r="R104" s="446"/>
      <c r="S104" s="446"/>
      <c r="T104" s="446"/>
      <c r="U104" s="446"/>
      <c r="V104" s="446"/>
      <c r="W104" s="446"/>
      <c r="X104" s="446"/>
      <c r="Y104" s="447"/>
      <c r="Z104" s="448"/>
      <c r="AA104" s="449"/>
      <c r="AB104" s="449"/>
      <c r="AC104" s="451"/>
      <c r="AD104" s="441"/>
      <c r="AE104" s="305"/>
      <c r="AF104" s="305"/>
      <c r="AG104" s="305"/>
      <c r="AH104" s="306"/>
      <c r="AI104" s="442"/>
      <c r="AJ104" s="446"/>
      <c r="AK104" s="446"/>
      <c r="AL104" s="446"/>
      <c r="AM104" s="446"/>
      <c r="AN104" s="446"/>
      <c r="AO104" s="446"/>
      <c r="AP104" s="446"/>
      <c r="AQ104" s="446"/>
      <c r="AR104" s="446"/>
      <c r="AS104" s="446"/>
      <c r="AT104" s="446"/>
      <c r="AU104" s="447"/>
      <c r="AV104" s="448"/>
      <c r="AW104" s="449"/>
      <c r="AX104" s="449"/>
      <c r="AY104" s="450"/>
    </row>
    <row r="105" spans="2:51" ht="24.75" customHeight="1">
      <c r="B105" s="166"/>
      <c r="C105" s="167"/>
      <c r="D105" s="167"/>
      <c r="E105" s="167"/>
      <c r="F105" s="167"/>
      <c r="G105" s="168"/>
      <c r="H105" s="441"/>
      <c r="I105" s="305"/>
      <c r="J105" s="305"/>
      <c r="K105" s="305"/>
      <c r="L105" s="306"/>
      <c r="M105" s="442"/>
      <c r="N105" s="446"/>
      <c r="O105" s="446"/>
      <c r="P105" s="446"/>
      <c r="Q105" s="446"/>
      <c r="R105" s="446"/>
      <c r="S105" s="446"/>
      <c r="T105" s="446"/>
      <c r="U105" s="446"/>
      <c r="V105" s="446"/>
      <c r="W105" s="446"/>
      <c r="X105" s="446"/>
      <c r="Y105" s="447"/>
      <c r="Z105" s="448"/>
      <c r="AA105" s="449"/>
      <c r="AB105" s="449"/>
      <c r="AC105" s="451"/>
      <c r="AD105" s="441"/>
      <c r="AE105" s="305"/>
      <c r="AF105" s="305"/>
      <c r="AG105" s="305"/>
      <c r="AH105" s="306"/>
      <c r="AI105" s="442"/>
      <c r="AJ105" s="446"/>
      <c r="AK105" s="446"/>
      <c r="AL105" s="446"/>
      <c r="AM105" s="446"/>
      <c r="AN105" s="446"/>
      <c r="AO105" s="446"/>
      <c r="AP105" s="446"/>
      <c r="AQ105" s="446"/>
      <c r="AR105" s="446"/>
      <c r="AS105" s="446"/>
      <c r="AT105" s="446"/>
      <c r="AU105" s="447"/>
      <c r="AV105" s="448"/>
      <c r="AW105" s="449"/>
      <c r="AX105" s="449"/>
      <c r="AY105" s="450"/>
    </row>
    <row r="106" spans="2:51" ht="24.75" customHeight="1">
      <c r="B106" s="166"/>
      <c r="C106" s="167"/>
      <c r="D106" s="167"/>
      <c r="E106" s="167"/>
      <c r="F106" s="167"/>
      <c r="G106" s="168"/>
      <c r="H106" s="441"/>
      <c r="I106" s="305"/>
      <c r="J106" s="305"/>
      <c r="K106" s="305"/>
      <c r="L106" s="306"/>
      <c r="M106" s="442"/>
      <c r="N106" s="446"/>
      <c r="O106" s="446"/>
      <c r="P106" s="446"/>
      <c r="Q106" s="446"/>
      <c r="R106" s="446"/>
      <c r="S106" s="446"/>
      <c r="T106" s="446"/>
      <c r="U106" s="446"/>
      <c r="V106" s="446"/>
      <c r="W106" s="446"/>
      <c r="X106" s="446"/>
      <c r="Y106" s="447"/>
      <c r="Z106" s="448"/>
      <c r="AA106" s="449"/>
      <c r="AB106" s="449"/>
      <c r="AC106" s="449"/>
      <c r="AD106" s="441"/>
      <c r="AE106" s="305"/>
      <c r="AF106" s="305"/>
      <c r="AG106" s="305"/>
      <c r="AH106" s="306"/>
      <c r="AI106" s="442"/>
      <c r="AJ106" s="446"/>
      <c r="AK106" s="446"/>
      <c r="AL106" s="446"/>
      <c r="AM106" s="446"/>
      <c r="AN106" s="446"/>
      <c r="AO106" s="446"/>
      <c r="AP106" s="446"/>
      <c r="AQ106" s="446"/>
      <c r="AR106" s="446"/>
      <c r="AS106" s="446"/>
      <c r="AT106" s="446"/>
      <c r="AU106" s="447"/>
      <c r="AV106" s="448"/>
      <c r="AW106" s="449"/>
      <c r="AX106" s="449"/>
      <c r="AY106" s="450"/>
    </row>
    <row r="107" spans="2:51" ht="24.75" customHeight="1">
      <c r="B107" s="166"/>
      <c r="C107" s="167"/>
      <c r="D107" s="167"/>
      <c r="E107" s="167"/>
      <c r="F107" s="167"/>
      <c r="G107" s="168"/>
      <c r="H107" s="441"/>
      <c r="I107" s="305"/>
      <c r="J107" s="305"/>
      <c r="K107" s="305"/>
      <c r="L107" s="306"/>
      <c r="M107" s="442"/>
      <c r="N107" s="446"/>
      <c r="O107" s="446"/>
      <c r="P107" s="446"/>
      <c r="Q107" s="446"/>
      <c r="R107" s="446"/>
      <c r="S107" s="446"/>
      <c r="T107" s="446"/>
      <c r="U107" s="446"/>
      <c r="V107" s="446"/>
      <c r="W107" s="446"/>
      <c r="X107" s="446"/>
      <c r="Y107" s="447"/>
      <c r="Z107" s="448"/>
      <c r="AA107" s="449"/>
      <c r="AB107" s="449"/>
      <c r="AC107" s="449"/>
      <c r="AD107" s="441"/>
      <c r="AE107" s="305"/>
      <c r="AF107" s="305"/>
      <c r="AG107" s="305"/>
      <c r="AH107" s="306"/>
      <c r="AI107" s="442"/>
      <c r="AJ107" s="446"/>
      <c r="AK107" s="446"/>
      <c r="AL107" s="446"/>
      <c r="AM107" s="446"/>
      <c r="AN107" s="446"/>
      <c r="AO107" s="446"/>
      <c r="AP107" s="446"/>
      <c r="AQ107" s="446"/>
      <c r="AR107" s="446"/>
      <c r="AS107" s="446"/>
      <c r="AT107" s="446"/>
      <c r="AU107" s="447"/>
      <c r="AV107" s="448"/>
      <c r="AW107" s="449"/>
      <c r="AX107" s="449"/>
      <c r="AY107" s="450"/>
    </row>
    <row r="108" spans="2:51" ht="24.75" customHeight="1">
      <c r="B108" s="166"/>
      <c r="C108" s="167"/>
      <c r="D108" s="167"/>
      <c r="E108" s="167"/>
      <c r="F108" s="167"/>
      <c r="G108" s="168"/>
      <c r="H108" s="441"/>
      <c r="I108" s="305"/>
      <c r="J108" s="305"/>
      <c r="K108" s="305"/>
      <c r="L108" s="306"/>
      <c r="M108" s="442"/>
      <c r="N108" s="446"/>
      <c r="O108" s="446"/>
      <c r="P108" s="446"/>
      <c r="Q108" s="446"/>
      <c r="R108" s="446"/>
      <c r="S108" s="446"/>
      <c r="T108" s="446"/>
      <c r="U108" s="446"/>
      <c r="V108" s="446"/>
      <c r="W108" s="446"/>
      <c r="X108" s="446"/>
      <c r="Y108" s="447"/>
      <c r="Z108" s="448"/>
      <c r="AA108" s="449"/>
      <c r="AB108" s="449"/>
      <c r="AC108" s="449"/>
      <c r="AD108" s="441"/>
      <c r="AE108" s="305"/>
      <c r="AF108" s="305"/>
      <c r="AG108" s="305"/>
      <c r="AH108" s="306"/>
      <c r="AI108" s="442"/>
      <c r="AJ108" s="446"/>
      <c r="AK108" s="446"/>
      <c r="AL108" s="446"/>
      <c r="AM108" s="446"/>
      <c r="AN108" s="446"/>
      <c r="AO108" s="446"/>
      <c r="AP108" s="446"/>
      <c r="AQ108" s="446"/>
      <c r="AR108" s="446"/>
      <c r="AS108" s="446"/>
      <c r="AT108" s="446"/>
      <c r="AU108" s="447"/>
      <c r="AV108" s="448"/>
      <c r="AW108" s="449"/>
      <c r="AX108" s="449"/>
      <c r="AY108" s="450"/>
    </row>
    <row r="109" spans="2:51" ht="24.75" customHeight="1">
      <c r="B109" s="166"/>
      <c r="C109" s="167"/>
      <c r="D109" s="167"/>
      <c r="E109" s="167"/>
      <c r="F109" s="167"/>
      <c r="G109" s="168"/>
      <c r="H109" s="452"/>
      <c r="I109" s="316"/>
      <c r="J109" s="316"/>
      <c r="K109" s="316"/>
      <c r="L109" s="317"/>
      <c r="M109" s="453"/>
      <c r="N109" s="454"/>
      <c r="O109" s="454"/>
      <c r="P109" s="454"/>
      <c r="Q109" s="454"/>
      <c r="R109" s="454"/>
      <c r="S109" s="454"/>
      <c r="T109" s="454"/>
      <c r="U109" s="454"/>
      <c r="V109" s="454"/>
      <c r="W109" s="454"/>
      <c r="X109" s="454"/>
      <c r="Y109" s="455"/>
      <c r="Z109" s="456"/>
      <c r="AA109" s="457"/>
      <c r="AB109" s="457"/>
      <c r="AC109" s="457"/>
      <c r="AD109" s="452"/>
      <c r="AE109" s="316"/>
      <c r="AF109" s="316"/>
      <c r="AG109" s="316"/>
      <c r="AH109" s="317"/>
      <c r="AI109" s="453"/>
      <c r="AJ109" s="454"/>
      <c r="AK109" s="454"/>
      <c r="AL109" s="454"/>
      <c r="AM109" s="454"/>
      <c r="AN109" s="454"/>
      <c r="AO109" s="454"/>
      <c r="AP109" s="454"/>
      <c r="AQ109" s="454"/>
      <c r="AR109" s="454"/>
      <c r="AS109" s="454"/>
      <c r="AT109" s="454"/>
      <c r="AU109" s="455"/>
      <c r="AV109" s="456"/>
      <c r="AW109" s="457"/>
      <c r="AX109" s="457"/>
      <c r="AY109" s="458"/>
    </row>
    <row r="110" spans="2:51" ht="24.75" customHeight="1">
      <c r="B110" s="166"/>
      <c r="C110" s="167"/>
      <c r="D110" s="167"/>
      <c r="E110" s="167"/>
      <c r="F110" s="167"/>
      <c r="G110" s="168"/>
      <c r="H110" s="459" t="s">
        <v>39</v>
      </c>
      <c r="I110" s="26"/>
      <c r="J110" s="26"/>
      <c r="K110" s="26"/>
      <c r="L110" s="26"/>
      <c r="M110" s="460"/>
      <c r="N110" s="131"/>
      <c r="O110" s="131"/>
      <c r="P110" s="131"/>
      <c r="Q110" s="131"/>
      <c r="R110" s="131"/>
      <c r="S110" s="131"/>
      <c r="T110" s="131"/>
      <c r="U110" s="131"/>
      <c r="V110" s="131"/>
      <c r="W110" s="131"/>
      <c r="X110" s="131"/>
      <c r="Y110" s="132"/>
      <c r="Z110" s="461">
        <f>SUM(Z102:AC109)</f>
        <v>0</v>
      </c>
      <c r="AA110" s="462"/>
      <c r="AB110" s="462"/>
      <c r="AC110" s="463"/>
      <c r="AD110" s="459" t="s">
        <v>39</v>
      </c>
      <c r="AE110" s="26"/>
      <c r="AF110" s="26"/>
      <c r="AG110" s="26"/>
      <c r="AH110" s="26"/>
      <c r="AI110" s="460"/>
      <c r="AJ110" s="131"/>
      <c r="AK110" s="131"/>
      <c r="AL110" s="131"/>
      <c r="AM110" s="131"/>
      <c r="AN110" s="131"/>
      <c r="AO110" s="131"/>
      <c r="AP110" s="131"/>
      <c r="AQ110" s="131"/>
      <c r="AR110" s="131"/>
      <c r="AS110" s="131"/>
      <c r="AT110" s="131"/>
      <c r="AU110" s="132"/>
      <c r="AV110" s="461">
        <f>SUM(AV102:AY109)</f>
        <v>0</v>
      </c>
      <c r="AW110" s="462"/>
      <c r="AX110" s="462"/>
      <c r="AY110" s="464"/>
    </row>
    <row r="111" spans="2:51" ht="24.75" customHeight="1">
      <c r="B111" s="166"/>
      <c r="C111" s="167"/>
      <c r="D111" s="167"/>
      <c r="E111" s="167"/>
      <c r="F111" s="167"/>
      <c r="G111" s="168"/>
      <c r="H111" s="466" t="s">
        <v>141</v>
      </c>
      <c r="I111" s="467"/>
      <c r="J111" s="467"/>
      <c r="K111" s="467"/>
      <c r="L111" s="467"/>
      <c r="M111" s="467"/>
      <c r="N111" s="467"/>
      <c r="O111" s="467"/>
      <c r="P111" s="467"/>
      <c r="Q111" s="467"/>
      <c r="R111" s="467"/>
      <c r="S111" s="467"/>
      <c r="T111" s="467"/>
      <c r="U111" s="467"/>
      <c r="V111" s="467"/>
      <c r="W111" s="467"/>
      <c r="X111" s="467"/>
      <c r="Y111" s="467"/>
      <c r="Z111" s="467"/>
      <c r="AA111" s="467"/>
      <c r="AB111" s="467"/>
      <c r="AC111" s="472"/>
      <c r="AD111" s="466" t="s">
        <v>142</v>
      </c>
      <c r="AE111" s="467"/>
      <c r="AF111" s="467"/>
      <c r="AG111" s="467"/>
      <c r="AH111" s="467"/>
      <c r="AI111" s="467"/>
      <c r="AJ111" s="467"/>
      <c r="AK111" s="467"/>
      <c r="AL111" s="467"/>
      <c r="AM111" s="467"/>
      <c r="AN111" s="467"/>
      <c r="AO111" s="467"/>
      <c r="AP111" s="467"/>
      <c r="AQ111" s="467"/>
      <c r="AR111" s="467"/>
      <c r="AS111" s="467"/>
      <c r="AT111" s="467"/>
      <c r="AU111" s="467"/>
      <c r="AV111" s="467"/>
      <c r="AW111" s="467"/>
      <c r="AX111" s="467"/>
      <c r="AY111" s="468"/>
    </row>
    <row r="112" spans="2:51" ht="24.75" customHeight="1">
      <c r="B112" s="166"/>
      <c r="C112" s="167"/>
      <c r="D112" s="167"/>
      <c r="E112" s="167"/>
      <c r="F112" s="167"/>
      <c r="G112" s="168"/>
      <c r="H112" s="425" t="s">
        <v>71</v>
      </c>
      <c r="I112" s="426"/>
      <c r="J112" s="426"/>
      <c r="K112" s="426"/>
      <c r="L112" s="426"/>
      <c r="M112" s="421" t="s">
        <v>127</v>
      </c>
      <c r="N112" s="26"/>
      <c r="O112" s="26"/>
      <c r="P112" s="26"/>
      <c r="Q112" s="26"/>
      <c r="R112" s="26"/>
      <c r="S112" s="26"/>
      <c r="T112" s="26"/>
      <c r="U112" s="26"/>
      <c r="V112" s="26"/>
      <c r="W112" s="26"/>
      <c r="X112" s="26"/>
      <c r="Y112" s="51"/>
      <c r="Z112" s="422" t="s">
        <v>128</v>
      </c>
      <c r="AA112" s="427"/>
      <c r="AB112" s="427"/>
      <c r="AC112" s="473"/>
      <c r="AD112" s="425" t="s">
        <v>71</v>
      </c>
      <c r="AE112" s="426"/>
      <c r="AF112" s="426"/>
      <c r="AG112" s="426"/>
      <c r="AH112" s="426"/>
      <c r="AI112" s="421" t="s">
        <v>127</v>
      </c>
      <c r="AJ112" s="26"/>
      <c r="AK112" s="26"/>
      <c r="AL112" s="26"/>
      <c r="AM112" s="26"/>
      <c r="AN112" s="26"/>
      <c r="AO112" s="26"/>
      <c r="AP112" s="26"/>
      <c r="AQ112" s="26"/>
      <c r="AR112" s="26"/>
      <c r="AS112" s="26"/>
      <c r="AT112" s="26"/>
      <c r="AU112" s="51"/>
      <c r="AV112" s="422" t="s">
        <v>128</v>
      </c>
      <c r="AW112" s="427"/>
      <c r="AX112" s="427"/>
      <c r="AY112" s="428"/>
    </row>
    <row r="113" spans="2:51" ht="24.75" customHeight="1">
      <c r="B113" s="166"/>
      <c r="C113" s="167"/>
      <c r="D113" s="167"/>
      <c r="E113" s="167"/>
      <c r="F113" s="167"/>
      <c r="G113" s="168"/>
      <c r="H113" s="429"/>
      <c r="I113" s="295"/>
      <c r="J113" s="295"/>
      <c r="K113" s="295"/>
      <c r="L113" s="296"/>
      <c r="M113" s="430"/>
      <c r="N113" s="436"/>
      <c r="O113" s="436"/>
      <c r="P113" s="436"/>
      <c r="Q113" s="436"/>
      <c r="R113" s="436"/>
      <c r="S113" s="436"/>
      <c r="T113" s="436"/>
      <c r="U113" s="436"/>
      <c r="V113" s="436"/>
      <c r="W113" s="436"/>
      <c r="X113" s="436"/>
      <c r="Y113" s="437"/>
      <c r="Z113" s="438"/>
      <c r="AA113" s="439"/>
      <c r="AB113" s="439"/>
      <c r="AC113" s="474"/>
      <c r="AD113" s="429"/>
      <c r="AE113" s="295"/>
      <c r="AF113" s="295"/>
      <c r="AG113" s="295"/>
      <c r="AH113" s="296"/>
      <c r="AI113" s="430"/>
      <c r="AJ113" s="436"/>
      <c r="AK113" s="436"/>
      <c r="AL113" s="436"/>
      <c r="AM113" s="436"/>
      <c r="AN113" s="436"/>
      <c r="AO113" s="436"/>
      <c r="AP113" s="436"/>
      <c r="AQ113" s="436"/>
      <c r="AR113" s="436"/>
      <c r="AS113" s="436"/>
      <c r="AT113" s="436"/>
      <c r="AU113" s="437"/>
      <c r="AV113" s="438"/>
      <c r="AW113" s="439"/>
      <c r="AX113" s="439"/>
      <c r="AY113" s="440"/>
    </row>
    <row r="114" spans="2:51" ht="24.75" customHeight="1">
      <c r="B114" s="166"/>
      <c r="C114" s="167"/>
      <c r="D114" s="167"/>
      <c r="E114" s="167"/>
      <c r="F114" s="167"/>
      <c r="G114" s="168"/>
      <c r="H114" s="441"/>
      <c r="I114" s="305"/>
      <c r="J114" s="305"/>
      <c r="K114" s="305"/>
      <c r="L114" s="306"/>
      <c r="M114" s="442"/>
      <c r="N114" s="446"/>
      <c r="O114" s="446"/>
      <c r="P114" s="446"/>
      <c r="Q114" s="446"/>
      <c r="R114" s="446"/>
      <c r="S114" s="446"/>
      <c r="T114" s="446"/>
      <c r="U114" s="446"/>
      <c r="V114" s="446"/>
      <c r="W114" s="446"/>
      <c r="X114" s="446"/>
      <c r="Y114" s="447"/>
      <c r="Z114" s="448"/>
      <c r="AA114" s="449"/>
      <c r="AB114" s="449"/>
      <c r="AC114" s="451"/>
      <c r="AD114" s="441"/>
      <c r="AE114" s="305"/>
      <c r="AF114" s="305"/>
      <c r="AG114" s="305"/>
      <c r="AH114" s="306"/>
      <c r="AI114" s="442"/>
      <c r="AJ114" s="446"/>
      <c r="AK114" s="446"/>
      <c r="AL114" s="446"/>
      <c r="AM114" s="446"/>
      <c r="AN114" s="446"/>
      <c r="AO114" s="446"/>
      <c r="AP114" s="446"/>
      <c r="AQ114" s="446"/>
      <c r="AR114" s="446"/>
      <c r="AS114" s="446"/>
      <c r="AT114" s="446"/>
      <c r="AU114" s="447"/>
      <c r="AV114" s="448"/>
      <c r="AW114" s="449"/>
      <c r="AX114" s="449"/>
      <c r="AY114" s="450"/>
    </row>
    <row r="115" spans="2:51" ht="24.75" customHeight="1">
      <c r="B115" s="166"/>
      <c r="C115" s="167"/>
      <c r="D115" s="167"/>
      <c r="E115" s="167"/>
      <c r="F115" s="167"/>
      <c r="G115" s="168"/>
      <c r="H115" s="441"/>
      <c r="I115" s="305"/>
      <c r="J115" s="305"/>
      <c r="K115" s="305"/>
      <c r="L115" s="306"/>
      <c r="M115" s="442"/>
      <c r="N115" s="446"/>
      <c r="O115" s="446"/>
      <c r="P115" s="446"/>
      <c r="Q115" s="446"/>
      <c r="R115" s="446"/>
      <c r="S115" s="446"/>
      <c r="T115" s="446"/>
      <c r="U115" s="446"/>
      <c r="V115" s="446"/>
      <c r="W115" s="446"/>
      <c r="X115" s="446"/>
      <c r="Y115" s="447"/>
      <c r="Z115" s="448"/>
      <c r="AA115" s="449"/>
      <c r="AB115" s="449"/>
      <c r="AC115" s="451"/>
      <c r="AD115" s="441"/>
      <c r="AE115" s="305"/>
      <c r="AF115" s="305"/>
      <c r="AG115" s="305"/>
      <c r="AH115" s="306"/>
      <c r="AI115" s="442"/>
      <c r="AJ115" s="446"/>
      <c r="AK115" s="446"/>
      <c r="AL115" s="446"/>
      <c r="AM115" s="446"/>
      <c r="AN115" s="446"/>
      <c r="AO115" s="446"/>
      <c r="AP115" s="446"/>
      <c r="AQ115" s="446"/>
      <c r="AR115" s="446"/>
      <c r="AS115" s="446"/>
      <c r="AT115" s="446"/>
      <c r="AU115" s="447"/>
      <c r="AV115" s="448"/>
      <c r="AW115" s="449"/>
      <c r="AX115" s="449"/>
      <c r="AY115" s="450"/>
    </row>
    <row r="116" spans="2:51" ht="24.75" customHeight="1">
      <c r="B116" s="166"/>
      <c r="C116" s="167"/>
      <c r="D116" s="167"/>
      <c r="E116" s="167"/>
      <c r="F116" s="167"/>
      <c r="G116" s="168"/>
      <c r="H116" s="441"/>
      <c r="I116" s="305"/>
      <c r="J116" s="305"/>
      <c r="K116" s="305"/>
      <c r="L116" s="306"/>
      <c r="M116" s="442"/>
      <c r="N116" s="446"/>
      <c r="O116" s="446"/>
      <c r="P116" s="446"/>
      <c r="Q116" s="446"/>
      <c r="R116" s="446"/>
      <c r="S116" s="446"/>
      <c r="T116" s="446"/>
      <c r="U116" s="446"/>
      <c r="V116" s="446"/>
      <c r="W116" s="446"/>
      <c r="X116" s="446"/>
      <c r="Y116" s="447"/>
      <c r="Z116" s="448"/>
      <c r="AA116" s="449"/>
      <c r="AB116" s="449"/>
      <c r="AC116" s="451"/>
      <c r="AD116" s="441"/>
      <c r="AE116" s="305"/>
      <c r="AF116" s="305"/>
      <c r="AG116" s="305"/>
      <c r="AH116" s="306"/>
      <c r="AI116" s="442"/>
      <c r="AJ116" s="446"/>
      <c r="AK116" s="446"/>
      <c r="AL116" s="446"/>
      <c r="AM116" s="446"/>
      <c r="AN116" s="446"/>
      <c r="AO116" s="446"/>
      <c r="AP116" s="446"/>
      <c r="AQ116" s="446"/>
      <c r="AR116" s="446"/>
      <c r="AS116" s="446"/>
      <c r="AT116" s="446"/>
      <c r="AU116" s="447"/>
      <c r="AV116" s="448"/>
      <c r="AW116" s="449"/>
      <c r="AX116" s="449"/>
      <c r="AY116" s="450"/>
    </row>
    <row r="117" spans="2:51" ht="24.75" customHeight="1">
      <c r="B117" s="166"/>
      <c r="C117" s="167"/>
      <c r="D117" s="167"/>
      <c r="E117" s="167"/>
      <c r="F117" s="167"/>
      <c r="G117" s="168"/>
      <c r="H117" s="441"/>
      <c r="I117" s="305"/>
      <c r="J117" s="305"/>
      <c r="K117" s="305"/>
      <c r="L117" s="306"/>
      <c r="M117" s="442"/>
      <c r="N117" s="446"/>
      <c r="O117" s="446"/>
      <c r="P117" s="446"/>
      <c r="Q117" s="446"/>
      <c r="R117" s="446"/>
      <c r="S117" s="446"/>
      <c r="T117" s="446"/>
      <c r="U117" s="446"/>
      <c r="V117" s="446"/>
      <c r="W117" s="446"/>
      <c r="X117" s="446"/>
      <c r="Y117" s="447"/>
      <c r="Z117" s="448"/>
      <c r="AA117" s="449"/>
      <c r="AB117" s="449"/>
      <c r="AC117" s="449"/>
      <c r="AD117" s="441"/>
      <c r="AE117" s="305"/>
      <c r="AF117" s="305"/>
      <c r="AG117" s="305"/>
      <c r="AH117" s="306"/>
      <c r="AI117" s="442"/>
      <c r="AJ117" s="446"/>
      <c r="AK117" s="446"/>
      <c r="AL117" s="446"/>
      <c r="AM117" s="446"/>
      <c r="AN117" s="446"/>
      <c r="AO117" s="446"/>
      <c r="AP117" s="446"/>
      <c r="AQ117" s="446"/>
      <c r="AR117" s="446"/>
      <c r="AS117" s="446"/>
      <c r="AT117" s="446"/>
      <c r="AU117" s="447"/>
      <c r="AV117" s="448"/>
      <c r="AW117" s="449"/>
      <c r="AX117" s="449"/>
      <c r="AY117" s="450"/>
    </row>
    <row r="118" spans="2:51" ht="24.75" customHeight="1">
      <c r="B118" s="166"/>
      <c r="C118" s="167"/>
      <c r="D118" s="167"/>
      <c r="E118" s="167"/>
      <c r="F118" s="167"/>
      <c r="G118" s="168"/>
      <c r="H118" s="441"/>
      <c r="I118" s="305"/>
      <c r="J118" s="305"/>
      <c r="K118" s="305"/>
      <c r="L118" s="306"/>
      <c r="M118" s="442"/>
      <c r="N118" s="446"/>
      <c r="O118" s="446"/>
      <c r="P118" s="446"/>
      <c r="Q118" s="446"/>
      <c r="R118" s="446"/>
      <c r="S118" s="446"/>
      <c r="T118" s="446"/>
      <c r="U118" s="446"/>
      <c r="V118" s="446"/>
      <c r="W118" s="446"/>
      <c r="X118" s="446"/>
      <c r="Y118" s="447"/>
      <c r="Z118" s="448"/>
      <c r="AA118" s="449"/>
      <c r="AB118" s="449"/>
      <c r="AC118" s="449"/>
      <c r="AD118" s="441"/>
      <c r="AE118" s="305"/>
      <c r="AF118" s="305"/>
      <c r="AG118" s="305"/>
      <c r="AH118" s="306"/>
      <c r="AI118" s="442"/>
      <c r="AJ118" s="446"/>
      <c r="AK118" s="446"/>
      <c r="AL118" s="446"/>
      <c r="AM118" s="446"/>
      <c r="AN118" s="446"/>
      <c r="AO118" s="446"/>
      <c r="AP118" s="446"/>
      <c r="AQ118" s="446"/>
      <c r="AR118" s="446"/>
      <c r="AS118" s="446"/>
      <c r="AT118" s="446"/>
      <c r="AU118" s="447"/>
      <c r="AV118" s="448"/>
      <c r="AW118" s="449"/>
      <c r="AX118" s="449"/>
      <c r="AY118" s="450"/>
    </row>
    <row r="119" spans="2:51" ht="24.75" customHeight="1">
      <c r="B119" s="166"/>
      <c r="C119" s="167"/>
      <c r="D119" s="167"/>
      <c r="E119" s="167"/>
      <c r="F119" s="167"/>
      <c r="G119" s="168"/>
      <c r="H119" s="441"/>
      <c r="I119" s="305"/>
      <c r="J119" s="305"/>
      <c r="K119" s="305"/>
      <c r="L119" s="306"/>
      <c r="M119" s="442"/>
      <c r="N119" s="446"/>
      <c r="O119" s="446"/>
      <c r="P119" s="446"/>
      <c r="Q119" s="446"/>
      <c r="R119" s="446"/>
      <c r="S119" s="446"/>
      <c r="T119" s="446"/>
      <c r="U119" s="446"/>
      <c r="V119" s="446"/>
      <c r="W119" s="446"/>
      <c r="X119" s="446"/>
      <c r="Y119" s="447"/>
      <c r="Z119" s="448"/>
      <c r="AA119" s="449"/>
      <c r="AB119" s="449"/>
      <c r="AC119" s="449"/>
      <c r="AD119" s="441"/>
      <c r="AE119" s="305"/>
      <c r="AF119" s="305"/>
      <c r="AG119" s="305"/>
      <c r="AH119" s="306"/>
      <c r="AI119" s="442"/>
      <c r="AJ119" s="446"/>
      <c r="AK119" s="446"/>
      <c r="AL119" s="446"/>
      <c r="AM119" s="446"/>
      <c r="AN119" s="446"/>
      <c r="AO119" s="446"/>
      <c r="AP119" s="446"/>
      <c r="AQ119" s="446"/>
      <c r="AR119" s="446"/>
      <c r="AS119" s="446"/>
      <c r="AT119" s="446"/>
      <c r="AU119" s="447"/>
      <c r="AV119" s="448"/>
      <c r="AW119" s="449"/>
      <c r="AX119" s="449"/>
      <c r="AY119" s="450"/>
    </row>
    <row r="120" spans="2:51" ht="24.75" customHeight="1">
      <c r="B120" s="166"/>
      <c r="C120" s="167"/>
      <c r="D120" s="167"/>
      <c r="E120" s="167"/>
      <c r="F120" s="167"/>
      <c r="G120" s="168"/>
      <c r="H120" s="452"/>
      <c r="I120" s="316"/>
      <c r="J120" s="316"/>
      <c r="K120" s="316"/>
      <c r="L120" s="317"/>
      <c r="M120" s="453"/>
      <c r="N120" s="454"/>
      <c r="O120" s="454"/>
      <c r="P120" s="454"/>
      <c r="Q120" s="454"/>
      <c r="R120" s="454"/>
      <c r="S120" s="454"/>
      <c r="T120" s="454"/>
      <c r="U120" s="454"/>
      <c r="V120" s="454"/>
      <c r="W120" s="454"/>
      <c r="X120" s="454"/>
      <c r="Y120" s="455"/>
      <c r="Z120" s="456"/>
      <c r="AA120" s="457"/>
      <c r="AB120" s="457"/>
      <c r="AC120" s="457"/>
      <c r="AD120" s="452"/>
      <c r="AE120" s="316"/>
      <c r="AF120" s="316"/>
      <c r="AG120" s="316"/>
      <c r="AH120" s="317"/>
      <c r="AI120" s="453"/>
      <c r="AJ120" s="454"/>
      <c r="AK120" s="454"/>
      <c r="AL120" s="454"/>
      <c r="AM120" s="454"/>
      <c r="AN120" s="454"/>
      <c r="AO120" s="454"/>
      <c r="AP120" s="454"/>
      <c r="AQ120" s="454"/>
      <c r="AR120" s="454"/>
      <c r="AS120" s="454"/>
      <c r="AT120" s="454"/>
      <c r="AU120" s="455"/>
      <c r="AV120" s="456"/>
      <c r="AW120" s="457"/>
      <c r="AX120" s="457"/>
      <c r="AY120" s="458"/>
    </row>
    <row r="121" spans="2:51" ht="24.75" customHeight="1" thickBot="1">
      <c r="B121" s="475"/>
      <c r="C121" s="476"/>
      <c r="D121" s="476"/>
      <c r="E121" s="476"/>
      <c r="F121" s="476"/>
      <c r="G121" s="477"/>
      <c r="H121" s="478" t="s">
        <v>39</v>
      </c>
      <c r="I121" s="479"/>
      <c r="J121" s="479"/>
      <c r="K121" s="479"/>
      <c r="L121" s="479"/>
      <c r="M121" s="480"/>
      <c r="N121" s="481"/>
      <c r="O121" s="481"/>
      <c r="P121" s="481"/>
      <c r="Q121" s="481"/>
      <c r="R121" s="481"/>
      <c r="S121" s="481"/>
      <c r="T121" s="481"/>
      <c r="U121" s="481"/>
      <c r="V121" s="481"/>
      <c r="W121" s="481"/>
      <c r="X121" s="481"/>
      <c r="Y121" s="482"/>
      <c r="Z121" s="483">
        <f>SUM(Z113:AC120)</f>
        <v>0</v>
      </c>
      <c r="AA121" s="484"/>
      <c r="AB121" s="484"/>
      <c r="AC121" s="485"/>
      <c r="AD121" s="478" t="s">
        <v>39</v>
      </c>
      <c r="AE121" s="479"/>
      <c r="AF121" s="479"/>
      <c r="AG121" s="479"/>
      <c r="AH121" s="479"/>
      <c r="AI121" s="480"/>
      <c r="AJ121" s="481"/>
      <c r="AK121" s="481"/>
      <c r="AL121" s="481"/>
      <c r="AM121" s="481"/>
      <c r="AN121" s="481"/>
      <c r="AO121" s="481"/>
      <c r="AP121" s="481"/>
      <c r="AQ121" s="481"/>
      <c r="AR121" s="481"/>
      <c r="AS121" s="481"/>
      <c r="AT121" s="481"/>
      <c r="AU121" s="482"/>
      <c r="AV121" s="483">
        <f>SUM(AV113:AY120)</f>
        <v>0</v>
      </c>
      <c r="AW121" s="484"/>
      <c r="AX121" s="484"/>
      <c r="AY121" s="486"/>
    </row>
    <row r="124" spans="2:51" ht="14.4">
      <c r="C124" s="487" t="s">
        <v>143</v>
      </c>
    </row>
    <row r="125" spans="2:51">
      <c r="C125" s="1" t="s">
        <v>144</v>
      </c>
    </row>
    <row r="126" spans="2:51" ht="34.549999999999997" customHeight="1">
      <c r="B126" s="488"/>
      <c r="C126" s="488"/>
      <c r="D126" s="133" t="s">
        <v>145</v>
      </c>
      <c r="E126" s="133"/>
      <c r="F126" s="133"/>
      <c r="G126" s="133"/>
      <c r="H126" s="133"/>
      <c r="I126" s="133"/>
      <c r="J126" s="133"/>
      <c r="K126" s="133"/>
      <c r="L126" s="133"/>
      <c r="M126" s="133"/>
      <c r="N126" s="133" t="s">
        <v>146</v>
      </c>
      <c r="O126" s="133"/>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3"/>
      <c r="AL126" s="134" t="s">
        <v>147</v>
      </c>
      <c r="AM126" s="133"/>
      <c r="AN126" s="133"/>
      <c r="AO126" s="133"/>
      <c r="AP126" s="133"/>
      <c r="AQ126" s="133"/>
      <c r="AR126" s="133" t="s">
        <v>148</v>
      </c>
      <c r="AS126" s="133"/>
      <c r="AT126" s="133"/>
      <c r="AU126" s="133"/>
      <c r="AV126" s="133" t="s">
        <v>149</v>
      </c>
      <c r="AW126" s="133"/>
      <c r="AX126" s="133"/>
    </row>
    <row r="127" spans="2:51" ht="24.05" customHeight="1">
      <c r="B127" s="488">
        <v>1</v>
      </c>
      <c r="C127" s="488">
        <v>1</v>
      </c>
      <c r="D127" s="489" t="s">
        <v>150</v>
      </c>
      <c r="E127" s="489"/>
      <c r="F127" s="489"/>
      <c r="G127" s="489"/>
      <c r="H127" s="489"/>
      <c r="I127" s="489"/>
      <c r="J127" s="489"/>
      <c r="K127" s="489"/>
      <c r="L127" s="489"/>
      <c r="M127" s="489"/>
      <c r="N127" s="489" t="s">
        <v>151</v>
      </c>
      <c r="O127" s="489"/>
      <c r="P127" s="489"/>
      <c r="Q127" s="489"/>
      <c r="R127" s="489"/>
      <c r="S127" s="489"/>
      <c r="T127" s="489"/>
      <c r="U127" s="489"/>
      <c r="V127" s="489"/>
      <c r="W127" s="489"/>
      <c r="X127" s="489"/>
      <c r="Y127" s="489"/>
      <c r="Z127" s="489"/>
      <c r="AA127" s="489"/>
      <c r="AB127" s="489"/>
      <c r="AC127" s="489"/>
      <c r="AD127" s="489"/>
      <c r="AE127" s="489"/>
      <c r="AF127" s="489"/>
      <c r="AG127" s="489"/>
      <c r="AH127" s="489"/>
      <c r="AI127" s="489"/>
      <c r="AJ127" s="489"/>
      <c r="AK127" s="489"/>
      <c r="AL127" s="490">
        <v>210</v>
      </c>
      <c r="AM127" s="489"/>
      <c r="AN127" s="489"/>
      <c r="AO127" s="489"/>
      <c r="AP127" s="489"/>
      <c r="AQ127" s="489"/>
      <c r="AR127" s="489">
        <v>4</v>
      </c>
      <c r="AS127" s="489"/>
      <c r="AT127" s="489"/>
      <c r="AU127" s="489"/>
      <c r="AV127" s="491">
        <v>1</v>
      </c>
      <c r="AW127" s="489"/>
      <c r="AX127" s="489"/>
    </row>
    <row r="128" spans="2:51" ht="24.05" customHeight="1">
      <c r="B128" s="488">
        <v>2</v>
      </c>
      <c r="C128" s="488">
        <v>1</v>
      </c>
      <c r="D128" s="489"/>
      <c r="E128" s="489"/>
      <c r="F128" s="489"/>
      <c r="G128" s="489"/>
      <c r="H128" s="489"/>
      <c r="I128" s="489"/>
      <c r="J128" s="489"/>
      <c r="K128" s="489"/>
      <c r="L128" s="489"/>
      <c r="M128" s="489"/>
      <c r="N128" s="489"/>
      <c r="O128" s="489"/>
      <c r="P128" s="489"/>
      <c r="Q128" s="489"/>
      <c r="R128" s="489"/>
      <c r="S128" s="489"/>
      <c r="T128" s="489"/>
      <c r="U128" s="489"/>
      <c r="V128" s="489"/>
      <c r="W128" s="489"/>
      <c r="X128" s="489"/>
      <c r="Y128" s="489"/>
      <c r="Z128" s="489"/>
      <c r="AA128" s="489"/>
      <c r="AB128" s="489"/>
      <c r="AC128" s="489"/>
      <c r="AD128" s="489"/>
      <c r="AE128" s="489"/>
      <c r="AF128" s="489"/>
      <c r="AG128" s="489"/>
      <c r="AH128" s="489"/>
      <c r="AI128" s="489"/>
      <c r="AJ128" s="489"/>
      <c r="AK128" s="489"/>
      <c r="AL128" s="490"/>
      <c r="AM128" s="489"/>
      <c r="AN128" s="489"/>
      <c r="AO128" s="489"/>
      <c r="AP128" s="489"/>
      <c r="AQ128" s="489"/>
      <c r="AR128" s="489"/>
      <c r="AS128" s="489"/>
      <c r="AT128" s="489"/>
      <c r="AU128" s="489"/>
      <c r="AV128" s="489"/>
      <c r="AW128" s="489"/>
      <c r="AX128" s="489"/>
    </row>
    <row r="129" spans="2:50" ht="24.05" customHeight="1">
      <c r="B129" s="488">
        <v>3</v>
      </c>
      <c r="C129" s="488">
        <v>1</v>
      </c>
      <c r="D129" s="489"/>
      <c r="E129" s="489"/>
      <c r="F129" s="489"/>
      <c r="G129" s="489"/>
      <c r="H129" s="489"/>
      <c r="I129" s="489"/>
      <c r="J129" s="489"/>
      <c r="K129" s="489"/>
      <c r="L129" s="489"/>
      <c r="M129" s="489"/>
      <c r="N129" s="489"/>
      <c r="O129" s="489"/>
      <c r="P129" s="489"/>
      <c r="Q129" s="489"/>
      <c r="R129" s="489"/>
      <c r="S129" s="489"/>
      <c r="T129" s="489"/>
      <c r="U129" s="489"/>
      <c r="V129" s="489"/>
      <c r="W129" s="489"/>
      <c r="X129" s="489"/>
      <c r="Y129" s="489"/>
      <c r="Z129" s="489"/>
      <c r="AA129" s="489"/>
      <c r="AB129" s="489"/>
      <c r="AC129" s="489"/>
      <c r="AD129" s="489"/>
      <c r="AE129" s="489"/>
      <c r="AF129" s="489"/>
      <c r="AG129" s="489"/>
      <c r="AH129" s="489"/>
      <c r="AI129" s="489"/>
      <c r="AJ129" s="489"/>
      <c r="AK129" s="489"/>
      <c r="AL129" s="490"/>
      <c r="AM129" s="489"/>
      <c r="AN129" s="489"/>
      <c r="AO129" s="489"/>
      <c r="AP129" s="489"/>
      <c r="AQ129" s="489"/>
      <c r="AR129" s="489"/>
      <c r="AS129" s="489"/>
      <c r="AT129" s="489"/>
      <c r="AU129" s="489"/>
      <c r="AV129" s="489"/>
      <c r="AW129" s="489"/>
      <c r="AX129" s="489"/>
    </row>
    <row r="130" spans="2:50" ht="24.05" customHeight="1">
      <c r="B130" s="488">
        <v>4</v>
      </c>
      <c r="C130" s="488">
        <v>1</v>
      </c>
      <c r="D130" s="489"/>
      <c r="E130" s="489"/>
      <c r="F130" s="489"/>
      <c r="G130" s="489"/>
      <c r="H130" s="489"/>
      <c r="I130" s="489"/>
      <c r="J130" s="489"/>
      <c r="K130" s="489"/>
      <c r="L130" s="489"/>
      <c r="M130" s="489"/>
      <c r="N130" s="489"/>
      <c r="O130" s="489"/>
      <c r="P130" s="489"/>
      <c r="Q130" s="489"/>
      <c r="R130" s="489"/>
      <c r="S130" s="489"/>
      <c r="T130" s="489"/>
      <c r="U130" s="489"/>
      <c r="V130" s="489"/>
      <c r="W130" s="489"/>
      <c r="X130" s="489"/>
      <c r="Y130" s="489"/>
      <c r="Z130" s="489"/>
      <c r="AA130" s="489"/>
      <c r="AB130" s="489"/>
      <c r="AC130" s="489"/>
      <c r="AD130" s="489"/>
      <c r="AE130" s="489"/>
      <c r="AF130" s="489"/>
      <c r="AG130" s="489"/>
      <c r="AH130" s="489"/>
      <c r="AI130" s="489"/>
      <c r="AJ130" s="489"/>
      <c r="AK130" s="489"/>
      <c r="AL130" s="490"/>
      <c r="AM130" s="489"/>
      <c r="AN130" s="489"/>
      <c r="AO130" s="489"/>
      <c r="AP130" s="489"/>
      <c r="AQ130" s="489"/>
      <c r="AR130" s="489"/>
      <c r="AS130" s="489"/>
      <c r="AT130" s="489"/>
      <c r="AU130" s="489"/>
      <c r="AV130" s="489"/>
      <c r="AW130" s="489"/>
      <c r="AX130" s="489"/>
    </row>
    <row r="131" spans="2:50" ht="24.05" customHeight="1">
      <c r="B131" s="488">
        <v>5</v>
      </c>
      <c r="C131" s="488">
        <v>1</v>
      </c>
      <c r="D131" s="489"/>
      <c r="E131" s="489"/>
      <c r="F131" s="489"/>
      <c r="G131" s="489"/>
      <c r="H131" s="489"/>
      <c r="I131" s="489"/>
      <c r="J131" s="489"/>
      <c r="K131" s="489"/>
      <c r="L131" s="489"/>
      <c r="M131" s="489"/>
      <c r="N131" s="489"/>
      <c r="O131" s="489"/>
      <c r="P131" s="489"/>
      <c r="Q131" s="489"/>
      <c r="R131" s="489"/>
      <c r="S131" s="489"/>
      <c r="T131" s="489"/>
      <c r="U131" s="489"/>
      <c r="V131" s="489"/>
      <c r="W131" s="489"/>
      <c r="X131" s="489"/>
      <c r="Y131" s="489"/>
      <c r="Z131" s="489"/>
      <c r="AA131" s="489"/>
      <c r="AB131" s="489"/>
      <c r="AC131" s="489"/>
      <c r="AD131" s="489"/>
      <c r="AE131" s="489"/>
      <c r="AF131" s="489"/>
      <c r="AG131" s="489"/>
      <c r="AH131" s="489"/>
      <c r="AI131" s="489"/>
      <c r="AJ131" s="489"/>
      <c r="AK131" s="489"/>
      <c r="AL131" s="490"/>
      <c r="AM131" s="489"/>
      <c r="AN131" s="489"/>
      <c r="AO131" s="489"/>
      <c r="AP131" s="489"/>
      <c r="AQ131" s="489"/>
      <c r="AR131" s="489"/>
      <c r="AS131" s="489"/>
      <c r="AT131" s="489"/>
      <c r="AU131" s="489"/>
      <c r="AV131" s="489"/>
      <c r="AW131" s="489"/>
      <c r="AX131" s="489"/>
    </row>
    <row r="132" spans="2:50" ht="24.05" customHeight="1">
      <c r="B132" s="488">
        <v>6</v>
      </c>
      <c r="C132" s="488">
        <v>1</v>
      </c>
      <c r="D132" s="489"/>
      <c r="E132" s="489"/>
      <c r="F132" s="489"/>
      <c r="G132" s="489"/>
      <c r="H132" s="489"/>
      <c r="I132" s="489"/>
      <c r="J132" s="489"/>
      <c r="K132" s="489"/>
      <c r="L132" s="489"/>
      <c r="M132" s="489"/>
      <c r="N132" s="489"/>
      <c r="O132" s="489"/>
      <c r="P132" s="489"/>
      <c r="Q132" s="489"/>
      <c r="R132" s="489"/>
      <c r="S132" s="489"/>
      <c r="T132" s="489"/>
      <c r="U132" s="489"/>
      <c r="V132" s="489"/>
      <c r="W132" s="489"/>
      <c r="X132" s="489"/>
      <c r="Y132" s="489"/>
      <c r="Z132" s="489"/>
      <c r="AA132" s="489"/>
      <c r="AB132" s="489"/>
      <c r="AC132" s="489"/>
      <c r="AD132" s="489"/>
      <c r="AE132" s="489"/>
      <c r="AF132" s="489"/>
      <c r="AG132" s="489"/>
      <c r="AH132" s="489"/>
      <c r="AI132" s="489"/>
      <c r="AJ132" s="489"/>
      <c r="AK132" s="489"/>
      <c r="AL132" s="490"/>
      <c r="AM132" s="489"/>
      <c r="AN132" s="489"/>
      <c r="AO132" s="489"/>
      <c r="AP132" s="489"/>
      <c r="AQ132" s="489"/>
      <c r="AR132" s="489"/>
      <c r="AS132" s="489"/>
      <c r="AT132" s="489"/>
      <c r="AU132" s="489"/>
      <c r="AV132" s="489"/>
      <c r="AW132" s="489"/>
      <c r="AX132" s="489"/>
    </row>
    <row r="133" spans="2:50" ht="24.05" customHeight="1">
      <c r="B133" s="488">
        <v>7</v>
      </c>
      <c r="C133" s="488">
        <v>1</v>
      </c>
      <c r="D133" s="489"/>
      <c r="E133" s="489"/>
      <c r="F133" s="489"/>
      <c r="G133" s="489"/>
      <c r="H133" s="489"/>
      <c r="I133" s="489"/>
      <c r="J133" s="489"/>
      <c r="K133" s="489"/>
      <c r="L133" s="489"/>
      <c r="M133" s="489"/>
      <c r="N133" s="489"/>
      <c r="O133" s="489"/>
      <c r="P133" s="489"/>
      <c r="Q133" s="489"/>
      <c r="R133" s="489"/>
      <c r="S133" s="489"/>
      <c r="T133" s="489"/>
      <c r="U133" s="489"/>
      <c r="V133" s="489"/>
      <c r="W133" s="489"/>
      <c r="X133" s="489"/>
      <c r="Y133" s="489"/>
      <c r="Z133" s="489"/>
      <c r="AA133" s="489"/>
      <c r="AB133" s="489"/>
      <c r="AC133" s="489"/>
      <c r="AD133" s="489"/>
      <c r="AE133" s="489"/>
      <c r="AF133" s="489"/>
      <c r="AG133" s="489"/>
      <c r="AH133" s="489"/>
      <c r="AI133" s="489"/>
      <c r="AJ133" s="489"/>
      <c r="AK133" s="489"/>
      <c r="AL133" s="490"/>
      <c r="AM133" s="489"/>
      <c r="AN133" s="489"/>
      <c r="AO133" s="489"/>
      <c r="AP133" s="489"/>
      <c r="AQ133" s="489"/>
      <c r="AR133" s="489"/>
      <c r="AS133" s="489"/>
      <c r="AT133" s="489"/>
      <c r="AU133" s="489"/>
      <c r="AV133" s="489"/>
      <c r="AW133" s="489"/>
      <c r="AX133" s="489"/>
    </row>
    <row r="134" spans="2:50" ht="24.05" customHeight="1">
      <c r="B134" s="488">
        <v>8</v>
      </c>
      <c r="C134" s="488">
        <v>1</v>
      </c>
      <c r="D134" s="489"/>
      <c r="E134" s="489"/>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c r="AL134" s="490"/>
      <c r="AM134" s="489"/>
      <c r="AN134" s="489"/>
      <c r="AO134" s="489"/>
      <c r="AP134" s="489"/>
      <c r="AQ134" s="489"/>
      <c r="AR134" s="489"/>
      <c r="AS134" s="489"/>
      <c r="AT134" s="489"/>
      <c r="AU134" s="489"/>
      <c r="AV134" s="489"/>
      <c r="AW134" s="489"/>
      <c r="AX134" s="489"/>
    </row>
    <row r="135" spans="2:50" ht="24.05" customHeight="1">
      <c r="B135" s="488">
        <v>9</v>
      </c>
      <c r="C135" s="488">
        <v>1</v>
      </c>
      <c r="D135" s="489"/>
      <c r="E135" s="489"/>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c r="AL135" s="490"/>
      <c r="AM135" s="489"/>
      <c r="AN135" s="489"/>
      <c r="AO135" s="489"/>
      <c r="AP135" s="489"/>
      <c r="AQ135" s="489"/>
      <c r="AR135" s="489"/>
      <c r="AS135" s="489"/>
      <c r="AT135" s="489"/>
      <c r="AU135" s="489"/>
      <c r="AV135" s="489"/>
      <c r="AW135" s="489"/>
      <c r="AX135" s="489"/>
    </row>
    <row r="136" spans="2:50" ht="24.05" customHeight="1">
      <c r="B136" s="488">
        <v>10</v>
      </c>
      <c r="C136" s="488">
        <v>1</v>
      </c>
      <c r="D136" s="489"/>
      <c r="E136" s="489"/>
      <c r="F136" s="489"/>
      <c r="G136" s="489"/>
      <c r="H136" s="489"/>
      <c r="I136" s="489"/>
      <c r="J136" s="489"/>
      <c r="K136" s="489"/>
      <c r="L136" s="489"/>
      <c r="M136" s="489"/>
      <c r="N136" s="489"/>
      <c r="O136" s="489"/>
      <c r="P136" s="489"/>
      <c r="Q136" s="489"/>
      <c r="R136" s="489"/>
      <c r="S136" s="489"/>
      <c r="T136" s="489"/>
      <c r="U136" s="489"/>
      <c r="V136" s="489"/>
      <c r="W136" s="489"/>
      <c r="X136" s="489"/>
      <c r="Y136" s="489"/>
      <c r="Z136" s="489"/>
      <c r="AA136" s="489"/>
      <c r="AB136" s="489"/>
      <c r="AC136" s="489"/>
      <c r="AD136" s="489"/>
      <c r="AE136" s="489"/>
      <c r="AF136" s="489"/>
      <c r="AG136" s="489"/>
      <c r="AH136" s="489"/>
      <c r="AI136" s="489"/>
      <c r="AJ136" s="489"/>
      <c r="AK136" s="489"/>
      <c r="AL136" s="490"/>
      <c r="AM136" s="489"/>
      <c r="AN136" s="489"/>
      <c r="AO136" s="489"/>
      <c r="AP136" s="489"/>
      <c r="AQ136" s="489"/>
      <c r="AR136" s="489"/>
      <c r="AS136" s="489"/>
      <c r="AT136" s="489"/>
      <c r="AU136" s="489"/>
      <c r="AV136" s="489"/>
      <c r="AW136" s="489"/>
      <c r="AX136" s="489"/>
    </row>
    <row r="138" spans="2:50" ht="23.25" hidden="1" customHeight="1">
      <c r="B138" s="1" t="s">
        <v>152</v>
      </c>
    </row>
    <row r="139" spans="2:50" ht="36" hidden="1" customHeight="1">
      <c r="B139" s="133" t="s">
        <v>153</v>
      </c>
      <c r="C139" s="133"/>
      <c r="D139" s="133"/>
      <c r="E139" s="133"/>
      <c r="F139" s="133"/>
      <c r="G139" s="133"/>
      <c r="H139" s="133"/>
      <c r="I139" s="144"/>
      <c r="J139" s="144"/>
      <c r="K139" s="144"/>
      <c r="L139" s="144"/>
      <c r="M139" s="144"/>
      <c r="N139" s="144"/>
      <c r="O139" s="144"/>
      <c r="P139" s="144"/>
      <c r="Q139" s="144"/>
      <c r="R139" s="144"/>
      <c r="S139" s="144"/>
      <c r="T139" s="144"/>
      <c r="U139" s="144"/>
      <c r="V139" s="144"/>
      <c r="W139" s="144"/>
      <c r="X139" s="144"/>
      <c r="Y139" s="144"/>
    </row>
    <row r="140" spans="2:50" ht="36" hidden="1" customHeight="1">
      <c r="B140" s="492" t="s">
        <v>154</v>
      </c>
      <c r="C140" s="78"/>
      <c r="D140" s="78"/>
      <c r="E140" s="78"/>
      <c r="F140" s="78"/>
      <c r="G140" s="78"/>
      <c r="H140" s="79"/>
      <c r="I140" s="60" t="s">
        <v>155</v>
      </c>
      <c r="J140" s="26"/>
      <c r="K140" s="26"/>
      <c r="L140" s="26"/>
      <c r="M140" s="51"/>
      <c r="N140" s="77" t="s">
        <v>156</v>
      </c>
      <c r="O140" s="78"/>
      <c r="P140" s="78"/>
      <c r="Q140" s="78"/>
      <c r="R140" s="78"/>
      <c r="S140" s="78"/>
      <c r="T140" s="79"/>
      <c r="U140" s="60" t="s">
        <v>155</v>
      </c>
      <c r="V140" s="26"/>
      <c r="W140" s="26"/>
      <c r="X140" s="26"/>
      <c r="Y140" s="51"/>
      <c r="Z140" s="77" t="s">
        <v>157</v>
      </c>
      <c r="AA140" s="78"/>
      <c r="AB140" s="78"/>
      <c r="AC140" s="78"/>
      <c r="AD140" s="78"/>
      <c r="AE140" s="78"/>
      <c r="AF140" s="79"/>
      <c r="AG140" s="60" t="s">
        <v>155</v>
      </c>
      <c r="AH140" s="26"/>
      <c r="AI140" s="26"/>
      <c r="AJ140" s="26"/>
      <c r="AK140" s="51"/>
      <c r="AL140" s="77" t="s">
        <v>158</v>
      </c>
      <c r="AM140" s="78"/>
      <c r="AN140" s="78"/>
      <c r="AO140" s="78"/>
      <c r="AP140" s="78"/>
      <c r="AQ140" s="78"/>
      <c r="AR140" s="79"/>
      <c r="AS140" s="60" t="s">
        <v>155</v>
      </c>
      <c r="AT140" s="26"/>
      <c r="AU140" s="26"/>
      <c r="AV140" s="26"/>
      <c r="AW140" s="51"/>
    </row>
    <row r="141" spans="2:50" ht="36" hidden="1" customHeight="1">
      <c r="B141" s="77" t="s">
        <v>159</v>
      </c>
      <c r="C141" s="78"/>
      <c r="D141" s="78"/>
      <c r="E141" s="78"/>
      <c r="F141" s="78"/>
      <c r="G141" s="78"/>
      <c r="H141" s="79"/>
      <c r="I141" s="493"/>
      <c r="J141" s="368"/>
      <c r="K141" s="368"/>
      <c r="L141" s="368"/>
      <c r="M141" s="494"/>
      <c r="N141" s="77" t="s">
        <v>160</v>
      </c>
      <c r="O141" s="78"/>
      <c r="P141" s="78"/>
      <c r="Q141" s="78"/>
      <c r="R141" s="78"/>
      <c r="S141" s="78"/>
      <c r="T141" s="79"/>
      <c r="U141" s="493"/>
      <c r="V141" s="368"/>
      <c r="W141" s="368"/>
      <c r="X141" s="368"/>
      <c r="Y141" s="494"/>
      <c r="Z141" s="77" t="s">
        <v>161</v>
      </c>
      <c r="AA141" s="78"/>
      <c r="AB141" s="78"/>
      <c r="AC141" s="78"/>
      <c r="AD141" s="78"/>
      <c r="AE141" s="78"/>
      <c r="AF141" s="79"/>
      <c r="AG141" s="493"/>
      <c r="AH141" s="368"/>
      <c r="AI141" s="368"/>
      <c r="AJ141" s="368"/>
      <c r="AK141" s="494"/>
      <c r="AL141" s="492" t="s">
        <v>162</v>
      </c>
      <c r="AM141" s="78"/>
      <c r="AN141" s="78"/>
      <c r="AO141" s="78"/>
      <c r="AP141" s="78"/>
      <c r="AQ141" s="78"/>
      <c r="AR141" s="79"/>
      <c r="AS141" s="493"/>
      <c r="AT141" s="368"/>
      <c r="AU141" s="368"/>
      <c r="AV141" s="368"/>
      <c r="AW141" s="494"/>
    </row>
    <row r="142" spans="2:50">
      <c r="C142" s="1" t="s">
        <v>163</v>
      </c>
    </row>
    <row r="143" spans="2:50" ht="34.549999999999997" customHeight="1">
      <c r="B143" s="488"/>
      <c r="C143" s="488"/>
      <c r="D143" s="133" t="s">
        <v>145</v>
      </c>
      <c r="E143" s="133"/>
      <c r="F143" s="133"/>
      <c r="G143" s="133"/>
      <c r="H143" s="133"/>
      <c r="I143" s="133"/>
      <c r="J143" s="133"/>
      <c r="K143" s="133"/>
      <c r="L143" s="133"/>
      <c r="M143" s="133"/>
      <c r="N143" s="133" t="s">
        <v>146</v>
      </c>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4" t="s">
        <v>147</v>
      </c>
      <c r="AM143" s="133"/>
      <c r="AN143" s="133"/>
      <c r="AO143" s="133"/>
      <c r="AP143" s="133"/>
      <c r="AQ143" s="133"/>
      <c r="AR143" s="133" t="s">
        <v>148</v>
      </c>
      <c r="AS143" s="133"/>
      <c r="AT143" s="133"/>
      <c r="AU143" s="133"/>
      <c r="AV143" s="133" t="s">
        <v>149</v>
      </c>
      <c r="AW143" s="133"/>
      <c r="AX143" s="133"/>
    </row>
    <row r="144" spans="2:50" ht="24.05" customHeight="1">
      <c r="B144" s="488">
        <v>1</v>
      </c>
      <c r="C144" s="488">
        <v>1</v>
      </c>
      <c r="D144" s="495" t="s">
        <v>164</v>
      </c>
      <c r="E144" s="495"/>
      <c r="F144" s="495"/>
      <c r="G144" s="495"/>
      <c r="H144" s="495"/>
      <c r="I144" s="495"/>
      <c r="J144" s="495"/>
      <c r="K144" s="495"/>
      <c r="L144" s="495"/>
      <c r="M144" s="495"/>
      <c r="N144" s="496" t="s">
        <v>165</v>
      </c>
      <c r="O144" s="496"/>
      <c r="P144" s="496"/>
      <c r="Q144" s="496"/>
      <c r="R144" s="496"/>
      <c r="S144" s="496"/>
      <c r="T144" s="496"/>
      <c r="U144" s="496"/>
      <c r="V144" s="496"/>
      <c r="W144" s="496"/>
      <c r="X144" s="496"/>
      <c r="Y144" s="496"/>
      <c r="Z144" s="496"/>
      <c r="AA144" s="496"/>
      <c r="AB144" s="496"/>
      <c r="AC144" s="496"/>
      <c r="AD144" s="496"/>
      <c r="AE144" s="496"/>
      <c r="AF144" s="496"/>
      <c r="AG144" s="496"/>
      <c r="AH144" s="496"/>
      <c r="AI144" s="496"/>
      <c r="AJ144" s="496"/>
      <c r="AK144" s="496"/>
      <c r="AL144" s="497">
        <v>31.5</v>
      </c>
      <c r="AM144" s="498"/>
      <c r="AN144" s="498"/>
      <c r="AO144" s="498"/>
      <c r="AP144" s="498"/>
      <c r="AQ144" s="498"/>
      <c r="AR144" s="144" t="s">
        <v>166</v>
      </c>
      <c r="AS144" s="144"/>
      <c r="AT144" s="144"/>
      <c r="AU144" s="144"/>
      <c r="AV144" s="499" t="s">
        <v>167</v>
      </c>
      <c r="AW144" s="144"/>
      <c r="AX144" s="144"/>
    </row>
    <row r="145" spans="2:50" ht="24.05" customHeight="1">
      <c r="B145" s="488">
        <v>2</v>
      </c>
      <c r="C145" s="488">
        <v>1</v>
      </c>
      <c r="D145" s="495" t="s">
        <v>168</v>
      </c>
      <c r="E145" s="495"/>
      <c r="F145" s="495"/>
      <c r="G145" s="495"/>
      <c r="H145" s="495"/>
      <c r="I145" s="495"/>
      <c r="J145" s="495"/>
      <c r="K145" s="495"/>
      <c r="L145" s="495"/>
      <c r="M145" s="495"/>
      <c r="N145" s="496" t="s">
        <v>169</v>
      </c>
      <c r="O145" s="496"/>
      <c r="P145" s="496"/>
      <c r="Q145" s="496"/>
      <c r="R145" s="496"/>
      <c r="S145" s="496"/>
      <c r="T145" s="496"/>
      <c r="U145" s="496"/>
      <c r="V145" s="496"/>
      <c r="W145" s="496"/>
      <c r="X145" s="496"/>
      <c r="Y145" s="496"/>
      <c r="Z145" s="496"/>
      <c r="AA145" s="496"/>
      <c r="AB145" s="496"/>
      <c r="AC145" s="496"/>
      <c r="AD145" s="496"/>
      <c r="AE145" s="496"/>
      <c r="AF145" s="496"/>
      <c r="AG145" s="496"/>
      <c r="AH145" s="496"/>
      <c r="AI145" s="496"/>
      <c r="AJ145" s="496"/>
      <c r="AK145" s="496"/>
      <c r="AL145" s="497">
        <v>2.5920000000000001</v>
      </c>
      <c r="AM145" s="498"/>
      <c r="AN145" s="498"/>
      <c r="AO145" s="498"/>
      <c r="AP145" s="498"/>
      <c r="AQ145" s="498"/>
      <c r="AR145" s="144" t="s">
        <v>166</v>
      </c>
      <c r="AS145" s="144"/>
      <c r="AT145" s="144"/>
      <c r="AU145" s="144"/>
      <c r="AV145" s="499" t="s">
        <v>167</v>
      </c>
      <c r="AW145" s="144"/>
      <c r="AX145" s="144"/>
    </row>
    <row r="146" spans="2:50" ht="24.05" customHeight="1">
      <c r="B146" s="488">
        <v>3</v>
      </c>
      <c r="C146" s="488">
        <v>1</v>
      </c>
      <c r="D146" s="495" t="s">
        <v>170</v>
      </c>
      <c r="E146" s="495"/>
      <c r="F146" s="495"/>
      <c r="G146" s="495"/>
      <c r="H146" s="495"/>
      <c r="I146" s="495"/>
      <c r="J146" s="495"/>
      <c r="K146" s="495"/>
      <c r="L146" s="495"/>
      <c r="M146" s="495"/>
      <c r="N146" s="496" t="s">
        <v>171</v>
      </c>
      <c r="O146" s="496"/>
      <c r="P146" s="496"/>
      <c r="Q146" s="496"/>
      <c r="R146" s="496"/>
      <c r="S146" s="496"/>
      <c r="T146" s="496"/>
      <c r="U146" s="496"/>
      <c r="V146" s="496"/>
      <c r="W146" s="496"/>
      <c r="X146" s="496"/>
      <c r="Y146" s="496"/>
      <c r="Z146" s="496"/>
      <c r="AA146" s="496"/>
      <c r="AB146" s="496"/>
      <c r="AC146" s="496"/>
      <c r="AD146" s="496"/>
      <c r="AE146" s="496"/>
      <c r="AF146" s="496"/>
      <c r="AG146" s="496"/>
      <c r="AH146" s="496"/>
      <c r="AI146" s="496"/>
      <c r="AJ146" s="496"/>
      <c r="AK146" s="496"/>
      <c r="AL146" s="497">
        <v>1.4175</v>
      </c>
      <c r="AM146" s="498"/>
      <c r="AN146" s="498"/>
      <c r="AO146" s="498"/>
      <c r="AP146" s="498"/>
      <c r="AQ146" s="498"/>
      <c r="AR146" s="144" t="s">
        <v>166</v>
      </c>
      <c r="AS146" s="144"/>
      <c r="AT146" s="144"/>
      <c r="AU146" s="144"/>
      <c r="AV146" s="499" t="s">
        <v>167</v>
      </c>
      <c r="AW146" s="144"/>
      <c r="AX146" s="144"/>
    </row>
    <row r="147" spans="2:50" ht="24.05" customHeight="1">
      <c r="B147" s="488">
        <v>4</v>
      </c>
      <c r="C147" s="488">
        <v>1</v>
      </c>
      <c r="D147" s="495" t="s">
        <v>172</v>
      </c>
      <c r="E147" s="495"/>
      <c r="F147" s="495"/>
      <c r="G147" s="495"/>
      <c r="H147" s="495"/>
      <c r="I147" s="495"/>
      <c r="J147" s="495"/>
      <c r="K147" s="495"/>
      <c r="L147" s="495"/>
      <c r="M147" s="495"/>
      <c r="N147" s="496" t="s">
        <v>173</v>
      </c>
      <c r="O147" s="496"/>
      <c r="P147" s="496"/>
      <c r="Q147" s="496"/>
      <c r="R147" s="496"/>
      <c r="S147" s="496"/>
      <c r="T147" s="496"/>
      <c r="U147" s="496"/>
      <c r="V147" s="496"/>
      <c r="W147" s="496"/>
      <c r="X147" s="496"/>
      <c r="Y147" s="496"/>
      <c r="Z147" s="496"/>
      <c r="AA147" s="496"/>
      <c r="AB147" s="496"/>
      <c r="AC147" s="496"/>
      <c r="AD147" s="496"/>
      <c r="AE147" s="496"/>
      <c r="AF147" s="496"/>
      <c r="AG147" s="496"/>
      <c r="AH147" s="496"/>
      <c r="AI147" s="496"/>
      <c r="AJ147" s="496"/>
      <c r="AK147" s="496"/>
      <c r="AL147" s="497">
        <v>0.84</v>
      </c>
      <c r="AM147" s="498"/>
      <c r="AN147" s="498"/>
      <c r="AO147" s="498"/>
      <c r="AP147" s="498"/>
      <c r="AQ147" s="498"/>
      <c r="AR147" s="144" t="s">
        <v>166</v>
      </c>
      <c r="AS147" s="144"/>
      <c r="AT147" s="144"/>
      <c r="AU147" s="144"/>
      <c r="AV147" s="499" t="s">
        <v>167</v>
      </c>
      <c r="AW147" s="144"/>
      <c r="AX147" s="144"/>
    </row>
    <row r="148" spans="2:50" ht="24.05" customHeight="1">
      <c r="B148" s="488">
        <v>5</v>
      </c>
      <c r="C148" s="488">
        <v>1</v>
      </c>
      <c r="D148" s="495" t="s">
        <v>174</v>
      </c>
      <c r="E148" s="495"/>
      <c r="F148" s="495"/>
      <c r="G148" s="495"/>
      <c r="H148" s="495"/>
      <c r="I148" s="495"/>
      <c r="J148" s="495"/>
      <c r="K148" s="495"/>
      <c r="L148" s="495"/>
      <c r="M148" s="495"/>
      <c r="N148" s="496" t="s">
        <v>175</v>
      </c>
      <c r="O148" s="496"/>
      <c r="P148" s="496"/>
      <c r="Q148" s="496"/>
      <c r="R148" s="496"/>
      <c r="S148" s="496"/>
      <c r="T148" s="496"/>
      <c r="U148" s="496"/>
      <c r="V148" s="496"/>
      <c r="W148" s="496"/>
      <c r="X148" s="496"/>
      <c r="Y148" s="496"/>
      <c r="Z148" s="496"/>
      <c r="AA148" s="496"/>
      <c r="AB148" s="496"/>
      <c r="AC148" s="496"/>
      <c r="AD148" s="496"/>
      <c r="AE148" s="496"/>
      <c r="AF148" s="496"/>
      <c r="AG148" s="496"/>
      <c r="AH148" s="496"/>
      <c r="AI148" s="496"/>
      <c r="AJ148" s="496"/>
      <c r="AK148" s="496"/>
      <c r="AL148" s="497">
        <v>0.84</v>
      </c>
      <c r="AM148" s="498"/>
      <c r="AN148" s="498"/>
      <c r="AO148" s="498"/>
      <c r="AP148" s="498"/>
      <c r="AQ148" s="498"/>
      <c r="AR148" s="144" t="s">
        <v>166</v>
      </c>
      <c r="AS148" s="144"/>
      <c r="AT148" s="144"/>
      <c r="AU148" s="144"/>
      <c r="AV148" s="499" t="s">
        <v>167</v>
      </c>
      <c r="AW148" s="144"/>
      <c r="AX148" s="144"/>
    </row>
    <row r="149" spans="2:50" ht="24.05" customHeight="1">
      <c r="B149" s="488">
        <v>6</v>
      </c>
      <c r="C149" s="488">
        <v>1</v>
      </c>
      <c r="D149" s="495" t="s">
        <v>176</v>
      </c>
      <c r="E149" s="495"/>
      <c r="F149" s="495"/>
      <c r="G149" s="495"/>
      <c r="H149" s="495"/>
      <c r="I149" s="495"/>
      <c r="J149" s="495"/>
      <c r="K149" s="495"/>
      <c r="L149" s="495"/>
      <c r="M149" s="495"/>
      <c r="N149" s="496" t="s">
        <v>177</v>
      </c>
      <c r="O149" s="496"/>
      <c r="P149" s="496"/>
      <c r="Q149" s="496"/>
      <c r="R149" s="496"/>
      <c r="S149" s="496"/>
      <c r="T149" s="496"/>
      <c r="U149" s="496"/>
      <c r="V149" s="496"/>
      <c r="W149" s="496"/>
      <c r="X149" s="496"/>
      <c r="Y149" s="496"/>
      <c r="Z149" s="496"/>
      <c r="AA149" s="496"/>
      <c r="AB149" s="496"/>
      <c r="AC149" s="496"/>
      <c r="AD149" s="496"/>
      <c r="AE149" s="496"/>
      <c r="AF149" s="496"/>
      <c r="AG149" s="496"/>
      <c r="AH149" s="496"/>
      <c r="AI149" s="496"/>
      <c r="AJ149" s="496"/>
      <c r="AK149" s="496"/>
      <c r="AL149" s="497">
        <v>0.65700000000000003</v>
      </c>
      <c r="AM149" s="498"/>
      <c r="AN149" s="498"/>
      <c r="AO149" s="498"/>
      <c r="AP149" s="498"/>
      <c r="AQ149" s="498"/>
      <c r="AR149" s="144" t="s">
        <v>166</v>
      </c>
      <c r="AS149" s="144"/>
      <c r="AT149" s="144"/>
      <c r="AU149" s="144"/>
      <c r="AV149" s="499" t="s">
        <v>167</v>
      </c>
      <c r="AW149" s="144"/>
      <c r="AX149" s="144"/>
    </row>
    <row r="150" spans="2:50" ht="24.05" customHeight="1">
      <c r="B150" s="488">
        <v>7</v>
      </c>
      <c r="C150" s="488">
        <v>1</v>
      </c>
      <c r="D150" s="495" t="s">
        <v>178</v>
      </c>
      <c r="E150" s="495"/>
      <c r="F150" s="495"/>
      <c r="G150" s="495"/>
      <c r="H150" s="495"/>
      <c r="I150" s="495"/>
      <c r="J150" s="495"/>
      <c r="K150" s="495"/>
      <c r="L150" s="495"/>
      <c r="M150" s="495"/>
      <c r="N150" s="496" t="s">
        <v>179</v>
      </c>
      <c r="O150" s="496"/>
      <c r="P150" s="496"/>
      <c r="Q150" s="496"/>
      <c r="R150" s="496"/>
      <c r="S150" s="496"/>
      <c r="T150" s="496"/>
      <c r="U150" s="496"/>
      <c r="V150" s="496"/>
      <c r="W150" s="496"/>
      <c r="X150" s="496"/>
      <c r="Y150" s="496"/>
      <c r="Z150" s="496"/>
      <c r="AA150" s="496"/>
      <c r="AB150" s="496"/>
      <c r="AC150" s="496"/>
      <c r="AD150" s="496"/>
      <c r="AE150" s="496"/>
      <c r="AF150" s="496"/>
      <c r="AG150" s="496"/>
      <c r="AH150" s="496"/>
      <c r="AI150" s="496"/>
      <c r="AJ150" s="496"/>
      <c r="AK150" s="496"/>
      <c r="AL150" s="500">
        <v>0.315</v>
      </c>
      <c r="AM150" s="501"/>
      <c r="AN150" s="501"/>
      <c r="AO150" s="501"/>
      <c r="AP150" s="501"/>
      <c r="AQ150" s="501"/>
      <c r="AR150" s="144" t="s">
        <v>166</v>
      </c>
      <c r="AS150" s="144"/>
      <c r="AT150" s="144"/>
      <c r="AU150" s="144"/>
      <c r="AV150" s="499" t="s">
        <v>180</v>
      </c>
      <c r="AW150" s="144"/>
      <c r="AX150" s="144"/>
    </row>
    <row r="151" spans="2:50" ht="24.05" customHeight="1">
      <c r="B151" s="488">
        <v>7</v>
      </c>
      <c r="C151" s="488">
        <v>1</v>
      </c>
      <c r="D151" s="495" t="s">
        <v>181</v>
      </c>
      <c r="E151" s="495"/>
      <c r="F151" s="495"/>
      <c r="G151" s="495"/>
      <c r="H151" s="495"/>
      <c r="I151" s="495"/>
      <c r="J151" s="495"/>
      <c r="K151" s="495"/>
      <c r="L151" s="495"/>
      <c r="M151" s="495"/>
      <c r="N151" s="496" t="s">
        <v>182</v>
      </c>
      <c r="O151" s="496"/>
      <c r="P151" s="496"/>
      <c r="Q151" s="496"/>
      <c r="R151" s="496"/>
      <c r="S151" s="496"/>
      <c r="T151" s="496"/>
      <c r="U151" s="496"/>
      <c r="V151" s="496"/>
      <c r="W151" s="496"/>
      <c r="X151" s="496"/>
      <c r="Y151" s="496"/>
      <c r="Z151" s="496"/>
      <c r="AA151" s="496"/>
      <c r="AB151" s="496"/>
      <c r="AC151" s="496"/>
      <c r="AD151" s="496"/>
      <c r="AE151" s="496"/>
      <c r="AF151" s="496"/>
      <c r="AG151" s="496"/>
      <c r="AH151" s="496"/>
      <c r="AI151" s="496"/>
      <c r="AJ151" s="496"/>
      <c r="AK151" s="496"/>
      <c r="AL151" s="500">
        <v>0.315</v>
      </c>
      <c r="AM151" s="501"/>
      <c r="AN151" s="501"/>
      <c r="AO151" s="501"/>
      <c r="AP151" s="501"/>
      <c r="AQ151" s="501"/>
      <c r="AR151" s="144" t="s">
        <v>166</v>
      </c>
      <c r="AS151" s="144"/>
      <c r="AT151" s="144"/>
      <c r="AU151" s="144"/>
      <c r="AV151" s="499" t="s">
        <v>180</v>
      </c>
      <c r="AW151" s="144"/>
      <c r="AX151" s="144"/>
    </row>
    <row r="152" spans="2:50" ht="24.05" customHeight="1">
      <c r="B152" s="488">
        <v>9</v>
      </c>
      <c r="C152" s="488">
        <v>1</v>
      </c>
      <c r="D152" s="496"/>
      <c r="E152" s="496"/>
      <c r="F152" s="496"/>
      <c r="G152" s="496"/>
      <c r="H152" s="496"/>
      <c r="I152" s="496"/>
      <c r="J152" s="496"/>
      <c r="K152" s="496"/>
      <c r="L152" s="496"/>
      <c r="M152" s="496"/>
      <c r="N152" s="496"/>
      <c r="O152" s="496"/>
      <c r="P152" s="496"/>
      <c r="Q152" s="496"/>
      <c r="R152" s="496"/>
      <c r="S152" s="496"/>
      <c r="T152" s="496"/>
      <c r="U152" s="496"/>
      <c r="V152" s="496"/>
      <c r="W152" s="496"/>
      <c r="X152" s="496"/>
      <c r="Y152" s="496"/>
      <c r="Z152" s="496"/>
      <c r="AA152" s="496"/>
      <c r="AB152" s="496"/>
      <c r="AC152" s="496"/>
      <c r="AD152" s="496"/>
      <c r="AE152" s="496"/>
      <c r="AF152" s="496"/>
      <c r="AG152" s="496"/>
      <c r="AH152" s="496"/>
      <c r="AI152" s="496"/>
      <c r="AJ152" s="496"/>
      <c r="AK152" s="496"/>
      <c r="AL152" s="497"/>
      <c r="AM152" s="498"/>
      <c r="AN152" s="498"/>
      <c r="AO152" s="498"/>
      <c r="AP152" s="498"/>
      <c r="AQ152" s="498"/>
      <c r="AR152" s="144"/>
      <c r="AS152" s="144"/>
      <c r="AT152" s="144"/>
      <c r="AU152" s="144"/>
      <c r="AV152" s="499"/>
      <c r="AW152" s="144"/>
      <c r="AX152" s="144"/>
    </row>
    <row r="153" spans="2:50" ht="24.05" customHeight="1">
      <c r="B153" s="488">
        <v>10</v>
      </c>
      <c r="C153" s="488">
        <v>1</v>
      </c>
      <c r="D153" s="496"/>
      <c r="E153" s="496"/>
      <c r="F153" s="496"/>
      <c r="G153" s="496"/>
      <c r="H153" s="496"/>
      <c r="I153" s="496"/>
      <c r="J153" s="496"/>
      <c r="K153" s="496"/>
      <c r="L153" s="496"/>
      <c r="M153" s="496"/>
      <c r="N153" s="496"/>
      <c r="O153" s="496"/>
      <c r="P153" s="496"/>
      <c r="Q153" s="496"/>
      <c r="R153" s="496"/>
      <c r="S153" s="496"/>
      <c r="T153" s="496"/>
      <c r="U153" s="496"/>
      <c r="V153" s="496"/>
      <c r="W153" s="496"/>
      <c r="X153" s="496"/>
      <c r="Y153" s="496"/>
      <c r="Z153" s="496"/>
      <c r="AA153" s="496"/>
      <c r="AB153" s="496"/>
      <c r="AC153" s="496"/>
      <c r="AD153" s="496"/>
      <c r="AE153" s="496"/>
      <c r="AF153" s="496"/>
      <c r="AG153" s="496"/>
      <c r="AH153" s="496"/>
      <c r="AI153" s="496"/>
      <c r="AJ153" s="496"/>
      <c r="AK153" s="496"/>
      <c r="AL153" s="497"/>
      <c r="AM153" s="498"/>
      <c r="AN153" s="498"/>
      <c r="AO153" s="498"/>
      <c r="AP153" s="498"/>
      <c r="AQ153" s="498"/>
      <c r="AR153" s="144"/>
      <c r="AS153" s="144"/>
      <c r="AT153" s="144"/>
      <c r="AU153" s="144"/>
      <c r="AV153" s="499"/>
      <c r="AW153" s="144"/>
      <c r="AX153" s="144"/>
    </row>
  </sheetData>
  <mergeCells count="616">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AD79:AH79"/>
    <mergeCell ref="AI79:AU79"/>
    <mergeCell ref="AV79:AY79"/>
    <mergeCell ref="H80:L80"/>
    <mergeCell ref="M80:Y80"/>
    <mergeCell ref="Z80:AC80"/>
    <mergeCell ref="AD80:AH80"/>
    <mergeCell ref="AI80:AU80"/>
    <mergeCell ref="AV80:AY80"/>
    <mergeCell ref="M70:AA70"/>
    <mergeCell ref="AL70:AY70"/>
    <mergeCell ref="B73:G75"/>
    <mergeCell ref="H73:AY75"/>
    <mergeCell ref="B78:G121"/>
    <mergeCell ref="H78:AC78"/>
    <mergeCell ref="AD78:AY78"/>
    <mergeCell ref="H79:L79"/>
    <mergeCell ref="M79:Y79"/>
    <mergeCell ref="Z79:AC79"/>
    <mergeCell ref="B65:AY65"/>
    <mergeCell ref="B66:F66"/>
    <mergeCell ref="G66:AY66"/>
    <mergeCell ref="B67:AY67"/>
    <mergeCell ref="B68:AY68"/>
    <mergeCell ref="B69:AY69"/>
    <mergeCell ref="D60:AY60"/>
    <mergeCell ref="D61:AY61"/>
    <mergeCell ref="D62:AY62"/>
    <mergeCell ref="B63:AY63"/>
    <mergeCell ref="B64:F64"/>
    <mergeCell ref="G64:AY64"/>
    <mergeCell ref="H57:U57"/>
    <mergeCell ref="V57:AG57"/>
    <mergeCell ref="D58:G58"/>
    <mergeCell ref="H58:AG58"/>
    <mergeCell ref="B59:C59"/>
    <mergeCell ref="D59:AY59"/>
    <mergeCell ref="B53:C58"/>
    <mergeCell ref="D53:G53"/>
    <mergeCell ref="H53:AG53"/>
    <mergeCell ref="AH53:AY58"/>
    <mergeCell ref="D54:G54"/>
    <mergeCell ref="H54:AG54"/>
    <mergeCell ref="D55:G55"/>
    <mergeCell ref="H55:AG55"/>
    <mergeCell ref="D56:G57"/>
    <mergeCell ref="H56:AG56"/>
    <mergeCell ref="AH48:AY52"/>
    <mergeCell ref="D49:G49"/>
    <mergeCell ref="H49:AG49"/>
    <mergeCell ref="D50:G50"/>
    <mergeCell ref="H50:AG50"/>
    <mergeCell ref="D51:G51"/>
    <mergeCell ref="H51:AG51"/>
    <mergeCell ref="D52:G52"/>
    <mergeCell ref="H52:AG52"/>
    <mergeCell ref="H46:AG46"/>
    <mergeCell ref="D47:G47"/>
    <mergeCell ref="H47:AG47"/>
    <mergeCell ref="B48:C52"/>
    <mergeCell ref="D48:G48"/>
    <mergeCell ref="H48:AG48"/>
    <mergeCell ref="D42:AY42"/>
    <mergeCell ref="B43:AY43"/>
    <mergeCell ref="D44:G44"/>
    <mergeCell ref="H44:AG44"/>
    <mergeCell ref="AH44:AY44"/>
    <mergeCell ref="B45:C47"/>
    <mergeCell ref="D45:G45"/>
    <mergeCell ref="H45:AG45"/>
    <mergeCell ref="AH45:AY47"/>
    <mergeCell ref="D46:G46"/>
    <mergeCell ref="B37:C40"/>
    <mergeCell ref="D37:AY37"/>
    <mergeCell ref="D38:AY38"/>
    <mergeCell ref="D39:AY39"/>
    <mergeCell ref="D40:AY40"/>
    <mergeCell ref="D41:AY41"/>
    <mergeCell ref="D33:L33"/>
    <mergeCell ref="M33:R33"/>
    <mergeCell ref="S33:X33"/>
    <mergeCell ref="Y33:AY33"/>
    <mergeCell ref="D34:L34"/>
    <mergeCell ref="M34:R34"/>
    <mergeCell ref="S34:X34"/>
    <mergeCell ref="Y34:AY34"/>
    <mergeCell ref="D31:L31"/>
    <mergeCell ref="M31:R31"/>
    <mergeCell ref="S31:X31"/>
    <mergeCell ref="Y31:AY31"/>
    <mergeCell ref="D32:L32"/>
    <mergeCell ref="M32:R32"/>
    <mergeCell ref="S32:X32"/>
    <mergeCell ref="Y32:AY32"/>
    <mergeCell ref="D29:L29"/>
    <mergeCell ref="M29:R29"/>
    <mergeCell ref="S29:X29"/>
    <mergeCell ref="Y29:AY29"/>
    <mergeCell ref="D30:L30"/>
    <mergeCell ref="M30:R30"/>
    <mergeCell ref="S30:X30"/>
    <mergeCell ref="Y30:AY30"/>
    <mergeCell ref="M27:R27"/>
    <mergeCell ref="S27:X27"/>
    <mergeCell ref="Y27:AY27"/>
    <mergeCell ref="D28:L28"/>
    <mergeCell ref="M28:R28"/>
    <mergeCell ref="S28:X28"/>
    <mergeCell ref="Y28:AY28"/>
    <mergeCell ref="B25:G25"/>
    <mergeCell ref="H25:Y25"/>
    <mergeCell ref="Z25:AB25"/>
    <mergeCell ref="AC25:AY25"/>
    <mergeCell ref="B26:C34"/>
    <mergeCell ref="D26:L26"/>
    <mergeCell ref="M26:R26"/>
    <mergeCell ref="S26:X26"/>
    <mergeCell ref="Y26:AY26"/>
    <mergeCell ref="D27:L27"/>
    <mergeCell ref="AU23:AY23"/>
    <mergeCell ref="H24:Y24"/>
    <mergeCell ref="AC24:AE24"/>
    <mergeCell ref="AF24:AJ24"/>
    <mergeCell ref="AK24:AO24"/>
    <mergeCell ref="AP24:AT24"/>
    <mergeCell ref="AU24:AY24"/>
    <mergeCell ref="H23:Y23"/>
    <mergeCell ref="Z23:AB24"/>
    <mergeCell ref="AC23:AE23"/>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K1:AQ2"/>
    <mergeCell ref="AR1:AY1"/>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53"/>
  <sheetViews>
    <sheetView topLeftCell="A148" zoomScaleNormal="100" zoomScaleSheetLayoutView="85" zoomScalePageLayoutView="85" workbookViewId="0">
      <selection activeCell="A221" sqref="A221:XFD233"/>
    </sheetView>
  </sheetViews>
  <sheetFormatPr defaultColWidth="9" defaultRowHeight="13.1"/>
  <cols>
    <col min="1" max="2" width="2.21875" style="502" customWidth="1"/>
    <col min="3" max="3" width="3.6640625" style="502" customWidth="1"/>
    <col min="4" max="6" width="2.21875" style="502" customWidth="1"/>
    <col min="7" max="7" width="1.6640625" style="502" customWidth="1"/>
    <col min="8" max="25" width="2.21875" style="502" customWidth="1"/>
    <col min="26" max="28" width="2.77734375" style="502" customWidth="1"/>
    <col min="29" max="34" width="2.21875" style="502" customWidth="1"/>
    <col min="35" max="35" width="2.6640625" style="502" customWidth="1"/>
    <col min="36" max="36" width="3.44140625" style="502" customWidth="1"/>
    <col min="37" max="46" width="2.6640625" style="502" customWidth="1"/>
    <col min="47" max="47" width="3.44140625" style="502" customWidth="1"/>
    <col min="48" max="58" width="2.21875" style="502" customWidth="1"/>
    <col min="59" max="256" width="9" style="502"/>
    <col min="257" max="258" width="2.21875" style="502" customWidth="1"/>
    <col min="259" max="259" width="3.6640625" style="502" customWidth="1"/>
    <col min="260" max="262" width="2.21875" style="502" customWidth="1"/>
    <col min="263" max="263" width="1.6640625" style="502" customWidth="1"/>
    <col min="264" max="281" width="2.21875" style="502" customWidth="1"/>
    <col min="282" max="284" width="2.77734375" style="502" customWidth="1"/>
    <col min="285" max="290" width="2.21875" style="502" customWidth="1"/>
    <col min="291" max="291" width="2.6640625" style="502" customWidth="1"/>
    <col min="292" max="292" width="3.44140625" style="502" customWidth="1"/>
    <col min="293" max="302" width="2.6640625" style="502" customWidth="1"/>
    <col min="303" max="303" width="3.44140625" style="502" customWidth="1"/>
    <col min="304" max="314" width="2.21875" style="502" customWidth="1"/>
    <col min="315" max="512" width="9" style="502"/>
    <col min="513" max="514" width="2.21875" style="502" customWidth="1"/>
    <col min="515" max="515" width="3.6640625" style="502" customWidth="1"/>
    <col min="516" max="518" width="2.21875" style="502" customWidth="1"/>
    <col min="519" max="519" width="1.6640625" style="502" customWidth="1"/>
    <col min="520" max="537" width="2.21875" style="502" customWidth="1"/>
    <col min="538" max="540" width="2.77734375" style="502" customWidth="1"/>
    <col min="541" max="546" width="2.21875" style="502" customWidth="1"/>
    <col min="547" max="547" width="2.6640625" style="502" customWidth="1"/>
    <col min="548" max="548" width="3.44140625" style="502" customWidth="1"/>
    <col min="549" max="558" width="2.6640625" style="502" customWidth="1"/>
    <col min="559" max="559" width="3.44140625" style="502" customWidth="1"/>
    <col min="560" max="570" width="2.21875" style="502" customWidth="1"/>
    <col min="571" max="768" width="9" style="502"/>
    <col min="769" max="770" width="2.21875" style="502" customWidth="1"/>
    <col min="771" max="771" width="3.6640625" style="502" customWidth="1"/>
    <col min="772" max="774" width="2.21875" style="502" customWidth="1"/>
    <col min="775" max="775" width="1.6640625" style="502" customWidth="1"/>
    <col min="776" max="793" width="2.21875" style="502" customWidth="1"/>
    <col min="794" max="796" width="2.77734375" style="502" customWidth="1"/>
    <col min="797" max="802" width="2.21875" style="502" customWidth="1"/>
    <col min="803" max="803" width="2.6640625" style="502" customWidth="1"/>
    <col min="804" max="804" width="3.44140625" style="502" customWidth="1"/>
    <col min="805" max="814" width="2.6640625" style="502" customWidth="1"/>
    <col min="815" max="815" width="3.44140625" style="502" customWidth="1"/>
    <col min="816" max="826" width="2.21875" style="502" customWidth="1"/>
    <col min="827" max="1024" width="9" style="502"/>
    <col min="1025" max="1026" width="2.21875" style="502" customWidth="1"/>
    <col min="1027" max="1027" width="3.6640625" style="502" customWidth="1"/>
    <col min="1028" max="1030" width="2.21875" style="502" customWidth="1"/>
    <col min="1031" max="1031" width="1.6640625" style="502" customWidth="1"/>
    <col min="1032" max="1049" width="2.21875" style="502" customWidth="1"/>
    <col min="1050" max="1052" width="2.77734375" style="502" customWidth="1"/>
    <col min="1053" max="1058" width="2.21875" style="502" customWidth="1"/>
    <col min="1059" max="1059" width="2.6640625" style="502" customWidth="1"/>
    <col min="1060" max="1060" width="3.44140625" style="502" customWidth="1"/>
    <col min="1061" max="1070" width="2.6640625" style="502" customWidth="1"/>
    <col min="1071" max="1071" width="3.44140625" style="502" customWidth="1"/>
    <col min="1072" max="1082" width="2.21875" style="502" customWidth="1"/>
    <col min="1083" max="1280" width="9" style="502"/>
    <col min="1281" max="1282" width="2.21875" style="502" customWidth="1"/>
    <col min="1283" max="1283" width="3.6640625" style="502" customWidth="1"/>
    <col min="1284" max="1286" width="2.21875" style="502" customWidth="1"/>
    <col min="1287" max="1287" width="1.6640625" style="502" customWidth="1"/>
    <col min="1288" max="1305" width="2.21875" style="502" customWidth="1"/>
    <col min="1306" max="1308" width="2.77734375" style="502" customWidth="1"/>
    <col min="1309" max="1314" width="2.21875" style="502" customWidth="1"/>
    <col min="1315" max="1315" width="2.6640625" style="502" customWidth="1"/>
    <col min="1316" max="1316" width="3.44140625" style="502" customWidth="1"/>
    <col min="1317" max="1326" width="2.6640625" style="502" customWidth="1"/>
    <col min="1327" max="1327" width="3.44140625" style="502" customWidth="1"/>
    <col min="1328" max="1338" width="2.21875" style="502" customWidth="1"/>
    <col min="1339" max="1536" width="9" style="502"/>
    <col min="1537" max="1538" width="2.21875" style="502" customWidth="1"/>
    <col min="1539" max="1539" width="3.6640625" style="502" customWidth="1"/>
    <col min="1540" max="1542" width="2.21875" style="502" customWidth="1"/>
    <col min="1543" max="1543" width="1.6640625" style="502" customWidth="1"/>
    <col min="1544" max="1561" width="2.21875" style="502" customWidth="1"/>
    <col min="1562" max="1564" width="2.77734375" style="502" customWidth="1"/>
    <col min="1565" max="1570" width="2.21875" style="502" customWidth="1"/>
    <col min="1571" max="1571" width="2.6640625" style="502" customWidth="1"/>
    <col min="1572" max="1572" width="3.44140625" style="502" customWidth="1"/>
    <col min="1573" max="1582" width="2.6640625" style="502" customWidth="1"/>
    <col min="1583" max="1583" width="3.44140625" style="502" customWidth="1"/>
    <col min="1584" max="1594" width="2.21875" style="502" customWidth="1"/>
    <col min="1595" max="1792" width="9" style="502"/>
    <col min="1793" max="1794" width="2.21875" style="502" customWidth="1"/>
    <col min="1795" max="1795" width="3.6640625" style="502" customWidth="1"/>
    <col min="1796" max="1798" width="2.21875" style="502" customWidth="1"/>
    <col min="1799" max="1799" width="1.6640625" style="502" customWidth="1"/>
    <col min="1800" max="1817" width="2.21875" style="502" customWidth="1"/>
    <col min="1818" max="1820" width="2.77734375" style="502" customWidth="1"/>
    <col min="1821" max="1826" width="2.21875" style="502" customWidth="1"/>
    <col min="1827" max="1827" width="2.6640625" style="502" customWidth="1"/>
    <col min="1828" max="1828" width="3.44140625" style="502" customWidth="1"/>
    <col min="1829" max="1838" width="2.6640625" style="502" customWidth="1"/>
    <col min="1839" max="1839" width="3.44140625" style="502" customWidth="1"/>
    <col min="1840" max="1850" width="2.21875" style="502" customWidth="1"/>
    <col min="1851" max="2048" width="9" style="502"/>
    <col min="2049" max="2050" width="2.21875" style="502" customWidth="1"/>
    <col min="2051" max="2051" width="3.6640625" style="502" customWidth="1"/>
    <col min="2052" max="2054" width="2.21875" style="502" customWidth="1"/>
    <col min="2055" max="2055" width="1.6640625" style="502" customWidth="1"/>
    <col min="2056" max="2073" width="2.21875" style="502" customWidth="1"/>
    <col min="2074" max="2076" width="2.77734375" style="502" customWidth="1"/>
    <col min="2077" max="2082" width="2.21875" style="502" customWidth="1"/>
    <col min="2083" max="2083" width="2.6640625" style="502" customWidth="1"/>
    <col min="2084" max="2084" width="3.44140625" style="502" customWidth="1"/>
    <col min="2085" max="2094" width="2.6640625" style="502" customWidth="1"/>
    <col min="2095" max="2095" width="3.44140625" style="502" customWidth="1"/>
    <col min="2096" max="2106" width="2.21875" style="502" customWidth="1"/>
    <col min="2107" max="2304" width="9" style="502"/>
    <col min="2305" max="2306" width="2.21875" style="502" customWidth="1"/>
    <col min="2307" max="2307" width="3.6640625" style="502" customWidth="1"/>
    <col min="2308" max="2310" width="2.21875" style="502" customWidth="1"/>
    <col min="2311" max="2311" width="1.6640625" style="502" customWidth="1"/>
    <col min="2312" max="2329" width="2.21875" style="502" customWidth="1"/>
    <col min="2330" max="2332" width="2.77734375" style="502" customWidth="1"/>
    <col min="2333" max="2338" width="2.21875" style="502" customWidth="1"/>
    <col min="2339" max="2339" width="2.6640625" style="502" customWidth="1"/>
    <col min="2340" max="2340" width="3.44140625" style="502" customWidth="1"/>
    <col min="2341" max="2350" width="2.6640625" style="502" customWidth="1"/>
    <col min="2351" max="2351" width="3.44140625" style="502" customWidth="1"/>
    <col min="2352" max="2362" width="2.21875" style="502" customWidth="1"/>
    <col min="2363" max="2560" width="9" style="502"/>
    <col min="2561" max="2562" width="2.21875" style="502" customWidth="1"/>
    <col min="2563" max="2563" width="3.6640625" style="502" customWidth="1"/>
    <col min="2564" max="2566" width="2.21875" style="502" customWidth="1"/>
    <col min="2567" max="2567" width="1.6640625" style="502" customWidth="1"/>
    <col min="2568" max="2585" width="2.21875" style="502" customWidth="1"/>
    <col min="2586" max="2588" width="2.77734375" style="502" customWidth="1"/>
    <col min="2589" max="2594" width="2.21875" style="502" customWidth="1"/>
    <col min="2595" max="2595" width="2.6640625" style="502" customWidth="1"/>
    <col min="2596" max="2596" width="3.44140625" style="502" customWidth="1"/>
    <col min="2597" max="2606" width="2.6640625" style="502" customWidth="1"/>
    <col min="2607" max="2607" width="3.44140625" style="502" customWidth="1"/>
    <col min="2608" max="2618" width="2.21875" style="502" customWidth="1"/>
    <col min="2619" max="2816" width="9" style="502"/>
    <col min="2817" max="2818" width="2.21875" style="502" customWidth="1"/>
    <col min="2819" max="2819" width="3.6640625" style="502" customWidth="1"/>
    <col min="2820" max="2822" width="2.21875" style="502" customWidth="1"/>
    <col min="2823" max="2823" width="1.6640625" style="502" customWidth="1"/>
    <col min="2824" max="2841" width="2.21875" style="502" customWidth="1"/>
    <col min="2842" max="2844" width="2.77734375" style="502" customWidth="1"/>
    <col min="2845" max="2850" width="2.21875" style="502" customWidth="1"/>
    <col min="2851" max="2851" width="2.6640625" style="502" customWidth="1"/>
    <col min="2852" max="2852" width="3.44140625" style="502" customWidth="1"/>
    <col min="2853" max="2862" width="2.6640625" style="502" customWidth="1"/>
    <col min="2863" max="2863" width="3.44140625" style="502" customWidth="1"/>
    <col min="2864" max="2874" width="2.21875" style="502" customWidth="1"/>
    <col min="2875" max="3072" width="9" style="502"/>
    <col min="3073" max="3074" width="2.21875" style="502" customWidth="1"/>
    <col min="3075" max="3075" width="3.6640625" style="502" customWidth="1"/>
    <col min="3076" max="3078" width="2.21875" style="502" customWidth="1"/>
    <col min="3079" max="3079" width="1.6640625" style="502" customWidth="1"/>
    <col min="3080" max="3097" width="2.21875" style="502" customWidth="1"/>
    <col min="3098" max="3100" width="2.77734375" style="502" customWidth="1"/>
    <col min="3101" max="3106" width="2.21875" style="502" customWidth="1"/>
    <col min="3107" max="3107" width="2.6640625" style="502" customWidth="1"/>
    <col min="3108" max="3108" width="3.44140625" style="502" customWidth="1"/>
    <col min="3109" max="3118" width="2.6640625" style="502" customWidth="1"/>
    <col min="3119" max="3119" width="3.44140625" style="502" customWidth="1"/>
    <col min="3120" max="3130" width="2.21875" style="502" customWidth="1"/>
    <col min="3131" max="3328" width="9" style="502"/>
    <col min="3329" max="3330" width="2.21875" style="502" customWidth="1"/>
    <col min="3331" max="3331" width="3.6640625" style="502" customWidth="1"/>
    <col min="3332" max="3334" width="2.21875" style="502" customWidth="1"/>
    <col min="3335" max="3335" width="1.6640625" style="502" customWidth="1"/>
    <col min="3336" max="3353" width="2.21875" style="502" customWidth="1"/>
    <col min="3354" max="3356" width="2.77734375" style="502" customWidth="1"/>
    <col min="3357" max="3362" width="2.21875" style="502" customWidth="1"/>
    <col min="3363" max="3363" width="2.6640625" style="502" customWidth="1"/>
    <col min="3364" max="3364" width="3.44140625" style="502" customWidth="1"/>
    <col min="3365" max="3374" width="2.6640625" style="502" customWidth="1"/>
    <col min="3375" max="3375" width="3.44140625" style="502" customWidth="1"/>
    <col min="3376" max="3386" width="2.21875" style="502" customWidth="1"/>
    <col min="3387" max="3584" width="9" style="502"/>
    <col min="3585" max="3586" width="2.21875" style="502" customWidth="1"/>
    <col min="3587" max="3587" width="3.6640625" style="502" customWidth="1"/>
    <col min="3588" max="3590" width="2.21875" style="502" customWidth="1"/>
    <col min="3591" max="3591" width="1.6640625" style="502" customWidth="1"/>
    <col min="3592" max="3609" width="2.21875" style="502" customWidth="1"/>
    <col min="3610" max="3612" width="2.77734375" style="502" customWidth="1"/>
    <col min="3613" max="3618" width="2.21875" style="502" customWidth="1"/>
    <col min="3619" max="3619" width="2.6640625" style="502" customWidth="1"/>
    <col min="3620" max="3620" width="3.44140625" style="502" customWidth="1"/>
    <col min="3621" max="3630" width="2.6640625" style="502" customWidth="1"/>
    <col min="3631" max="3631" width="3.44140625" style="502" customWidth="1"/>
    <col min="3632" max="3642" width="2.21875" style="502" customWidth="1"/>
    <col min="3643" max="3840" width="9" style="502"/>
    <col min="3841" max="3842" width="2.21875" style="502" customWidth="1"/>
    <col min="3843" max="3843" width="3.6640625" style="502" customWidth="1"/>
    <col min="3844" max="3846" width="2.21875" style="502" customWidth="1"/>
    <col min="3847" max="3847" width="1.6640625" style="502" customWidth="1"/>
    <col min="3848" max="3865" width="2.21875" style="502" customWidth="1"/>
    <col min="3866" max="3868" width="2.77734375" style="502" customWidth="1"/>
    <col min="3869" max="3874" width="2.21875" style="502" customWidth="1"/>
    <col min="3875" max="3875" width="2.6640625" style="502" customWidth="1"/>
    <col min="3876" max="3876" width="3.44140625" style="502" customWidth="1"/>
    <col min="3877" max="3886" width="2.6640625" style="502" customWidth="1"/>
    <col min="3887" max="3887" width="3.44140625" style="502" customWidth="1"/>
    <col min="3888" max="3898" width="2.21875" style="502" customWidth="1"/>
    <col min="3899" max="4096" width="9" style="502"/>
    <col min="4097" max="4098" width="2.21875" style="502" customWidth="1"/>
    <col min="4099" max="4099" width="3.6640625" style="502" customWidth="1"/>
    <col min="4100" max="4102" width="2.21875" style="502" customWidth="1"/>
    <col min="4103" max="4103" width="1.6640625" style="502" customWidth="1"/>
    <col min="4104" max="4121" width="2.21875" style="502" customWidth="1"/>
    <col min="4122" max="4124" width="2.77734375" style="502" customWidth="1"/>
    <col min="4125" max="4130" width="2.21875" style="502" customWidth="1"/>
    <col min="4131" max="4131" width="2.6640625" style="502" customWidth="1"/>
    <col min="4132" max="4132" width="3.44140625" style="502" customWidth="1"/>
    <col min="4133" max="4142" width="2.6640625" style="502" customWidth="1"/>
    <col min="4143" max="4143" width="3.44140625" style="502" customWidth="1"/>
    <col min="4144" max="4154" width="2.21875" style="502" customWidth="1"/>
    <col min="4155" max="4352" width="9" style="502"/>
    <col min="4353" max="4354" width="2.21875" style="502" customWidth="1"/>
    <col min="4355" max="4355" width="3.6640625" style="502" customWidth="1"/>
    <col min="4356" max="4358" width="2.21875" style="502" customWidth="1"/>
    <col min="4359" max="4359" width="1.6640625" style="502" customWidth="1"/>
    <col min="4360" max="4377" width="2.21875" style="502" customWidth="1"/>
    <col min="4378" max="4380" width="2.77734375" style="502" customWidth="1"/>
    <col min="4381" max="4386" width="2.21875" style="502" customWidth="1"/>
    <col min="4387" max="4387" width="2.6640625" style="502" customWidth="1"/>
    <col min="4388" max="4388" width="3.44140625" style="502" customWidth="1"/>
    <col min="4389" max="4398" width="2.6640625" style="502" customWidth="1"/>
    <col min="4399" max="4399" width="3.44140625" style="502" customWidth="1"/>
    <col min="4400" max="4410" width="2.21875" style="502" customWidth="1"/>
    <col min="4411" max="4608" width="9" style="502"/>
    <col min="4609" max="4610" width="2.21875" style="502" customWidth="1"/>
    <col min="4611" max="4611" width="3.6640625" style="502" customWidth="1"/>
    <col min="4612" max="4614" width="2.21875" style="502" customWidth="1"/>
    <col min="4615" max="4615" width="1.6640625" style="502" customWidth="1"/>
    <col min="4616" max="4633" width="2.21875" style="502" customWidth="1"/>
    <col min="4634" max="4636" width="2.77734375" style="502" customWidth="1"/>
    <col min="4637" max="4642" width="2.21875" style="502" customWidth="1"/>
    <col min="4643" max="4643" width="2.6640625" style="502" customWidth="1"/>
    <col min="4644" max="4644" width="3.44140625" style="502" customWidth="1"/>
    <col min="4645" max="4654" width="2.6640625" style="502" customWidth="1"/>
    <col min="4655" max="4655" width="3.44140625" style="502" customWidth="1"/>
    <col min="4656" max="4666" width="2.21875" style="502" customWidth="1"/>
    <col min="4667" max="4864" width="9" style="502"/>
    <col min="4865" max="4866" width="2.21875" style="502" customWidth="1"/>
    <col min="4867" max="4867" width="3.6640625" style="502" customWidth="1"/>
    <col min="4868" max="4870" width="2.21875" style="502" customWidth="1"/>
    <col min="4871" max="4871" width="1.6640625" style="502" customWidth="1"/>
    <col min="4872" max="4889" width="2.21875" style="502" customWidth="1"/>
    <col min="4890" max="4892" width="2.77734375" style="502" customWidth="1"/>
    <col min="4893" max="4898" width="2.21875" style="502" customWidth="1"/>
    <col min="4899" max="4899" width="2.6640625" style="502" customWidth="1"/>
    <col min="4900" max="4900" width="3.44140625" style="502" customWidth="1"/>
    <col min="4901" max="4910" width="2.6640625" style="502" customWidth="1"/>
    <col min="4911" max="4911" width="3.44140625" style="502" customWidth="1"/>
    <col min="4912" max="4922" width="2.21875" style="502" customWidth="1"/>
    <col min="4923" max="5120" width="9" style="502"/>
    <col min="5121" max="5122" width="2.21875" style="502" customWidth="1"/>
    <col min="5123" max="5123" width="3.6640625" style="502" customWidth="1"/>
    <col min="5124" max="5126" width="2.21875" style="502" customWidth="1"/>
    <col min="5127" max="5127" width="1.6640625" style="502" customWidth="1"/>
    <col min="5128" max="5145" width="2.21875" style="502" customWidth="1"/>
    <col min="5146" max="5148" width="2.77734375" style="502" customWidth="1"/>
    <col min="5149" max="5154" width="2.21875" style="502" customWidth="1"/>
    <col min="5155" max="5155" width="2.6640625" style="502" customWidth="1"/>
    <col min="5156" max="5156" width="3.44140625" style="502" customWidth="1"/>
    <col min="5157" max="5166" width="2.6640625" style="502" customWidth="1"/>
    <col min="5167" max="5167" width="3.44140625" style="502" customWidth="1"/>
    <col min="5168" max="5178" width="2.21875" style="502" customWidth="1"/>
    <col min="5179" max="5376" width="9" style="502"/>
    <col min="5377" max="5378" width="2.21875" style="502" customWidth="1"/>
    <col min="5379" max="5379" width="3.6640625" style="502" customWidth="1"/>
    <col min="5380" max="5382" width="2.21875" style="502" customWidth="1"/>
    <col min="5383" max="5383" width="1.6640625" style="502" customWidth="1"/>
    <col min="5384" max="5401" width="2.21875" style="502" customWidth="1"/>
    <col min="5402" max="5404" width="2.77734375" style="502" customWidth="1"/>
    <col min="5405" max="5410" width="2.21875" style="502" customWidth="1"/>
    <col min="5411" max="5411" width="2.6640625" style="502" customWidth="1"/>
    <col min="5412" max="5412" width="3.44140625" style="502" customWidth="1"/>
    <col min="5413" max="5422" width="2.6640625" style="502" customWidth="1"/>
    <col min="5423" max="5423" width="3.44140625" style="502" customWidth="1"/>
    <col min="5424" max="5434" width="2.21875" style="502" customWidth="1"/>
    <col min="5435" max="5632" width="9" style="502"/>
    <col min="5633" max="5634" width="2.21875" style="502" customWidth="1"/>
    <col min="5635" max="5635" width="3.6640625" style="502" customWidth="1"/>
    <col min="5636" max="5638" width="2.21875" style="502" customWidth="1"/>
    <col min="5639" max="5639" width="1.6640625" style="502" customWidth="1"/>
    <col min="5640" max="5657" width="2.21875" style="502" customWidth="1"/>
    <col min="5658" max="5660" width="2.77734375" style="502" customWidth="1"/>
    <col min="5661" max="5666" width="2.21875" style="502" customWidth="1"/>
    <col min="5667" max="5667" width="2.6640625" style="502" customWidth="1"/>
    <col min="5668" max="5668" width="3.44140625" style="502" customWidth="1"/>
    <col min="5669" max="5678" width="2.6640625" style="502" customWidth="1"/>
    <col min="5679" max="5679" width="3.44140625" style="502" customWidth="1"/>
    <col min="5680" max="5690" width="2.21875" style="502" customWidth="1"/>
    <col min="5691" max="5888" width="9" style="502"/>
    <col min="5889" max="5890" width="2.21875" style="502" customWidth="1"/>
    <col min="5891" max="5891" width="3.6640625" style="502" customWidth="1"/>
    <col min="5892" max="5894" width="2.21875" style="502" customWidth="1"/>
    <col min="5895" max="5895" width="1.6640625" style="502" customWidth="1"/>
    <col min="5896" max="5913" width="2.21875" style="502" customWidth="1"/>
    <col min="5914" max="5916" width="2.77734375" style="502" customWidth="1"/>
    <col min="5917" max="5922" width="2.21875" style="502" customWidth="1"/>
    <col min="5923" max="5923" width="2.6640625" style="502" customWidth="1"/>
    <col min="5924" max="5924" width="3.44140625" style="502" customWidth="1"/>
    <col min="5925" max="5934" width="2.6640625" style="502" customWidth="1"/>
    <col min="5935" max="5935" width="3.44140625" style="502" customWidth="1"/>
    <col min="5936" max="5946" width="2.21875" style="502" customWidth="1"/>
    <col min="5947" max="6144" width="9" style="502"/>
    <col min="6145" max="6146" width="2.21875" style="502" customWidth="1"/>
    <col min="6147" max="6147" width="3.6640625" style="502" customWidth="1"/>
    <col min="6148" max="6150" width="2.21875" style="502" customWidth="1"/>
    <col min="6151" max="6151" width="1.6640625" style="502" customWidth="1"/>
    <col min="6152" max="6169" width="2.21875" style="502" customWidth="1"/>
    <col min="6170" max="6172" width="2.77734375" style="502" customWidth="1"/>
    <col min="6173" max="6178" width="2.21875" style="502" customWidth="1"/>
    <col min="6179" max="6179" width="2.6640625" style="502" customWidth="1"/>
    <col min="6180" max="6180" width="3.44140625" style="502" customWidth="1"/>
    <col min="6181" max="6190" width="2.6640625" style="502" customWidth="1"/>
    <col min="6191" max="6191" width="3.44140625" style="502" customWidth="1"/>
    <col min="6192" max="6202" width="2.21875" style="502" customWidth="1"/>
    <col min="6203" max="6400" width="9" style="502"/>
    <col min="6401" max="6402" width="2.21875" style="502" customWidth="1"/>
    <col min="6403" max="6403" width="3.6640625" style="502" customWidth="1"/>
    <col min="6404" max="6406" width="2.21875" style="502" customWidth="1"/>
    <col min="6407" max="6407" width="1.6640625" style="502" customWidth="1"/>
    <col min="6408" max="6425" width="2.21875" style="502" customWidth="1"/>
    <col min="6426" max="6428" width="2.77734375" style="502" customWidth="1"/>
    <col min="6429" max="6434" width="2.21875" style="502" customWidth="1"/>
    <col min="6435" max="6435" width="2.6640625" style="502" customWidth="1"/>
    <col min="6436" max="6436" width="3.44140625" style="502" customWidth="1"/>
    <col min="6437" max="6446" width="2.6640625" style="502" customWidth="1"/>
    <col min="6447" max="6447" width="3.44140625" style="502" customWidth="1"/>
    <col min="6448" max="6458" width="2.21875" style="502" customWidth="1"/>
    <col min="6459" max="6656" width="9" style="502"/>
    <col min="6657" max="6658" width="2.21875" style="502" customWidth="1"/>
    <col min="6659" max="6659" width="3.6640625" style="502" customWidth="1"/>
    <col min="6660" max="6662" width="2.21875" style="502" customWidth="1"/>
    <col min="6663" max="6663" width="1.6640625" style="502" customWidth="1"/>
    <col min="6664" max="6681" width="2.21875" style="502" customWidth="1"/>
    <col min="6682" max="6684" width="2.77734375" style="502" customWidth="1"/>
    <col min="6685" max="6690" width="2.21875" style="502" customWidth="1"/>
    <col min="6691" max="6691" width="2.6640625" style="502" customWidth="1"/>
    <col min="6692" max="6692" width="3.44140625" style="502" customWidth="1"/>
    <col min="6693" max="6702" width="2.6640625" style="502" customWidth="1"/>
    <col min="6703" max="6703" width="3.44140625" style="502" customWidth="1"/>
    <col min="6704" max="6714" width="2.21875" style="502" customWidth="1"/>
    <col min="6715" max="6912" width="9" style="502"/>
    <col min="6913" max="6914" width="2.21875" style="502" customWidth="1"/>
    <col min="6915" max="6915" width="3.6640625" style="502" customWidth="1"/>
    <col min="6916" max="6918" width="2.21875" style="502" customWidth="1"/>
    <col min="6919" max="6919" width="1.6640625" style="502" customWidth="1"/>
    <col min="6920" max="6937" width="2.21875" style="502" customWidth="1"/>
    <col min="6938" max="6940" width="2.77734375" style="502" customWidth="1"/>
    <col min="6941" max="6946" width="2.21875" style="502" customWidth="1"/>
    <col min="6947" max="6947" width="2.6640625" style="502" customWidth="1"/>
    <col min="6948" max="6948" width="3.44140625" style="502" customWidth="1"/>
    <col min="6949" max="6958" width="2.6640625" style="502" customWidth="1"/>
    <col min="6959" max="6959" width="3.44140625" style="502" customWidth="1"/>
    <col min="6960" max="6970" width="2.21875" style="502" customWidth="1"/>
    <col min="6971" max="7168" width="9" style="502"/>
    <col min="7169" max="7170" width="2.21875" style="502" customWidth="1"/>
    <col min="7171" max="7171" width="3.6640625" style="502" customWidth="1"/>
    <col min="7172" max="7174" width="2.21875" style="502" customWidth="1"/>
    <col min="7175" max="7175" width="1.6640625" style="502" customWidth="1"/>
    <col min="7176" max="7193" width="2.21875" style="502" customWidth="1"/>
    <col min="7194" max="7196" width="2.77734375" style="502" customWidth="1"/>
    <col min="7197" max="7202" width="2.21875" style="502" customWidth="1"/>
    <col min="7203" max="7203" width="2.6640625" style="502" customWidth="1"/>
    <col min="7204" max="7204" width="3.44140625" style="502" customWidth="1"/>
    <col min="7205" max="7214" width="2.6640625" style="502" customWidth="1"/>
    <col min="7215" max="7215" width="3.44140625" style="502" customWidth="1"/>
    <col min="7216" max="7226" width="2.21875" style="502" customWidth="1"/>
    <col min="7227" max="7424" width="9" style="502"/>
    <col min="7425" max="7426" width="2.21875" style="502" customWidth="1"/>
    <col min="7427" max="7427" width="3.6640625" style="502" customWidth="1"/>
    <col min="7428" max="7430" width="2.21875" style="502" customWidth="1"/>
    <col min="7431" max="7431" width="1.6640625" style="502" customWidth="1"/>
    <col min="7432" max="7449" width="2.21875" style="502" customWidth="1"/>
    <col min="7450" max="7452" width="2.77734375" style="502" customWidth="1"/>
    <col min="7453" max="7458" width="2.21875" style="502" customWidth="1"/>
    <col min="7459" max="7459" width="2.6640625" style="502" customWidth="1"/>
    <col min="7460" max="7460" width="3.44140625" style="502" customWidth="1"/>
    <col min="7461" max="7470" width="2.6640625" style="502" customWidth="1"/>
    <col min="7471" max="7471" width="3.44140625" style="502" customWidth="1"/>
    <col min="7472" max="7482" width="2.21875" style="502" customWidth="1"/>
    <col min="7483" max="7680" width="9" style="502"/>
    <col min="7681" max="7682" width="2.21875" style="502" customWidth="1"/>
    <col min="7683" max="7683" width="3.6640625" style="502" customWidth="1"/>
    <col min="7684" max="7686" width="2.21875" style="502" customWidth="1"/>
    <col min="7687" max="7687" width="1.6640625" style="502" customWidth="1"/>
    <col min="7688" max="7705" width="2.21875" style="502" customWidth="1"/>
    <col min="7706" max="7708" width="2.77734375" style="502" customWidth="1"/>
    <col min="7709" max="7714" width="2.21875" style="502" customWidth="1"/>
    <col min="7715" max="7715" width="2.6640625" style="502" customWidth="1"/>
    <col min="7716" max="7716" width="3.44140625" style="502" customWidth="1"/>
    <col min="7717" max="7726" width="2.6640625" style="502" customWidth="1"/>
    <col min="7727" max="7727" width="3.44140625" style="502" customWidth="1"/>
    <col min="7728" max="7738" width="2.21875" style="502" customWidth="1"/>
    <col min="7739" max="7936" width="9" style="502"/>
    <col min="7937" max="7938" width="2.21875" style="502" customWidth="1"/>
    <col min="7939" max="7939" width="3.6640625" style="502" customWidth="1"/>
    <col min="7940" max="7942" width="2.21875" style="502" customWidth="1"/>
    <col min="7943" max="7943" width="1.6640625" style="502" customWidth="1"/>
    <col min="7944" max="7961" width="2.21875" style="502" customWidth="1"/>
    <col min="7962" max="7964" width="2.77734375" style="502" customWidth="1"/>
    <col min="7965" max="7970" width="2.21875" style="502" customWidth="1"/>
    <col min="7971" max="7971" width="2.6640625" style="502" customWidth="1"/>
    <col min="7972" max="7972" width="3.44140625" style="502" customWidth="1"/>
    <col min="7973" max="7982" width="2.6640625" style="502" customWidth="1"/>
    <col min="7983" max="7983" width="3.44140625" style="502" customWidth="1"/>
    <col min="7984" max="7994" width="2.21875" style="502" customWidth="1"/>
    <col min="7995" max="8192" width="9" style="502"/>
    <col min="8193" max="8194" width="2.21875" style="502" customWidth="1"/>
    <col min="8195" max="8195" width="3.6640625" style="502" customWidth="1"/>
    <col min="8196" max="8198" width="2.21875" style="502" customWidth="1"/>
    <col min="8199" max="8199" width="1.6640625" style="502" customWidth="1"/>
    <col min="8200" max="8217" width="2.21875" style="502" customWidth="1"/>
    <col min="8218" max="8220" width="2.77734375" style="502" customWidth="1"/>
    <col min="8221" max="8226" width="2.21875" style="502" customWidth="1"/>
    <col min="8227" max="8227" width="2.6640625" style="502" customWidth="1"/>
    <col min="8228" max="8228" width="3.44140625" style="502" customWidth="1"/>
    <col min="8229" max="8238" width="2.6640625" style="502" customWidth="1"/>
    <col min="8239" max="8239" width="3.44140625" style="502" customWidth="1"/>
    <col min="8240" max="8250" width="2.21875" style="502" customWidth="1"/>
    <col min="8251" max="8448" width="9" style="502"/>
    <col min="8449" max="8450" width="2.21875" style="502" customWidth="1"/>
    <col min="8451" max="8451" width="3.6640625" style="502" customWidth="1"/>
    <col min="8452" max="8454" width="2.21875" style="502" customWidth="1"/>
    <col min="8455" max="8455" width="1.6640625" style="502" customWidth="1"/>
    <col min="8456" max="8473" width="2.21875" style="502" customWidth="1"/>
    <col min="8474" max="8476" width="2.77734375" style="502" customWidth="1"/>
    <col min="8477" max="8482" width="2.21875" style="502" customWidth="1"/>
    <col min="8483" max="8483" width="2.6640625" style="502" customWidth="1"/>
    <col min="8484" max="8484" width="3.44140625" style="502" customWidth="1"/>
    <col min="8485" max="8494" width="2.6640625" style="502" customWidth="1"/>
    <col min="8495" max="8495" width="3.44140625" style="502" customWidth="1"/>
    <col min="8496" max="8506" width="2.21875" style="502" customWidth="1"/>
    <col min="8507" max="8704" width="9" style="502"/>
    <col min="8705" max="8706" width="2.21875" style="502" customWidth="1"/>
    <col min="8707" max="8707" width="3.6640625" style="502" customWidth="1"/>
    <col min="8708" max="8710" width="2.21875" style="502" customWidth="1"/>
    <col min="8711" max="8711" width="1.6640625" style="502" customWidth="1"/>
    <col min="8712" max="8729" width="2.21875" style="502" customWidth="1"/>
    <col min="8730" max="8732" width="2.77734375" style="502" customWidth="1"/>
    <col min="8733" max="8738" width="2.21875" style="502" customWidth="1"/>
    <col min="8739" max="8739" width="2.6640625" style="502" customWidth="1"/>
    <col min="8740" max="8740" width="3.44140625" style="502" customWidth="1"/>
    <col min="8741" max="8750" width="2.6640625" style="502" customWidth="1"/>
    <col min="8751" max="8751" width="3.44140625" style="502" customWidth="1"/>
    <col min="8752" max="8762" width="2.21875" style="502" customWidth="1"/>
    <col min="8763" max="8960" width="9" style="502"/>
    <col min="8961" max="8962" width="2.21875" style="502" customWidth="1"/>
    <col min="8963" max="8963" width="3.6640625" style="502" customWidth="1"/>
    <col min="8964" max="8966" width="2.21875" style="502" customWidth="1"/>
    <col min="8967" max="8967" width="1.6640625" style="502" customWidth="1"/>
    <col min="8968" max="8985" width="2.21875" style="502" customWidth="1"/>
    <col min="8986" max="8988" width="2.77734375" style="502" customWidth="1"/>
    <col min="8989" max="8994" width="2.21875" style="502" customWidth="1"/>
    <col min="8995" max="8995" width="2.6640625" style="502" customWidth="1"/>
    <col min="8996" max="8996" width="3.44140625" style="502" customWidth="1"/>
    <col min="8997" max="9006" width="2.6640625" style="502" customWidth="1"/>
    <col min="9007" max="9007" width="3.44140625" style="502" customWidth="1"/>
    <col min="9008" max="9018" width="2.21875" style="502" customWidth="1"/>
    <col min="9019" max="9216" width="9" style="502"/>
    <col min="9217" max="9218" width="2.21875" style="502" customWidth="1"/>
    <col min="9219" max="9219" width="3.6640625" style="502" customWidth="1"/>
    <col min="9220" max="9222" width="2.21875" style="502" customWidth="1"/>
    <col min="9223" max="9223" width="1.6640625" style="502" customWidth="1"/>
    <col min="9224" max="9241" width="2.21875" style="502" customWidth="1"/>
    <col min="9242" max="9244" width="2.77734375" style="502" customWidth="1"/>
    <col min="9245" max="9250" width="2.21875" style="502" customWidth="1"/>
    <col min="9251" max="9251" width="2.6640625" style="502" customWidth="1"/>
    <col min="9252" max="9252" width="3.44140625" style="502" customWidth="1"/>
    <col min="9253" max="9262" width="2.6640625" style="502" customWidth="1"/>
    <col min="9263" max="9263" width="3.44140625" style="502" customWidth="1"/>
    <col min="9264" max="9274" width="2.21875" style="502" customWidth="1"/>
    <col min="9275" max="9472" width="9" style="502"/>
    <col min="9473" max="9474" width="2.21875" style="502" customWidth="1"/>
    <col min="9475" max="9475" width="3.6640625" style="502" customWidth="1"/>
    <col min="9476" max="9478" width="2.21875" style="502" customWidth="1"/>
    <col min="9479" max="9479" width="1.6640625" style="502" customWidth="1"/>
    <col min="9480" max="9497" width="2.21875" style="502" customWidth="1"/>
    <col min="9498" max="9500" width="2.77734375" style="502" customWidth="1"/>
    <col min="9501" max="9506" width="2.21875" style="502" customWidth="1"/>
    <col min="9507" max="9507" width="2.6640625" style="502" customWidth="1"/>
    <col min="9508" max="9508" width="3.44140625" style="502" customWidth="1"/>
    <col min="9509" max="9518" width="2.6640625" style="502" customWidth="1"/>
    <col min="9519" max="9519" width="3.44140625" style="502" customWidth="1"/>
    <col min="9520" max="9530" width="2.21875" style="502" customWidth="1"/>
    <col min="9531" max="9728" width="9" style="502"/>
    <col min="9729" max="9730" width="2.21875" style="502" customWidth="1"/>
    <col min="9731" max="9731" width="3.6640625" style="502" customWidth="1"/>
    <col min="9732" max="9734" width="2.21875" style="502" customWidth="1"/>
    <col min="9735" max="9735" width="1.6640625" style="502" customWidth="1"/>
    <col min="9736" max="9753" width="2.21875" style="502" customWidth="1"/>
    <col min="9754" max="9756" width="2.77734375" style="502" customWidth="1"/>
    <col min="9757" max="9762" width="2.21875" style="502" customWidth="1"/>
    <col min="9763" max="9763" width="2.6640625" style="502" customWidth="1"/>
    <col min="9764" max="9764" width="3.44140625" style="502" customWidth="1"/>
    <col min="9765" max="9774" width="2.6640625" style="502" customWidth="1"/>
    <col min="9775" max="9775" width="3.44140625" style="502" customWidth="1"/>
    <col min="9776" max="9786" width="2.21875" style="502" customWidth="1"/>
    <col min="9787" max="9984" width="9" style="502"/>
    <col min="9985" max="9986" width="2.21875" style="502" customWidth="1"/>
    <col min="9987" max="9987" width="3.6640625" style="502" customWidth="1"/>
    <col min="9988" max="9990" width="2.21875" style="502" customWidth="1"/>
    <col min="9991" max="9991" width="1.6640625" style="502" customWidth="1"/>
    <col min="9992" max="10009" width="2.21875" style="502" customWidth="1"/>
    <col min="10010" max="10012" width="2.77734375" style="502" customWidth="1"/>
    <col min="10013" max="10018" width="2.21875" style="502" customWidth="1"/>
    <col min="10019" max="10019" width="2.6640625" style="502" customWidth="1"/>
    <col min="10020" max="10020" width="3.44140625" style="502" customWidth="1"/>
    <col min="10021" max="10030" width="2.6640625" style="502" customWidth="1"/>
    <col min="10031" max="10031" width="3.44140625" style="502" customWidth="1"/>
    <col min="10032" max="10042" width="2.21875" style="502" customWidth="1"/>
    <col min="10043" max="10240" width="9" style="502"/>
    <col min="10241" max="10242" width="2.21875" style="502" customWidth="1"/>
    <col min="10243" max="10243" width="3.6640625" style="502" customWidth="1"/>
    <col min="10244" max="10246" width="2.21875" style="502" customWidth="1"/>
    <col min="10247" max="10247" width="1.6640625" style="502" customWidth="1"/>
    <col min="10248" max="10265" width="2.21875" style="502" customWidth="1"/>
    <col min="10266" max="10268" width="2.77734375" style="502" customWidth="1"/>
    <col min="10269" max="10274" width="2.21875" style="502" customWidth="1"/>
    <col min="10275" max="10275" width="2.6640625" style="502" customWidth="1"/>
    <col min="10276" max="10276" width="3.44140625" style="502" customWidth="1"/>
    <col min="10277" max="10286" width="2.6640625" style="502" customWidth="1"/>
    <col min="10287" max="10287" width="3.44140625" style="502" customWidth="1"/>
    <col min="10288" max="10298" width="2.21875" style="502" customWidth="1"/>
    <col min="10299" max="10496" width="9" style="502"/>
    <col min="10497" max="10498" width="2.21875" style="502" customWidth="1"/>
    <col min="10499" max="10499" width="3.6640625" style="502" customWidth="1"/>
    <col min="10500" max="10502" width="2.21875" style="502" customWidth="1"/>
    <col min="10503" max="10503" width="1.6640625" style="502" customWidth="1"/>
    <col min="10504" max="10521" width="2.21875" style="502" customWidth="1"/>
    <col min="10522" max="10524" width="2.77734375" style="502" customWidth="1"/>
    <col min="10525" max="10530" width="2.21875" style="502" customWidth="1"/>
    <col min="10531" max="10531" width="2.6640625" style="502" customWidth="1"/>
    <col min="10532" max="10532" width="3.44140625" style="502" customWidth="1"/>
    <col min="10533" max="10542" width="2.6640625" style="502" customWidth="1"/>
    <col min="10543" max="10543" width="3.44140625" style="502" customWidth="1"/>
    <col min="10544" max="10554" width="2.21875" style="502" customWidth="1"/>
    <col min="10555" max="10752" width="9" style="502"/>
    <col min="10753" max="10754" width="2.21875" style="502" customWidth="1"/>
    <col min="10755" max="10755" width="3.6640625" style="502" customWidth="1"/>
    <col min="10756" max="10758" width="2.21875" style="502" customWidth="1"/>
    <col min="10759" max="10759" width="1.6640625" style="502" customWidth="1"/>
    <col min="10760" max="10777" width="2.21875" style="502" customWidth="1"/>
    <col min="10778" max="10780" width="2.77734375" style="502" customWidth="1"/>
    <col min="10781" max="10786" width="2.21875" style="502" customWidth="1"/>
    <col min="10787" max="10787" width="2.6640625" style="502" customWidth="1"/>
    <col min="10788" max="10788" width="3.44140625" style="502" customWidth="1"/>
    <col min="10789" max="10798" width="2.6640625" style="502" customWidth="1"/>
    <col min="10799" max="10799" width="3.44140625" style="502" customWidth="1"/>
    <col min="10800" max="10810" width="2.21875" style="502" customWidth="1"/>
    <col min="10811" max="11008" width="9" style="502"/>
    <col min="11009" max="11010" width="2.21875" style="502" customWidth="1"/>
    <col min="11011" max="11011" width="3.6640625" style="502" customWidth="1"/>
    <col min="11012" max="11014" width="2.21875" style="502" customWidth="1"/>
    <col min="11015" max="11015" width="1.6640625" style="502" customWidth="1"/>
    <col min="11016" max="11033" width="2.21875" style="502" customWidth="1"/>
    <col min="11034" max="11036" width="2.77734375" style="502" customWidth="1"/>
    <col min="11037" max="11042" width="2.21875" style="502" customWidth="1"/>
    <col min="11043" max="11043" width="2.6640625" style="502" customWidth="1"/>
    <col min="11044" max="11044" width="3.44140625" style="502" customWidth="1"/>
    <col min="11045" max="11054" width="2.6640625" style="502" customWidth="1"/>
    <col min="11055" max="11055" width="3.44140625" style="502" customWidth="1"/>
    <col min="11056" max="11066" width="2.21875" style="502" customWidth="1"/>
    <col min="11067" max="11264" width="9" style="502"/>
    <col min="11265" max="11266" width="2.21875" style="502" customWidth="1"/>
    <col min="11267" max="11267" width="3.6640625" style="502" customWidth="1"/>
    <col min="11268" max="11270" width="2.21875" style="502" customWidth="1"/>
    <col min="11271" max="11271" width="1.6640625" style="502" customWidth="1"/>
    <col min="11272" max="11289" width="2.21875" style="502" customWidth="1"/>
    <col min="11290" max="11292" width="2.77734375" style="502" customWidth="1"/>
    <col min="11293" max="11298" width="2.21875" style="502" customWidth="1"/>
    <col min="11299" max="11299" width="2.6640625" style="502" customWidth="1"/>
    <col min="11300" max="11300" width="3.44140625" style="502" customWidth="1"/>
    <col min="11301" max="11310" width="2.6640625" style="502" customWidth="1"/>
    <col min="11311" max="11311" width="3.44140625" style="502" customWidth="1"/>
    <col min="11312" max="11322" width="2.21875" style="502" customWidth="1"/>
    <col min="11323" max="11520" width="9" style="502"/>
    <col min="11521" max="11522" width="2.21875" style="502" customWidth="1"/>
    <col min="11523" max="11523" width="3.6640625" style="502" customWidth="1"/>
    <col min="11524" max="11526" width="2.21875" style="502" customWidth="1"/>
    <col min="11527" max="11527" width="1.6640625" style="502" customWidth="1"/>
    <col min="11528" max="11545" width="2.21875" style="502" customWidth="1"/>
    <col min="11546" max="11548" width="2.77734375" style="502" customWidth="1"/>
    <col min="11549" max="11554" width="2.21875" style="502" customWidth="1"/>
    <col min="11555" max="11555" width="2.6640625" style="502" customWidth="1"/>
    <col min="11556" max="11556" width="3.44140625" style="502" customWidth="1"/>
    <col min="11557" max="11566" width="2.6640625" style="502" customWidth="1"/>
    <col min="11567" max="11567" width="3.44140625" style="502" customWidth="1"/>
    <col min="11568" max="11578" width="2.21875" style="502" customWidth="1"/>
    <col min="11579" max="11776" width="9" style="502"/>
    <col min="11777" max="11778" width="2.21875" style="502" customWidth="1"/>
    <col min="11779" max="11779" width="3.6640625" style="502" customWidth="1"/>
    <col min="11780" max="11782" width="2.21875" style="502" customWidth="1"/>
    <col min="11783" max="11783" width="1.6640625" style="502" customWidth="1"/>
    <col min="11784" max="11801" width="2.21875" style="502" customWidth="1"/>
    <col min="11802" max="11804" width="2.77734375" style="502" customWidth="1"/>
    <col min="11805" max="11810" width="2.21875" style="502" customWidth="1"/>
    <col min="11811" max="11811" width="2.6640625" style="502" customWidth="1"/>
    <col min="11812" max="11812" width="3.44140625" style="502" customWidth="1"/>
    <col min="11813" max="11822" width="2.6640625" style="502" customWidth="1"/>
    <col min="11823" max="11823" width="3.44140625" style="502" customWidth="1"/>
    <col min="11824" max="11834" width="2.21875" style="502" customWidth="1"/>
    <col min="11835" max="12032" width="9" style="502"/>
    <col min="12033" max="12034" width="2.21875" style="502" customWidth="1"/>
    <col min="12035" max="12035" width="3.6640625" style="502" customWidth="1"/>
    <col min="12036" max="12038" width="2.21875" style="502" customWidth="1"/>
    <col min="12039" max="12039" width="1.6640625" style="502" customWidth="1"/>
    <col min="12040" max="12057" width="2.21875" style="502" customWidth="1"/>
    <col min="12058" max="12060" width="2.77734375" style="502" customWidth="1"/>
    <col min="12061" max="12066" width="2.21875" style="502" customWidth="1"/>
    <col min="12067" max="12067" width="2.6640625" style="502" customWidth="1"/>
    <col min="12068" max="12068" width="3.44140625" style="502" customWidth="1"/>
    <col min="12069" max="12078" width="2.6640625" style="502" customWidth="1"/>
    <col min="12079" max="12079" width="3.44140625" style="502" customWidth="1"/>
    <col min="12080" max="12090" width="2.21875" style="502" customWidth="1"/>
    <col min="12091" max="12288" width="9" style="502"/>
    <col min="12289" max="12290" width="2.21875" style="502" customWidth="1"/>
    <col min="12291" max="12291" width="3.6640625" style="502" customWidth="1"/>
    <col min="12292" max="12294" width="2.21875" style="502" customWidth="1"/>
    <col min="12295" max="12295" width="1.6640625" style="502" customWidth="1"/>
    <col min="12296" max="12313" width="2.21875" style="502" customWidth="1"/>
    <col min="12314" max="12316" width="2.77734375" style="502" customWidth="1"/>
    <col min="12317" max="12322" width="2.21875" style="502" customWidth="1"/>
    <col min="12323" max="12323" width="2.6640625" style="502" customWidth="1"/>
    <col min="12324" max="12324" width="3.44140625" style="502" customWidth="1"/>
    <col min="12325" max="12334" width="2.6640625" style="502" customWidth="1"/>
    <col min="12335" max="12335" width="3.44140625" style="502" customWidth="1"/>
    <col min="12336" max="12346" width="2.21875" style="502" customWidth="1"/>
    <col min="12347" max="12544" width="9" style="502"/>
    <col min="12545" max="12546" width="2.21875" style="502" customWidth="1"/>
    <col min="12547" max="12547" width="3.6640625" style="502" customWidth="1"/>
    <col min="12548" max="12550" width="2.21875" style="502" customWidth="1"/>
    <col min="12551" max="12551" width="1.6640625" style="502" customWidth="1"/>
    <col min="12552" max="12569" width="2.21875" style="502" customWidth="1"/>
    <col min="12570" max="12572" width="2.77734375" style="502" customWidth="1"/>
    <col min="12573" max="12578" width="2.21875" style="502" customWidth="1"/>
    <col min="12579" max="12579" width="2.6640625" style="502" customWidth="1"/>
    <col min="12580" max="12580" width="3.44140625" style="502" customWidth="1"/>
    <col min="12581" max="12590" width="2.6640625" style="502" customWidth="1"/>
    <col min="12591" max="12591" width="3.44140625" style="502" customWidth="1"/>
    <col min="12592" max="12602" width="2.21875" style="502" customWidth="1"/>
    <col min="12603" max="12800" width="9" style="502"/>
    <col min="12801" max="12802" width="2.21875" style="502" customWidth="1"/>
    <col min="12803" max="12803" width="3.6640625" style="502" customWidth="1"/>
    <col min="12804" max="12806" width="2.21875" style="502" customWidth="1"/>
    <col min="12807" max="12807" width="1.6640625" style="502" customWidth="1"/>
    <col min="12808" max="12825" width="2.21875" style="502" customWidth="1"/>
    <col min="12826" max="12828" width="2.77734375" style="502" customWidth="1"/>
    <col min="12829" max="12834" width="2.21875" style="502" customWidth="1"/>
    <col min="12835" max="12835" width="2.6640625" style="502" customWidth="1"/>
    <col min="12836" max="12836" width="3.44140625" style="502" customWidth="1"/>
    <col min="12837" max="12846" width="2.6640625" style="502" customWidth="1"/>
    <col min="12847" max="12847" width="3.44140625" style="502" customWidth="1"/>
    <col min="12848" max="12858" width="2.21875" style="502" customWidth="1"/>
    <col min="12859" max="13056" width="9" style="502"/>
    <col min="13057" max="13058" width="2.21875" style="502" customWidth="1"/>
    <col min="13059" max="13059" width="3.6640625" style="502" customWidth="1"/>
    <col min="13060" max="13062" width="2.21875" style="502" customWidth="1"/>
    <col min="13063" max="13063" width="1.6640625" style="502" customWidth="1"/>
    <col min="13064" max="13081" width="2.21875" style="502" customWidth="1"/>
    <col min="13082" max="13084" width="2.77734375" style="502" customWidth="1"/>
    <col min="13085" max="13090" width="2.21875" style="502" customWidth="1"/>
    <col min="13091" max="13091" width="2.6640625" style="502" customWidth="1"/>
    <col min="13092" max="13092" width="3.44140625" style="502" customWidth="1"/>
    <col min="13093" max="13102" width="2.6640625" style="502" customWidth="1"/>
    <col min="13103" max="13103" width="3.44140625" style="502" customWidth="1"/>
    <col min="13104" max="13114" width="2.21875" style="502" customWidth="1"/>
    <col min="13115" max="13312" width="9" style="502"/>
    <col min="13313" max="13314" width="2.21875" style="502" customWidth="1"/>
    <col min="13315" max="13315" width="3.6640625" style="502" customWidth="1"/>
    <col min="13316" max="13318" width="2.21875" style="502" customWidth="1"/>
    <col min="13319" max="13319" width="1.6640625" style="502" customWidth="1"/>
    <col min="13320" max="13337" width="2.21875" style="502" customWidth="1"/>
    <col min="13338" max="13340" width="2.77734375" style="502" customWidth="1"/>
    <col min="13341" max="13346" width="2.21875" style="502" customWidth="1"/>
    <col min="13347" max="13347" width="2.6640625" style="502" customWidth="1"/>
    <col min="13348" max="13348" width="3.44140625" style="502" customWidth="1"/>
    <col min="13349" max="13358" width="2.6640625" style="502" customWidth="1"/>
    <col min="13359" max="13359" width="3.44140625" style="502" customWidth="1"/>
    <col min="13360" max="13370" width="2.21875" style="502" customWidth="1"/>
    <col min="13371" max="13568" width="9" style="502"/>
    <col min="13569" max="13570" width="2.21875" style="502" customWidth="1"/>
    <col min="13571" max="13571" width="3.6640625" style="502" customWidth="1"/>
    <col min="13572" max="13574" width="2.21875" style="502" customWidth="1"/>
    <col min="13575" max="13575" width="1.6640625" style="502" customWidth="1"/>
    <col min="13576" max="13593" width="2.21875" style="502" customWidth="1"/>
    <col min="13594" max="13596" width="2.77734375" style="502" customWidth="1"/>
    <col min="13597" max="13602" width="2.21875" style="502" customWidth="1"/>
    <col min="13603" max="13603" width="2.6640625" style="502" customWidth="1"/>
    <col min="13604" max="13604" width="3.44140625" style="502" customWidth="1"/>
    <col min="13605" max="13614" width="2.6640625" style="502" customWidth="1"/>
    <col min="13615" max="13615" width="3.44140625" style="502" customWidth="1"/>
    <col min="13616" max="13626" width="2.21875" style="502" customWidth="1"/>
    <col min="13627" max="13824" width="9" style="502"/>
    <col min="13825" max="13826" width="2.21875" style="502" customWidth="1"/>
    <col min="13827" max="13827" width="3.6640625" style="502" customWidth="1"/>
    <col min="13828" max="13830" width="2.21875" style="502" customWidth="1"/>
    <col min="13831" max="13831" width="1.6640625" style="502" customWidth="1"/>
    <col min="13832" max="13849" width="2.21875" style="502" customWidth="1"/>
    <col min="13850" max="13852" width="2.77734375" style="502" customWidth="1"/>
    <col min="13853" max="13858" width="2.21875" style="502" customWidth="1"/>
    <col min="13859" max="13859" width="2.6640625" style="502" customWidth="1"/>
    <col min="13860" max="13860" width="3.44140625" style="502" customWidth="1"/>
    <col min="13861" max="13870" width="2.6640625" style="502" customWidth="1"/>
    <col min="13871" max="13871" width="3.44140625" style="502" customWidth="1"/>
    <col min="13872" max="13882" width="2.21875" style="502" customWidth="1"/>
    <col min="13883" max="14080" width="9" style="502"/>
    <col min="14081" max="14082" width="2.21875" style="502" customWidth="1"/>
    <col min="14083" max="14083" width="3.6640625" style="502" customWidth="1"/>
    <col min="14084" max="14086" width="2.21875" style="502" customWidth="1"/>
    <col min="14087" max="14087" width="1.6640625" style="502" customWidth="1"/>
    <col min="14088" max="14105" width="2.21875" style="502" customWidth="1"/>
    <col min="14106" max="14108" width="2.77734375" style="502" customWidth="1"/>
    <col min="14109" max="14114" width="2.21875" style="502" customWidth="1"/>
    <col min="14115" max="14115" width="2.6640625" style="502" customWidth="1"/>
    <col min="14116" max="14116" width="3.44140625" style="502" customWidth="1"/>
    <col min="14117" max="14126" width="2.6640625" style="502" customWidth="1"/>
    <col min="14127" max="14127" width="3.44140625" style="502" customWidth="1"/>
    <col min="14128" max="14138" width="2.21875" style="502" customWidth="1"/>
    <col min="14139" max="14336" width="9" style="502"/>
    <col min="14337" max="14338" width="2.21875" style="502" customWidth="1"/>
    <col min="14339" max="14339" width="3.6640625" style="502" customWidth="1"/>
    <col min="14340" max="14342" width="2.21875" style="502" customWidth="1"/>
    <col min="14343" max="14343" width="1.6640625" style="502" customWidth="1"/>
    <col min="14344" max="14361" width="2.21875" style="502" customWidth="1"/>
    <col min="14362" max="14364" width="2.77734375" style="502" customWidth="1"/>
    <col min="14365" max="14370" width="2.21875" style="502" customWidth="1"/>
    <col min="14371" max="14371" width="2.6640625" style="502" customWidth="1"/>
    <col min="14372" max="14372" width="3.44140625" style="502" customWidth="1"/>
    <col min="14373" max="14382" width="2.6640625" style="502" customWidth="1"/>
    <col min="14383" max="14383" width="3.44140625" style="502" customWidth="1"/>
    <col min="14384" max="14394" width="2.21875" style="502" customWidth="1"/>
    <col min="14395" max="14592" width="9" style="502"/>
    <col min="14593" max="14594" width="2.21875" style="502" customWidth="1"/>
    <col min="14595" max="14595" width="3.6640625" style="502" customWidth="1"/>
    <col min="14596" max="14598" width="2.21875" style="502" customWidth="1"/>
    <col min="14599" max="14599" width="1.6640625" style="502" customWidth="1"/>
    <col min="14600" max="14617" width="2.21875" style="502" customWidth="1"/>
    <col min="14618" max="14620" width="2.77734375" style="502" customWidth="1"/>
    <col min="14621" max="14626" width="2.21875" style="502" customWidth="1"/>
    <col min="14627" max="14627" width="2.6640625" style="502" customWidth="1"/>
    <col min="14628" max="14628" width="3.44140625" style="502" customWidth="1"/>
    <col min="14629" max="14638" width="2.6640625" style="502" customWidth="1"/>
    <col min="14639" max="14639" width="3.44140625" style="502" customWidth="1"/>
    <col min="14640" max="14650" width="2.21875" style="502" customWidth="1"/>
    <col min="14651" max="14848" width="9" style="502"/>
    <col min="14849" max="14850" width="2.21875" style="502" customWidth="1"/>
    <col min="14851" max="14851" width="3.6640625" style="502" customWidth="1"/>
    <col min="14852" max="14854" width="2.21875" style="502" customWidth="1"/>
    <col min="14855" max="14855" width="1.6640625" style="502" customWidth="1"/>
    <col min="14856" max="14873" width="2.21875" style="502" customWidth="1"/>
    <col min="14874" max="14876" width="2.77734375" style="502" customWidth="1"/>
    <col min="14877" max="14882" width="2.21875" style="502" customWidth="1"/>
    <col min="14883" max="14883" width="2.6640625" style="502" customWidth="1"/>
    <col min="14884" max="14884" width="3.44140625" style="502" customWidth="1"/>
    <col min="14885" max="14894" width="2.6640625" style="502" customWidth="1"/>
    <col min="14895" max="14895" width="3.44140625" style="502" customWidth="1"/>
    <col min="14896" max="14906" width="2.21875" style="502" customWidth="1"/>
    <col min="14907" max="15104" width="9" style="502"/>
    <col min="15105" max="15106" width="2.21875" style="502" customWidth="1"/>
    <col min="15107" max="15107" width="3.6640625" style="502" customWidth="1"/>
    <col min="15108" max="15110" width="2.21875" style="502" customWidth="1"/>
    <col min="15111" max="15111" width="1.6640625" style="502" customWidth="1"/>
    <col min="15112" max="15129" width="2.21875" style="502" customWidth="1"/>
    <col min="15130" max="15132" width="2.77734375" style="502" customWidth="1"/>
    <col min="15133" max="15138" width="2.21875" style="502" customWidth="1"/>
    <col min="15139" max="15139" width="2.6640625" style="502" customWidth="1"/>
    <col min="15140" max="15140" width="3.44140625" style="502" customWidth="1"/>
    <col min="15141" max="15150" width="2.6640625" style="502" customWidth="1"/>
    <col min="15151" max="15151" width="3.44140625" style="502" customWidth="1"/>
    <col min="15152" max="15162" width="2.21875" style="502" customWidth="1"/>
    <col min="15163" max="15360" width="9" style="502"/>
    <col min="15361" max="15362" width="2.21875" style="502" customWidth="1"/>
    <col min="15363" max="15363" width="3.6640625" style="502" customWidth="1"/>
    <col min="15364" max="15366" width="2.21875" style="502" customWidth="1"/>
    <col min="15367" max="15367" width="1.6640625" style="502" customWidth="1"/>
    <col min="15368" max="15385" width="2.21875" style="502" customWidth="1"/>
    <col min="15386" max="15388" width="2.77734375" style="502" customWidth="1"/>
    <col min="15389" max="15394" width="2.21875" style="502" customWidth="1"/>
    <col min="15395" max="15395" width="2.6640625" style="502" customWidth="1"/>
    <col min="15396" max="15396" width="3.44140625" style="502" customWidth="1"/>
    <col min="15397" max="15406" width="2.6640625" style="502" customWidth="1"/>
    <col min="15407" max="15407" width="3.44140625" style="502" customWidth="1"/>
    <col min="15408" max="15418" width="2.21875" style="502" customWidth="1"/>
    <col min="15419" max="15616" width="9" style="502"/>
    <col min="15617" max="15618" width="2.21875" style="502" customWidth="1"/>
    <col min="15619" max="15619" width="3.6640625" style="502" customWidth="1"/>
    <col min="15620" max="15622" width="2.21875" style="502" customWidth="1"/>
    <col min="15623" max="15623" width="1.6640625" style="502" customWidth="1"/>
    <col min="15624" max="15641" width="2.21875" style="502" customWidth="1"/>
    <col min="15642" max="15644" width="2.77734375" style="502" customWidth="1"/>
    <col min="15645" max="15650" width="2.21875" style="502" customWidth="1"/>
    <col min="15651" max="15651" width="2.6640625" style="502" customWidth="1"/>
    <col min="15652" max="15652" width="3.44140625" style="502" customWidth="1"/>
    <col min="15653" max="15662" width="2.6640625" style="502" customWidth="1"/>
    <col min="15663" max="15663" width="3.44140625" style="502" customWidth="1"/>
    <col min="15664" max="15674" width="2.21875" style="502" customWidth="1"/>
    <col min="15675" max="15872" width="9" style="502"/>
    <col min="15873" max="15874" width="2.21875" style="502" customWidth="1"/>
    <col min="15875" max="15875" width="3.6640625" style="502" customWidth="1"/>
    <col min="15876" max="15878" width="2.21875" style="502" customWidth="1"/>
    <col min="15879" max="15879" width="1.6640625" style="502" customWidth="1"/>
    <col min="15880" max="15897" width="2.21875" style="502" customWidth="1"/>
    <col min="15898" max="15900" width="2.77734375" style="502" customWidth="1"/>
    <col min="15901" max="15906" width="2.21875" style="502" customWidth="1"/>
    <col min="15907" max="15907" width="2.6640625" style="502" customWidth="1"/>
    <col min="15908" max="15908" width="3.44140625" style="502" customWidth="1"/>
    <col min="15909" max="15918" width="2.6640625" style="502" customWidth="1"/>
    <col min="15919" max="15919" width="3.44140625" style="502" customWidth="1"/>
    <col min="15920" max="15930" width="2.21875" style="502" customWidth="1"/>
    <col min="15931" max="16128" width="9" style="502"/>
    <col min="16129" max="16130" width="2.21875" style="502" customWidth="1"/>
    <col min="16131" max="16131" width="3.6640625" style="502" customWidth="1"/>
    <col min="16132" max="16134" width="2.21875" style="502" customWidth="1"/>
    <col min="16135" max="16135" width="1.6640625" style="502" customWidth="1"/>
    <col min="16136" max="16153" width="2.21875" style="502" customWidth="1"/>
    <col min="16154" max="16156" width="2.77734375" style="502" customWidth="1"/>
    <col min="16157" max="16162" width="2.21875" style="502" customWidth="1"/>
    <col min="16163" max="16163" width="2.6640625" style="502" customWidth="1"/>
    <col min="16164" max="16164" width="3.44140625" style="502" customWidth="1"/>
    <col min="16165" max="16174" width="2.6640625" style="502" customWidth="1"/>
    <col min="16175" max="16175" width="3.44140625" style="502" customWidth="1"/>
    <col min="16176" max="16186" width="2.21875" style="502" customWidth="1"/>
    <col min="16187" max="16384" width="9" style="502"/>
  </cols>
  <sheetData>
    <row r="1" spans="2:60" ht="23.25" customHeight="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2" t="s">
        <v>0</v>
      </c>
      <c r="AL1" s="2"/>
      <c r="AM1" s="2"/>
      <c r="AN1" s="2"/>
      <c r="AO1" s="2"/>
      <c r="AP1" s="2"/>
      <c r="AQ1" s="2"/>
      <c r="AR1" s="2345" t="s">
        <v>835</v>
      </c>
      <c r="AS1" s="2345"/>
      <c r="AT1" s="2345"/>
      <c r="AU1" s="2345"/>
      <c r="AV1" s="2345"/>
      <c r="AW1" s="2345"/>
      <c r="AX1" s="2345"/>
      <c r="AY1" s="2345"/>
    </row>
    <row r="2" spans="2:60" ht="21.8" customHeight="1" thickBot="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4"/>
      <c r="AL2" s="4"/>
      <c r="AM2" s="4"/>
      <c r="AN2" s="4"/>
      <c r="AO2" s="4"/>
      <c r="AP2" s="4"/>
      <c r="AQ2" s="4"/>
      <c r="AR2" s="2346" t="s">
        <v>836</v>
      </c>
      <c r="AS2" s="2346"/>
      <c r="AT2" s="2346"/>
      <c r="AU2" s="2346"/>
      <c r="AV2" s="2346"/>
      <c r="AW2" s="2346"/>
      <c r="AX2" s="2346"/>
      <c r="AY2" s="2346"/>
    </row>
    <row r="3" spans="2:60" ht="19" thickBot="1">
      <c r="B3" s="6" t="s">
        <v>837</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8"/>
    </row>
    <row r="4" spans="2:60" ht="29.45" customHeight="1">
      <c r="B4" s="9" t="s">
        <v>4</v>
      </c>
      <c r="C4" s="10"/>
      <c r="D4" s="10"/>
      <c r="E4" s="10"/>
      <c r="F4" s="10"/>
      <c r="G4" s="10"/>
      <c r="H4" s="11" t="s">
        <v>838</v>
      </c>
      <c r="I4" s="12"/>
      <c r="J4" s="12"/>
      <c r="K4" s="12"/>
      <c r="L4" s="12"/>
      <c r="M4" s="12"/>
      <c r="N4" s="12"/>
      <c r="O4" s="12"/>
      <c r="P4" s="12"/>
      <c r="Q4" s="12"/>
      <c r="R4" s="12"/>
      <c r="S4" s="12"/>
      <c r="T4" s="12"/>
      <c r="U4" s="12"/>
      <c r="V4" s="12"/>
      <c r="W4" s="12"/>
      <c r="X4" s="12"/>
      <c r="Y4" s="12"/>
      <c r="Z4" s="13" t="s">
        <v>839</v>
      </c>
      <c r="AA4" s="14"/>
      <c r="AB4" s="14"/>
      <c r="AC4" s="14"/>
      <c r="AD4" s="14"/>
      <c r="AE4" s="15"/>
      <c r="AF4" s="2123" t="s">
        <v>680</v>
      </c>
      <c r="AG4" s="2124"/>
      <c r="AH4" s="2124"/>
      <c r="AI4" s="2124"/>
      <c r="AJ4" s="2124"/>
      <c r="AK4" s="2124"/>
      <c r="AL4" s="2124"/>
      <c r="AM4" s="2124"/>
      <c r="AN4" s="2124"/>
      <c r="AO4" s="2124"/>
      <c r="AP4" s="2124"/>
      <c r="AQ4" s="2125"/>
      <c r="AR4" s="523" t="s">
        <v>8</v>
      </c>
      <c r="AS4" s="518"/>
      <c r="AT4" s="518"/>
      <c r="AU4" s="518"/>
      <c r="AV4" s="518"/>
      <c r="AW4" s="518"/>
      <c r="AX4" s="518"/>
      <c r="AY4" s="524"/>
    </row>
    <row r="5" spans="2:60" ht="56.3" customHeight="1">
      <c r="B5" s="21" t="s">
        <v>9</v>
      </c>
      <c r="C5" s="22"/>
      <c r="D5" s="22"/>
      <c r="E5" s="22"/>
      <c r="F5" s="22"/>
      <c r="G5" s="23"/>
      <c r="H5" s="2347" t="s">
        <v>681</v>
      </c>
      <c r="I5" s="2348"/>
      <c r="J5" s="2348"/>
      <c r="K5" s="2348"/>
      <c r="L5" s="2348"/>
      <c r="M5" s="2348"/>
      <c r="N5" s="2348"/>
      <c r="O5" s="2348"/>
      <c r="P5" s="2348"/>
      <c r="Q5" s="2348"/>
      <c r="R5" s="2348"/>
      <c r="S5" s="2348"/>
      <c r="T5" s="2348"/>
      <c r="U5" s="2348"/>
      <c r="V5" s="2348"/>
      <c r="W5" s="2349"/>
      <c r="X5" s="2349"/>
      <c r="Y5" s="2349"/>
      <c r="Z5" s="27" t="s">
        <v>11</v>
      </c>
      <c r="AA5" s="28"/>
      <c r="AB5" s="28"/>
      <c r="AC5" s="28"/>
      <c r="AD5" s="28"/>
      <c r="AE5" s="29"/>
      <c r="AF5" s="2126"/>
      <c r="AG5" s="2127"/>
      <c r="AH5" s="2127"/>
      <c r="AI5" s="2127"/>
      <c r="AJ5" s="2127"/>
      <c r="AK5" s="2127"/>
      <c r="AL5" s="2127"/>
      <c r="AM5" s="2127"/>
      <c r="AN5" s="2127"/>
      <c r="AO5" s="2127"/>
      <c r="AP5" s="2127"/>
      <c r="AQ5" s="2128"/>
      <c r="AR5" s="1993" t="s">
        <v>682</v>
      </c>
      <c r="AS5" s="1994"/>
      <c r="AT5" s="1994"/>
      <c r="AU5" s="1994"/>
      <c r="AV5" s="1994"/>
      <c r="AW5" s="1994"/>
      <c r="AX5" s="1994"/>
      <c r="AY5" s="1995"/>
    </row>
    <row r="6" spans="2:60" ht="30.8" customHeight="1">
      <c r="B6" s="540" t="s">
        <v>13</v>
      </c>
      <c r="C6" s="541"/>
      <c r="D6" s="541"/>
      <c r="E6" s="541"/>
      <c r="F6" s="541"/>
      <c r="G6" s="541"/>
      <c r="H6" s="1996" t="s">
        <v>683</v>
      </c>
      <c r="I6" s="1235"/>
      <c r="J6" s="1235"/>
      <c r="K6" s="1235"/>
      <c r="L6" s="1235"/>
      <c r="M6" s="1235"/>
      <c r="N6" s="1235"/>
      <c r="O6" s="1235"/>
      <c r="P6" s="1235"/>
      <c r="Q6" s="1235"/>
      <c r="R6" s="1235"/>
      <c r="S6" s="1235"/>
      <c r="T6" s="1235"/>
      <c r="U6" s="1235"/>
      <c r="V6" s="1235"/>
      <c r="W6" s="1235"/>
      <c r="X6" s="1235"/>
      <c r="Y6" s="1235"/>
      <c r="Z6" s="543" t="s">
        <v>15</v>
      </c>
      <c r="AA6" s="544"/>
      <c r="AB6" s="544"/>
      <c r="AC6" s="544"/>
      <c r="AD6" s="544"/>
      <c r="AE6" s="545"/>
      <c r="AF6" s="546" t="s">
        <v>840</v>
      </c>
      <c r="AG6" s="546"/>
      <c r="AH6" s="546"/>
      <c r="AI6" s="546"/>
      <c r="AJ6" s="546"/>
      <c r="AK6" s="546"/>
      <c r="AL6" s="546"/>
      <c r="AM6" s="546"/>
      <c r="AN6" s="546"/>
      <c r="AO6" s="546"/>
      <c r="AP6" s="546"/>
      <c r="AQ6" s="546"/>
      <c r="AR6" s="530"/>
      <c r="AS6" s="530"/>
      <c r="AT6" s="530"/>
      <c r="AU6" s="530"/>
      <c r="AV6" s="530"/>
      <c r="AW6" s="530"/>
      <c r="AX6" s="530"/>
      <c r="AY6" s="547"/>
    </row>
    <row r="7" spans="2:60" ht="18" customHeight="1">
      <c r="B7" s="548" t="s">
        <v>193</v>
      </c>
      <c r="C7" s="549"/>
      <c r="D7" s="549"/>
      <c r="E7" s="549"/>
      <c r="F7" s="549"/>
      <c r="G7" s="549"/>
      <c r="H7" s="1550" t="s">
        <v>841</v>
      </c>
      <c r="I7" s="1551"/>
      <c r="J7" s="1551"/>
      <c r="K7" s="1551"/>
      <c r="L7" s="1551"/>
      <c r="M7" s="1551"/>
      <c r="N7" s="1551"/>
      <c r="O7" s="1551"/>
      <c r="P7" s="1551"/>
      <c r="Q7" s="1551"/>
      <c r="R7" s="1551"/>
      <c r="S7" s="1551"/>
      <c r="T7" s="1551"/>
      <c r="U7" s="1551"/>
      <c r="V7" s="1551"/>
      <c r="W7" s="552"/>
      <c r="X7" s="552"/>
      <c r="Y7" s="552"/>
      <c r="Z7" s="553" t="s">
        <v>842</v>
      </c>
      <c r="AA7" s="530"/>
      <c r="AB7" s="530"/>
      <c r="AC7" s="530"/>
      <c r="AD7" s="530"/>
      <c r="AE7" s="554"/>
      <c r="AF7" s="2350" t="s">
        <v>843</v>
      </c>
      <c r="AG7" s="2351"/>
      <c r="AH7" s="2351"/>
      <c r="AI7" s="2351"/>
      <c r="AJ7" s="2351"/>
      <c r="AK7" s="2351"/>
      <c r="AL7" s="2351"/>
      <c r="AM7" s="2351"/>
      <c r="AN7" s="2351"/>
      <c r="AO7" s="2351"/>
      <c r="AP7" s="2351"/>
      <c r="AQ7" s="2351"/>
      <c r="AR7" s="2351"/>
      <c r="AS7" s="2351"/>
      <c r="AT7" s="2351"/>
      <c r="AU7" s="2351"/>
      <c r="AV7" s="2351"/>
      <c r="AW7" s="2351"/>
      <c r="AX7" s="2351"/>
      <c r="AY7" s="2352"/>
    </row>
    <row r="8" spans="2:60" ht="24.05" customHeight="1">
      <c r="B8" s="558"/>
      <c r="C8" s="559"/>
      <c r="D8" s="559"/>
      <c r="E8" s="559"/>
      <c r="F8" s="559"/>
      <c r="G8" s="559"/>
      <c r="H8" s="1557"/>
      <c r="I8" s="1558"/>
      <c r="J8" s="1558"/>
      <c r="K8" s="1558"/>
      <c r="L8" s="1558"/>
      <c r="M8" s="1558"/>
      <c r="N8" s="1558"/>
      <c r="O8" s="1558"/>
      <c r="P8" s="1558"/>
      <c r="Q8" s="1558"/>
      <c r="R8" s="1558"/>
      <c r="S8" s="1558"/>
      <c r="T8" s="1558"/>
      <c r="U8" s="1558"/>
      <c r="V8" s="1558"/>
      <c r="W8" s="562"/>
      <c r="X8" s="562"/>
      <c r="Y8" s="562"/>
      <c r="Z8" s="563"/>
      <c r="AA8" s="530"/>
      <c r="AB8" s="530"/>
      <c r="AC8" s="530"/>
      <c r="AD8" s="530"/>
      <c r="AE8" s="554"/>
      <c r="AF8" s="1990"/>
      <c r="AG8" s="1991"/>
      <c r="AH8" s="1991"/>
      <c r="AI8" s="1991"/>
      <c r="AJ8" s="1991"/>
      <c r="AK8" s="1991"/>
      <c r="AL8" s="1991"/>
      <c r="AM8" s="1991"/>
      <c r="AN8" s="1991"/>
      <c r="AO8" s="1991"/>
      <c r="AP8" s="1991"/>
      <c r="AQ8" s="1991"/>
      <c r="AR8" s="1991"/>
      <c r="AS8" s="1991"/>
      <c r="AT8" s="1991"/>
      <c r="AU8" s="1991"/>
      <c r="AV8" s="1991"/>
      <c r="AW8" s="1991"/>
      <c r="AX8" s="1991"/>
      <c r="AY8" s="2353"/>
    </row>
    <row r="9" spans="2:60" ht="103.75" customHeight="1">
      <c r="B9" s="567" t="s">
        <v>196</v>
      </c>
      <c r="C9" s="568"/>
      <c r="D9" s="568"/>
      <c r="E9" s="568"/>
      <c r="F9" s="568"/>
      <c r="G9" s="568"/>
      <c r="H9" s="2354" t="s">
        <v>844</v>
      </c>
      <c r="I9" s="2355"/>
      <c r="J9" s="2355"/>
      <c r="K9" s="2355"/>
      <c r="L9" s="2355"/>
      <c r="M9" s="2355"/>
      <c r="N9" s="2355"/>
      <c r="O9" s="2355"/>
      <c r="P9" s="2355"/>
      <c r="Q9" s="2355"/>
      <c r="R9" s="2355"/>
      <c r="S9" s="2355"/>
      <c r="T9" s="2355"/>
      <c r="U9" s="2355"/>
      <c r="V9" s="2355"/>
      <c r="W9" s="2355"/>
      <c r="X9" s="2355"/>
      <c r="Y9" s="2355"/>
      <c r="Z9" s="2355"/>
      <c r="AA9" s="2355"/>
      <c r="AB9" s="2355"/>
      <c r="AC9" s="2355"/>
      <c r="AD9" s="2355"/>
      <c r="AE9" s="2355"/>
      <c r="AF9" s="2355"/>
      <c r="AG9" s="2355"/>
      <c r="AH9" s="2355"/>
      <c r="AI9" s="2355"/>
      <c r="AJ9" s="2355"/>
      <c r="AK9" s="2355"/>
      <c r="AL9" s="2355"/>
      <c r="AM9" s="2355"/>
      <c r="AN9" s="2355"/>
      <c r="AO9" s="2355"/>
      <c r="AP9" s="2355"/>
      <c r="AQ9" s="2355"/>
      <c r="AR9" s="2355"/>
      <c r="AS9" s="2355"/>
      <c r="AT9" s="2355"/>
      <c r="AU9" s="2355"/>
      <c r="AV9" s="2355"/>
      <c r="AW9" s="2355"/>
      <c r="AX9" s="2355"/>
      <c r="AY9" s="2356"/>
      <c r="BC9" s="2357"/>
      <c r="BD9" s="2357"/>
      <c r="BE9" s="2357"/>
      <c r="BF9" s="2357"/>
      <c r="BG9" s="2357"/>
      <c r="BH9" s="2357"/>
    </row>
    <row r="10" spans="2:60" ht="115.85" customHeight="1">
      <c r="B10" s="567" t="s">
        <v>198</v>
      </c>
      <c r="C10" s="568"/>
      <c r="D10" s="568"/>
      <c r="E10" s="568"/>
      <c r="F10" s="568"/>
      <c r="G10" s="568"/>
      <c r="H10" s="2358" t="s">
        <v>845</v>
      </c>
      <c r="I10" s="2359"/>
      <c r="J10" s="2359"/>
      <c r="K10" s="2359"/>
      <c r="L10" s="2359"/>
      <c r="M10" s="2359"/>
      <c r="N10" s="2359"/>
      <c r="O10" s="2359"/>
      <c r="P10" s="2359"/>
      <c r="Q10" s="2359"/>
      <c r="R10" s="2359"/>
      <c r="S10" s="2359"/>
      <c r="T10" s="2359"/>
      <c r="U10" s="2359"/>
      <c r="V10" s="2359"/>
      <c r="W10" s="2359"/>
      <c r="X10" s="2359"/>
      <c r="Y10" s="2359"/>
      <c r="Z10" s="2359"/>
      <c r="AA10" s="2359"/>
      <c r="AB10" s="2359"/>
      <c r="AC10" s="2359"/>
      <c r="AD10" s="2359"/>
      <c r="AE10" s="2359"/>
      <c r="AF10" s="2359"/>
      <c r="AG10" s="2359"/>
      <c r="AH10" s="2359"/>
      <c r="AI10" s="2359"/>
      <c r="AJ10" s="2359"/>
      <c r="AK10" s="2359"/>
      <c r="AL10" s="2359"/>
      <c r="AM10" s="2359"/>
      <c r="AN10" s="2359"/>
      <c r="AO10" s="2359"/>
      <c r="AP10" s="2359"/>
      <c r="AQ10" s="2359"/>
      <c r="AR10" s="2359"/>
      <c r="AS10" s="2359"/>
      <c r="AT10" s="2359"/>
      <c r="AU10" s="2359"/>
      <c r="AV10" s="2359"/>
      <c r="AW10" s="2359"/>
      <c r="AX10" s="2359"/>
      <c r="AY10" s="2360"/>
    </row>
    <row r="11" spans="2:60" ht="29.3" customHeight="1">
      <c r="B11" s="567" t="s">
        <v>25</v>
      </c>
      <c r="C11" s="568"/>
      <c r="D11" s="568"/>
      <c r="E11" s="568"/>
      <c r="F11" s="568"/>
      <c r="G11" s="572"/>
      <c r="H11" s="69" t="s">
        <v>335</v>
      </c>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1"/>
    </row>
    <row r="12" spans="2:60" ht="20.95" customHeight="1">
      <c r="B12" s="576" t="s">
        <v>691</v>
      </c>
      <c r="C12" s="577"/>
      <c r="D12" s="577"/>
      <c r="E12" s="577"/>
      <c r="F12" s="577"/>
      <c r="G12" s="578"/>
      <c r="H12" s="75"/>
      <c r="I12" s="76"/>
      <c r="J12" s="76"/>
      <c r="K12" s="76"/>
      <c r="L12" s="76"/>
      <c r="M12" s="76"/>
      <c r="N12" s="76"/>
      <c r="O12" s="76"/>
      <c r="P12" s="76"/>
      <c r="Q12" s="77" t="s">
        <v>28</v>
      </c>
      <c r="R12" s="78"/>
      <c r="S12" s="78"/>
      <c r="T12" s="78"/>
      <c r="U12" s="78"/>
      <c r="V12" s="78"/>
      <c r="W12" s="79"/>
      <c r="X12" s="77" t="s">
        <v>29</v>
      </c>
      <c r="Y12" s="78"/>
      <c r="Z12" s="78"/>
      <c r="AA12" s="78"/>
      <c r="AB12" s="78"/>
      <c r="AC12" s="78"/>
      <c r="AD12" s="79"/>
      <c r="AE12" s="77" t="s">
        <v>30</v>
      </c>
      <c r="AF12" s="78"/>
      <c r="AG12" s="78"/>
      <c r="AH12" s="78"/>
      <c r="AI12" s="78"/>
      <c r="AJ12" s="78"/>
      <c r="AK12" s="79"/>
      <c r="AL12" s="77" t="s">
        <v>31</v>
      </c>
      <c r="AM12" s="78"/>
      <c r="AN12" s="78"/>
      <c r="AO12" s="78"/>
      <c r="AP12" s="78"/>
      <c r="AQ12" s="78"/>
      <c r="AR12" s="79"/>
      <c r="AS12" s="77" t="s">
        <v>32</v>
      </c>
      <c r="AT12" s="78"/>
      <c r="AU12" s="78"/>
      <c r="AV12" s="78"/>
      <c r="AW12" s="78"/>
      <c r="AX12" s="78"/>
      <c r="AY12" s="80"/>
    </row>
    <row r="13" spans="2:60" ht="20.95" customHeight="1">
      <c r="B13" s="585"/>
      <c r="C13" s="586"/>
      <c r="D13" s="586"/>
      <c r="E13" s="586"/>
      <c r="F13" s="586"/>
      <c r="G13" s="587"/>
      <c r="H13" s="84" t="s">
        <v>33</v>
      </c>
      <c r="I13" s="85"/>
      <c r="J13" s="86" t="s">
        <v>34</v>
      </c>
      <c r="K13" s="87"/>
      <c r="L13" s="87"/>
      <c r="M13" s="87"/>
      <c r="N13" s="87"/>
      <c r="O13" s="87"/>
      <c r="P13" s="88"/>
      <c r="Q13" s="89" t="s">
        <v>841</v>
      </c>
      <c r="R13" s="89"/>
      <c r="S13" s="89"/>
      <c r="T13" s="89"/>
      <c r="U13" s="89"/>
      <c r="V13" s="89"/>
      <c r="W13" s="89"/>
      <c r="X13" s="89" t="s">
        <v>841</v>
      </c>
      <c r="Y13" s="89"/>
      <c r="Z13" s="89"/>
      <c r="AA13" s="89"/>
      <c r="AB13" s="89"/>
      <c r="AC13" s="89"/>
      <c r="AD13" s="89"/>
      <c r="AE13" s="2361" t="s">
        <v>846</v>
      </c>
      <c r="AF13" s="2361"/>
      <c r="AG13" s="2361"/>
      <c r="AH13" s="2361"/>
      <c r="AI13" s="2361"/>
      <c r="AJ13" s="2361"/>
      <c r="AK13" s="2361"/>
      <c r="AL13" s="2362" t="s">
        <v>847</v>
      </c>
      <c r="AM13" s="2362"/>
      <c r="AN13" s="2362"/>
      <c r="AO13" s="2362"/>
      <c r="AP13" s="2362"/>
      <c r="AQ13" s="2362"/>
      <c r="AR13" s="2362"/>
      <c r="AS13" s="2361" t="s">
        <v>848</v>
      </c>
      <c r="AT13" s="2361"/>
      <c r="AU13" s="2361"/>
      <c r="AV13" s="2361"/>
      <c r="AW13" s="2361"/>
      <c r="AX13" s="2361"/>
      <c r="AY13" s="2363"/>
    </row>
    <row r="14" spans="2:60" ht="20.95" customHeight="1">
      <c r="B14" s="585"/>
      <c r="C14" s="586"/>
      <c r="D14" s="586"/>
      <c r="E14" s="586"/>
      <c r="F14" s="586"/>
      <c r="G14" s="587"/>
      <c r="H14" s="93"/>
      <c r="I14" s="94"/>
      <c r="J14" s="95" t="s">
        <v>36</v>
      </c>
      <c r="K14" s="96"/>
      <c r="L14" s="96"/>
      <c r="M14" s="96"/>
      <c r="N14" s="96"/>
      <c r="O14" s="96"/>
      <c r="P14" s="97"/>
      <c r="Q14" s="98" t="s">
        <v>841</v>
      </c>
      <c r="R14" s="98"/>
      <c r="S14" s="98"/>
      <c r="T14" s="98"/>
      <c r="U14" s="98"/>
      <c r="V14" s="98"/>
      <c r="W14" s="98"/>
      <c r="X14" s="98" t="s">
        <v>841</v>
      </c>
      <c r="Y14" s="98"/>
      <c r="Z14" s="98"/>
      <c r="AA14" s="98"/>
      <c r="AB14" s="98"/>
      <c r="AC14" s="98"/>
      <c r="AD14" s="98"/>
      <c r="AE14" s="98" t="s">
        <v>849</v>
      </c>
      <c r="AF14" s="98"/>
      <c r="AG14" s="98"/>
      <c r="AH14" s="98"/>
      <c r="AI14" s="98"/>
      <c r="AJ14" s="98"/>
      <c r="AK14" s="98"/>
      <c r="AL14" s="98" t="s">
        <v>841</v>
      </c>
      <c r="AM14" s="98"/>
      <c r="AN14" s="98"/>
      <c r="AO14" s="98"/>
      <c r="AP14" s="98"/>
      <c r="AQ14" s="98"/>
      <c r="AR14" s="98"/>
      <c r="AS14" s="103"/>
      <c r="AT14" s="103"/>
      <c r="AU14" s="103"/>
      <c r="AV14" s="103"/>
      <c r="AW14" s="103"/>
      <c r="AX14" s="103"/>
      <c r="AY14" s="104"/>
    </row>
    <row r="15" spans="2:60" ht="24.75" customHeight="1">
      <c r="B15" s="585"/>
      <c r="C15" s="586"/>
      <c r="D15" s="586"/>
      <c r="E15" s="586"/>
      <c r="F15" s="586"/>
      <c r="G15" s="587"/>
      <c r="H15" s="93"/>
      <c r="I15" s="94"/>
      <c r="J15" s="95" t="s">
        <v>38</v>
      </c>
      <c r="K15" s="96"/>
      <c r="L15" s="96"/>
      <c r="M15" s="96"/>
      <c r="N15" s="96"/>
      <c r="O15" s="96"/>
      <c r="P15" s="97"/>
      <c r="Q15" s="98" t="s">
        <v>841</v>
      </c>
      <c r="R15" s="98"/>
      <c r="S15" s="98"/>
      <c r="T15" s="98"/>
      <c r="U15" s="98"/>
      <c r="V15" s="98"/>
      <c r="W15" s="98"/>
      <c r="X15" s="98" t="s">
        <v>841</v>
      </c>
      <c r="Y15" s="98"/>
      <c r="Z15" s="98"/>
      <c r="AA15" s="98"/>
      <c r="AB15" s="98"/>
      <c r="AC15" s="98"/>
      <c r="AD15" s="98"/>
      <c r="AE15" s="98">
        <v>0</v>
      </c>
      <c r="AF15" s="98"/>
      <c r="AG15" s="98"/>
      <c r="AH15" s="98"/>
      <c r="AI15" s="98"/>
      <c r="AJ15" s="98"/>
      <c r="AK15" s="98"/>
      <c r="AL15" s="98" t="s">
        <v>841</v>
      </c>
      <c r="AM15" s="98"/>
      <c r="AN15" s="98"/>
      <c r="AO15" s="98"/>
      <c r="AP15" s="98"/>
      <c r="AQ15" s="98"/>
      <c r="AR15" s="98"/>
      <c r="AS15" s="103"/>
      <c r="AT15" s="103"/>
      <c r="AU15" s="103"/>
      <c r="AV15" s="103"/>
      <c r="AW15" s="103"/>
      <c r="AX15" s="103"/>
      <c r="AY15" s="104"/>
    </row>
    <row r="16" spans="2:60" ht="24.75" customHeight="1">
      <c r="B16" s="585"/>
      <c r="C16" s="586"/>
      <c r="D16" s="586"/>
      <c r="E16" s="586"/>
      <c r="F16" s="586"/>
      <c r="G16" s="587"/>
      <c r="H16" s="105"/>
      <c r="I16" s="106"/>
      <c r="J16" s="107" t="s">
        <v>39</v>
      </c>
      <c r="K16" s="108"/>
      <c r="L16" s="108"/>
      <c r="M16" s="108"/>
      <c r="N16" s="108"/>
      <c r="O16" s="108"/>
      <c r="P16" s="109"/>
      <c r="Q16" s="110" t="s">
        <v>280</v>
      </c>
      <c r="R16" s="110"/>
      <c r="S16" s="110"/>
      <c r="T16" s="110"/>
      <c r="U16" s="110"/>
      <c r="V16" s="110"/>
      <c r="W16" s="110"/>
      <c r="X16" s="110" t="s">
        <v>280</v>
      </c>
      <c r="Y16" s="110"/>
      <c r="Z16" s="110"/>
      <c r="AA16" s="110"/>
      <c r="AB16" s="110"/>
      <c r="AC16" s="110"/>
      <c r="AD16" s="110"/>
      <c r="AE16" s="2364">
        <v>888</v>
      </c>
      <c r="AF16" s="2364"/>
      <c r="AG16" s="2364"/>
      <c r="AH16" s="2364"/>
      <c r="AI16" s="2364"/>
      <c r="AJ16" s="2364"/>
      <c r="AK16" s="2364"/>
      <c r="AL16" s="1438">
        <v>1686</v>
      </c>
      <c r="AM16" s="110"/>
      <c r="AN16" s="110"/>
      <c r="AO16" s="110"/>
      <c r="AP16" s="110"/>
      <c r="AQ16" s="110"/>
      <c r="AR16" s="110"/>
      <c r="AS16" s="2365"/>
      <c r="AT16" s="2365"/>
      <c r="AU16" s="2365"/>
      <c r="AV16" s="2365"/>
      <c r="AW16" s="2365"/>
      <c r="AX16" s="2365"/>
      <c r="AY16" s="2366"/>
    </row>
    <row r="17" spans="2:51" ht="24.75" customHeight="1">
      <c r="B17" s="585"/>
      <c r="C17" s="586"/>
      <c r="D17" s="586"/>
      <c r="E17" s="586"/>
      <c r="F17" s="586"/>
      <c r="G17" s="587"/>
      <c r="H17" s="635" t="s">
        <v>40</v>
      </c>
      <c r="I17" s="636"/>
      <c r="J17" s="636"/>
      <c r="K17" s="636"/>
      <c r="L17" s="636"/>
      <c r="M17" s="636"/>
      <c r="N17" s="636"/>
      <c r="O17" s="636"/>
      <c r="P17" s="636"/>
      <c r="Q17" s="1123" t="s">
        <v>280</v>
      </c>
      <c r="R17" s="1123"/>
      <c r="S17" s="1123"/>
      <c r="T17" s="1123"/>
      <c r="U17" s="1123"/>
      <c r="V17" s="1123"/>
      <c r="W17" s="1123"/>
      <c r="X17" s="1123" t="s">
        <v>280</v>
      </c>
      <c r="Y17" s="1123"/>
      <c r="Z17" s="1123"/>
      <c r="AA17" s="1123"/>
      <c r="AB17" s="1123"/>
      <c r="AC17" s="1123"/>
      <c r="AD17" s="1123"/>
      <c r="AE17" s="2014">
        <v>211</v>
      </c>
      <c r="AF17" s="2014"/>
      <c r="AG17" s="2014"/>
      <c r="AH17" s="2014"/>
      <c r="AI17" s="2014"/>
      <c r="AJ17" s="2014"/>
      <c r="AK17" s="2014"/>
      <c r="AL17" s="637"/>
      <c r="AM17" s="637"/>
      <c r="AN17" s="637"/>
      <c r="AO17" s="637"/>
      <c r="AP17" s="637"/>
      <c r="AQ17" s="637"/>
      <c r="AR17" s="637"/>
      <c r="AS17" s="637"/>
      <c r="AT17" s="637"/>
      <c r="AU17" s="637"/>
      <c r="AV17" s="637"/>
      <c r="AW17" s="637"/>
      <c r="AX17" s="637"/>
      <c r="AY17" s="639"/>
    </row>
    <row r="18" spans="2:51" ht="24.75" customHeight="1">
      <c r="B18" s="640"/>
      <c r="C18" s="641"/>
      <c r="D18" s="641"/>
      <c r="E18" s="641"/>
      <c r="F18" s="641"/>
      <c r="G18" s="642"/>
      <c r="H18" s="635" t="s">
        <v>41</v>
      </c>
      <c r="I18" s="636"/>
      <c r="J18" s="636"/>
      <c r="K18" s="636"/>
      <c r="L18" s="636"/>
      <c r="M18" s="636"/>
      <c r="N18" s="636"/>
      <c r="O18" s="636"/>
      <c r="P18" s="636"/>
      <c r="Q18" s="1123" t="s">
        <v>280</v>
      </c>
      <c r="R18" s="1123"/>
      <c r="S18" s="1123"/>
      <c r="T18" s="1123"/>
      <c r="U18" s="1123"/>
      <c r="V18" s="1123"/>
      <c r="W18" s="1123"/>
      <c r="X18" s="1123" t="s">
        <v>280</v>
      </c>
      <c r="Y18" s="1123"/>
      <c r="Z18" s="1123"/>
      <c r="AA18" s="1123"/>
      <c r="AB18" s="1123"/>
      <c r="AC18" s="1123"/>
      <c r="AD18" s="1123"/>
      <c r="AE18" s="1182">
        <v>0.24</v>
      </c>
      <c r="AF18" s="1123"/>
      <c r="AG18" s="1123"/>
      <c r="AH18" s="1123"/>
      <c r="AI18" s="1123"/>
      <c r="AJ18" s="1123"/>
      <c r="AK18" s="1123"/>
      <c r="AL18" s="637"/>
      <c r="AM18" s="637"/>
      <c r="AN18" s="637"/>
      <c r="AO18" s="637"/>
      <c r="AP18" s="637"/>
      <c r="AQ18" s="637"/>
      <c r="AR18" s="637"/>
      <c r="AS18" s="637"/>
      <c r="AT18" s="637"/>
      <c r="AU18" s="637"/>
      <c r="AV18" s="637"/>
      <c r="AW18" s="637"/>
      <c r="AX18" s="637"/>
      <c r="AY18" s="639"/>
    </row>
    <row r="19" spans="2:51"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211</v>
      </c>
      <c r="AV19" s="651"/>
      <c r="AW19" s="651"/>
      <c r="AX19" s="651"/>
      <c r="AY19" s="653"/>
    </row>
    <row r="20" spans="2:51" ht="65.95" customHeight="1">
      <c r="B20" s="654"/>
      <c r="C20" s="645"/>
      <c r="D20" s="645"/>
      <c r="E20" s="645"/>
      <c r="F20" s="645"/>
      <c r="G20" s="646"/>
      <c r="H20" s="655" t="s">
        <v>850</v>
      </c>
      <c r="I20" s="656"/>
      <c r="J20" s="656"/>
      <c r="K20" s="656"/>
      <c r="L20" s="656"/>
      <c r="M20" s="656"/>
      <c r="N20" s="656"/>
      <c r="O20" s="656"/>
      <c r="P20" s="656"/>
      <c r="Q20" s="656"/>
      <c r="R20" s="656"/>
      <c r="S20" s="656"/>
      <c r="T20" s="656"/>
      <c r="U20" s="656"/>
      <c r="V20" s="656"/>
      <c r="W20" s="656"/>
      <c r="X20" s="656"/>
      <c r="Y20" s="657"/>
      <c r="Z20" s="658" t="s">
        <v>213</v>
      </c>
      <c r="AA20" s="659"/>
      <c r="AB20" s="660"/>
      <c r="AC20" s="2021" t="s">
        <v>697</v>
      </c>
      <c r="AD20" s="2022"/>
      <c r="AE20" s="2022"/>
      <c r="AF20" s="1106" t="s">
        <v>432</v>
      </c>
      <c r="AG20" s="1106"/>
      <c r="AH20" s="1106"/>
      <c r="AI20" s="1106"/>
      <c r="AJ20" s="1106"/>
      <c r="AK20" s="2367" t="s">
        <v>432</v>
      </c>
      <c r="AL20" s="1106"/>
      <c r="AM20" s="1106"/>
      <c r="AN20" s="1106"/>
      <c r="AO20" s="1106"/>
      <c r="AP20" s="2025" t="s">
        <v>851</v>
      </c>
      <c r="AQ20" s="2026"/>
      <c r="AR20" s="2026"/>
      <c r="AS20" s="2026"/>
      <c r="AT20" s="2026"/>
      <c r="AU20" s="1106" t="s">
        <v>432</v>
      </c>
      <c r="AV20" s="1106"/>
      <c r="AW20" s="1106"/>
      <c r="AX20" s="1106"/>
      <c r="AY20" s="2027"/>
    </row>
    <row r="21" spans="2:51" ht="43.55" customHeight="1">
      <c r="B21" s="664"/>
      <c r="C21" s="665"/>
      <c r="D21" s="665"/>
      <c r="E21" s="665"/>
      <c r="F21" s="665"/>
      <c r="G21" s="666"/>
      <c r="H21" s="667"/>
      <c r="I21" s="668"/>
      <c r="J21" s="668"/>
      <c r="K21" s="668"/>
      <c r="L21" s="668"/>
      <c r="M21" s="668"/>
      <c r="N21" s="668"/>
      <c r="O21" s="668"/>
      <c r="P21" s="668"/>
      <c r="Q21" s="668"/>
      <c r="R21" s="668"/>
      <c r="S21" s="668"/>
      <c r="T21" s="668"/>
      <c r="U21" s="668"/>
      <c r="V21" s="668"/>
      <c r="W21" s="668"/>
      <c r="X21" s="668"/>
      <c r="Y21" s="669"/>
      <c r="Z21" s="581" t="s">
        <v>52</v>
      </c>
      <c r="AA21" s="582"/>
      <c r="AB21" s="583"/>
      <c r="AC21" s="1198" t="s">
        <v>431</v>
      </c>
      <c r="AD21" s="1198"/>
      <c r="AE21" s="1198"/>
      <c r="AF21" s="1106" t="s">
        <v>432</v>
      </c>
      <c r="AG21" s="1106"/>
      <c r="AH21" s="1106"/>
      <c r="AI21" s="1106"/>
      <c r="AJ21" s="1106"/>
      <c r="AK21" s="1106" t="s">
        <v>432</v>
      </c>
      <c r="AL21" s="1106"/>
      <c r="AM21" s="1106"/>
      <c r="AN21" s="1106"/>
      <c r="AO21" s="1106"/>
      <c r="AP21" s="2033" t="s">
        <v>852</v>
      </c>
      <c r="AQ21" s="2034"/>
      <c r="AR21" s="2034"/>
      <c r="AS21" s="2034"/>
      <c r="AT21" s="2034"/>
      <c r="AU21" s="670"/>
      <c r="AV21" s="670"/>
      <c r="AW21" s="670"/>
      <c r="AX21" s="670"/>
      <c r="AY21" s="671"/>
    </row>
    <row r="22" spans="2:51" ht="31.75" customHeight="1">
      <c r="B22" s="672" t="s">
        <v>54</v>
      </c>
      <c r="C22" s="673"/>
      <c r="D22" s="673"/>
      <c r="E22" s="673"/>
      <c r="F22" s="673"/>
      <c r="G22" s="674"/>
      <c r="H22" s="2368" t="s">
        <v>55</v>
      </c>
      <c r="I22" s="582"/>
      <c r="J22" s="582"/>
      <c r="K22" s="582"/>
      <c r="L22" s="582"/>
      <c r="M22" s="582"/>
      <c r="N22" s="582"/>
      <c r="O22" s="582"/>
      <c r="P22" s="582"/>
      <c r="Q22" s="582"/>
      <c r="R22" s="582"/>
      <c r="S22" s="582"/>
      <c r="T22" s="582"/>
      <c r="U22" s="582"/>
      <c r="V22" s="582"/>
      <c r="W22" s="582"/>
      <c r="X22" s="582"/>
      <c r="Y22" s="583"/>
      <c r="Z22" s="648"/>
      <c r="AA22" s="649"/>
      <c r="AB22" s="650"/>
      <c r="AC22" s="581" t="s">
        <v>45</v>
      </c>
      <c r="AD22" s="582"/>
      <c r="AE22" s="583"/>
      <c r="AF22" s="651" t="s">
        <v>202</v>
      </c>
      <c r="AG22" s="651"/>
      <c r="AH22" s="651"/>
      <c r="AI22" s="651"/>
      <c r="AJ22" s="651"/>
      <c r="AK22" s="651" t="s">
        <v>203</v>
      </c>
      <c r="AL22" s="651"/>
      <c r="AM22" s="651"/>
      <c r="AN22" s="651"/>
      <c r="AO22" s="651"/>
      <c r="AP22" s="651" t="s">
        <v>204</v>
      </c>
      <c r="AQ22" s="651"/>
      <c r="AR22" s="651"/>
      <c r="AS22" s="651"/>
      <c r="AT22" s="651"/>
      <c r="AU22" s="675" t="s">
        <v>56</v>
      </c>
      <c r="AV22" s="676"/>
      <c r="AW22" s="676"/>
      <c r="AX22" s="676"/>
      <c r="AY22" s="677"/>
    </row>
    <row r="23" spans="2:51" ht="39.950000000000003" customHeight="1">
      <c r="B23" s="678"/>
      <c r="C23" s="679"/>
      <c r="D23" s="679"/>
      <c r="E23" s="679"/>
      <c r="F23" s="679"/>
      <c r="G23" s="680"/>
      <c r="H23" s="2369" t="s">
        <v>853</v>
      </c>
      <c r="I23" s="693"/>
      <c r="J23" s="693"/>
      <c r="K23" s="693"/>
      <c r="L23" s="693"/>
      <c r="M23" s="693"/>
      <c r="N23" s="693"/>
      <c r="O23" s="693"/>
      <c r="P23" s="693"/>
      <c r="Q23" s="693"/>
      <c r="R23" s="693"/>
      <c r="S23" s="693"/>
      <c r="T23" s="693"/>
      <c r="U23" s="693"/>
      <c r="V23" s="693"/>
      <c r="W23" s="693"/>
      <c r="X23" s="693"/>
      <c r="Y23" s="694"/>
      <c r="Z23" s="683" t="s">
        <v>58</v>
      </c>
      <c r="AA23" s="684"/>
      <c r="AB23" s="685"/>
      <c r="AC23" s="2037" t="s">
        <v>854</v>
      </c>
      <c r="AD23" s="2038"/>
      <c r="AE23" s="2039"/>
      <c r="AF23" s="1197" t="s">
        <v>432</v>
      </c>
      <c r="AG23" s="2266"/>
      <c r="AH23" s="2266"/>
      <c r="AI23" s="2266"/>
      <c r="AJ23" s="2267"/>
      <c r="AK23" s="1198" t="s">
        <v>432</v>
      </c>
      <c r="AL23" s="1198"/>
      <c r="AM23" s="1198"/>
      <c r="AN23" s="1198"/>
      <c r="AO23" s="1198"/>
      <c r="AP23" s="2269">
        <v>734</v>
      </c>
      <c r="AQ23" s="1190"/>
      <c r="AR23" s="1190"/>
      <c r="AS23" s="1190"/>
      <c r="AT23" s="1190"/>
      <c r="AU23" s="1198" t="s">
        <v>432</v>
      </c>
      <c r="AV23" s="1198"/>
      <c r="AW23" s="1198"/>
      <c r="AX23" s="1198"/>
      <c r="AY23" s="2271"/>
    </row>
    <row r="24" spans="2:51" ht="26.85" customHeight="1">
      <c r="B24" s="698"/>
      <c r="C24" s="699"/>
      <c r="D24" s="699"/>
      <c r="E24" s="699"/>
      <c r="F24" s="699"/>
      <c r="G24" s="700"/>
      <c r="H24" s="1601"/>
      <c r="I24" s="714"/>
      <c r="J24" s="714"/>
      <c r="K24" s="714"/>
      <c r="L24" s="714"/>
      <c r="M24" s="714"/>
      <c r="N24" s="714"/>
      <c r="O24" s="714"/>
      <c r="P24" s="714"/>
      <c r="Q24" s="714"/>
      <c r="R24" s="714"/>
      <c r="S24" s="714"/>
      <c r="T24" s="714"/>
      <c r="U24" s="714"/>
      <c r="V24" s="714"/>
      <c r="W24" s="714"/>
      <c r="X24" s="714"/>
      <c r="Y24" s="715"/>
      <c r="Z24" s="704"/>
      <c r="AA24" s="705"/>
      <c r="AB24" s="706"/>
      <c r="AC24" s="2040"/>
      <c r="AD24" s="2041"/>
      <c r="AE24" s="2042"/>
      <c r="AF24" s="713" t="s">
        <v>432</v>
      </c>
      <c r="AG24" s="714"/>
      <c r="AH24" s="714"/>
      <c r="AI24" s="714"/>
      <c r="AJ24" s="715"/>
      <c r="AK24" s="713" t="s">
        <v>432</v>
      </c>
      <c r="AL24" s="714"/>
      <c r="AM24" s="714"/>
      <c r="AN24" s="714"/>
      <c r="AO24" s="715"/>
      <c r="AP24" s="1203" t="s">
        <v>855</v>
      </c>
      <c r="AQ24" s="1204"/>
      <c r="AR24" s="1204"/>
      <c r="AS24" s="1204"/>
      <c r="AT24" s="1205"/>
      <c r="AU24" s="713" t="s">
        <v>432</v>
      </c>
      <c r="AV24" s="714"/>
      <c r="AW24" s="714"/>
      <c r="AX24" s="714"/>
      <c r="AY24" s="2046"/>
    </row>
    <row r="25" spans="2:51" ht="75.95" customHeight="1">
      <c r="B25" s="672" t="s">
        <v>66</v>
      </c>
      <c r="C25" s="719"/>
      <c r="D25" s="719"/>
      <c r="E25" s="719"/>
      <c r="F25" s="719"/>
      <c r="G25" s="719"/>
      <c r="H25" s="1207" t="s">
        <v>856</v>
      </c>
      <c r="I25" s="2370"/>
      <c r="J25" s="2370"/>
      <c r="K25" s="2370"/>
      <c r="L25" s="2370"/>
      <c r="M25" s="2370"/>
      <c r="N25" s="2370"/>
      <c r="O25" s="2370"/>
      <c r="P25" s="2370"/>
      <c r="Q25" s="2370"/>
      <c r="R25" s="2370"/>
      <c r="S25" s="2370"/>
      <c r="T25" s="2370"/>
      <c r="U25" s="2370"/>
      <c r="V25" s="2370"/>
      <c r="W25" s="2370"/>
      <c r="X25" s="2370"/>
      <c r="Y25" s="2371"/>
      <c r="Z25" s="723" t="s">
        <v>68</v>
      </c>
      <c r="AA25" s="724"/>
      <c r="AB25" s="725"/>
      <c r="AC25" s="726" t="s">
        <v>857</v>
      </c>
      <c r="AD25" s="727"/>
      <c r="AE25" s="727"/>
      <c r="AF25" s="727"/>
      <c r="AG25" s="727"/>
      <c r="AH25" s="727"/>
      <c r="AI25" s="727"/>
      <c r="AJ25" s="727"/>
      <c r="AK25" s="727"/>
      <c r="AL25" s="727"/>
      <c r="AM25" s="727"/>
      <c r="AN25" s="727"/>
      <c r="AO25" s="727"/>
      <c r="AP25" s="727"/>
      <c r="AQ25" s="727"/>
      <c r="AR25" s="727"/>
      <c r="AS25" s="727"/>
      <c r="AT25" s="727"/>
      <c r="AU25" s="727"/>
      <c r="AV25" s="727"/>
      <c r="AW25" s="727"/>
      <c r="AX25" s="727"/>
      <c r="AY25" s="728"/>
    </row>
    <row r="26" spans="2:51" ht="23.1" customHeight="1">
      <c r="B26" s="729" t="s">
        <v>70</v>
      </c>
      <c r="C26" s="730"/>
      <c r="D26" s="731" t="s">
        <v>71</v>
      </c>
      <c r="E26" s="732"/>
      <c r="F26" s="732"/>
      <c r="G26" s="732"/>
      <c r="H26" s="732"/>
      <c r="I26" s="732"/>
      <c r="J26" s="732"/>
      <c r="K26" s="732"/>
      <c r="L26" s="733"/>
      <c r="M26" s="734" t="s">
        <v>72</v>
      </c>
      <c r="N26" s="734"/>
      <c r="O26" s="734"/>
      <c r="P26" s="734"/>
      <c r="Q26" s="734"/>
      <c r="R26" s="734"/>
      <c r="S26" s="735" t="s">
        <v>206</v>
      </c>
      <c r="T26" s="735"/>
      <c r="U26" s="735"/>
      <c r="V26" s="735"/>
      <c r="W26" s="735"/>
      <c r="X26" s="735"/>
      <c r="Y26" s="736" t="s">
        <v>73</v>
      </c>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7"/>
    </row>
    <row r="27" spans="2:51" ht="23.1" customHeight="1">
      <c r="B27" s="738"/>
      <c r="C27" s="739"/>
      <c r="D27" s="2174" t="s">
        <v>858</v>
      </c>
      <c r="E27" s="2175"/>
      <c r="F27" s="2175"/>
      <c r="G27" s="2175"/>
      <c r="H27" s="2175"/>
      <c r="I27" s="2175"/>
      <c r="J27" s="2175"/>
      <c r="K27" s="2175"/>
      <c r="L27" s="2176"/>
      <c r="M27" s="2372">
        <v>1600</v>
      </c>
      <c r="N27" s="2373"/>
      <c r="O27" s="2373"/>
      <c r="P27" s="2373"/>
      <c r="Q27" s="2373"/>
      <c r="R27" s="2374"/>
      <c r="S27" s="2375" t="s">
        <v>859</v>
      </c>
      <c r="T27" s="2376"/>
      <c r="U27" s="2376"/>
      <c r="V27" s="2376"/>
      <c r="W27" s="2376"/>
      <c r="X27" s="2377"/>
      <c r="Y27" s="2378"/>
      <c r="Z27" s="2379"/>
      <c r="AA27" s="2379"/>
      <c r="AB27" s="2379"/>
      <c r="AC27" s="2379"/>
      <c r="AD27" s="2379"/>
      <c r="AE27" s="2379"/>
      <c r="AF27" s="2379"/>
      <c r="AG27" s="2379"/>
      <c r="AH27" s="2379"/>
      <c r="AI27" s="2379"/>
      <c r="AJ27" s="2379"/>
      <c r="AK27" s="2379"/>
      <c r="AL27" s="2379"/>
      <c r="AM27" s="2379"/>
      <c r="AN27" s="2379"/>
      <c r="AO27" s="2379"/>
      <c r="AP27" s="2379"/>
      <c r="AQ27" s="2379"/>
      <c r="AR27" s="2379"/>
      <c r="AS27" s="2379"/>
      <c r="AT27" s="2379"/>
      <c r="AU27" s="2379"/>
      <c r="AV27" s="2379"/>
      <c r="AW27" s="2379"/>
      <c r="AX27" s="2379"/>
      <c r="AY27" s="2380"/>
    </row>
    <row r="28" spans="2:51" ht="23.1" customHeight="1">
      <c r="B28" s="738"/>
      <c r="C28" s="739"/>
      <c r="D28" s="2181" t="s">
        <v>860</v>
      </c>
      <c r="E28" s="2182"/>
      <c r="F28" s="2182"/>
      <c r="G28" s="2182"/>
      <c r="H28" s="2182"/>
      <c r="I28" s="2182"/>
      <c r="J28" s="2182"/>
      <c r="K28" s="2182"/>
      <c r="L28" s="2183"/>
      <c r="M28" s="2381">
        <v>86</v>
      </c>
      <c r="N28" s="2381"/>
      <c r="O28" s="2381"/>
      <c r="P28" s="2381"/>
      <c r="Q28" s="2381"/>
      <c r="R28" s="2381"/>
      <c r="S28" s="2382" t="s">
        <v>859</v>
      </c>
      <c r="T28" s="2383"/>
      <c r="U28" s="2383"/>
      <c r="V28" s="2383"/>
      <c r="W28" s="2383"/>
      <c r="X28" s="2384"/>
      <c r="Y28" s="2385"/>
      <c r="Z28" s="2386"/>
      <c r="AA28" s="2386"/>
      <c r="AB28" s="2386"/>
      <c r="AC28" s="2386"/>
      <c r="AD28" s="2386"/>
      <c r="AE28" s="2386"/>
      <c r="AF28" s="2386"/>
      <c r="AG28" s="2386"/>
      <c r="AH28" s="2386"/>
      <c r="AI28" s="2386"/>
      <c r="AJ28" s="2386"/>
      <c r="AK28" s="2386"/>
      <c r="AL28" s="2386"/>
      <c r="AM28" s="2386"/>
      <c r="AN28" s="2386"/>
      <c r="AO28" s="2386"/>
      <c r="AP28" s="2386"/>
      <c r="AQ28" s="2386"/>
      <c r="AR28" s="2386"/>
      <c r="AS28" s="2386"/>
      <c r="AT28" s="2386"/>
      <c r="AU28" s="2386"/>
      <c r="AV28" s="2386"/>
      <c r="AW28" s="2386"/>
      <c r="AX28" s="2386"/>
      <c r="AY28" s="2387"/>
    </row>
    <row r="29" spans="2:51" ht="23.1" customHeight="1">
      <c r="B29" s="738"/>
      <c r="C29" s="739"/>
      <c r="D29" s="1220"/>
      <c r="E29" s="1221"/>
      <c r="F29" s="1221"/>
      <c r="G29" s="1221"/>
      <c r="H29" s="1221"/>
      <c r="I29" s="1221"/>
      <c r="J29" s="1221"/>
      <c r="K29" s="1221"/>
      <c r="L29" s="1222"/>
      <c r="M29" s="1223"/>
      <c r="N29" s="1223"/>
      <c r="O29" s="1223"/>
      <c r="P29" s="1223"/>
      <c r="Q29" s="1223"/>
      <c r="R29" s="1223"/>
      <c r="S29" s="1223"/>
      <c r="T29" s="1223"/>
      <c r="U29" s="1223"/>
      <c r="V29" s="1223"/>
      <c r="W29" s="1223"/>
      <c r="X29" s="1223"/>
      <c r="Y29" s="2385"/>
      <c r="Z29" s="2386"/>
      <c r="AA29" s="2386"/>
      <c r="AB29" s="2386"/>
      <c r="AC29" s="2386"/>
      <c r="AD29" s="2386"/>
      <c r="AE29" s="2386"/>
      <c r="AF29" s="2386"/>
      <c r="AG29" s="2386"/>
      <c r="AH29" s="2386"/>
      <c r="AI29" s="2386"/>
      <c r="AJ29" s="2386"/>
      <c r="AK29" s="2386"/>
      <c r="AL29" s="2386"/>
      <c r="AM29" s="2386"/>
      <c r="AN29" s="2386"/>
      <c r="AO29" s="2386"/>
      <c r="AP29" s="2386"/>
      <c r="AQ29" s="2386"/>
      <c r="AR29" s="2386"/>
      <c r="AS29" s="2386"/>
      <c r="AT29" s="2386"/>
      <c r="AU29" s="2386"/>
      <c r="AV29" s="2386"/>
      <c r="AW29" s="2386"/>
      <c r="AX29" s="2386"/>
      <c r="AY29" s="2387"/>
    </row>
    <row r="30" spans="2:51" ht="23.1" customHeight="1">
      <c r="B30" s="738"/>
      <c r="C30" s="739"/>
      <c r="D30" s="1220"/>
      <c r="E30" s="1221"/>
      <c r="F30" s="1221"/>
      <c r="G30" s="1221"/>
      <c r="H30" s="1221"/>
      <c r="I30" s="1221"/>
      <c r="J30" s="1221"/>
      <c r="K30" s="1221"/>
      <c r="L30" s="1222"/>
      <c r="M30" s="1223"/>
      <c r="N30" s="1223"/>
      <c r="O30" s="1223"/>
      <c r="P30" s="1223"/>
      <c r="Q30" s="1223"/>
      <c r="R30" s="1223"/>
      <c r="S30" s="1223"/>
      <c r="T30" s="1223"/>
      <c r="U30" s="1223"/>
      <c r="V30" s="1223"/>
      <c r="W30" s="1223"/>
      <c r="X30" s="1223"/>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51" ht="23.1" customHeight="1">
      <c r="B31" s="738"/>
      <c r="C31" s="739"/>
      <c r="D31" s="1220"/>
      <c r="E31" s="1221"/>
      <c r="F31" s="1221"/>
      <c r="G31" s="1221"/>
      <c r="H31" s="1221"/>
      <c r="I31" s="1221"/>
      <c r="J31" s="1221"/>
      <c r="K31" s="1221"/>
      <c r="L31" s="1222"/>
      <c r="M31" s="1223"/>
      <c r="N31" s="1223"/>
      <c r="O31" s="1223"/>
      <c r="P31" s="1223"/>
      <c r="Q31" s="1223"/>
      <c r="R31" s="1223"/>
      <c r="S31" s="1223"/>
      <c r="T31" s="1223"/>
      <c r="U31" s="1223"/>
      <c r="V31" s="1223"/>
      <c r="W31" s="1223"/>
      <c r="X31" s="1223"/>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51" ht="23.1" customHeight="1">
      <c r="B32" s="738"/>
      <c r="C32" s="739"/>
      <c r="D32" s="1220"/>
      <c r="E32" s="1221"/>
      <c r="F32" s="1221"/>
      <c r="G32" s="1221"/>
      <c r="H32" s="1221"/>
      <c r="I32" s="1221"/>
      <c r="J32" s="1221"/>
      <c r="K32" s="1221"/>
      <c r="L32" s="1222"/>
      <c r="M32" s="1223"/>
      <c r="N32" s="1223"/>
      <c r="O32" s="1223"/>
      <c r="P32" s="1223"/>
      <c r="Q32" s="1223"/>
      <c r="R32" s="1223"/>
      <c r="S32" s="1223"/>
      <c r="T32" s="1223"/>
      <c r="U32" s="1223"/>
      <c r="V32" s="1223"/>
      <c r="W32" s="1223"/>
      <c r="X32" s="1223"/>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ht="23.1" customHeight="1">
      <c r="B33" s="738"/>
      <c r="C33" s="739"/>
      <c r="D33" s="1228"/>
      <c r="E33" s="1229"/>
      <c r="F33" s="1229"/>
      <c r="G33" s="1229"/>
      <c r="H33" s="1229"/>
      <c r="I33" s="1229"/>
      <c r="J33" s="1229"/>
      <c r="K33" s="1229"/>
      <c r="L33" s="1230"/>
      <c r="M33" s="1231"/>
      <c r="N33" s="1231"/>
      <c r="O33" s="1231"/>
      <c r="P33" s="1231"/>
      <c r="Q33" s="1231"/>
      <c r="R33" s="1231"/>
      <c r="S33" s="1231"/>
      <c r="T33" s="1231"/>
      <c r="U33" s="1231"/>
      <c r="V33" s="1231"/>
      <c r="W33" s="1231"/>
      <c r="X33" s="1231"/>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ht="23.1" customHeight="1">
      <c r="B34" s="763"/>
      <c r="C34" s="764"/>
      <c r="D34" s="765" t="s">
        <v>39</v>
      </c>
      <c r="E34" s="766"/>
      <c r="F34" s="766"/>
      <c r="G34" s="766"/>
      <c r="H34" s="766"/>
      <c r="I34" s="766"/>
      <c r="J34" s="766"/>
      <c r="K34" s="766"/>
      <c r="L34" s="767"/>
      <c r="M34" s="1233">
        <f>SUM(M27:R33)</f>
        <v>1686</v>
      </c>
      <c r="N34" s="766"/>
      <c r="O34" s="766"/>
      <c r="P34" s="766"/>
      <c r="Q34" s="766"/>
      <c r="R34" s="767"/>
      <c r="S34" s="2388" t="s">
        <v>848</v>
      </c>
      <c r="T34" s="1951"/>
      <c r="U34" s="1951"/>
      <c r="V34" s="1951"/>
      <c r="W34" s="1951"/>
      <c r="X34" s="1952"/>
      <c r="Y34" s="1237"/>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9"/>
    </row>
    <row r="35" spans="1:51" ht="2.95" customHeight="1">
      <c r="A35" s="773"/>
      <c r="B35" s="774"/>
      <c r="C35" s="774"/>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row>
    <row r="36" spans="1:51" ht="2.95" customHeight="1" thickBot="1">
      <c r="A36" s="773"/>
      <c r="B36" s="776"/>
      <c r="C36" s="776"/>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row>
    <row r="37" spans="1:51" ht="20.95" hidden="1" customHeight="1">
      <c r="B37" s="778" t="s">
        <v>76</v>
      </c>
      <c r="C37" s="779"/>
      <c r="D37" s="780" t="s">
        <v>77</v>
      </c>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781"/>
    </row>
    <row r="38" spans="1:51" ht="203.25" hidden="1" customHeight="1">
      <c r="B38" s="778"/>
      <c r="C38" s="779"/>
      <c r="D38" s="782" t="s">
        <v>78</v>
      </c>
      <c r="E38" s="783"/>
      <c r="F38" s="783"/>
      <c r="G38" s="783"/>
      <c r="H38" s="783"/>
      <c r="I38" s="783"/>
      <c r="J38" s="783"/>
      <c r="K38" s="783"/>
      <c r="L38" s="783"/>
      <c r="M38" s="783"/>
      <c r="N38" s="783"/>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4"/>
    </row>
    <row r="39" spans="1:51" ht="20.3" hidden="1" customHeight="1">
      <c r="B39" s="778"/>
      <c r="C39" s="779"/>
      <c r="D39" s="785" t="s">
        <v>79</v>
      </c>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7"/>
    </row>
    <row r="40" spans="1:51" ht="100.5" hidden="1" customHeight="1" thickBot="1">
      <c r="B40" s="788"/>
      <c r="C40" s="789"/>
      <c r="D40" s="790"/>
      <c r="E40" s="791"/>
      <c r="F40" s="791"/>
      <c r="G40" s="791"/>
      <c r="H40" s="791"/>
      <c r="I40" s="791"/>
      <c r="J40" s="791"/>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2"/>
    </row>
    <row r="41" spans="1:51" ht="20.95" hidden="1" customHeight="1">
      <c r="A41" s="793"/>
      <c r="B41" s="794"/>
      <c r="C41" s="795"/>
      <c r="D41" s="796" t="s">
        <v>80</v>
      </c>
      <c r="E41" s="797"/>
      <c r="F41" s="797"/>
      <c r="G41" s="797"/>
      <c r="H41" s="797"/>
      <c r="I41" s="797"/>
      <c r="J41" s="797"/>
      <c r="K41" s="797"/>
      <c r="L41" s="797"/>
      <c r="M41" s="797"/>
      <c r="N41" s="797"/>
      <c r="O41" s="797"/>
      <c r="P41" s="797"/>
      <c r="Q41" s="797"/>
      <c r="R41" s="797"/>
      <c r="S41" s="797"/>
      <c r="T41" s="797"/>
      <c r="U41" s="797"/>
      <c r="V41" s="797"/>
      <c r="W41" s="797"/>
      <c r="X41" s="797"/>
      <c r="Y41" s="797"/>
      <c r="Z41" s="797"/>
      <c r="AA41" s="797"/>
      <c r="AB41" s="797"/>
      <c r="AC41" s="797"/>
      <c r="AD41" s="797"/>
      <c r="AE41" s="797"/>
      <c r="AF41" s="797"/>
      <c r="AG41" s="797"/>
      <c r="AH41" s="797"/>
      <c r="AI41" s="797"/>
      <c r="AJ41" s="797"/>
      <c r="AK41" s="797"/>
      <c r="AL41" s="797"/>
      <c r="AM41" s="797"/>
      <c r="AN41" s="797"/>
      <c r="AO41" s="797"/>
      <c r="AP41" s="797"/>
      <c r="AQ41" s="797"/>
      <c r="AR41" s="797"/>
      <c r="AS41" s="797"/>
      <c r="AT41" s="797"/>
      <c r="AU41" s="797"/>
      <c r="AV41" s="797"/>
      <c r="AW41" s="797"/>
      <c r="AX41" s="797"/>
      <c r="AY41" s="798"/>
    </row>
    <row r="42" spans="1:51" ht="136" hidden="1" customHeight="1">
      <c r="A42" s="793"/>
      <c r="B42" s="799"/>
      <c r="C42" s="800"/>
      <c r="D42" s="801"/>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2"/>
      <c r="AY42" s="803"/>
    </row>
    <row r="43" spans="1:51" ht="20.95" customHeight="1">
      <c r="A43" s="793"/>
      <c r="B43" s="804" t="s">
        <v>81</v>
      </c>
      <c r="C43" s="805"/>
      <c r="D43" s="805"/>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805"/>
      <c r="AH43" s="805"/>
      <c r="AI43" s="805"/>
      <c r="AJ43" s="805"/>
      <c r="AK43" s="805"/>
      <c r="AL43" s="805"/>
      <c r="AM43" s="805"/>
      <c r="AN43" s="805"/>
      <c r="AO43" s="805"/>
      <c r="AP43" s="805"/>
      <c r="AQ43" s="805"/>
      <c r="AR43" s="805"/>
      <c r="AS43" s="805"/>
      <c r="AT43" s="805"/>
      <c r="AU43" s="805"/>
      <c r="AV43" s="805"/>
      <c r="AW43" s="805"/>
      <c r="AX43" s="805"/>
      <c r="AY43" s="806"/>
    </row>
    <row r="44" spans="1:51" ht="20.95" customHeight="1">
      <c r="A44" s="793"/>
      <c r="B44" s="799"/>
      <c r="C44" s="800"/>
      <c r="D44" s="807" t="s">
        <v>82</v>
      </c>
      <c r="E44" s="717"/>
      <c r="F44" s="717"/>
      <c r="G44" s="717"/>
      <c r="H44" s="716" t="s">
        <v>83</v>
      </c>
      <c r="I44" s="717"/>
      <c r="J44" s="717"/>
      <c r="K44" s="717"/>
      <c r="L44" s="717"/>
      <c r="M44" s="717"/>
      <c r="N44" s="717"/>
      <c r="O44" s="717"/>
      <c r="P44" s="717"/>
      <c r="Q44" s="717"/>
      <c r="R44" s="717"/>
      <c r="S44" s="717"/>
      <c r="T44" s="717"/>
      <c r="U44" s="717"/>
      <c r="V44" s="717"/>
      <c r="W44" s="717"/>
      <c r="X44" s="717"/>
      <c r="Y44" s="717"/>
      <c r="Z44" s="717"/>
      <c r="AA44" s="717"/>
      <c r="AB44" s="717"/>
      <c r="AC44" s="717"/>
      <c r="AD44" s="717"/>
      <c r="AE44" s="717"/>
      <c r="AF44" s="717"/>
      <c r="AG44" s="808"/>
      <c r="AH44" s="716" t="s">
        <v>84</v>
      </c>
      <c r="AI44" s="717"/>
      <c r="AJ44" s="717"/>
      <c r="AK44" s="717"/>
      <c r="AL44" s="717"/>
      <c r="AM44" s="717"/>
      <c r="AN44" s="717"/>
      <c r="AO44" s="717"/>
      <c r="AP44" s="717"/>
      <c r="AQ44" s="717"/>
      <c r="AR44" s="717"/>
      <c r="AS44" s="717"/>
      <c r="AT44" s="717"/>
      <c r="AU44" s="717"/>
      <c r="AV44" s="717"/>
      <c r="AW44" s="717"/>
      <c r="AX44" s="717"/>
      <c r="AY44" s="718"/>
    </row>
    <row r="45" spans="1:51" ht="26.2" customHeight="1">
      <c r="A45" s="793"/>
      <c r="B45" s="809" t="s">
        <v>85</v>
      </c>
      <c r="C45" s="810"/>
      <c r="D45" s="811" t="s">
        <v>861</v>
      </c>
      <c r="E45" s="812"/>
      <c r="F45" s="812"/>
      <c r="G45" s="813"/>
      <c r="H45" s="814" t="s">
        <v>87</v>
      </c>
      <c r="I45" s="812"/>
      <c r="J45" s="812"/>
      <c r="K45" s="812"/>
      <c r="L45" s="812"/>
      <c r="M45" s="812"/>
      <c r="N45" s="812"/>
      <c r="O45" s="812"/>
      <c r="P45" s="812"/>
      <c r="Q45" s="812"/>
      <c r="R45" s="812"/>
      <c r="S45" s="812"/>
      <c r="T45" s="812"/>
      <c r="U45" s="812"/>
      <c r="V45" s="812"/>
      <c r="W45" s="812"/>
      <c r="X45" s="812"/>
      <c r="Y45" s="812"/>
      <c r="Z45" s="812"/>
      <c r="AA45" s="812"/>
      <c r="AB45" s="812"/>
      <c r="AC45" s="812"/>
      <c r="AD45" s="812"/>
      <c r="AE45" s="812"/>
      <c r="AF45" s="812"/>
      <c r="AG45" s="813"/>
      <c r="AH45" s="695"/>
      <c r="AI45" s="696"/>
      <c r="AJ45" s="696"/>
      <c r="AK45" s="696"/>
      <c r="AL45" s="696"/>
      <c r="AM45" s="696"/>
      <c r="AN45" s="696"/>
      <c r="AO45" s="696"/>
      <c r="AP45" s="696"/>
      <c r="AQ45" s="696"/>
      <c r="AR45" s="696"/>
      <c r="AS45" s="696"/>
      <c r="AT45" s="696"/>
      <c r="AU45" s="696"/>
      <c r="AV45" s="696"/>
      <c r="AW45" s="696"/>
      <c r="AX45" s="696"/>
      <c r="AY45" s="697"/>
    </row>
    <row r="46" spans="1:51" ht="33.4" customHeight="1">
      <c r="A46" s="793"/>
      <c r="B46" s="818"/>
      <c r="C46" s="819"/>
      <c r="D46" s="820" t="s">
        <v>861</v>
      </c>
      <c r="E46" s="821"/>
      <c r="F46" s="821"/>
      <c r="G46" s="822"/>
      <c r="H46" s="823" t="s">
        <v>227</v>
      </c>
      <c r="I46" s="824"/>
      <c r="J46" s="824"/>
      <c r="K46" s="824"/>
      <c r="L46" s="824"/>
      <c r="M46" s="824"/>
      <c r="N46" s="824"/>
      <c r="O46" s="824"/>
      <c r="P46" s="824"/>
      <c r="Q46" s="824"/>
      <c r="R46" s="824"/>
      <c r="S46" s="824"/>
      <c r="T46" s="824"/>
      <c r="U46" s="824"/>
      <c r="V46" s="824"/>
      <c r="W46" s="824"/>
      <c r="X46" s="824"/>
      <c r="Y46" s="824"/>
      <c r="Z46" s="824"/>
      <c r="AA46" s="824"/>
      <c r="AB46" s="824"/>
      <c r="AC46" s="824"/>
      <c r="AD46" s="824"/>
      <c r="AE46" s="824"/>
      <c r="AF46" s="824"/>
      <c r="AG46" s="825"/>
      <c r="AH46" s="1906"/>
      <c r="AI46" s="1907"/>
      <c r="AJ46" s="1907"/>
      <c r="AK46" s="1907"/>
      <c r="AL46" s="1907"/>
      <c r="AM46" s="1907"/>
      <c r="AN46" s="1907"/>
      <c r="AO46" s="1907"/>
      <c r="AP46" s="1907"/>
      <c r="AQ46" s="1907"/>
      <c r="AR46" s="1907"/>
      <c r="AS46" s="1907"/>
      <c r="AT46" s="1907"/>
      <c r="AU46" s="1907"/>
      <c r="AV46" s="1907"/>
      <c r="AW46" s="1907"/>
      <c r="AX46" s="1907"/>
      <c r="AY46" s="1908"/>
    </row>
    <row r="47" spans="1:51" ht="26.2" customHeight="1">
      <c r="A47" s="793"/>
      <c r="B47" s="829"/>
      <c r="C47" s="830"/>
      <c r="D47" s="831" t="s">
        <v>861</v>
      </c>
      <c r="E47" s="832"/>
      <c r="F47" s="832"/>
      <c r="G47" s="833"/>
      <c r="H47" s="834" t="s">
        <v>862</v>
      </c>
      <c r="I47" s="835"/>
      <c r="J47" s="835"/>
      <c r="K47" s="835"/>
      <c r="L47" s="835"/>
      <c r="M47" s="835"/>
      <c r="N47" s="835"/>
      <c r="O47" s="835"/>
      <c r="P47" s="835"/>
      <c r="Q47" s="835"/>
      <c r="R47" s="835"/>
      <c r="S47" s="835"/>
      <c r="T47" s="835"/>
      <c r="U47" s="835"/>
      <c r="V47" s="835"/>
      <c r="W47" s="835"/>
      <c r="X47" s="835"/>
      <c r="Y47" s="835"/>
      <c r="Z47" s="835"/>
      <c r="AA47" s="835"/>
      <c r="AB47" s="835"/>
      <c r="AC47" s="835"/>
      <c r="AD47" s="835"/>
      <c r="AE47" s="835"/>
      <c r="AF47" s="835"/>
      <c r="AG47" s="836"/>
      <c r="AH47" s="716"/>
      <c r="AI47" s="717"/>
      <c r="AJ47" s="717"/>
      <c r="AK47" s="717"/>
      <c r="AL47" s="717"/>
      <c r="AM47" s="717"/>
      <c r="AN47" s="717"/>
      <c r="AO47" s="717"/>
      <c r="AP47" s="717"/>
      <c r="AQ47" s="717"/>
      <c r="AR47" s="717"/>
      <c r="AS47" s="717"/>
      <c r="AT47" s="717"/>
      <c r="AU47" s="717"/>
      <c r="AV47" s="717"/>
      <c r="AW47" s="717"/>
      <c r="AX47" s="717"/>
      <c r="AY47" s="718"/>
    </row>
    <row r="48" spans="1:51" ht="26.2" customHeight="1">
      <c r="A48" s="793"/>
      <c r="B48" s="818" t="s">
        <v>91</v>
      </c>
      <c r="C48" s="819"/>
      <c r="D48" s="1241" t="s">
        <v>841</v>
      </c>
      <c r="E48" s="1029"/>
      <c r="F48" s="1029"/>
      <c r="G48" s="1030"/>
      <c r="H48" s="814" t="s">
        <v>92</v>
      </c>
      <c r="I48" s="812"/>
      <c r="J48" s="812"/>
      <c r="K48" s="812"/>
      <c r="L48" s="812"/>
      <c r="M48" s="812"/>
      <c r="N48" s="812"/>
      <c r="O48" s="812"/>
      <c r="P48" s="812"/>
      <c r="Q48" s="812"/>
      <c r="R48" s="812"/>
      <c r="S48" s="812"/>
      <c r="T48" s="812"/>
      <c r="U48" s="812"/>
      <c r="V48" s="812"/>
      <c r="W48" s="812"/>
      <c r="X48" s="812"/>
      <c r="Y48" s="812"/>
      <c r="Z48" s="812"/>
      <c r="AA48" s="812"/>
      <c r="AB48" s="812"/>
      <c r="AC48" s="812"/>
      <c r="AD48" s="812"/>
      <c r="AE48" s="812"/>
      <c r="AF48" s="812"/>
      <c r="AG48" s="813"/>
      <c r="AH48" s="848"/>
      <c r="AI48" s="849"/>
      <c r="AJ48" s="849"/>
      <c r="AK48" s="849"/>
      <c r="AL48" s="849"/>
      <c r="AM48" s="849"/>
      <c r="AN48" s="849"/>
      <c r="AO48" s="849"/>
      <c r="AP48" s="849"/>
      <c r="AQ48" s="849"/>
      <c r="AR48" s="849"/>
      <c r="AS48" s="849"/>
      <c r="AT48" s="849"/>
      <c r="AU48" s="849"/>
      <c r="AV48" s="849"/>
      <c r="AW48" s="849"/>
      <c r="AX48" s="849"/>
      <c r="AY48" s="850"/>
    </row>
    <row r="49" spans="1:51" ht="26.2" customHeight="1">
      <c r="A49" s="793"/>
      <c r="B49" s="818"/>
      <c r="C49" s="819"/>
      <c r="D49" s="843" t="s">
        <v>841</v>
      </c>
      <c r="E49" s="844"/>
      <c r="F49" s="844"/>
      <c r="G49" s="845"/>
      <c r="H49" s="846" t="s">
        <v>863</v>
      </c>
      <c r="I49" s="821"/>
      <c r="J49" s="821"/>
      <c r="K49" s="821"/>
      <c r="L49" s="821"/>
      <c r="M49" s="821"/>
      <c r="N49" s="821"/>
      <c r="O49" s="821"/>
      <c r="P49" s="821"/>
      <c r="Q49" s="821"/>
      <c r="R49" s="821"/>
      <c r="S49" s="821"/>
      <c r="T49" s="821"/>
      <c r="U49" s="821"/>
      <c r="V49" s="821"/>
      <c r="W49" s="821"/>
      <c r="X49" s="821"/>
      <c r="Y49" s="821"/>
      <c r="Z49" s="821"/>
      <c r="AA49" s="821"/>
      <c r="AB49" s="821"/>
      <c r="AC49" s="821"/>
      <c r="AD49" s="821"/>
      <c r="AE49" s="821"/>
      <c r="AF49" s="821"/>
      <c r="AG49" s="822"/>
      <c r="AH49" s="851"/>
      <c r="AI49" s="852"/>
      <c r="AJ49" s="852"/>
      <c r="AK49" s="852"/>
      <c r="AL49" s="852"/>
      <c r="AM49" s="852"/>
      <c r="AN49" s="852"/>
      <c r="AO49" s="852"/>
      <c r="AP49" s="852"/>
      <c r="AQ49" s="852"/>
      <c r="AR49" s="852"/>
      <c r="AS49" s="852"/>
      <c r="AT49" s="852"/>
      <c r="AU49" s="852"/>
      <c r="AV49" s="852"/>
      <c r="AW49" s="852"/>
      <c r="AX49" s="852"/>
      <c r="AY49" s="853"/>
    </row>
    <row r="50" spans="1:51" ht="26.2" customHeight="1">
      <c r="A50" s="793"/>
      <c r="B50" s="818"/>
      <c r="C50" s="819"/>
      <c r="D50" s="843" t="s">
        <v>861</v>
      </c>
      <c r="E50" s="844"/>
      <c r="F50" s="844"/>
      <c r="G50" s="845"/>
      <c r="H50" s="846" t="s">
        <v>94</v>
      </c>
      <c r="I50" s="821"/>
      <c r="J50" s="821"/>
      <c r="K50" s="821"/>
      <c r="L50" s="821"/>
      <c r="M50" s="821"/>
      <c r="N50" s="821"/>
      <c r="O50" s="821"/>
      <c r="P50" s="821"/>
      <c r="Q50" s="821"/>
      <c r="R50" s="821"/>
      <c r="S50" s="821"/>
      <c r="T50" s="821"/>
      <c r="U50" s="821"/>
      <c r="V50" s="821"/>
      <c r="W50" s="821"/>
      <c r="X50" s="821"/>
      <c r="Y50" s="821"/>
      <c r="Z50" s="821"/>
      <c r="AA50" s="821"/>
      <c r="AB50" s="821"/>
      <c r="AC50" s="821"/>
      <c r="AD50" s="821"/>
      <c r="AE50" s="821"/>
      <c r="AF50" s="821"/>
      <c r="AG50" s="822"/>
      <c r="AH50" s="851"/>
      <c r="AI50" s="852"/>
      <c r="AJ50" s="852"/>
      <c r="AK50" s="852"/>
      <c r="AL50" s="852"/>
      <c r="AM50" s="852"/>
      <c r="AN50" s="852"/>
      <c r="AO50" s="852"/>
      <c r="AP50" s="852"/>
      <c r="AQ50" s="852"/>
      <c r="AR50" s="852"/>
      <c r="AS50" s="852"/>
      <c r="AT50" s="852"/>
      <c r="AU50" s="852"/>
      <c r="AV50" s="852"/>
      <c r="AW50" s="852"/>
      <c r="AX50" s="852"/>
      <c r="AY50" s="853"/>
    </row>
    <row r="51" spans="1:51" ht="26.2" customHeight="1">
      <c r="A51" s="793"/>
      <c r="B51" s="818"/>
      <c r="C51" s="819"/>
      <c r="D51" s="843" t="s">
        <v>861</v>
      </c>
      <c r="E51" s="844"/>
      <c r="F51" s="844"/>
      <c r="G51" s="845"/>
      <c r="H51" s="846" t="s">
        <v>95</v>
      </c>
      <c r="I51" s="821"/>
      <c r="J51" s="821"/>
      <c r="K51" s="821"/>
      <c r="L51" s="821"/>
      <c r="M51" s="821"/>
      <c r="N51" s="821"/>
      <c r="O51" s="821"/>
      <c r="P51" s="821"/>
      <c r="Q51" s="821"/>
      <c r="R51" s="821"/>
      <c r="S51" s="821"/>
      <c r="T51" s="821"/>
      <c r="U51" s="821"/>
      <c r="V51" s="821"/>
      <c r="W51" s="821"/>
      <c r="X51" s="821"/>
      <c r="Y51" s="821"/>
      <c r="Z51" s="821"/>
      <c r="AA51" s="821"/>
      <c r="AB51" s="821"/>
      <c r="AC51" s="821"/>
      <c r="AD51" s="821"/>
      <c r="AE51" s="821"/>
      <c r="AF51" s="821"/>
      <c r="AG51" s="822"/>
      <c r="AH51" s="851"/>
      <c r="AI51" s="852"/>
      <c r="AJ51" s="852"/>
      <c r="AK51" s="852"/>
      <c r="AL51" s="852"/>
      <c r="AM51" s="852"/>
      <c r="AN51" s="852"/>
      <c r="AO51" s="852"/>
      <c r="AP51" s="852"/>
      <c r="AQ51" s="852"/>
      <c r="AR51" s="852"/>
      <c r="AS51" s="852"/>
      <c r="AT51" s="852"/>
      <c r="AU51" s="852"/>
      <c r="AV51" s="852"/>
      <c r="AW51" s="852"/>
      <c r="AX51" s="852"/>
      <c r="AY51" s="853"/>
    </row>
    <row r="52" spans="1:51" ht="26.2" customHeight="1">
      <c r="A52" s="793"/>
      <c r="B52" s="829"/>
      <c r="C52" s="830"/>
      <c r="D52" s="831" t="s">
        <v>861</v>
      </c>
      <c r="E52" s="832"/>
      <c r="F52" s="832"/>
      <c r="G52" s="833"/>
      <c r="H52" s="834" t="s">
        <v>96</v>
      </c>
      <c r="I52" s="835"/>
      <c r="J52" s="835"/>
      <c r="K52" s="835"/>
      <c r="L52" s="835"/>
      <c r="M52" s="835"/>
      <c r="N52" s="835"/>
      <c r="O52" s="835"/>
      <c r="P52" s="835"/>
      <c r="Q52" s="835"/>
      <c r="R52" s="835"/>
      <c r="S52" s="835"/>
      <c r="T52" s="835"/>
      <c r="U52" s="835"/>
      <c r="V52" s="835"/>
      <c r="W52" s="835"/>
      <c r="X52" s="835"/>
      <c r="Y52" s="835"/>
      <c r="Z52" s="835"/>
      <c r="AA52" s="835"/>
      <c r="AB52" s="835"/>
      <c r="AC52" s="835"/>
      <c r="AD52" s="835"/>
      <c r="AE52" s="835"/>
      <c r="AF52" s="835"/>
      <c r="AG52" s="836"/>
      <c r="AH52" s="861"/>
      <c r="AI52" s="862"/>
      <c r="AJ52" s="862"/>
      <c r="AK52" s="862"/>
      <c r="AL52" s="862"/>
      <c r="AM52" s="862"/>
      <c r="AN52" s="862"/>
      <c r="AO52" s="862"/>
      <c r="AP52" s="862"/>
      <c r="AQ52" s="862"/>
      <c r="AR52" s="862"/>
      <c r="AS52" s="862"/>
      <c r="AT52" s="862"/>
      <c r="AU52" s="862"/>
      <c r="AV52" s="862"/>
      <c r="AW52" s="862"/>
      <c r="AX52" s="862"/>
      <c r="AY52" s="863"/>
    </row>
    <row r="53" spans="1:51" ht="26.2" customHeight="1">
      <c r="A53" s="793"/>
      <c r="B53" s="809" t="s">
        <v>97</v>
      </c>
      <c r="C53" s="810"/>
      <c r="D53" s="2389" t="s">
        <v>861</v>
      </c>
      <c r="E53" s="2175"/>
      <c r="F53" s="2175"/>
      <c r="G53" s="2176"/>
      <c r="H53" s="2390" t="s">
        <v>98</v>
      </c>
      <c r="I53" s="2391"/>
      <c r="J53" s="2391"/>
      <c r="K53" s="2391"/>
      <c r="L53" s="2391"/>
      <c r="M53" s="2391"/>
      <c r="N53" s="2391"/>
      <c r="O53" s="2391"/>
      <c r="P53" s="2391"/>
      <c r="Q53" s="2391"/>
      <c r="R53" s="2391"/>
      <c r="S53" s="2391"/>
      <c r="T53" s="2391"/>
      <c r="U53" s="2391"/>
      <c r="V53" s="2391"/>
      <c r="W53" s="2391"/>
      <c r="X53" s="2391"/>
      <c r="Y53" s="2391"/>
      <c r="Z53" s="2391"/>
      <c r="AA53" s="2391"/>
      <c r="AB53" s="2391"/>
      <c r="AC53" s="2391"/>
      <c r="AD53" s="2391"/>
      <c r="AE53" s="2391"/>
      <c r="AF53" s="2391"/>
      <c r="AG53" s="2392"/>
      <c r="AH53" s="2057"/>
      <c r="AI53" s="2393"/>
      <c r="AJ53" s="2393"/>
      <c r="AK53" s="2393"/>
      <c r="AL53" s="2393"/>
      <c r="AM53" s="2393"/>
      <c r="AN53" s="2393"/>
      <c r="AO53" s="2393"/>
      <c r="AP53" s="2393"/>
      <c r="AQ53" s="2393"/>
      <c r="AR53" s="2393"/>
      <c r="AS53" s="2393"/>
      <c r="AT53" s="2393"/>
      <c r="AU53" s="2393"/>
      <c r="AV53" s="2393"/>
      <c r="AW53" s="2393"/>
      <c r="AX53" s="2393"/>
      <c r="AY53" s="2394"/>
    </row>
    <row r="54" spans="1:51" ht="26.2" customHeight="1">
      <c r="A54" s="793"/>
      <c r="B54" s="818"/>
      <c r="C54" s="819"/>
      <c r="D54" s="1654" t="s">
        <v>861</v>
      </c>
      <c r="E54" s="1247"/>
      <c r="F54" s="1247"/>
      <c r="G54" s="1248"/>
      <c r="H54" s="2207" t="s">
        <v>101</v>
      </c>
      <c r="I54" s="2395"/>
      <c r="J54" s="2395"/>
      <c r="K54" s="2395"/>
      <c r="L54" s="2395"/>
      <c r="M54" s="2395"/>
      <c r="N54" s="2395"/>
      <c r="O54" s="2395"/>
      <c r="P54" s="2395"/>
      <c r="Q54" s="2395"/>
      <c r="R54" s="2395"/>
      <c r="S54" s="2395"/>
      <c r="T54" s="2395"/>
      <c r="U54" s="2395"/>
      <c r="V54" s="2395"/>
      <c r="W54" s="2395"/>
      <c r="X54" s="2395"/>
      <c r="Y54" s="2395"/>
      <c r="Z54" s="2395"/>
      <c r="AA54" s="2395"/>
      <c r="AB54" s="2395"/>
      <c r="AC54" s="2395"/>
      <c r="AD54" s="2395"/>
      <c r="AE54" s="2395"/>
      <c r="AF54" s="2395"/>
      <c r="AG54" s="2396"/>
      <c r="AH54" s="2397"/>
      <c r="AI54" s="2398"/>
      <c r="AJ54" s="2398"/>
      <c r="AK54" s="2398"/>
      <c r="AL54" s="2398"/>
      <c r="AM54" s="2398"/>
      <c r="AN54" s="2398"/>
      <c r="AO54" s="2398"/>
      <c r="AP54" s="2398"/>
      <c r="AQ54" s="2398"/>
      <c r="AR54" s="2398"/>
      <c r="AS54" s="2398"/>
      <c r="AT54" s="2398"/>
      <c r="AU54" s="2398"/>
      <c r="AV54" s="2398"/>
      <c r="AW54" s="2398"/>
      <c r="AX54" s="2398"/>
      <c r="AY54" s="2399"/>
    </row>
    <row r="55" spans="1:51" ht="26.2" customHeight="1">
      <c r="A55" s="793"/>
      <c r="B55" s="818"/>
      <c r="C55" s="819"/>
      <c r="D55" s="1654" t="s">
        <v>861</v>
      </c>
      <c r="E55" s="1247"/>
      <c r="F55" s="1247"/>
      <c r="G55" s="1248"/>
      <c r="H55" s="2207" t="s">
        <v>864</v>
      </c>
      <c r="I55" s="2395"/>
      <c r="J55" s="2395"/>
      <c r="K55" s="2395"/>
      <c r="L55" s="2395"/>
      <c r="M55" s="2395"/>
      <c r="N55" s="2395"/>
      <c r="O55" s="2395"/>
      <c r="P55" s="2395"/>
      <c r="Q55" s="2395"/>
      <c r="R55" s="2395"/>
      <c r="S55" s="2395"/>
      <c r="T55" s="2395"/>
      <c r="U55" s="2395"/>
      <c r="V55" s="2395"/>
      <c r="W55" s="2395"/>
      <c r="X55" s="2395"/>
      <c r="Y55" s="2395"/>
      <c r="Z55" s="2395"/>
      <c r="AA55" s="2395"/>
      <c r="AB55" s="2395"/>
      <c r="AC55" s="2395"/>
      <c r="AD55" s="2395"/>
      <c r="AE55" s="2395"/>
      <c r="AF55" s="2395"/>
      <c r="AG55" s="2396"/>
      <c r="AH55" s="2397"/>
      <c r="AI55" s="2398"/>
      <c r="AJ55" s="2398"/>
      <c r="AK55" s="2398"/>
      <c r="AL55" s="2398"/>
      <c r="AM55" s="2398"/>
      <c r="AN55" s="2398"/>
      <c r="AO55" s="2398"/>
      <c r="AP55" s="2398"/>
      <c r="AQ55" s="2398"/>
      <c r="AR55" s="2398"/>
      <c r="AS55" s="2398"/>
      <c r="AT55" s="2398"/>
      <c r="AU55" s="2398"/>
      <c r="AV55" s="2398"/>
      <c r="AW55" s="2398"/>
      <c r="AX55" s="2398"/>
      <c r="AY55" s="2399"/>
    </row>
    <row r="56" spans="1:51" ht="26.2" customHeight="1">
      <c r="A56" s="793"/>
      <c r="B56" s="818"/>
      <c r="C56" s="819"/>
      <c r="D56" s="2400" t="s">
        <v>841</v>
      </c>
      <c r="E56" s="2401"/>
      <c r="F56" s="2401"/>
      <c r="G56" s="2402"/>
      <c r="H56" s="2403" t="s">
        <v>104</v>
      </c>
      <c r="I56" s="2404"/>
      <c r="J56" s="2404"/>
      <c r="K56" s="2404"/>
      <c r="L56" s="2404"/>
      <c r="M56" s="2404"/>
      <c r="N56" s="2404"/>
      <c r="O56" s="2404"/>
      <c r="P56" s="2404"/>
      <c r="Q56" s="2404"/>
      <c r="R56" s="2404"/>
      <c r="S56" s="2404"/>
      <c r="T56" s="2404"/>
      <c r="U56" s="2404"/>
      <c r="V56" s="2404"/>
      <c r="W56" s="2404"/>
      <c r="X56" s="2404"/>
      <c r="Y56" s="2404"/>
      <c r="Z56" s="2404"/>
      <c r="AA56" s="2404"/>
      <c r="AB56" s="2404"/>
      <c r="AC56" s="2404"/>
      <c r="AD56" s="2404"/>
      <c r="AE56" s="2404"/>
      <c r="AF56" s="2404"/>
      <c r="AG56" s="2405"/>
      <c r="AH56" s="2397"/>
      <c r="AI56" s="2398"/>
      <c r="AJ56" s="2398"/>
      <c r="AK56" s="2398"/>
      <c r="AL56" s="2398"/>
      <c r="AM56" s="2398"/>
      <c r="AN56" s="2398"/>
      <c r="AO56" s="2398"/>
      <c r="AP56" s="2398"/>
      <c r="AQ56" s="2398"/>
      <c r="AR56" s="2398"/>
      <c r="AS56" s="2398"/>
      <c r="AT56" s="2398"/>
      <c r="AU56" s="2398"/>
      <c r="AV56" s="2398"/>
      <c r="AW56" s="2398"/>
      <c r="AX56" s="2398"/>
      <c r="AY56" s="2399"/>
    </row>
    <row r="57" spans="1:51" ht="26.2" customHeight="1">
      <c r="A57" s="793"/>
      <c r="B57" s="818"/>
      <c r="C57" s="819"/>
      <c r="D57" s="2406"/>
      <c r="E57" s="2407"/>
      <c r="F57" s="2407"/>
      <c r="G57" s="2408"/>
      <c r="H57" s="2409" t="s">
        <v>105</v>
      </c>
      <c r="I57" s="2410"/>
      <c r="J57" s="2410"/>
      <c r="K57" s="2410"/>
      <c r="L57" s="2410"/>
      <c r="M57" s="2410"/>
      <c r="N57" s="2410"/>
      <c r="O57" s="2410"/>
      <c r="P57" s="2410"/>
      <c r="Q57" s="2410"/>
      <c r="R57" s="2410"/>
      <c r="S57" s="2410"/>
      <c r="T57" s="2410"/>
      <c r="U57" s="2410"/>
      <c r="V57" s="2411"/>
      <c r="W57" s="2411"/>
      <c r="X57" s="2411"/>
      <c r="Y57" s="2411"/>
      <c r="Z57" s="2411"/>
      <c r="AA57" s="2411"/>
      <c r="AB57" s="2411"/>
      <c r="AC57" s="2411"/>
      <c r="AD57" s="2411"/>
      <c r="AE57" s="2411"/>
      <c r="AF57" s="2411"/>
      <c r="AG57" s="2412"/>
      <c r="AH57" s="2397"/>
      <c r="AI57" s="2398"/>
      <c r="AJ57" s="2398"/>
      <c r="AK57" s="2398"/>
      <c r="AL57" s="2398"/>
      <c r="AM57" s="2398"/>
      <c r="AN57" s="2398"/>
      <c r="AO57" s="2398"/>
      <c r="AP57" s="2398"/>
      <c r="AQ57" s="2398"/>
      <c r="AR57" s="2398"/>
      <c r="AS57" s="2398"/>
      <c r="AT57" s="2398"/>
      <c r="AU57" s="2398"/>
      <c r="AV57" s="2398"/>
      <c r="AW57" s="2398"/>
      <c r="AX57" s="2398"/>
      <c r="AY57" s="2399"/>
    </row>
    <row r="58" spans="1:51" ht="26.2" customHeight="1">
      <c r="A58" s="793"/>
      <c r="B58" s="829"/>
      <c r="C58" s="830"/>
      <c r="D58" s="2413" t="s">
        <v>841</v>
      </c>
      <c r="E58" s="2414"/>
      <c r="F58" s="2414"/>
      <c r="G58" s="2415"/>
      <c r="H58" s="2416" t="s">
        <v>106</v>
      </c>
      <c r="I58" s="2417"/>
      <c r="J58" s="2417"/>
      <c r="K58" s="2417"/>
      <c r="L58" s="2417"/>
      <c r="M58" s="2417"/>
      <c r="N58" s="2417"/>
      <c r="O58" s="2417"/>
      <c r="P58" s="2417"/>
      <c r="Q58" s="2417"/>
      <c r="R58" s="2417"/>
      <c r="S58" s="2417"/>
      <c r="T58" s="2417"/>
      <c r="U58" s="2417"/>
      <c r="V58" s="2417"/>
      <c r="W58" s="2417"/>
      <c r="X58" s="2417"/>
      <c r="Y58" s="2417"/>
      <c r="Z58" s="2417"/>
      <c r="AA58" s="2417"/>
      <c r="AB58" s="2417"/>
      <c r="AC58" s="2417"/>
      <c r="AD58" s="2417"/>
      <c r="AE58" s="2417"/>
      <c r="AF58" s="2417"/>
      <c r="AG58" s="2418"/>
      <c r="AH58" s="2419"/>
      <c r="AI58" s="2420"/>
      <c r="AJ58" s="2420"/>
      <c r="AK58" s="2420"/>
      <c r="AL58" s="2420"/>
      <c r="AM58" s="2420"/>
      <c r="AN58" s="2420"/>
      <c r="AO58" s="2420"/>
      <c r="AP58" s="2420"/>
      <c r="AQ58" s="2420"/>
      <c r="AR58" s="2420"/>
      <c r="AS58" s="2420"/>
      <c r="AT58" s="2420"/>
      <c r="AU58" s="2420"/>
      <c r="AV58" s="2420"/>
      <c r="AW58" s="2420"/>
      <c r="AX58" s="2420"/>
      <c r="AY58" s="2421"/>
    </row>
    <row r="59" spans="1:51" ht="180" customHeight="1" thickBot="1">
      <c r="A59" s="793"/>
      <c r="B59" s="864" t="s">
        <v>107</v>
      </c>
      <c r="C59" s="865"/>
      <c r="D59" s="2422" t="s">
        <v>865</v>
      </c>
      <c r="E59" s="2423"/>
      <c r="F59" s="2423"/>
      <c r="G59" s="2423"/>
      <c r="H59" s="2423"/>
      <c r="I59" s="2423"/>
      <c r="J59" s="2423"/>
      <c r="K59" s="2423"/>
      <c r="L59" s="2423"/>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c r="AS59" s="2423"/>
      <c r="AT59" s="2423"/>
      <c r="AU59" s="2423"/>
      <c r="AV59" s="2423"/>
      <c r="AW59" s="2423"/>
      <c r="AX59" s="2423"/>
      <c r="AY59" s="2424"/>
    </row>
    <row r="60" spans="1:51" ht="20.95" hidden="1" customHeight="1">
      <c r="A60" s="793"/>
      <c r="B60" s="799"/>
      <c r="C60" s="800"/>
      <c r="D60" s="780" t="s">
        <v>109</v>
      </c>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781"/>
    </row>
    <row r="61" spans="1:51" ht="97.55" hidden="1" customHeight="1">
      <c r="A61" s="793"/>
      <c r="B61" s="799"/>
      <c r="C61" s="800"/>
      <c r="D61" s="869" t="s">
        <v>110</v>
      </c>
      <c r="E61" s="870"/>
      <c r="F61" s="870"/>
      <c r="G61" s="870"/>
      <c r="H61" s="870"/>
      <c r="I61" s="870"/>
      <c r="J61" s="870"/>
      <c r="K61" s="870"/>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1"/>
    </row>
    <row r="62" spans="1:51" ht="119.8" hidden="1" customHeight="1">
      <c r="A62" s="793"/>
      <c r="B62" s="799"/>
      <c r="C62" s="800"/>
      <c r="D62" s="872" t="s">
        <v>111</v>
      </c>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4"/>
    </row>
    <row r="63" spans="1:51" ht="20.95" customHeight="1">
      <c r="A63" s="793"/>
      <c r="B63" s="698" t="s">
        <v>112</v>
      </c>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51" ht="122.4" customHeight="1">
      <c r="A64" s="875"/>
      <c r="B64" s="1669" t="s">
        <v>866</v>
      </c>
      <c r="C64" s="1121"/>
      <c r="D64" s="1121"/>
      <c r="E64" s="1121"/>
      <c r="F64" s="2086"/>
      <c r="G64" s="1265" t="s">
        <v>867</v>
      </c>
      <c r="H64" s="1117"/>
      <c r="I64" s="1117"/>
      <c r="J64" s="1117"/>
      <c r="K64" s="1117"/>
      <c r="L64" s="1117"/>
      <c r="M64" s="1117"/>
      <c r="N64" s="1117"/>
      <c r="O64" s="1117"/>
      <c r="P64" s="1117"/>
      <c r="Q64" s="1117"/>
      <c r="R64" s="1117"/>
      <c r="S64" s="1117"/>
      <c r="T64" s="1117"/>
      <c r="U64" s="1117"/>
      <c r="V64" s="1117"/>
      <c r="W64" s="1117"/>
      <c r="X64" s="1117"/>
      <c r="Y64" s="1117"/>
      <c r="Z64" s="1117"/>
      <c r="AA64" s="1117"/>
      <c r="AB64" s="1117"/>
      <c r="AC64" s="1117"/>
      <c r="AD64" s="1117"/>
      <c r="AE64" s="1117"/>
      <c r="AF64" s="1117"/>
      <c r="AG64" s="1117"/>
      <c r="AH64" s="1117"/>
      <c r="AI64" s="1117"/>
      <c r="AJ64" s="1117"/>
      <c r="AK64" s="1117"/>
      <c r="AL64" s="1117"/>
      <c r="AM64" s="1117"/>
      <c r="AN64" s="1117"/>
      <c r="AO64" s="1117"/>
      <c r="AP64" s="1117"/>
      <c r="AQ64" s="1117"/>
      <c r="AR64" s="1117"/>
      <c r="AS64" s="1117"/>
      <c r="AT64" s="1117"/>
      <c r="AU64" s="1117"/>
      <c r="AV64" s="1117"/>
      <c r="AW64" s="1117"/>
      <c r="AX64" s="1117"/>
      <c r="AY64" s="2087"/>
    </row>
    <row r="65" spans="1:54" ht="18.350000000000001" customHeight="1">
      <c r="A65" s="875"/>
      <c r="B65" s="882" t="s">
        <v>115</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4"/>
    </row>
    <row r="66" spans="1:54" ht="119.15" customHeight="1" thickBot="1">
      <c r="A66" s="875"/>
      <c r="B66" s="1670" t="s">
        <v>868</v>
      </c>
      <c r="C66" s="1671"/>
      <c r="D66" s="1671"/>
      <c r="E66" s="1671"/>
      <c r="F66" s="1672"/>
      <c r="G66" s="2425" t="s">
        <v>869</v>
      </c>
      <c r="H66" s="2426"/>
      <c r="I66" s="2426"/>
      <c r="J66" s="2426"/>
      <c r="K66" s="2426"/>
      <c r="L66" s="2426"/>
      <c r="M66" s="2426"/>
      <c r="N66" s="2426"/>
      <c r="O66" s="2426"/>
      <c r="P66" s="2426"/>
      <c r="Q66" s="2426"/>
      <c r="R66" s="2426"/>
      <c r="S66" s="2426"/>
      <c r="T66" s="2426"/>
      <c r="U66" s="2426"/>
      <c r="V66" s="2426"/>
      <c r="W66" s="2426"/>
      <c r="X66" s="2426"/>
      <c r="Y66" s="2426"/>
      <c r="Z66" s="2426"/>
      <c r="AA66" s="2426"/>
      <c r="AB66" s="2426"/>
      <c r="AC66" s="2426"/>
      <c r="AD66" s="2426"/>
      <c r="AE66" s="2426"/>
      <c r="AF66" s="2426"/>
      <c r="AG66" s="2426"/>
      <c r="AH66" s="2426"/>
      <c r="AI66" s="2426"/>
      <c r="AJ66" s="2426"/>
      <c r="AK66" s="2426"/>
      <c r="AL66" s="2426"/>
      <c r="AM66" s="2426"/>
      <c r="AN66" s="2426"/>
      <c r="AO66" s="2426"/>
      <c r="AP66" s="2426"/>
      <c r="AQ66" s="2426"/>
      <c r="AR66" s="2426"/>
      <c r="AS66" s="2426"/>
      <c r="AT66" s="2426"/>
      <c r="AU66" s="2426"/>
      <c r="AV66" s="2426"/>
      <c r="AW66" s="2426"/>
      <c r="AX66" s="2426"/>
      <c r="AY66" s="2427"/>
    </row>
    <row r="67" spans="1:54" ht="19.649999999999999" customHeight="1">
      <c r="A67" s="875"/>
      <c r="B67" s="891" t="s">
        <v>118</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2"/>
      <c r="AV67" s="892"/>
      <c r="AW67" s="892"/>
      <c r="AX67" s="892"/>
      <c r="AY67" s="893"/>
    </row>
    <row r="68" spans="1:54" ht="205.2" customHeight="1" thickBot="1">
      <c r="A68" s="875"/>
      <c r="B68" s="2428"/>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29"/>
      <c r="AB68" s="2429"/>
      <c r="AC68" s="2429"/>
      <c r="AD68" s="2429"/>
      <c r="AE68" s="2429"/>
      <c r="AF68" s="2429"/>
      <c r="AG68" s="2429"/>
      <c r="AH68" s="2429"/>
      <c r="AI68" s="2429"/>
      <c r="AJ68" s="2429"/>
      <c r="AK68" s="2429"/>
      <c r="AL68" s="2429"/>
      <c r="AM68" s="2429"/>
      <c r="AN68" s="2429"/>
      <c r="AO68" s="2429"/>
      <c r="AP68" s="2429"/>
      <c r="AQ68" s="2429"/>
      <c r="AR68" s="2429"/>
      <c r="AS68" s="2429"/>
      <c r="AT68" s="2429"/>
      <c r="AU68" s="2429"/>
      <c r="AV68" s="2429"/>
      <c r="AW68" s="2429"/>
      <c r="AX68" s="2429"/>
      <c r="AY68" s="2430"/>
    </row>
    <row r="69" spans="1:54" ht="19.649999999999999" customHeight="1">
      <c r="A69" s="875"/>
      <c r="B69" s="897" t="s">
        <v>119</v>
      </c>
      <c r="C69" s="898"/>
      <c r="D69" s="898"/>
      <c r="E69" s="898"/>
      <c r="F69" s="898"/>
      <c r="G69" s="898"/>
      <c r="H69" s="898"/>
      <c r="I69" s="898"/>
      <c r="J69" s="898"/>
      <c r="K69" s="898"/>
      <c r="L69" s="898"/>
      <c r="M69" s="898"/>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9"/>
    </row>
    <row r="70" spans="1:54" ht="20.149999999999999" customHeight="1">
      <c r="A70" s="875"/>
      <c r="B70" s="900" t="s">
        <v>120</v>
      </c>
      <c r="C70" s="901"/>
      <c r="D70" s="901"/>
      <c r="E70" s="901"/>
      <c r="F70" s="901"/>
      <c r="G70" s="901"/>
      <c r="H70" s="901"/>
      <c r="I70" s="901"/>
      <c r="J70" s="901"/>
      <c r="K70" s="901"/>
      <c r="L70" s="902"/>
      <c r="M70" s="1278"/>
      <c r="N70" s="1279"/>
      <c r="O70" s="1279"/>
      <c r="P70" s="1279"/>
      <c r="Q70" s="1279"/>
      <c r="R70" s="1279"/>
      <c r="S70" s="1279"/>
      <c r="T70" s="1279"/>
      <c r="U70" s="1279"/>
      <c r="V70" s="1279"/>
      <c r="W70" s="1279"/>
      <c r="X70" s="1279"/>
      <c r="Y70" s="1279"/>
      <c r="Z70" s="1279"/>
      <c r="AA70" s="1680"/>
      <c r="AB70" s="901" t="s">
        <v>121</v>
      </c>
      <c r="AC70" s="901"/>
      <c r="AD70" s="901"/>
      <c r="AE70" s="901"/>
      <c r="AF70" s="901"/>
      <c r="AG70" s="901"/>
      <c r="AH70" s="901"/>
      <c r="AI70" s="901"/>
      <c r="AJ70" s="901"/>
      <c r="AK70" s="902"/>
      <c r="AL70" s="1278" t="s">
        <v>870</v>
      </c>
      <c r="AM70" s="1279"/>
      <c r="AN70" s="1279"/>
      <c r="AO70" s="1279"/>
      <c r="AP70" s="1279"/>
      <c r="AQ70" s="1279"/>
      <c r="AR70" s="1279"/>
      <c r="AS70" s="1279"/>
      <c r="AT70" s="1279"/>
      <c r="AU70" s="1279"/>
      <c r="AV70" s="1279"/>
      <c r="AW70" s="1279"/>
      <c r="AX70" s="1279"/>
      <c r="AY70" s="1280"/>
    </row>
    <row r="71" spans="1:54" ht="2.95" customHeight="1">
      <c r="A71" s="793"/>
      <c r="B71" s="774"/>
      <c r="C71" s="774"/>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c r="AB71" s="906"/>
      <c r="AC71" s="906"/>
      <c r="AD71" s="906"/>
      <c r="AE71" s="906"/>
      <c r="AF71" s="906"/>
      <c r="AG71" s="906"/>
      <c r="AH71" s="906"/>
      <c r="AI71" s="906"/>
      <c r="AJ71" s="906"/>
      <c r="AK71" s="906"/>
      <c r="AL71" s="906"/>
      <c r="AM71" s="906"/>
      <c r="AN71" s="906"/>
      <c r="AO71" s="906"/>
      <c r="AP71" s="906"/>
      <c r="AQ71" s="906"/>
      <c r="AR71" s="906"/>
      <c r="AS71" s="906"/>
      <c r="AT71" s="906"/>
      <c r="AU71" s="906"/>
      <c r="AV71" s="906"/>
      <c r="AW71" s="906"/>
      <c r="AX71" s="906"/>
      <c r="AY71" s="906"/>
    </row>
    <row r="72" spans="1:54" ht="2.95" customHeight="1" thickBot="1">
      <c r="A72" s="793"/>
      <c r="B72" s="776"/>
      <c r="C72" s="776"/>
      <c r="D72" s="2097"/>
      <c r="E72" s="2097"/>
      <c r="F72" s="2097"/>
      <c r="G72" s="2097"/>
      <c r="H72" s="2097"/>
      <c r="I72" s="2097"/>
      <c r="J72" s="2097"/>
      <c r="K72" s="2097"/>
      <c r="L72" s="2097"/>
      <c r="M72" s="2097"/>
      <c r="N72" s="2097"/>
      <c r="O72" s="2097"/>
      <c r="P72" s="2097"/>
      <c r="Q72" s="2097"/>
      <c r="R72" s="2097"/>
      <c r="S72" s="2097"/>
      <c r="T72" s="2097"/>
      <c r="U72" s="2097"/>
      <c r="V72" s="2097"/>
      <c r="W72" s="2097"/>
      <c r="X72" s="2097"/>
      <c r="Y72" s="2097"/>
      <c r="Z72" s="2097"/>
      <c r="AA72" s="2097"/>
      <c r="AB72" s="2097"/>
      <c r="AC72" s="2097"/>
      <c r="AD72" s="2097"/>
      <c r="AE72" s="2097"/>
      <c r="AF72" s="2097"/>
      <c r="AG72" s="2097"/>
      <c r="AH72" s="2097"/>
      <c r="AI72" s="2097"/>
      <c r="AJ72" s="2097"/>
      <c r="AK72" s="2097"/>
      <c r="AL72" s="2097"/>
      <c r="AM72" s="2097"/>
      <c r="AN72" s="2097"/>
      <c r="AO72" s="2097"/>
      <c r="AP72" s="2097"/>
      <c r="AQ72" s="2097"/>
      <c r="AR72" s="2097"/>
      <c r="AS72" s="2097"/>
      <c r="AT72" s="2097"/>
      <c r="AU72" s="2097"/>
      <c r="AV72" s="2097"/>
      <c r="AW72" s="2097"/>
      <c r="AX72" s="2097"/>
      <c r="AY72" s="2097"/>
    </row>
    <row r="73" spans="1:54" ht="385.55" customHeight="1">
      <c r="A73" s="875"/>
      <c r="B73" s="907" t="s">
        <v>713</v>
      </c>
      <c r="C73" s="908"/>
      <c r="D73" s="908"/>
      <c r="E73" s="908"/>
      <c r="F73" s="908"/>
      <c r="G73" s="909"/>
      <c r="H73" s="910" t="s">
        <v>463</v>
      </c>
      <c r="I73" s="911"/>
      <c r="J73" s="911"/>
      <c r="K73" s="911"/>
      <c r="L73" s="911"/>
      <c r="M73" s="911"/>
      <c r="N73" s="911"/>
      <c r="O73" s="911"/>
      <c r="P73" s="911"/>
      <c r="Q73" s="911"/>
      <c r="R73" s="911"/>
      <c r="S73" s="911"/>
      <c r="T73" s="911"/>
      <c r="U73" s="911"/>
      <c r="V73" s="911"/>
      <c r="W73" s="911"/>
      <c r="X73" s="911"/>
      <c r="Y73" s="911"/>
      <c r="Z73" s="911"/>
      <c r="AA73" s="911"/>
      <c r="AB73" s="911"/>
      <c r="AC73" s="911"/>
      <c r="AD73" s="911"/>
      <c r="AE73" s="911"/>
      <c r="AF73" s="911"/>
      <c r="AG73" s="911"/>
      <c r="AH73" s="911"/>
      <c r="AI73" s="911"/>
      <c r="AJ73" s="911"/>
      <c r="AK73" s="911"/>
      <c r="AL73" s="911"/>
      <c r="AM73" s="911"/>
      <c r="AN73" s="911"/>
      <c r="AO73" s="911"/>
      <c r="AP73" s="911"/>
      <c r="AQ73" s="911"/>
      <c r="AR73" s="911"/>
      <c r="AS73" s="911"/>
      <c r="AT73" s="911"/>
      <c r="AU73" s="911"/>
      <c r="AV73" s="911"/>
      <c r="AW73" s="911"/>
      <c r="AX73" s="911"/>
      <c r="AY73" s="911"/>
      <c r="AZ73" s="2431"/>
      <c r="BA73" s="793"/>
      <c r="BB73" s="793"/>
    </row>
    <row r="74" spans="1:54" ht="348.9" customHeight="1">
      <c r="B74" s="585"/>
      <c r="C74" s="586"/>
      <c r="D74" s="586"/>
      <c r="E74" s="586"/>
      <c r="F74" s="586"/>
      <c r="G74" s="587"/>
      <c r="H74" s="913"/>
      <c r="I74" s="917"/>
      <c r="J74" s="917"/>
      <c r="K74" s="917"/>
      <c r="L74" s="917"/>
      <c r="M74" s="917"/>
      <c r="N74" s="917"/>
      <c r="O74" s="917"/>
      <c r="P74" s="917"/>
      <c r="Q74" s="917"/>
      <c r="R74" s="917"/>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7"/>
      <c r="AZ74" s="2432"/>
      <c r="BA74" s="793"/>
      <c r="BB74" s="793"/>
    </row>
    <row r="75" spans="1:54" ht="324" customHeight="1" thickBot="1">
      <c r="B75" s="585"/>
      <c r="C75" s="586"/>
      <c r="D75" s="586"/>
      <c r="E75" s="586"/>
      <c r="F75" s="586"/>
      <c r="G75" s="587"/>
      <c r="H75" s="913"/>
      <c r="I75" s="917"/>
      <c r="J75" s="917"/>
      <c r="K75" s="917"/>
      <c r="L75" s="917"/>
      <c r="M75" s="917"/>
      <c r="N75" s="917"/>
      <c r="O75" s="917"/>
      <c r="P75" s="917"/>
      <c r="Q75" s="917"/>
      <c r="R75" s="917"/>
      <c r="S75" s="917"/>
      <c r="T75" s="917"/>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917"/>
      <c r="AZ75" s="2431"/>
      <c r="BA75" s="793"/>
      <c r="BB75" s="793"/>
    </row>
    <row r="76" spans="1:54" ht="2.95" customHeight="1">
      <c r="B76" s="1347"/>
      <c r="C76" s="1347"/>
      <c r="D76" s="1347"/>
      <c r="E76" s="1347"/>
      <c r="F76" s="1347"/>
      <c r="G76" s="1347"/>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2431"/>
      <c r="BA76" s="793"/>
      <c r="BB76" s="793"/>
    </row>
    <row r="77" spans="1:54" ht="2.95" customHeight="1" thickBot="1">
      <c r="B77" s="1348"/>
      <c r="C77" s="1348"/>
      <c r="D77" s="1348"/>
      <c r="E77" s="1348"/>
      <c r="F77" s="1348"/>
      <c r="G77" s="1348"/>
      <c r="H77" s="1012"/>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4" ht="24.75" customHeight="1">
      <c r="B78" s="678" t="s">
        <v>260</v>
      </c>
      <c r="C78" s="679"/>
      <c r="D78" s="679"/>
      <c r="E78" s="679"/>
      <c r="F78" s="679"/>
      <c r="G78" s="680"/>
      <c r="H78" s="1349" t="s">
        <v>871</v>
      </c>
      <c r="I78" s="1350"/>
      <c r="J78" s="1350"/>
      <c r="K78" s="1350"/>
      <c r="L78" s="1350"/>
      <c r="M78" s="1350"/>
      <c r="N78" s="1350"/>
      <c r="O78" s="1350"/>
      <c r="P78" s="1350"/>
      <c r="Q78" s="1350"/>
      <c r="R78" s="1350"/>
      <c r="S78" s="1350"/>
      <c r="T78" s="1350"/>
      <c r="U78" s="1350"/>
      <c r="V78" s="1350"/>
      <c r="W78" s="1350"/>
      <c r="X78" s="1350"/>
      <c r="Y78" s="1350"/>
      <c r="Z78" s="1350"/>
      <c r="AA78" s="1350"/>
      <c r="AB78" s="1350"/>
      <c r="AC78" s="1351"/>
      <c r="AD78" s="1349" t="s">
        <v>872</v>
      </c>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2"/>
    </row>
    <row r="79" spans="1:54" ht="24.75" customHeight="1">
      <c r="B79" s="678"/>
      <c r="C79" s="679"/>
      <c r="D79" s="679"/>
      <c r="E79" s="679"/>
      <c r="F79" s="679"/>
      <c r="G79" s="680"/>
      <c r="H79" s="1022" t="s">
        <v>71</v>
      </c>
      <c r="I79" s="693"/>
      <c r="J79" s="693"/>
      <c r="K79" s="693"/>
      <c r="L79" s="693"/>
      <c r="M79" s="1023" t="s">
        <v>127</v>
      </c>
      <c r="N79" s="530"/>
      <c r="O79" s="530"/>
      <c r="P79" s="530"/>
      <c r="Q79" s="530"/>
      <c r="R79" s="530"/>
      <c r="S79" s="530"/>
      <c r="T79" s="530"/>
      <c r="U79" s="530"/>
      <c r="V79" s="530"/>
      <c r="W79" s="530"/>
      <c r="X79" s="530"/>
      <c r="Y79" s="554"/>
      <c r="Z79" s="1024" t="s">
        <v>128</v>
      </c>
      <c r="AA79" s="1025"/>
      <c r="AB79" s="1025"/>
      <c r="AC79" s="1026"/>
      <c r="AD79" s="1022" t="s">
        <v>71</v>
      </c>
      <c r="AE79" s="693"/>
      <c r="AF79" s="693"/>
      <c r="AG79" s="693"/>
      <c r="AH79" s="693"/>
      <c r="AI79" s="1023" t="s">
        <v>127</v>
      </c>
      <c r="AJ79" s="530"/>
      <c r="AK79" s="530"/>
      <c r="AL79" s="530"/>
      <c r="AM79" s="530"/>
      <c r="AN79" s="530"/>
      <c r="AO79" s="530"/>
      <c r="AP79" s="530"/>
      <c r="AQ79" s="530"/>
      <c r="AR79" s="530"/>
      <c r="AS79" s="530"/>
      <c r="AT79" s="530"/>
      <c r="AU79" s="554"/>
      <c r="AV79" s="1024" t="s">
        <v>128</v>
      </c>
      <c r="AW79" s="1025"/>
      <c r="AX79" s="1025"/>
      <c r="AY79" s="1027"/>
    </row>
    <row r="80" spans="1:54" ht="24.75" customHeight="1">
      <c r="B80" s="678"/>
      <c r="C80" s="679"/>
      <c r="D80" s="679"/>
      <c r="E80" s="679"/>
      <c r="F80" s="679"/>
      <c r="G80" s="680"/>
      <c r="H80" s="1028" t="s">
        <v>873</v>
      </c>
      <c r="I80" s="1029"/>
      <c r="J80" s="1029"/>
      <c r="K80" s="1029"/>
      <c r="L80" s="1030"/>
      <c r="M80" s="1031" t="s">
        <v>874</v>
      </c>
      <c r="N80" s="1032"/>
      <c r="O80" s="1032"/>
      <c r="P80" s="1032"/>
      <c r="Q80" s="1032"/>
      <c r="R80" s="1032"/>
      <c r="S80" s="1032"/>
      <c r="T80" s="1032"/>
      <c r="U80" s="1032"/>
      <c r="V80" s="1032"/>
      <c r="W80" s="1032"/>
      <c r="X80" s="1032"/>
      <c r="Y80" s="1033"/>
      <c r="Z80" s="1382">
        <v>157</v>
      </c>
      <c r="AA80" s="1383"/>
      <c r="AB80" s="1383"/>
      <c r="AC80" s="1384"/>
      <c r="AD80" s="1028"/>
      <c r="AE80" s="1029"/>
      <c r="AF80" s="1029"/>
      <c r="AG80" s="1029"/>
      <c r="AH80" s="1030"/>
      <c r="AI80" s="1031"/>
      <c r="AJ80" s="1032"/>
      <c r="AK80" s="1032"/>
      <c r="AL80" s="1032"/>
      <c r="AM80" s="1032"/>
      <c r="AN80" s="1032"/>
      <c r="AO80" s="1032"/>
      <c r="AP80" s="1032"/>
      <c r="AQ80" s="1032"/>
      <c r="AR80" s="1032"/>
      <c r="AS80" s="1032"/>
      <c r="AT80" s="1032"/>
      <c r="AU80" s="1033"/>
      <c r="AV80" s="1034"/>
      <c r="AW80" s="1035"/>
      <c r="AX80" s="1035"/>
      <c r="AY80" s="1037"/>
    </row>
    <row r="81" spans="2:51" ht="24.75" customHeight="1">
      <c r="B81" s="678"/>
      <c r="C81" s="679"/>
      <c r="D81" s="679"/>
      <c r="E81" s="679"/>
      <c r="F81" s="679"/>
      <c r="G81" s="680"/>
      <c r="H81" s="1038" t="s">
        <v>875</v>
      </c>
      <c r="I81" s="844"/>
      <c r="J81" s="844"/>
      <c r="K81" s="844"/>
      <c r="L81" s="845"/>
      <c r="M81" s="1039" t="s">
        <v>876</v>
      </c>
      <c r="N81" s="1040"/>
      <c r="O81" s="1040"/>
      <c r="P81" s="1040"/>
      <c r="Q81" s="1040"/>
      <c r="R81" s="1040"/>
      <c r="S81" s="1040"/>
      <c r="T81" s="1040"/>
      <c r="U81" s="1040"/>
      <c r="V81" s="1040"/>
      <c r="W81" s="1040"/>
      <c r="X81" s="1040"/>
      <c r="Y81" s="1041"/>
      <c r="Z81" s="1945">
        <v>53</v>
      </c>
      <c r="AA81" s="1946"/>
      <c r="AB81" s="1946"/>
      <c r="AC81" s="1947"/>
      <c r="AD81" s="1038"/>
      <c r="AE81" s="844"/>
      <c r="AF81" s="844"/>
      <c r="AG81" s="844"/>
      <c r="AH81" s="845"/>
      <c r="AI81" s="1039"/>
      <c r="AJ81" s="1040"/>
      <c r="AK81" s="1040"/>
      <c r="AL81" s="1040"/>
      <c r="AM81" s="1040"/>
      <c r="AN81" s="1040"/>
      <c r="AO81" s="1040"/>
      <c r="AP81" s="1040"/>
      <c r="AQ81" s="1040"/>
      <c r="AR81" s="1040"/>
      <c r="AS81" s="1040"/>
      <c r="AT81" s="1040"/>
      <c r="AU81" s="1041"/>
      <c r="AV81" s="1042"/>
      <c r="AW81" s="1043"/>
      <c r="AX81" s="1043"/>
      <c r="AY81" s="1045"/>
    </row>
    <row r="82" spans="2:51" ht="24.75" customHeight="1">
      <c r="B82" s="678"/>
      <c r="C82" s="679"/>
      <c r="D82" s="679"/>
      <c r="E82" s="679"/>
      <c r="F82" s="679"/>
      <c r="G82" s="680"/>
      <c r="H82" s="1038"/>
      <c r="I82" s="844"/>
      <c r="J82" s="844"/>
      <c r="K82" s="844"/>
      <c r="L82" s="845"/>
      <c r="M82" s="1039"/>
      <c r="N82" s="1040"/>
      <c r="O82" s="1040"/>
      <c r="P82" s="1040"/>
      <c r="Q82" s="1040"/>
      <c r="R82" s="1040"/>
      <c r="S82" s="1040"/>
      <c r="T82" s="1040"/>
      <c r="U82" s="1040"/>
      <c r="V82" s="1040"/>
      <c r="W82" s="1040"/>
      <c r="X82" s="1040"/>
      <c r="Y82" s="1041"/>
      <c r="Z82" s="1945"/>
      <c r="AA82" s="1946"/>
      <c r="AB82" s="1946"/>
      <c r="AC82" s="1947"/>
      <c r="AD82" s="1038"/>
      <c r="AE82" s="844"/>
      <c r="AF82" s="844"/>
      <c r="AG82" s="844"/>
      <c r="AH82" s="845"/>
      <c r="AI82" s="1039"/>
      <c r="AJ82" s="1040"/>
      <c r="AK82" s="1040"/>
      <c r="AL82" s="1040"/>
      <c r="AM82" s="1040"/>
      <c r="AN82" s="1040"/>
      <c r="AO82" s="1040"/>
      <c r="AP82" s="1040"/>
      <c r="AQ82" s="1040"/>
      <c r="AR82" s="1040"/>
      <c r="AS82" s="1040"/>
      <c r="AT82" s="1040"/>
      <c r="AU82" s="1041"/>
      <c r="AV82" s="1042"/>
      <c r="AW82" s="1043"/>
      <c r="AX82" s="1043"/>
      <c r="AY82" s="1045"/>
    </row>
    <row r="83" spans="2:51" ht="24.75" customHeight="1">
      <c r="B83" s="678"/>
      <c r="C83" s="679"/>
      <c r="D83" s="679"/>
      <c r="E83" s="679"/>
      <c r="F83" s="679"/>
      <c r="G83" s="680"/>
      <c r="H83" s="1038"/>
      <c r="I83" s="844"/>
      <c r="J83" s="844"/>
      <c r="K83" s="844"/>
      <c r="L83" s="845"/>
      <c r="M83" s="1039"/>
      <c r="N83" s="1040"/>
      <c r="O83" s="1040"/>
      <c r="P83" s="1040"/>
      <c r="Q83" s="1040"/>
      <c r="R83" s="1040"/>
      <c r="S83" s="1040"/>
      <c r="T83" s="1040"/>
      <c r="U83" s="1040"/>
      <c r="V83" s="1040"/>
      <c r="W83" s="1040"/>
      <c r="X83" s="1040"/>
      <c r="Y83" s="1041"/>
      <c r="Z83" s="1945"/>
      <c r="AA83" s="1946"/>
      <c r="AB83" s="1946"/>
      <c r="AC83" s="1947"/>
      <c r="AD83" s="1038"/>
      <c r="AE83" s="844"/>
      <c r="AF83" s="844"/>
      <c r="AG83" s="844"/>
      <c r="AH83" s="845"/>
      <c r="AI83" s="1039"/>
      <c r="AJ83" s="1040"/>
      <c r="AK83" s="1040"/>
      <c r="AL83" s="1040"/>
      <c r="AM83" s="1040"/>
      <c r="AN83" s="1040"/>
      <c r="AO83" s="1040"/>
      <c r="AP83" s="1040"/>
      <c r="AQ83" s="1040"/>
      <c r="AR83" s="1040"/>
      <c r="AS83" s="1040"/>
      <c r="AT83" s="1040"/>
      <c r="AU83" s="1041"/>
      <c r="AV83" s="1042"/>
      <c r="AW83" s="1043"/>
      <c r="AX83" s="1043"/>
      <c r="AY83" s="1045"/>
    </row>
    <row r="84" spans="2:51" ht="24.75" customHeight="1">
      <c r="B84" s="678"/>
      <c r="C84" s="679"/>
      <c r="D84" s="679"/>
      <c r="E84" s="679"/>
      <c r="F84" s="679"/>
      <c r="G84" s="680"/>
      <c r="H84" s="1038"/>
      <c r="I84" s="844"/>
      <c r="J84" s="844"/>
      <c r="K84" s="844"/>
      <c r="L84" s="845"/>
      <c r="M84" s="1039"/>
      <c r="N84" s="1040"/>
      <c r="O84" s="1040"/>
      <c r="P84" s="1040"/>
      <c r="Q84" s="1040"/>
      <c r="R84" s="1040"/>
      <c r="S84" s="1040"/>
      <c r="T84" s="1040"/>
      <c r="U84" s="1040"/>
      <c r="V84" s="1040"/>
      <c r="W84" s="1040"/>
      <c r="X84" s="1040"/>
      <c r="Y84" s="1041"/>
      <c r="Z84" s="1945"/>
      <c r="AA84" s="1946"/>
      <c r="AB84" s="1946"/>
      <c r="AC84" s="1946"/>
      <c r="AD84" s="1038"/>
      <c r="AE84" s="844"/>
      <c r="AF84" s="844"/>
      <c r="AG84" s="844"/>
      <c r="AH84" s="845"/>
      <c r="AI84" s="1039"/>
      <c r="AJ84" s="1040"/>
      <c r="AK84" s="1040"/>
      <c r="AL84" s="1040"/>
      <c r="AM84" s="1040"/>
      <c r="AN84" s="1040"/>
      <c r="AO84" s="1040"/>
      <c r="AP84" s="1040"/>
      <c r="AQ84" s="1040"/>
      <c r="AR84" s="1040"/>
      <c r="AS84" s="1040"/>
      <c r="AT84" s="1040"/>
      <c r="AU84" s="1041"/>
      <c r="AV84" s="1042"/>
      <c r="AW84" s="1043"/>
      <c r="AX84" s="1043"/>
      <c r="AY84" s="1045"/>
    </row>
    <row r="85" spans="2:51" ht="24.75" customHeight="1">
      <c r="B85" s="678"/>
      <c r="C85" s="679"/>
      <c r="D85" s="679"/>
      <c r="E85" s="679"/>
      <c r="F85" s="679"/>
      <c r="G85" s="680"/>
      <c r="H85" s="1038"/>
      <c r="I85" s="844"/>
      <c r="J85" s="844"/>
      <c r="K85" s="844"/>
      <c r="L85" s="845"/>
      <c r="M85" s="1039"/>
      <c r="N85" s="1040"/>
      <c r="O85" s="1040"/>
      <c r="P85" s="1040"/>
      <c r="Q85" s="1040"/>
      <c r="R85" s="1040"/>
      <c r="S85" s="1040"/>
      <c r="T85" s="1040"/>
      <c r="U85" s="1040"/>
      <c r="V85" s="1040"/>
      <c r="W85" s="1040"/>
      <c r="X85" s="1040"/>
      <c r="Y85" s="1041"/>
      <c r="Z85" s="1945"/>
      <c r="AA85" s="1946"/>
      <c r="AB85" s="1946"/>
      <c r="AC85" s="1946"/>
      <c r="AD85" s="1038"/>
      <c r="AE85" s="844"/>
      <c r="AF85" s="844"/>
      <c r="AG85" s="844"/>
      <c r="AH85" s="845"/>
      <c r="AI85" s="1039"/>
      <c r="AJ85" s="1040"/>
      <c r="AK85" s="1040"/>
      <c r="AL85" s="1040"/>
      <c r="AM85" s="1040"/>
      <c r="AN85" s="1040"/>
      <c r="AO85" s="1040"/>
      <c r="AP85" s="1040"/>
      <c r="AQ85" s="1040"/>
      <c r="AR85" s="1040"/>
      <c r="AS85" s="1040"/>
      <c r="AT85" s="1040"/>
      <c r="AU85" s="1041"/>
      <c r="AV85" s="1042"/>
      <c r="AW85" s="1043"/>
      <c r="AX85" s="1043"/>
      <c r="AY85" s="1045"/>
    </row>
    <row r="86" spans="2:51" ht="24.75" customHeight="1">
      <c r="B86" s="678"/>
      <c r="C86" s="679"/>
      <c r="D86" s="679"/>
      <c r="E86" s="679"/>
      <c r="F86" s="679"/>
      <c r="G86" s="680"/>
      <c r="H86" s="1038"/>
      <c r="I86" s="844"/>
      <c r="J86" s="844"/>
      <c r="K86" s="844"/>
      <c r="L86" s="845"/>
      <c r="M86" s="1039"/>
      <c r="N86" s="1040"/>
      <c r="O86" s="1040"/>
      <c r="P86" s="1040"/>
      <c r="Q86" s="1040"/>
      <c r="R86" s="1040"/>
      <c r="S86" s="1040"/>
      <c r="T86" s="1040"/>
      <c r="U86" s="1040"/>
      <c r="V86" s="1040"/>
      <c r="W86" s="1040"/>
      <c r="X86" s="1040"/>
      <c r="Y86" s="1041"/>
      <c r="Z86" s="1945"/>
      <c r="AA86" s="1946"/>
      <c r="AB86" s="1946"/>
      <c r="AC86" s="1946"/>
      <c r="AD86" s="1038"/>
      <c r="AE86" s="844"/>
      <c r="AF86" s="844"/>
      <c r="AG86" s="844"/>
      <c r="AH86" s="845"/>
      <c r="AI86" s="1039"/>
      <c r="AJ86" s="1040"/>
      <c r="AK86" s="1040"/>
      <c r="AL86" s="1040"/>
      <c r="AM86" s="1040"/>
      <c r="AN86" s="1040"/>
      <c r="AO86" s="1040"/>
      <c r="AP86" s="1040"/>
      <c r="AQ86" s="1040"/>
      <c r="AR86" s="1040"/>
      <c r="AS86" s="1040"/>
      <c r="AT86" s="1040"/>
      <c r="AU86" s="1041"/>
      <c r="AV86" s="1042"/>
      <c r="AW86" s="1043"/>
      <c r="AX86" s="1043"/>
      <c r="AY86" s="1045"/>
    </row>
    <row r="87" spans="2:51" ht="24.75" customHeight="1">
      <c r="B87" s="678"/>
      <c r="C87" s="679"/>
      <c r="D87" s="679"/>
      <c r="E87" s="679"/>
      <c r="F87" s="679"/>
      <c r="G87" s="680"/>
      <c r="H87" s="1046"/>
      <c r="I87" s="832"/>
      <c r="J87" s="832"/>
      <c r="K87" s="832"/>
      <c r="L87" s="833"/>
      <c r="M87" s="1047"/>
      <c r="N87" s="1048"/>
      <c r="O87" s="1048"/>
      <c r="P87" s="1048"/>
      <c r="Q87" s="1048"/>
      <c r="R87" s="1048"/>
      <c r="S87" s="1048"/>
      <c r="T87" s="1048"/>
      <c r="U87" s="1048"/>
      <c r="V87" s="1048"/>
      <c r="W87" s="1048"/>
      <c r="X87" s="1048"/>
      <c r="Y87" s="1049"/>
      <c r="Z87" s="2253"/>
      <c r="AA87" s="2254"/>
      <c r="AB87" s="2254"/>
      <c r="AC87" s="2254"/>
      <c r="AD87" s="1046"/>
      <c r="AE87" s="832"/>
      <c r="AF87" s="832"/>
      <c r="AG87" s="832"/>
      <c r="AH87" s="833"/>
      <c r="AI87" s="1047"/>
      <c r="AJ87" s="1048"/>
      <c r="AK87" s="1048"/>
      <c r="AL87" s="1048"/>
      <c r="AM87" s="1048"/>
      <c r="AN87" s="1048"/>
      <c r="AO87" s="1048"/>
      <c r="AP87" s="1048"/>
      <c r="AQ87" s="1048"/>
      <c r="AR87" s="1048"/>
      <c r="AS87" s="1048"/>
      <c r="AT87" s="1048"/>
      <c r="AU87" s="1049"/>
      <c r="AV87" s="1050"/>
      <c r="AW87" s="1051"/>
      <c r="AX87" s="1051"/>
      <c r="AY87" s="1052"/>
    </row>
    <row r="88" spans="2:51" ht="24.75" customHeight="1">
      <c r="B88" s="678"/>
      <c r="C88" s="679"/>
      <c r="D88" s="679"/>
      <c r="E88" s="679"/>
      <c r="F88" s="679"/>
      <c r="G88" s="680"/>
      <c r="H88" s="1053" t="s">
        <v>39</v>
      </c>
      <c r="I88" s="530"/>
      <c r="J88" s="530"/>
      <c r="K88" s="530"/>
      <c r="L88" s="530"/>
      <c r="M88" s="1054"/>
      <c r="N88" s="649"/>
      <c r="O88" s="649"/>
      <c r="P88" s="649"/>
      <c r="Q88" s="649"/>
      <c r="R88" s="649"/>
      <c r="S88" s="649"/>
      <c r="T88" s="649"/>
      <c r="U88" s="649"/>
      <c r="V88" s="649"/>
      <c r="W88" s="649"/>
      <c r="X88" s="649"/>
      <c r="Y88" s="650"/>
      <c r="Z88" s="2433">
        <v>211</v>
      </c>
      <c r="AA88" s="2434"/>
      <c r="AB88" s="2434"/>
      <c r="AC88" s="2435"/>
      <c r="AD88" s="1053" t="s">
        <v>39</v>
      </c>
      <c r="AE88" s="530"/>
      <c r="AF88" s="530"/>
      <c r="AG88" s="530"/>
      <c r="AH88" s="530"/>
      <c r="AI88" s="1054"/>
      <c r="AJ88" s="649"/>
      <c r="AK88" s="649"/>
      <c r="AL88" s="649"/>
      <c r="AM88" s="649"/>
      <c r="AN88" s="649"/>
      <c r="AO88" s="649"/>
      <c r="AP88" s="649"/>
      <c r="AQ88" s="649"/>
      <c r="AR88" s="649"/>
      <c r="AS88" s="649"/>
      <c r="AT88" s="649"/>
      <c r="AU88" s="650"/>
      <c r="AV88" s="1055">
        <f>SUM(AV80:AY87)</f>
        <v>0</v>
      </c>
      <c r="AW88" s="1056"/>
      <c r="AX88" s="1056"/>
      <c r="AY88" s="1058"/>
    </row>
    <row r="89" spans="2:51" ht="25.2" customHeight="1">
      <c r="B89" s="678"/>
      <c r="C89" s="679"/>
      <c r="D89" s="679"/>
      <c r="E89" s="679"/>
      <c r="F89" s="679"/>
      <c r="G89" s="680"/>
      <c r="H89" s="1059" t="s">
        <v>163</v>
      </c>
      <c r="I89" s="1060"/>
      <c r="J89" s="1060"/>
      <c r="K89" s="1060"/>
      <c r="L89" s="1060"/>
      <c r="M89" s="1060"/>
      <c r="N89" s="1060"/>
      <c r="O89" s="1060"/>
      <c r="P89" s="1060"/>
      <c r="Q89" s="1060"/>
      <c r="R89" s="1060"/>
      <c r="S89" s="1060"/>
      <c r="T89" s="1060"/>
      <c r="U89" s="1060"/>
      <c r="V89" s="1060"/>
      <c r="W89" s="1060"/>
      <c r="X89" s="1060"/>
      <c r="Y89" s="1060"/>
      <c r="Z89" s="1060"/>
      <c r="AA89" s="1060"/>
      <c r="AB89" s="1060"/>
      <c r="AC89" s="1061"/>
      <c r="AD89" s="1059" t="s">
        <v>136</v>
      </c>
      <c r="AE89" s="1060"/>
      <c r="AF89" s="1060"/>
      <c r="AG89" s="1060"/>
      <c r="AH89" s="1060"/>
      <c r="AI89" s="1060"/>
      <c r="AJ89" s="1060"/>
      <c r="AK89" s="1060"/>
      <c r="AL89" s="1060"/>
      <c r="AM89" s="1060"/>
      <c r="AN89" s="1060"/>
      <c r="AO89" s="1060"/>
      <c r="AP89" s="1060"/>
      <c r="AQ89" s="1060"/>
      <c r="AR89" s="1060"/>
      <c r="AS89" s="1060"/>
      <c r="AT89" s="1060"/>
      <c r="AU89" s="1060"/>
      <c r="AV89" s="1060"/>
      <c r="AW89" s="1060"/>
      <c r="AX89" s="1060"/>
      <c r="AY89" s="1062"/>
    </row>
    <row r="90" spans="2:51" ht="25.55" customHeight="1">
      <c r="B90" s="678"/>
      <c r="C90" s="679"/>
      <c r="D90" s="679"/>
      <c r="E90" s="679"/>
      <c r="F90" s="679"/>
      <c r="G90" s="680"/>
      <c r="H90" s="1022" t="s">
        <v>71</v>
      </c>
      <c r="I90" s="693"/>
      <c r="J90" s="693"/>
      <c r="K90" s="693"/>
      <c r="L90" s="693"/>
      <c r="M90" s="1023" t="s">
        <v>127</v>
      </c>
      <c r="N90" s="530"/>
      <c r="O90" s="530"/>
      <c r="P90" s="530"/>
      <c r="Q90" s="530"/>
      <c r="R90" s="530"/>
      <c r="S90" s="530"/>
      <c r="T90" s="530"/>
      <c r="U90" s="530"/>
      <c r="V90" s="530"/>
      <c r="W90" s="530"/>
      <c r="X90" s="530"/>
      <c r="Y90" s="554"/>
      <c r="Z90" s="1024" t="s">
        <v>128</v>
      </c>
      <c r="AA90" s="1025"/>
      <c r="AB90" s="1025"/>
      <c r="AC90" s="1026"/>
      <c r="AD90" s="1022" t="s">
        <v>71</v>
      </c>
      <c r="AE90" s="693"/>
      <c r="AF90" s="693"/>
      <c r="AG90" s="693"/>
      <c r="AH90" s="693"/>
      <c r="AI90" s="1023" t="s">
        <v>127</v>
      </c>
      <c r="AJ90" s="530"/>
      <c r="AK90" s="530"/>
      <c r="AL90" s="530"/>
      <c r="AM90" s="530"/>
      <c r="AN90" s="530"/>
      <c r="AO90" s="530"/>
      <c r="AP90" s="530"/>
      <c r="AQ90" s="530"/>
      <c r="AR90" s="530"/>
      <c r="AS90" s="530"/>
      <c r="AT90" s="530"/>
      <c r="AU90" s="554"/>
      <c r="AV90" s="1024" t="s">
        <v>128</v>
      </c>
      <c r="AW90" s="1025"/>
      <c r="AX90" s="1025"/>
      <c r="AY90" s="1027"/>
    </row>
    <row r="91" spans="2:51" ht="24.75" customHeight="1">
      <c r="B91" s="678"/>
      <c r="C91" s="679"/>
      <c r="D91" s="679"/>
      <c r="E91" s="679"/>
      <c r="F91" s="679"/>
      <c r="G91" s="680"/>
      <c r="H91" s="1028"/>
      <c r="I91" s="1029"/>
      <c r="J91" s="1029"/>
      <c r="K91" s="1029"/>
      <c r="L91" s="1030"/>
      <c r="M91" s="1031"/>
      <c r="N91" s="1032"/>
      <c r="O91" s="1032"/>
      <c r="P91" s="1032"/>
      <c r="Q91" s="1032"/>
      <c r="R91" s="1032"/>
      <c r="S91" s="1032"/>
      <c r="T91" s="1032"/>
      <c r="U91" s="1032"/>
      <c r="V91" s="1032"/>
      <c r="W91" s="1032"/>
      <c r="X91" s="1032"/>
      <c r="Y91" s="1033"/>
      <c r="Z91" s="1034"/>
      <c r="AA91" s="1035"/>
      <c r="AB91" s="1035"/>
      <c r="AC91" s="1036"/>
      <c r="AD91" s="1028"/>
      <c r="AE91" s="1029"/>
      <c r="AF91" s="1029"/>
      <c r="AG91" s="1029"/>
      <c r="AH91" s="1030"/>
      <c r="AI91" s="1031"/>
      <c r="AJ91" s="1032"/>
      <c r="AK91" s="1032"/>
      <c r="AL91" s="1032"/>
      <c r="AM91" s="1032"/>
      <c r="AN91" s="1032"/>
      <c r="AO91" s="1032"/>
      <c r="AP91" s="1032"/>
      <c r="AQ91" s="1032"/>
      <c r="AR91" s="1032"/>
      <c r="AS91" s="1032"/>
      <c r="AT91" s="1032"/>
      <c r="AU91" s="1033"/>
      <c r="AV91" s="1034"/>
      <c r="AW91" s="1035"/>
      <c r="AX91" s="1035"/>
      <c r="AY91" s="1037"/>
    </row>
    <row r="92" spans="2:51" ht="24.75" customHeight="1">
      <c r="B92" s="678"/>
      <c r="C92" s="679"/>
      <c r="D92" s="679"/>
      <c r="E92" s="679"/>
      <c r="F92" s="679"/>
      <c r="G92" s="680"/>
      <c r="H92" s="1038"/>
      <c r="I92" s="844"/>
      <c r="J92" s="844"/>
      <c r="K92" s="844"/>
      <c r="L92" s="845"/>
      <c r="M92" s="1039"/>
      <c r="N92" s="1040"/>
      <c r="O92" s="1040"/>
      <c r="P92" s="1040"/>
      <c r="Q92" s="1040"/>
      <c r="R92" s="1040"/>
      <c r="S92" s="1040"/>
      <c r="T92" s="1040"/>
      <c r="U92" s="1040"/>
      <c r="V92" s="1040"/>
      <c r="W92" s="1040"/>
      <c r="X92" s="1040"/>
      <c r="Y92" s="1041"/>
      <c r="Z92" s="1042"/>
      <c r="AA92" s="1043"/>
      <c r="AB92" s="1043"/>
      <c r="AC92" s="1044"/>
      <c r="AD92" s="1038"/>
      <c r="AE92" s="844"/>
      <c r="AF92" s="844"/>
      <c r="AG92" s="844"/>
      <c r="AH92" s="845"/>
      <c r="AI92" s="1039"/>
      <c r="AJ92" s="1040"/>
      <c r="AK92" s="1040"/>
      <c r="AL92" s="1040"/>
      <c r="AM92" s="1040"/>
      <c r="AN92" s="1040"/>
      <c r="AO92" s="1040"/>
      <c r="AP92" s="1040"/>
      <c r="AQ92" s="1040"/>
      <c r="AR92" s="1040"/>
      <c r="AS92" s="1040"/>
      <c r="AT92" s="1040"/>
      <c r="AU92" s="1041"/>
      <c r="AV92" s="1042"/>
      <c r="AW92" s="1043"/>
      <c r="AX92" s="1043"/>
      <c r="AY92" s="1045"/>
    </row>
    <row r="93" spans="2:51" ht="24.75" customHeight="1">
      <c r="B93" s="678"/>
      <c r="C93" s="679"/>
      <c r="D93" s="679"/>
      <c r="E93" s="679"/>
      <c r="F93" s="679"/>
      <c r="G93" s="680"/>
      <c r="H93" s="1038"/>
      <c r="I93" s="844"/>
      <c r="J93" s="844"/>
      <c r="K93" s="844"/>
      <c r="L93" s="845"/>
      <c r="M93" s="1039"/>
      <c r="N93" s="1040"/>
      <c r="O93" s="1040"/>
      <c r="P93" s="1040"/>
      <c r="Q93" s="1040"/>
      <c r="R93" s="1040"/>
      <c r="S93" s="1040"/>
      <c r="T93" s="1040"/>
      <c r="U93" s="1040"/>
      <c r="V93" s="1040"/>
      <c r="W93" s="1040"/>
      <c r="X93" s="1040"/>
      <c r="Y93" s="1041"/>
      <c r="Z93" s="1042"/>
      <c r="AA93" s="1043"/>
      <c r="AB93" s="1043"/>
      <c r="AC93" s="1044"/>
      <c r="AD93" s="1038"/>
      <c r="AE93" s="844"/>
      <c r="AF93" s="844"/>
      <c r="AG93" s="844"/>
      <c r="AH93" s="845"/>
      <c r="AI93" s="1039"/>
      <c r="AJ93" s="1040"/>
      <c r="AK93" s="1040"/>
      <c r="AL93" s="1040"/>
      <c r="AM93" s="1040"/>
      <c r="AN93" s="1040"/>
      <c r="AO93" s="1040"/>
      <c r="AP93" s="1040"/>
      <c r="AQ93" s="1040"/>
      <c r="AR93" s="1040"/>
      <c r="AS93" s="1040"/>
      <c r="AT93" s="1040"/>
      <c r="AU93" s="1041"/>
      <c r="AV93" s="1042"/>
      <c r="AW93" s="1043"/>
      <c r="AX93" s="1043"/>
      <c r="AY93" s="1045"/>
    </row>
    <row r="94" spans="2:51" ht="24.75" customHeight="1">
      <c r="B94" s="678"/>
      <c r="C94" s="679"/>
      <c r="D94" s="679"/>
      <c r="E94" s="679"/>
      <c r="F94" s="679"/>
      <c r="G94" s="680"/>
      <c r="H94" s="1038"/>
      <c r="I94" s="844"/>
      <c r="J94" s="844"/>
      <c r="K94" s="844"/>
      <c r="L94" s="845"/>
      <c r="M94" s="1039"/>
      <c r="N94" s="1040"/>
      <c r="O94" s="1040"/>
      <c r="P94" s="1040"/>
      <c r="Q94" s="1040"/>
      <c r="R94" s="1040"/>
      <c r="S94" s="1040"/>
      <c r="T94" s="1040"/>
      <c r="U94" s="1040"/>
      <c r="V94" s="1040"/>
      <c r="W94" s="1040"/>
      <c r="X94" s="1040"/>
      <c r="Y94" s="1041"/>
      <c r="Z94" s="1042"/>
      <c r="AA94" s="1043"/>
      <c r="AB94" s="1043"/>
      <c r="AC94" s="1044"/>
      <c r="AD94" s="1038"/>
      <c r="AE94" s="844"/>
      <c r="AF94" s="844"/>
      <c r="AG94" s="844"/>
      <c r="AH94" s="845"/>
      <c r="AI94" s="1039"/>
      <c r="AJ94" s="1040"/>
      <c r="AK94" s="1040"/>
      <c r="AL94" s="1040"/>
      <c r="AM94" s="1040"/>
      <c r="AN94" s="1040"/>
      <c r="AO94" s="1040"/>
      <c r="AP94" s="1040"/>
      <c r="AQ94" s="1040"/>
      <c r="AR94" s="1040"/>
      <c r="AS94" s="1040"/>
      <c r="AT94" s="1040"/>
      <c r="AU94" s="1041"/>
      <c r="AV94" s="1042"/>
      <c r="AW94" s="1043"/>
      <c r="AX94" s="1043"/>
      <c r="AY94" s="1045"/>
    </row>
    <row r="95" spans="2:51" ht="24.75" customHeight="1">
      <c r="B95" s="678"/>
      <c r="C95" s="679"/>
      <c r="D95" s="679"/>
      <c r="E95" s="679"/>
      <c r="F95" s="679"/>
      <c r="G95" s="680"/>
      <c r="H95" s="1038"/>
      <c r="I95" s="844"/>
      <c r="J95" s="844"/>
      <c r="K95" s="844"/>
      <c r="L95" s="845"/>
      <c r="M95" s="1039"/>
      <c r="N95" s="1040"/>
      <c r="O95" s="1040"/>
      <c r="P95" s="1040"/>
      <c r="Q95" s="1040"/>
      <c r="R95" s="1040"/>
      <c r="S95" s="1040"/>
      <c r="T95" s="1040"/>
      <c r="U95" s="1040"/>
      <c r="V95" s="1040"/>
      <c r="W95" s="1040"/>
      <c r="X95" s="1040"/>
      <c r="Y95" s="1041"/>
      <c r="Z95" s="1042"/>
      <c r="AA95" s="1043"/>
      <c r="AB95" s="1043"/>
      <c r="AC95" s="1043"/>
      <c r="AD95" s="1038"/>
      <c r="AE95" s="844"/>
      <c r="AF95" s="844"/>
      <c r="AG95" s="844"/>
      <c r="AH95" s="845"/>
      <c r="AI95" s="1039"/>
      <c r="AJ95" s="1040"/>
      <c r="AK95" s="1040"/>
      <c r="AL95" s="1040"/>
      <c r="AM95" s="1040"/>
      <c r="AN95" s="1040"/>
      <c r="AO95" s="1040"/>
      <c r="AP95" s="1040"/>
      <c r="AQ95" s="1040"/>
      <c r="AR95" s="1040"/>
      <c r="AS95" s="1040"/>
      <c r="AT95" s="1040"/>
      <c r="AU95" s="1041"/>
      <c r="AV95" s="1042"/>
      <c r="AW95" s="1043"/>
      <c r="AX95" s="1043"/>
      <c r="AY95" s="1045"/>
    </row>
    <row r="96" spans="2:51" ht="24.75" customHeight="1">
      <c r="B96" s="678"/>
      <c r="C96" s="679"/>
      <c r="D96" s="679"/>
      <c r="E96" s="679"/>
      <c r="F96" s="679"/>
      <c r="G96" s="680"/>
      <c r="H96" s="1038"/>
      <c r="I96" s="844"/>
      <c r="J96" s="844"/>
      <c r="K96" s="844"/>
      <c r="L96" s="845"/>
      <c r="M96" s="1039"/>
      <c r="N96" s="1040"/>
      <c r="O96" s="1040"/>
      <c r="P96" s="1040"/>
      <c r="Q96" s="1040"/>
      <c r="R96" s="1040"/>
      <c r="S96" s="1040"/>
      <c r="T96" s="1040"/>
      <c r="U96" s="1040"/>
      <c r="V96" s="1040"/>
      <c r="W96" s="1040"/>
      <c r="X96" s="1040"/>
      <c r="Y96" s="1041"/>
      <c r="Z96" s="1042"/>
      <c r="AA96" s="1043"/>
      <c r="AB96" s="1043"/>
      <c r="AC96" s="1043"/>
      <c r="AD96" s="1038"/>
      <c r="AE96" s="844"/>
      <c r="AF96" s="844"/>
      <c r="AG96" s="844"/>
      <c r="AH96" s="845"/>
      <c r="AI96" s="1039"/>
      <c r="AJ96" s="1040"/>
      <c r="AK96" s="1040"/>
      <c r="AL96" s="1040"/>
      <c r="AM96" s="1040"/>
      <c r="AN96" s="1040"/>
      <c r="AO96" s="1040"/>
      <c r="AP96" s="1040"/>
      <c r="AQ96" s="1040"/>
      <c r="AR96" s="1040"/>
      <c r="AS96" s="1040"/>
      <c r="AT96" s="1040"/>
      <c r="AU96" s="1041"/>
      <c r="AV96" s="1042"/>
      <c r="AW96" s="1043"/>
      <c r="AX96" s="1043"/>
      <c r="AY96" s="1045"/>
    </row>
    <row r="97" spans="2:51" ht="24.75" customHeight="1">
      <c r="B97" s="678"/>
      <c r="C97" s="679"/>
      <c r="D97" s="679"/>
      <c r="E97" s="679"/>
      <c r="F97" s="679"/>
      <c r="G97" s="680"/>
      <c r="H97" s="1038"/>
      <c r="I97" s="844"/>
      <c r="J97" s="844"/>
      <c r="K97" s="844"/>
      <c r="L97" s="845"/>
      <c r="M97" s="1039"/>
      <c r="N97" s="1040"/>
      <c r="O97" s="1040"/>
      <c r="P97" s="1040"/>
      <c r="Q97" s="1040"/>
      <c r="R97" s="1040"/>
      <c r="S97" s="1040"/>
      <c r="T97" s="1040"/>
      <c r="U97" s="1040"/>
      <c r="V97" s="1040"/>
      <c r="W97" s="1040"/>
      <c r="X97" s="1040"/>
      <c r="Y97" s="1041"/>
      <c r="Z97" s="1042"/>
      <c r="AA97" s="1043"/>
      <c r="AB97" s="1043"/>
      <c r="AC97" s="1043"/>
      <c r="AD97" s="1038"/>
      <c r="AE97" s="844"/>
      <c r="AF97" s="844"/>
      <c r="AG97" s="844"/>
      <c r="AH97" s="845"/>
      <c r="AI97" s="1039"/>
      <c r="AJ97" s="1040"/>
      <c r="AK97" s="1040"/>
      <c r="AL97" s="1040"/>
      <c r="AM97" s="1040"/>
      <c r="AN97" s="1040"/>
      <c r="AO97" s="1040"/>
      <c r="AP97" s="1040"/>
      <c r="AQ97" s="1040"/>
      <c r="AR97" s="1040"/>
      <c r="AS97" s="1040"/>
      <c r="AT97" s="1040"/>
      <c r="AU97" s="1041"/>
      <c r="AV97" s="1042"/>
      <c r="AW97" s="1043"/>
      <c r="AX97" s="1043"/>
      <c r="AY97" s="1045"/>
    </row>
    <row r="98" spans="2:51" ht="24.75" customHeight="1">
      <c r="B98" s="678"/>
      <c r="C98" s="679"/>
      <c r="D98" s="679"/>
      <c r="E98" s="679"/>
      <c r="F98" s="679"/>
      <c r="G98" s="680"/>
      <c r="H98" s="1046"/>
      <c r="I98" s="832"/>
      <c r="J98" s="832"/>
      <c r="K98" s="832"/>
      <c r="L98" s="833"/>
      <c r="M98" s="1047"/>
      <c r="N98" s="1048"/>
      <c r="O98" s="1048"/>
      <c r="P98" s="1048"/>
      <c r="Q98" s="1048"/>
      <c r="R98" s="1048"/>
      <c r="S98" s="1048"/>
      <c r="T98" s="1048"/>
      <c r="U98" s="1048"/>
      <c r="V98" s="1048"/>
      <c r="W98" s="1048"/>
      <c r="X98" s="1048"/>
      <c r="Y98" s="1049"/>
      <c r="Z98" s="1050"/>
      <c r="AA98" s="1051"/>
      <c r="AB98" s="1051"/>
      <c r="AC98" s="1051"/>
      <c r="AD98" s="1046"/>
      <c r="AE98" s="832"/>
      <c r="AF98" s="832"/>
      <c r="AG98" s="832"/>
      <c r="AH98" s="833"/>
      <c r="AI98" s="1047"/>
      <c r="AJ98" s="1048"/>
      <c r="AK98" s="1048"/>
      <c r="AL98" s="1048"/>
      <c r="AM98" s="1048"/>
      <c r="AN98" s="1048"/>
      <c r="AO98" s="1048"/>
      <c r="AP98" s="1048"/>
      <c r="AQ98" s="1048"/>
      <c r="AR98" s="1048"/>
      <c r="AS98" s="1048"/>
      <c r="AT98" s="1048"/>
      <c r="AU98" s="1049"/>
      <c r="AV98" s="1050"/>
      <c r="AW98" s="1051"/>
      <c r="AX98" s="1051"/>
      <c r="AY98" s="1052"/>
    </row>
    <row r="99" spans="2:51" ht="24.75" customHeight="1">
      <c r="B99" s="678"/>
      <c r="C99" s="679"/>
      <c r="D99" s="679"/>
      <c r="E99" s="679"/>
      <c r="F99" s="679"/>
      <c r="G99" s="680"/>
      <c r="H99" s="1053" t="s">
        <v>39</v>
      </c>
      <c r="I99" s="530"/>
      <c r="J99" s="530"/>
      <c r="K99" s="530"/>
      <c r="L99" s="530"/>
      <c r="M99" s="1054"/>
      <c r="N99" s="649"/>
      <c r="O99" s="649"/>
      <c r="P99" s="649"/>
      <c r="Q99" s="649"/>
      <c r="R99" s="649"/>
      <c r="S99" s="649"/>
      <c r="T99" s="649"/>
      <c r="U99" s="649"/>
      <c r="V99" s="649"/>
      <c r="W99" s="649"/>
      <c r="X99" s="649"/>
      <c r="Y99" s="650"/>
      <c r="Z99" s="1055">
        <f>SUM(Z91:AC98)</f>
        <v>0</v>
      </c>
      <c r="AA99" s="1056"/>
      <c r="AB99" s="1056"/>
      <c r="AC99" s="1057"/>
      <c r="AD99" s="1053" t="s">
        <v>39</v>
      </c>
      <c r="AE99" s="530"/>
      <c r="AF99" s="530"/>
      <c r="AG99" s="530"/>
      <c r="AH99" s="530"/>
      <c r="AI99" s="1054"/>
      <c r="AJ99" s="649"/>
      <c r="AK99" s="649"/>
      <c r="AL99" s="649"/>
      <c r="AM99" s="649"/>
      <c r="AN99" s="649"/>
      <c r="AO99" s="649"/>
      <c r="AP99" s="649"/>
      <c r="AQ99" s="649"/>
      <c r="AR99" s="649"/>
      <c r="AS99" s="649"/>
      <c r="AT99" s="649"/>
      <c r="AU99" s="650"/>
      <c r="AV99" s="1055">
        <f>SUM(AV91:AY98)</f>
        <v>0</v>
      </c>
      <c r="AW99" s="1056"/>
      <c r="AX99" s="1056"/>
      <c r="AY99" s="1058"/>
    </row>
    <row r="100" spans="2:51" ht="24.75" customHeight="1">
      <c r="B100" s="678"/>
      <c r="C100" s="679"/>
      <c r="D100" s="679"/>
      <c r="E100" s="679"/>
      <c r="F100" s="679"/>
      <c r="G100" s="680"/>
      <c r="H100" s="1059" t="s">
        <v>139</v>
      </c>
      <c r="I100" s="1060"/>
      <c r="J100" s="1060"/>
      <c r="K100" s="1060"/>
      <c r="L100" s="1060"/>
      <c r="M100" s="1060"/>
      <c r="N100" s="1060"/>
      <c r="O100" s="1060"/>
      <c r="P100" s="1060"/>
      <c r="Q100" s="1060"/>
      <c r="R100" s="1060"/>
      <c r="S100" s="1060"/>
      <c r="T100" s="1060"/>
      <c r="U100" s="1060"/>
      <c r="V100" s="1060"/>
      <c r="W100" s="1060"/>
      <c r="X100" s="1060"/>
      <c r="Y100" s="1060"/>
      <c r="Z100" s="1060"/>
      <c r="AA100" s="1060"/>
      <c r="AB100" s="1060"/>
      <c r="AC100" s="1061"/>
      <c r="AD100" s="1059" t="s">
        <v>140</v>
      </c>
      <c r="AE100" s="1060"/>
      <c r="AF100" s="1060"/>
      <c r="AG100" s="1060"/>
      <c r="AH100" s="1060"/>
      <c r="AI100" s="1060"/>
      <c r="AJ100" s="1060"/>
      <c r="AK100" s="1060"/>
      <c r="AL100" s="1060"/>
      <c r="AM100" s="1060"/>
      <c r="AN100" s="1060"/>
      <c r="AO100" s="1060"/>
      <c r="AP100" s="1060"/>
      <c r="AQ100" s="1060"/>
      <c r="AR100" s="1060"/>
      <c r="AS100" s="1060"/>
      <c r="AT100" s="1060"/>
      <c r="AU100" s="1060"/>
      <c r="AV100" s="1060"/>
      <c r="AW100" s="1060"/>
      <c r="AX100" s="1060"/>
      <c r="AY100" s="1062"/>
    </row>
    <row r="101" spans="2:51" ht="24.75" customHeight="1">
      <c r="B101" s="678"/>
      <c r="C101" s="679"/>
      <c r="D101" s="679"/>
      <c r="E101" s="679"/>
      <c r="F101" s="679"/>
      <c r="G101" s="680"/>
      <c r="H101" s="1022" t="s">
        <v>71</v>
      </c>
      <c r="I101" s="693"/>
      <c r="J101" s="693"/>
      <c r="K101" s="693"/>
      <c r="L101" s="693"/>
      <c r="M101" s="1023" t="s">
        <v>127</v>
      </c>
      <c r="N101" s="530"/>
      <c r="O101" s="530"/>
      <c r="P101" s="530"/>
      <c r="Q101" s="530"/>
      <c r="R101" s="530"/>
      <c r="S101" s="530"/>
      <c r="T101" s="530"/>
      <c r="U101" s="530"/>
      <c r="V101" s="530"/>
      <c r="W101" s="530"/>
      <c r="X101" s="530"/>
      <c r="Y101" s="554"/>
      <c r="Z101" s="1024" t="s">
        <v>128</v>
      </c>
      <c r="AA101" s="1025"/>
      <c r="AB101" s="1025"/>
      <c r="AC101" s="1026"/>
      <c r="AD101" s="1022" t="s">
        <v>71</v>
      </c>
      <c r="AE101" s="693"/>
      <c r="AF101" s="693"/>
      <c r="AG101" s="693"/>
      <c r="AH101" s="693"/>
      <c r="AI101" s="1023" t="s">
        <v>127</v>
      </c>
      <c r="AJ101" s="530"/>
      <c r="AK101" s="530"/>
      <c r="AL101" s="530"/>
      <c r="AM101" s="530"/>
      <c r="AN101" s="530"/>
      <c r="AO101" s="530"/>
      <c r="AP101" s="530"/>
      <c r="AQ101" s="530"/>
      <c r="AR101" s="530"/>
      <c r="AS101" s="530"/>
      <c r="AT101" s="530"/>
      <c r="AU101" s="554"/>
      <c r="AV101" s="1024" t="s">
        <v>128</v>
      </c>
      <c r="AW101" s="1025"/>
      <c r="AX101" s="1025"/>
      <c r="AY101" s="1027"/>
    </row>
    <row r="102" spans="2:51" ht="24.75" customHeight="1">
      <c r="B102" s="678"/>
      <c r="C102" s="679"/>
      <c r="D102" s="679"/>
      <c r="E102" s="679"/>
      <c r="F102" s="679"/>
      <c r="G102" s="680"/>
      <c r="H102" s="1028"/>
      <c r="I102" s="1029"/>
      <c r="J102" s="1029"/>
      <c r="K102" s="1029"/>
      <c r="L102" s="1030"/>
      <c r="M102" s="1031"/>
      <c r="N102" s="1032"/>
      <c r="O102" s="1032"/>
      <c r="P102" s="1032"/>
      <c r="Q102" s="1032"/>
      <c r="R102" s="1032"/>
      <c r="S102" s="1032"/>
      <c r="T102" s="1032"/>
      <c r="U102" s="1032"/>
      <c r="V102" s="1032"/>
      <c r="W102" s="1032"/>
      <c r="X102" s="1032"/>
      <c r="Y102" s="1033"/>
      <c r="Z102" s="1034"/>
      <c r="AA102" s="1035"/>
      <c r="AB102" s="1035"/>
      <c r="AC102" s="1036"/>
      <c r="AD102" s="1028"/>
      <c r="AE102" s="1029"/>
      <c r="AF102" s="1029"/>
      <c r="AG102" s="1029"/>
      <c r="AH102" s="1030"/>
      <c r="AI102" s="1031"/>
      <c r="AJ102" s="1032"/>
      <c r="AK102" s="1032"/>
      <c r="AL102" s="1032"/>
      <c r="AM102" s="1032"/>
      <c r="AN102" s="1032"/>
      <c r="AO102" s="1032"/>
      <c r="AP102" s="1032"/>
      <c r="AQ102" s="1032"/>
      <c r="AR102" s="1032"/>
      <c r="AS102" s="1032"/>
      <c r="AT102" s="1032"/>
      <c r="AU102" s="1033"/>
      <c r="AV102" s="1034"/>
      <c r="AW102" s="1035"/>
      <c r="AX102" s="1035"/>
      <c r="AY102" s="1037"/>
    </row>
    <row r="103" spans="2:51" ht="24.75" customHeight="1">
      <c r="B103" s="678"/>
      <c r="C103" s="679"/>
      <c r="D103" s="679"/>
      <c r="E103" s="679"/>
      <c r="F103" s="679"/>
      <c r="G103" s="680"/>
      <c r="H103" s="1038"/>
      <c r="I103" s="844"/>
      <c r="J103" s="844"/>
      <c r="K103" s="844"/>
      <c r="L103" s="845"/>
      <c r="M103" s="1039"/>
      <c r="N103" s="1040"/>
      <c r="O103" s="1040"/>
      <c r="P103" s="1040"/>
      <c r="Q103" s="1040"/>
      <c r="R103" s="1040"/>
      <c r="S103" s="1040"/>
      <c r="T103" s="1040"/>
      <c r="U103" s="1040"/>
      <c r="V103" s="1040"/>
      <c r="W103" s="1040"/>
      <c r="X103" s="1040"/>
      <c r="Y103" s="1041"/>
      <c r="Z103" s="1042"/>
      <c r="AA103" s="1043"/>
      <c r="AB103" s="1043"/>
      <c r="AC103" s="1044"/>
      <c r="AD103" s="1038"/>
      <c r="AE103" s="844"/>
      <c r="AF103" s="844"/>
      <c r="AG103" s="844"/>
      <c r="AH103" s="845"/>
      <c r="AI103" s="1039"/>
      <c r="AJ103" s="1040"/>
      <c r="AK103" s="1040"/>
      <c r="AL103" s="1040"/>
      <c r="AM103" s="1040"/>
      <c r="AN103" s="1040"/>
      <c r="AO103" s="1040"/>
      <c r="AP103" s="1040"/>
      <c r="AQ103" s="1040"/>
      <c r="AR103" s="1040"/>
      <c r="AS103" s="1040"/>
      <c r="AT103" s="1040"/>
      <c r="AU103" s="1041"/>
      <c r="AV103" s="1042"/>
      <c r="AW103" s="1043"/>
      <c r="AX103" s="1043"/>
      <c r="AY103" s="1045"/>
    </row>
    <row r="104" spans="2:51" ht="24.75" customHeight="1">
      <c r="B104" s="678"/>
      <c r="C104" s="679"/>
      <c r="D104" s="679"/>
      <c r="E104" s="679"/>
      <c r="F104" s="679"/>
      <c r="G104" s="680"/>
      <c r="H104" s="1038"/>
      <c r="I104" s="844"/>
      <c r="J104" s="844"/>
      <c r="K104" s="844"/>
      <c r="L104" s="845"/>
      <c r="M104" s="1039"/>
      <c r="N104" s="1040"/>
      <c r="O104" s="1040"/>
      <c r="P104" s="1040"/>
      <c r="Q104" s="1040"/>
      <c r="R104" s="1040"/>
      <c r="S104" s="1040"/>
      <c r="T104" s="1040"/>
      <c r="U104" s="1040"/>
      <c r="V104" s="1040"/>
      <c r="W104" s="1040"/>
      <c r="X104" s="1040"/>
      <c r="Y104" s="1041"/>
      <c r="Z104" s="1042"/>
      <c r="AA104" s="1043"/>
      <c r="AB104" s="1043"/>
      <c r="AC104" s="1044"/>
      <c r="AD104" s="1038"/>
      <c r="AE104" s="844"/>
      <c r="AF104" s="844"/>
      <c r="AG104" s="844"/>
      <c r="AH104" s="845"/>
      <c r="AI104" s="1039"/>
      <c r="AJ104" s="1040"/>
      <c r="AK104" s="1040"/>
      <c r="AL104" s="1040"/>
      <c r="AM104" s="1040"/>
      <c r="AN104" s="1040"/>
      <c r="AO104" s="1040"/>
      <c r="AP104" s="1040"/>
      <c r="AQ104" s="1040"/>
      <c r="AR104" s="1040"/>
      <c r="AS104" s="1040"/>
      <c r="AT104" s="1040"/>
      <c r="AU104" s="1041"/>
      <c r="AV104" s="1042"/>
      <c r="AW104" s="1043"/>
      <c r="AX104" s="1043"/>
      <c r="AY104" s="1045"/>
    </row>
    <row r="105" spans="2:51" ht="24.75" customHeight="1">
      <c r="B105" s="678"/>
      <c r="C105" s="679"/>
      <c r="D105" s="679"/>
      <c r="E105" s="679"/>
      <c r="F105" s="679"/>
      <c r="G105" s="680"/>
      <c r="H105" s="1038"/>
      <c r="I105" s="844"/>
      <c r="J105" s="844"/>
      <c r="K105" s="844"/>
      <c r="L105" s="845"/>
      <c r="M105" s="1039"/>
      <c r="N105" s="1040"/>
      <c r="O105" s="1040"/>
      <c r="P105" s="1040"/>
      <c r="Q105" s="1040"/>
      <c r="R105" s="1040"/>
      <c r="S105" s="1040"/>
      <c r="T105" s="1040"/>
      <c r="U105" s="1040"/>
      <c r="V105" s="1040"/>
      <c r="W105" s="1040"/>
      <c r="X105" s="1040"/>
      <c r="Y105" s="1041"/>
      <c r="Z105" s="1042"/>
      <c r="AA105" s="1043"/>
      <c r="AB105" s="1043"/>
      <c r="AC105" s="1044"/>
      <c r="AD105" s="1038"/>
      <c r="AE105" s="844"/>
      <c r="AF105" s="844"/>
      <c r="AG105" s="844"/>
      <c r="AH105" s="845"/>
      <c r="AI105" s="1039"/>
      <c r="AJ105" s="1040"/>
      <c r="AK105" s="1040"/>
      <c r="AL105" s="1040"/>
      <c r="AM105" s="1040"/>
      <c r="AN105" s="1040"/>
      <c r="AO105" s="1040"/>
      <c r="AP105" s="1040"/>
      <c r="AQ105" s="1040"/>
      <c r="AR105" s="1040"/>
      <c r="AS105" s="1040"/>
      <c r="AT105" s="1040"/>
      <c r="AU105" s="1041"/>
      <c r="AV105" s="1042"/>
      <c r="AW105" s="1043"/>
      <c r="AX105" s="1043"/>
      <c r="AY105" s="1045"/>
    </row>
    <row r="106" spans="2:51" ht="24.75" customHeight="1">
      <c r="B106" s="678"/>
      <c r="C106" s="679"/>
      <c r="D106" s="679"/>
      <c r="E106" s="679"/>
      <c r="F106" s="679"/>
      <c r="G106" s="680"/>
      <c r="H106" s="1038"/>
      <c r="I106" s="844"/>
      <c r="J106" s="844"/>
      <c r="K106" s="844"/>
      <c r="L106" s="845"/>
      <c r="M106" s="1039"/>
      <c r="N106" s="1040"/>
      <c r="O106" s="1040"/>
      <c r="P106" s="1040"/>
      <c r="Q106" s="1040"/>
      <c r="R106" s="1040"/>
      <c r="S106" s="1040"/>
      <c r="T106" s="1040"/>
      <c r="U106" s="1040"/>
      <c r="V106" s="1040"/>
      <c r="W106" s="1040"/>
      <c r="X106" s="1040"/>
      <c r="Y106" s="1041"/>
      <c r="Z106" s="1042"/>
      <c r="AA106" s="1043"/>
      <c r="AB106" s="1043"/>
      <c r="AC106" s="1043"/>
      <c r="AD106" s="1038"/>
      <c r="AE106" s="844"/>
      <c r="AF106" s="844"/>
      <c r="AG106" s="844"/>
      <c r="AH106" s="845"/>
      <c r="AI106" s="1039"/>
      <c r="AJ106" s="1040"/>
      <c r="AK106" s="1040"/>
      <c r="AL106" s="1040"/>
      <c r="AM106" s="1040"/>
      <c r="AN106" s="1040"/>
      <c r="AO106" s="1040"/>
      <c r="AP106" s="1040"/>
      <c r="AQ106" s="1040"/>
      <c r="AR106" s="1040"/>
      <c r="AS106" s="1040"/>
      <c r="AT106" s="1040"/>
      <c r="AU106" s="1041"/>
      <c r="AV106" s="1042"/>
      <c r="AW106" s="1043"/>
      <c r="AX106" s="1043"/>
      <c r="AY106" s="1045"/>
    </row>
    <row r="107" spans="2:51" ht="24.75" customHeight="1">
      <c r="B107" s="678"/>
      <c r="C107" s="679"/>
      <c r="D107" s="679"/>
      <c r="E107" s="679"/>
      <c r="F107" s="679"/>
      <c r="G107" s="680"/>
      <c r="H107" s="1038"/>
      <c r="I107" s="844"/>
      <c r="J107" s="844"/>
      <c r="K107" s="844"/>
      <c r="L107" s="845"/>
      <c r="M107" s="1039"/>
      <c r="N107" s="1040"/>
      <c r="O107" s="1040"/>
      <c r="P107" s="1040"/>
      <c r="Q107" s="1040"/>
      <c r="R107" s="1040"/>
      <c r="S107" s="1040"/>
      <c r="T107" s="1040"/>
      <c r="U107" s="1040"/>
      <c r="V107" s="1040"/>
      <c r="W107" s="1040"/>
      <c r="X107" s="1040"/>
      <c r="Y107" s="1041"/>
      <c r="Z107" s="1042"/>
      <c r="AA107" s="1043"/>
      <c r="AB107" s="1043"/>
      <c r="AC107" s="1043"/>
      <c r="AD107" s="1038"/>
      <c r="AE107" s="844"/>
      <c r="AF107" s="844"/>
      <c r="AG107" s="844"/>
      <c r="AH107" s="845"/>
      <c r="AI107" s="1039"/>
      <c r="AJ107" s="1040"/>
      <c r="AK107" s="1040"/>
      <c r="AL107" s="1040"/>
      <c r="AM107" s="1040"/>
      <c r="AN107" s="1040"/>
      <c r="AO107" s="1040"/>
      <c r="AP107" s="1040"/>
      <c r="AQ107" s="1040"/>
      <c r="AR107" s="1040"/>
      <c r="AS107" s="1040"/>
      <c r="AT107" s="1040"/>
      <c r="AU107" s="1041"/>
      <c r="AV107" s="1042"/>
      <c r="AW107" s="1043"/>
      <c r="AX107" s="1043"/>
      <c r="AY107" s="1045"/>
    </row>
    <row r="108" spans="2:51" ht="24.75" customHeight="1">
      <c r="B108" s="678"/>
      <c r="C108" s="679"/>
      <c r="D108" s="679"/>
      <c r="E108" s="679"/>
      <c r="F108" s="679"/>
      <c r="G108" s="680"/>
      <c r="H108" s="1038"/>
      <c r="I108" s="844"/>
      <c r="J108" s="844"/>
      <c r="K108" s="844"/>
      <c r="L108" s="845"/>
      <c r="M108" s="1039"/>
      <c r="N108" s="1040"/>
      <c r="O108" s="1040"/>
      <c r="P108" s="1040"/>
      <c r="Q108" s="1040"/>
      <c r="R108" s="1040"/>
      <c r="S108" s="1040"/>
      <c r="T108" s="1040"/>
      <c r="U108" s="1040"/>
      <c r="V108" s="1040"/>
      <c r="W108" s="1040"/>
      <c r="X108" s="1040"/>
      <c r="Y108" s="1041"/>
      <c r="Z108" s="1042"/>
      <c r="AA108" s="1043"/>
      <c r="AB108" s="1043"/>
      <c r="AC108" s="1043"/>
      <c r="AD108" s="1038"/>
      <c r="AE108" s="844"/>
      <c r="AF108" s="844"/>
      <c r="AG108" s="844"/>
      <c r="AH108" s="845"/>
      <c r="AI108" s="1039"/>
      <c r="AJ108" s="1040"/>
      <c r="AK108" s="1040"/>
      <c r="AL108" s="1040"/>
      <c r="AM108" s="1040"/>
      <c r="AN108" s="1040"/>
      <c r="AO108" s="1040"/>
      <c r="AP108" s="1040"/>
      <c r="AQ108" s="1040"/>
      <c r="AR108" s="1040"/>
      <c r="AS108" s="1040"/>
      <c r="AT108" s="1040"/>
      <c r="AU108" s="1041"/>
      <c r="AV108" s="1042"/>
      <c r="AW108" s="1043"/>
      <c r="AX108" s="1043"/>
      <c r="AY108" s="1045"/>
    </row>
    <row r="109" spans="2:51" ht="24.75" customHeight="1">
      <c r="B109" s="678"/>
      <c r="C109" s="679"/>
      <c r="D109" s="679"/>
      <c r="E109" s="679"/>
      <c r="F109" s="679"/>
      <c r="G109" s="680"/>
      <c r="H109" s="1046"/>
      <c r="I109" s="832"/>
      <c r="J109" s="832"/>
      <c r="K109" s="832"/>
      <c r="L109" s="833"/>
      <c r="M109" s="1047"/>
      <c r="N109" s="1048"/>
      <c r="O109" s="1048"/>
      <c r="P109" s="1048"/>
      <c r="Q109" s="1048"/>
      <c r="R109" s="1048"/>
      <c r="S109" s="1048"/>
      <c r="T109" s="1048"/>
      <c r="U109" s="1048"/>
      <c r="V109" s="1048"/>
      <c r="W109" s="1048"/>
      <c r="X109" s="1048"/>
      <c r="Y109" s="1049"/>
      <c r="Z109" s="1050"/>
      <c r="AA109" s="1051"/>
      <c r="AB109" s="1051"/>
      <c r="AC109" s="1051"/>
      <c r="AD109" s="1046"/>
      <c r="AE109" s="832"/>
      <c r="AF109" s="832"/>
      <c r="AG109" s="832"/>
      <c r="AH109" s="833"/>
      <c r="AI109" s="1047"/>
      <c r="AJ109" s="1048"/>
      <c r="AK109" s="1048"/>
      <c r="AL109" s="1048"/>
      <c r="AM109" s="1048"/>
      <c r="AN109" s="1048"/>
      <c r="AO109" s="1048"/>
      <c r="AP109" s="1048"/>
      <c r="AQ109" s="1048"/>
      <c r="AR109" s="1048"/>
      <c r="AS109" s="1048"/>
      <c r="AT109" s="1048"/>
      <c r="AU109" s="1049"/>
      <c r="AV109" s="1050"/>
      <c r="AW109" s="1051"/>
      <c r="AX109" s="1051"/>
      <c r="AY109" s="1052"/>
    </row>
    <row r="110" spans="2:51" ht="24.75" customHeight="1">
      <c r="B110" s="678"/>
      <c r="C110" s="679"/>
      <c r="D110" s="679"/>
      <c r="E110" s="679"/>
      <c r="F110" s="679"/>
      <c r="G110" s="680"/>
      <c r="H110" s="1053" t="s">
        <v>39</v>
      </c>
      <c r="I110" s="530"/>
      <c r="J110" s="530"/>
      <c r="K110" s="530"/>
      <c r="L110" s="530"/>
      <c r="M110" s="1054"/>
      <c r="N110" s="649"/>
      <c r="O110" s="649"/>
      <c r="P110" s="649"/>
      <c r="Q110" s="649"/>
      <c r="R110" s="649"/>
      <c r="S110" s="649"/>
      <c r="T110" s="649"/>
      <c r="U110" s="649"/>
      <c r="V110" s="649"/>
      <c r="W110" s="649"/>
      <c r="X110" s="649"/>
      <c r="Y110" s="650"/>
      <c r="Z110" s="1055">
        <f>SUM(Z102:AC109)</f>
        <v>0</v>
      </c>
      <c r="AA110" s="1056"/>
      <c r="AB110" s="1056"/>
      <c r="AC110" s="1057"/>
      <c r="AD110" s="1053" t="s">
        <v>39</v>
      </c>
      <c r="AE110" s="530"/>
      <c r="AF110" s="530"/>
      <c r="AG110" s="530"/>
      <c r="AH110" s="530"/>
      <c r="AI110" s="1054"/>
      <c r="AJ110" s="649"/>
      <c r="AK110" s="649"/>
      <c r="AL110" s="649"/>
      <c r="AM110" s="649"/>
      <c r="AN110" s="649"/>
      <c r="AO110" s="649"/>
      <c r="AP110" s="649"/>
      <c r="AQ110" s="649"/>
      <c r="AR110" s="649"/>
      <c r="AS110" s="649"/>
      <c r="AT110" s="649"/>
      <c r="AU110" s="650"/>
      <c r="AV110" s="1055">
        <f>SUM(AV102:AY109)</f>
        <v>0</v>
      </c>
      <c r="AW110" s="1056"/>
      <c r="AX110" s="1056"/>
      <c r="AY110" s="1058"/>
    </row>
    <row r="111" spans="2:51" ht="24.75" customHeight="1">
      <c r="B111" s="678"/>
      <c r="C111" s="679"/>
      <c r="D111" s="679"/>
      <c r="E111" s="679"/>
      <c r="F111" s="679"/>
      <c r="G111" s="680"/>
      <c r="H111" s="1059" t="s">
        <v>141</v>
      </c>
      <c r="I111" s="1060"/>
      <c r="J111" s="1060"/>
      <c r="K111" s="1060"/>
      <c r="L111" s="1060"/>
      <c r="M111" s="1060"/>
      <c r="N111" s="1060"/>
      <c r="O111" s="1060"/>
      <c r="P111" s="1060"/>
      <c r="Q111" s="1060"/>
      <c r="R111" s="1060"/>
      <c r="S111" s="1060"/>
      <c r="T111" s="1060"/>
      <c r="U111" s="1060"/>
      <c r="V111" s="1060"/>
      <c r="W111" s="1060"/>
      <c r="X111" s="1060"/>
      <c r="Y111" s="1060"/>
      <c r="Z111" s="1060"/>
      <c r="AA111" s="1060"/>
      <c r="AB111" s="1060"/>
      <c r="AC111" s="1061"/>
      <c r="AD111" s="1059" t="s">
        <v>142</v>
      </c>
      <c r="AE111" s="1060"/>
      <c r="AF111" s="1060"/>
      <c r="AG111" s="1060"/>
      <c r="AH111" s="1060"/>
      <c r="AI111" s="1060"/>
      <c r="AJ111" s="1060"/>
      <c r="AK111" s="1060"/>
      <c r="AL111" s="1060"/>
      <c r="AM111" s="1060"/>
      <c r="AN111" s="1060"/>
      <c r="AO111" s="1060"/>
      <c r="AP111" s="1060"/>
      <c r="AQ111" s="1060"/>
      <c r="AR111" s="1060"/>
      <c r="AS111" s="1060"/>
      <c r="AT111" s="1060"/>
      <c r="AU111" s="1060"/>
      <c r="AV111" s="1060"/>
      <c r="AW111" s="1060"/>
      <c r="AX111" s="1060"/>
      <c r="AY111" s="1062"/>
    </row>
    <row r="112" spans="2:51" ht="24.75" customHeight="1">
      <c r="B112" s="678"/>
      <c r="C112" s="679"/>
      <c r="D112" s="679"/>
      <c r="E112" s="679"/>
      <c r="F112" s="679"/>
      <c r="G112" s="680"/>
      <c r="H112" s="1022" t="s">
        <v>71</v>
      </c>
      <c r="I112" s="693"/>
      <c r="J112" s="693"/>
      <c r="K112" s="693"/>
      <c r="L112" s="693"/>
      <c r="M112" s="1023" t="s">
        <v>127</v>
      </c>
      <c r="N112" s="530"/>
      <c r="O112" s="530"/>
      <c r="P112" s="530"/>
      <c r="Q112" s="530"/>
      <c r="R112" s="530"/>
      <c r="S112" s="530"/>
      <c r="T112" s="530"/>
      <c r="U112" s="530"/>
      <c r="V112" s="530"/>
      <c r="W112" s="530"/>
      <c r="X112" s="530"/>
      <c r="Y112" s="554"/>
      <c r="Z112" s="1024" t="s">
        <v>128</v>
      </c>
      <c r="AA112" s="1025"/>
      <c r="AB112" s="1025"/>
      <c r="AC112" s="1026"/>
      <c r="AD112" s="1022" t="s">
        <v>71</v>
      </c>
      <c r="AE112" s="693"/>
      <c r="AF112" s="693"/>
      <c r="AG112" s="693"/>
      <c r="AH112" s="693"/>
      <c r="AI112" s="1023" t="s">
        <v>127</v>
      </c>
      <c r="AJ112" s="530"/>
      <c r="AK112" s="530"/>
      <c r="AL112" s="530"/>
      <c r="AM112" s="530"/>
      <c r="AN112" s="530"/>
      <c r="AO112" s="530"/>
      <c r="AP112" s="530"/>
      <c r="AQ112" s="530"/>
      <c r="AR112" s="530"/>
      <c r="AS112" s="530"/>
      <c r="AT112" s="530"/>
      <c r="AU112" s="554"/>
      <c r="AV112" s="1024" t="s">
        <v>128</v>
      </c>
      <c r="AW112" s="1025"/>
      <c r="AX112" s="1025"/>
      <c r="AY112" s="1027"/>
    </row>
    <row r="113" spans="2:51" ht="24.75" customHeight="1">
      <c r="B113" s="678"/>
      <c r="C113" s="679"/>
      <c r="D113" s="679"/>
      <c r="E113" s="679"/>
      <c r="F113" s="679"/>
      <c r="G113" s="680"/>
      <c r="H113" s="1028"/>
      <c r="I113" s="1029"/>
      <c r="J113" s="1029"/>
      <c r="K113" s="1029"/>
      <c r="L113" s="1030"/>
      <c r="M113" s="1031"/>
      <c r="N113" s="1032"/>
      <c r="O113" s="1032"/>
      <c r="P113" s="1032"/>
      <c r="Q113" s="1032"/>
      <c r="R113" s="1032"/>
      <c r="S113" s="1032"/>
      <c r="T113" s="1032"/>
      <c r="U113" s="1032"/>
      <c r="V113" s="1032"/>
      <c r="W113" s="1032"/>
      <c r="X113" s="1032"/>
      <c r="Y113" s="1033"/>
      <c r="Z113" s="1034"/>
      <c r="AA113" s="1035"/>
      <c r="AB113" s="1035"/>
      <c r="AC113" s="1036"/>
      <c r="AD113" s="1028"/>
      <c r="AE113" s="1029"/>
      <c r="AF113" s="1029"/>
      <c r="AG113" s="1029"/>
      <c r="AH113" s="1030"/>
      <c r="AI113" s="1031"/>
      <c r="AJ113" s="1032"/>
      <c r="AK113" s="1032"/>
      <c r="AL113" s="1032"/>
      <c r="AM113" s="1032"/>
      <c r="AN113" s="1032"/>
      <c r="AO113" s="1032"/>
      <c r="AP113" s="1032"/>
      <c r="AQ113" s="1032"/>
      <c r="AR113" s="1032"/>
      <c r="AS113" s="1032"/>
      <c r="AT113" s="1032"/>
      <c r="AU113" s="1033"/>
      <c r="AV113" s="1034"/>
      <c r="AW113" s="1035"/>
      <c r="AX113" s="1035"/>
      <c r="AY113" s="1037"/>
    </row>
    <row r="114" spans="2:51" ht="24.75" customHeight="1">
      <c r="B114" s="678"/>
      <c r="C114" s="679"/>
      <c r="D114" s="679"/>
      <c r="E114" s="679"/>
      <c r="F114" s="679"/>
      <c r="G114" s="680"/>
      <c r="H114" s="1038"/>
      <c r="I114" s="844"/>
      <c r="J114" s="844"/>
      <c r="K114" s="844"/>
      <c r="L114" s="845"/>
      <c r="M114" s="1039"/>
      <c r="N114" s="1040"/>
      <c r="O114" s="1040"/>
      <c r="P114" s="1040"/>
      <c r="Q114" s="1040"/>
      <c r="R114" s="1040"/>
      <c r="S114" s="1040"/>
      <c r="T114" s="1040"/>
      <c r="U114" s="1040"/>
      <c r="V114" s="1040"/>
      <c r="W114" s="1040"/>
      <c r="X114" s="1040"/>
      <c r="Y114" s="1041"/>
      <c r="Z114" s="1042"/>
      <c r="AA114" s="1043"/>
      <c r="AB114" s="1043"/>
      <c r="AC114" s="1044"/>
      <c r="AD114" s="1038"/>
      <c r="AE114" s="844"/>
      <c r="AF114" s="844"/>
      <c r="AG114" s="844"/>
      <c r="AH114" s="845"/>
      <c r="AI114" s="1039"/>
      <c r="AJ114" s="1040"/>
      <c r="AK114" s="1040"/>
      <c r="AL114" s="1040"/>
      <c r="AM114" s="1040"/>
      <c r="AN114" s="1040"/>
      <c r="AO114" s="1040"/>
      <c r="AP114" s="1040"/>
      <c r="AQ114" s="1040"/>
      <c r="AR114" s="1040"/>
      <c r="AS114" s="1040"/>
      <c r="AT114" s="1040"/>
      <c r="AU114" s="1041"/>
      <c r="AV114" s="1042"/>
      <c r="AW114" s="1043"/>
      <c r="AX114" s="1043"/>
      <c r="AY114" s="1045"/>
    </row>
    <row r="115" spans="2:51" ht="24.75" customHeight="1">
      <c r="B115" s="678"/>
      <c r="C115" s="679"/>
      <c r="D115" s="679"/>
      <c r="E115" s="679"/>
      <c r="F115" s="679"/>
      <c r="G115" s="680"/>
      <c r="H115" s="1038"/>
      <c r="I115" s="844"/>
      <c r="J115" s="844"/>
      <c r="K115" s="844"/>
      <c r="L115" s="845"/>
      <c r="M115" s="1039"/>
      <c r="N115" s="1040"/>
      <c r="O115" s="1040"/>
      <c r="P115" s="1040"/>
      <c r="Q115" s="1040"/>
      <c r="R115" s="1040"/>
      <c r="S115" s="1040"/>
      <c r="T115" s="1040"/>
      <c r="U115" s="1040"/>
      <c r="V115" s="1040"/>
      <c r="W115" s="1040"/>
      <c r="X115" s="1040"/>
      <c r="Y115" s="1041"/>
      <c r="Z115" s="1042"/>
      <c r="AA115" s="1043"/>
      <c r="AB115" s="1043"/>
      <c r="AC115" s="1044"/>
      <c r="AD115" s="1038"/>
      <c r="AE115" s="844"/>
      <c r="AF115" s="844"/>
      <c r="AG115" s="844"/>
      <c r="AH115" s="845"/>
      <c r="AI115" s="1039"/>
      <c r="AJ115" s="1040"/>
      <c r="AK115" s="1040"/>
      <c r="AL115" s="1040"/>
      <c r="AM115" s="1040"/>
      <c r="AN115" s="1040"/>
      <c r="AO115" s="1040"/>
      <c r="AP115" s="1040"/>
      <c r="AQ115" s="1040"/>
      <c r="AR115" s="1040"/>
      <c r="AS115" s="1040"/>
      <c r="AT115" s="1040"/>
      <c r="AU115" s="1041"/>
      <c r="AV115" s="1042"/>
      <c r="AW115" s="1043"/>
      <c r="AX115" s="1043"/>
      <c r="AY115" s="1045"/>
    </row>
    <row r="116" spans="2:51" ht="24.75" customHeight="1">
      <c r="B116" s="678"/>
      <c r="C116" s="679"/>
      <c r="D116" s="679"/>
      <c r="E116" s="679"/>
      <c r="F116" s="679"/>
      <c r="G116" s="680"/>
      <c r="H116" s="1038"/>
      <c r="I116" s="844"/>
      <c r="J116" s="844"/>
      <c r="K116" s="844"/>
      <c r="L116" s="845"/>
      <c r="M116" s="1039"/>
      <c r="N116" s="1040"/>
      <c r="O116" s="1040"/>
      <c r="P116" s="1040"/>
      <c r="Q116" s="1040"/>
      <c r="R116" s="1040"/>
      <c r="S116" s="1040"/>
      <c r="T116" s="1040"/>
      <c r="U116" s="1040"/>
      <c r="V116" s="1040"/>
      <c r="W116" s="1040"/>
      <c r="X116" s="1040"/>
      <c r="Y116" s="1041"/>
      <c r="Z116" s="1042"/>
      <c r="AA116" s="1043"/>
      <c r="AB116" s="1043"/>
      <c r="AC116" s="1044"/>
      <c r="AD116" s="1038"/>
      <c r="AE116" s="844"/>
      <c r="AF116" s="844"/>
      <c r="AG116" s="844"/>
      <c r="AH116" s="845"/>
      <c r="AI116" s="1039"/>
      <c r="AJ116" s="1040"/>
      <c r="AK116" s="1040"/>
      <c r="AL116" s="1040"/>
      <c r="AM116" s="1040"/>
      <c r="AN116" s="1040"/>
      <c r="AO116" s="1040"/>
      <c r="AP116" s="1040"/>
      <c r="AQ116" s="1040"/>
      <c r="AR116" s="1040"/>
      <c r="AS116" s="1040"/>
      <c r="AT116" s="1040"/>
      <c r="AU116" s="1041"/>
      <c r="AV116" s="1042"/>
      <c r="AW116" s="1043"/>
      <c r="AX116" s="1043"/>
      <c r="AY116" s="1045"/>
    </row>
    <row r="117" spans="2:51" ht="24.75" customHeight="1">
      <c r="B117" s="678"/>
      <c r="C117" s="679"/>
      <c r="D117" s="679"/>
      <c r="E117" s="679"/>
      <c r="F117" s="679"/>
      <c r="G117" s="680"/>
      <c r="H117" s="1038"/>
      <c r="I117" s="844"/>
      <c r="J117" s="844"/>
      <c r="K117" s="844"/>
      <c r="L117" s="845"/>
      <c r="M117" s="1039"/>
      <c r="N117" s="1040"/>
      <c r="O117" s="1040"/>
      <c r="P117" s="1040"/>
      <c r="Q117" s="1040"/>
      <c r="R117" s="1040"/>
      <c r="S117" s="1040"/>
      <c r="T117" s="1040"/>
      <c r="U117" s="1040"/>
      <c r="V117" s="1040"/>
      <c r="W117" s="1040"/>
      <c r="X117" s="1040"/>
      <c r="Y117" s="1041"/>
      <c r="Z117" s="1042"/>
      <c r="AA117" s="1043"/>
      <c r="AB117" s="1043"/>
      <c r="AC117" s="1043"/>
      <c r="AD117" s="1038"/>
      <c r="AE117" s="844"/>
      <c r="AF117" s="844"/>
      <c r="AG117" s="844"/>
      <c r="AH117" s="845"/>
      <c r="AI117" s="1039"/>
      <c r="AJ117" s="1040"/>
      <c r="AK117" s="1040"/>
      <c r="AL117" s="1040"/>
      <c r="AM117" s="1040"/>
      <c r="AN117" s="1040"/>
      <c r="AO117" s="1040"/>
      <c r="AP117" s="1040"/>
      <c r="AQ117" s="1040"/>
      <c r="AR117" s="1040"/>
      <c r="AS117" s="1040"/>
      <c r="AT117" s="1040"/>
      <c r="AU117" s="1041"/>
      <c r="AV117" s="1042"/>
      <c r="AW117" s="1043"/>
      <c r="AX117" s="1043"/>
      <c r="AY117" s="1045"/>
    </row>
    <row r="118" spans="2:51" ht="24.75" customHeight="1">
      <c r="B118" s="678"/>
      <c r="C118" s="679"/>
      <c r="D118" s="679"/>
      <c r="E118" s="679"/>
      <c r="F118" s="679"/>
      <c r="G118" s="680"/>
      <c r="H118" s="1038"/>
      <c r="I118" s="844"/>
      <c r="J118" s="844"/>
      <c r="K118" s="844"/>
      <c r="L118" s="845"/>
      <c r="M118" s="1039"/>
      <c r="N118" s="1040"/>
      <c r="O118" s="1040"/>
      <c r="P118" s="1040"/>
      <c r="Q118" s="1040"/>
      <c r="R118" s="1040"/>
      <c r="S118" s="1040"/>
      <c r="T118" s="1040"/>
      <c r="U118" s="1040"/>
      <c r="V118" s="1040"/>
      <c r="W118" s="1040"/>
      <c r="X118" s="1040"/>
      <c r="Y118" s="1041"/>
      <c r="Z118" s="1042"/>
      <c r="AA118" s="1043"/>
      <c r="AB118" s="1043"/>
      <c r="AC118" s="1043"/>
      <c r="AD118" s="1038"/>
      <c r="AE118" s="844"/>
      <c r="AF118" s="844"/>
      <c r="AG118" s="844"/>
      <c r="AH118" s="845"/>
      <c r="AI118" s="1039"/>
      <c r="AJ118" s="1040"/>
      <c r="AK118" s="1040"/>
      <c r="AL118" s="1040"/>
      <c r="AM118" s="1040"/>
      <c r="AN118" s="1040"/>
      <c r="AO118" s="1040"/>
      <c r="AP118" s="1040"/>
      <c r="AQ118" s="1040"/>
      <c r="AR118" s="1040"/>
      <c r="AS118" s="1040"/>
      <c r="AT118" s="1040"/>
      <c r="AU118" s="1041"/>
      <c r="AV118" s="1042"/>
      <c r="AW118" s="1043"/>
      <c r="AX118" s="1043"/>
      <c r="AY118" s="1045"/>
    </row>
    <row r="119" spans="2:51" ht="24.75" customHeight="1">
      <c r="B119" s="678"/>
      <c r="C119" s="679"/>
      <c r="D119" s="679"/>
      <c r="E119" s="679"/>
      <c r="F119" s="679"/>
      <c r="G119" s="680"/>
      <c r="H119" s="1038"/>
      <c r="I119" s="844"/>
      <c r="J119" s="844"/>
      <c r="K119" s="844"/>
      <c r="L119" s="845"/>
      <c r="M119" s="1039"/>
      <c r="N119" s="1040"/>
      <c r="O119" s="1040"/>
      <c r="P119" s="1040"/>
      <c r="Q119" s="1040"/>
      <c r="R119" s="1040"/>
      <c r="S119" s="1040"/>
      <c r="T119" s="1040"/>
      <c r="U119" s="1040"/>
      <c r="V119" s="1040"/>
      <c r="W119" s="1040"/>
      <c r="X119" s="1040"/>
      <c r="Y119" s="1041"/>
      <c r="Z119" s="1042"/>
      <c r="AA119" s="1043"/>
      <c r="AB119" s="1043"/>
      <c r="AC119" s="1043"/>
      <c r="AD119" s="1038"/>
      <c r="AE119" s="844"/>
      <c r="AF119" s="844"/>
      <c r="AG119" s="844"/>
      <c r="AH119" s="845"/>
      <c r="AI119" s="1039"/>
      <c r="AJ119" s="1040"/>
      <c r="AK119" s="1040"/>
      <c r="AL119" s="1040"/>
      <c r="AM119" s="1040"/>
      <c r="AN119" s="1040"/>
      <c r="AO119" s="1040"/>
      <c r="AP119" s="1040"/>
      <c r="AQ119" s="1040"/>
      <c r="AR119" s="1040"/>
      <c r="AS119" s="1040"/>
      <c r="AT119" s="1040"/>
      <c r="AU119" s="1041"/>
      <c r="AV119" s="1042"/>
      <c r="AW119" s="1043"/>
      <c r="AX119" s="1043"/>
      <c r="AY119" s="1045"/>
    </row>
    <row r="120" spans="2:51" ht="24.75" customHeight="1">
      <c r="B120" s="678"/>
      <c r="C120" s="679"/>
      <c r="D120" s="679"/>
      <c r="E120" s="679"/>
      <c r="F120" s="679"/>
      <c r="G120" s="680"/>
      <c r="H120" s="1046"/>
      <c r="I120" s="832"/>
      <c r="J120" s="832"/>
      <c r="K120" s="832"/>
      <c r="L120" s="833"/>
      <c r="M120" s="1047"/>
      <c r="N120" s="1048"/>
      <c r="O120" s="1048"/>
      <c r="P120" s="1048"/>
      <c r="Q120" s="1048"/>
      <c r="R120" s="1048"/>
      <c r="S120" s="1048"/>
      <c r="T120" s="1048"/>
      <c r="U120" s="1048"/>
      <c r="V120" s="1048"/>
      <c r="W120" s="1048"/>
      <c r="X120" s="1048"/>
      <c r="Y120" s="1049"/>
      <c r="Z120" s="1050"/>
      <c r="AA120" s="1051"/>
      <c r="AB120" s="1051"/>
      <c r="AC120" s="1051"/>
      <c r="AD120" s="1046"/>
      <c r="AE120" s="832"/>
      <c r="AF120" s="832"/>
      <c r="AG120" s="832"/>
      <c r="AH120" s="833"/>
      <c r="AI120" s="1047"/>
      <c r="AJ120" s="1048"/>
      <c r="AK120" s="1048"/>
      <c r="AL120" s="1048"/>
      <c r="AM120" s="1048"/>
      <c r="AN120" s="1048"/>
      <c r="AO120" s="1048"/>
      <c r="AP120" s="1048"/>
      <c r="AQ120" s="1048"/>
      <c r="AR120" s="1048"/>
      <c r="AS120" s="1048"/>
      <c r="AT120" s="1048"/>
      <c r="AU120" s="1049"/>
      <c r="AV120" s="1050"/>
      <c r="AW120" s="1051"/>
      <c r="AX120" s="1051"/>
      <c r="AY120" s="1052"/>
    </row>
    <row r="121" spans="2:51" ht="24.75" customHeight="1" thickBot="1">
      <c r="B121" s="1066"/>
      <c r="C121" s="1067"/>
      <c r="D121" s="1067"/>
      <c r="E121" s="1067"/>
      <c r="F121" s="1067"/>
      <c r="G121" s="1068"/>
      <c r="H121" s="1069" t="s">
        <v>39</v>
      </c>
      <c r="I121" s="1070"/>
      <c r="J121" s="1070"/>
      <c r="K121" s="1070"/>
      <c r="L121" s="1070"/>
      <c r="M121" s="1071"/>
      <c r="N121" s="1072"/>
      <c r="O121" s="1072"/>
      <c r="P121" s="1072"/>
      <c r="Q121" s="1072"/>
      <c r="R121" s="1072"/>
      <c r="S121" s="1072"/>
      <c r="T121" s="1072"/>
      <c r="U121" s="1072"/>
      <c r="V121" s="1072"/>
      <c r="W121" s="1072"/>
      <c r="X121" s="1072"/>
      <c r="Y121" s="1073"/>
      <c r="Z121" s="1074">
        <f>SUM(Z113:AC120)</f>
        <v>0</v>
      </c>
      <c r="AA121" s="1075"/>
      <c r="AB121" s="1075"/>
      <c r="AC121" s="1076"/>
      <c r="AD121" s="1069" t="s">
        <v>39</v>
      </c>
      <c r="AE121" s="1070"/>
      <c r="AF121" s="1070"/>
      <c r="AG121" s="1070"/>
      <c r="AH121" s="1070"/>
      <c r="AI121" s="1071"/>
      <c r="AJ121" s="1072"/>
      <c r="AK121" s="1072"/>
      <c r="AL121" s="1072"/>
      <c r="AM121" s="1072"/>
      <c r="AN121" s="1072"/>
      <c r="AO121" s="1072"/>
      <c r="AP121" s="1072"/>
      <c r="AQ121" s="1072"/>
      <c r="AR121" s="1072"/>
      <c r="AS121" s="1072"/>
      <c r="AT121" s="1072"/>
      <c r="AU121" s="1073"/>
      <c r="AV121" s="1074">
        <f>SUM(AV113:AY120)</f>
        <v>0</v>
      </c>
      <c r="AW121" s="1075"/>
      <c r="AX121" s="1075"/>
      <c r="AY121" s="1077"/>
    </row>
    <row r="124" spans="2:51" ht="14.4">
      <c r="C124" s="1078" t="s">
        <v>143</v>
      </c>
    </row>
    <row r="125" spans="2:51">
      <c r="C125" s="502" t="s">
        <v>144</v>
      </c>
    </row>
    <row r="126" spans="2:51" ht="34.549999999999997" customHeight="1">
      <c r="B126" s="1107"/>
      <c r="C126" s="1107"/>
      <c r="D126" s="651" t="s">
        <v>145</v>
      </c>
      <c r="E126" s="651"/>
      <c r="F126" s="651"/>
      <c r="G126" s="651"/>
      <c r="H126" s="651"/>
      <c r="I126" s="651"/>
      <c r="J126" s="651"/>
      <c r="K126" s="651"/>
      <c r="L126" s="651"/>
      <c r="M126" s="651"/>
      <c r="N126" s="651" t="s">
        <v>146</v>
      </c>
      <c r="O126" s="651"/>
      <c r="P126" s="651"/>
      <c r="Q126" s="651"/>
      <c r="R126" s="651"/>
      <c r="S126" s="651"/>
      <c r="T126" s="651"/>
      <c r="U126" s="651"/>
      <c r="V126" s="651"/>
      <c r="W126" s="651"/>
      <c r="X126" s="651"/>
      <c r="Y126" s="651"/>
      <c r="Z126" s="651"/>
      <c r="AA126" s="651"/>
      <c r="AB126" s="651"/>
      <c r="AC126" s="651"/>
      <c r="AD126" s="651"/>
      <c r="AE126" s="651"/>
      <c r="AF126" s="651"/>
      <c r="AG126" s="651"/>
      <c r="AH126" s="651"/>
      <c r="AI126" s="651"/>
      <c r="AJ126" s="651"/>
      <c r="AK126" s="651"/>
      <c r="AL126" s="652" t="s">
        <v>147</v>
      </c>
      <c r="AM126" s="651"/>
      <c r="AN126" s="651"/>
      <c r="AO126" s="651"/>
      <c r="AP126" s="651"/>
      <c r="AQ126" s="651"/>
      <c r="AR126" s="651" t="s">
        <v>148</v>
      </c>
      <c r="AS126" s="651"/>
      <c r="AT126" s="651"/>
      <c r="AU126" s="651"/>
      <c r="AV126" s="651" t="s">
        <v>149</v>
      </c>
      <c r="AW126" s="651"/>
      <c r="AX126" s="651"/>
    </row>
    <row r="127" spans="2:51" ht="24.05" customHeight="1">
      <c r="B127" s="1107">
        <v>1</v>
      </c>
      <c r="C127" s="1107">
        <v>1</v>
      </c>
      <c r="D127" s="1393" t="s">
        <v>877</v>
      </c>
      <c r="E127" s="1394"/>
      <c r="F127" s="1394"/>
      <c r="G127" s="1394"/>
      <c r="H127" s="1394"/>
      <c r="I127" s="1394"/>
      <c r="J127" s="1394"/>
      <c r="K127" s="1394"/>
      <c r="L127" s="1394"/>
      <c r="M127" s="1395"/>
      <c r="N127" s="1108" t="s">
        <v>878</v>
      </c>
      <c r="O127" s="1108"/>
      <c r="P127" s="1108"/>
      <c r="Q127" s="1108"/>
      <c r="R127" s="1108"/>
      <c r="S127" s="1108"/>
      <c r="T127" s="1108"/>
      <c r="U127" s="1108"/>
      <c r="V127" s="1108"/>
      <c r="W127" s="1108"/>
      <c r="X127" s="1108"/>
      <c r="Y127" s="1108"/>
      <c r="Z127" s="1108"/>
      <c r="AA127" s="1108"/>
      <c r="AB127" s="1108"/>
      <c r="AC127" s="1108"/>
      <c r="AD127" s="1108"/>
      <c r="AE127" s="1108"/>
      <c r="AF127" s="1108"/>
      <c r="AG127" s="1108"/>
      <c r="AH127" s="1108"/>
      <c r="AI127" s="1108"/>
      <c r="AJ127" s="1108"/>
      <c r="AK127" s="1108"/>
      <c r="AL127" s="2436">
        <v>211</v>
      </c>
      <c r="AM127" s="2437"/>
      <c r="AN127" s="2437"/>
      <c r="AO127" s="2437"/>
      <c r="AP127" s="2437"/>
      <c r="AQ127" s="2438"/>
      <c r="AR127" s="1108" t="s">
        <v>167</v>
      </c>
      <c r="AS127" s="1108"/>
      <c r="AT127" s="1108"/>
      <c r="AU127" s="1108"/>
      <c r="AV127" s="1108" t="s">
        <v>167</v>
      </c>
      <c r="AW127" s="1108"/>
      <c r="AX127" s="1108"/>
    </row>
    <row r="128" spans="2:51" ht="24.05" customHeight="1">
      <c r="B128" s="1107">
        <v>2</v>
      </c>
      <c r="C128" s="1107">
        <v>1</v>
      </c>
      <c r="D128" s="1108"/>
      <c r="E128" s="1108"/>
      <c r="F128" s="1108"/>
      <c r="G128" s="1108"/>
      <c r="H128" s="1108"/>
      <c r="I128" s="1108"/>
      <c r="J128" s="1108"/>
      <c r="K128" s="1108"/>
      <c r="L128" s="1108"/>
      <c r="M128" s="1108"/>
      <c r="N128" s="1108"/>
      <c r="O128" s="1108"/>
      <c r="P128" s="1108"/>
      <c r="Q128" s="1108"/>
      <c r="R128" s="1108"/>
      <c r="S128" s="1108"/>
      <c r="T128" s="1108"/>
      <c r="U128" s="1108"/>
      <c r="V128" s="1108"/>
      <c r="W128" s="1108"/>
      <c r="X128" s="1108"/>
      <c r="Y128" s="1108"/>
      <c r="Z128" s="1108"/>
      <c r="AA128" s="1108"/>
      <c r="AB128" s="1108"/>
      <c r="AC128" s="1108"/>
      <c r="AD128" s="1108"/>
      <c r="AE128" s="1108"/>
      <c r="AF128" s="1108"/>
      <c r="AG128" s="1108"/>
      <c r="AH128" s="1108"/>
      <c r="AI128" s="1108"/>
      <c r="AJ128" s="1108"/>
      <c r="AK128" s="1108"/>
      <c r="AL128" s="1109"/>
      <c r="AM128" s="1108"/>
      <c r="AN128" s="1108"/>
      <c r="AO128" s="1108"/>
      <c r="AP128" s="1108"/>
      <c r="AQ128" s="1108"/>
      <c r="AR128" s="1108"/>
      <c r="AS128" s="1108"/>
      <c r="AT128" s="1108"/>
      <c r="AU128" s="1108"/>
      <c r="AV128" s="1108"/>
      <c r="AW128" s="1108"/>
      <c r="AX128" s="1108"/>
    </row>
    <row r="129" spans="2:50" ht="24.05" customHeight="1">
      <c r="B129" s="1107">
        <v>3</v>
      </c>
      <c r="C129" s="1107">
        <v>1</v>
      </c>
      <c r="D129" s="1108"/>
      <c r="E129" s="1108"/>
      <c r="F129" s="1108"/>
      <c r="G129" s="1108"/>
      <c r="H129" s="1108"/>
      <c r="I129" s="1108"/>
      <c r="J129" s="1108"/>
      <c r="K129" s="1108"/>
      <c r="L129" s="1108"/>
      <c r="M129" s="1108"/>
      <c r="N129" s="1108"/>
      <c r="O129" s="1108"/>
      <c r="P129" s="1108"/>
      <c r="Q129" s="1108"/>
      <c r="R129" s="1108"/>
      <c r="S129" s="1108"/>
      <c r="T129" s="1108"/>
      <c r="U129" s="1108"/>
      <c r="V129" s="1108"/>
      <c r="W129" s="1108"/>
      <c r="X129" s="1108"/>
      <c r="Y129" s="1108"/>
      <c r="Z129" s="1108"/>
      <c r="AA129" s="1108"/>
      <c r="AB129" s="1108"/>
      <c r="AC129" s="1108"/>
      <c r="AD129" s="1108"/>
      <c r="AE129" s="1108"/>
      <c r="AF129" s="1108"/>
      <c r="AG129" s="1108"/>
      <c r="AH129" s="1108"/>
      <c r="AI129" s="1108"/>
      <c r="AJ129" s="1108"/>
      <c r="AK129" s="1108"/>
      <c r="AL129" s="1109"/>
      <c r="AM129" s="1108"/>
      <c r="AN129" s="1108"/>
      <c r="AO129" s="1108"/>
      <c r="AP129" s="1108"/>
      <c r="AQ129" s="1108"/>
      <c r="AR129" s="1108"/>
      <c r="AS129" s="1108"/>
      <c r="AT129" s="1108"/>
      <c r="AU129" s="1108"/>
      <c r="AV129" s="1108"/>
      <c r="AW129" s="1108"/>
      <c r="AX129" s="1108"/>
    </row>
    <row r="130" spans="2:50" ht="24.05" customHeight="1">
      <c r="B130" s="1107">
        <v>4</v>
      </c>
      <c r="C130" s="1107">
        <v>1</v>
      </c>
      <c r="D130" s="1108"/>
      <c r="E130" s="1108"/>
      <c r="F130" s="1108"/>
      <c r="G130" s="1108"/>
      <c r="H130" s="1108"/>
      <c r="I130" s="1108"/>
      <c r="J130" s="1108"/>
      <c r="K130" s="1108"/>
      <c r="L130" s="1108"/>
      <c r="M130" s="1108"/>
      <c r="N130" s="1108"/>
      <c r="O130" s="1108"/>
      <c r="P130" s="1108"/>
      <c r="Q130" s="1108"/>
      <c r="R130" s="1108"/>
      <c r="S130" s="1108"/>
      <c r="T130" s="1108"/>
      <c r="U130" s="1108"/>
      <c r="V130" s="1108"/>
      <c r="W130" s="1108"/>
      <c r="X130" s="1108"/>
      <c r="Y130" s="1108"/>
      <c r="Z130" s="1108"/>
      <c r="AA130" s="1108"/>
      <c r="AB130" s="1108"/>
      <c r="AC130" s="1108"/>
      <c r="AD130" s="1108"/>
      <c r="AE130" s="1108"/>
      <c r="AF130" s="1108"/>
      <c r="AG130" s="1108"/>
      <c r="AH130" s="1108"/>
      <c r="AI130" s="1108"/>
      <c r="AJ130" s="1108"/>
      <c r="AK130" s="1108"/>
      <c r="AL130" s="1109"/>
      <c r="AM130" s="1108"/>
      <c r="AN130" s="1108"/>
      <c r="AO130" s="1108"/>
      <c r="AP130" s="1108"/>
      <c r="AQ130" s="1108"/>
      <c r="AR130" s="1108"/>
      <c r="AS130" s="1108"/>
      <c r="AT130" s="1108"/>
      <c r="AU130" s="1108"/>
      <c r="AV130" s="1108"/>
      <c r="AW130" s="1108"/>
      <c r="AX130" s="1108"/>
    </row>
    <row r="131" spans="2:50" ht="24.05" customHeight="1">
      <c r="B131" s="1107">
        <v>5</v>
      </c>
      <c r="C131" s="1107">
        <v>1</v>
      </c>
      <c r="D131" s="1108"/>
      <c r="E131" s="1108"/>
      <c r="F131" s="1108"/>
      <c r="G131" s="1108"/>
      <c r="H131" s="1108"/>
      <c r="I131" s="1108"/>
      <c r="J131" s="1108"/>
      <c r="K131" s="1108"/>
      <c r="L131" s="1108"/>
      <c r="M131" s="1108"/>
      <c r="N131" s="1108"/>
      <c r="O131" s="1108"/>
      <c r="P131" s="1108"/>
      <c r="Q131" s="1108"/>
      <c r="R131" s="1108"/>
      <c r="S131" s="1108"/>
      <c r="T131" s="1108"/>
      <c r="U131" s="1108"/>
      <c r="V131" s="1108"/>
      <c r="W131" s="1108"/>
      <c r="X131" s="1108"/>
      <c r="Y131" s="1108"/>
      <c r="Z131" s="1108"/>
      <c r="AA131" s="1108"/>
      <c r="AB131" s="1108"/>
      <c r="AC131" s="1108"/>
      <c r="AD131" s="1108"/>
      <c r="AE131" s="1108"/>
      <c r="AF131" s="1108"/>
      <c r="AG131" s="1108"/>
      <c r="AH131" s="1108"/>
      <c r="AI131" s="1108"/>
      <c r="AJ131" s="1108"/>
      <c r="AK131" s="1108"/>
      <c r="AL131" s="1109"/>
      <c r="AM131" s="1108"/>
      <c r="AN131" s="1108"/>
      <c r="AO131" s="1108"/>
      <c r="AP131" s="1108"/>
      <c r="AQ131" s="1108"/>
      <c r="AR131" s="1108"/>
      <c r="AS131" s="1108"/>
      <c r="AT131" s="1108"/>
      <c r="AU131" s="1108"/>
      <c r="AV131" s="1108"/>
      <c r="AW131" s="1108"/>
      <c r="AX131" s="1108"/>
    </row>
    <row r="132" spans="2:50" ht="24.05" customHeight="1">
      <c r="B132" s="1107">
        <v>6</v>
      </c>
      <c r="C132" s="1107">
        <v>1</v>
      </c>
      <c r="D132" s="1108"/>
      <c r="E132" s="1108"/>
      <c r="F132" s="1108"/>
      <c r="G132" s="1108"/>
      <c r="H132" s="1108"/>
      <c r="I132" s="1108"/>
      <c r="J132" s="1108"/>
      <c r="K132" s="1108"/>
      <c r="L132" s="1108"/>
      <c r="M132" s="1108"/>
      <c r="N132" s="1108"/>
      <c r="O132" s="1108"/>
      <c r="P132" s="1108"/>
      <c r="Q132" s="1108"/>
      <c r="R132" s="1108"/>
      <c r="S132" s="1108"/>
      <c r="T132" s="1108"/>
      <c r="U132" s="1108"/>
      <c r="V132" s="1108"/>
      <c r="W132" s="1108"/>
      <c r="X132" s="1108"/>
      <c r="Y132" s="1108"/>
      <c r="Z132" s="1108"/>
      <c r="AA132" s="1108"/>
      <c r="AB132" s="1108"/>
      <c r="AC132" s="1108"/>
      <c r="AD132" s="1108"/>
      <c r="AE132" s="1108"/>
      <c r="AF132" s="1108"/>
      <c r="AG132" s="1108"/>
      <c r="AH132" s="1108"/>
      <c r="AI132" s="1108"/>
      <c r="AJ132" s="1108"/>
      <c r="AK132" s="1108"/>
      <c r="AL132" s="1109"/>
      <c r="AM132" s="1108"/>
      <c r="AN132" s="1108"/>
      <c r="AO132" s="1108"/>
      <c r="AP132" s="1108"/>
      <c r="AQ132" s="1108"/>
      <c r="AR132" s="1108"/>
      <c r="AS132" s="1108"/>
      <c r="AT132" s="1108"/>
      <c r="AU132" s="1108"/>
      <c r="AV132" s="1108"/>
      <c r="AW132" s="1108"/>
      <c r="AX132" s="1108"/>
    </row>
    <row r="133" spans="2:50" ht="24.05" customHeight="1">
      <c r="B133" s="1107">
        <v>7</v>
      </c>
      <c r="C133" s="1107">
        <v>1</v>
      </c>
      <c r="D133" s="1108"/>
      <c r="E133" s="1108"/>
      <c r="F133" s="1108"/>
      <c r="G133" s="1108"/>
      <c r="H133" s="1108"/>
      <c r="I133" s="1108"/>
      <c r="J133" s="1108"/>
      <c r="K133" s="1108"/>
      <c r="L133" s="1108"/>
      <c r="M133" s="1108"/>
      <c r="N133" s="1108"/>
      <c r="O133" s="1108"/>
      <c r="P133" s="1108"/>
      <c r="Q133" s="1108"/>
      <c r="R133" s="1108"/>
      <c r="S133" s="1108"/>
      <c r="T133" s="1108"/>
      <c r="U133" s="1108"/>
      <c r="V133" s="1108"/>
      <c r="W133" s="1108"/>
      <c r="X133" s="1108"/>
      <c r="Y133" s="1108"/>
      <c r="Z133" s="1108"/>
      <c r="AA133" s="1108"/>
      <c r="AB133" s="1108"/>
      <c r="AC133" s="1108"/>
      <c r="AD133" s="1108"/>
      <c r="AE133" s="1108"/>
      <c r="AF133" s="1108"/>
      <c r="AG133" s="1108"/>
      <c r="AH133" s="1108"/>
      <c r="AI133" s="1108"/>
      <c r="AJ133" s="1108"/>
      <c r="AK133" s="1108"/>
      <c r="AL133" s="1109"/>
      <c r="AM133" s="1108"/>
      <c r="AN133" s="1108"/>
      <c r="AO133" s="1108"/>
      <c r="AP133" s="1108"/>
      <c r="AQ133" s="1108"/>
      <c r="AR133" s="1108"/>
      <c r="AS133" s="1108"/>
      <c r="AT133" s="1108"/>
      <c r="AU133" s="1108"/>
      <c r="AV133" s="1108"/>
      <c r="AW133" s="1108"/>
      <c r="AX133" s="1108"/>
    </row>
    <row r="134" spans="2:50" ht="24.05" customHeight="1">
      <c r="B134" s="1107">
        <v>8</v>
      </c>
      <c r="C134" s="1107">
        <v>1</v>
      </c>
      <c r="D134" s="1108"/>
      <c r="E134" s="1108"/>
      <c r="F134" s="1108"/>
      <c r="G134" s="1108"/>
      <c r="H134" s="1108"/>
      <c r="I134" s="1108"/>
      <c r="J134" s="1108"/>
      <c r="K134" s="1108"/>
      <c r="L134" s="1108"/>
      <c r="M134" s="1108"/>
      <c r="N134" s="1108"/>
      <c r="O134" s="1108"/>
      <c r="P134" s="1108"/>
      <c r="Q134" s="1108"/>
      <c r="R134" s="1108"/>
      <c r="S134" s="1108"/>
      <c r="T134" s="1108"/>
      <c r="U134" s="1108"/>
      <c r="V134" s="1108"/>
      <c r="W134" s="1108"/>
      <c r="X134" s="1108"/>
      <c r="Y134" s="1108"/>
      <c r="Z134" s="1108"/>
      <c r="AA134" s="1108"/>
      <c r="AB134" s="1108"/>
      <c r="AC134" s="1108"/>
      <c r="AD134" s="1108"/>
      <c r="AE134" s="1108"/>
      <c r="AF134" s="1108"/>
      <c r="AG134" s="1108"/>
      <c r="AH134" s="1108"/>
      <c r="AI134" s="1108"/>
      <c r="AJ134" s="1108"/>
      <c r="AK134" s="1108"/>
      <c r="AL134" s="1109"/>
      <c r="AM134" s="1108"/>
      <c r="AN134" s="1108"/>
      <c r="AO134" s="1108"/>
      <c r="AP134" s="1108"/>
      <c r="AQ134" s="1108"/>
      <c r="AR134" s="1108"/>
      <c r="AS134" s="1108"/>
      <c r="AT134" s="1108"/>
      <c r="AU134" s="1108"/>
      <c r="AV134" s="1108"/>
      <c r="AW134" s="1108"/>
      <c r="AX134" s="1108"/>
    </row>
    <row r="135" spans="2:50" ht="24.05" customHeight="1">
      <c r="B135" s="1107">
        <v>9</v>
      </c>
      <c r="C135" s="1107">
        <v>1</v>
      </c>
      <c r="D135" s="1108"/>
      <c r="E135" s="1108"/>
      <c r="F135" s="1108"/>
      <c r="G135" s="1108"/>
      <c r="H135" s="1108"/>
      <c r="I135" s="1108"/>
      <c r="J135" s="1108"/>
      <c r="K135" s="1108"/>
      <c r="L135" s="1108"/>
      <c r="M135" s="1108"/>
      <c r="N135" s="1108"/>
      <c r="O135" s="1108"/>
      <c r="P135" s="1108"/>
      <c r="Q135" s="1108"/>
      <c r="R135" s="1108"/>
      <c r="S135" s="1108"/>
      <c r="T135" s="1108"/>
      <c r="U135" s="1108"/>
      <c r="V135" s="1108"/>
      <c r="W135" s="1108"/>
      <c r="X135" s="1108"/>
      <c r="Y135" s="1108"/>
      <c r="Z135" s="1108"/>
      <c r="AA135" s="1108"/>
      <c r="AB135" s="1108"/>
      <c r="AC135" s="1108"/>
      <c r="AD135" s="1108"/>
      <c r="AE135" s="1108"/>
      <c r="AF135" s="1108"/>
      <c r="AG135" s="1108"/>
      <c r="AH135" s="1108"/>
      <c r="AI135" s="1108"/>
      <c r="AJ135" s="1108"/>
      <c r="AK135" s="1108"/>
      <c r="AL135" s="1109"/>
      <c r="AM135" s="1108"/>
      <c r="AN135" s="1108"/>
      <c r="AO135" s="1108"/>
      <c r="AP135" s="1108"/>
      <c r="AQ135" s="1108"/>
      <c r="AR135" s="1108"/>
      <c r="AS135" s="1108"/>
      <c r="AT135" s="1108"/>
      <c r="AU135" s="1108"/>
      <c r="AV135" s="1108"/>
      <c r="AW135" s="1108"/>
      <c r="AX135" s="1108"/>
    </row>
    <row r="136" spans="2:50" ht="24.05" customHeight="1">
      <c r="B136" s="1107">
        <v>10</v>
      </c>
      <c r="C136" s="1107">
        <v>1</v>
      </c>
      <c r="D136" s="1108"/>
      <c r="E136" s="1108"/>
      <c r="F136" s="1108"/>
      <c r="G136" s="1108"/>
      <c r="H136" s="1108"/>
      <c r="I136" s="1108"/>
      <c r="J136" s="1108"/>
      <c r="K136" s="1108"/>
      <c r="L136" s="1108"/>
      <c r="M136" s="1108"/>
      <c r="N136" s="1108"/>
      <c r="O136" s="1108"/>
      <c r="P136" s="1108"/>
      <c r="Q136" s="1108"/>
      <c r="R136" s="1108"/>
      <c r="S136" s="1108"/>
      <c r="T136" s="1108"/>
      <c r="U136" s="1108"/>
      <c r="V136" s="1108"/>
      <c r="W136" s="1108"/>
      <c r="X136" s="1108"/>
      <c r="Y136" s="1108"/>
      <c r="Z136" s="1108"/>
      <c r="AA136" s="1108"/>
      <c r="AB136" s="1108"/>
      <c r="AC136" s="1108"/>
      <c r="AD136" s="1108"/>
      <c r="AE136" s="1108"/>
      <c r="AF136" s="1108"/>
      <c r="AG136" s="1108"/>
      <c r="AH136" s="1108"/>
      <c r="AI136" s="1108"/>
      <c r="AJ136" s="1108"/>
      <c r="AK136" s="1108"/>
      <c r="AL136" s="1109"/>
      <c r="AM136" s="1108"/>
      <c r="AN136" s="1108"/>
      <c r="AO136" s="1108"/>
      <c r="AP136" s="1108"/>
      <c r="AQ136" s="1108"/>
      <c r="AR136" s="1108"/>
      <c r="AS136" s="1108"/>
      <c r="AT136" s="1108"/>
      <c r="AU136" s="1108"/>
      <c r="AV136" s="1108"/>
      <c r="AW136" s="1108"/>
      <c r="AX136" s="1108"/>
    </row>
    <row r="138" spans="2:50" ht="23.25" hidden="1" customHeight="1">
      <c r="B138" s="502" t="s">
        <v>152</v>
      </c>
    </row>
    <row r="139" spans="2:50" ht="36" hidden="1" customHeight="1">
      <c r="B139" s="651" t="s">
        <v>153</v>
      </c>
      <c r="C139" s="651"/>
      <c r="D139" s="651"/>
      <c r="E139" s="651"/>
      <c r="F139" s="651"/>
      <c r="G139" s="651"/>
      <c r="H139" s="651"/>
      <c r="I139" s="1106"/>
      <c r="J139" s="1106"/>
      <c r="K139" s="1106"/>
      <c r="L139" s="1106"/>
      <c r="M139" s="1106"/>
      <c r="N139" s="1106"/>
      <c r="O139" s="1106"/>
      <c r="P139" s="1106"/>
      <c r="Q139" s="1106"/>
      <c r="R139" s="1106"/>
      <c r="S139" s="1106"/>
      <c r="T139" s="1106"/>
      <c r="U139" s="1106"/>
      <c r="V139" s="1106"/>
      <c r="W139" s="1106"/>
      <c r="X139" s="1106"/>
      <c r="Y139" s="1106"/>
    </row>
    <row r="140" spans="2:50" ht="36" hidden="1" customHeight="1">
      <c r="B140" s="1081" t="s">
        <v>291</v>
      </c>
      <c r="C140" s="582"/>
      <c r="D140" s="582"/>
      <c r="E140" s="582"/>
      <c r="F140" s="582"/>
      <c r="G140" s="582"/>
      <c r="H140" s="583"/>
      <c r="I140" s="563" t="s">
        <v>155</v>
      </c>
      <c r="J140" s="530"/>
      <c r="K140" s="530"/>
      <c r="L140" s="530"/>
      <c r="M140" s="554"/>
      <c r="N140" s="581" t="s">
        <v>156</v>
      </c>
      <c r="O140" s="582"/>
      <c r="P140" s="582"/>
      <c r="Q140" s="582"/>
      <c r="R140" s="582"/>
      <c r="S140" s="582"/>
      <c r="T140" s="583"/>
      <c r="U140" s="563" t="s">
        <v>155</v>
      </c>
      <c r="V140" s="530"/>
      <c r="W140" s="530"/>
      <c r="X140" s="530"/>
      <c r="Y140" s="554"/>
      <c r="Z140" s="581" t="s">
        <v>157</v>
      </c>
      <c r="AA140" s="582"/>
      <c r="AB140" s="582"/>
      <c r="AC140" s="582"/>
      <c r="AD140" s="582"/>
      <c r="AE140" s="582"/>
      <c r="AF140" s="583"/>
      <c r="AG140" s="563" t="s">
        <v>155</v>
      </c>
      <c r="AH140" s="530"/>
      <c r="AI140" s="530"/>
      <c r="AJ140" s="530"/>
      <c r="AK140" s="554"/>
      <c r="AL140" s="581" t="s">
        <v>158</v>
      </c>
      <c r="AM140" s="582"/>
      <c r="AN140" s="582"/>
      <c r="AO140" s="582"/>
      <c r="AP140" s="582"/>
      <c r="AQ140" s="582"/>
      <c r="AR140" s="583"/>
      <c r="AS140" s="563" t="s">
        <v>155</v>
      </c>
      <c r="AT140" s="530"/>
      <c r="AU140" s="530"/>
      <c r="AV140" s="530"/>
      <c r="AW140" s="554"/>
    </row>
    <row r="141" spans="2:50" ht="36" hidden="1" customHeight="1">
      <c r="B141" s="581" t="s">
        <v>159</v>
      </c>
      <c r="C141" s="582"/>
      <c r="D141" s="582"/>
      <c r="E141" s="582"/>
      <c r="F141" s="582"/>
      <c r="G141" s="582"/>
      <c r="H141" s="583"/>
      <c r="I141" s="1089"/>
      <c r="J141" s="1090"/>
      <c r="K141" s="1090"/>
      <c r="L141" s="1090"/>
      <c r="M141" s="1091"/>
      <c r="N141" s="581" t="s">
        <v>160</v>
      </c>
      <c r="O141" s="582"/>
      <c r="P141" s="582"/>
      <c r="Q141" s="582"/>
      <c r="R141" s="582"/>
      <c r="S141" s="582"/>
      <c r="T141" s="583"/>
      <c r="U141" s="1089"/>
      <c r="V141" s="1090"/>
      <c r="W141" s="1090"/>
      <c r="X141" s="1090"/>
      <c r="Y141" s="1091"/>
      <c r="Z141" s="581" t="s">
        <v>161</v>
      </c>
      <c r="AA141" s="582"/>
      <c r="AB141" s="582"/>
      <c r="AC141" s="582"/>
      <c r="AD141" s="582"/>
      <c r="AE141" s="582"/>
      <c r="AF141" s="583"/>
      <c r="AG141" s="1089"/>
      <c r="AH141" s="1090"/>
      <c r="AI141" s="1090"/>
      <c r="AJ141" s="1090"/>
      <c r="AK141" s="1091"/>
      <c r="AL141" s="1081" t="s">
        <v>162</v>
      </c>
      <c r="AM141" s="582"/>
      <c r="AN141" s="582"/>
      <c r="AO141" s="582"/>
      <c r="AP141" s="582"/>
      <c r="AQ141" s="582"/>
      <c r="AR141" s="583"/>
      <c r="AS141" s="1089"/>
      <c r="AT141" s="1090"/>
      <c r="AU141" s="1090"/>
      <c r="AV141" s="1090"/>
      <c r="AW141" s="1091"/>
    </row>
    <row r="142" spans="2:50">
      <c r="C142" s="502" t="s">
        <v>163</v>
      </c>
    </row>
    <row r="143" spans="2:50" ht="34.549999999999997" customHeight="1">
      <c r="B143" s="1107"/>
      <c r="C143" s="1107"/>
      <c r="D143" s="651" t="s">
        <v>145</v>
      </c>
      <c r="E143" s="651"/>
      <c r="F143" s="651"/>
      <c r="G143" s="651"/>
      <c r="H143" s="651"/>
      <c r="I143" s="651"/>
      <c r="J143" s="651"/>
      <c r="K143" s="651"/>
      <c r="L143" s="651"/>
      <c r="M143" s="651"/>
      <c r="N143" s="651" t="s">
        <v>146</v>
      </c>
      <c r="O143" s="651"/>
      <c r="P143" s="651"/>
      <c r="Q143" s="651"/>
      <c r="R143" s="651"/>
      <c r="S143" s="651"/>
      <c r="T143" s="651"/>
      <c r="U143" s="651"/>
      <c r="V143" s="651"/>
      <c r="W143" s="651"/>
      <c r="X143" s="651"/>
      <c r="Y143" s="651"/>
      <c r="Z143" s="651"/>
      <c r="AA143" s="651"/>
      <c r="AB143" s="651"/>
      <c r="AC143" s="651"/>
      <c r="AD143" s="651"/>
      <c r="AE143" s="651"/>
      <c r="AF143" s="651"/>
      <c r="AG143" s="651"/>
      <c r="AH143" s="651"/>
      <c r="AI143" s="651"/>
      <c r="AJ143" s="651"/>
      <c r="AK143" s="651"/>
      <c r="AL143" s="652" t="s">
        <v>147</v>
      </c>
      <c r="AM143" s="651"/>
      <c r="AN143" s="651"/>
      <c r="AO143" s="651"/>
      <c r="AP143" s="651"/>
      <c r="AQ143" s="651"/>
      <c r="AR143" s="651" t="s">
        <v>148</v>
      </c>
      <c r="AS143" s="651"/>
      <c r="AT143" s="651"/>
      <c r="AU143" s="651"/>
      <c r="AV143" s="651" t="s">
        <v>149</v>
      </c>
      <c r="AW143" s="651"/>
      <c r="AX143" s="651"/>
    </row>
    <row r="144" spans="2:50" ht="24.05" customHeight="1">
      <c r="B144" s="1107">
        <v>1</v>
      </c>
      <c r="C144" s="1107">
        <v>1</v>
      </c>
      <c r="D144" s="1108"/>
      <c r="E144" s="1108"/>
      <c r="F144" s="1108"/>
      <c r="G144" s="1108"/>
      <c r="H144" s="1108"/>
      <c r="I144" s="1108"/>
      <c r="J144" s="1108"/>
      <c r="K144" s="1108"/>
      <c r="L144" s="1108"/>
      <c r="M144" s="1108"/>
      <c r="N144" s="1108"/>
      <c r="O144" s="1108"/>
      <c r="P144" s="1108"/>
      <c r="Q144" s="1108"/>
      <c r="R144" s="1108"/>
      <c r="S144" s="1108"/>
      <c r="T144" s="1108"/>
      <c r="U144" s="1108"/>
      <c r="V144" s="1108"/>
      <c r="W144" s="1108"/>
      <c r="X144" s="1108"/>
      <c r="Y144" s="1108"/>
      <c r="Z144" s="1108"/>
      <c r="AA144" s="1108"/>
      <c r="AB144" s="1108"/>
      <c r="AC144" s="1108"/>
      <c r="AD144" s="1108"/>
      <c r="AE144" s="1108"/>
      <c r="AF144" s="1108"/>
      <c r="AG144" s="1108"/>
      <c r="AH144" s="1108"/>
      <c r="AI144" s="1108"/>
      <c r="AJ144" s="1108"/>
      <c r="AK144" s="1108"/>
      <c r="AL144" s="1109"/>
      <c r="AM144" s="1108"/>
      <c r="AN144" s="1108"/>
      <c r="AO144" s="1108"/>
      <c r="AP144" s="1108"/>
      <c r="AQ144" s="1108"/>
      <c r="AR144" s="1108"/>
      <c r="AS144" s="1108"/>
      <c r="AT144" s="1108"/>
      <c r="AU144" s="1108"/>
      <c r="AV144" s="1108"/>
      <c r="AW144" s="1108"/>
      <c r="AX144" s="1108"/>
    </row>
    <row r="145" spans="2:50" ht="24.05" customHeight="1">
      <c r="B145" s="1107">
        <v>2</v>
      </c>
      <c r="C145" s="1107">
        <v>1</v>
      </c>
      <c r="D145" s="1108"/>
      <c r="E145" s="1108"/>
      <c r="F145" s="1108"/>
      <c r="G145" s="1108"/>
      <c r="H145" s="1108"/>
      <c r="I145" s="1108"/>
      <c r="J145" s="1108"/>
      <c r="K145" s="1108"/>
      <c r="L145" s="1108"/>
      <c r="M145" s="1108"/>
      <c r="N145" s="1108"/>
      <c r="O145" s="1108"/>
      <c r="P145" s="1108"/>
      <c r="Q145" s="1108"/>
      <c r="R145" s="1108"/>
      <c r="S145" s="1108"/>
      <c r="T145" s="1108"/>
      <c r="U145" s="1108"/>
      <c r="V145" s="1108"/>
      <c r="W145" s="1108"/>
      <c r="X145" s="1108"/>
      <c r="Y145" s="1108"/>
      <c r="Z145" s="1108"/>
      <c r="AA145" s="1108"/>
      <c r="AB145" s="1108"/>
      <c r="AC145" s="1108"/>
      <c r="AD145" s="1108"/>
      <c r="AE145" s="1108"/>
      <c r="AF145" s="1108"/>
      <c r="AG145" s="1108"/>
      <c r="AH145" s="1108"/>
      <c r="AI145" s="1108"/>
      <c r="AJ145" s="1108"/>
      <c r="AK145" s="1108"/>
      <c r="AL145" s="1109"/>
      <c r="AM145" s="1108"/>
      <c r="AN145" s="1108"/>
      <c r="AO145" s="1108"/>
      <c r="AP145" s="1108"/>
      <c r="AQ145" s="1108"/>
      <c r="AR145" s="1108"/>
      <c r="AS145" s="1108"/>
      <c r="AT145" s="1108"/>
      <c r="AU145" s="1108"/>
      <c r="AV145" s="1108"/>
      <c r="AW145" s="1108"/>
      <c r="AX145" s="1108"/>
    </row>
    <row r="146" spans="2:50" ht="24.05" customHeight="1">
      <c r="B146" s="1107">
        <v>3</v>
      </c>
      <c r="C146" s="1107">
        <v>1</v>
      </c>
      <c r="D146" s="1108"/>
      <c r="E146" s="1108"/>
      <c r="F146" s="1108"/>
      <c r="G146" s="1108"/>
      <c r="H146" s="1108"/>
      <c r="I146" s="1108"/>
      <c r="J146" s="1108"/>
      <c r="K146" s="1108"/>
      <c r="L146" s="1108"/>
      <c r="M146" s="1108"/>
      <c r="N146" s="1108"/>
      <c r="O146" s="1108"/>
      <c r="P146" s="1108"/>
      <c r="Q146" s="1108"/>
      <c r="R146" s="1108"/>
      <c r="S146" s="1108"/>
      <c r="T146" s="1108"/>
      <c r="U146" s="1108"/>
      <c r="V146" s="1108"/>
      <c r="W146" s="1108"/>
      <c r="X146" s="1108"/>
      <c r="Y146" s="1108"/>
      <c r="Z146" s="1108"/>
      <c r="AA146" s="1108"/>
      <c r="AB146" s="1108"/>
      <c r="AC146" s="1108"/>
      <c r="AD146" s="1108"/>
      <c r="AE146" s="1108"/>
      <c r="AF146" s="1108"/>
      <c r="AG146" s="1108"/>
      <c r="AH146" s="1108"/>
      <c r="AI146" s="1108"/>
      <c r="AJ146" s="1108"/>
      <c r="AK146" s="1108"/>
      <c r="AL146" s="1109"/>
      <c r="AM146" s="1108"/>
      <c r="AN146" s="1108"/>
      <c r="AO146" s="1108"/>
      <c r="AP146" s="1108"/>
      <c r="AQ146" s="1108"/>
      <c r="AR146" s="1108"/>
      <c r="AS146" s="1108"/>
      <c r="AT146" s="1108"/>
      <c r="AU146" s="1108"/>
      <c r="AV146" s="1108"/>
      <c r="AW146" s="1108"/>
      <c r="AX146" s="1108"/>
    </row>
    <row r="147" spans="2:50" ht="24.05" customHeight="1">
      <c r="B147" s="1107">
        <v>4</v>
      </c>
      <c r="C147" s="1107">
        <v>1</v>
      </c>
      <c r="D147" s="1108"/>
      <c r="E147" s="1108"/>
      <c r="F147" s="1108"/>
      <c r="G147" s="1108"/>
      <c r="H147" s="1108"/>
      <c r="I147" s="1108"/>
      <c r="J147" s="1108"/>
      <c r="K147" s="1108"/>
      <c r="L147" s="1108"/>
      <c r="M147" s="1108"/>
      <c r="N147" s="1108"/>
      <c r="O147" s="1108"/>
      <c r="P147" s="1108"/>
      <c r="Q147" s="1108"/>
      <c r="R147" s="1108"/>
      <c r="S147" s="1108"/>
      <c r="T147" s="1108"/>
      <c r="U147" s="1108"/>
      <c r="V147" s="1108"/>
      <c r="W147" s="1108"/>
      <c r="X147" s="1108"/>
      <c r="Y147" s="1108"/>
      <c r="Z147" s="1108"/>
      <c r="AA147" s="1108"/>
      <c r="AB147" s="1108"/>
      <c r="AC147" s="1108"/>
      <c r="AD147" s="1108"/>
      <c r="AE147" s="1108"/>
      <c r="AF147" s="1108"/>
      <c r="AG147" s="1108"/>
      <c r="AH147" s="1108"/>
      <c r="AI147" s="1108"/>
      <c r="AJ147" s="1108"/>
      <c r="AK147" s="1108"/>
      <c r="AL147" s="1109"/>
      <c r="AM147" s="1108"/>
      <c r="AN147" s="1108"/>
      <c r="AO147" s="1108"/>
      <c r="AP147" s="1108"/>
      <c r="AQ147" s="1108"/>
      <c r="AR147" s="1108"/>
      <c r="AS147" s="1108"/>
      <c r="AT147" s="1108"/>
      <c r="AU147" s="1108"/>
      <c r="AV147" s="1108"/>
      <c r="AW147" s="1108"/>
      <c r="AX147" s="1108"/>
    </row>
    <row r="148" spans="2:50" ht="24.05" customHeight="1">
      <c r="B148" s="1107">
        <v>5</v>
      </c>
      <c r="C148" s="1107">
        <v>1</v>
      </c>
      <c r="D148" s="1108"/>
      <c r="E148" s="1108"/>
      <c r="F148" s="1108"/>
      <c r="G148" s="1108"/>
      <c r="H148" s="1108"/>
      <c r="I148" s="1108"/>
      <c r="J148" s="1108"/>
      <c r="K148" s="1108"/>
      <c r="L148" s="1108"/>
      <c r="M148" s="1108"/>
      <c r="N148" s="1108"/>
      <c r="O148" s="1108"/>
      <c r="P148" s="1108"/>
      <c r="Q148" s="1108"/>
      <c r="R148" s="1108"/>
      <c r="S148" s="1108"/>
      <c r="T148" s="1108"/>
      <c r="U148" s="1108"/>
      <c r="V148" s="1108"/>
      <c r="W148" s="1108"/>
      <c r="X148" s="1108"/>
      <c r="Y148" s="1108"/>
      <c r="Z148" s="1108"/>
      <c r="AA148" s="1108"/>
      <c r="AB148" s="1108"/>
      <c r="AC148" s="1108"/>
      <c r="AD148" s="1108"/>
      <c r="AE148" s="1108"/>
      <c r="AF148" s="1108"/>
      <c r="AG148" s="1108"/>
      <c r="AH148" s="1108"/>
      <c r="AI148" s="1108"/>
      <c r="AJ148" s="1108"/>
      <c r="AK148" s="1108"/>
      <c r="AL148" s="1109"/>
      <c r="AM148" s="1108"/>
      <c r="AN148" s="1108"/>
      <c r="AO148" s="1108"/>
      <c r="AP148" s="1108"/>
      <c r="AQ148" s="1108"/>
      <c r="AR148" s="1108"/>
      <c r="AS148" s="1108"/>
      <c r="AT148" s="1108"/>
      <c r="AU148" s="1108"/>
      <c r="AV148" s="1108"/>
      <c r="AW148" s="1108"/>
      <c r="AX148" s="1108"/>
    </row>
    <row r="149" spans="2:50" ht="24.05" customHeight="1">
      <c r="B149" s="1107">
        <v>6</v>
      </c>
      <c r="C149" s="1107">
        <v>1</v>
      </c>
      <c r="D149" s="1108"/>
      <c r="E149" s="1108"/>
      <c r="F149" s="1108"/>
      <c r="G149" s="1108"/>
      <c r="H149" s="1108"/>
      <c r="I149" s="1108"/>
      <c r="J149" s="1108"/>
      <c r="K149" s="1108"/>
      <c r="L149" s="1108"/>
      <c r="M149" s="1108"/>
      <c r="N149" s="1108"/>
      <c r="O149" s="1108"/>
      <c r="P149" s="1108"/>
      <c r="Q149" s="1108"/>
      <c r="R149" s="1108"/>
      <c r="S149" s="1108"/>
      <c r="T149" s="1108"/>
      <c r="U149" s="1108"/>
      <c r="V149" s="1108"/>
      <c r="W149" s="1108"/>
      <c r="X149" s="1108"/>
      <c r="Y149" s="1108"/>
      <c r="Z149" s="1108"/>
      <c r="AA149" s="1108"/>
      <c r="AB149" s="1108"/>
      <c r="AC149" s="1108"/>
      <c r="AD149" s="1108"/>
      <c r="AE149" s="1108"/>
      <c r="AF149" s="1108"/>
      <c r="AG149" s="1108"/>
      <c r="AH149" s="1108"/>
      <c r="AI149" s="1108"/>
      <c r="AJ149" s="1108"/>
      <c r="AK149" s="1108"/>
      <c r="AL149" s="1109"/>
      <c r="AM149" s="1108"/>
      <c r="AN149" s="1108"/>
      <c r="AO149" s="1108"/>
      <c r="AP149" s="1108"/>
      <c r="AQ149" s="1108"/>
      <c r="AR149" s="1108"/>
      <c r="AS149" s="1108"/>
      <c r="AT149" s="1108"/>
      <c r="AU149" s="1108"/>
      <c r="AV149" s="1108"/>
      <c r="AW149" s="1108"/>
      <c r="AX149" s="1108"/>
    </row>
    <row r="150" spans="2:50" ht="24.05" customHeight="1">
      <c r="B150" s="1107">
        <v>7</v>
      </c>
      <c r="C150" s="1107">
        <v>1</v>
      </c>
      <c r="D150" s="1108"/>
      <c r="E150" s="1108"/>
      <c r="F150" s="1108"/>
      <c r="G150" s="1108"/>
      <c r="H150" s="1108"/>
      <c r="I150" s="1108"/>
      <c r="J150" s="1108"/>
      <c r="K150" s="1108"/>
      <c r="L150" s="1108"/>
      <c r="M150" s="1108"/>
      <c r="N150" s="1108"/>
      <c r="O150" s="1108"/>
      <c r="P150" s="1108"/>
      <c r="Q150" s="1108"/>
      <c r="R150" s="1108"/>
      <c r="S150" s="1108"/>
      <c r="T150" s="1108"/>
      <c r="U150" s="1108"/>
      <c r="V150" s="1108"/>
      <c r="W150" s="1108"/>
      <c r="X150" s="1108"/>
      <c r="Y150" s="1108"/>
      <c r="Z150" s="1108"/>
      <c r="AA150" s="1108"/>
      <c r="AB150" s="1108"/>
      <c r="AC150" s="1108"/>
      <c r="AD150" s="1108"/>
      <c r="AE150" s="1108"/>
      <c r="AF150" s="1108"/>
      <c r="AG150" s="1108"/>
      <c r="AH150" s="1108"/>
      <c r="AI150" s="1108"/>
      <c r="AJ150" s="1108"/>
      <c r="AK150" s="1108"/>
      <c r="AL150" s="1109"/>
      <c r="AM150" s="1108"/>
      <c r="AN150" s="1108"/>
      <c r="AO150" s="1108"/>
      <c r="AP150" s="1108"/>
      <c r="AQ150" s="1108"/>
      <c r="AR150" s="1108"/>
      <c r="AS150" s="1108"/>
      <c r="AT150" s="1108"/>
      <c r="AU150" s="1108"/>
      <c r="AV150" s="1108"/>
      <c r="AW150" s="1108"/>
      <c r="AX150" s="1108"/>
    </row>
    <row r="151" spans="2:50" ht="24.05" customHeight="1">
      <c r="B151" s="1107">
        <v>8</v>
      </c>
      <c r="C151" s="1107">
        <v>1</v>
      </c>
      <c r="D151" s="1108"/>
      <c r="E151" s="1108"/>
      <c r="F151" s="1108"/>
      <c r="G151" s="1108"/>
      <c r="H151" s="1108"/>
      <c r="I151" s="1108"/>
      <c r="J151" s="1108"/>
      <c r="K151" s="1108"/>
      <c r="L151" s="1108"/>
      <c r="M151" s="1108"/>
      <c r="N151" s="1108"/>
      <c r="O151" s="1108"/>
      <c r="P151" s="1108"/>
      <c r="Q151" s="1108"/>
      <c r="R151" s="1108"/>
      <c r="S151" s="1108"/>
      <c r="T151" s="1108"/>
      <c r="U151" s="1108"/>
      <c r="V151" s="1108"/>
      <c r="W151" s="1108"/>
      <c r="X151" s="1108"/>
      <c r="Y151" s="1108"/>
      <c r="Z151" s="1108"/>
      <c r="AA151" s="1108"/>
      <c r="AB151" s="1108"/>
      <c r="AC151" s="1108"/>
      <c r="AD151" s="1108"/>
      <c r="AE151" s="1108"/>
      <c r="AF151" s="1108"/>
      <c r="AG151" s="1108"/>
      <c r="AH151" s="1108"/>
      <c r="AI151" s="1108"/>
      <c r="AJ151" s="1108"/>
      <c r="AK151" s="1108"/>
      <c r="AL151" s="1109"/>
      <c r="AM151" s="1108"/>
      <c r="AN151" s="1108"/>
      <c r="AO151" s="1108"/>
      <c r="AP151" s="1108"/>
      <c r="AQ151" s="1108"/>
      <c r="AR151" s="1108"/>
      <c r="AS151" s="1108"/>
      <c r="AT151" s="1108"/>
      <c r="AU151" s="1108"/>
      <c r="AV151" s="1108"/>
      <c r="AW151" s="1108"/>
      <c r="AX151" s="1108"/>
    </row>
    <row r="152" spans="2:50" ht="24.05" customHeight="1">
      <c r="B152" s="1107">
        <v>9</v>
      </c>
      <c r="C152" s="1107">
        <v>1</v>
      </c>
      <c r="D152" s="1108"/>
      <c r="E152" s="1108"/>
      <c r="F152" s="1108"/>
      <c r="G152" s="1108"/>
      <c r="H152" s="1108"/>
      <c r="I152" s="1108"/>
      <c r="J152" s="1108"/>
      <c r="K152" s="1108"/>
      <c r="L152" s="1108"/>
      <c r="M152" s="1108"/>
      <c r="N152" s="1108"/>
      <c r="O152" s="1108"/>
      <c r="P152" s="1108"/>
      <c r="Q152" s="1108"/>
      <c r="R152" s="1108"/>
      <c r="S152" s="1108"/>
      <c r="T152" s="1108"/>
      <c r="U152" s="1108"/>
      <c r="V152" s="1108"/>
      <c r="W152" s="1108"/>
      <c r="X152" s="1108"/>
      <c r="Y152" s="1108"/>
      <c r="Z152" s="1108"/>
      <c r="AA152" s="1108"/>
      <c r="AB152" s="1108"/>
      <c r="AC152" s="1108"/>
      <c r="AD152" s="1108"/>
      <c r="AE152" s="1108"/>
      <c r="AF152" s="1108"/>
      <c r="AG152" s="1108"/>
      <c r="AH152" s="1108"/>
      <c r="AI152" s="1108"/>
      <c r="AJ152" s="1108"/>
      <c r="AK152" s="1108"/>
      <c r="AL152" s="1109"/>
      <c r="AM152" s="1108"/>
      <c r="AN152" s="1108"/>
      <c r="AO152" s="1108"/>
      <c r="AP152" s="1108"/>
      <c r="AQ152" s="1108"/>
      <c r="AR152" s="1108"/>
      <c r="AS152" s="1108"/>
      <c r="AT152" s="1108"/>
      <c r="AU152" s="1108"/>
      <c r="AV152" s="1108"/>
      <c r="AW152" s="1108"/>
      <c r="AX152" s="1108"/>
    </row>
    <row r="153" spans="2:50" ht="24.05" customHeight="1">
      <c r="B153" s="1107">
        <v>10</v>
      </c>
      <c r="C153" s="1107">
        <v>1</v>
      </c>
      <c r="D153" s="1108"/>
      <c r="E153" s="1108"/>
      <c r="F153" s="1108"/>
      <c r="G153" s="1108"/>
      <c r="H153" s="1108"/>
      <c r="I153" s="1108"/>
      <c r="J153" s="1108"/>
      <c r="K153" s="1108"/>
      <c r="L153" s="1108"/>
      <c r="M153" s="1108"/>
      <c r="N153" s="1108"/>
      <c r="O153" s="1108"/>
      <c r="P153" s="1108"/>
      <c r="Q153" s="1108"/>
      <c r="R153" s="1108"/>
      <c r="S153" s="1108"/>
      <c r="T153" s="1108"/>
      <c r="U153" s="1108"/>
      <c r="V153" s="1108"/>
      <c r="W153" s="1108"/>
      <c r="X153" s="1108"/>
      <c r="Y153" s="1108"/>
      <c r="Z153" s="1108"/>
      <c r="AA153" s="1108"/>
      <c r="AB153" s="1108"/>
      <c r="AC153" s="1108"/>
      <c r="AD153" s="1108"/>
      <c r="AE153" s="1108"/>
      <c r="AF153" s="1108"/>
      <c r="AG153" s="1108"/>
      <c r="AH153" s="1108"/>
      <c r="AI153" s="1108"/>
      <c r="AJ153" s="1108"/>
      <c r="AK153" s="1108"/>
      <c r="AL153" s="1109"/>
      <c r="AM153" s="1108"/>
      <c r="AN153" s="1108"/>
      <c r="AO153" s="1108"/>
      <c r="AP153" s="1108"/>
      <c r="AQ153" s="1108"/>
      <c r="AR153" s="1108"/>
      <c r="AS153" s="1108"/>
      <c r="AT153" s="1108"/>
      <c r="AU153" s="1108"/>
      <c r="AV153" s="1108"/>
      <c r="AW153" s="1108"/>
      <c r="AX153" s="1108"/>
    </row>
  </sheetData>
  <mergeCells count="615">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21"/>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AS15:AY15"/>
    <mergeCell ref="J16:P16"/>
    <mergeCell ref="Q16:W16"/>
    <mergeCell ref="X16:AD16"/>
    <mergeCell ref="AE16:AK16"/>
    <mergeCell ref="AL16:AR16"/>
    <mergeCell ref="AS16:AY16"/>
    <mergeCell ref="Q14:W14"/>
    <mergeCell ref="X14:AD14"/>
    <mergeCell ref="AE14:AK14"/>
    <mergeCell ref="AL14:AR14"/>
    <mergeCell ref="AS14:AY14"/>
    <mergeCell ref="J15:P15"/>
    <mergeCell ref="Q15:W15"/>
    <mergeCell ref="X15:AD15"/>
    <mergeCell ref="AE15:AK15"/>
    <mergeCell ref="AL15:AR15"/>
    <mergeCell ref="AL12:AR12"/>
    <mergeCell ref="AS12:AY12"/>
    <mergeCell ref="H13:I16"/>
    <mergeCell ref="J13:P13"/>
    <mergeCell ref="Q13:W13"/>
    <mergeCell ref="X13:AD13"/>
    <mergeCell ref="AE13:AK13"/>
    <mergeCell ref="AL13:AR13"/>
    <mergeCell ref="AS13:AY13"/>
    <mergeCell ref="J14:P14"/>
    <mergeCell ref="BC9:BH9"/>
    <mergeCell ref="B10:G10"/>
    <mergeCell ref="H10:AY10"/>
    <mergeCell ref="B11:G11"/>
    <mergeCell ref="H11:AY11"/>
    <mergeCell ref="B12:G18"/>
    <mergeCell ref="H12:P12"/>
    <mergeCell ref="Q12:W12"/>
    <mergeCell ref="X12:AD12"/>
    <mergeCell ref="AE12:AK12"/>
    <mergeCell ref="B7:G8"/>
    <mergeCell ref="H7:Y8"/>
    <mergeCell ref="Z7:AE8"/>
    <mergeCell ref="AF7:AY8"/>
    <mergeCell ref="B9:G9"/>
    <mergeCell ref="H9:AY9"/>
    <mergeCell ref="H5:Y5"/>
    <mergeCell ref="Z5:AE5"/>
    <mergeCell ref="AR5:AY5"/>
    <mergeCell ref="B6:G6"/>
    <mergeCell ref="H6:Y6"/>
    <mergeCell ref="Z6:AE6"/>
    <mergeCell ref="AF6:AY6"/>
    <mergeCell ref="AK1:AQ2"/>
    <mergeCell ref="AR1:AY1"/>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cellComments="asDisplayed" r:id="rId1"/>
  <headerFooter differentFirst="1" alignWithMargins="0"/>
  <rowBreaks count="4" manualBreakCount="4">
    <brk id="35" max="51" man="1"/>
    <brk id="71" max="51" man="1"/>
    <brk id="76" max="51" man="1"/>
    <brk id="12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3"/>
  <sheetViews>
    <sheetView topLeftCell="A160" zoomScale="75" zoomScaleNormal="75" zoomScaleSheetLayoutView="75" zoomScalePageLayoutView="85" workbookViewId="0">
      <selection activeCell="A221" sqref="A221:XFD233"/>
    </sheetView>
  </sheetViews>
  <sheetFormatPr defaultColWidth="9" defaultRowHeight="13.1"/>
  <cols>
    <col min="1" max="2" width="2.21875" style="502" customWidth="1"/>
    <col min="3" max="3" width="3.6640625" style="502" customWidth="1"/>
    <col min="4" max="6" width="2.21875" style="502" customWidth="1"/>
    <col min="7" max="7" width="1.6640625" style="502" customWidth="1"/>
    <col min="8" max="25" width="2.21875" style="502" customWidth="1"/>
    <col min="26" max="28" width="2.77734375" style="502" customWidth="1"/>
    <col min="29" max="34" width="2.21875" style="502" customWidth="1"/>
    <col min="35" max="35" width="2.6640625" style="502" customWidth="1"/>
    <col min="36" max="36" width="3.44140625" style="502" customWidth="1"/>
    <col min="37" max="46" width="2.6640625" style="502" customWidth="1"/>
    <col min="47" max="47" width="3.44140625" style="502" customWidth="1"/>
    <col min="48" max="58" width="2.21875" style="502" customWidth="1"/>
    <col min="59" max="16384" width="9" style="502"/>
  </cols>
  <sheetData>
    <row r="1" spans="2:51" ht="23.25" customHeight="1">
      <c r="AK1" s="505" t="s">
        <v>0</v>
      </c>
      <c r="AL1" s="505"/>
      <c r="AM1" s="505"/>
      <c r="AN1" s="505"/>
      <c r="AO1" s="505"/>
      <c r="AP1" s="505"/>
      <c r="AQ1" s="505"/>
      <c r="AR1" s="1983" t="s">
        <v>879</v>
      </c>
      <c r="AS1" s="1983"/>
      <c r="AT1" s="1983"/>
      <c r="AU1" s="1983"/>
      <c r="AV1" s="1983"/>
      <c r="AW1" s="1983"/>
      <c r="AX1" s="1983"/>
      <c r="AY1" s="1983"/>
    </row>
    <row r="2" spans="2:51" ht="21.8" customHeight="1" thickBot="1">
      <c r="AK2" s="507"/>
      <c r="AL2" s="507"/>
      <c r="AM2" s="507"/>
      <c r="AN2" s="507"/>
      <c r="AO2" s="507"/>
      <c r="AP2" s="507"/>
      <c r="AQ2" s="507"/>
      <c r="AR2" s="1984" t="s">
        <v>880</v>
      </c>
      <c r="AS2" s="1984"/>
      <c r="AT2" s="1984"/>
      <c r="AU2" s="1984"/>
      <c r="AV2" s="1984"/>
      <c r="AW2" s="1984"/>
      <c r="AX2" s="1984"/>
      <c r="AY2" s="1984"/>
    </row>
    <row r="3" spans="2:51" ht="19" thickBot="1">
      <c r="B3" s="509" t="s">
        <v>721</v>
      </c>
      <c r="C3" s="2439"/>
      <c r="D3" s="2439"/>
      <c r="E3" s="2439"/>
      <c r="F3" s="2439"/>
      <c r="G3" s="2439"/>
      <c r="H3" s="2439"/>
      <c r="I3" s="2439"/>
      <c r="J3" s="2439"/>
      <c r="K3" s="2439"/>
      <c r="L3" s="2439"/>
      <c r="M3" s="2439"/>
      <c r="N3" s="2439"/>
      <c r="O3" s="2439"/>
      <c r="P3" s="2439"/>
      <c r="Q3" s="2439"/>
      <c r="R3" s="2439"/>
      <c r="S3" s="2439"/>
      <c r="T3" s="2439"/>
      <c r="U3" s="2439"/>
      <c r="V3" s="2439"/>
      <c r="W3" s="2439"/>
      <c r="X3" s="2439"/>
      <c r="Y3" s="2439"/>
      <c r="Z3" s="2439"/>
      <c r="AA3" s="2439"/>
      <c r="AB3" s="2439"/>
      <c r="AC3" s="2439"/>
      <c r="AD3" s="2439"/>
      <c r="AE3" s="2439"/>
      <c r="AF3" s="2439"/>
      <c r="AG3" s="2439"/>
      <c r="AH3" s="2439"/>
      <c r="AI3" s="2439"/>
      <c r="AJ3" s="2439"/>
      <c r="AK3" s="2439"/>
      <c r="AL3" s="2439"/>
      <c r="AM3" s="2439"/>
      <c r="AN3" s="2439"/>
      <c r="AO3" s="2439"/>
      <c r="AP3" s="2439"/>
      <c r="AQ3" s="2439"/>
      <c r="AR3" s="2439"/>
      <c r="AS3" s="2439"/>
      <c r="AT3" s="2439"/>
      <c r="AU3" s="2439"/>
      <c r="AV3" s="2439"/>
      <c r="AW3" s="2439"/>
      <c r="AX3" s="2439"/>
      <c r="AY3" s="2440"/>
    </row>
    <row r="4" spans="2:51" ht="20.95" customHeight="1">
      <c r="B4" s="512" t="s">
        <v>4</v>
      </c>
      <c r="C4" s="513"/>
      <c r="D4" s="513"/>
      <c r="E4" s="513"/>
      <c r="F4" s="513"/>
      <c r="G4" s="513"/>
      <c r="H4" s="1133" t="s">
        <v>881</v>
      </c>
      <c r="I4" s="1134"/>
      <c r="J4" s="1134"/>
      <c r="K4" s="1134"/>
      <c r="L4" s="1134"/>
      <c r="M4" s="1134"/>
      <c r="N4" s="1134"/>
      <c r="O4" s="1134"/>
      <c r="P4" s="1134"/>
      <c r="Q4" s="1134"/>
      <c r="R4" s="1134"/>
      <c r="S4" s="1134"/>
      <c r="T4" s="1134"/>
      <c r="U4" s="1134"/>
      <c r="V4" s="1134"/>
      <c r="W4" s="1134"/>
      <c r="X4" s="1134"/>
      <c r="Y4" s="1134"/>
      <c r="Z4" s="517" t="s">
        <v>882</v>
      </c>
      <c r="AA4" s="518"/>
      <c r="AB4" s="518"/>
      <c r="AC4" s="518"/>
      <c r="AD4" s="518"/>
      <c r="AE4" s="519"/>
      <c r="AF4" s="2441" t="s">
        <v>883</v>
      </c>
      <c r="AG4" s="518"/>
      <c r="AH4" s="518"/>
      <c r="AI4" s="518"/>
      <c r="AJ4" s="518"/>
      <c r="AK4" s="518"/>
      <c r="AL4" s="518"/>
      <c r="AM4" s="518"/>
      <c r="AN4" s="518"/>
      <c r="AO4" s="518"/>
      <c r="AP4" s="518"/>
      <c r="AQ4" s="519"/>
      <c r="AR4" s="523" t="s">
        <v>8</v>
      </c>
      <c r="AS4" s="518"/>
      <c r="AT4" s="518"/>
      <c r="AU4" s="518"/>
      <c r="AV4" s="518"/>
      <c r="AW4" s="518"/>
      <c r="AX4" s="518"/>
      <c r="AY4" s="524"/>
    </row>
    <row r="5" spans="2:51" ht="56.3" customHeight="1">
      <c r="B5" s="525" t="s">
        <v>9</v>
      </c>
      <c r="C5" s="526"/>
      <c r="D5" s="526"/>
      <c r="E5" s="526"/>
      <c r="F5" s="526"/>
      <c r="G5" s="527"/>
      <c r="H5" s="528" t="s">
        <v>884</v>
      </c>
      <c r="I5" s="529"/>
      <c r="J5" s="529"/>
      <c r="K5" s="529"/>
      <c r="L5" s="529"/>
      <c r="M5" s="529"/>
      <c r="N5" s="529"/>
      <c r="O5" s="529"/>
      <c r="P5" s="529"/>
      <c r="Q5" s="529"/>
      <c r="R5" s="529"/>
      <c r="S5" s="529"/>
      <c r="T5" s="529"/>
      <c r="U5" s="529"/>
      <c r="V5" s="529"/>
      <c r="W5" s="530"/>
      <c r="X5" s="530"/>
      <c r="Y5" s="530"/>
      <c r="Z5" s="531" t="s">
        <v>11</v>
      </c>
      <c r="AA5" s="532"/>
      <c r="AB5" s="532"/>
      <c r="AC5" s="532"/>
      <c r="AD5" s="532"/>
      <c r="AE5" s="533"/>
      <c r="AF5" s="2442" t="s">
        <v>885</v>
      </c>
      <c r="AG5" s="2443"/>
      <c r="AH5" s="2443"/>
      <c r="AI5" s="2443"/>
      <c r="AJ5" s="2443"/>
      <c r="AK5" s="2443"/>
      <c r="AL5" s="2443"/>
      <c r="AM5" s="2443"/>
      <c r="AN5" s="2443"/>
      <c r="AO5" s="2443"/>
      <c r="AP5" s="2443"/>
      <c r="AQ5" s="2444"/>
      <c r="AR5" s="2445" t="s">
        <v>886</v>
      </c>
      <c r="AS5" s="2446"/>
      <c r="AT5" s="2446"/>
      <c r="AU5" s="2446"/>
      <c r="AV5" s="2446"/>
      <c r="AW5" s="2446"/>
      <c r="AX5" s="2446"/>
      <c r="AY5" s="2447"/>
    </row>
    <row r="6" spans="2:51" ht="30.8" customHeight="1">
      <c r="B6" s="540" t="s">
        <v>13</v>
      </c>
      <c r="C6" s="541"/>
      <c r="D6" s="541"/>
      <c r="E6" s="541"/>
      <c r="F6" s="541"/>
      <c r="G6" s="541"/>
      <c r="H6" s="542" t="s">
        <v>14</v>
      </c>
      <c r="I6" s="530"/>
      <c r="J6" s="530"/>
      <c r="K6" s="530"/>
      <c r="L6" s="530"/>
      <c r="M6" s="530"/>
      <c r="N6" s="530"/>
      <c r="O6" s="530"/>
      <c r="P6" s="530"/>
      <c r="Q6" s="530"/>
      <c r="R6" s="530"/>
      <c r="S6" s="530"/>
      <c r="T6" s="530"/>
      <c r="U6" s="530"/>
      <c r="V6" s="530"/>
      <c r="W6" s="530"/>
      <c r="X6" s="530"/>
      <c r="Y6" s="530"/>
      <c r="Z6" s="543" t="s">
        <v>15</v>
      </c>
      <c r="AA6" s="544"/>
      <c r="AB6" s="544"/>
      <c r="AC6" s="544"/>
      <c r="AD6" s="544"/>
      <c r="AE6" s="545"/>
      <c r="AF6" s="2448" t="s">
        <v>887</v>
      </c>
      <c r="AG6" s="2449"/>
      <c r="AH6" s="2449"/>
      <c r="AI6" s="2449"/>
      <c r="AJ6" s="2449"/>
      <c r="AK6" s="2449"/>
      <c r="AL6" s="2449"/>
      <c r="AM6" s="2449"/>
      <c r="AN6" s="2449"/>
      <c r="AO6" s="2449"/>
      <c r="AP6" s="2449"/>
      <c r="AQ6" s="2449"/>
      <c r="AR6" s="1025"/>
      <c r="AS6" s="1025"/>
      <c r="AT6" s="1025"/>
      <c r="AU6" s="1025"/>
      <c r="AV6" s="1025"/>
      <c r="AW6" s="1025"/>
      <c r="AX6" s="1025"/>
      <c r="AY6" s="1027"/>
    </row>
    <row r="7" spans="2:51" ht="18" customHeight="1">
      <c r="B7" s="548" t="s">
        <v>193</v>
      </c>
      <c r="C7" s="549"/>
      <c r="D7" s="549"/>
      <c r="E7" s="549"/>
      <c r="F7" s="549"/>
      <c r="G7" s="549"/>
      <c r="H7" s="1550" t="s">
        <v>888</v>
      </c>
      <c r="I7" s="1551"/>
      <c r="J7" s="1551"/>
      <c r="K7" s="1551"/>
      <c r="L7" s="1551"/>
      <c r="M7" s="1551"/>
      <c r="N7" s="1551"/>
      <c r="O7" s="1551"/>
      <c r="P7" s="1551"/>
      <c r="Q7" s="1551"/>
      <c r="R7" s="1551"/>
      <c r="S7" s="1551"/>
      <c r="T7" s="1551"/>
      <c r="U7" s="1551"/>
      <c r="V7" s="1551"/>
      <c r="W7" s="552"/>
      <c r="X7" s="552"/>
      <c r="Y7" s="552"/>
      <c r="Z7" s="553" t="s">
        <v>889</v>
      </c>
      <c r="AA7" s="530"/>
      <c r="AB7" s="530"/>
      <c r="AC7" s="530"/>
      <c r="AD7" s="530"/>
      <c r="AE7" s="554"/>
      <c r="AF7" s="2450" t="s">
        <v>890</v>
      </c>
      <c r="AG7" s="1150"/>
      <c r="AH7" s="1150"/>
      <c r="AI7" s="1150"/>
      <c r="AJ7" s="1150"/>
      <c r="AK7" s="1150"/>
      <c r="AL7" s="1150"/>
      <c r="AM7" s="1150"/>
      <c r="AN7" s="1150"/>
      <c r="AO7" s="1150"/>
      <c r="AP7" s="1150"/>
      <c r="AQ7" s="1150"/>
      <c r="AR7" s="1150"/>
      <c r="AS7" s="1150"/>
      <c r="AT7" s="1150"/>
      <c r="AU7" s="1150"/>
      <c r="AV7" s="1150"/>
      <c r="AW7" s="1150"/>
      <c r="AX7" s="1150"/>
      <c r="AY7" s="1151"/>
    </row>
    <row r="8" spans="2:51" ht="24.05" customHeight="1">
      <c r="B8" s="558"/>
      <c r="C8" s="559"/>
      <c r="D8" s="559"/>
      <c r="E8" s="559"/>
      <c r="F8" s="559"/>
      <c r="G8" s="559"/>
      <c r="H8" s="1557"/>
      <c r="I8" s="1558"/>
      <c r="J8" s="1558"/>
      <c r="K8" s="1558"/>
      <c r="L8" s="1558"/>
      <c r="M8" s="1558"/>
      <c r="N8" s="1558"/>
      <c r="O8" s="1558"/>
      <c r="P8" s="1558"/>
      <c r="Q8" s="1558"/>
      <c r="R8" s="1558"/>
      <c r="S8" s="1558"/>
      <c r="T8" s="1558"/>
      <c r="U8" s="1558"/>
      <c r="V8" s="1558"/>
      <c r="W8" s="562"/>
      <c r="X8" s="562"/>
      <c r="Y8" s="562"/>
      <c r="Z8" s="563"/>
      <c r="AA8" s="530"/>
      <c r="AB8" s="530"/>
      <c r="AC8" s="530"/>
      <c r="AD8" s="530"/>
      <c r="AE8" s="554"/>
      <c r="AF8" s="1155"/>
      <c r="AG8" s="1155"/>
      <c r="AH8" s="1155"/>
      <c r="AI8" s="1155"/>
      <c r="AJ8" s="1155"/>
      <c r="AK8" s="1155"/>
      <c r="AL8" s="1155"/>
      <c r="AM8" s="1155"/>
      <c r="AN8" s="1155"/>
      <c r="AO8" s="1155"/>
      <c r="AP8" s="1155"/>
      <c r="AQ8" s="1155"/>
      <c r="AR8" s="1155"/>
      <c r="AS8" s="1155"/>
      <c r="AT8" s="1155"/>
      <c r="AU8" s="1155"/>
      <c r="AV8" s="1155"/>
      <c r="AW8" s="1155"/>
      <c r="AX8" s="1155"/>
      <c r="AY8" s="1156"/>
    </row>
    <row r="9" spans="2:51" ht="83.15" customHeight="1">
      <c r="B9" s="567" t="s">
        <v>687</v>
      </c>
      <c r="C9" s="568"/>
      <c r="D9" s="568"/>
      <c r="E9" s="568"/>
      <c r="F9" s="568"/>
      <c r="G9" s="568"/>
      <c r="H9" s="2451" t="s">
        <v>891</v>
      </c>
      <c r="I9" s="2452"/>
      <c r="J9" s="2452"/>
      <c r="K9" s="2452"/>
      <c r="L9" s="2452"/>
      <c r="M9" s="2452"/>
      <c r="N9" s="2452"/>
      <c r="O9" s="2452"/>
      <c r="P9" s="2452"/>
      <c r="Q9" s="2452"/>
      <c r="R9" s="2452"/>
      <c r="S9" s="2452"/>
      <c r="T9" s="2452"/>
      <c r="U9" s="2452"/>
      <c r="V9" s="2452"/>
      <c r="W9" s="2452"/>
      <c r="X9" s="2452"/>
      <c r="Y9" s="2452"/>
      <c r="Z9" s="2452"/>
      <c r="AA9" s="2452"/>
      <c r="AB9" s="2452"/>
      <c r="AC9" s="2452"/>
      <c r="AD9" s="2452"/>
      <c r="AE9" s="2452"/>
      <c r="AF9" s="2452"/>
      <c r="AG9" s="2452"/>
      <c r="AH9" s="2452"/>
      <c r="AI9" s="2452"/>
      <c r="AJ9" s="2452"/>
      <c r="AK9" s="2452"/>
      <c r="AL9" s="2452"/>
      <c r="AM9" s="2452"/>
      <c r="AN9" s="2452"/>
      <c r="AO9" s="2452"/>
      <c r="AP9" s="2452"/>
      <c r="AQ9" s="2452"/>
      <c r="AR9" s="2452"/>
      <c r="AS9" s="2452"/>
      <c r="AT9" s="2452"/>
      <c r="AU9" s="2452"/>
      <c r="AV9" s="2452"/>
      <c r="AW9" s="2452"/>
      <c r="AX9" s="2452"/>
      <c r="AY9" s="2453"/>
    </row>
    <row r="10" spans="2:51" ht="130.94999999999999" customHeight="1">
      <c r="B10" s="567" t="s">
        <v>892</v>
      </c>
      <c r="C10" s="568"/>
      <c r="D10" s="568"/>
      <c r="E10" s="568"/>
      <c r="F10" s="568"/>
      <c r="G10" s="568"/>
      <c r="H10" s="2451" t="s">
        <v>893</v>
      </c>
      <c r="I10" s="2452"/>
      <c r="J10" s="2452"/>
      <c r="K10" s="2452"/>
      <c r="L10" s="2452"/>
      <c r="M10" s="2452"/>
      <c r="N10" s="2452"/>
      <c r="O10" s="2452"/>
      <c r="P10" s="2452"/>
      <c r="Q10" s="2452"/>
      <c r="R10" s="2452"/>
      <c r="S10" s="2452"/>
      <c r="T10" s="2452"/>
      <c r="U10" s="2452"/>
      <c r="V10" s="2452"/>
      <c r="W10" s="2452"/>
      <c r="X10" s="2452"/>
      <c r="Y10" s="2452"/>
      <c r="Z10" s="2452"/>
      <c r="AA10" s="2452"/>
      <c r="AB10" s="2452"/>
      <c r="AC10" s="2452"/>
      <c r="AD10" s="2452"/>
      <c r="AE10" s="2452"/>
      <c r="AF10" s="2452"/>
      <c r="AG10" s="2452"/>
      <c r="AH10" s="2452"/>
      <c r="AI10" s="2452"/>
      <c r="AJ10" s="2452"/>
      <c r="AK10" s="2452"/>
      <c r="AL10" s="2452"/>
      <c r="AM10" s="2452"/>
      <c r="AN10" s="2452"/>
      <c r="AO10" s="2452"/>
      <c r="AP10" s="2452"/>
      <c r="AQ10" s="2452"/>
      <c r="AR10" s="2452"/>
      <c r="AS10" s="2452"/>
      <c r="AT10" s="2452"/>
      <c r="AU10" s="2452"/>
      <c r="AV10" s="2452"/>
      <c r="AW10" s="2452"/>
      <c r="AX10" s="2452"/>
      <c r="AY10" s="2453"/>
    </row>
    <row r="11" spans="2:51" ht="29.3" customHeight="1">
      <c r="B11" s="567" t="s">
        <v>25</v>
      </c>
      <c r="C11" s="568"/>
      <c r="D11" s="568"/>
      <c r="E11" s="568"/>
      <c r="F11" s="568"/>
      <c r="G11" s="572"/>
      <c r="H11" s="573" t="s">
        <v>335</v>
      </c>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5"/>
    </row>
    <row r="12" spans="2:51" ht="20.95" customHeight="1">
      <c r="B12" s="576" t="s">
        <v>691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2454" t="s">
        <v>89</v>
      </c>
      <c r="R13" s="1570"/>
      <c r="S13" s="1570"/>
      <c r="T13" s="1570"/>
      <c r="U13" s="1570"/>
      <c r="V13" s="1570"/>
      <c r="W13" s="1571"/>
      <c r="X13" s="2454" t="s">
        <v>89</v>
      </c>
      <c r="Y13" s="1570"/>
      <c r="Z13" s="1570"/>
      <c r="AA13" s="1570"/>
      <c r="AB13" s="1570"/>
      <c r="AC13" s="1570"/>
      <c r="AD13" s="1571"/>
      <c r="AE13" s="2455" t="s">
        <v>888</v>
      </c>
      <c r="AF13" s="2456"/>
      <c r="AG13" s="2456"/>
      <c r="AH13" s="2456"/>
      <c r="AI13" s="2456"/>
      <c r="AJ13" s="2456"/>
      <c r="AK13" s="2457"/>
      <c r="AL13" s="2000" t="s">
        <v>894</v>
      </c>
      <c r="AM13" s="2000"/>
      <c r="AN13" s="2000"/>
      <c r="AO13" s="2000"/>
      <c r="AP13" s="2000"/>
      <c r="AQ13" s="2000"/>
      <c r="AR13" s="2000"/>
      <c r="AS13" s="2458" t="s">
        <v>895</v>
      </c>
      <c r="AT13" s="2459"/>
      <c r="AU13" s="2459"/>
      <c r="AV13" s="2459"/>
      <c r="AW13" s="2459"/>
      <c r="AX13" s="2459"/>
      <c r="AY13" s="2460"/>
    </row>
    <row r="14" spans="2:51" ht="20.95" customHeight="1">
      <c r="B14" s="585"/>
      <c r="C14" s="586"/>
      <c r="D14" s="586"/>
      <c r="E14" s="586"/>
      <c r="F14" s="586"/>
      <c r="G14" s="587"/>
      <c r="H14" s="617"/>
      <c r="I14" s="602"/>
      <c r="J14" s="618" t="s">
        <v>36</v>
      </c>
      <c r="K14" s="619"/>
      <c r="L14" s="619"/>
      <c r="M14" s="619"/>
      <c r="N14" s="619"/>
      <c r="O14" s="619"/>
      <c r="P14" s="620"/>
      <c r="Q14" s="2461" t="s">
        <v>888</v>
      </c>
      <c r="R14" s="2462"/>
      <c r="S14" s="2462"/>
      <c r="T14" s="2462"/>
      <c r="U14" s="2462"/>
      <c r="V14" s="2462"/>
      <c r="W14" s="2463"/>
      <c r="X14" s="2461" t="s">
        <v>888</v>
      </c>
      <c r="Y14" s="2462"/>
      <c r="Z14" s="2462"/>
      <c r="AA14" s="2462"/>
      <c r="AB14" s="2462"/>
      <c r="AC14" s="2462"/>
      <c r="AD14" s="2463"/>
      <c r="AE14" s="2464" t="s">
        <v>896</v>
      </c>
      <c r="AF14" s="2465"/>
      <c r="AG14" s="2465"/>
      <c r="AH14" s="2465"/>
      <c r="AI14" s="2465"/>
      <c r="AJ14" s="2465"/>
      <c r="AK14" s="2466"/>
      <c r="AL14" s="2006" t="s">
        <v>888</v>
      </c>
      <c r="AM14" s="2006"/>
      <c r="AN14" s="2006"/>
      <c r="AO14" s="2006"/>
      <c r="AP14" s="2006"/>
      <c r="AQ14" s="2006"/>
      <c r="AR14" s="2006"/>
      <c r="AS14" s="1170"/>
      <c r="AT14" s="1170"/>
      <c r="AU14" s="1170"/>
      <c r="AV14" s="1170"/>
      <c r="AW14" s="1170"/>
      <c r="AX14" s="1170"/>
      <c r="AY14" s="1171"/>
    </row>
    <row r="15" spans="2:51" ht="24.75" customHeight="1">
      <c r="B15" s="585"/>
      <c r="C15" s="586"/>
      <c r="D15" s="586"/>
      <c r="E15" s="586"/>
      <c r="F15" s="586"/>
      <c r="G15" s="587"/>
      <c r="H15" s="617"/>
      <c r="I15" s="602"/>
      <c r="J15" s="618" t="s">
        <v>38</v>
      </c>
      <c r="K15" s="619"/>
      <c r="L15" s="619"/>
      <c r="M15" s="619"/>
      <c r="N15" s="619"/>
      <c r="O15" s="619"/>
      <c r="P15" s="620"/>
      <c r="Q15" s="2144" t="s">
        <v>89</v>
      </c>
      <c r="R15" s="2145"/>
      <c r="S15" s="2145"/>
      <c r="T15" s="2145"/>
      <c r="U15" s="2145"/>
      <c r="V15" s="2145"/>
      <c r="W15" s="2146"/>
      <c r="X15" s="2144" t="s">
        <v>89</v>
      </c>
      <c r="Y15" s="2145"/>
      <c r="Z15" s="2145"/>
      <c r="AA15" s="2145"/>
      <c r="AB15" s="2145"/>
      <c r="AC15" s="2145"/>
      <c r="AD15" s="2146"/>
      <c r="AE15" s="2464" t="s">
        <v>89</v>
      </c>
      <c r="AF15" s="2465"/>
      <c r="AG15" s="2465"/>
      <c r="AH15" s="2465"/>
      <c r="AI15" s="2465"/>
      <c r="AJ15" s="2465"/>
      <c r="AK15" s="2466"/>
      <c r="AL15" s="2464" t="s">
        <v>89</v>
      </c>
      <c r="AM15" s="2465"/>
      <c r="AN15" s="2465"/>
      <c r="AO15" s="2465"/>
      <c r="AP15" s="2465"/>
      <c r="AQ15" s="2465"/>
      <c r="AR15" s="2466"/>
      <c r="AS15" s="1170"/>
      <c r="AT15" s="1170"/>
      <c r="AU15" s="1170"/>
      <c r="AV15" s="1170"/>
      <c r="AW15" s="1170"/>
      <c r="AX15" s="1170"/>
      <c r="AY15" s="1171"/>
    </row>
    <row r="16" spans="2:51" ht="24.75" customHeight="1">
      <c r="B16" s="585"/>
      <c r="C16" s="586"/>
      <c r="D16" s="586"/>
      <c r="E16" s="586"/>
      <c r="F16" s="586"/>
      <c r="G16" s="587"/>
      <c r="H16" s="626"/>
      <c r="I16" s="627"/>
      <c r="J16" s="628" t="s">
        <v>39</v>
      </c>
      <c r="K16" s="629"/>
      <c r="L16" s="629"/>
      <c r="M16" s="629"/>
      <c r="N16" s="629"/>
      <c r="O16" s="629"/>
      <c r="P16" s="630"/>
      <c r="Q16" s="2467" t="s">
        <v>280</v>
      </c>
      <c r="R16" s="2468"/>
      <c r="S16" s="2468"/>
      <c r="T16" s="2468"/>
      <c r="U16" s="2468"/>
      <c r="V16" s="2468"/>
      <c r="W16" s="2469"/>
      <c r="X16" s="2467" t="s">
        <v>280</v>
      </c>
      <c r="Y16" s="2468"/>
      <c r="Z16" s="2468"/>
      <c r="AA16" s="2468"/>
      <c r="AB16" s="2468"/>
      <c r="AC16" s="2468"/>
      <c r="AD16" s="2469"/>
      <c r="AE16" s="1584">
        <v>700</v>
      </c>
      <c r="AF16" s="1584"/>
      <c r="AG16" s="1584"/>
      <c r="AH16" s="1584"/>
      <c r="AI16" s="1584"/>
      <c r="AJ16" s="1584"/>
      <c r="AK16" s="1584"/>
      <c r="AL16" s="1584">
        <v>423</v>
      </c>
      <c r="AM16" s="1584"/>
      <c r="AN16" s="1584"/>
      <c r="AO16" s="1584"/>
      <c r="AP16" s="1584"/>
      <c r="AQ16" s="1584"/>
      <c r="AR16" s="1584"/>
      <c r="AS16" s="2470">
        <v>188</v>
      </c>
      <c r="AT16" s="2471"/>
      <c r="AU16" s="2471"/>
      <c r="AV16" s="2471"/>
      <c r="AW16" s="2471"/>
      <c r="AX16" s="2471"/>
      <c r="AY16" s="2472"/>
    </row>
    <row r="17" spans="2:51" ht="24.75" customHeight="1">
      <c r="B17" s="585"/>
      <c r="C17" s="586"/>
      <c r="D17" s="586"/>
      <c r="E17" s="586"/>
      <c r="F17" s="586"/>
      <c r="G17" s="587"/>
      <c r="H17" s="635" t="s">
        <v>40</v>
      </c>
      <c r="I17" s="636"/>
      <c r="J17" s="636"/>
      <c r="K17" s="636"/>
      <c r="L17" s="636"/>
      <c r="M17" s="636"/>
      <c r="N17" s="636"/>
      <c r="O17" s="636"/>
      <c r="P17" s="636"/>
      <c r="Q17" s="1590" t="s">
        <v>280</v>
      </c>
      <c r="R17" s="1590"/>
      <c r="S17" s="1590"/>
      <c r="T17" s="1590"/>
      <c r="U17" s="1590"/>
      <c r="V17" s="1590"/>
      <c r="W17" s="1590"/>
      <c r="X17" s="1590" t="s">
        <v>280</v>
      </c>
      <c r="Y17" s="1590"/>
      <c r="Z17" s="1590"/>
      <c r="AA17" s="1590"/>
      <c r="AB17" s="1590"/>
      <c r="AC17" s="1590"/>
      <c r="AD17" s="1590"/>
      <c r="AE17" s="1590">
        <v>700</v>
      </c>
      <c r="AF17" s="1590"/>
      <c r="AG17" s="1590"/>
      <c r="AH17" s="1590"/>
      <c r="AI17" s="1590"/>
      <c r="AJ17" s="1590"/>
      <c r="AK17" s="1590"/>
      <c r="AL17" s="637"/>
      <c r="AM17" s="637"/>
      <c r="AN17" s="637"/>
      <c r="AO17" s="637"/>
      <c r="AP17" s="637"/>
      <c r="AQ17" s="637"/>
      <c r="AR17" s="637"/>
      <c r="AS17" s="637"/>
      <c r="AT17" s="637"/>
      <c r="AU17" s="637"/>
      <c r="AV17" s="637"/>
      <c r="AW17" s="637"/>
      <c r="AX17" s="637"/>
      <c r="AY17" s="639"/>
    </row>
    <row r="18" spans="2:51" ht="24.75" customHeight="1">
      <c r="B18" s="640"/>
      <c r="C18" s="641"/>
      <c r="D18" s="641"/>
      <c r="E18" s="641"/>
      <c r="F18" s="641"/>
      <c r="G18" s="642"/>
      <c r="H18" s="635" t="s">
        <v>41</v>
      </c>
      <c r="I18" s="636"/>
      <c r="J18" s="636"/>
      <c r="K18" s="636"/>
      <c r="L18" s="636"/>
      <c r="M18" s="636"/>
      <c r="N18" s="636"/>
      <c r="O18" s="636"/>
      <c r="P18" s="636"/>
      <c r="Q18" s="638" t="s">
        <v>280</v>
      </c>
      <c r="R18" s="638"/>
      <c r="S18" s="638"/>
      <c r="T18" s="638"/>
      <c r="U18" s="638"/>
      <c r="V18" s="638"/>
      <c r="W18" s="638"/>
      <c r="X18" s="638" t="s">
        <v>280</v>
      </c>
      <c r="Y18" s="638"/>
      <c r="Z18" s="638"/>
      <c r="AA18" s="638"/>
      <c r="AB18" s="638"/>
      <c r="AC18" s="638"/>
      <c r="AD18" s="638"/>
      <c r="AE18" s="638">
        <v>100</v>
      </c>
      <c r="AF18" s="638"/>
      <c r="AG18" s="638"/>
      <c r="AH18" s="638"/>
      <c r="AI18" s="638"/>
      <c r="AJ18" s="638"/>
      <c r="AK18" s="638"/>
      <c r="AL18" s="637"/>
      <c r="AM18" s="637"/>
      <c r="AN18" s="637"/>
      <c r="AO18" s="637"/>
      <c r="AP18" s="637"/>
      <c r="AQ18" s="637"/>
      <c r="AR18" s="637"/>
      <c r="AS18" s="637"/>
      <c r="AT18" s="637"/>
      <c r="AU18" s="637"/>
      <c r="AV18" s="637"/>
      <c r="AW18" s="637"/>
      <c r="AX18" s="637"/>
      <c r="AY18" s="639"/>
    </row>
    <row r="19" spans="2:51"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211</v>
      </c>
      <c r="AV19" s="651"/>
      <c r="AW19" s="651"/>
      <c r="AX19" s="651"/>
      <c r="AY19" s="653"/>
    </row>
    <row r="20" spans="2:51" ht="60.75" customHeight="1">
      <c r="B20" s="654"/>
      <c r="C20" s="645"/>
      <c r="D20" s="645"/>
      <c r="E20" s="645"/>
      <c r="F20" s="645"/>
      <c r="G20" s="646"/>
      <c r="H20" s="1604" t="s">
        <v>897</v>
      </c>
      <c r="I20" s="849"/>
      <c r="J20" s="849"/>
      <c r="K20" s="849"/>
      <c r="L20" s="849"/>
      <c r="M20" s="849"/>
      <c r="N20" s="849"/>
      <c r="O20" s="849"/>
      <c r="P20" s="849"/>
      <c r="Q20" s="849"/>
      <c r="R20" s="849"/>
      <c r="S20" s="849"/>
      <c r="T20" s="849"/>
      <c r="U20" s="849"/>
      <c r="V20" s="849"/>
      <c r="W20" s="849"/>
      <c r="X20" s="849"/>
      <c r="Y20" s="2473"/>
      <c r="Z20" s="658" t="s">
        <v>213</v>
      </c>
      <c r="AA20" s="659"/>
      <c r="AB20" s="660"/>
      <c r="AC20" s="1185" t="s">
        <v>431</v>
      </c>
      <c r="AD20" s="1185"/>
      <c r="AE20" s="1185"/>
      <c r="AF20" s="2474" t="s">
        <v>432</v>
      </c>
      <c r="AG20" s="1123"/>
      <c r="AH20" s="1123"/>
      <c r="AI20" s="1123"/>
      <c r="AJ20" s="1123"/>
      <c r="AK20" s="2474" t="s">
        <v>432</v>
      </c>
      <c r="AL20" s="1123"/>
      <c r="AM20" s="1123"/>
      <c r="AN20" s="1123"/>
      <c r="AO20" s="1123"/>
      <c r="AP20" s="2475" t="s">
        <v>898</v>
      </c>
      <c r="AQ20" s="2152"/>
      <c r="AR20" s="2152"/>
      <c r="AS20" s="2152"/>
      <c r="AT20" s="2152"/>
      <c r="AU20" s="2474" t="s">
        <v>899</v>
      </c>
      <c r="AV20" s="1123"/>
      <c r="AW20" s="1123"/>
      <c r="AX20" s="1123"/>
      <c r="AY20" s="1186"/>
    </row>
    <row r="21" spans="2:51" ht="32.25" customHeight="1">
      <c r="B21" s="664"/>
      <c r="C21" s="665"/>
      <c r="D21" s="665"/>
      <c r="E21" s="665"/>
      <c r="F21" s="665"/>
      <c r="G21" s="666"/>
      <c r="H21" s="847"/>
      <c r="I21" s="862"/>
      <c r="J21" s="862"/>
      <c r="K21" s="862"/>
      <c r="L21" s="862"/>
      <c r="M21" s="862"/>
      <c r="N21" s="862"/>
      <c r="O21" s="862"/>
      <c r="P21" s="862"/>
      <c r="Q21" s="862"/>
      <c r="R21" s="862"/>
      <c r="S21" s="862"/>
      <c r="T21" s="862"/>
      <c r="U21" s="862"/>
      <c r="V21" s="862"/>
      <c r="W21" s="862"/>
      <c r="X21" s="862"/>
      <c r="Y21" s="1861"/>
      <c r="Z21" s="581" t="s">
        <v>52</v>
      </c>
      <c r="AA21" s="582"/>
      <c r="AB21" s="583"/>
      <c r="AC21" s="1190" t="s">
        <v>431</v>
      </c>
      <c r="AD21" s="1190"/>
      <c r="AE21" s="1190"/>
      <c r="AF21" s="2476" t="s">
        <v>432</v>
      </c>
      <c r="AG21" s="2476"/>
      <c r="AH21" s="2476"/>
      <c r="AI21" s="2476"/>
      <c r="AJ21" s="2476"/>
      <c r="AK21" s="2476" t="s">
        <v>432</v>
      </c>
      <c r="AL21" s="2476"/>
      <c r="AM21" s="2476"/>
      <c r="AN21" s="2476"/>
      <c r="AO21" s="2476"/>
      <c r="AP21" s="2477" t="s">
        <v>900</v>
      </c>
      <c r="AQ21" s="2031"/>
      <c r="AR21" s="2031"/>
      <c r="AS21" s="2031"/>
      <c r="AT21" s="2031"/>
      <c r="AU21" s="1191"/>
      <c r="AV21" s="1191"/>
      <c r="AW21" s="1191"/>
      <c r="AX21" s="1191"/>
      <c r="AY21" s="1192"/>
    </row>
    <row r="22" spans="2:51" ht="31.75" customHeight="1">
      <c r="B22" s="672" t="s">
        <v>54</v>
      </c>
      <c r="C22" s="673"/>
      <c r="D22" s="673"/>
      <c r="E22" s="673"/>
      <c r="F22" s="673"/>
      <c r="G22" s="674"/>
      <c r="H22" s="647" t="s">
        <v>55</v>
      </c>
      <c r="I22" s="582"/>
      <c r="J22" s="582"/>
      <c r="K22" s="582"/>
      <c r="L22" s="582"/>
      <c r="M22" s="582"/>
      <c r="N22" s="582"/>
      <c r="O22" s="582"/>
      <c r="P22" s="582"/>
      <c r="Q22" s="582"/>
      <c r="R22" s="582"/>
      <c r="S22" s="582"/>
      <c r="T22" s="582"/>
      <c r="U22" s="582"/>
      <c r="V22" s="582"/>
      <c r="W22" s="582"/>
      <c r="X22" s="582"/>
      <c r="Y22" s="583"/>
      <c r="Z22" s="648"/>
      <c r="AA22" s="649"/>
      <c r="AB22" s="650"/>
      <c r="AC22" s="581" t="s">
        <v>45</v>
      </c>
      <c r="AD22" s="582"/>
      <c r="AE22" s="583"/>
      <c r="AF22" s="651" t="s">
        <v>202</v>
      </c>
      <c r="AG22" s="651"/>
      <c r="AH22" s="651"/>
      <c r="AI22" s="651"/>
      <c r="AJ22" s="651"/>
      <c r="AK22" s="651" t="s">
        <v>203</v>
      </c>
      <c r="AL22" s="651"/>
      <c r="AM22" s="651"/>
      <c r="AN22" s="651"/>
      <c r="AO22" s="651"/>
      <c r="AP22" s="651" t="s">
        <v>204</v>
      </c>
      <c r="AQ22" s="651"/>
      <c r="AR22" s="651"/>
      <c r="AS22" s="651"/>
      <c r="AT22" s="651"/>
      <c r="AU22" s="675" t="s">
        <v>56</v>
      </c>
      <c r="AV22" s="676"/>
      <c r="AW22" s="676"/>
      <c r="AX22" s="676"/>
      <c r="AY22" s="677"/>
    </row>
    <row r="23" spans="2:51" ht="39.950000000000003" customHeight="1">
      <c r="B23" s="678"/>
      <c r="C23" s="679"/>
      <c r="D23" s="679"/>
      <c r="E23" s="679"/>
      <c r="F23" s="679"/>
      <c r="G23" s="680"/>
      <c r="H23" s="2035" t="s">
        <v>901</v>
      </c>
      <c r="I23" s="693"/>
      <c r="J23" s="693"/>
      <c r="K23" s="693"/>
      <c r="L23" s="693"/>
      <c r="M23" s="693"/>
      <c r="N23" s="693"/>
      <c r="O23" s="693"/>
      <c r="P23" s="693"/>
      <c r="Q23" s="693"/>
      <c r="R23" s="693"/>
      <c r="S23" s="693"/>
      <c r="T23" s="693"/>
      <c r="U23" s="693"/>
      <c r="V23" s="693"/>
      <c r="W23" s="693"/>
      <c r="X23" s="693"/>
      <c r="Y23" s="694"/>
      <c r="Z23" s="683" t="s">
        <v>58</v>
      </c>
      <c r="AA23" s="684"/>
      <c r="AB23" s="685"/>
      <c r="AC23" s="1195"/>
      <c r="AD23" s="1150"/>
      <c r="AE23" s="1196"/>
      <c r="AF23" s="1198" t="s">
        <v>432</v>
      </c>
      <c r="AG23" s="1198"/>
      <c r="AH23" s="1198"/>
      <c r="AI23" s="1198"/>
      <c r="AJ23" s="1198"/>
      <c r="AK23" s="1198" t="s">
        <v>432</v>
      </c>
      <c r="AL23" s="1198"/>
      <c r="AM23" s="1198"/>
      <c r="AN23" s="1198"/>
      <c r="AO23" s="1198"/>
      <c r="AP23" s="1198" t="s">
        <v>902</v>
      </c>
      <c r="AQ23" s="1198"/>
      <c r="AR23" s="1198"/>
      <c r="AS23" s="1198"/>
      <c r="AT23" s="1198"/>
      <c r="AU23" s="1197" t="s">
        <v>442</v>
      </c>
      <c r="AV23" s="693"/>
      <c r="AW23" s="693"/>
      <c r="AX23" s="693"/>
      <c r="AY23" s="1199"/>
    </row>
    <row r="24" spans="2:51" ht="26.85" customHeight="1">
      <c r="B24" s="698"/>
      <c r="C24" s="699"/>
      <c r="D24" s="699"/>
      <c r="E24" s="699"/>
      <c r="F24" s="699"/>
      <c r="G24" s="700"/>
      <c r="H24" s="1601"/>
      <c r="I24" s="714"/>
      <c r="J24" s="714"/>
      <c r="K24" s="714"/>
      <c r="L24" s="714"/>
      <c r="M24" s="714"/>
      <c r="N24" s="714"/>
      <c r="O24" s="714"/>
      <c r="P24" s="714"/>
      <c r="Q24" s="714"/>
      <c r="R24" s="714"/>
      <c r="S24" s="714"/>
      <c r="T24" s="714"/>
      <c r="U24" s="714"/>
      <c r="V24" s="714"/>
      <c r="W24" s="714"/>
      <c r="X24" s="714"/>
      <c r="Y24" s="715"/>
      <c r="Z24" s="704"/>
      <c r="AA24" s="705"/>
      <c r="AB24" s="706"/>
      <c r="AC24" s="1154"/>
      <c r="AD24" s="1155"/>
      <c r="AE24" s="1202"/>
      <c r="AF24" s="713"/>
      <c r="AG24" s="714"/>
      <c r="AH24" s="714"/>
      <c r="AI24" s="714"/>
      <c r="AJ24" s="715"/>
      <c r="AK24" s="713"/>
      <c r="AL24" s="714"/>
      <c r="AM24" s="714"/>
      <c r="AN24" s="714"/>
      <c r="AO24" s="715"/>
      <c r="AP24" s="713" t="s">
        <v>903</v>
      </c>
      <c r="AQ24" s="714"/>
      <c r="AR24" s="714"/>
      <c r="AS24" s="714"/>
      <c r="AT24" s="715"/>
      <c r="AU24" s="713" t="s">
        <v>904</v>
      </c>
      <c r="AV24" s="714"/>
      <c r="AW24" s="714"/>
      <c r="AX24" s="714"/>
      <c r="AY24" s="2046"/>
    </row>
    <row r="25" spans="2:51" ht="88.55" customHeight="1">
      <c r="B25" s="672" t="s">
        <v>66</v>
      </c>
      <c r="C25" s="719"/>
      <c r="D25" s="719"/>
      <c r="E25" s="719"/>
      <c r="F25" s="719"/>
      <c r="G25" s="719"/>
      <c r="H25" s="1604" t="s">
        <v>905</v>
      </c>
      <c r="I25" s="696"/>
      <c r="J25" s="696"/>
      <c r="K25" s="696"/>
      <c r="L25" s="696"/>
      <c r="M25" s="696"/>
      <c r="N25" s="696"/>
      <c r="O25" s="696"/>
      <c r="P25" s="696"/>
      <c r="Q25" s="696"/>
      <c r="R25" s="696"/>
      <c r="S25" s="696"/>
      <c r="T25" s="696"/>
      <c r="U25" s="696"/>
      <c r="V25" s="696"/>
      <c r="W25" s="696"/>
      <c r="X25" s="696"/>
      <c r="Y25" s="696"/>
      <c r="Z25" s="723" t="s">
        <v>68</v>
      </c>
      <c r="AA25" s="724"/>
      <c r="AB25" s="725"/>
      <c r="AC25" s="2478" t="s">
        <v>906</v>
      </c>
      <c r="AD25" s="530"/>
      <c r="AE25" s="530"/>
      <c r="AF25" s="530"/>
      <c r="AG25" s="530"/>
      <c r="AH25" s="530"/>
      <c r="AI25" s="530"/>
      <c r="AJ25" s="530"/>
      <c r="AK25" s="530"/>
      <c r="AL25" s="530"/>
      <c r="AM25" s="530"/>
      <c r="AN25" s="530"/>
      <c r="AO25" s="530"/>
      <c r="AP25" s="530"/>
      <c r="AQ25" s="530"/>
      <c r="AR25" s="530"/>
      <c r="AS25" s="530"/>
      <c r="AT25" s="530"/>
      <c r="AU25" s="530"/>
      <c r="AV25" s="530"/>
      <c r="AW25" s="530"/>
      <c r="AX25" s="530"/>
      <c r="AY25" s="547"/>
    </row>
    <row r="26" spans="2:51" ht="23.1" customHeight="1">
      <c r="B26" s="729" t="s">
        <v>70</v>
      </c>
      <c r="C26" s="730"/>
      <c r="D26" s="731" t="s">
        <v>71</v>
      </c>
      <c r="E26" s="732"/>
      <c r="F26" s="732"/>
      <c r="G26" s="732"/>
      <c r="H26" s="732"/>
      <c r="I26" s="732"/>
      <c r="J26" s="732"/>
      <c r="K26" s="732"/>
      <c r="L26" s="733"/>
      <c r="M26" s="734" t="s">
        <v>72</v>
      </c>
      <c r="N26" s="734"/>
      <c r="O26" s="734"/>
      <c r="P26" s="734"/>
      <c r="Q26" s="734"/>
      <c r="R26" s="734"/>
      <c r="S26" s="735" t="s">
        <v>206</v>
      </c>
      <c r="T26" s="735"/>
      <c r="U26" s="735"/>
      <c r="V26" s="735"/>
      <c r="W26" s="735"/>
      <c r="X26" s="735"/>
      <c r="Y26" s="736" t="s">
        <v>73</v>
      </c>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7"/>
    </row>
    <row r="27" spans="2:51" ht="23.1" customHeight="1">
      <c r="B27" s="738"/>
      <c r="C27" s="739"/>
      <c r="D27" s="2479" t="s">
        <v>907</v>
      </c>
      <c r="E27" s="2480"/>
      <c r="F27" s="2480"/>
      <c r="G27" s="2480"/>
      <c r="H27" s="2480"/>
      <c r="I27" s="2480"/>
      <c r="J27" s="2480"/>
      <c r="K27" s="2480"/>
      <c r="L27" s="2481"/>
      <c r="M27" s="2482">
        <v>384</v>
      </c>
      <c r="N27" s="2480"/>
      <c r="O27" s="2480"/>
      <c r="P27" s="2480"/>
      <c r="Q27" s="2480"/>
      <c r="R27" s="2481"/>
      <c r="S27" s="1216">
        <v>152</v>
      </c>
      <c r="T27" s="1216"/>
      <c r="U27" s="1216"/>
      <c r="V27" s="1216"/>
      <c r="W27" s="1216"/>
      <c r="X27" s="1216"/>
      <c r="Y27" s="1217"/>
      <c r="Z27" s="1218"/>
      <c r="AA27" s="1218"/>
      <c r="AB27" s="1218"/>
      <c r="AC27" s="1218"/>
      <c r="AD27" s="1218"/>
      <c r="AE27" s="1218"/>
      <c r="AF27" s="1218"/>
      <c r="AG27" s="1218"/>
      <c r="AH27" s="1218"/>
      <c r="AI27" s="1218"/>
      <c r="AJ27" s="1218"/>
      <c r="AK27" s="1218"/>
      <c r="AL27" s="1218"/>
      <c r="AM27" s="1218"/>
      <c r="AN27" s="1218"/>
      <c r="AO27" s="1218"/>
      <c r="AP27" s="1218"/>
      <c r="AQ27" s="1218"/>
      <c r="AR27" s="1218"/>
      <c r="AS27" s="1218"/>
      <c r="AT27" s="1218"/>
      <c r="AU27" s="1218"/>
      <c r="AV27" s="1218"/>
      <c r="AW27" s="1218"/>
      <c r="AX27" s="1218"/>
      <c r="AY27" s="1219"/>
    </row>
    <row r="28" spans="2:51" ht="23.1" customHeight="1">
      <c r="B28" s="738"/>
      <c r="C28" s="739"/>
      <c r="D28" s="1220" t="s">
        <v>908</v>
      </c>
      <c r="E28" s="1221"/>
      <c r="F28" s="1221"/>
      <c r="G28" s="1221"/>
      <c r="H28" s="1221"/>
      <c r="I28" s="1221"/>
      <c r="J28" s="1221"/>
      <c r="K28" s="1221"/>
      <c r="L28" s="1222"/>
      <c r="M28" s="2483">
        <v>39</v>
      </c>
      <c r="N28" s="1221"/>
      <c r="O28" s="1221"/>
      <c r="P28" s="1221"/>
      <c r="Q28" s="1221"/>
      <c r="R28" s="1222"/>
      <c r="S28" s="1224">
        <v>36</v>
      </c>
      <c r="T28" s="1224"/>
      <c r="U28" s="1224"/>
      <c r="V28" s="1224"/>
      <c r="W28" s="1224"/>
      <c r="X28" s="1224"/>
      <c r="Y28" s="1225"/>
      <c r="Z28" s="1226"/>
      <c r="AA28" s="1226"/>
      <c r="AB28" s="1226"/>
      <c r="AC28" s="1226"/>
      <c r="AD28" s="1226"/>
      <c r="AE28" s="1226"/>
      <c r="AF28" s="1226"/>
      <c r="AG28" s="1226"/>
      <c r="AH28" s="1226"/>
      <c r="AI28" s="1226"/>
      <c r="AJ28" s="1226"/>
      <c r="AK28" s="1226"/>
      <c r="AL28" s="1226"/>
      <c r="AM28" s="1226"/>
      <c r="AN28" s="1226"/>
      <c r="AO28" s="1226"/>
      <c r="AP28" s="1226"/>
      <c r="AQ28" s="1226"/>
      <c r="AR28" s="1226"/>
      <c r="AS28" s="1226"/>
      <c r="AT28" s="1226"/>
      <c r="AU28" s="1226"/>
      <c r="AV28" s="1226"/>
      <c r="AW28" s="1226"/>
      <c r="AX28" s="1226"/>
      <c r="AY28" s="1227"/>
    </row>
    <row r="29" spans="2:51" ht="23.1" customHeight="1">
      <c r="B29" s="738"/>
      <c r="C29" s="739"/>
      <c r="D29" s="1220"/>
      <c r="E29" s="1221"/>
      <c r="F29" s="1221"/>
      <c r="G29" s="1221"/>
      <c r="H29" s="1221"/>
      <c r="I29" s="1221"/>
      <c r="J29" s="1221"/>
      <c r="K29" s="1221"/>
      <c r="L29" s="1222"/>
      <c r="M29" s="2483"/>
      <c r="N29" s="1221"/>
      <c r="O29" s="1221"/>
      <c r="P29" s="1221"/>
      <c r="Q29" s="1221"/>
      <c r="R29" s="1222"/>
      <c r="S29" s="1224"/>
      <c r="T29" s="1224"/>
      <c r="U29" s="1224"/>
      <c r="V29" s="1224"/>
      <c r="W29" s="1224"/>
      <c r="X29" s="1224"/>
      <c r="Y29" s="1225"/>
      <c r="Z29" s="1226"/>
      <c r="AA29" s="1226"/>
      <c r="AB29" s="1226"/>
      <c r="AC29" s="1226"/>
      <c r="AD29" s="1226"/>
      <c r="AE29" s="1226"/>
      <c r="AF29" s="1226"/>
      <c r="AG29" s="1226"/>
      <c r="AH29" s="1226"/>
      <c r="AI29" s="1226"/>
      <c r="AJ29" s="1226"/>
      <c r="AK29" s="1226"/>
      <c r="AL29" s="1226"/>
      <c r="AM29" s="1226"/>
      <c r="AN29" s="1226"/>
      <c r="AO29" s="1226"/>
      <c r="AP29" s="1226"/>
      <c r="AQ29" s="1226"/>
      <c r="AR29" s="1226"/>
      <c r="AS29" s="1226"/>
      <c r="AT29" s="1226"/>
      <c r="AU29" s="1226"/>
      <c r="AV29" s="1226"/>
      <c r="AW29" s="1226"/>
      <c r="AX29" s="1226"/>
      <c r="AY29" s="1227"/>
    </row>
    <row r="30" spans="2:51" ht="23.1" customHeight="1">
      <c r="B30" s="738"/>
      <c r="C30" s="739"/>
      <c r="D30" s="1220"/>
      <c r="E30" s="1221"/>
      <c r="F30" s="1221"/>
      <c r="G30" s="1221"/>
      <c r="H30" s="1221"/>
      <c r="I30" s="1221"/>
      <c r="J30" s="1221"/>
      <c r="K30" s="1221"/>
      <c r="L30" s="1222"/>
      <c r="M30" s="2483"/>
      <c r="N30" s="1221"/>
      <c r="O30" s="1221"/>
      <c r="P30" s="1221"/>
      <c r="Q30" s="1221"/>
      <c r="R30" s="1222"/>
      <c r="S30" s="1224"/>
      <c r="T30" s="1224"/>
      <c r="U30" s="1224"/>
      <c r="V30" s="1224"/>
      <c r="W30" s="1224"/>
      <c r="X30" s="1224"/>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51" ht="23.1" customHeight="1">
      <c r="B31" s="738"/>
      <c r="C31" s="739"/>
      <c r="D31" s="1220"/>
      <c r="E31" s="1221"/>
      <c r="F31" s="1221"/>
      <c r="G31" s="1221"/>
      <c r="H31" s="1221"/>
      <c r="I31" s="1221"/>
      <c r="J31" s="1221"/>
      <c r="K31" s="1221"/>
      <c r="L31" s="1222"/>
      <c r="M31" s="2483"/>
      <c r="N31" s="1221"/>
      <c r="O31" s="1221"/>
      <c r="P31" s="1221"/>
      <c r="Q31" s="1221"/>
      <c r="R31" s="1222"/>
      <c r="S31" s="1224"/>
      <c r="T31" s="1224"/>
      <c r="U31" s="1224"/>
      <c r="V31" s="1224"/>
      <c r="W31" s="1224"/>
      <c r="X31" s="1224"/>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51" ht="23.1" customHeight="1">
      <c r="B32" s="738"/>
      <c r="C32" s="739"/>
      <c r="D32" s="1220"/>
      <c r="E32" s="1221"/>
      <c r="F32" s="1221"/>
      <c r="G32" s="1221"/>
      <c r="H32" s="1221"/>
      <c r="I32" s="1221"/>
      <c r="J32" s="1221"/>
      <c r="K32" s="1221"/>
      <c r="L32" s="1222"/>
      <c r="M32" s="2483"/>
      <c r="N32" s="1221"/>
      <c r="O32" s="1221"/>
      <c r="P32" s="1221"/>
      <c r="Q32" s="1221"/>
      <c r="R32" s="1222"/>
      <c r="S32" s="1224"/>
      <c r="T32" s="1224"/>
      <c r="U32" s="1224"/>
      <c r="V32" s="1224"/>
      <c r="W32" s="1224"/>
      <c r="X32" s="1224"/>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ht="23.1" customHeight="1">
      <c r="B33" s="738"/>
      <c r="C33" s="739"/>
      <c r="D33" s="1228"/>
      <c r="E33" s="1229"/>
      <c r="F33" s="1229"/>
      <c r="G33" s="1229"/>
      <c r="H33" s="1229"/>
      <c r="I33" s="1229"/>
      <c r="J33" s="1229"/>
      <c r="K33" s="1229"/>
      <c r="L33" s="1230"/>
      <c r="M33" s="2484"/>
      <c r="N33" s="1229"/>
      <c r="O33" s="1229"/>
      <c r="P33" s="1229"/>
      <c r="Q33" s="1229"/>
      <c r="R33" s="1230"/>
      <c r="S33" s="1232"/>
      <c r="T33" s="1232"/>
      <c r="U33" s="1232"/>
      <c r="V33" s="1232"/>
      <c r="W33" s="1232"/>
      <c r="X33" s="1232"/>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ht="23.1" customHeight="1">
      <c r="B34" s="763"/>
      <c r="C34" s="764"/>
      <c r="D34" s="765" t="s">
        <v>39</v>
      </c>
      <c r="E34" s="766"/>
      <c r="F34" s="766"/>
      <c r="G34" s="766"/>
      <c r="H34" s="766"/>
      <c r="I34" s="766"/>
      <c r="J34" s="766"/>
      <c r="K34" s="766"/>
      <c r="L34" s="767"/>
      <c r="M34" s="2485">
        <v>423</v>
      </c>
      <c r="N34" s="2486"/>
      <c r="O34" s="2486"/>
      <c r="P34" s="2486"/>
      <c r="Q34" s="2486"/>
      <c r="R34" s="2487"/>
      <c r="S34" s="2488">
        <v>188</v>
      </c>
      <c r="T34" s="2488"/>
      <c r="U34" s="2488"/>
      <c r="V34" s="2488"/>
      <c r="W34" s="2488"/>
      <c r="X34" s="2488"/>
      <c r="Y34" s="1237"/>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9"/>
    </row>
    <row r="35" spans="1:51" ht="2.95" customHeight="1">
      <c r="A35" s="773"/>
      <c r="B35" s="774"/>
      <c r="C35" s="774"/>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row>
    <row r="36" spans="1:51" ht="2.95" customHeight="1" thickBot="1">
      <c r="A36" s="773"/>
      <c r="B36" s="776"/>
      <c r="C36" s="776"/>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row>
    <row r="37" spans="1:51" ht="20.95" hidden="1" customHeight="1">
      <c r="B37" s="778" t="s">
        <v>76</v>
      </c>
      <c r="C37" s="779"/>
      <c r="D37" s="780" t="s">
        <v>77</v>
      </c>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781"/>
    </row>
    <row r="38" spans="1:51" ht="203.25" hidden="1" customHeight="1">
      <c r="B38" s="778"/>
      <c r="C38" s="779"/>
      <c r="D38" s="782" t="s">
        <v>78</v>
      </c>
      <c r="E38" s="783"/>
      <c r="F38" s="783"/>
      <c r="G38" s="783"/>
      <c r="H38" s="783"/>
      <c r="I38" s="783"/>
      <c r="J38" s="783"/>
      <c r="K38" s="783"/>
      <c r="L38" s="783"/>
      <c r="M38" s="783"/>
      <c r="N38" s="783"/>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4"/>
    </row>
    <row r="39" spans="1:51" ht="20.3" hidden="1" customHeight="1">
      <c r="B39" s="778"/>
      <c r="C39" s="779"/>
      <c r="D39" s="785" t="s">
        <v>79</v>
      </c>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7"/>
    </row>
    <row r="40" spans="1:51" ht="100.5" hidden="1" customHeight="1" thickBot="1">
      <c r="B40" s="788"/>
      <c r="C40" s="789"/>
      <c r="D40" s="790"/>
      <c r="E40" s="791"/>
      <c r="F40" s="791"/>
      <c r="G40" s="791"/>
      <c r="H40" s="791"/>
      <c r="I40" s="791"/>
      <c r="J40" s="791"/>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2"/>
    </row>
    <row r="41" spans="1:51" ht="20.95" hidden="1" customHeight="1">
      <c r="A41" s="793"/>
      <c r="B41" s="794"/>
      <c r="C41" s="795"/>
      <c r="D41" s="796" t="s">
        <v>80</v>
      </c>
      <c r="E41" s="797"/>
      <c r="F41" s="797"/>
      <c r="G41" s="797"/>
      <c r="H41" s="797"/>
      <c r="I41" s="797"/>
      <c r="J41" s="797"/>
      <c r="K41" s="797"/>
      <c r="L41" s="797"/>
      <c r="M41" s="797"/>
      <c r="N41" s="797"/>
      <c r="O41" s="797"/>
      <c r="P41" s="797"/>
      <c r="Q41" s="797"/>
      <c r="R41" s="797"/>
      <c r="S41" s="797"/>
      <c r="T41" s="797"/>
      <c r="U41" s="797"/>
      <c r="V41" s="797"/>
      <c r="W41" s="797"/>
      <c r="X41" s="797"/>
      <c r="Y41" s="797"/>
      <c r="Z41" s="797"/>
      <c r="AA41" s="797"/>
      <c r="AB41" s="797"/>
      <c r="AC41" s="797"/>
      <c r="AD41" s="797"/>
      <c r="AE41" s="797"/>
      <c r="AF41" s="797"/>
      <c r="AG41" s="797"/>
      <c r="AH41" s="797"/>
      <c r="AI41" s="797"/>
      <c r="AJ41" s="797"/>
      <c r="AK41" s="797"/>
      <c r="AL41" s="797"/>
      <c r="AM41" s="797"/>
      <c r="AN41" s="797"/>
      <c r="AO41" s="797"/>
      <c r="AP41" s="797"/>
      <c r="AQ41" s="797"/>
      <c r="AR41" s="797"/>
      <c r="AS41" s="797"/>
      <c r="AT41" s="797"/>
      <c r="AU41" s="797"/>
      <c r="AV41" s="797"/>
      <c r="AW41" s="797"/>
      <c r="AX41" s="797"/>
      <c r="AY41" s="798"/>
    </row>
    <row r="42" spans="1:51" ht="136" hidden="1" customHeight="1">
      <c r="A42" s="793"/>
      <c r="B42" s="799"/>
      <c r="C42" s="800"/>
      <c r="D42" s="801"/>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2"/>
      <c r="AY42" s="803"/>
    </row>
    <row r="43" spans="1:51" ht="20.95" customHeight="1">
      <c r="A43" s="793"/>
      <c r="B43" s="804" t="s">
        <v>81</v>
      </c>
      <c r="C43" s="805"/>
      <c r="D43" s="805"/>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805"/>
      <c r="AH43" s="805"/>
      <c r="AI43" s="805"/>
      <c r="AJ43" s="805"/>
      <c r="AK43" s="805"/>
      <c r="AL43" s="805"/>
      <c r="AM43" s="805"/>
      <c r="AN43" s="805"/>
      <c r="AO43" s="805"/>
      <c r="AP43" s="805"/>
      <c r="AQ43" s="805"/>
      <c r="AR43" s="805"/>
      <c r="AS43" s="805"/>
      <c r="AT43" s="805"/>
      <c r="AU43" s="805"/>
      <c r="AV43" s="805"/>
      <c r="AW43" s="805"/>
      <c r="AX43" s="805"/>
      <c r="AY43" s="806"/>
    </row>
    <row r="44" spans="1:51" ht="20.95" customHeight="1">
      <c r="A44" s="793"/>
      <c r="B44" s="799"/>
      <c r="C44" s="800"/>
      <c r="D44" s="807" t="s">
        <v>82</v>
      </c>
      <c r="E44" s="717"/>
      <c r="F44" s="717"/>
      <c r="G44" s="717"/>
      <c r="H44" s="716" t="s">
        <v>83</v>
      </c>
      <c r="I44" s="717"/>
      <c r="J44" s="717"/>
      <c r="K44" s="717"/>
      <c r="L44" s="717"/>
      <c r="M44" s="717"/>
      <c r="N44" s="717"/>
      <c r="O44" s="717"/>
      <c r="P44" s="717"/>
      <c r="Q44" s="717"/>
      <c r="R44" s="717"/>
      <c r="S44" s="717"/>
      <c r="T44" s="717"/>
      <c r="U44" s="717"/>
      <c r="V44" s="717"/>
      <c r="W44" s="717"/>
      <c r="X44" s="717"/>
      <c r="Y44" s="717"/>
      <c r="Z44" s="717"/>
      <c r="AA44" s="717"/>
      <c r="AB44" s="717"/>
      <c r="AC44" s="717"/>
      <c r="AD44" s="717"/>
      <c r="AE44" s="717"/>
      <c r="AF44" s="717"/>
      <c r="AG44" s="808"/>
      <c r="AH44" s="716" t="s">
        <v>84</v>
      </c>
      <c r="AI44" s="717"/>
      <c r="AJ44" s="717"/>
      <c r="AK44" s="717"/>
      <c r="AL44" s="717"/>
      <c r="AM44" s="717"/>
      <c r="AN44" s="717"/>
      <c r="AO44" s="717"/>
      <c r="AP44" s="717"/>
      <c r="AQ44" s="717"/>
      <c r="AR44" s="717"/>
      <c r="AS44" s="717"/>
      <c r="AT44" s="717"/>
      <c r="AU44" s="717"/>
      <c r="AV44" s="717"/>
      <c r="AW44" s="717"/>
      <c r="AX44" s="717"/>
      <c r="AY44" s="718"/>
    </row>
    <row r="45" spans="1:51" ht="26.2" customHeight="1">
      <c r="A45" s="793"/>
      <c r="B45" s="809" t="s">
        <v>85</v>
      </c>
      <c r="C45" s="810"/>
      <c r="D45" s="811" t="s">
        <v>358</v>
      </c>
      <c r="E45" s="812"/>
      <c r="F45" s="812"/>
      <c r="G45" s="813"/>
      <c r="H45" s="814" t="s">
        <v>87</v>
      </c>
      <c r="I45" s="812"/>
      <c r="J45" s="812"/>
      <c r="K45" s="812"/>
      <c r="L45" s="812"/>
      <c r="M45" s="812"/>
      <c r="N45" s="812"/>
      <c r="O45" s="812"/>
      <c r="P45" s="812"/>
      <c r="Q45" s="812"/>
      <c r="R45" s="812"/>
      <c r="S45" s="812"/>
      <c r="T45" s="812"/>
      <c r="U45" s="812"/>
      <c r="V45" s="812"/>
      <c r="W45" s="812"/>
      <c r="X45" s="812"/>
      <c r="Y45" s="812"/>
      <c r="Z45" s="812"/>
      <c r="AA45" s="812"/>
      <c r="AB45" s="812"/>
      <c r="AC45" s="812"/>
      <c r="AD45" s="812"/>
      <c r="AE45" s="812"/>
      <c r="AF45" s="812"/>
      <c r="AG45" s="813"/>
      <c r="AH45" s="695"/>
      <c r="AI45" s="696"/>
      <c r="AJ45" s="696"/>
      <c r="AK45" s="696"/>
      <c r="AL45" s="696"/>
      <c r="AM45" s="696"/>
      <c r="AN45" s="696"/>
      <c r="AO45" s="696"/>
      <c r="AP45" s="696"/>
      <c r="AQ45" s="696"/>
      <c r="AR45" s="696"/>
      <c r="AS45" s="696"/>
      <c r="AT45" s="696"/>
      <c r="AU45" s="696"/>
      <c r="AV45" s="696"/>
      <c r="AW45" s="696"/>
      <c r="AX45" s="696"/>
      <c r="AY45" s="697"/>
    </row>
    <row r="46" spans="1:51" ht="33.4" customHeight="1">
      <c r="A46" s="793"/>
      <c r="B46" s="818"/>
      <c r="C46" s="819"/>
      <c r="D46" s="820" t="s">
        <v>358</v>
      </c>
      <c r="E46" s="821"/>
      <c r="F46" s="821"/>
      <c r="G46" s="822"/>
      <c r="H46" s="823" t="s">
        <v>227</v>
      </c>
      <c r="I46" s="824"/>
      <c r="J46" s="824"/>
      <c r="K46" s="824"/>
      <c r="L46" s="824"/>
      <c r="M46" s="824"/>
      <c r="N46" s="824"/>
      <c r="O46" s="824"/>
      <c r="P46" s="824"/>
      <c r="Q46" s="824"/>
      <c r="R46" s="824"/>
      <c r="S46" s="824"/>
      <c r="T46" s="824"/>
      <c r="U46" s="824"/>
      <c r="V46" s="824"/>
      <c r="W46" s="824"/>
      <c r="X46" s="824"/>
      <c r="Y46" s="824"/>
      <c r="Z46" s="824"/>
      <c r="AA46" s="824"/>
      <c r="AB46" s="824"/>
      <c r="AC46" s="824"/>
      <c r="AD46" s="824"/>
      <c r="AE46" s="824"/>
      <c r="AF46" s="824"/>
      <c r="AG46" s="825"/>
      <c r="AH46" s="1906"/>
      <c r="AI46" s="1907"/>
      <c r="AJ46" s="1907"/>
      <c r="AK46" s="1907"/>
      <c r="AL46" s="1907"/>
      <c r="AM46" s="1907"/>
      <c r="AN46" s="1907"/>
      <c r="AO46" s="1907"/>
      <c r="AP46" s="1907"/>
      <c r="AQ46" s="1907"/>
      <c r="AR46" s="1907"/>
      <c r="AS46" s="1907"/>
      <c r="AT46" s="1907"/>
      <c r="AU46" s="1907"/>
      <c r="AV46" s="1907"/>
      <c r="AW46" s="1907"/>
      <c r="AX46" s="1907"/>
      <c r="AY46" s="1908"/>
    </row>
    <row r="47" spans="1:51" ht="26.2" customHeight="1">
      <c r="A47" s="793"/>
      <c r="B47" s="829"/>
      <c r="C47" s="830"/>
      <c r="D47" s="831" t="s">
        <v>280</v>
      </c>
      <c r="E47" s="832"/>
      <c r="F47" s="832"/>
      <c r="G47" s="833"/>
      <c r="H47" s="834" t="s">
        <v>360</v>
      </c>
      <c r="I47" s="835"/>
      <c r="J47" s="835"/>
      <c r="K47" s="835"/>
      <c r="L47" s="835"/>
      <c r="M47" s="835"/>
      <c r="N47" s="835"/>
      <c r="O47" s="835"/>
      <c r="P47" s="835"/>
      <c r="Q47" s="835"/>
      <c r="R47" s="835"/>
      <c r="S47" s="835"/>
      <c r="T47" s="835"/>
      <c r="U47" s="835"/>
      <c r="V47" s="835"/>
      <c r="W47" s="835"/>
      <c r="X47" s="835"/>
      <c r="Y47" s="835"/>
      <c r="Z47" s="835"/>
      <c r="AA47" s="835"/>
      <c r="AB47" s="835"/>
      <c r="AC47" s="835"/>
      <c r="AD47" s="835"/>
      <c r="AE47" s="835"/>
      <c r="AF47" s="835"/>
      <c r="AG47" s="836"/>
      <c r="AH47" s="716"/>
      <c r="AI47" s="717"/>
      <c r="AJ47" s="717"/>
      <c r="AK47" s="717"/>
      <c r="AL47" s="717"/>
      <c r="AM47" s="717"/>
      <c r="AN47" s="717"/>
      <c r="AO47" s="717"/>
      <c r="AP47" s="717"/>
      <c r="AQ47" s="717"/>
      <c r="AR47" s="717"/>
      <c r="AS47" s="717"/>
      <c r="AT47" s="717"/>
      <c r="AU47" s="717"/>
      <c r="AV47" s="717"/>
      <c r="AW47" s="717"/>
      <c r="AX47" s="717"/>
      <c r="AY47" s="718"/>
    </row>
    <row r="48" spans="1:51" ht="26.2" customHeight="1">
      <c r="A48" s="793"/>
      <c r="B48" s="818" t="s">
        <v>91</v>
      </c>
      <c r="C48" s="819"/>
      <c r="D48" s="1241" t="s">
        <v>363</v>
      </c>
      <c r="E48" s="1029"/>
      <c r="F48" s="1029"/>
      <c r="G48" s="1030"/>
      <c r="H48" s="814" t="s">
        <v>92</v>
      </c>
      <c r="I48" s="812"/>
      <c r="J48" s="812"/>
      <c r="K48" s="812"/>
      <c r="L48" s="812"/>
      <c r="M48" s="812"/>
      <c r="N48" s="812"/>
      <c r="O48" s="812"/>
      <c r="P48" s="812"/>
      <c r="Q48" s="812"/>
      <c r="R48" s="812"/>
      <c r="S48" s="812"/>
      <c r="T48" s="812"/>
      <c r="U48" s="812"/>
      <c r="V48" s="812"/>
      <c r="W48" s="812"/>
      <c r="X48" s="812"/>
      <c r="Y48" s="812"/>
      <c r="Z48" s="812"/>
      <c r="AA48" s="812"/>
      <c r="AB48" s="812"/>
      <c r="AC48" s="812"/>
      <c r="AD48" s="812"/>
      <c r="AE48" s="812"/>
      <c r="AF48" s="812"/>
      <c r="AG48" s="813"/>
      <c r="AH48" s="2073" t="s">
        <v>909</v>
      </c>
      <c r="AI48" s="2315"/>
      <c r="AJ48" s="2315"/>
      <c r="AK48" s="2315"/>
      <c r="AL48" s="2315"/>
      <c r="AM48" s="2315"/>
      <c r="AN48" s="2315"/>
      <c r="AO48" s="2315"/>
      <c r="AP48" s="2315"/>
      <c r="AQ48" s="2315"/>
      <c r="AR48" s="2315"/>
      <c r="AS48" s="2315"/>
      <c r="AT48" s="2315"/>
      <c r="AU48" s="2315"/>
      <c r="AV48" s="2315"/>
      <c r="AW48" s="2315"/>
      <c r="AX48" s="2315"/>
      <c r="AY48" s="2316"/>
    </row>
    <row r="49" spans="1:51" ht="26.2" customHeight="1">
      <c r="A49" s="793"/>
      <c r="B49" s="818"/>
      <c r="C49" s="819"/>
      <c r="D49" s="843" t="s">
        <v>280</v>
      </c>
      <c r="E49" s="844"/>
      <c r="F49" s="844"/>
      <c r="G49" s="845"/>
      <c r="H49" s="846" t="s">
        <v>361</v>
      </c>
      <c r="I49" s="821"/>
      <c r="J49" s="821"/>
      <c r="K49" s="821"/>
      <c r="L49" s="821"/>
      <c r="M49" s="821"/>
      <c r="N49" s="821"/>
      <c r="O49" s="821"/>
      <c r="P49" s="821"/>
      <c r="Q49" s="821"/>
      <c r="R49" s="821"/>
      <c r="S49" s="821"/>
      <c r="T49" s="821"/>
      <c r="U49" s="821"/>
      <c r="V49" s="821"/>
      <c r="W49" s="821"/>
      <c r="X49" s="821"/>
      <c r="Y49" s="821"/>
      <c r="Z49" s="821"/>
      <c r="AA49" s="821"/>
      <c r="AB49" s="821"/>
      <c r="AC49" s="821"/>
      <c r="AD49" s="821"/>
      <c r="AE49" s="821"/>
      <c r="AF49" s="821"/>
      <c r="AG49" s="822"/>
      <c r="AH49" s="2322"/>
      <c r="AI49" s="2323"/>
      <c r="AJ49" s="2323"/>
      <c r="AK49" s="2323"/>
      <c r="AL49" s="2323"/>
      <c r="AM49" s="2323"/>
      <c r="AN49" s="2323"/>
      <c r="AO49" s="2323"/>
      <c r="AP49" s="2323"/>
      <c r="AQ49" s="2323"/>
      <c r="AR49" s="2323"/>
      <c r="AS49" s="2323"/>
      <c r="AT49" s="2323"/>
      <c r="AU49" s="2323"/>
      <c r="AV49" s="2323"/>
      <c r="AW49" s="2323"/>
      <c r="AX49" s="2323"/>
      <c r="AY49" s="2324"/>
    </row>
    <row r="50" spans="1:51" ht="26.2" customHeight="1">
      <c r="A50" s="793"/>
      <c r="B50" s="818"/>
      <c r="C50" s="819"/>
      <c r="D50" s="843" t="s">
        <v>358</v>
      </c>
      <c r="E50" s="844"/>
      <c r="F50" s="844"/>
      <c r="G50" s="845"/>
      <c r="H50" s="846" t="s">
        <v>94</v>
      </c>
      <c r="I50" s="821"/>
      <c r="J50" s="821"/>
      <c r="K50" s="821"/>
      <c r="L50" s="821"/>
      <c r="M50" s="821"/>
      <c r="N50" s="821"/>
      <c r="O50" s="821"/>
      <c r="P50" s="821"/>
      <c r="Q50" s="821"/>
      <c r="R50" s="821"/>
      <c r="S50" s="821"/>
      <c r="T50" s="821"/>
      <c r="U50" s="821"/>
      <c r="V50" s="821"/>
      <c r="W50" s="821"/>
      <c r="X50" s="821"/>
      <c r="Y50" s="821"/>
      <c r="Z50" s="821"/>
      <c r="AA50" s="821"/>
      <c r="AB50" s="821"/>
      <c r="AC50" s="821"/>
      <c r="AD50" s="821"/>
      <c r="AE50" s="821"/>
      <c r="AF50" s="821"/>
      <c r="AG50" s="822"/>
      <c r="AH50" s="2322"/>
      <c r="AI50" s="2323"/>
      <c r="AJ50" s="2323"/>
      <c r="AK50" s="2323"/>
      <c r="AL50" s="2323"/>
      <c r="AM50" s="2323"/>
      <c r="AN50" s="2323"/>
      <c r="AO50" s="2323"/>
      <c r="AP50" s="2323"/>
      <c r="AQ50" s="2323"/>
      <c r="AR50" s="2323"/>
      <c r="AS50" s="2323"/>
      <c r="AT50" s="2323"/>
      <c r="AU50" s="2323"/>
      <c r="AV50" s="2323"/>
      <c r="AW50" s="2323"/>
      <c r="AX50" s="2323"/>
      <c r="AY50" s="2324"/>
    </row>
    <row r="51" spans="1:51" ht="26.2" customHeight="1">
      <c r="A51" s="793"/>
      <c r="B51" s="818"/>
      <c r="C51" s="819"/>
      <c r="D51" s="843" t="s">
        <v>280</v>
      </c>
      <c r="E51" s="844"/>
      <c r="F51" s="844"/>
      <c r="G51" s="845"/>
      <c r="H51" s="846" t="s">
        <v>95</v>
      </c>
      <c r="I51" s="821"/>
      <c r="J51" s="821"/>
      <c r="K51" s="821"/>
      <c r="L51" s="821"/>
      <c r="M51" s="821"/>
      <c r="N51" s="821"/>
      <c r="O51" s="821"/>
      <c r="P51" s="821"/>
      <c r="Q51" s="821"/>
      <c r="R51" s="821"/>
      <c r="S51" s="821"/>
      <c r="T51" s="821"/>
      <c r="U51" s="821"/>
      <c r="V51" s="821"/>
      <c r="W51" s="821"/>
      <c r="X51" s="821"/>
      <c r="Y51" s="821"/>
      <c r="Z51" s="821"/>
      <c r="AA51" s="821"/>
      <c r="AB51" s="821"/>
      <c r="AC51" s="821"/>
      <c r="AD51" s="821"/>
      <c r="AE51" s="821"/>
      <c r="AF51" s="821"/>
      <c r="AG51" s="822"/>
      <c r="AH51" s="2322"/>
      <c r="AI51" s="2323"/>
      <c r="AJ51" s="2323"/>
      <c r="AK51" s="2323"/>
      <c r="AL51" s="2323"/>
      <c r="AM51" s="2323"/>
      <c r="AN51" s="2323"/>
      <c r="AO51" s="2323"/>
      <c r="AP51" s="2323"/>
      <c r="AQ51" s="2323"/>
      <c r="AR51" s="2323"/>
      <c r="AS51" s="2323"/>
      <c r="AT51" s="2323"/>
      <c r="AU51" s="2323"/>
      <c r="AV51" s="2323"/>
      <c r="AW51" s="2323"/>
      <c r="AX51" s="2323"/>
      <c r="AY51" s="2324"/>
    </row>
    <row r="52" spans="1:51" ht="26.2" customHeight="1">
      <c r="A52" s="793"/>
      <c r="B52" s="829"/>
      <c r="C52" s="830"/>
      <c r="D52" s="831" t="s">
        <v>358</v>
      </c>
      <c r="E52" s="832"/>
      <c r="F52" s="832"/>
      <c r="G52" s="833"/>
      <c r="H52" s="834" t="s">
        <v>96</v>
      </c>
      <c r="I52" s="835"/>
      <c r="J52" s="835"/>
      <c r="K52" s="835"/>
      <c r="L52" s="835"/>
      <c r="M52" s="835"/>
      <c r="N52" s="835"/>
      <c r="O52" s="835"/>
      <c r="P52" s="835"/>
      <c r="Q52" s="835"/>
      <c r="R52" s="835"/>
      <c r="S52" s="835"/>
      <c r="T52" s="835"/>
      <c r="U52" s="835"/>
      <c r="V52" s="835"/>
      <c r="W52" s="835"/>
      <c r="X52" s="835"/>
      <c r="Y52" s="835"/>
      <c r="Z52" s="835"/>
      <c r="AA52" s="835"/>
      <c r="AB52" s="835"/>
      <c r="AC52" s="835"/>
      <c r="AD52" s="835"/>
      <c r="AE52" s="835"/>
      <c r="AF52" s="835"/>
      <c r="AG52" s="836"/>
      <c r="AH52" s="2332"/>
      <c r="AI52" s="2333"/>
      <c r="AJ52" s="2333"/>
      <c r="AK52" s="2333"/>
      <c r="AL52" s="2333"/>
      <c r="AM52" s="2333"/>
      <c r="AN52" s="2333"/>
      <c r="AO52" s="2333"/>
      <c r="AP52" s="2333"/>
      <c r="AQ52" s="2333"/>
      <c r="AR52" s="2333"/>
      <c r="AS52" s="2333"/>
      <c r="AT52" s="2333"/>
      <c r="AU52" s="2333"/>
      <c r="AV52" s="2333"/>
      <c r="AW52" s="2333"/>
      <c r="AX52" s="2333"/>
      <c r="AY52" s="2334"/>
    </row>
    <row r="53" spans="1:51" ht="26.2" customHeight="1">
      <c r="A53" s="793"/>
      <c r="B53" s="809" t="s">
        <v>97</v>
      </c>
      <c r="C53" s="810"/>
      <c r="D53" s="1241" t="s">
        <v>358</v>
      </c>
      <c r="E53" s="1029"/>
      <c r="F53" s="1029"/>
      <c r="G53" s="1030"/>
      <c r="H53" s="814" t="s">
        <v>98</v>
      </c>
      <c r="I53" s="812"/>
      <c r="J53" s="812"/>
      <c r="K53" s="812"/>
      <c r="L53" s="812"/>
      <c r="M53" s="812"/>
      <c r="N53" s="812"/>
      <c r="O53" s="812"/>
      <c r="P53" s="812"/>
      <c r="Q53" s="812"/>
      <c r="R53" s="812"/>
      <c r="S53" s="812"/>
      <c r="T53" s="812"/>
      <c r="U53" s="812"/>
      <c r="V53" s="812"/>
      <c r="W53" s="812"/>
      <c r="X53" s="812"/>
      <c r="Y53" s="812"/>
      <c r="Z53" s="812"/>
      <c r="AA53" s="812"/>
      <c r="AB53" s="812"/>
      <c r="AC53" s="812"/>
      <c r="AD53" s="812"/>
      <c r="AE53" s="812"/>
      <c r="AF53" s="812"/>
      <c r="AG53" s="813"/>
      <c r="AH53" s="2057" t="s">
        <v>910</v>
      </c>
      <c r="AI53" s="746"/>
      <c r="AJ53" s="746"/>
      <c r="AK53" s="746"/>
      <c r="AL53" s="746"/>
      <c r="AM53" s="746"/>
      <c r="AN53" s="746"/>
      <c r="AO53" s="746"/>
      <c r="AP53" s="746"/>
      <c r="AQ53" s="746"/>
      <c r="AR53" s="746"/>
      <c r="AS53" s="746"/>
      <c r="AT53" s="746"/>
      <c r="AU53" s="746"/>
      <c r="AV53" s="746"/>
      <c r="AW53" s="746"/>
      <c r="AX53" s="746"/>
      <c r="AY53" s="747"/>
    </row>
    <row r="54" spans="1:51" ht="26.2" customHeight="1">
      <c r="A54" s="793"/>
      <c r="B54" s="818"/>
      <c r="C54" s="819"/>
      <c r="D54" s="1654" t="s">
        <v>358</v>
      </c>
      <c r="E54" s="844"/>
      <c r="F54" s="844"/>
      <c r="G54" s="845"/>
      <c r="H54" s="2207" t="s">
        <v>101</v>
      </c>
      <c r="I54" s="2395"/>
      <c r="J54" s="2395"/>
      <c r="K54" s="2395"/>
      <c r="L54" s="2395"/>
      <c r="M54" s="2395"/>
      <c r="N54" s="2395"/>
      <c r="O54" s="2395"/>
      <c r="P54" s="2395"/>
      <c r="Q54" s="2395"/>
      <c r="R54" s="2395"/>
      <c r="S54" s="2395"/>
      <c r="T54" s="2395"/>
      <c r="U54" s="2395"/>
      <c r="V54" s="2395"/>
      <c r="W54" s="2395"/>
      <c r="X54" s="2395"/>
      <c r="Y54" s="2395"/>
      <c r="Z54" s="2395"/>
      <c r="AA54" s="2395"/>
      <c r="AB54" s="2395"/>
      <c r="AC54" s="2395"/>
      <c r="AD54" s="2395"/>
      <c r="AE54" s="2395"/>
      <c r="AF54" s="2395"/>
      <c r="AG54" s="2396"/>
      <c r="AH54" s="753"/>
      <c r="AI54" s="754"/>
      <c r="AJ54" s="754"/>
      <c r="AK54" s="754"/>
      <c r="AL54" s="754"/>
      <c r="AM54" s="754"/>
      <c r="AN54" s="754"/>
      <c r="AO54" s="754"/>
      <c r="AP54" s="754"/>
      <c r="AQ54" s="754"/>
      <c r="AR54" s="754"/>
      <c r="AS54" s="754"/>
      <c r="AT54" s="754"/>
      <c r="AU54" s="754"/>
      <c r="AV54" s="754"/>
      <c r="AW54" s="754"/>
      <c r="AX54" s="754"/>
      <c r="AY54" s="755"/>
    </row>
    <row r="55" spans="1:51" ht="26.2" customHeight="1">
      <c r="A55" s="793"/>
      <c r="B55" s="818"/>
      <c r="C55" s="819"/>
      <c r="D55" s="843" t="s">
        <v>363</v>
      </c>
      <c r="E55" s="844"/>
      <c r="F55" s="844"/>
      <c r="G55" s="845"/>
      <c r="H55" s="2207" t="s">
        <v>364</v>
      </c>
      <c r="I55" s="2395"/>
      <c r="J55" s="2395"/>
      <c r="K55" s="2395"/>
      <c r="L55" s="2395"/>
      <c r="M55" s="2395"/>
      <c r="N55" s="2395"/>
      <c r="O55" s="2395"/>
      <c r="P55" s="2395"/>
      <c r="Q55" s="2395"/>
      <c r="R55" s="2395"/>
      <c r="S55" s="2395"/>
      <c r="T55" s="2395"/>
      <c r="U55" s="2395"/>
      <c r="V55" s="2395"/>
      <c r="W55" s="2395"/>
      <c r="X55" s="2395"/>
      <c r="Y55" s="2395"/>
      <c r="Z55" s="2395"/>
      <c r="AA55" s="2395"/>
      <c r="AB55" s="2395"/>
      <c r="AC55" s="2395"/>
      <c r="AD55" s="2395"/>
      <c r="AE55" s="2395"/>
      <c r="AF55" s="2395"/>
      <c r="AG55" s="2396"/>
      <c r="AH55" s="753"/>
      <c r="AI55" s="754"/>
      <c r="AJ55" s="754"/>
      <c r="AK55" s="754"/>
      <c r="AL55" s="754"/>
      <c r="AM55" s="754"/>
      <c r="AN55" s="754"/>
      <c r="AO55" s="754"/>
      <c r="AP55" s="754"/>
      <c r="AQ55" s="754"/>
      <c r="AR55" s="754"/>
      <c r="AS55" s="754"/>
      <c r="AT55" s="754"/>
      <c r="AU55" s="754"/>
      <c r="AV55" s="754"/>
      <c r="AW55" s="754"/>
      <c r="AX55" s="754"/>
      <c r="AY55" s="755"/>
    </row>
    <row r="56" spans="1:51" ht="26.2" customHeight="1">
      <c r="A56" s="793"/>
      <c r="B56" s="818"/>
      <c r="C56" s="819"/>
      <c r="D56" s="843" t="s">
        <v>280</v>
      </c>
      <c r="E56" s="844"/>
      <c r="F56" s="844"/>
      <c r="G56" s="845"/>
      <c r="H56" s="854" t="s">
        <v>104</v>
      </c>
      <c r="I56" s="855"/>
      <c r="J56" s="855"/>
      <c r="K56" s="855"/>
      <c r="L56" s="855"/>
      <c r="M56" s="855"/>
      <c r="N56" s="855"/>
      <c r="O56" s="855"/>
      <c r="P56" s="855"/>
      <c r="Q56" s="855"/>
      <c r="R56" s="855"/>
      <c r="S56" s="855"/>
      <c r="T56" s="855"/>
      <c r="U56" s="855"/>
      <c r="V56" s="855"/>
      <c r="W56" s="855"/>
      <c r="X56" s="855"/>
      <c r="Y56" s="855"/>
      <c r="Z56" s="855"/>
      <c r="AA56" s="855"/>
      <c r="AB56" s="855"/>
      <c r="AC56" s="855"/>
      <c r="AD56" s="855"/>
      <c r="AE56" s="855"/>
      <c r="AF56" s="855"/>
      <c r="AG56" s="856"/>
      <c r="AH56" s="753"/>
      <c r="AI56" s="754"/>
      <c r="AJ56" s="754"/>
      <c r="AK56" s="754"/>
      <c r="AL56" s="754"/>
      <c r="AM56" s="754"/>
      <c r="AN56" s="754"/>
      <c r="AO56" s="754"/>
      <c r="AP56" s="754"/>
      <c r="AQ56" s="754"/>
      <c r="AR56" s="754"/>
      <c r="AS56" s="754"/>
      <c r="AT56" s="754"/>
      <c r="AU56" s="754"/>
      <c r="AV56" s="754"/>
      <c r="AW56" s="754"/>
      <c r="AX56" s="754"/>
      <c r="AY56" s="755"/>
    </row>
    <row r="57" spans="1:51" ht="40.75" customHeight="1">
      <c r="A57" s="793"/>
      <c r="B57" s="818"/>
      <c r="C57" s="819"/>
      <c r="D57" s="840"/>
      <c r="E57" s="841"/>
      <c r="F57" s="841"/>
      <c r="G57" s="842"/>
      <c r="H57" s="857" t="s">
        <v>105</v>
      </c>
      <c r="I57" s="858"/>
      <c r="J57" s="858"/>
      <c r="K57" s="858"/>
      <c r="L57" s="858"/>
      <c r="M57" s="858"/>
      <c r="N57" s="858"/>
      <c r="O57" s="858"/>
      <c r="P57" s="858"/>
      <c r="Q57" s="858"/>
      <c r="R57" s="858"/>
      <c r="S57" s="858"/>
      <c r="T57" s="858"/>
      <c r="U57" s="858"/>
      <c r="V57" s="859" t="s">
        <v>911</v>
      </c>
      <c r="W57" s="859"/>
      <c r="X57" s="859"/>
      <c r="Y57" s="859"/>
      <c r="Z57" s="859"/>
      <c r="AA57" s="859"/>
      <c r="AB57" s="859"/>
      <c r="AC57" s="859"/>
      <c r="AD57" s="859"/>
      <c r="AE57" s="859"/>
      <c r="AF57" s="859"/>
      <c r="AG57" s="860"/>
      <c r="AH57" s="753"/>
      <c r="AI57" s="754"/>
      <c r="AJ57" s="754"/>
      <c r="AK57" s="754"/>
      <c r="AL57" s="754"/>
      <c r="AM57" s="754"/>
      <c r="AN57" s="754"/>
      <c r="AO57" s="754"/>
      <c r="AP57" s="754"/>
      <c r="AQ57" s="754"/>
      <c r="AR57" s="754"/>
      <c r="AS57" s="754"/>
      <c r="AT57" s="754"/>
      <c r="AU57" s="754"/>
      <c r="AV57" s="754"/>
      <c r="AW57" s="754"/>
      <c r="AX57" s="754"/>
      <c r="AY57" s="755"/>
    </row>
    <row r="58" spans="1:51" ht="26.2" customHeight="1">
      <c r="A58" s="793"/>
      <c r="B58" s="829"/>
      <c r="C58" s="830"/>
      <c r="D58" s="831" t="s">
        <v>358</v>
      </c>
      <c r="E58" s="832"/>
      <c r="F58" s="832"/>
      <c r="G58" s="833"/>
      <c r="H58" s="834" t="s">
        <v>106</v>
      </c>
      <c r="I58" s="835"/>
      <c r="J58" s="835"/>
      <c r="K58" s="835"/>
      <c r="L58" s="835"/>
      <c r="M58" s="835"/>
      <c r="N58" s="835"/>
      <c r="O58" s="835"/>
      <c r="P58" s="835"/>
      <c r="Q58" s="835"/>
      <c r="R58" s="835"/>
      <c r="S58" s="835"/>
      <c r="T58" s="835"/>
      <c r="U58" s="835"/>
      <c r="V58" s="835"/>
      <c r="W58" s="835"/>
      <c r="X58" s="835"/>
      <c r="Y58" s="835"/>
      <c r="Z58" s="835"/>
      <c r="AA58" s="835"/>
      <c r="AB58" s="835"/>
      <c r="AC58" s="835"/>
      <c r="AD58" s="835"/>
      <c r="AE58" s="835"/>
      <c r="AF58" s="835"/>
      <c r="AG58" s="836"/>
      <c r="AH58" s="770"/>
      <c r="AI58" s="771"/>
      <c r="AJ58" s="771"/>
      <c r="AK58" s="771"/>
      <c r="AL58" s="771"/>
      <c r="AM58" s="771"/>
      <c r="AN58" s="771"/>
      <c r="AO58" s="771"/>
      <c r="AP58" s="771"/>
      <c r="AQ58" s="771"/>
      <c r="AR58" s="771"/>
      <c r="AS58" s="771"/>
      <c r="AT58" s="771"/>
      <c r="AU58" s="771"/>
      <c r="AV58" s="771"/>
      <c r="AW58" s="771"/>
      <c r="AX58" s="771"/>
      <c r="AY58" s="772"/>
    </row>
    <row r="59" spans="1:51" ht="180" customHeight="1" thickBot="1">
      <c r="A59" s="793"/>
      <c r="B59" s="864" t="s">
        <v>107</v>
      </c>
      <c r="C59" s="865"/>
      <c r="D59" s="2083" t="s">
        <v>912</v>
      </c>
      <c r="E59" s="1260"/>
      <c r="F59" s="1260"/>
      <c r="G59" s="1260"/>
      <c r="H59" s="1260"/>
      <c r="I59" s="1260"/>
      <c r="J59" s="1260"/>
      <c r="K59" s="1260"/>
      <c r="L59" s="1260"/>
      <c r="M59" s="1260"/>
      <c r="N59" s="1260"/>
      <c r="O59" s="1260"/>
      <c r="P59" s="1260"/>
      <c r="Q59" s="1260"/>
      <c r="R59" s="1260"/>
      <c r="S59" s="1260"/>
      <c r="T59" s="1260"/>
      <c r="U59" s="1260"/>
      <c r="V59" s="1260"/>
      <c r="W59" s="1260"/>
      <c r="X59" s="1260"/>
      <c r="Y59" s="1260"/>
      <c r="Z59" s="1260"/>
      <c r="AA59" s="1260"/>
      <c r="AB59" s="1260"/>
      <c r="AC59" s="1260"/>
      <c r="AD59" s="1260"/>
      <c r="AE59" s="1260"/>
      <c r="AF59" s="1260"/>
      <c r="AG59" s="1260"/>
      <c r="AH59" s="1260"/>
      <c r="AI59" s="1260"/>
      <c r="AJ59" s="1260"/>
      <c r="AK59" s="1260"/>
      <c r="AL59" s="1260"/>
      <c r="AM59" s="1260"/>
      <c r="AN59" s="1260"/>
      <c r="AO59" s="1260"/>
      <c r="AP59" s="1260"/>
      <c r="AQ59" s="1260"/>
      <c r="AR59" s="1260"/>
      <c r="AS59" s="1260"/>
      <c r="AT59" s="1260"/>
      <c r="AU59" s="1260"/>
      <c r="AV59" s="1260"/>
      <c r="AW59" s="1260"/>
      <c r="AX59" s="1260"/>
      <c r="AY59" s="1261"/>
    </row>
    <row r="60" spans="1:51" ht="20.95" hidden="1" customHeight="1">
      <c r="A60" s="793"/>
      <c r="B60" s="799"/>
      <c r="C60" s="800"/>
      <c r="D60" s="780" t="s">
        <v>109</v>
      </c>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781"/>
    </row>
    <row r="61" spans="1:51" ht="97.55" hidden="1" customHeight="1">
      <c r="A61" s="793"/>
      <c r="B61" s="799"/>
      <c r="C61" s="800"/>
      <c r="D61" s="869" t="s">
        <v>110</v>
      </c>
      <c r="E61" s="870"/>
      <c r="F61" s="870"/>
      <c r="G61" s="870"/>
      <c r="H61" s="870"/>
      <c r="I61" s="870"/>
      <c r="J61" s="870"/>
      <c r="K61" s="870"/>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1"/>
    </row>
    <row r="62" spans="1:51" ht="119.8" hidden="1" customHeight="1">
      <c r="A62" s="793"/>
      <c r="B62" s="799"/>
      <c r="C62" s="800"/>
      <c r="D62" s="872" t="s">
        <v>111</v>
      </c>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4"/>
    </row>
    <row r="63" spans="1:51" ht="20.95" customHeight="1">
      <c r="A63" s="793"/>
      <c r="B63" s="698" t="s">
        <v>112</v>
      </c>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51" ht="122.4" customHeight="1">
      <c r="A64" s="875"/>
      <c r="B64" s="876" t="s">
        <v>235</v>
      </c>
      <c r="C64" s="877"/>
      <c r="D64" s="877"/>
      <c r="E64" s="877"/>
      <c r="F64" s="878"/>
      <c r="G64" s="879" t="s">
        <v>913</v>
      </c>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880"/>
      <c r="AM64" s="880"/>
      <c r="AN64" s="880"/>
      <c r="AO64" s="880"/>
      <c r="AP64" s="880"/>
      <c r="AQ64" s="880"/>
      <c r="AR64" s="880"/>
      <c r="AS64" s="880"/>
      <c r="AT64" s="880"/>
      <c r="AU64" s="880"/>
      <c r="AV64" s="880"/>
      <c r="AW64" s="880"/>
      <c r="AX64" s="880"/>
      <c r="AY64" s="881"/>
    </row>
    <row r="65" spans="1:51" ht="18.350000000000001" customHeight="1">
      <c r="A65" s="875"/>
      <c r="B65" s="882" t="s">
        <v>115</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4"/>
    </row>
    <row r="66" spans="1:51" ht="119.15" customHeight="1" thickBot="1">
      <c r="A66" s="875"/>
      <c r="B66" s="2489" t="s">
        <v>116</v>
      </c>
      <c r="C66" s="2490"/>
      <c r="D66" s="2490"/>
      <c r="E66" s="2490"/>
      <c r="F66" s="2491"/>
      <c r="G66" s="2492" t="s">
        <v>914</v>
      </c>
      <c r="H66" s="889"/>
      <c r="I66" s="889"/>
      <c r="J66" s="889"/>
      <c r="K66" s="889"/>
      <c r="L66" s="889"/>
      <c r="M66" s="889"/>
      <c r="N66" s="889"/>
      <c r="O66" s="889"/>
      <c r="P66" s="889"/>
      <c r="Q66" s="889"/>
      <c r="R66" s="889"/>
      <c r="S66" s="889"/>
      <c r="T66" s="889"/>
      <c r="U66" s="889"/>
      <c r="V66" s="889"/>
      <c r="W66" s="889"/>
      <c r="X66" s="889"/>
      <c r="Y66" s="889"/>
      <c r="Z66" s="889"/>
      <c r="AA66" s="889"/>
      <c r="AB66" s="889"/>
      <c r="AC66" s="889"/>
      <c r="AD66" s="889"/>
      <c r="AE66" s="889"/>
      <c r="AF66" s="889"/>
      <c r="AG66" s="889"/>
      <c r="AH66" s="889"/>
      <c r="AI66" s="889"/>
      <c r="AJ66" s="889"/>
      <c r="AK66" s="889"/>
      <c r="AL66" s="889"/>
      <c r="AM66" s="889"/>
      <c r="AN66" s="889"/>
      <c r="AO66" s="889"/>
      <c r="AP66" s="889"/>
      <c r="AQ66" s="889"/>
      <c r="AR66" s="889"/>
      <c r="AS66" s="889"/>
      <c r="AT66" s="889"/>
      <c r="AU66" s="889"/>
      <c r="AV66" s="889"/>
      <c r="AW66" s="889"/>
      <c r="AX66" s="889"/>
      <c r="AY66" s="890"/>
    </row>
    <row r="67" spans="1:51" ht="19.649999999999999" customHeight="1">
      <c r="A67" s="875"/>
      <c r="B67" s="2493" t="s">
        <v>118</v>
      </c>
      <c r="C67" s="2494"/>
      <c r="D67" s="2494"/>
      <c r="E67" s="2494"/>
      <c r="F67" s="2494"/>
      <c r="G67" s="2494"/>
      <c r="H67" s="2494"/>
      <c r="I67" s="2494"/>
      <c r="J67" s="2494"/>
      <c r="K67" s="2494"/>
      <c r="L67" s="2494"/>
      <c r="M67" s="2494"/>
      <c r="N67" s="2494"/>
      <c r="O67" s="2494"/>
      <c r="P67" s="2494"/>
      <c r="Q67" s="2494"/>
      <c r="R67" s="2494"/>
      <c r="S67" s="2494"/>
      <c r="T67" s="2494"/>
      <c r="U67" s="2494"/>
      <c r="V67" s="2494"/>
      <c r="W67" s="2494"/>
      <c r="X67" s="2494"/>
      <c r="Y67" s="2494"/>
      <c r="Z67" s="2494"/>
      <c r="AA67" s="2494"/>
      <c r="AB67" s="2494"/>
      <c r="AC67" s="2494"/>
      <c r="AD67" s="2494"/>
      <c r="AE67" s="2494"/>
      <c r="AF67" s="2494"/>
      <c r="AG67" s="2494"/>
      <c r="AH67" s="2494"/>
      <c r="AI67" s="2494"/>
      <c r="AJ67" s="2494"/>
      <c r="AK67" s="2494"/>
      <c r="AL67" s="2494"/>
      <c r="AM67" s="2494"/>
      <c r="AN67" s="2494"/>
      <c r="AO67" s="2494"/>
      <c r="AP67" s="2494"/>
      <c r="AQ67" s="2494"/>
      <c r="AR67" s="2494"/>
      <c r="AS67" s="2494"/>
      <c r="AT67" s="2494"/>
      <c r="AU67" s="2494"/>
      <c r="AV67" s="2494"/>
      <c r="AW67" s="2494"/>
      <c r="AX67" s="2494"/>
      <c r="AY67" s="2495"/>
    </row>
    <row r="68" spans="1:51" ht="189.85" customHeight="1" thickBot="1">
      <c r="A68" s="875"/>
      <c r="B68" s="2496"/>
      <c r="C68" s="2497"/>
      <c r="D68" s="2497"/>
      <c r="E68" s="2497"/>
      <c r="F68" s="2497"/>
      <c r="G68" s="2497"/>
      <c r="H68" s="2497"/>
      <c r="I68" s="2497"/>
      <c r="J68" s="2497"/>
      <c r="K68" s="2497"/>
      <c r="L68" s="2497"/>
      <c r="M68" s="2497"/>
      <c r="N68" s="2497"/>
      <c r="O68" s="2497"/>
      <c r="P68" s="2497"/>
      <c r="Q68" s="2497"/>
      <c r="R68" s="2497"/>
      <c r="S68" s="2497"/>
      <c r="T68" s="2497"/>
      <c r="U68" s="2497"/>
      <c r="V68" s="2497"/>
      <c r="W68" s="2497"/>
      <c r="X68" s="2497"/>
      <c r="Y68" s="2497"/>
      <c r="Z68" s="2497"/>
      <c r="AA68" s="2497"/>
      <c r="AB68" s="2497"/>
      <c r="AC68" s="2497"/>
      <c r="AD68" s="2497"/>
      <c r="AE68" s="2497"/>
      <c r="AF68" s="2497"/>
      <c r="AG68" s="2497"/>
      <c r="AH68" s="2497"/>
      <c r="AI68" s="2497"/>
      <c r="AJ68" s="2497"/>
      <c r="AK68" s="2497"/>
      <c r="AL68" s="2497"/>
      <c r="AM68" s="2497"/>
      <c r="AN68" s="2497"/>
      <c r="AO68" s="2497"/>
      <c r="AP68" s="2497"/>
      <c r="AQ68" s="2497"/>
      <c r="AR68" s="2497"/>
      <c r="AS68" s="2497"/>
      <c r="AT68" s="2497"/>
      <c r="AU68" s="2497"/>
      <c r="AV68" s="2497"/>
      <c r="AW68" s="2497"/>
      <c r="AX68" s="2497"/>
      <c r="AY68" s="2498"/>
    </row>
    <row r="69" spans="1:51" ht="19.649999999999999" customHeight="1">
      <c r="A69" s="875"/>
      <c r="B69" s="897" t="s">
        <v>119</v>
      </c>
      <c r="C69" s="898"/>
      <c r="D69" s="898"/>
      <c r="E69" s="898"/>
      <c r="F69" s="898"/>
      <c r="G69" s="898"/>
      <c r="H69" s="898"/>
      <c r="I69" s="898"/>
      <c r="J69" s="898"/>
      <c r="K69" s="898"/>
      <c r="L69" s="898"/>
      <c r="M69" s="898"/>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9"/>
    </row>
    <row r="70" spans="1:51" ht="20.149999999999999" customHeight="1">
      <c r="A70" s="875"/>
      <c r="B70" s="900" t="s">
        <v>120</v>
      </c>
      <c r="C70" s="901"/>
      <c r="D70" s="901"/>
      <c r="E70" s="901"/>
      <c r="F70" s="901"/>
      <c r="G70" s="901"/>
      <c r="H70" s="901"/>
      <c r="I70" s="901"/>
      <c r="J70" s="901"/>
      <c r="K70" s="901"/>
      <c r="L70" s="902"/>
      <c r="M70" s="1278" t="s">
        <v>167</v>
      </c>
      <c r="N70" s="1279"/>
      <c r="O70" s="1279"/>
      <c r="P70" s="1279"/>
      <c r="Q70" s="1279"/>
      <c r="R70" s="1279"/>
      <c r="S70" s="1279"/>
      <c r="T70" s="1279"/>
      <c r="U70" s="1279"/>
      <c r="V70" s="1279"/>
      <c r="W70" s="1279"/>
      <c r="X70" s="1279"/>
      <c r="Y70" s="1279"/>
      <c r="Z70" s="1279"/>
      <c r="AA70" s="1680"/>
      <c r="AB70" s="901" t="s">
        <v>121</v>
      </c>
      <c r="AC70" s="901"/>
      <c r="AD70" s="901"/>
      <c r="AE70" s="901"/>
      <c r="AF70" s="901"/>
      <c r="AG70" s="901"/>
      <c r="AH70" s="901"/>
      <c r="AI70" s="901"/>
      <c r="AJ70" s="901"/>
      <c r="AK70" s="902"/>
      <c r="AL70" s="1278" t="s">
        <v>915</v>
      </c>
      <c r="AM70" s="1279"/>
      <c r="AN70" s="1279"/>
      <c r="AO70" s="1279"/>
      <c r="AP70" s="1279"/>
      <c r="AQ70" s="1279"/>
      <c r="AR70" s="1279"/>
      <c r="AS70" s="1279"/>
      <c r="AT70" s="1279"/>
      <c r="AU70" s="1279"/>
      <c r="AV70" s="1279"/>
      <c r="AW70" s="1279"/>
      <c r="AX70" s="1279"/>
      <c r="AY70" s="1280"/>
    </row>
    <row r="71" spans="1:51" ht="2.95" customHeight="1">
      <c r="A71" s="793"/>
      <c r="B71" s="774"/>
      <c r="C71" s="774"/>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c r="AB71" s="906"/>
      <c r="AC71" s="906"/>
      <c r="AD71" s="906"/>
      <c r="AE71" s="906"/>
      <c r="AF71" s="906"/>
      <c r="AG71" s="906"/>
      <c r="AH71" s="906"/>
      <c r="AI71" s="906"/>
      <c r="AJ71" s="906"/>
      <c r="AK71" s="906"/>
      <c r="AL71" s="906"/>
      <c r="AM71" s="906"/>
      <c r="AN71" s="906"/>
      <c r="AO71" s="906"/>
      <c r="AP71" s="906"/>
      <c r="AQ71" s="906"/>
      <c r="AR71" s="906"/>
      <c r="AS71" s="906"/>
      <c r="AT71" s="906"/>
      <c r="AU71" s="906"/>
      <c r="AV71" s="906"/>
      <c r="AW71" s="906"/>
      <c r="AX71" s="906"/>
      <c r="AY71" s="906"/>
    </row>
    <row r="72" spans="1:51" ht="2.95" customHeight="1" thickBot="1">
      <c r="A72" s="793"/>
      <c r="B72" s="776"/>
      <c r="C72" s="776"/>
      <c r="D72" s="2097"/>
      <c r="E72" s="2097"/>
      <c r="F72" s="2097"/>
      <c r="G72" s="2097"/>
      <c r="H72" s="2097"/>
      <c r="I72" s="2097"/>
      <c r="J72" s="2097"/>
      <c r="K72" s="2097"/>
      <c r="L72" s="2097"/>
      <c r="M72" s="2097"/>
      <c r="N72" s="2097"/>
      <c r="O72" s="2097"/>
      <c r="P72" s="2097"/>
      <c r="Q72" s="2097"/>
      <c r="R72" s="2097"/>
      <c r="S72" s="2097"/>
      <c r="T72" s="2097"/>
      <c r="U72" s="2097"/>
      <c r="V72" s="2097"/>
      <c r="W72" s="2097"/>
      <c r="X72" s="2097"/>
      <c r="Y72" s="2097"/>
      <c r="Z72" s="2097"/>
      <c r="AA72" s="2097"/>
      <c r="AB72" s="2097"/>
      <c r="AC72" s="2097"/>
      <c r="AD72" s="2097"/>
      <c r="AE72" s="2097"/>
      <c r="AF72" s="2097"/>
      <c r="AG72" s="2097"/>
      <c r="AH72" s="2097"/>
      <c r="AI72" s="2097"/>
      <c r="AJ72" s="2097"/>
      <c r="AK72" s="2097"/>
      <c r="AL72" s="2097"/>
      <c r="AM72" s="2097"/>
      <c r="AN72" s="2097"/>
      <c r="AO72" s="2097"/>
      <c r="AP72" s="2097"/>
      <c r="AQ72" s="2097"/>
      <c r="AR72" s="2097"/>
      <c r="AS72" s="2097"/>
      <c r="AT72" s="2097"/>
      <c r="AU72" s="2097"/>
      <c r="AV72" s="2097"/>
      <c r="AW72" s="2097"/>
      <c r="AX72" s="2097"/>
      <c r="AY72" s="2097"/>
    </row>
    <row r="73" spans="1:51" ht="385.55" customHeight="1">
      <c r="A73" s="875"/>
      <c r="B73" s="907" t="s">
        <v>713</v>
      </c>
      <c r="C73" s="908"/>
      <c r="D73" s="908"/>
      <c r="E73" s="908"/>
      <c r="F73" s="908"/>
      <c r="G73" s="909"/>
      <c r="H73" s="910" t="s">
        <v>463</v>
      </c>
      <c r="I73" s="911"/>
      <c r="J73" s="911"/>
      <c r="K73" s="911"/>
      <c r="L73" s="911"/>
      <c r="M73" s="911"/>
      <c r="N73" s="911"/>
      <c r="O73" s="911"/>
      <c r="P73" s="911"/>
      <c r="Q73" s="911"/>
      <c r="R73" s="911"/>
      <c r="S73" s="911"/>
      <c r="T73" s="911"/>
      <c r="U73" s="911"/>
      <c r="V73" s="911"/>
      <c r="W73" s="911"/>
      <c r="X73" s="911"/>
      <c r="Y73" s="911"/>
      <c r="Z73" s="911"/>
      <c r="AA73" s="911"/>
      <c r="AB73" s="911"/>
      <c r="AC73" s="911"/>
      <c r="AD73" s="911"/>
      <c r="AE73" s="911"/>
      <c r="AF73" s="911"/>
      <c r="AG73" s="911"/>
      <c r="AH73" s="911"/>
      <c r="AI73" s="911"/>
      <c r="AJ73" s="911"/>
      <c r="AK73" s="911"/>
      <c r="AL73" s="911"/>
      <c r="AM73" s="911"/>
      <c r="AN73" s="911"/>
      <c r="AO73" s="911"/>
      <c r="AP73" s="911"/>
      <c r="AQ73" s="911"/>
      <c r="AR73" s="911"/>
      <c r="AS73" s="911"/>
      <c r="AT73" s="911"/>
      <c r="AU73" s="911"/>
      <c r="AV73" s="911"/>
      <c r="AW73" s="911"/>
      <c r="AX73" s="911"/>
      <c r="AY73" s="912"/>
    </row>
    <row r="74" spans="1:51" ht="348.9" customHeight="1">
      <c r="B74" s="585"/>
      <c r="C74" s="586"/>
      <c r="D74" s="586"/>
      <c r="E74" s="586"/>
      <c r="F74" s="586"/>
      <c r="G74" s="587"/>
      <c r="H74" s="913"/>
      <c r="I74" s="917"/>
      <c r="J74" s="917"/>
      <c r="K74" s="917"/>
      <c r="L74" s="917"/>
      <c r="M74" s="917"/>
      <c r="N74" s="917"/>
      <c r="O74" s="917"/>
      <c r="P74" s="917"/>
      <c r="Q74" s="917"/>
      <c r="R74" s="917"/>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8"/>
    </row>
    <row r="75" spans="1:51" ht="324" customHeight="1" thickBot="1">
      <c r="B75" s="585"/>
      <c r="C75" s="586"/>
      <c r="D75" s="586"/>
      <c r="E75" s="586"/>
      <c r="F75" s="586"/>
      <c r="G75" s="587"/>
      <c r="H75" s="913"/>
      <c r="I75" s="917"/>
      <c r="J75" s="917"/>
      <c r="K75" s="917"/>
      <c r="L75" s="917"/>
      <c r="M75" s="917"/>
      <c r="N75" s="917"/>
      <c r="O75" s="917"/>
      <c r="P75" s="917"/>
      <c r="Q75" s="917"/>
      <c r="R75" s="917"/>
      <c r="S75" s="917"/>
      <c r="T75" s="917"/>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918"/>
    </row>
    <row r="76" spans="1:51" ht="2.95" customHeight="1">
      <c r="B76" s="1347"/>
      <c r="C76" s="1347"/>
      <c r="D76" s="1347"/>
      <c r="E76" s="1347"/>
      <c r="F76" s="1347"/>
      <c r="G76" s="1347"/>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row>
    <row r="77" spans="1:51" ht="2.95" customHeight="1" thickBot="1">
      <c r="B77" s="1348"/>
      <c r="C77" s="1348"/>
      <c r="D77" s="1348"/>
      <c r="E77" s="1348"/>
      <c r="F77" s="1348"/>
      <c r="G77" s="1348"/>
      <c r="H77" s="1012"/>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ht="24.75" customHeight="1">
      <c r="B78" s="678" t="s">
        <v>260</v>
      </c>
      <c r="C78" s="679"/>
      <c r="D78" s="679"/>
      <c r="E78" s="679"/>
      <c r="F78" s="679"/>
      <c r="G78" s="680"/>
      <c r="H78" s="1349" t="s">
        <v>916</v>
      </c>
      <c r="I78" s="1350"/>
      <c r="J78" s="1350"/>
      <c r="K78" s="1350"/>
      <c r="L78" s="1350"/>
      <c r="M78" s="1350"/>
      <c r="N78" s="1350"/>
      <c r="O78" s="1350"/>
      <c r="P78" s="1350"/>
      <c r="Q78" s="1350"/>
      <c r="R78" s="1350"/>
      <c r="S78" s="1350"/>
      <c r="T78" s="1350"/>
      <c r="U78" s="1350"/>
      <c r="V78" s="1350"/>
      <c r="W78" s="1350"/>
      <c r="X78" s="1350"/>
      <c r="Y78" s="1350"/>
      <c r="Z78" s="1350"/>
      <c r="AA78" s="1350"/>
      <c r="AB78" s="1350"/>
      <c r="AC78" s="1351"/>
      <c r="AD78" s="1349" t="s">
        <v>411</v>
      </c>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2"/>
    </row>
    <row r="79" spans="1:51" ht="24.75" customHeight="1">
      <c r="B79" s="678"/>
      <c r="C79" s="679"/>
      <c r="D79" s="679"/>
      <c r="E79" s="679"/>
      <c r="F79" s="679"/>
      <c r="G79" s="680"/>
      <c r="H79" s="1022" t="s">
        <v>71</v>
      </c>
      <c r="I79" s="693"/>
      <c r="J79" s="693"/>
      <c r="K79" s="693"/>
      <c r="L79" s="693"/>
      <c r="M79" s="1023" t="s">
        <v>127</v>
      </c>
      <c r="N79" s="530"/>
      <c r="O79" s="530"/>
      <c r="P79" s="530"/>
      <c r="Q79" s="530"/>
      <c r="R79" s="530"/>
      <c r="S79" s="530"/>
      <c r="T79" s="530"/>
      <c r="U79" s="530"/>
      <c r="V79" s="530"/>
      <c r="W79" s="530"/>
      <c r="X79" s="530"/>
      <c r="Y79" s="554"/>
      <c r="Z79" s="1024" t="s">
        <v>128</v>
      </c>
      <c r="AA79" s="1025"/>
      <c r="AB79" s="1025"/>
      <c r="AC79" s="1026"/>
      <c r="AD79" s="1022" t="s">
        <v>71</v>
      </c>
      <c r="AE79" s="693"/>
      <c r="AF79" s="693"/>
      <c r="AG79" s="693"/>
      <c r="AH79" s="693"/>
      <c r="AI79" s="1023" t="s">
        <v>127</v>
      </c>
      <c r="AJ79" s="530"/>
      <c r="AK79" s="530"/>
      <c r="AL79" s="530"/>
      <c r="AM79" s="530"/>
      <c r="AN79" s="530"/>
      <c r="AO79" s="530"/>
      <c r="AP79" s="530"/>
      <c r="AQ79" s="530"/>
      <c r="AR79" s="530"/>
      <c r="AS79" s="530"/>
      <c r="AT79" s="530"/>
      <c r="AU79" s="554"/>
      <c r="AV79" s="1024" t="s">
        <v>128</v>
      </c>
      <c r="AW79" s="1025"/>
      <c r="AX79" s="1025"/>
      <c r="AY79" s="1027"/>
    </row>
    <row r="80" spans="1:51" ht="24.75" customHeight="1">
      <c r="B80" s="678"/>
      <c r="C80" s="679"/>
      <c r="D80" s="679"/>
      <c r="E80" s="679"/>
      <c r="F80" s="679"/>
      <c r="G80" s="680"/>
      <c r="H80" s="1028" t="s">
        <v>917</v>
      </c>
      <c r="I80" s="1029"/>
      <c r="J80" s="1029"/>
      <c r="K80" s="1029"/>
      <c r="L80" s="1030"/>
      <c r="M80" s="1031" t="s">
        <v>918</v>
      </c>
      <c r="N80" s="1032"/>
      <c r="O80" s="1032"/>
      <c r="P80" s="1032"/>
      <c r="Q80" s="1032"/>
      <c r="R80" s="1032"/>
      <c r="S80" s="1032"/>
      <c r="T80" s="1032"/>
      <c r="U80" s="1032"/>
      <c r="V80" s="1032"/>
      <c r="W80" s="1032"/>
      <c r="X80" s="1032"/>
      <c r="Y80" s="1033"/>
      <c r="Z80" s="1034">
        <v>13</v>
      </c>
      <c r="AA80" s="1035"/>
      <c r="AB80" s="1035"/>
      <c r="AC80" s="1036"/>
      <c r="AD80" s="1028"/>
      <c r="AE80" s="1029"/>
      <c r="AF80" s="1029"/>
      <c r="AG80" s="1029"/>
      <c r="AH80" s="1030"/>
      <c r="AI80" s="1031"/>
      <c r="AJ80" s="1032"/>
      <c r="AK80" s="1032"/>
      <c r="AL80" s="1032"/>
      <c r="AM80" s="1032"/>
      <c r="AN80" s="1032"/>
      <c r="AO80" s="1032"/>
      <c r="AP80" s="1032"/>
      <c r="AQ80" s="1032"/>
      <c r="AR80" s="1032"/>
      <c r="AS80" s="1032"/>
      <c r="AT80" s="1032"/>
      <c r="AU80" s="1033"/>
      <c r="AV80" s="1034"/>
      <c r="AW80" s="1035"/>
      <c r="AX80" s="1035"/>
      <c r="AY80" s="1037"/>
    </row>
    <row r="81" spans="2:51" ht="24.75" customHeight="1">
      <c r="B81" s="678"/>
      <c r="C81" s="679"/>
      <c r="D81" s="679"/>
      <c r="E81" s="679"/>
      <c r="F81" s="679"/>
      <c r="G81" s="680"/>
      <c r="H81" s="1038" t="s">
        <v>133</v>
      </c>
      <c r="I81" s="844"/>
      <c r="J81" s="844"/>
      <c r="K81" s="844"/>
      <c r="L81" s="845"/>
      <c r="M81" s="1039" t="s">
        <v>919</v>
      </c>
      <c r="N81" s="1040"/>
      <c r="O81" s="1040"/>
      <c r="P81" s="1040"/>
      <c r="Q81" s="1040"/>
      <c r="R81" s="1040"/>
      <c r="S81" s="1040"/>
      <c r="T81" s="1040"/>
      <c r="U81" s="1040"/>
      <c r="V81" s="1040"/>
      <c r="W81" s="1040"/>
      <c r="X81" s="1040"/>
      <c r="Y81" s="1041"/>
      <c r="Z81" s="1042">
        <v>1</v>
      </c>
      <c r="AA81" s="1043"/>
      <c r="AB81" s="1043"/>
      <c r="AC81" s="1044"/>
      <c r="AD81" s="1038"/>
      <c r="AE81" s="844"/>
      <c r="AF81" s="844"/>
      <c r="AG81" s="844"/>
      <c r="AH81" s="845"/>
      <c r="AI81" s="1039"/>
      <c r="AJ81" s="1040"/>
      <c r="AK81" s="1040"/>
      <c r="AL81" s="1040"/>
      <c r="AM81" s="1040"/>
      <c r="AN81" s="1040"/>
      <c r="AO81" s="1040"/>
      <c r="AP81" s="1040"/>
      <c r="AQ81" s="1040"/>
      <c r="AR81" s="1040"/>
      <c r="AS81" s="1040"/>
      <c r="AT81" s="1040"/>
      <c r="AU81" s="1041"/>
      <c r="AV81" s="1042"/>
      <c r="AW81" s="1043"/>
      <c r="AX81" s="1043"/>
      <c r="AY81" s="1045"/>
    </row>
    <row r="82" spans="2:51" ht="24.75" customHeight="1">
      <c r="B82" s="678"/>
      <c r="C82" s="679"/>
      <c r="D82" s="679"/>
      <c r="E82" s="679"/>
      <c r="F82" s="679"/>
      <c r="G82" s="680"/>
      <c r="H82" s="1038" t="s">
        <v>271</v>
      </c>
      <c r="I82" s="844"/>
      <c r="J82" s="844"/>
      <c r="K82" s="844"/>
      <c r="L82" s="845"/>
      <c r="M82" s="1039" t="s">
        <v>920</v>
      </c>
      <c r="N82" s="1040"/>
      <c r="O82" s="1040"/>
      <c r="P82" s="1040"/>
      <c r="Q82" s="1040"/>
      <c r="R82" s="1040"/>
      <c r="S82" s="1040"/>
      <c r="T82" s="1040"/>
      <c r="U82" s="1040"/>
      <c r="V82" s="1040"/>
      <c r="W82" s="1040"/>
      <c r="X82" s="1040"/>
      <c r="Y82" s="1041"/>
      <c r="Z82" s="1042">
        <v>2</v>
      </c>
      <c r="AA82" s="1043"/>
      <c r="AB82" s="1043"/>
      <c r="AC82" s="1044"/>
      <c r="AD82" s="1038"/>
      <c r="AE82" s="844"/>
      <c r="AF82" s="844"/>
      <c r="AG82" s="844"/>
      <c r="AH82" s="845"/>
      <c r="AI82" s="1039"/>
      <c r="AJ82" s="1040"/>
      <c r="AK82" s="1040"/>
      <c r="AL82" s="1040"/>
      <c r="AM82" s="1040"/>
      <c r="AN82" s="1040"/>
      <c r="AO82" s="1040"/>
      <c r="AP82" s="1040"/>
      <c r="AQ82" s="1040"/>
      <c r="AR82" s="1040"/>
      <c r="AS82" s="1040"/>
      <c r="AT82" s="1040"/>
      <c r="AU82" s="1041"/>
      <c r="AV82" s="1042"/>
      <c r="AW82" s="1043"/>
      <c r="AX82" s="1043"/>
      <c r="AY82" s="1045"/>
    </row>
    <row r="83" spans="2:51" ht="24.75" customHeight="1">
      <c r="B83" s="678"/>
      <c r="C83" s="679"/>
      <c r="D83" s="679"/>
      <c r="E83" s="679"/>
      <c r="F83" s="679"/>
      <c r="G83" s="680"/>
      <c r="H83" s="1038"/>
      <c r="I83" s="844"/>
      <c r="J83" s="844"/>
      <c r="K83" s="844"/>
      <c r="L83" s="845"/>
      <c r="M83" s="1039"/>
      <c r="N83" s="1040"/>
      <c r="O83" s="1040"/>
      <c r="P83" s="1040"/>
      <c r="Q83" s="1040"/>
      <c r="R83" s="1040"/>
      <c r="S83" s="1040"/>
      <c r="T83" s="1040"/>
      <c r="U83" s="1040"/>
      <c r="V83" s="1040"/>
      <c r="W83" s="1040"/>
      <c r="X83" s="1040"/>
      <c r="Y83" s="1041"/>
      <c r="Z83" s="1042"/>
      <c r="AA83" s="1043"/>
      <c r="AB83" s="1043"/>
      <c r="AC83" s="1044"/>
      <c r="AD83" s="1038"/>
      <c r="AE83" s="844"/>
      <c r="AF83" s="844"/>
      <c r="AG83" s="844"/>
      <c r="AH83" s="845"/>
      <c r="AI83" s="1039"/>
      <c r="AJ83" s="1040"/>
      <c r="AK83" s="1040"/>
      <c r="AL83" s="1040"/>
      <c r="AM83" s="1040"/>
      <c r="AN83" s="1040"/>
      <c r="AO83" s="1040"/>
      <c r="AP83" s="1040"/>
      <c r="AQ83" s="1040"/>
      <c r="AR83" s="1040"/>
      <c r="AS83" s="1040"/>
      <c r="AT83" s="1040"/>
      <c r="AU83" s="1041"/>
      <c r="AV83" s="1042"/>
      <c r="AW83" s="1043"/>
      <c r="AX83" s="1043"/>
      <c r="AY83" s="1045"/>
    </row>
    <row r="84" spans="2:51" ht="24.75" customHeight="1">
      <c r="B84" s="678"/>
      <c r="C84" s="679"/>
      <c r="D84" s="679"/>
      <c r="E84" s="679"/>
      <c r="F84" s="679"/>
      <c r="G84" s="680"/>
      <c r="H84" s="1038"/>
      <c r="I84" s="844"/>
      <c r="J84" s="844"/>
      <c r="K84" s="844"/>
      <c r="L84" s="845"/>
      <c r="M84" s="1039"/>
      <c r="N84" s="1040"/>
      <c r="O84" s="1040"/>
      <c r="P84" s="1040"/>
      <c r="Q84" s="1040"/>
      <c r="R84" s="1040"/>
      <c r="S84" s="1040"/>
      <c r="T84" s="1040"/>
      <c r="U84" s="1040"/>
      <c r="V84" s="1040"/>
      <c r="W84" s="1040"/>
      <c r="X84" s="1040"/>
      <c r="Y84" s="1041"/>
      <c r="Z84" s="1042"/>
      <c r="AA84" s="1043"/>
      <c r="AB84" s="1043"/>
      <c r="AC84" s="1043"/>
      <c r="AD84" s="1038"/>
      <c r="AE84" s="844"/>
      <c r="AF84" s="844"/>
      <c r="AG84" s="844"/>
      <c r="AH84" s="845"/>
      <c r="AI84" s="1039"/>
      <c r="AJ84" s="1040"/>
      <c r="AK84" s="1040"/>
      <c r="AL84" s="1040"/>
      <c r="AM84" s="1040"/>
      <c r="AN84" s="1040"/>
      <c r="AO84" s="1040"/>
      <c r="AP84" s="1040"/>
      <c r="AQ84" s="1040"/>
      <c r="AR84" s="1040"/>
      <c r="AS84" s="1040"/>
      <c r="AT84" s="1040"/>
      <c r="AU84" s="1041"/>
      <c r="AV84" s="1042"/>
      <c r="AW84" s="1043"/>
      <c r="AX84" s="1043"/>
      <c r="AY84" s="1045"/>
    </row>
    <row r="85" spans="2:51" ht="24.75" customHeight="1">
      <c r="B85" s="678"/>
      <c r="C85" s="679"/>
      <c r="D85" s="679"/>
      <c r="E85" s="679"/>
      <c r="F85" s="679"/>
      <c r="G85" s="680"/>
      <c r="H85" s="1038"/>
      <c r="I85" s="844"/>
      <c r="J85" s="844"/>
      <c r="K85" s="844"/>
      <c r="L85" s="845"/>
      <c r="M85" s="1039"/>
      <c r="N85" s="1040"/>
      <c r="O85" s="1040"/>
      <c r="P85" s="1040"/>
      <c r="Q85" s="1040"/>
      <c r="R85" s="1040"/>
      <c r="S85" s="1040"/>
      <c r="T85" s="1040"/>
      <c r="U85" s="1040"/>
      <c r="V85" s="1040"/>
      <c r="W85" s="1040"/>
      <c r="X85" s="1040"/>
      <c r="Y85" s="1041"/>
      <c r="Z85" s="1042"/>
      <c r="AA85" s="1043"/>
      <c r="AB85" s="1043"/>
      <c r="AC85" s="1043"/>
      <c r="AD85" s="1038"/>
      <c r="AE85" s="844"/>
      <c r="AF85" s="844"/>
      <c r="AG85" s="844"/>
      <c r="AH85" s="845"/>
      <c r="AI85" s="1039"/>
      <c r="AJ85" s="1040"/>
      <c r="AK85" s="1040"/>
      <c r="AL85" s="1040"/>
      <c r="AM85" s="1040"/>
      <c r="AN85" s="1040"/>
      <c r="AO85" s="1040"/>
      <c r="AP85" s="1040"/>
      <c r="AQ85" s="1040"/>
      <c r="AR85" s="1040"/>
      <c r="AS85" s="1040"/>
      <c r="AT85" s="1040"/>
      <c r="AU85" s="1041"/>
      <c r="AV85" s="1042"/>
      <c r="AW85" s="1043"/>
      <c r="AX85" s="1043"/>
      <c r="AY85" s="1045"/>
    </row>
    <row r="86" spans="2:51" ht="24.75" customHeight="1">
      <c r="B86" s="678"/>
      <c r="C86" s="679"/>
      <c r="D86" s="679"/>
      <c r="E86" s="679"/>
      <c r="F86" s="679"/>
      <c r="G86" s="680"/>
      <c r="H86" s="1038"/>
      <c r="I86" s="844"/>
      <c r="J86" s="844"/>
      <c r="K86" s="844"/>
      <c r="L86" s="845"/>
      <c r="M86" s="1039"/>
      <c r="N86" s="1040"/>
      <c r="O86" s="1040"/>
      <c r="P86" s="1040"/>
      <c r="Q86" s="1040"/>
      <c r="R86" s="1040"/>
      <c r="S86" s="1040"/>
      <c r="T86" s="1040"/>
      <c r="U86" s="1040"/>
      <c r="V86" s="1040"/>
      <c r="W86" s="1040"/>
      <c r="X86" s="1040"/>
      <c r="Y86" s="1041"/>
      <c r="Z86" s="1042"/>
      <c r="AA86" s="1043"/>
      <c r="AB86" s="1043"/>
      <c r="AC86" s="1043"/>
      <c r="AD86" s="1038"/>
      <c r="AE86" s="844"/>
      <c r="AF86" s="844"/>
      <c r="AG86" s="844"/>
      <c r="AH86" s="845"/>
      <c r="AI86" s="1039"/>
      <c r="AJ86" s="1040"/>
      <c r="AK86" s="1040"/>
      <c r="AL86" s="1040"/>
      <c r="AM86" s="1040"/>
      <c r="AN86" s="1040"/>
      <c r="AO86" s="1040"/>
      <c r="AP86" s="1040"/>
      <c r="AQ86" s="1040"/>
      <c r="AR86" s="1040"/>
      <c r="AS86" s="1040"/>
      <c r="AT86" s="1040"/>
      <c r="AU86" s="1041"/>
      <c r="AV86" s="1042"/>
      <c r="AW86" s="1043"/>
      <c r="AX86" s="1043"/>
      <c r="AY86" s="1045"/>
    </row>
    <row r="87" spans="2:51" ht="24.75" customHeight="1">
      <c r="B87" s="678"/>
      <c r="C87" s="679"/>
      <c r="D87" s="679"/>
      <c r="E87" s="679"/>
      <c r="F87" s="679"/>
      <c r="G87" s="680"/>
      <c r="H87" s="1046"/>
      <c r="I87" s="832"/>
      <c r="J87" s="832"/>
      <c r="K87" s="832"/>
      <c r="L87" s="833"/>
      <c r="M87" s="1047"/>
      <c r="N87" s="1048"/>
      <c r="O87" s="1048"/>
      <c r="P87" s="1048"/>
      <c r="Q87" s="1048"/>
      <c r="R87" s="1048"/>
      <c r="S87" s="1048"/>
      <c r="T87" s="1048"/>
      <c r="U87" s="1048"/>
      <c r="V87" s="1048"/>
      <c r="W87" s="1048"/>
      <c r="X87" s="1048"/>
      <c r="Y87" s="1049"/>
      <c r="Z87" s="1050"/>
      <c r="AA87" s="1051"/>
      <c r="AB87" s="1051"/>
      <c r="AC87" s="1051"/>
      <c r="AD87" s="1046"/>
      <c r="AE87" s="832"/>
      <c r="AF87" s="832"/>
      <c r="AG87" s="832"/>
      <c r="AH87" s="833"/>
      <c r="AI87" s="1047"/>
      <c r="AJ87" s="1048"/>
      <c r="AK87" s="1048"/>
      <c r="AL87" s="1048"/>
      <c r="AM87" s="1048"/>
      <c r="AN87" s="1048"/>
      <c r="AO87" s="1048"/>
      <c r="AP87" s="1048"/>
      <c r="AQ87" s="1048"/>
      <c r="AR87" s="1048"/>
      <c r="AS87" s="1048"/>
      <c r="AT87" s="1048"/>
      <c r="AU87" s="1049"/>
      <c r="AV87" s="1050"/>
      <c r="AW87" s="1051"/>
      <c r="AX87" s="1051"/>
      <c r="AY87" s="1052"/>
    </row>
    <row r="88" spans="2:51" ht="24.75" customHeight="1">
      <c r="B88" s="678"/>
      <c r="C88" s="679"/>
      <c r="D88" s="679"/>
      <c r="E88" s="679"/>
      <c r="F88" s="679"/>
      <c r="G88" s="680"/>
      <c r="H88" s="1053" t="s">
        <v>39</v>
      </c>
      <c r="I88" s="530"/>
      <c r="J88" s="530"/>
      <c r="K88" s="530"/>
      <c r="L88" s="530"/>
      <c r="M88" s="1054"/>
      <c r="N88" s="649"/>
      <c r="O88" s="649"/>
      <c r="P88" s="649"/>
      <c r="Q88" s="649"/>
      <c r="R88" s="649"/>
      <c r="S88" s="649"/>
      <c r="T88" s="649"/>
      <c r="U88" s="649"/>
      <c r="V88" s="649"/>
      <c r="W88" s="649"/>
      <c r="X88" s="649"/>
      <c r="Y88" s="650"/>
      <c r="Z88" s="1055">
        <f>SUM(Z80:AC87)</f>
        <v>16</v>
      </c>
      <c r="AA88" s="1056"/>
      <c r="AB88" s="1056"/>
      <c r="AC88" s="1057"/>
      <c r="AD88" s="1053" t="s">
        <v>39</v>
      </c>
      <c r="AE88" s="530"/>
      <c r="AF88" s="530"/>
      <c r="AG88" s="530"/>
      <c r="AH88" s="530"/>
      <c r="AI88" s="1054"/>
      <c r="AJ88" s="649"/>
      <c r="AK88" s="649"/>
      <c r="AL88" s="649"/>
      <c r="AM88" s="649"/>
      <c r="AN88" s="649"/>
      <c r="AO88" s="649"/>
      <c r="AP88" s="649"/>
      <c r="AQ88" s="649"/>
      <c r="AR88" s="649"/>
      <c r="AS88" s="649"/>
      <c r="AT88" s="649"/>
      <c r="AU88" s="650"/>
      <c r="AV88" s="1055">
        <f>SUM(AV80:AY87)</f>
        <v>0</v>
      </c>
      <c r="AW88" s="1056"/>
      <c r="AX88" s="1056"/>
      <c r="AY88" s="1058"/>
    </row>
    <row r="89" spans="2:51" ht="25.2" customHeight="1">
      <c r="B89" s="678"/>
      <c r="C89" s="679"/>
      <c r="D89" s="679"/>
      <c r="E89" s="679"/>
      <c r="F89" s="679"/>
      <c r="G89" s="680"/>
      <c r="H89" s="2499" t="s">
        <v>921</v>
      </c>
      <c r="I89" s="530"/>
      <c r="J89" s="530"/>
      <c r="K89" s="530"/>
      <c r="L89" s="530"/>
      <c r="M89" s="530"/>
      <c r="N89" s="530"/>
      <c r="O89" s="530"/>
      <c r="P89" s="530"/>
      <c r="Q89" s="530"/>
      <c r="R89" s="530"/>
      <c r="S89" s="530"/>
      <c r="T89" s="530"/>
      <c r="U89" s="530"/>
      <c r="V89" s="530"/>
      <c r="W89" s="530"/>
      <c r="X89" s="530"/>
      <c r="Y89" s="530"/>
      <c r="Z89" s="530"/>
      <c r="AA89" s="530"/>
      <c r="AB89" s="530"/>
      <c r="AC89" s="554"/>
      <c r="AD89" s="1059" t="s">
        <v>136</v>
      </c>
      <c r="AE89" s="1060"/>
      <c r="AF89" s="1060"/>
      <c r="AG89" s="1060"/>
      <c r="AH89" s="1060"/>
      <c r="AI89" s="1060"/>
      <c r="AJ89" s="1060"/>
      <c r="AK89" s="1060"/>
      <c r="AL89" s="1060"/>
      <c r="AM89" s="1060"/>
      <c r="AN89" s="1060"/>
      <c r="AO89" s="1060"/>
      <c r="AP89" s="1060"/>
      <c r="AQ89" s="1060"/>
      <c r="AR89" s="1060"/>
      <c r="AS89" s="1060"/>
      <c r="AT89" s="1060"/>
      <c r="AU89" s="1060"/>
      <c r="AV89" s="1060"/>
      <c r="AW89" s="1060"/>
      <c r="AX89" s="1060"/>
      <c r="AY89" s="1062"/>
    </row>
    <row r="90" spans="2:51" ht="25.55" customHeight="1">
      <c r="B90" s="678"/>
      <c r="C90" s="679"/>
      <c r="D90" s="679"/>
      <c r="E90" s="679"/>
      <c r="F90" s="679"/>
      <c r="G90" s="680"/>
      <c r="H90" s="1022" t="s">
        <v>71</v>
      </c>
      <c r="I90" s="693"/>
      <c r="J90" s="693"/>
      <c r="K90" s="693"/>
      <c r="L90" s="693"/>
      <c r="M90" s="1023" t="s">
        <v>127</v>
      </c>
      <c r="N90" s="530"/>
      <c r="O90" s="530"/>
      <c r="P90" s="530"/>
      <c r="Q90" s="530"/>
      <c r="R90" s="530"/>
      <c r="S90" s="530"/>
      <c r="T90" s="530"/>
      <c r="U90" s="530"/>
      <c r="V90" s="530"/>
      <c r="W90" s="530"/>
      <c r="X90" s="530"/>
      <c r="Y90" s="554"/>
      <c r="Z90" s="1024" t="s">
        <v>128</v>
      </c>
      <c r="AA90" s="1025"/>
      <c r="AB90" s="1025"/>
      <c r="AC90" s="1026"/>
      <c r="AD90" s="1022" t="s">
        <v>71</v>
      </c>
      <c r="AE90" s="693"/>
      <c r="AF90" s="693"/>
      <c r="AG90" s="693"/>
      <c r="AH90" s="693"/>
      <c r="AI90" s="1023" t="s">
        <v>127</v>
      </c>
      <c r="AJ90" s="530"/>
      <c r="AK90" s="530"/>
      <c r="AL90" s="530"/>
      <c r="AM90" s="530"/>
      <c r="AN90" s="530"/>
      <c r="AO90" s="530"/>
      <c r="AP90" s="530"/>
      <c r="AQ90" s="530"/>
      <c r="AR90" s="530"/>
      <c r="AS90" s="530"/>
      <c r="AT90" s="530"/>
      <c r="AU90" s="554"/>
      <c r="AV90" s="1024" t="s">
        <v>128</v>
      </c>
      <c r="AW90" s="1025"/>
      <c r="AX90" s="1025"/>
      <c r="AY90" s="1027"/>
    </row>
    <row r="91" spans="2:51" ht="24.75" customHeight="1">
      <c r="B91" s="678"/>
      <c r="C91" s="679"/>
      <c r="D91" s="679"/>
      <c r="E91" s="679"/>
      <c r="F91" s="679"/>
      <c r="G91" s="680"/>
      <c r="H91" s="1028" t="s">
        <v>274</v>
      </c>
      <c r="I91" s="1029"/>
      <c r="J91" s="1029"/>
      <c r="K91" s="1029"/>
      <c r="L91" s="1030"/>
      <c r="M91" s="1031" t="s">
        <v>922</v>
      </c>
      <c r="N91" s="1032"/>
      <c r="O91" s="1032"/>
      <c r="P91" s="1032"/>
      <c r="Q91" s="1032"/>
      <c r="R91" s="1032"/>
      <c r="S91" s="1032"/>
      <c r="T91" s="1032"/>
      <c r="U91" s="1032"/>
      <c r="V91" s="1032"/>
      <c r="W91" s="1032"/>
      <c r="X91" s="1032"/>
      <c r="Y91" s="1033"/>
      <c r="Z91" s="2500">
        <v>0.04</v>
      </c>
      <c r="AA91" s="2501"/>
      <c r="AB91" s="2501"/>
      <c r="AC91" s="2502"/>
      <c r="AD91" s="1028"/>
      <c r="AE91" s="1029"/>
      <c r="AF91" s="1029"/>
      <c r="AG91" s="1029"/>
      <c r="AH91" s="1030"/>
      <c r="AI91" s="1031"/>
      <c r="AJ91" s="1032"/>
      <c r="AK91" s="1032"/>
      <c r="AL91" s="1032"/>
      <c r="AM91" s="1032"/>
      <c r="AN91" s="1032"/>
      <c r="AO91" s="1032"/>
      <c r="AP91" s="1032"/>
      <c r="AQ91" s="1032"/>
      <c r="AR91" s="1032"/>
      <c r="AS91" s="1032"/>
      <c r="AT91" s="1032"/>
      <c r="AU91" s="1033"/>
      <c r="AV91" s="1034"/>
      <c r="AW91" s="1035"/>
      <c r="AX91" s="1035"/>
      <c r="AY91" s="1037"/>
    </row>
    <row r="92" spans="2:51" ht="24.75" customHeight="1">
      <c r="B92" s="678"/>
      <c r="C92" s="679"/>
      <c r="D92" s="679"/>
      <c r="E92" s="679"/>
      <c r="F92" s="679"/>
      <c r="G92" s="680"/>
      <c r="H92" s="1038" t="s">
        <v>923</v>
      </c>
      <c r="I92" s="844"/>
      <c r="J92" s="844"/>
      <c r="K92" s="844"/>
      <c r="L92" s="845"/>
      <c r="M92" s="1039" t="s">
        <v>924</v>
      </c>
      <c r="N92" s="1040"/>
      <c r="O92" s="1040"/>
      <c r="P92" s="1040"/>
      <c r="Q92" s="1040"/>
      <c r="R92" s="1040"/>
      <c r="S92" s="1040"/>
      <c r="T92" s="1040"/>
      <c r="U92" s="1040"/>
      <c r="V92" s="1040"/>
      <c r="W92" s="1040"/>
      <c r="X92" s="1040"/>
      <c r="Y92" s="1041"/>
      <c r="Z92" s="2503">
        <v>0.16</v>
      </c>
      <c r="AA92" s="2504"/>
      <c r="AB92" s="2504"/>
      <c r="AC92" s="2505"/>
      <c r="AD92" s="1038"/>
      <c r="AE92" s="844"/>
      <c r="AF92" s="844"/>
      <c r="AG92" s="844"/>
      <c r="AH92" s="845"/>
      <c r="AI92" s="1039"/>
      <c r="AJ92" s="1040"/>
      <c r="AK92" s="1040"/>
      <c r="AL92" s="1040"/>
      <c r="AM92" s="1040"/>
      <c r="AN92" s="1040"/>
      <c r="AO92" s="1040"/>
      <c r="AP92" s="1040"/>
      <c r="AQ92" s="1040"/>
      <c r="AR92" s="1040"/>
      <c r="AS92" s="1040"/>
      <c r="AT92" s="1040"/>
      <c r="AU92" s="1041"/>
      <c r="AV92" s="1042"/>
      <c r="AW92" s="1043"/>
      <c r="AX92" s="1043"/>
      <c r="AY92" s="1045"/>
    </row>
    <row r="93" spans="2:51" ht="24.75" customHeight="1">
      <c r="B93" s="678"/>
      <c r="C93" s="679"/>
      <c r="D93" s="679"/>
      <c r="E93" s="679"/>
      <c r="F93" s="679"/>
      <c r="G93" s="680"/>
      <c r="H93" s="1038"/>
      <c r="I93" s="844"/>
      <c r="J93" s="844"/>
      <c r="K93" s="844"/>
      <c r="L93" s="845"/>
      <c r="M93" s="1039"/>
      <c r="N93" s="1040"/>
      <c r="O93" s="1040"/>
      <c r="P93" s="1040"/>
      <c r="Q93" s="1040"/>
      <c r="R93" s="1040"/>
      <c r="S93" s="1040"/>
      <c r="T93" s="1040"/>
      <c r="U93" s="1040"/>
      <c r="V93" s="1040"/>
      <c r="W93" s="1040"/>
      <c r="X93" s="1040"/>
      <c r="Y93" s="1041"/>
      <c r="Z93" s="1042"/>
      <c r="AA93" s="1043"/>
      <c r="AB93" s="1043"/>
      <c r="AC93" s="1044"/>
      <c r="AD93" s="1038"/>
      <c r="AE93" s="844"/>
      <c r="AF93" s="844"/>
      <c r="AG93" s="844"/>
      <c r="AH93" s="845"/>
      <c r="AI93" s="1039"/>
      <c r="AJ93" s="1040"/>
      <c r="AK93" s="1040"/>
      <c r="AL93" s="1040"/>
      <c r="AM93" s="1040"/>
      <c r="AN93" s="1040"/>
      <c r="AO93" s="1040"/>
      <c r="AP93" s="1040"/>
      <c r="AQ93" s="1040"/>
      <c r="AR93" s="1040"/>
      <c r="AS93" s="1040"/>
      <c r="AT93" s="1040"/>
      <c r="AU93" s="1041"/>
      <c r="AV93" s="1042"/>
      <c r="AW93" s="1043"/>
      <c r="AX93" s="1043"/>
      <c r="AY93" s="1045"/>
    </row>
    <row r="94" spans="2:51" ht="24.75" customHeight="1">
      <c r="B94" s="678"/>
      <c r="C94" s="679"/>
      <c r="D94" s="679"/>
      <c r="E94" s="679"/>
      <c r="F94" s="679"/>
      <c r="G94" s="680"/>
      <c r="H94" s="1038"/>
      <c r="I94" s="844"/>
      <c r="J94" s="844"/>
      <c r="K94" s="844"/>
      <c r="L94" s="845"/>
      <c r="M94" s="1039"/>
      <c r="N94" s="1040"/>
      <c r="O94" s="1040"/>
      <c r="P94" s="1040"/>
      <c r="Q94" s="1040"/>
      <c r="R94" s="1040"/>
      <c r="S94" s="1040"/>
      <c r="T94" s="1040"/>
      <c r="U94" s="1040"/>
      <c r="V94" s="1040"/>
      <c r="W94" s="1040"/>
      <c r="X94" s="1040"/>
      <c r="Y94" s="1041"/>
      <c r="Z94" s="1042"/>
      <c r="AA94" s="1043"/>
      <c r="AB94" s="1043"/>
      <c r="AC94" s="1044"/>
      <c r="AD94" s="1038"/>
      <c r="AE94" s="844"/>
      <c r="AF94" s="844"/>
      <c r="AG94" s="844"/>
      <c r="AH94" s="845"/>
      <c r="AI94" s="1039"/>
      <c r="AJ94" s="1040"/>
      <c r="AK94" s="1040"/>
      <c r="AL94" s="1040"/>
      <c r="AM94" s="1040"/>
      <c r="AN94" s="1040"/>
      <c r="AO94" s="1040"/>
      <c r="AP94" s="1040"/>
      <c r="AQ94" s="1040"/>
      <c r="AR94" s="1040"/>
      <c r="AS94" s="1040"/>
      <c r="AT94" s="1040"/>
      <c r="AU94" s="1041"/>
      <c r="AV94" s="1042"/>
      <c r="AW94" s="1043"/>
      <c r="AX94" s="1043"/>
      <c r="AY94" s="1045"/>
    </row>
    <row r="95" spans="2:51" ht="24.75" customHeight="1">
      <c r="B95" s="678"/>
      <c r="C95" s="679"/>
      <c r="D95" s="679"/>
      <c r="E95" s="679"/>
      <c r="F95" s="679"/>
      <c r="G95" s="680"/>
      <c r="H95" s="1038"/>
      <c r="I95" s="844"/>
      <c r="J95" s="844"/>
      <c r="K95" s="844"/>
      <c r="L95" s="845"/>
      <c r="M95" s="1039"/>
      <c r="N95" s="1040"/>
      <c r="O95" s="1040"/>
      <c r="P95" s="1040"/>
      <c r="Q95" s="1040"/>
      <c r="R95" s="1040"/>
      <c r="S95" s="1040"/>
      <c r="T95" s="1040"/>
      <c r="U95" s="1040"/>
      <c r="V95" s="1040"/>
      <c r="W95" s="1040"/>
      <c r="X95" s="1040"/>
      <c r="Y95" s="1041"/>
      <c r="Z95" s="1042"/>
      <c r="AA95" s="1043"/>
      <c r="AB95" s="1043"/>
      <c r="AC95" s="1043"/>
      <c r="AD95" s="1038"/>
      <c r="AE95" s="844"/>
      <c r="AF95" s="844"/>
      <c r="AG95" s="844"/>
      <c r="AH95" s="845"/>
      <c r="AI95" s="1039"/>
      <c r="AJ95" s="1040"/>
      <c r="AK95" s="1040"/>
      <c r="AL95" s="1040"/>
      <c r="AM95" s="1040"/>
      <c r="AN95" s="1040"/>
      <c r="AO95" s="1040"/>
      <c r="AP95" s="1040"/>
      <c r="AQ95" s="1040"/>
      <c r="AR95" s="1040"/>
      <c r="AS95" s="1040"/>
      <c r="AT95" s="1040"/>
      <c r="AU95" s="1041"/>
      <c r="AV95" s="1042"/>
      <c r="AW95" s="1043"/>
      <c r="AX95" s="1043"/>
      <c r="AY95" s="1045"/>
    </row>
    <row r="96" spans="2:51" ht="24.75" customHeight="1">
      <c r="B96" s="678"/>
      <c r="C96" s="679"/>
      <c r="D96" s="679"/>
      <c r="E96" s="679"/>
      <c r="F96" s="679"/>
      <c r="G96" s="680"/>
      <c r="H96" s="1038"/>
      <c r="I96" s="844"/>
      <c r="J96" s="844"/>
      <c r="K96" s="844"/>
      <c r="L96" s="845"/>
      <c r="M96" s="1039"/>
      <c r="N96" s="1040"/>
      <c r="O96" s="1040"/>
      <c r="P96" s="1040"/>
      <c r="Q96" s="1040"/>
      <c r="R96" s="1040"/>
      <c r="S96" s="1040"/>
      <c r="T96" s="1040"/>
      <c r="U96" s="1040"/>
      <c r="V96" s="1040"/>
      <c r="W96" s="1040"/>
      <c r="X96" s="1040"/>
      <c r="Y96" s="1041"/>
      <c r="Z96" s="1042"/>
      <c r="AA96" s="1043"/>
      <c r="AB96" s="1043"/>
      <c r="AC96" s="1043"/>
      <c r="AD96" s="1038"/>
      <c r="AE96" s="844"/>
      <c r="AF96" s="844"/>
      <c r="AG96" s="844"/>
      <c r="AH96" s="845"/>
      <c r="AI96" s="1039"/>
      <c r="AJ96" s="1040"/>
      <c r="AK96" s="1040"/>
      <c r="AL96" s="1040"/>
      <c r="AM96" s="1040"/>
      <c r="AN96" s="1040"/>
      <c r="AO96" s="1040"/>
      <c r="AP96" s="1040"/>
      <c r="AQ96" s="1040"/>
      <c r="AR96" s="1040"/>
      <c r="AS96" s="1040"/>
      <c r="AT96" s="1040"/>
      <c r="AU96" s="1041"/>
      <c r="AV96" s="1042"/>
      <c r="AW96" s="1043"/>
      <c r="AX96" s="1043"/>
      <c r="AY96" s="1045"/>
    </row>
    <row r="97" spans="2:51" ht="24.75" customHeight="1">
      <c r="B97" s="678"/>
      <c r="C97" s="679"/>
      <c r="D97" s="679"/>
      <c r="E97" s="679"/>
      <c r="F97" s="679"/>
      <c r="G97" s="680"/>
      <c r="H97" s="1038"/>
      <c r="I97" s="844"/>
      <c r="J97" s="844"/>
      <c r="K97" s="844"/>
      <c r="L97" s="845"/>
      <c r="M97" s="1039"/>
      <c r="N97" s="1040"/>
      <c r="O97" s="1040"/>
      <c r="P97" s="1040"/>
      <c r="Q97" s="1040"/>
      <c r="R97" s="1040"/>
      <c r="S97" s="1040"/>
      <c r="T97" s="1040"/>
      <c r="U97" s="1040"/>
      <c r="V97" s="1040"/>
      <c r="W97" s="1040"/>
      <c r="X97" s="1040"/>
      <c r="Y97" s="1041"/>
      <c r="Z97" s="1042"/>
      <c r="AA97" s="1043"/>
      <c r="AB97" s="1043"/>
      <c r="AC97" s="1043"/>
      <c r="AD97" s="1038"/>
      <c r="AE97" s="844"/>
      <c r="AF97" s="844"/>
      <c r="AG97" s="844"/>
      <c r="AH97" s="845"/>
      <c r="AI97" s="1039"/>
      <c r="AJ97" s="1040"/>
      <c r="AK97" s="1040"/>
      <c r="AL97" s="1040"/>
      <c r="AM97" s="1040"/>
      <c r="AN97" s="1040"/>
      <c r="AO97" s="1040"/>
      <c r="AP97" s="1040"/>
      <c r="AQ97" s="1040"/>
      <c r="AR97" s="1040"/>
      <c r="AS97" s="1040"/>
      <c r="AT97" s="1040"/>
      <c r="AU97" s="1041"/>
      <c r="AV97" s="1042"/>
      <c r="AW97" s="1043"/>
      <c r="AX97" s="1043"/>
      <c r="AY97" s="1045"/>
    </row>
    <row r="98" spans="2:51" ht="24.75" customHeight="1">
      <c r="B98" s="678"/>
      <c r="C98" s="679"/>
      <c r="D98" s="679"/>
      <c r="E98" s="679"/>
      <c r="F98" s="679"/>
      <c r="G98" s="680"/>
      <c r="H98" s="1046"/>
      <c r="I98" s="832"/>
      <c r="J98" s="832"/>
      <c r="K98" s="832"/>
      <c r="L98" s="833"/>
      <c r="M98" s="1047"/>
      <c r="N98" s="1048"/>
      <c r="O98" s="1048"/>
      <c r="P98" s="1048"/>
      <c r="Q98" s="1048"/>
      <c r="R98" s="1048"/>
      <c r="S98" s="1048"/>
      <c r="T98" s="1048"/>
      <c r="U98" s="1048"/>
      <c r="V98" s="1048"/>
      <c r="W98" s="1048"/>
      <c r="X98" s="1048"/>
      <c r="Y98" s="1049"/>
      <c r="Z98" s="1050"/>
      <c r="AA98" s="1051"/>
      <c r="AB98" s="1051"/>
      <c r="AC98" s="1051"/>
      <c r="AD98" s="1046"/>
      <c r="AE98" s="832"/>
      <c r="AF98" s="832"/>
      <c r="AG98" s="832"/>
      <c r="AH98" s="833"/>
      <c r="AI98" s="1047"/>
      <c r="AJ98" s="1048"/>
      <c r="AK98" s="1048"/>
      <c r="AL98" s="1048"/>
      <c r="AM98" s="1048"/>
      <c r="AN98" s="1048"/>
      <c r="AO98" s="1048"/>
      <c r="AP98" s="1048"/>
      <c r="AQ98" s="1048"/>
      <c r="AR98" s="1048"/>
      <c r="AS98" s="1048"/>
      <c r="AT98" s="1048"/>
      <c r="AU98" s="1049"/>
      <c r="AV98" s="1050"/>
      <c r="AW98" s="1051"/>
      <c r="AX98" s="1051"/>
      <c r="AY98" s="1052"/>
    </row>
    <row r="99" spans="2:51" ht="24.75" customHeight="1">
      <c r="B99" s="678"/>
      <c r="C99" s="679"/>
      <c r="D99" s="679"/>
      <c r="E99" s="679"/>
      <c r="F99" s="679"/>
      <c r="G99" s="680"/>
      <c r="H99" s="1053" t="s">
        <v>39</v>
      </c>
      <c r="I99" s="530"/>
      <c r="J99" s="530"/>
      <c r="K99" s="530"/>
      <c r="L99" s="530"/>
      <c r="M99" s="1054"/>
      <c r="N99" s="649"/>
      <c r="O99" s="649"/>
      <c r="P99" s="649"/>
      <c r="Q99" s="649"/>
      <c r="R99" s="649"/>
      <c r="S99" s="649"/>
      <c r="T99" s="649"/>
      <c r="U99" s="649"/>
      <c r="V99" s="649"/>
      <c r="W99" s="649"/>
      <c r="X99" s="649"/>
      <c r="Y99" s="650"/>
      <c r="Z99" s="1055">
        <f>SUM(Z91:AC98)</f>
        <v>0.2</v>
      </c>
      <c r="AA99" s="1056"/>
      <c r="AB99" s="1056"/>
      <c r="AC99" s="1057"/>
      <c r="AD99" s="1053" t="s">
        <v>39</v>
      </c>
      <c r="AE99" s="530"/>
      <c r="AF99" s="530"/>
      <c r="AG99" s="530"/>
      <c r="AH99" s="530"/>
      <c r="AI99" s="1054"/>
      <c r="AJ99" s="649"/>
      <c r="AK99" s="649"/>
      <c r="AL99" s="649"/>
      <c r="AM99" s="649"/>
      <c r="AN99" s="649"/>
      <c r="AO99" s="649"/>
      <c r="AP99" s="649"/>
      <c r="AQ99" s="649"/>
      <c r="AR99" s="649"/>
      <c r="AS99" s="649"/>
      <c r="AT99" s="649"/>
      <c r="AU99" s="650"/>
      <c r="AV99" s="1055">
        <f>SUM(AV91:AY98)</f>
        <v>0</v>
      </c>
      <c r="AW99" s="1056"/>
      <c r="AX99" s="1056"/>
      <c r="AY99" s="1058"/>
    </row>
    <row r="100" spans="2:51" ht="24.75" customHeight="1">
      <c r="B100" s="678"/>
      <c r="C100" s="679"/>
      <c r="D100" s="679"/>
      <c r="E100" s="679"/>
      <c r="F100" s="679"/>
      <c r="G100" s="680"/>
      <c r="H100" s="1059" t="s">
        <v>139</v>
      </c>
      <c r="I100" s="1060"/>
      <c r="J100" s="1060"/>
      <c r="K100" s="1060"/>
      <c r="L100" s="1060"/>
      <c r="M100" s="1060"/>
      <c r="N100" s="1060"/>
      <c r="O100" s="1060"/>
      <c r="P100" s="1060"/>
      <c r="Q100" s="1060"/>
      <c r="R100" s="1060"/>
      <c r="S100" s="1060"/>
      <c r="T100" s="1060"/>
      <c r="U100" s="1060"/>
      <c r="V100" s="1060"/>
      <c r="W100" s="1060"/>
      <c r="X100" s="1060"/>
      <c r="Y100" s="1060"/>
      <c r="Z100" s="1060"/>
      <c r="AA100" s="1060"/>
      <c r="AB100" s="1060"/>
      <c r="AC100" s="1061"/>
      <c r="AD100" s="1059" t="s">
        <v>140</v>
      </c>
      <c r="AE100" s="1060"/>
      <c r="AF100" s="1060"/>
      <c r="AG100" s="1060"/>
      <c r="AH100" s="1060"/>
      <c r="AI100" s="1060"/>
      <c r="AJ100" s="1060"/>
      <c r="AK100" s="1060"/>
      <c r="AL100" s="1060"/>
      <c r="AM100" s="1060"/>
      <c r="AN100" s="1060"/>
      <c r="AO100" s="1060"/>
      <c r="AP100" s="1060"/>
      <c r="AQ100" s="1060"/>
      <c r="AR100" s="1060"/>
      <c r="AS100" s="1060"/>
      <c r="AT100" s="1060"/>
      <c r="AU100" s="1060"/>
      <c r="AV100" s="1060"/>
      <c r="AW100" s="1060"/>
      <c r="AX100" s="1060"/>
      <c r="AY100" s="1062"/>
    </row>
    <row r="101" spans="2:51" ht="24.75" customHeight="1">
      <c r="B101" s="678"/>
      <c r="C101" s="679"/>
      <c r="D101" s="679"/>
      <c r="E101" s="679"/>
      <c r="F101" s="679"/>
      <c r="G101" s="680"/>
      <c r="H101" s="1022" t="s">
        <v>71</v>
      </c>
      <c r="I101" s="693"/>
      <c r="J101" s="693"/>
      <c r="K101" s="693"/>
      <c r="L101" s="693"/>
      <c r="M101" s="1023" t="s">
        <v>127</v>
      </c>
      <c r="N101" s="530"/>
      <c r="O101" s="530"/>
      <c r="P101" s="530"/>
      <c r="Q101" s="530"/>
      <c r="R101" s="530"/>
      <c r="S101" s="530"/>
      <c r="T101" s="530"/>
      <c r="U101" s="530"/>
      <c r="V101" s="530"/>
      <c r="W101" s="530"/>
      <c r="X101" s="530"/>
      <c r="Y101" s="554"/>
      <c r="Z101" s="1024" t="s">
        <v>128</v>
      </c>
      <c r="AA101" s="1025"/>
      <c r="AB101" s="1025"/>
      <c r="AC101" s="1026"/>
      <c r="AD101" s="1022" t="s">
        <v>71</v>
      </c>
      <c r="AE101" s="693"/>
      <c r="AF101" s="693"/>
      <c r="AG101" s="693"/>
      <c r="AH101" s="693"/>
      <c r="AI101" s="1023" t="s">
        <v>127</v>
      </c>
      <c r="AJ101" s="530"/>
      <c r="AK101" s="530"/>
      <c r="AL101" s="530"/>
      <c r="AM101" s="530"/>
      <c r="AN101" s="530"/>
      <c r="AO101" s="530"/>
      <c r="AP101" s="530"/>
      <c r="AQ101" s="530"/>
      <c r="AR101" s="530"/>
      <c r="AS101" s="530"/>
      <c r="AT101" s="530"/>
      <c r="AU101" s="554"/>
      <c r="AV101" s="1024" t="s">
        <v>128</v>
      </c>
      <c r="AW101" s="1025"/>
      <c r="AX101" s="1025"/>
      <c r="AY101" s="1027"/>
    </row>
    <row r="102" spans="2:51" ht="24.75" customHeight="1">
      <c r="B102" s="678"/>
      <c r="C102" s="679"/>
      <c r="D102" s="679"/>
      <c r="E102" s="679"/>
      <c r="F102" s="679"/>
      <c r="G102" s="680"/>
      <c r="H102" s="1028"/>
      <c r="I102" s="1029"/>
      <c r="J102" s="1029"/>
      <c r="K102" s="1029"/>
      <c r="L102" s="1030"/>
      <c r="M102" s="1031"/>
      <c r="N102" s="1032"/>
      <c r="O102" s="1032"/>
      <c r="P102" s="1032"/>
      <c r="Q102" s="1032"/>
      <c r="R102" s="1032"/>
      <c r="S102" s="1032"/>
      <c r="T102" s="1032"/>
      <c r="U102" s="1032"/>
      <c r="V102" s="1032"/>
      <c r="W102" s="1032"/>
      <c r="X102" s="1032"/>
      <c r="Y102" s="1033"/>
      <c r="Z102" s="1034"/>
      <c r="AA102" s="1035"/>
      <c r="AB102" s="1035"/>
      <c r="AC102" s="1036"/>
      <c r="AD102" s="1028"/>
      <c r="AE102" s="1029"/>
      <c r="AF102" s="1029"/>
      <c r="AG102" s="1029"/>
      <c r="AH102" s="1030"/>
      <c r="AI102" s="1031"/>
      <c r="AJ102" s="1032"/>
      <c r="AK102" s="1032"/>
      <c r="AL102" s="1032"/>
      <c r="AM102" s="1032"/>
      <c r="AN102" s="1032"/>
      <c r="AO102" s="1032"/>
      <c r="AP102" s="1032"/>
      <c r="AQ102" s="1032"/>
      <c r="AR102" s="1032"/>
      <c r="AS102" s="1032"/>
      <c r="AT102" s="1032"/>
      <c r="AU102" s="1033"/>
      <c r="AV102" s="1034"/>
      <c r="AW102" s="1035"/>
      <c r="AX102" s="1035"/>
      <c r="AY102" s="1037"/>
    </row>
    <row r="103" spans="2:51" ht="24.75" customHeight="1">
      <c r="B103" s="678"/>
      <c r="C103" s="679"/>
      <c r="D103" s="679"/>
      <c r="E103" s="679"/>
      <c r="F103" s="679"/>
      <c r="G103" s="680"/>
      <c r="H103" s="1038"/>
      <c r="I103" s="844"/>
      <c r="J103" s="844"/>
      <c r="K103" s="844"/>
      <c r="L103" s="845"/>
      <c r="M103" s="1039"/>
      <c r="N103" s="1040"/>
      <c r="O103" s="1040"/>
      <c r="P103" s="1040"/>
      <c r="Q103" s="1040"/>
      <c r="R103" s="1040"/>
      <c r="S103" s="1040"/>
      <c r="T103" s="1040"/>
      <c r="U103" s="1040"/>
      <c r="V103" s="1040"/>
      <c r="W103" s="1040"/>
      <c r="X103" s="1040"/>
      <c r="Y103" s="1041"/>
      <c r="Z103" s="1042"/>
      <c r="AA103" s="1043"/>
      <c r="AB103" s="1043"/>
      <c r="AC103" s="1044"/>
      <c r="AD103" s="1038"/>
      <c r="AE103" s="844"/>
      <c r="AF103" s="844"/>
      <c r="AG103" s="844"/>
      <c r="AH103" s="845"/>
      <c r="AI103" s="1039"/>
      <c r="AJ103" s="1040"/>
      <c r="AK103" s="1040"/>
      <c r="AL103" s="1040"/>
      <c r="AM103" s="1040"/>
      <c r="AN103" s="1040"/>
      <c r="AO103" s="1040"/>
      <c r="AP103" s="1040"/>
      <c r="AQ103" s="1040"/>
      <c r="AR103" s="1040"/>
      <c r="AS103" s="1040"/>
      <c r="AT103" s="1040"/>
      <c r="AU103" s="1041"/>
      <c r="AV103" s="1042"/>
      <c r="AW103" s="1043"/>
      <c r="AX103" s="1043"/>
      <c r="AY103" s="1045"/>
    </row>
    <row r="104" spans="2:51" ht="24.75" customHeight="1">
      <c r="B104" s="678"/>
      <c r="C104" s="679"/>
      <c r="D104" s="679"/>
      <c r="E104" s="679"/>
      <c r="F104" s="679"/>
      <c r="G104" s="680"/>
      <c r="H104" s="1038"/>
      <c r="I104" s="844"/>
      <c r="J104" s="844"/>
      <c r="K104" s="844"/>
      <c r="L104" s="845"/>
      <c r="M104" s="1039"/>
      <c r="N104" s="1040"/>
      <c r="O104" s="1040"/>
      <c r="P104" s="1040"/>
      <c r="Q104" s="1040"/>
      <c r="R104" s="1040"/>
      <c r="S104" s="1040"/>
      <c r="T104" s="1040"/>
      <c r="U104" s="1040"/>
      <c r="V104" s="1040"/>
      <c r="W104" s="1040"/>
      <c r="X104" s="1040"/>
      <c r="Y104" s="1041"/>
      <c r="Z104" s="1042"/>
      <c r="AA104" s="1043"/>
      <c r="AB104" s="1043"/>
      <c r="AC104" s="1044"/>
      <c r="AD104" s="1038"/>
      <c r="AE104" s="844"/>
      <c r="AF104" s="844"/>
      <c r="AG104" s="844"/>
      <c r="AH104" s="845"/>
      <c r="AI104" s="1039"/>
      <c r="AJ104" s="1040"/>
      <c r="AK104" s="1040"/>
      <c r="AL104" s="1040"/>
      <c r="AM104" s="1040"/>
      <c r="AN104" s="1040"/>
      <c r="AO104" s="1040"/>
      <c r="AP104" s="1040"/>
      <c r="AQ104" s="1040"/>
      <c r="AR104" s="1040"/>
      <c r="AS104" s="1040"/>
      <c r="AT104" s="1040"/>
      <c r="AU104" s="1041"/>
      <c r="AV104" s="1042"/>
      <c r="AW104" s="1043"/>
      <c r="AX104" s="1043"/>
      <c r="AY104" s="1045"/>
    </row>
    <row r="105" spans="2:51" ht="24.75" customHeight="1">
      <c r="B105" s="678"/>
      <c r="C105" s="679"/>
      <c r="D105" s="679"/>
      <c r="E105" s="679"/>
      <c r="F105" s="679"/>
      <c r="G105" s="680"/>
      <c r="H105" s="1038"/>
      <c r="I105" s="844"/>
      <c r="J105" s="844"/>
      <c r="K105" s="844"/>
      <c r="L105" s="845"/>
      <c r="M105" s="1039"/>
      <c r="N105" s="1040"/>
      <c r="O105" s="1040"/>
      <c r="P105" s="1040"/>
      <c r="Q105" s="1040"/>
      <c r="R105" s="1040"/>
      <c r="S105" s="1040"/>
      <c r="T105" s="1040"/>
      <c r="U105" s="1040"/>
      <c r="V105" s="1040"/>
      <c r="W105" s="1040"/>
      <c r="X105" s="1040"/>
      <c r="Y105" s="1041"/>
      <c r="Z105" s="1042"/>
      <c r="AA105" s="1043"/>
      <c r="AB105" s="1043"/>
      <c r="AC105" s="1044"/>
      <c r="AD105" s="1038"/>
      <c r="AE105" s="844"/>
      <c r="AF105" s="844"/>
      <c r="AG105" s="844"/>
      <c r="AH105" s="845"/>
      <c r="AI105" s="1039"/>
      <c r="AJ105" s="1040"/>
      <c r="AK105" s="1040"/>
      <c r="AL105" s="1040"/>
      <c r="AM105" s="1040"/>
      <c r="AN105" s="1040"/>
      <c r="AO105" s="1040"/>
      <c r="AP105" s="1040"/>
      <c r="AQ105" s="1040"/>
      <c r="AR105" s="1040"/>
      <c r="AS105" s="1040"/>
      <c r="AT105" s="1040"/>
      <c r="AU105" s="1041"/>
      <c r="AV105" s="1042"/>
      <c r="AW105" s="1043"/>
      <c r="AX105" s="1043"/>
      <c r="AY105" s="1045"/>
    </row>
    <row r="106" spans="2:51" ht="24.75" customHeight="1">
      <c r="B106" s="678"/>
      <c r="C106" s="679"/>
      <c r="D106" s="679"/>
      <c r="E106" s="679"/>
      <c r="F106" s="679"/>
      <c r="G106" s="680"/>
      <c r="H106" s="1038"/>
      <c r="I106" s="844"/>
      <c r="J106" s="844"/>
      <c r="K106" s="844"/>
      <c r="L106" s="845"/>
      <c r="M106" s="1039"/>
      <c r="N106" s="1040"/>
      <c r="O106" s="1040"/>
      <c r="P106" s="1040"/>
      <c r="Q106" s="1040"/>
      <c r="R106" s="1040"/>
      <c r="S106" s="1040"/>
      <c r="T106" s="1040"/>
      <c r="U106" s="1040"/>
      <c r="V106" s="1040"/>
      <c r="W106" s="1040"/>
      <c r="X106" s="1040"/>
      <c r="Y106" s="1041"/>
      <c r="Z106" s="1042"/>
      <c r="AA106" s="1043"/>
      <c r="AB106" s="1043"/>
      <c r="AC106" s="1043"/>
      <c r="AD106" s="1038"/>
      <c r="AE106" s="844"/>
      <c r="AF106" s="844"/>
      <c r="AG106" s="844"/>
      <c r="AH106" s="845"/>
      <c r="AI106" s="1039"/>
      <c r="AJ106" s="1040"/>
      <c r="AK106" s="1040"/>
      <c r="AL106" s="1040"/>
      <c r="AM106" s="1040"/>
      <c r="AN106" s="1040"/>
      <c r="AO106" s="1040"/>
      <c r="AP106" s="1040"/>
      <c r="AQ106" s="1040"/>
      <c r="AR106" s="1040"/>
      <c r="AS106" s="1040"/>
      <c r="AT106" s="1040"/>
      <c r="AU106" s="1041"/>
      <c r="AV106" s="1042"/>
      <c r="AW106" s="1043"/>
      <c r="AX106" s="1043"/>
      <c r="AY106" s="1045"/>
    </row>
    <row r="107" spans="2:51" ht="24.75" customHeight="1">
      <c r="B107" s="678"/>
      <c r="C107" s="679"/>
      <c r="D107" s="679"/>
      <c r="E107" s="679"/>
      <c r="F107" s="679"/>
      <c r="G107" s="680"/>
      <c r="H107" s="1038"/>
      <c r="I107" s="844"/>
      <c r="J107" s="844"/>
      <c r="K107" s="844"/>
      <c r="L107" s="845"/>
      <c r="M107" s="1039"/>
      <c r="N107" s="1040"/>
      <c r="O107" s="1040"/>
      <c r="P107" s="1040"/>
      <c r="Q107" s="1040"/>
      <c r="R107" s="1040"/>
      <c r="S107" s="1040"/>
      <c r="T107" s="1040"/>
      <c r="U107" s="1040"/>
      <c r="V107" s="1040"/>
      <c r="W107" s="1040"/>
      <c r="X107" s="1040"/>
      <c r="Y107" s="1041"/>
      <c r="Z107" s="1042"/>
      <c r="AA107" s="1043"/>
      <c r="AB107" s="1043"/>
      <c r="AC107" s="1043"/>
      <c r="AD107" s="1038"/>
      <c r="AE107" s="844"/>
      <c r="AF107" s="844"/>
      <c r="AG107" s="844"/>
      <c r="AH107" s="845"/>
      <c r="AI107" s="1039"/>
      <c r="AJ107" s="1040"/>
      <c r="AK107" s="1040"/>
      <c r="AL107" s="1040"/>
      <c r="AM107" s="1040"/>
      <c r="AN107" s="1040"/>
      <c r="AO107" s="1040"/>
      <c r="AP107" s="1040"/>
      <c r="AQ107" s="1040"/>
      <c r="AR107" s="1040"/>
      <c r="AS107" s="1040"/>
      <c r="AT107" s="1040"/>
      <c r="AU107" s="1041"/>
      <c r="AV107" s="1042"/>
      <c r="AW107" s="1043"/>
      <c r="AX107" s="1043"/>
      <c r="AY107" s="1045"/>
    </row>
    <row r="108" spans="2:51" ht="24.75" customHeight="1">
      <c r="B108" s="678"/>
      <c r="C108" s="679"/>
      <c r="D108" s="679"/>
      <c r="E108" s="679"/>
      <c r="F108" s="679"/>
      <c r="G108" s="680"/>
      <c r="H108" s="1038"/>
      <c r="I108" s="844"/>
      <c r="J108" s="844"/>
      <c r="K108" s="844"/>
      <c r="L108" s="845"/>
      <c r="M108" s="1039"/>
      <c r="N108" s="1040"/>
      <c r="O108" s="1040"/>
      <c r="P108" s="1040"/>
      <c r="Q108" s="1040"/>
      <c r="R108" s="1040"/>
      <c r="S108" s="1040"/>
      <c r="T108" s="1040"/>
      <c r="U108" s="1040"/>
      <c r="V108" s="1040"/>
      <c r="W108" s="1040"/>
      <c r="X108" s="1040"/>
      <c r="Y108" s="1041"/>
      <c r="Z108" s="1042"/>
      <c r="AA108" s="1043"/>
      <c r="AB108" s="1043"/>
      <c r="AC108" s="1043"/>
      <c r="AD108" s="1038"/>
      <c r="AE108" s="844"/>
      <c r="AF108" s="844"/>
      <c r="AG108" s="844"/>
      <c r="AH108" s="845"/>
      <c r="AI108" s="1039"/>
      <c r="AJ108" s="1040"/>
      <c r="AK108" s="1040"/>
      <c r="AL108" s="1040"/>
      <c r="AM108" s="1040"/>
      <c r="AN108" s="1040"/>
      <c r="AO108" s="1040"/>
      <c r="AP108" s="1040"/>
      <c r="AQ108" s="1040"/>
      <c r="AR108" s="1040"/>
      <c r="AS108" s="1040"/>
      <c r="AT108" s="1040"/>
      <c r="AU108" s="1041"/>
      <c r="AV108" s="1042"/>
      <c r="AW108" s="1043"/>
      <c r="AX108" s="1043"/>
      <c r="AY108" s="1045"/>
    </row>
    <row r="109" spans="2:51" ht="24.75" customHeight="1">
      <c r="B109" s="678"/>
      <c r="C109" s="679"/>
      <c r="D109" s="679"/>
      <c r="E109" s="679"/>
      <c r="F109" s="679"/>
      <c r="G109" s="680"/>
      <c r="H109" s="1046"/>
      <c r="I109" s="832"/>
      <c r="J109" s="832"/>
      <c r="K109" s="832"/>
      <c r="L109" s="833"/>
      <c r="M109" s="1047"/>
      <c r="N109" s="1048"/>
      <c r="O109" s="1048"/>
      <c r="P109" s="1048"/>
      <c r="Q109" s="1048"/>
      <c r="R109" s="1048"/>
      <c r="S109" s="1048"/>
      <c r="T109" s="1048"/>
      <c r="U109" s="1048"/>
      <c r="V109" s="1048"/>
      <c r="W109" s="1048"/>
      <c r="X109" s="1048"/>
      <c r="Y109" s="1049"/>
      <c r="Z109" s="1050"/>
      <c r="AA109" s="1051"/>
      <c r="AB109" s="1051"/>
      <c r="AC109" s="1051"/>
      <c r="AD109" s="1046"/>
      <c r="AE109" s="832"/>
      <c r="AF109" s="832"/>
      <c r="AG109" s="832"/>
      <c r="AH109" s="833"/>
      <c r="AI109" s="1047"/>
      <c r="AJ109" s="1048"/>
      <c r="AK109" s="1048"/>
      <c r="AL109" s="1048"/>
      <c r="AM109" s="1048"/>
      <c r="AN109" s="1048"/>
      <c r="AO109" s="1048"/>
      <c r="AP109" s="1048"/>
      <c r="AQ109" s="1048"/>
      <c r="AR109" s="1048"/>
      <c r="AS109" s="1048"/>
      <c r="AT109" s="1048"/>
      <c r="AU109" s="1049"/>
      <c r="AV109" s="1050"/>
      <c r="AW109" s="1051"/>
      <c r="AX109" s="1051"/>
      <c r="AY109" s="1052"/>
    </row>
    <row r="110" spans="2:51" ht="24.75" customHeight="1">
      <c r="B110" s="678"/>
      <c r="C110" s="679"/>
      <c r="D110" s="679"/>
      <c r="E110" s="679"/>
      <c r="F110" s="679"/>
      <c r="G110" s="680"/>
      <c r="H110" s="1053" t="s">
        <v>39</v>
      </c>
      <c r="I110" s="530"/>
      <c r="J110" s="530"/>
      <c r="K110" s="530"/>
      <c r="L110" s="530"/>
      <c r="M110" s="1054"/>
      <c r="N110" s="649"/>
      <c r="O110" s="649"/>
      <c r="P110" s="649"/>
      <c r="Q110" s="649"/>
      <c r="R110" s="649"/>
      <c r="S110" s="649"/>
      <c r="T110" s="649"/>
      <c r="U110" s="649"/>
      <c r="V110" s="649"/>
      <c r="W110" s="649"/>
      <c r="X110" s="649"/>
      <c r="Y110" s="650"/>
      <c r="Z110" s="1055">
        <f>SUM(Z102:AC109)</f>
        <v>0</v>
      </c>
      <c r="AA110" s="1056"/>
      <c r="AB110" s="1056"/>
      <c r="AC110" s="1057"/>
      <c r="AD110" s="1053" t="s">
        <v>39</v>
      </c>
      <c r="AE110" s="530"/>
      <c r="AF110" s="530"/>
      <c r="AG110" s="530"/>
      <c r="AH110" s="530"/>
      <c r="AI110" s="1054"/>
      <c r="AJ110" s="649"/>
      <c r="AK110" s="649"/>
      <c r="AL110" s="649"/>
      <c r="AM110" s="649"/>
      <c r="AN110" s="649"/>
      <c r="AO110" s="649"/>
      <c r="AP110" s="649"/>
      <c r="AQ110" s="649"/>
      <c r="AR110" s="649"/>
      <c r="AS110" s="649"/>
      <c r="AT110" s="649"/>
      <c r="AU110" s="650"/>
      <c r="AV110" s="1055">
        <f>SUM(AV102:AY109)</f>
        <v>0</v>
      </c>
      <c r="AW110" s="1056"/>
      <c r="AX110" s="1056"/>
      <c r="AY110" s="1058"/>
    </row>
    <row r="111" spans="2:51" ht="24.75" customHeight="1">
      <c r="B111" s="678"/>
      <c r="C111" s="679"/>
      <c r="D111" s="679"/>
      <c r="E111" s="679"/>
      <c r="F111" s="679"/>
      <c r="G111" s="680"/>
      <c r="H111" s="1059" t="s">
        <v>141</v>
      </c>
      <c r="I111" s="1060"/>
      <c r="J111" s="1060"/>
      <c r="K111" s="1060"/>
      <c r="L111" s="1060"/>
      <c r="M111" s="1060"/>
      <c r="N111" s="1060"/>
      <c r="O111" s="1060"/>
      <c r="P111" s="1060"/>
      <c r="Q111" s="1060"/>
      <c r="R111" s="1060"/>
      <c r="S111" s="1060"/>
      <c r="T111" s="1060"/>
      <c r="U111" s="1060"/>
      <c r="V111" s="1060"/>
      <c r="W111" s="1060"/>
      <c r="X111" s="1060"/>
      <c r="Y111" s="1060"/>
      <c r="Z111" s="1060"/>
      <c r="AA111" s="1060"/>
      <c r="AB111" s="1060"/>
      <c r="AC111" s="1061"/>
      <c r="AD111" s="1059" t="s">
        <v>142</v>
      </c>
      <c r="AE111" s="1060"/>
      <c r="AF111" s="1060"/>
      <c r="AG111" s="1060"/>
      <c r="AH111" s="1060"/>
      <c r="AI111" s="1060"/>
      <c r="AJ111" s="1060"/>
      <c r="AK111" s="1060"/>
      <c r="AL111" s="1060"/>
      <c r="AM111" s="1060"/>
      <c r="AN111" s="1060"/>
      <c r="AO111" s="1060"/>
      <c r="AP111" s="1060"/>
      <c r="AQ111" s="1060"/>
      <c r="AR111" s="1060"/>
      <c r="AS111" s="1060"/>
      <c r="AT111" s="1060"/>
      <c r="AU111" s="1060"/>
      <c r="AV111" s="1060"/>
      <c r="AW111" s="1060"/>
      <c r="AX111" s="1060"/>
      <c r="AY111" s="1062"/>
    </row>
    <row r="112" spans="2:51" ht="24.75" customHeight="1">
      <c r="B112" s="678"/>
      <c r="C112" s="679"/>
      <c r="D112" s="679"/>
      <c r="E112" s="679"/>
      <c r="F112" s="679"/>
      <c r="G112" s="680"/>
      <c r="H112" s="1022" t="s">
        <v>71</v>
      </c>
      <c r="I112" s="693"/>
      <c r="J112" s="693"/>
      <c r="K112" s="693"/>
      <c r="L112" s="693"/>
      <c r="M112" s="1023" t="s">
        <v>127</v>
      </c>
      <c r="N112" s="530"/>
      <c r="O112" s="530"/>
      <c r="P112" s="530"/>
      <c r="Q112" s="530"/>
      <c r="R112" s="530"/>
      <c r="S112" s="530"/>
      <c r="T112" s="530"/>
      <c r="U112" s="530"/>
      <c r="V112" s="530"/>
      <c r="W112" s="530"/>
      <c r="X112" s="530"/>
      <c r="Y112" s="554"/>
      <c r="Z112" s="1024" t="s">
        <v>128</v>
      </c>
      <c r="AA112" s="1025"/>
      <c r="AB112" s="1025"/>
      <c r="AC112" s="1026"/>
      <c r="AD112" s="1022" t="s">
        <v>71</v>
      </c>
      <c r="AE112" s="693"/>
      <c r="AF112" s="693"/>
      <c r="AG112" s="693"/>
      <c r="AH112" s="693"/>
      <c r="AI112" s="1023" t="s">
        <v>127</v>
      </c>
      <c r="AJ112" s="530"/>
      <c r="AK112" s="530"/>
      <c r="AL112" s="530"/>
      <c r="AM112" s="530"/>
      <c r="AN112" s="530"/>
      <c r="AO112" s="530"/>
      <c r="AP112" s="530"/>
      <c r="AQ112" s="530"/>
      <c r="AR112" s="530"/>
      <c r="AS112" s="530"/>
      <c r="AT112" s="530"/>
      <c r="AU112" s="554"/>
      <c r="AV112" s="1024" t="s">
        <v>128</v>
      </c>
      <c r="AW112" s="1025"/>
      <c r="AX112" s="1025"/>
      <c r="AY112" s="1027"/>
    </row>
    <row r="113" spans="2:51" ht="24.75" customHeight="1">
      <c r="B113" s="678"/>
      <c r="C113" s="679"/>
      <c r="D113" s="679"/>
      <c r="E113" s="679"/>
      <c r="F113" s="679"/>
      <c r="G113" s="680"/>
      <c r="H113" s="1028"/>
      <c r="I113" s="1029"/>
      <c r="J113" s="1029"/>
      <c r="K113" s="1029"/>
      <c r="L113" s="1030"/>
      <c r="M113" s="1031"/>
      <c r="N113" s="1032"/>
      <c r="O113" s="1032"/>
      <c r="P113" s="1032"/>
      <c r="Q113" s="1032"/>
      <c r="R113" s="1032"/>
      <c r="S113" s="1032"/>
      <c r="T113" s="1032"/>
      <c r="U113" s="1032"/>
      <c r="V113" s="1032"/>
      <c r="W113" s="1032"/>
      <c r="X113" s="1032"/>
      <c r="Y113" s="1033"/>
      <c r="Z113" s="1034"/>
      <c r="AA113" s="1035"/>
      <c r="AB113" s="1035"/>
      <c r="AC113" s="1036"/>
      <c r="AD113" s="1028"/>
      <c r="AE113" s="1029"/>
      <c r="AF113" s="1029"/>
      <c r="AG113" s="1029"/>
      <c r="AH113" s="1030"/>
      <c r="AI113" s="1031"/>
      <c r="AJ113" s="1032"/>
      <c r="AK113" s="1032"/>
      <c r="AL113" s="1032"/>
      <c r="AM113" s="1032"/>
      <c r="AN113" s="1032"/>
      <c r="AO113" s="1032"/>
      <c r="AP113" s="1032"/>
      <c r="AQ113" s="1032"/>
      <c r="AR113" s="1032"/>
      <c r="AS113" s="1032"/>
      <c r="AT113" s="1032"/>
      <c r="AU113" s="1033"/>
      <c r="AV113" s="1034"/>
      <c r="AW113" s="1035"/>
      <c r="AX113" s="1035"/>
      <c r="AY113" s="1037"/>
    </row>
    <row r="114" spans="2:51" ht="24.75" customHeight="1">
      <c r="B114" s="678"/>
      <c r="C114" s="679"/>
      <c r="D114" s="679"/>
      <c r="E114" s="679"/>
      <c r="F114" s="679"/>
      <c r="G114" s="680"/>
      <c r="H114" s="1038"/>
      <c r="I114" s="844"/>
      <c r="J114" s="844"/>
      <c r="K114" s="844"/>
      <c r="L114" s="845"/>
      <c r="M114" s="1039"/>
      <c r="N114" s="1040"/>
      <c r="O114" s="1040"/>
      <c r="P114" s="1040"/>
      <c r="Q114" s="1040"/>
      <c r="R114" s="1040"/>
      <c r="S114" s="1040"/>
      <c r="T114" s="1040"/>
      <c r="U114" s="1040"/>
      <c r="V114" s="1040"/>
      <c r="W114" s="1040"/>
      <c r="X114" s="1040"/>
      <c r="Y114" s="1041"/>
      <c r="Z114" s="1042"/>
      <c r="AA114" s="1043"/>
      <c r="AB114" s="1043"/>
      <c r="AC114" s="1044"/>
      <c r="AD114" s="1038"/>
      <c r="AE114" s="844"/>
      <c r="AF114" s="844"/>
      <c r="AG114" s="844"/>
      <c r="AH114" s="845"/>
      <c r="AI114" s="1039"/>
      <c r="AJ114" s="1040"/>
      <c r="AK114" s="1040"/>
      <c r="AL114" s="1040"/>
      <c r="AM114" s="1040"/>
      <c r="AN114" s="1040"/>
      <c r="AO114" s="1040"/>
      <c r="AP114" s="1040"/>
      <c r="AQ114" s="1040"/>
      <c r="AR114" s="1040"/>
      <c r="AS114" s="1040"/>
      <c r="AT114" s="1040"/>
      <c r="AU114" s="1041"/>
      <c r="AV114" s="1042"/>
      <c r="AW114" s="1043"/>
      <c r="AX114" s="1043"/>
      <c r="AY114" s="1045"/>
    </row>
    <row r="115" spans="2:51" ht="24.75" customHeight="1">
      <c r="B115" s="678"/>
      <c r="C115" s="679"/>
      <c r="D115" s="679"/>
      <c r="E115" s="679"/>
      <c r="F115" s="679"/>
      <c r="G115" s="680"/>
      <c r="H115" s="1038"/>
      <c r="I115" s="844"/>
      <c r="J115" s="844"/>
      <c r="K115" s="844"/>
      <c r="L115" s="845"/>
      <c r="M115" s="1039"/>
      <c r="N115" s="1040"/>
      <c r="O115" s="1040"/>
      <c r="P115" s="1040"/>
      <c r="Q115" s="1040"/>
      <c r="R115" s="1040"/>
      <c r="S115" s="1040"/>
      <c r="T115" s="1040"/>
      <c r="U115" s="1040"/>
      <c r="V115" s="1040"/>
      <c r="W115" s="1040"/>
      <c r="X115" s="1040"/>
      <c r="Y115" s="1041"/>
      <c r="Z115" s="1042"/>
      <c r="AA115" s="1043"/>
      <c r="AB115" s="1043"/>
      <c r="AC115" s="1044"/>
      <c r="AD115" s="1038"/>
      <c r="AE115" s="844"/>
      <c r="AF115" s="844"/>
      <c r="AG115" s="844"/>
      <c r="AH115" s="845"/>
      <c r="AI115" s="1039"/>
      <c r="AJ115" s="1040"/>
      <c r="AK115" s="1040"/>
      <c r="AL115" s="1040"/>
      <c r="AM115" s="1040"/>
      <c r="AN115" s="1040"/>
      <c r="AO115" s="1040"/>
      <c r="AP115" s="1040"/>
      <c r="AQ115" s="1040"/>
      <c r="AR115" s="1040"/>
      <c r="AS115" s="1040"/>
      <c r="AT115" s="1040"/>
      <c r="AU115" s="1041"/>
      <c r="AV115" s="1042"/>
      <c r="AW115" s="1043"/>
      <c r="AX115" s="1043"/>
      <c r="AY115" s="1045"/>
    </row>
    <row r="116" spans="2:51" ht="24.75" customHeight="1">
      <c r="B116" s="678"/>
      <c r="C116" s="679"/>
      <c r="D116" s="679"/>
      <c r="E116" s="679"/>
      <c r="F116" s="679"/>
      <c r="G116" s="680"/>
      <c r="H116" s="1038"/>
      <c r="I116" s="844"/>
      <c r="J116" s="844"/>
      <c r="K116" s="844"/>
      <c r="L116" s="845"/>
      <c r="M116" s="1039"/>
      <c r="N116" s="1040"/>
      <c r="O116" s="1040"/>
      <c r="P116" s="1040"/>
      <c r="Q116" s="1040"/>
      <c r="R116" s="1040"/>
      <c r="S116" s="1040"/>
      <c r="T116" s="1040"/>
      <c r="U116" s="1040"/>
      <c r="V116" s="1040"/>
      <c r="W116" s="1040"/>
      <c r="X116" s="1040"/>
      <c r="Y116" s="1041"/>
      <c r="Z116" s="1042"/>
      <c r="AA116" s="1043"/>
      <c r="AB116" s="1043"/>
      <c r="AC116" s="1044"/>
      <c r="AD116" s="1038"/>
      <c r="AE116" s="844"/>
      <c r="AF116" s="844"/>
      <c r="AG116" s="844"/>
      <c r="AH116" s="845"/>
      <c r="AI116" s="1039"/>
      <c r="AJ116" s="1040"/>
      <c r="AK116" s="1040"/>
      <c r="AL116" s="1040"/>
      <c r="AM116" s="1040"/>
      <c r="AN116" s="1040"/>
      <c r="AO116" s="1040"/>
      <c r="AP116" s="1040"/>
      <c r="AQ116" s="1040"/>
      <c r="AR116" s="1040"/>
      <c r="AS116" s="1040"/>
      <c r="AT116" s="1040"/>
      <c r="AU116" s="1041"/>
      <c r="AV116" s="1042"/>
      <c r="AW116" s="1043"/>
      <c r="AX116" s="1043"/>
      <c r="AY116" s="1045"/>
    </row>
    <row r="117" spans="2:51" ht="24.75" customHeight="1">
      <c r="B117" s="678"/>
      <c r="C117" s="679"/>
      <c r="D117" s="679"/>
      <c r="E117" s="679"/>
      <c r="F117" s="679"/>
      <c r="G117" s="680"/>
      <c r="H117" s="1038"/>
      <c r="I117" s="844"/>
      <c r="J117" s="844"/>
      <c r="K117" s="844"/>
      <c r="L117" s="845"/>
      <c r="M117" s="1039"/>
      <c r="N117" s="1040"/>
      <c r="O117" s="1040"/>
      <c r="P117" s="1040"/>
      <c r="Q117" s="1040"/>
      <c r="R117" s="1040"/>
      <c r="S117" s="1040"/>
      <c r="T117" s="1040"/>
      <c r="U117" s="1040"/>
      <c r="V117" s="1040"/>
      <c r="W117" s="1040"/>
      <c r="X117" s="1040"/>
      <c r="Y117" s="1041"/>
      <c r="Z117" s="1042"/>
      <c r="AA117" s="1043"/>
      <c r="AB117" s="1043"/>
      <c r="AC117" s="1043"/>
      <c r="AD117" s="1038"/>
      <c r="AE117" s="844"/>
      <c r="AF117" s="844"/>
      <c r="AG117" s="844"/>
      <c r="AH117" s="845"/>
      <c r="AI117" s="1039"/>
      <c r="AJ117" s="1040"/>
      <c r="AK117" s="1040"/>
      <c r="AL117" s="1040"/>
      <c r="AM117" s="1040"/>
      <c r="AN117" s="1040"/>
      <c r="AO117" s="1040"/>
      <c r="AP117" s="1040"/>
      <c r="AQ117" s="1040"/>
      <c r="AR117" s="1040"/>
      <c r="AS117" s="1040"/>
      <c r="AT117" s="1040"/>
      <c r="AU117" s="1041"/>
      <c r="AV117" s="1042"/>
      <c r="AW117" s="1043"/>
      <c r="AX117" s="1043"/>
      <c r="AY117" s="1045"/>
    </row>
    <row r="118" spans="2:51" ht="24.75" customHeight="1">
      <c r="B118" s="678"/>
      <c r="C118" s="679"/>
      <c r="D118" s="679"/>
      <c r="E118" s="679"/>
      <c r="F118" s="679"/>
      <c r="G118" s="680"/>
      <c r="H118" s="1038"/>
      <c r="I118" s="844"/>
      <c r="J118" s="844"/>
      <c r="K118" s="844"/>
      <c r="L118" s="845"/>
      <c r="M118" s="1039"/>
      <c r="N118" s="1040"/>
      <c r="O118" s="1040"/>
      <c r="P118" s="1040"/>
      <c r="Q118" s="1040"/>
      <c r="R118" s="1040"/>
      <c r="S118" s="1040"/>
      <c r="T118" s="1040"/>
      <c r="U118" s="1040"/>
      <c r="V118" s="1040"/>
      <c r="W118" s="1040"/>
      <c r="X118" s="1040"/>
      <c r="Y118" s="1041"/>
      <c r="Z118" s="1042"/>
      <c r="AA118" s="1043"/>
      <c r="AB118" s="1043"/>
      <c r="AC118" s="1043"/>
      <c r="AD118" s="1038"/>
      <c r="AE118" s="844"/>
      <c r="AF118" s="844"/>
      <c r="AG118" s="844"/>
      <c r="AH118" s="845"/>
      <c r="AI118" s="1039"/>
      <c r="AJ118" s="1040"/>
      <c r="AK118" s="1040"/>
      <c r="AL118" s="1040"/>
      <c r="AM118" s="1040"/>
      <c r="AN118" s="1040"/>
      <c r="AO118" s="1040"/>
      <c r="AP118" s="1040"/>
      <c r="AQ118" s="1040"/>
      <c r="AR118" s="1040"/>
      <c r="AS118" s="1040"/>
      <c r="AT118" s="1040"/>
      <c r="AU118" s="1041"/>
      <c r="AV118" s="1042"/>
      <c r="AW118" s="1043"/>
      <c r="AX118" s="1043"/>
      <c r="AY118" s="1045"/>
    </row>
    <row r="119" spans="2:51" ht="24.75" customHeight="1">
      <c r="B119" s="678"/>
      <c r="C119" s="679"/>
      <c r="D119" s="679"/>
      <c r="E119" s="679"/>
      <c r="F119" s="679"/>
      <c r="G119" s="680"/>
      <c r="H119" s="1038"/>
      <c r="I119" s="844"/>
      <c r="J119" s="844"/>
      <c r="K119" s="844"/>
      <c r="L119" s="845"/>
      <c r="M119" s="1039"/>
      <c r="N119" s="1040"/>
      <c r="O119" s="1040"/>
      <c r="P119" s="1040"/>
      <c r="Q119" s="1040"/>
      <c r="R119" s="1040"/>
      <c r="S119" s="1040"/>
      <c r="T119" s="1040"/>
      <c r="U119" s="1040"/>
      <c r="V119" s="1040"/>
      <c r="W119" s="1040"/>
      <c r="X119" s="1040"/>
      <c r="Y119" s="1041"/>
      <c r="Z119" s="1042"/>
      <c r="AA119" s="1043"/>
      <c r="AB119" s="1043"/>
      <c r="AC119" s="1043"/>
      <c r="AD119" s="1038"/>
      <c r="AE119" s="844"/>
      <c r="AF119" s="844"/>
      <c r="AG119" s="844"/>
      <c r="AH119" s="845"/>
      <c r="AI119" s="1039"/>
      <c r="AJ119" s="1040"/>
      <c r="AK119" s="1040"/>
      <c r="AL119" s="1040"/>
      <c r="AM119" s="1040"/>
      <c r="AN119" s="1040"/>
      <c r="AO119" s="1040"/>
      <c r="AP119" s="1040"/>
      <c r="AQ119" s="1040"/>
      <c r="AR119" s="1040"/>
      <c r="AS119" s="1040"/>
      <c r="AT119" s="1040"/>
      <c r="AU119" s="1041"/>
      <c r="AV119" s="1042"/>
      <c r="AW119" s="1043"/>
      <c r="AX119" s="1043"/>
      <c r="AY119" s="1045"/>
    </row>
    <row r="120" spans="2:51" ht="24.75" customHeight="1">
      <c r="B120" s="678"/>
      <c r="C120" s="679"/>
      <c r="D120" s="679"/>
      <c r="E120" s="679"/>
      <c r="F120" s="679"/>
      <c r="G120" s="680"/>
      <c r="H120" s="1046"/>
      <c r="I120" s="832"/>
      <c r="J120" s="832"/>
      <c r="K120" s="832"/>
      <c r="L120" s="833"/>
      <c r="M120" s="1047"/>
      <c r="N120" s="1048"/>
      <c r="O120" s="1048"/>
      <c r="P120" s="1048"/>
      <c r="Q120" s="1048"/>
      <c r="R120" s="1048"/>
      <c r="S120" s="1048"/>
      <c r="T120" s="1048"/>
      <c r="U120" s="1048"/>
      <c r="V120" s="1048"/>
      <c r="W120" s="1048"/>
      <c r="X120" s="1048"/>
      <c r="Y120" s="1049"/>
      <c r="Z120" s="1050"/>
      <c r="AA120" s="1051"/>
      <c r="AB120" s="1051"/>
      <c r="AC120" s="1051"/>
      <c r="AD120" s="1046"/>
      <c r="AE120" s="832"/>
      <c r="AF120" s="832"/>
      <c r="AG120" s="832"/>
      <c r="AH120" s="833"/>
      <c r="AI120" s="1047"/>
      <c r="AJ120" s="1048"/>
      <c r="AK120" s="1048"/>
      <c r="AL120" s="1048"/>
      <c r="AM120" s="1048"/>
      <c r="AN120" s="1048"/>
      <c r="AO120" s="1048"/>
      <c r="AP120" s="1048"/>
      <c r="AQ120" s="1048"/>
      <c r="AR120" s="1048"/>
      <c r="AS120" s="1048"/>
      <c r="AT120" s="1048"/>
      <c r="AU120" s="1049"/>
      <c r="AV120" s="1050"/>
      <c r="AW120" s="1051"/>
      <c r="AX120" s="1051"/>
      <c r="AY120" s="1052"/>
    </row>
    <row r="121" spans="2:51" ht="24.75" customHeight="1" thickBot="1">
      <c r="B121" s="1066"/>
      <c r="C121" s="1067"/>
      <c r="D121" s="1067"/>
      <c r="E121" s="1067"/>
      <c r="F121" s="1067"/>
      <c r="G121" s="1068"/>
      <c r="H121" s="1069" t="s">
        <v>39</v>
      </c>
      <c r="I121" s="1070"/>
      <c r="J121" s="1070"/>
      <c r="K121" s="1070"/>
      <c r="L121" s="1070"/>
      <c r="M121" s="1071"/>
      <c r="N121" s="1072"/>
      <c r="O121" s="1072"/>
      <c r="P121" s="1072"/>
      <c r="Q121" s="1072"/>
      <c r="R121" s="1072"/>
      <c r="S121" s="1072"/>
      <c r="T121" s="1072"/>
      <c r="U121" s="1072"/>
      <c r="V121" s="1072"/>
      <c r="W121" s="1072"/>
      <c r="X121" s="1072"/>
      <c r="Y121" s="1073"/>
      <c r="Z121" s="1074">
        <f>SUM(Z113:AC120)</f>
        <v>0</v>
      </c>
      <c r="AA121" s="1075"/>
      <c r="AB121" s="1075"/>
      <c r="AC121" s="1076"/>
      <c r="AD121" s="1069" t="s">
        <v>39</v>
      </c>
      <c r="AE121" s="1070"/>
      <c r="AF121" s="1070"/>
      <c r="AG121" s="1070"/>
      <c r="AH121" s="1070"/>
      <c r="AI121" s="1071"/>
      <c r="AJ121" s="1072"/>
      <c r="AK121" s="1072"/>
      <c r="AL121" s="1072"/>
      <c r="AM121" s="1072"/>
      <c r="AN121" s="1072"/>
      <c r="AO121" s="1072"/>
      <c r="AP121" s="1072"/>
      <c r="AQ121" s="1072"/>
      <c r="AR121" s="1072"/>
      <c r="AS121" s="1072"/>
      <c r="AT121" s="1072"/>
      <c r="AU121" s="1073"/>
      <c r="AV121" s="1074">
        <f>SUM(AV113:AY120)</f>
        <v>0</v>
      </c>
      <c r="AW121" s="1075"/>
      <c r="AX121" s="1075"/>
      <c r="AY121" s="1077"/>
    </row>
    <row r="124" spans="2:51" ht="14.4">
      <c r="C124" s="1078" t="s">
        <v>143</v>
      </c>
    </row>
    <row r="125" spans="2:51">
      <c r="C125" s="502" t="s">
        <v>144</v>
      </c>
    </row>
    <row r="126" spans="2:51" ht="34.549999999999997" customHeight="1">
      <c r="B126" s="1107"/>
      <c r="C126" s="1107"/>
      <c r="D126" s="651" t="s">
        <v>145</v>
      </c>
      <c r="E126" s="651"/>
      <c r="F126" s="651"/>
      <c r="G126" s="651"/>
      <c r="H126" s="651"/>
      <c r="I126" s="651"/>
      <c r="J126" s="651"/>
      <c r="K126" s="651"/>
      <c r="L126" s="651"/>
      <c r="M126" s="651"/>
      <c r="N126" s="651" t="s">
        <v>146</v>
      </c>
      <c r="O126" s="651"/>
      <c r="P126" s="651"/>
      <c r="Q126" s="651"/>
      <c r="R126" s="651"/>
      <c r="S126" s="651"/>
      <c r="T126" s="651"/>
      <c r="U126" s="651"/>
      <c r="V126" s="651"/>
      <c r="W126" s="651"/>
      <c r="X126" s="651"/>
      <c r="Y126" s="651"/>
      <c r="Z126" s="651"/>
      <c r="AA126" s="651"/>
      <c r="AB126" s="651"/>
      <c r="AC126" s="651"/>
      <c r="AD126" s="651"/>
      <c r="AE126" s="651"/>
      <c r="AF126" s="651"/>
      <c r="AG126" s="651"/>
      <c r="AH126" s="651"/>
      <c r="AI126" s="651"/>
      <c r="AJ126" s="651"/>
      <c r="AK126" s="651"/>
      <c r="AL126" s="652" t="s">
        <v>147</v>
      </c>
      <c r="AM126" s="651"/>
      <c r="AN126" s="651"/>
      <c r="AO126" s="651"/>
      <c r="AP126" s="651"/>
      <c r="AQ126" s="651"/>
      <c r="AR126" s="651" t="s">
        <v>148</v>
      </c>
      <c r="AS126" s="651"/>
      <c r="AT126" s="651"/>
      <c r="AU126" s="651"/>
      <c r="AV126" s="651" t="s">
        <v>149</v>
      </c>
      <c r="AW126" s="651"/>
      <c r="AX126" s="651"/>
    </row>
    <row r="127" spans="2:51" ht="33.4" customHeight="1">
      <c r="B127" s="1107">
        <v>1</v>
      </c>
      <c r="C127" s="1107">
        <v>1</v>
      </c>
      <c r="D127" s="1108" t="s">
        <v>925</v>
      </c>
      <c r="E127" s="1108"/>
      <c r="F127" s="1108"/>
      <c r="G127" s="1108"/>
      <c r="H127" s="1108"/>
      <c r="I127" s="1108"/>
      <c r="J127" s="1108"/>
      <c r="K127" s="1108"/>
      <c r="L127" s="1108"/>
      <c r="M127" s="1108"/>
      <c r="N127" s="1109" t="s">
        <v>926</v>
      </c>
      <c r="O127" s="1108"/>
      <c r="P127" s="1108"/>
      <c r="Q127" s="1108"/>
      <c r="R127" s="1108"/>
      <c r="S127" s="1108"/>
      <c r="T127" s="1108"/>
      <c r="U127" s="1108"/>
      <c r="V127" s="1108"/>
      <c r="W127" s="1108"/>
      <c r="X127" s="1108"/>
      <c r="Y127" s="1108"/>
      <c r="Z127" s="1108"/>
      <c r="AA127" s="1108"/>
      <c r="AB127" s="1108"/>
      <c r="AC127" s="1108"/>
      <c r="AD127" s="1108"/>
      <c r="AE127" s="1108"/>
      <c r="AF127" s="1108"/>
      <c r="AG127" s="1108"/>
      <c r="AH127" s="1108"/>
      <c r="AI127" s="1108"/>
      <c r="AJ127" s="1108"/>
      <c r="AK127" s="1108"/>
      <c r="AL127" s="1109">
        <v>700</v>
      </c>
      <c r="AM127" s="1108"/>
      <c r="AN127" s="1108"/>
      <c r="AO127" s="1108"/>
      <c r="AP127" s="1108"/>
      <c r="AQ127" s="1108"/>
      <c r="AR127" s="1108"/>
      <c r="AS127" s="1108"/>
      <c r="AT127" s="1108"/>
      <c r="AU127" s="1108"/>
      <c r="AV127" s="1108"/>
      <c r="AW127" s="1108"/>
      <c r="AX127" s="1108"/>
    </row>
    <row r="128" spans="2:51" ht="24.05" customHeight="1">
      <c r="B128" s="1107">
        <v>2</v>
      </c>
      <c r="C128" s="1107">
        <v>1</v>
      </c>
      <c r="D128" s="1108"/>
      <c r="E128" s="1108"/>
      <c r="F128" s="1108"/>
      <c r="G128" s="1108"/>
      <c r="H128" s="1108"/>
      <c r="I128" s="1108"/>
      <c r="J128" s="1108"/>
      <c r="K128" s="1108"/>
      <c r="L128" s="1108"/>
      <c r="M128" s="1108"/>
      <c r="N128" s="1108"/>
      <c r="O128" s="1108"/>
      <c r="P128" s="1108"/>
      <c r="Q128" s="1108"/>
      <c r="R128" s="1108"/>
      <c r="S128" s="1108"/>
      <c r="T128" s="1108"/>
      <c r="U128" s="1108"/>
      <c r="V128" s="1108"/>
      <c r="W128" s="1108"/>
      <c r="X128" s="1108"/>
      <c r="Y128" s="1108"/>
      <c r="Z128" s="1108"/>
      <c r="AA128" s="1108"/>
      <c r="AB128" s="1108"/>
      <c r="AC128" s="1108"/>
      <c r="AD128" s="1108"/>
      <c r="AE128" s="1108"/>
      <c r="AF128" s="1108"/>
      <c r="AG128" s="1108"/>
      <c r="AH128" s="1108"/>
      <c r="AI128" s="1108"/>
      <c r="AJ128" s="1108"/>
      <c r="AK128" s="1108"/>
      <c r="AL128" s="1109"/>
      <c r="AM128" s="1108"/>
      <c r="AN128" s="1108"/>
      <c r="AO128" s="1108"/>
      <c r="AP128" s="1108"/>
      <c r="AQ128" s="1108"/>
      <c r="AR128" s="1108"/>
      <c r="AS128" s="1108"/>
      <c r="AT128" s="1108"/>
      <c r="AU128" s="1108"/>
      <c r="AV128" s="1108"/>
      <c r="AW128" s="1108"/>
      <c r="AX128" s="1108"/>
    </row>
    <row r="129" spans="2:50" ht="24.05" customHeight="1">
      <c r="B129" s="1107">
        <v>3</v>
      </c>
      <c r="C129" s="1107">
        <v>1</v>
      </c>
      <c r="D129" s="1108"/>
      <c r="E129" s="1108"/>
      <c r="F129" s="1108"/>
      <c r="G129" s="1108"/>
      <c r="H129" s="1108"/>
      <c r="I129" s="1108"/>
      <c r="J129" s="1108"/>
      <c r="K129" s="1108"/>
      <c r="L129" s="1108"/>
      <c r="M129" s="1108"/>
      <c r="N129" s="1108"/>
      <c r="O129" s="1108"/>
      <c r="P129" s="1108"/>
      <c r="Q129" s="1108"/>
      <c r="R129" s="1108"/>
      <c r="S129" s="1108"/>
      <c r="T129" s="1108"/>
      <c r="U129" s="1108"/>
      <c r="V129" s="1108"/>
      <c r="W129" s="1108"/>
      <c r="X129" s="1108"/>
      <c r="Y129" s="1108"/>
      <c r="Z129" s="1108"/>
      <c r="AA129" s="1108"/>
      <c r="AB129" s="1108"/>
      <c r="AC129" s="1108"/>
      <c r="AD129" s="1108"/>
      <c r="AE129" s="1108"/>
      <c r="AF129" s="1108"/>
      <c r="AG129" s="1108"/>
      <c r="AH129" s="1108"/>
      <c r="AI129" s="1108"/>
      <c r="AJ129" s="1108"/>
      <c r="AK129" s="1108"/>
      <c r="AL129" s="1109"/>
      <c r="AM129" s="1108"/>
      <c r="AN129" s="1108"/>
      <c r="AO129" s="1108"/>
      <c r="AP129" s="1108"/>
      <c r="AQ129" s="1108"/>
      <c r="AR129" s="1108"/>
      <c r="AS129" s="1108"/>
      <c r="AT129" s="1108"/>
      <c r="AU129" s="1108"/>
      <c r="AV129" s="1108"/>
      <c r="AW129" s="1108"/>
      <c r="AX129" s="1108"/>
    </row>
    <row r="130" spans="2:50" ht="24.05" customHeight="1">
      <c r="B130" s="1107">
        <v>4</v>
      </c>
      <c r="C130" s="1107">
        <v>1</v>
      </c>
      <c r="D130" s="1108"/>
      <c r="E130" s="1108"/>
      <c r="F130" s="1108"/>
      <c r="G130" s="1108"/>
      <c r="H130" s="1108"/>
      <c r="I130" s="1108"/>
      <c r="J130" s="1108"/>
      <c r="K130" s="1108"/>
      <c r="L130" s="1108"/>
      <c r="M130" s="1108"/>
      <c r="N130" s="1108"/>
      <c r="O130" s="1108"/>
      <c r="P130" s="1108"/>
      <c r="Q130" s="1108"/>
      <c r="R130" s="1108"/>
      <c r="S130" s="1108"/>
      <c r="T130" s="1108"/>
      <c r="U130" s="1108"/>
      <c r="V130" s="1108"/>
      <c r="W130" s="1108"/>
      <c r="X130" s="1108"/>
      <c r="Y130" s="1108"/>
      <c r="Z130" s="1108"/>
      <c r="AA130" s="1108"/>
      <c r="AB130" s="1108"/>
      <c r="AC130" s="1108"/>
      <c r="AD130" s="1108"/>
      <c r="AE130" s="1108"/>
      <c r="AF130" s="1108"/>
      <c r="AG130" s="1108"/>
      <c r="AH130" s="1108"/>
      <c r="AI130" s="1108"/>
      <c r="AJ130" s="1108"/>
      <c r="AK130" s="1108"/>
      <c r="AL130" s="1109"/>
      <c r="AM130" s="1108"/>
      <c r="AN130" s="1108"/>
      <c r="AO130" s="1108"/>
      <c r="AP130" s="1108"/>
      <c r="AQ130" s="1108"/>
      <c r="AR130" s="1108"/>
      <c r="AS130" s="1108"/>
      <c r="AT130" s="1108"/>
      <c r="AU130" s="1108"/>
      <c r="AV130" s="1108"/>
      <c r="AW130" s="1108"/>
      <c r="AX130" s="1108"/>
    </row>
    <row r="131" spans="2:50" ht="24.05" customHeight="1">
      <c r="B131" s="1107">
        <v>5</v>
      </c>
      <c r="C131" s="1107">
        <v>1</v>
      </c>
      <c r="D131" s="1108"/>
      <c r="E131" s="1108"/>
      <c r="F131" s="1108"/>
      <c r="G131" s="1108"/>
      <c r="H131" s="1108"/>
      <c r="I131" s="1108"/>
      <c r="J131" s="1108"/>
      <c r="K131" s="1108"/>
      <c r="L131" s="1108"/>
      <c r="M131" s="1108"/>
      <c r="N131" s="1108"/>
      <c r="O131" s="1108"/>
      <c r="P131" s="1108"/>
      <c r="Q131" s="1108"/>
      <c r="R131" s="1108"/>
      <c r="S131" s="1108"/>
      <c r="T131" s="1108"/>
      <c r="U131" s="1108"/>
      <c r="V131" s="1108"/>
      <c r="W131" s="1108"/>
      <c r="X131" s="1108"/>
      <c r="Y131" s="1108"/>
      <c r="Z131" s="1108"/>
      <c r="AA131" s="1108"/>
      <c r="AB131" s="1108"/>
      <c r="AC131" s="1108"/>
      <c r="AD131" s="1108"/>
      <c r="AE131" s="1108"/>
      <c r="AF131" s="1108"/>
      <c r="AG131" s="1108"/>
      <c r="AH131" s="1108"/>
      <c r="AI131" s="1108"/>
      <c r="AJ131" s="1108"/>
      <c r="AK131" s="1108"/>
      <c r="AL131" s="1109"/>
      <c r="AM131" s="1108"/>
      <c r="AN131" s="1108"/>
      <c r="AO131" s="1108"/>
      <c r="AP131" s="1108"/>
      <c r="AQ131" s="1108"/>
      <c r="AR131" s="1108"/>
      <c r="AS131" s="1108"/>
      <c r="AT131" s="1108"/>
      <c r="AU131" s="1108"/>
      <c r="AV131" s="1108"/>
      <c r="AW131" s="1108"/>
      <c r="AX131" s="1108"/>
    </row>
    <row r="132" spans="2:50" ht="24.05" customHeight="1">
      <c r="B132" s="1107">
        <v>6</v>
      </c>
      <c r="C132" s="1107">
        <v>1</v>
      </c>
      <c r="D132" s="1108"/>
      <c r="E132" s="1108"/>
      <c r="F132" s="1108"/>
      <c r="G132" s="1108"/>
      <c r="H132" s="1108"/>
      <c r="I132" s="1108"/>
      <c r="J132" s="1108"/>
      <c r="K132" s="1108"/>
      <c r="L132" s="1108"/>
      <c r="M132" s="1108"/>
      <c r="N132" s="1108"/>
      <c r="O132" s="1108"/>
      <c r="P132" s="1108"/>
      <c r="Q132" s="1108"/>
      <c r="R132" s="1108"/>
      <c r="S132" s="1108"/>
      <c r="T132" s="1108"/>
      <c r="U132" s="1108"/>
      <c r="V132" s="1108"/>
      <c r="W132" s="1108"/>
      <c r="X132" s="1108"/>
      <c r="Y132" s="1108"/>
      <c r="Z132" s="1108"/>
      <c r="AA132" s="1108"/>
      <c r="AB132" s="1108"/>
      <c r="AC132" s="1108"/>
      <c r="AD132" s="1108"/>
      <c r="AE132" s="1108"/>
      <c r="AF132" s="1108"/>
      <c r="AG132" s="1108"/>
      <c r="AH132" s="1108"/>
      <c r="AI132" s="1108"/>
      <c r="AJ132" s="1108"/>
      <c r="AK132" s="1108"/>
      <c r="AL132" s="1109"/>
      <c r="AM132" s="1108"/>
      <c r="AN132" s="1108"/>
      <c r="AO132" s="1108"/>
      <c r="AP132" s="1108"/>
      <c r="AQ132" s="1108"/>
      <c r="AR132" s="1108"/>
      <c r="AS132" s="1108"/>
      <c r="AT132" s="1108"/>
      <c r="AU132" s="1108"/>
      <c r="AV132" s="1108"/>
      <c r="AW132" s="1108"/>
      <c r="AX132" s="1108"/>
    </row>
    <row r="133" spans="2:50" ht="24.05" customHeight="1">
      <c r="B133" s="1107">
        <v>7</v>
      </c>
      <c r="C133" s="1107">
        <v>1</v>
      </c>
      <c r="D133" s="1108"/>
      <c r="E133" s="1108"/>
      <c r="F133" s="1108"/>
      <c r="G133" s="1108"/>
      <c r="H133" s="1108"/>
      <c r="I133" s="1108"/>
      <c r="J133" s="1108"/>
      <c r="K133" s="1108"/>
      <c r="L133" s="1108"/>
      <c r="M133" s="1108"/>
      <c r="N133" s="1108"/>
      <c r="O133" s="1108"/>
      <c r="P133" s="1108"/>
      <c r="Q133" s="1108"/>
      <c r="R133" s="1108"/>
      <c r="S133" s="1108"/>
      <c r="T133" s="1108"/>
      <c r="U133" s="1108"/>
      <c r="V133" s="1108"/>
      <c r="W133" s="1108"/>
      <c r="X133" s="1108"/>
      <c r="Y133" s="1108"/>
      <c r="Z133" s="1108"/>
      <c r="AA133" s="1108"/>
      <c r="AB133" s="1108"/>
      <c r="AC133" s="1108"/>
      <c r="AD133" s="1108"/>
      <c r="AE133" s="1108"/>
      <c r="AF133" s="1108"/>
      <c r="AG133" s="1108"/>
      <c r="AH133" s="1108"/>
      <c r="AI133" s="1108"/>
      <c r="AJ133" s="1108"/>
      <c r="AK133" s="1108"/>
      <c r="AL133" s="1109"/>
      <c r="AM133" s="1108"/>
      <c r="AN133" s="1108"/>
      <c r="AO133" s="1108"/>
      <c r="AP133" s="1108"/>
      <c r="AQ133" s="1108"/>
      <c r="AR133" s="1108"/>
      <c r="AS133" s="1108"/>
      <c r="AT133" s="1108"/>
      <c r="AU133" s="1108"/>
      <c r="AV133" s="1108"/>
      <c r="AW133" s="1108"/>
      <c r="AX133" s="1108"/>
    </row>
    <row r="134" spans="2:50" ht="24.05" customHeight="1">
      <c r="B134" s="1107">
        <v>8</v>
      </c>
      <c r="C134" s="1107">
        <v>1</v>
      </c>
      <c r="D134" s="1108"/>
      <c r="E134" s="1108"/>
      <c r="F134" s="1108"/>
      <c r="G134" s="1108"/>
      <c r="H134" s="1108"/>
      <c r="I134" s="1108"/>
      <c r="J134" s="1108"/>
      <c r="K134" s="1108"/>
      <c r="L134" s="1108"/>
      <c r="M134" s="1108"/>
      <c r="N134" s="1108"/>
      <c r="O134" s="1108"/>
      <c r="P134" s="1108"/>
      <c r="Q134" s="1108"/>
      <c r="R134" s="1108"/>
      <c r="S134" s="1108"/>
      <c r="T134" s="1108"/>
      <c r="U134" s="1108"/>
      <c r="V134" s="1108"/>
      <c r="W134" s="1108"/>
      <c r="X134" s="1108"/>
      <c r="Y134" s="1108"/>
      <c r="Z134" s="1108"/>
      <c r="AA134" s="1108"/>
      <c r="AB134" s="1108"/>
      <c r="AC134" s="1108"/>
      <c r="AD134" s="1108"/>
      <c r="AE134" s="1108"/>
      <c r="AF134" s="1108"/>
      <c r="AG134" s="1108"/>
      <c r="AH134" s="1108"/>
      <c r="AI134" s="1108"/>
      <c r="AJ134" s="1108"/>
      <c r="AK134" s="1108"/>
      <c r="AL134" s="1109"/>
      <c r="AM134" s="1108"/>
      <c r="AN134" s="1108"/>
      <c r="AO134" s="1108"/>
      <c r="AP134" s="1108"/>
      <c r="AQ134" s="1108"/>
      <c r="AR134" s="1108"/>
      <c r="AS134" s="1108"/>
      <c r="AT134" s="1108"/>
      <c r="AU134" s="1108"/>
      <c r="AV134" s="1108"/>
      <c r="AW134" s="1108"/>
      <c r="AX134" s="1108"/>
    </row>
    <row r="135" spans="2:50" ht="24.05" customHeight="1">
      <c r="B135" s="1107">
        <v>9</v>
      </c>
      <c r="C135" s="1107">
        <v>1</v>
      </c>
      <c r="D135" s="1108"/>
      <c r="E135" s="1108"/>
      <c r="F135" s="1108"/>
      <c r="G135" s="1108"/>
      <c r="H135" s="1108"/>
      <c r="I135" s="1108"/>
      <c r="J135" s="1108"/>
      <c r="K135" s="1108"/>
      <c r="L135" s="1108"/>
      <c r="M135" s="1108"/>
      <c r="N135" s="1108"/>
      <c r="O135" s="1108"/>
      <c r="P135" s="1108"/>
      <c r="Q135" s="1108"/>
      <c r="R135" s="1108"/>
      <c r="S135" s="1108"/>
      <c r="T135" s="1108"/>
      <c r="U135" s="1108"/>
      <c r="V135" s="1108"/>
      <c r="W135" s="1108"/>
      <c r="X135" s="1108"/>
      <c r="Y135" s="1108"/>
      <c r="Z135" s="1108"/>
      <c r="AA135" s="1108"/>
      <c r="AB135" s="1108"/>
      <c r="AC135" s="1108"/>
      <c r="AD135" s="1108"/>
      <c r="AE135" s="1108"/>
      <c r="AF135" s="1108"/>
      <c r="AG135" s="1108"/>
      <c r="AH135" s="1108"/>
      <c r="AI135" s="1108"/>
      <c r="AJ135" s="1108"/>
      <c r="AK135" s="1108"/>
      <c r="AL135" s="1109"/>
      <c r="AM135" s="1108"/>
      <c r="AN135" s="1108"/>
      <c r="AO135" s="1108"/>
      <c r="AP135" s="1108"/>
      <c r="AQ135" s="1108"/>
      <c r="AR135" s="1108"/>
      <c r="AS135" s="1108"/>
      <c r="AT135" s="1108"/>
      <c r="AU135" s="1108"/>
      <c r="AV135" s="1108"/>
      <c r="AW135" s="1108"/>
      <c r="AX135" s="1108"/>
    </row>
    <row r="136" spans="2:50" ht="24.05" customHeight="1">
      <c r="B136" s="1107">
        <v>10</v>
      </c>
      <c r="C136" s="1107">
        <v>1</v>
      </c>
      <c r="D136" s="1108"/>
      <c r="E136" s="1108"/>
      <c r="F136" s="1108"/>
      <c r="G136" s="1108"/>
      <c r="H136" s="1108"/>
      <c r="I136" s="1108"/>
      <c r="J136" s="1108"/>
      <c r="K136" s="1108"/>
      <c r="L136" s="1108"/>
      <c r="M136" s="1108"/>
      <c r="N136" s="1108"/>
      <c r="O136" s="1108"/>
      <c r="P136" s="1108"/>
      <c r="Q136" s="1108"/>
      <c r="R136" s="1108"/>
      <c r="S136" s="1108"/>
      <c r="T136" s="1108"/>
      <c r="U136" s="1108"/>
      <c r="V136" s="1108"/>
      <c r="W136" s="1108"/>
      <c r="X136" s="1108"/>
      <c r="Y136" s="1108"/>
      <c r="Z136" s="1108"/>
      <c r="AA136" s="1108"/>
      <c r="AB136" s="1108"/>
      <c r="AC136" s="1108"/>
      <c r="AD136" s="1108"/>
      <c r="AE136" s="1108"/>
      <c r="AF136" s="1108"/>
      <c r="AG136" s="1108"/>
      <c r="AH136" s="1108"/>
      <c r="AI136" s="1108"/>
      <c r="AJ136" s="1108"/>
      <c r="AK136" s="1108"/>
      <c r="AL136" s="1109"/>
      <c r="AM136" s="1108"/>
      <c r="AN136" s="1108"/>
      <c r="AO136" s="1108"/>
      <c r="AP136" s="1108"/>
      <c r="AQ136" s="1108"/>
      <c r="AR136" s="1108"/>
      <c r="AS136" s="1108"/>
      <c r="AT136" s="1108"/>
      <c r="AU136" s="1108"/>
      <c r="AV136" s="1108"/>
      <c r="AW136" s="1108"/>
      <c r="AX136" s="1108"/>
    </row>
    <row r="138" spans="2:50" ht="23.25" hidden="1" customHeight="1">
      <c r="B138" s="502" t="s">
        <v>152</v>
      </c>
    </row>
    <row r="139" spans="2:50" ht="36" hidden="1" customHeight="1">
      <c r="B139" s="651" t="s">
        <v>153</v>
      </c>
      <c r="C139" s="651"/>
      <c r="D139" s="651"/>
      <c r="E139" s="651"/>
      <c r="F139" s="651"/>
      <c r="G139" s="651"/>
      <c r="H139" s="651"/>
      <c r="I139" s="1106"/>
      <c r="J139" s="1106"/>
      <c r="K139" s="1106"/>
      <c r="L139" s="1106"/>
      <c r="M139" s="1106"/>
      <c r="N139" s="1106"/>
      <c r="O139" s="1106"/>
      <c r="P139" s="1106"/>
      <c r="Q139" s="1106"/>
      <c r="R139" s="1106"/>
      <c r="S139" s="1106"/>
      <c r="T139" s="1106"/>
      <c r="U139" s="1106"/>
      <c r="V139" s="1106"/>
      <c r="W139" s="1106"/>
      <c r="X139" s="1106"/>
      <c r="Y139" s="1106"/>
    </row>
    <row r="140" spans="2:50" ht="36" hidden="1" customHeight="1">
      <c r="B140" s="1081" t="s">
        <v>291</v>
      </c>
      <c r="C140" s="582"/>
      <c r="D140" s="582"/>
      <c r="E140" s="582"/>
      <c r="F140" s="582"/>
      <c r="G140" s="582"/>
      <c r="H140" s="583"/>
      <c r="I140" s="563" t="s">
        <v>155</v>
      </c>
      <c r="J140" s="530"/>
      <c r="K140" s="530"/>
      <c r="L140" s="530"/>
      <c r="M140" s="554"/>
      <c r="N140" s="581" t="s">
        <v>156</v>
      </c>
      <c r="O140" s="582"/>
      <c r="P140" s="582"/>
      <c r="Q140" s="582"/>
      <c r="R140" s="582"/>
      <c r="S140" s="582"/>
      <c r="T140" s="583"/>
      <c r="U140" s="563" t="s">
        <v>155</v>
      </c>
      <c r="V140" s="530"/>
      <c r="W140" s="530"/>
      <c r="X140" s="530"/>
      <c r="Y140" s="554"/>
      <c r="Z140" s="581" t="s">
        <v>157</v>
      </c>
      <c r="AA140" s="582"/>
      <c r="AB140" s="582"/>
      <c r="AC140" s="582"/>
      <c r="AD140" s="582"/>
      <c r="AE140" s="582"/>
      <c r="AF140" s="583"/>
      <c r="AG140" s="563" t="s">
        <v>155</v>
      </c>
      <c r="AH140" s="530"/>
      <c r="AI140" s="530"/>
      <c r="AJ140" s="530"/>
      <c r="AK140" s="554"/>
      <c r="AL140" s="581" t="s">
        <v>158</v>
      </c>
      <c r="AM140" s="582"/>
      <c r="AN140" s="582"/>
      <c r="AO140" s="582"/>
      <c r="AP140" s="582"/>
      <c r="AQ140" s="582"/>
      <c r="AR140" s="583"/>
      <c r="AS140" s="563" t="s">
        <v>155</v>
      </c>
      <c r="AT140" s="530"/>
      <c r="AU140" s="530"/>
      <c r="AV140" s="530"/>
      <c r="AW140" s="554"/>
    </row>
    <row r="141" spans="2:50" ht="36" hidden="1" customHeight="1">
      <c r="B141" s="581" t="s">
        <v>159</v>
      </c>
      <c r="C141" s="582"/>
      <c r="D141" s="582"/>
      <c r="E141" s="582"/>
      <c r="F141" s="582"/>
      <c r="G141" s="582"/>
      <c r="H141" s="583"/>
      <c r="I141" s="1089"/>
      <c r="J141" s="1090"/>
      <c r="K141" s="1090"/>
      <c r="L141" s="1090"/>
      <c r="M141" s="1091"/>
      <c r="N141" s="581" t="s">
        <v>160</v>
      </c>
      <c r="O141" s="582"/>
      <c r="P141" s="582"/>
      <c r="Q141" s="582"/>
      <c r="R141" s="582"/>
      <c r="S141" s="582"/>
      <c r="T141" s="583"/>
      <c r="U141" s="1089"/>
      <c r="V141" s="1090"/>
      <c r="W141" s="1090"/>
      <c r="X141" s="1090"/>
      <c r="Y141" s="1091"/>
      <c r="Z141" s="581" t="s">
        <v>161</v>
      </c>
      <c r="AA141" s="582"/>
      <c r="AB141" s="582"/>
      <c r="AC141" s="582"/>
      <c r="AD141" s="582"/>
      <c r="AE141" s="582"/>
      <c r="AF141" s="583"/>
      <c r="AG141" s="1089"/>
      <c r="AH141" s="1090"/>
      <c r="AI141" s="1090"/>
      <c r="AJ141" s="1090"/>
      <c r="AK141" s="1091"/>
      <c r="AL141" s="1081" t="s">
        <v>162</v>
      </c>
      <c r="AM141" s="582"/>
      <c r="AN141" s="582"/>
      <c r="AO141" s="582"/>
      <c r="AP141" s="582"/>
      <c r="AQ141" s="582"/>
      <c r="AR141" s="583"/>
      <c r="AS141" s="1089"/>
      <c r="AT141" s="1090"/>
      <c r="AU141" s="1090"/>
      <c r="AV141" s="1090"/>
      <c r="AW141" s="1091"/>
    </row>
    <row r="142" spans="2:50">
      <c r="C142" s="502" t="s">
        <v>163</v>
      </c>
    </row>
    <row r="143" spans="2:50" ht="34.549999999999997" customHeight="1">
      <c r="B143" s="1107"/>
      <c r="C143" s="1107"/>
      <c r="D143" s="651" t="s">
        <v>145</v>
      </c>
      <c r="E143" s="651"/>
      <c r="F143" s="651"/>
      <c r="G143" s="651"/>
      <c r="H143" s="651"/>
      <c r="I143" s="651"/>
      <c r="J143" s="651"/>
      <c r="K143" s="651"/>
      <c r="L143" s="651"/>
      <c r="M143" s="651"/>
      <c r="N143" s="651" t="s">
        <v>146</v>
      </c>
      <c r="O143" s="651"/>
      <c r="P143" s="651"/>
      <c r="Q143" s="651"/>
      <c r="R143" s="651"/>
      <c r="S143" s="651"/>
      <c r="T143" s="651"/>
      <c r="U143" s="651"/>
      <c r="V143" s="651"/>
      <c r="W143" s="651"/>
      <c r="X143" s="651"/>
      <c r="Y143" s="651"/>
      <c r="Z143" s="651"/>
      <c r="AA143" s="651"/>
      <c r="AB143" s="651"/>
      <c r="AC143" s="651"/>
      <c r="AD143" s="651"/>
      <c r="AE143" s="651"/>
      <c r="AF143" s="651"/>
      <c r="AG143" s="651"/>
      <c r="AH143" s="651"/>
      <c r="AI143" s="651"/>
      <c r="AJ143" s="651"/>
      <c r="AK143" s="651"/>
      <c r="AL143" s="652" t="s">
        <v>147</v>
      </c>
      <c r="AM143" s="651"/>
      <c r="AN143" s="651"/>
      <c r="AO143" s="651"/>
      <c r="AP143" s="651"/>
      <c r="AQ143" s="651"/>
      <c r="AR143" s="651" t="s">
        <v>148</v>
      </c>
      <c r="AS143" s="651"/>
      <c r="AT143" s="651"/>
      <c r="AU143" s="651"/>
      <c r="AV143" s="651" t="s">
        <v>149</v>
      </c>
      <c r="AW143" s="651"/>
      <c r="AX143" s="651"/>
    </row>
    <row r="144" spans="2:50" ht="24.05" customHeight="1">
      <c r="B144" s="1107">
        <v>1</v>
      </c>
      <c r="C144" s="1107">
        <v>1</v>
      </c>
      <c r="D144" s="1108" t="s">
        <v>927</v>
      </c>
      <c r="E144" s="1108"/>
      <c r="F144" s="1108"/>
      <c r="G144" s="1108"/>
      <c r="H144" s="1108"/>
      <c r="I144" s="1108"/>
      <c r="J144" s="1108"/>
      <c r="K144" s="1108"/>
      <c r="L144" s="1108"/>
      <c r="M144" s="1108"/>
      <c r="N144" s="1108" t="s">
        <v>928</v>
      </c>
      <c r="O144" s="1108"/>
      <c r="P144" s="1108"/>
      <c r="Q144" s="1108"/>
      <c r="R144" s="1108"/>
      <c r="S144" s="1108"/>
      <c r="T144" s="1108"/>
      <c r="U144" s="1108"/>
      <c r="V144" s="1108"/>
      <c r="W144" s="1108"/>
      <c r="X144" s="1108"/>
      <c r="Y144" s="1108"/>
      <c r="Z144" s="1108"/>
      <c r="AA144" s="1108"/>
      <c r="AB144" s="1108"/>
      <c r="AC144" s="1108"/>
      <c r="AD144" s="1108"/>
      <c r="AE144" s="1108"/>
      <c r="AF144" s="1108"/>
      <c r="AG144" s="1108"/>
      <c r="AH144" s="1108"/>
      <c r="AI144" s="1108"/>
      <c r="AJ144" s="1108"/>
      <c r="AK144" s="1108"/>
      <c r="AL144" s="1109">
        <v>0.2</v>
      </c>
      <c r="AM144" s="1108"/>
      <c r="AN144" s="1108"/>
      <c r="AO144" s="1108"/>
      <c r="AP144" s="1108"/>
      <c r="AQ144" s="1108"/>
      <c r="AR144" s="2506" t="s">
        <v>167</v>
      </c>
      <c r="AS144" s="2507"/>
      <c r="AT144" s="2507"/>
      <c r="AU144" s="2508"/>
      <c r="AV144" s="2506" t="s">
        <v>167</v>
      </c>
      <c r="AW144" s="2507"/>
      <c r="AX144" s="2508"/>
    </row>
    <row r="145" spans="2:50" ht="24.05" customHeight="1">
      <c r="B145" s="1107">
        <v>2</v>
      </c>
      <c r="C145" s="1107">
        <v>1</v>
      </c>
      <c r="D145" s="1108" t="s">
        <v>929</v>
      </c>
      <c r="E145" s="1108"/>
      <c r="F145" s="1108"/>
      <c r="G145" s="1108"/>
      <c r="H145" s="1108"/>
      <c r="I145" s="1108"/>
      <c r="J145" s="1108"/>
      <c r="K145" s="1108"/>
      <c r="L145" s="1108"/>
      <c r="M145" s="1108"/>
      <c r="N145" s="1108" t="s">
        <v>928</v>
      </c>
      <c r="O145" s="1108"/>
      <c r="P145" s="1108"/>
      <c r="Q145" s="1108"/>
      <c r="R145" s="1108"/>
      <c r="S145" s="1108"/>
      <c r="T145" s="1108"/>
      <c r="U145" s="1108"/>
      <c r="V145" s="1108"/>
      <c r="W145" s="1108"/>
      <c r="X145" s="1108"/>
      <c r="Y145" s="1108"/>
      <c r="Z145" s="1108"/>
      <c r="AA145" s="1108"/>
      <c r="AB145" s="1108"/>
      <c r="AC145" s="1108"/>
      <c r="AD145" s="1108"/>
      <c r="AE145" s="1108"/>
      <c r="AF145" s="1108"/>
      <c r="AG145" s="1108"/>
      <c r="AH145" s="1108"/>
      <c r="AI145" s="1108"/>
      <c r="AJ145" s="1108"/>
      <c r="AK145" s="1108"/>
      <c r="AL145" s="1109">
        <v>0.2</v>
      </c>
      <c r="AM145" s="1108"/>
      <c r="AN145" s="1108"/>
      <c r="AO145" s="1108"/>
      <c r="AP145" s="1108"/>
      <c r="AQ145" s="1108"/>
      <c r="AR145" s="2506" t="s">
        <v>167</v>
      </c>
      <c r="AS145" s="2507"/>
      <c r="AT145" s="2507"/>
      <c r="AU145" s="2508"/>
      <c r="AV145" s="2506" t="s">
        <v>167</v>
      </c>
      <c r="AW145" s="2507"/>
      <c r="AX145" s="2508"/>
    </row>
    <row r="146" spans="2:50" ht="24.05" customHeight="1">
      <c r="B146" s="1107">
        <v>3</v>
      </c>
      <c r="C146" s="1107">
        <v>1</v>
      </c>
      <c r="D146" s="1108" t="s">
        <v>930</v>
      </c>
      <c r="E146" s="1108"/>
      <c r="F146" s="1108"/>
      <c r="G146" s="1108"/>
      <c r="H146" s="1108"/>
      <c r="I146" s="1108"/>
      <c r="J146" s="1108"/>
      <c r="K146" s="1108"/>
      <c r="L146" s="1108"/>
      <c r="M146" s="1108"/>
      <c r="N146" s="1108" t="s">
        <v>928</v>
      </c>
      <c r="O146" s="1108"/>
      <c r="P146" s="1108"/>
      <c r="Q146" s="1108"/>
      <c r="R146" s="1108"/>
      <c r="S146" s="1108"/>
      <c r="T146" s="1108"/>
      <c r="U146" s="1108"/>
      <c r="V146" s="1108"/>
      <c r="W146" s="1108"/>
      <c r="X146" s="1108"/>
      <c r="Y146" s="1108"/>
      <c r="Z146" s="1108"/>
      <c r="AA146" s="1108"/>
      <c r="AB146" s="1108"/>
      <c r="AC146" s="1108"/>
      <c r="AD146" s="1108"/>
      <c r="AE146" s="1108"/>
      <c r="AF146" s="1108"/>
      <c r="AG146" s="1108"/>
      <c r="AH146" s="1108"/>
      <c r="AI146" s="1108"/>
      <c r="AJ146" s="1108"/>
      <c r="AK146" s="1108"/>
      <c r="AL146" s="1109">
        <v>0.1</v>
      </c>
      <c r="AM146" s="1108"/>
      <c r="AN146" s="1108"/>
      <c r="AO146" s="1108"/>
      <c r="AP146" s="1108"/>
      <c r="AQ146" s="1108"/>
      <c r="AR146" s="2506" t="s">
        <v>167</v>
      </c>
      <c r="AS146" s="2507"/>
      <c r="AT146" s="2507"/>
      <c r="AU146" s="2508"/>
      <c r="AV146" s="2506" t="s">
        <v>167</v>
      </c>
      <c r="AW146" s="2507"/>
      <c r="AX146" s="2508"/>
    </row>
    <row r="147" spans="2:50" ht="24.05" customHeight="1">
      <c r="B147" s="1107">
        <v>4</v>
      </c>
      <c r="C147" s="1107">
        <v>1</v>
      </c>
      <c r="D147" s="1108" t="s">
        <v>931</v>
      </c>
      <c r="E147" s="1108"/>
      <c r="F147" s="1108"/>
      <c r="G147" s="1108"/>
      <c r="H147" s="1108"/>
      <c r="I147" s="1108"/>
      <c r="J147" s="1108"/>
      <c r="K147" s="1108"/>
      <c r="L147" s="1108"/>
      <c r="M147" s="1108"/>
      <c r="N147" s="1108" t="s">
        <v>928</v>
      </c>
      <c r="O147" s="1108"/>
      <c r="P147" s="1108"/>
      <c r="Q147" s="1108"/>
      <c r="R147" s="1108"/>
      <c r="S147" s="1108"/>
      <c r="T147" s="1108"/>
      <c r="U147" s="1108"/>
      <c r="V147" s="1108"/>
      <c r="W147" s="1108"/>
      <c r="X147" s="1108"/>
      <c r="Y147" s="1108"/>
      <c r="Z147" s="1108"/>
      <c r="AA147" s="1108"/>
      <c r="AB147" s="1108"/>
      <c r="AC147" s="1108"/>
      <c r="AD147" s="1108"/>
      <c r="AE147" s="1108"/>
      <c r="AF147" s="1108"/>
      <c r="AG147" s="1108"/>
      <c r="AH147" s="1108"/>
      <c r="AI147" s="1108"/>
      <c r="AJ147" s="1108"/>
      <c r="AK147" s="1108"/>
      <c r="AL147" s="1109">
        <v>0.1</v>
      </c>
      <c r="AM147" s="1108"/>
      <c r="AN147" s="1108"/>
      <c r="AO147" s="1108"/>
      <c r="AP147" s="1108"/>
      <c r="AQ147" s="1108"/>
      <c r="AR147" s="2506" t="s">
        <v>167</v>
      </c>
      <c r="AS147" s="2507"/>
      <c r="AT147" s="2507"/>
      <c r="AU147" s="2508"/>
      <c r="AV147" s="2506" t="s">
        <v>167</v>
      </c>
      <c r="AW147" s="2507"/>
      <c r="AX147" s="2508"/>
    </row>
    <row r="148" spans="2:50" ht="24.05" customHeight="1">
      <c r="B148" s="1107">
        <v>5</v>
      </c>
      <c r="C148" s="1107">
        <v>1</v>
      </c>
      <c r="D148" s="1108" t="s">
        <v>932</v>
      </c>
      <c r="E148" s="1108"/>
      <c r="F148" s="1108"/>
      <c r="G148" s="1108"/>
      <c r="H148" s="1108"/>
      <c r="I148" s="1108"/>
      <c r="J148" s="1108"/>
      <c r="K148" s="1108"/>
      <c r="L148" s="1108"/>
      <c r="M148" s="1108"/>
      <c r="N148" s="1108" t="s">
        <v>928</v>
      </c>
      <c r="O148" s="1108"/>
      <c r="P148" s="1108"/>
      <c r="Q148" s="1108"/>
      <c r="R148" s="1108"/>
      <c r="S148" s="1108"/>
      <c r="T148" s="1108"/>
      <c r="U148" s="1108"/>
      <c r="V148" s="1108"/>
      <c r="W148" s="1108"/>
      <c r="X148" s="1108"/>
      <c r="Y148" s="1108"/>
      <c r="Z148" s="1108"/>
      <c r="AA148" s="1108"/>
      <c r="AB148" s="1108"/>
      <c r="AC148" s="1108"/>
      <c r="AD148" s="1108"/>
      <c r="AE148" s="1108"/>
      <c r="AF148" s="1108"/>
      <c r="AG148" s="1108"/>
      <c r="AH148" s="1108"/>
      <c r="AI148" s="1108"/>
      <c r="AJ148" s="1108"/>
      <c r="AK148" s="1108"/>
      <c r="AL148" s="1109">
        <v>0.1</v>
      </c>
      <c r="AM148" s="1108"/>
      <c r="AN148" s="1108"/>
      <c r="AO148" s="1108"/>
      <c r="AP148" s="1108"/>
      <c r="AQ148" s="1108"/>
      <c r="AR148" s="2506" t="s">
        <v>167</v>
      </c>
      <c r="AS148" s="2507"/>
      <c r="AT148" s="2507"/>
      <c r="AU148" s="2508"/>
      <c r="AV148" s="2506" t="s">
        <v>167</v>
      </c>
      <c r="AW148" s="2507"/>
      <c r="AX148" s="2508"/>
    </row>
    <row r="149" spans="2:50" ht="24.05" customHeight="1">
      <c r="B149" s="1107">
        <v>6</v>
      </c>
      <c r="C149" s="1107">
        <v>1</v>
      </c>
      <c r="D149" s="1108" t="s">
        <v>933</v>
      </c>
      <c r="E149" s="1108"/>
      <c r="F149" s="1108"/>
      <c r="G149" s="1108"/>
      <c r="H149" s="1108"/>
      <c r="I149" s="1108"/>
      <c r="J149" s="1108"/>
      <c r="K149" s="1108"/>
      <c r="L149" s="1108"/>
      <c r="M149" s="1108"/>
      <c r="N149" s="1108" t="s">
        <v>928</v>
      </c>
      <c r="O149" s="1108"/>
      <c r="P149" s="1108"/>
      <c r="Q149" s="1108"/>
      <c r="R149" s="1108"/>
      <c r="S149" s="1108"/>
      <c r="T149" s="1108"/>
      <c r="U149" s="1108"/>
      <c r="V149" s="1108"/>
      <c r="W149" s="1108"/>
      <c r="X149" s="1108"/>
      <c r="Y149" s="1108"/>
      <c r="Z149" s="1108"/>
      <c r="AA149" s="1108"/>
      <c r="AB149" s="1108"/>
      <c r="AC149" s="1108"/>
      <c r="AD149" s="1108"/>
      <c r="AE149" s="1108"/>
      <c r="AF149" s="1108"/>
      <c r="AG149" s="1108"/>
      <c r="AH149" s="1108"/>
      <c r="AI149" s="1108"/>
      <c r="AJ149" s="1108"/>
      <c r="AK149" s="1108"/>
      <c r="AL149" s="2509" t="s">
        <v>167</v>
      </c>
      <c r="AM149" s="2507"/>
      <c r="AN149" s="2507"/>
      <c r="AO149" s="2507"/>
      <c r="AP149" s="2507"/>
      <c r="AQ149" s="2508"/>
      <c r="AR149" s="2506" t="s">
        <v>167</v>
      </c>
      <c r="AS149" s="2507"/>
      <c r="AT149" s="2507"/>
      <c r="AU149" s="2508"/>
      <c r="AV149" s="2506" t="s">
        <v>167</v>
      </c>
      <c r="AW149" s="2507"/>
      <c r="AX149" s="2508"/>
    </row>
    <row r="150" spans="2:50" ht="24.05" customHeight="1">
      <c r="B150" s="1107">
        <v>7</v>
      </c>
      <c r="C150" s="1107">
        <v>1</v>
      </c>
      <c r="D150" s="1108" t="s">
        <v>934</v>
      </c>
      <c r="E150" s="1108"/>
      <c r="F150" s="1108"/>
      <c r="G150" s="1108"/>
      <c r="H150" s="1108"/>
      <c r="I150" s="1108"/>
      <c r="J150" s="1108"/>
      <c r="K150" s="1108"/>
      <c r="L150" s="1108"/>
      <c r="M150" s="1108"/>
      <c r="N150" s="1108" t="s">
        <v>928</v>
      </c>
      <c r="O150" s="1108"/>
      <c r="P150" s="1108"/>
      <c r="Q150" s="1108"/>
      <c r="R150" s="1108"/>
      <c r="S150" s="1108"/>
      <c r="T150" s="1108"/>
      <c r="U150" s="1108"/>
      <c r="V150" s="1108"/>
      <c r="W150" s="1108"/>
      <c r="X150" s="1108"/>
      <c r="Y150" s="1108"/>
      <c r="Z150" s="1108"/>
      <c r="AA150" s="1108"/>
      <c r="AB150" s="1108"/>
      <c r="AC150" s="1108"/>
      <c r="AD150" s="1108"/>
      <c r="AE150" s="1108"/>
      <c r="AF150" s="1108"/>
      <c r="AG150" s="1108"/>
      <c r="AH150" s="1108"/>
      <c r="AI150" s="1108"/>
      <c r="AJ150" s="1108"/>
      <c r="AK150" s="1108"/>
      <c r="AL150" s="2509" t="s">
        <v>167</v>
      </c>
      <c r="AM150" s="2507"/>
      <c r="AN150" s="2507"/>
      <c r="AO150" s="2507"/>
      <c r="AP150" s="2507"/>
      <c r="AQ150" s="2508"/>
      <c r="AR150" s="2506" t="s">
        <v>167</v>
      </c>
      <c r="AS150" s="2507"/>
      <c r="AT150" s="2507"/>
      <c r="AU150" s="2508"/>
      <c r="AV150" s="2506" t="s">
        <v>167</v>
      </c>
      <c r="AW150" s="2507"/>
      <c r="AX150" s="2508"/>
    </row>
    <row r="151" spans="2:50" ht="24.05" customHeight="1">
      <c r="B151" s="1107">
        <v>8</v>
      </c>
      <c r="C151" s="1107">
        <v>1</v>
      </c>
      <c r="D151" s="1108" t="s">
        <v>935</v>
      </c>
      <c r="E151" s="1108"/>
      <c r="F151" s="1108"/>
      <c r="G151" s="1108"/>
      <c r="H151" s="1108"/>
      <c r="I151" s="1108"/>
      <c r="J151" s="1108"/>
      <c r="K151" s="1108"/>
      <c r="L151" s="1108"/>
      <c r="M151" s="1108"/>
      <c r="N151" s="1108" t="s">
        <v>928</v>
      </c>
      <c r="O151" s="1108"/>
      <c r="P151" s="1108"/>
      <c r="Q151" s="1108"/>
      <c r="R151" s="1108"/>
      <c r="S151" s="1108"/>
      <c r="T151" s="1108"/>
      <c r="U151" s="1108"/>
      <c r="V151" s="1108"/>
      <c r="W151" s="1108"/>
      <c r="X151" s="1108"/>
      <c r="Y151" s="1108"/>
      <c r="Z151" s="1108"/>
      <c r="AA151" s="1108"/>
      <c r="AB151" s="1108"/>
      <c r="AC151" s="1108"/>
      <c r="AD151" s="1108"/>
      <c r="AE151" s="1108"/>
      <c r="AF151" s="1108"/>
      <c r="AG151" s="1108"/>
      <c r="AH151" s="1108"/>
      <c r="AI151" s="1108"/>
      <c r="AJ151" s="1108"/>
      <c r="AK151" s="1108"/>
      <c r="AL151" s="2509" t="s">
        <v>167</v>
      </c>
      <c r="AM151" s="2507"/>
      <c r="AN151" s="2507"/>
      <c r="AO151" s="2507"/>
      <c r="AP151" s="2507"/>
      <c r="AQ151" s="2508"/>
      <c r="AR151" s="2506" t="s">
        <v>167</v>
      </c>
      <c r="AS151" s="2507"/>
      <c r="AT151" s="2507"/>
      <c r="AU151" s="2508"/>
      <c r="AV151" s="2506" t="s">
        <v>167</v>
      </c>
      <c r="AW151" s="2507"/>
      <c r="AX151" s="2508"/>
    </row>
    <row r="152" spans="2:50" ht="24.05" customHeight="1">
      <c r="B152" s="1107">
        <v>9</v>
      </c>
      <c r="C152" s="1107">
        <v>1</v>
      </c>
      <c r="D152" s="1108" t="s">
        <v>936</v>
      </c>
      <c r="E152" s="1108"/>
      <c r="F152" s="1108"/>
      <c r="G152" s="1108"/>
      <c r="H152" s="1108"/>
      <c r="I152" s="1108"/>
      <c r="J152" s="1108"/>
      <c r="K152" s="1108"/>
      <c r="L152" s="1108"/>
      <c r="M152" s="1108"/>
      <c r="N152" s="1108" t="s">
        <v>928</v>
      </c>
      <c r="O152" s="1108"/>
      <c r="P152" s="1108"/>
      <c r="Q152" s="1108"/>
      <c r="R152" s="1108"/>
      <c r="S152" s="1108"/>
      <c r="T152" s="1108"/>
      <c r="U152" s="1108"/>
      <c r="V152" s="1108"/>
      <c r="W152" s="1108"/>
      <c r="X152" s="1108"/>
      <c r="Y152" s="1108"/>
      <c r="Z152" s="1108"/>
      <c r="AA152" s="1108"/>
      <c r="AB152" s="1108"/>
      <c r="AC152" s="1108"/>
      <c r="AD152" s="1108"/>
      <c r="AE152" s="1108"/>
      <c r="AF152" s="1108"/>
      <c r="AG152" s="1108"/>
      <c r="AH152" s="1108"/>
      <c r="AI152" s="1108"/>
      <c r="AJ152" s="1108"/>
      <c r="AK152" s="1108"/>
      <c r="AL152" s="2509" t="s">
        <v>167</v>
      </c>
      <c r="AM152" s="2507"/>
      <c r="AN152" s="2507"/>
      <c r="AO152" s="2507"/>
      <c r="AP152" s="2507"/>
      <c r="AQ152" s="2508"/>
      <c r="AR152" s="2506" t="s">
        <v>167</v>
      </c>
      <c r="AS152" s="2507"/>
      <c r="AT152" s="2507"/>
      <c r="AU152" s="2508"/>
      <c r="AV152" s="2506" t="s">
        <v>167</v>
      </c>
      <c r="AW152" s="2507"/>
      <c r="AX152" s="2508"/>
    </row>
    <row r="153" spans="2:50" ht="24.05" customHeight="1">
      <c r="B153" s="1107">
        <v>10</v>
      </c>
      <c r="C153" s="1107">
        <v>1</v>
      </c>
      <c r="D153" s="1108"/>
      <c r="E153" s="1108"/>
      <c r="F153" s="1108"/>
      <c r="G153" s="1108"/>
      <c r="H153" s="1108"/>
      <c r="I153" s="1108"/>
      <c r="J153" s="1108"/>
      <c r="K153" s="1108"/>
      <c r="L153" s="1108"/>
      <c r="M153" s="1108"/>
      <c r="N153" s="1108"/>
      <c r="O153" s="1108"/>
      <c r="P153" s="1108"/>
      <c r="Q153" s="1108"/>
      <c r="R153" s="1108"/>
      <c r="S153" s="1108"/>
      <c r="T153" s="1108"/>
      <c r="U153" s="1108"/>
      <c r="V153" s="1108"/>
      <c r="W153" s="1108"/>
      <c r="X153" s="1108"/>
      <c r="Y153" s="1108"/>
      <c r="Z153" s="1108"/>
      <c r="AA153" s="1108"/>
      <c r="AB153" s="1108"/>
      <c r="AC153" s="1108"/>
      <c r="AD153" s="1108"/>
      <c r="AE153" s="1108"/>
      <c r="AF153" s="1108"/>
      <c r="AG153" s="1108"/>
      <c r="AH153" s="1108"/>
      <c r="AI153" s="1108"/>
      <c r="AJ153" s="1108"/>
      <c r="AK153" s="1108"/>
      <c r="AL153" s="1109"/>
      <c r="AM153" s="1108"/>
      <c r="AN153" s="1108"/>
      <c r="AO153" s="1108"/>
      <c r="AP153" s="1108"/>
      <c r="AQ153" s="1108"/>
      <c r="AR153" s="1108"/>
      <c r="AS153" s="1108"/>
      <c r="AT153" s="1108"/>
      <c r="AU153" s="1108"/>
      <c r="AV153" s="1108"/>
      <c r="AW153" s="1108"/>
      <c r="AX153" s="1108"/>
    </row>
  </sheetData>
  <mergeCells count="615">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21"/>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K1:AQ2"/>
    <mergeCell ref="AR1:AY1"/>
    <mergeCell ref="AR2:AY2"/>
    <mergeCell ref="B3:AY3"/>
    <mergeCell ref="B4:G4"/>
    <mergeCell ref="H4:Y4"/>
    <mergeCell ref="Z4:AE4"/>
    <mergeCell ref="AF4:AQ4"/>
    <mergeCell ref="AR4:AY4"/>
  </mergeCells>
  <phoneticPr fontId="1"/>
  <pageMargins left="0.62992125984251968" right="0.39370078740157483" top="0.59055118110236227" bottom="0.39370078740157483" header="0.51181102362204722" footer="0.51181102362204722"/>
  <pageSetup paperSize="9" scale="71" fitToHeight="4" orientation="portrait" cellComments="asDisplayed" r:id="rId1"/>
  <headerFooter differentFirst="1" alignWithMargins="0"/>
  <rowBreaks count="4" manualBreakCount="4">
    <brk id="35" max="50" man="1"/>
    <brk id="71" max="50" man="1"/>
    <brk id="76" max="50" man="1"/>
    <brk id="122"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3"/>
  <sheetViews>
    <sheetView topLeftCell="A145" zoomScale="75" zoomScaleNormal="75" zoomScaleSheetLayoutView="75" zoomScalePageLayoutView="85" workbookViewId="0">
      <selection activeCell="A221" sqref="A221:XFD233"/>
    </sheetView>
  </sheetViews>
  <sheetFormatPr defaultColWidth="9" defaultRowHeight="13.1"/>
  <cols>
    <col min="1" max="2" width="2.21875" style="502" customWidth="1"/>
    <col min="3" max="3" width="3.6640625" style="502" customWidth="1"/>
    <col min="4" max="6" width="2.21875" style="502" customWidth="1"/>
    <col min="7" max="7" width="1.6640625" style="502" customWidth="1"/>
    <col min="8" max="25" width="2.21875" style="502" customWidth="1"/>
    <col min="26" max="28" width="2.77734375" style="502" customWidth="1"/>
    <col min="29" max="34" width="2.21875" style="502" customWidth="1"/>
    <col min="35" max="35" width="2.6640625" style="502" customWidth="1"/>
    <col min="36" max="36" width="3.44140625" style="502" customWidth="1"/>
    <col min="37" max="46" width="2.6640625" style="502" customWidth="1"/>
    <col min="47" max="47" width="3.44140625" style="502" customWidth="1"/>
    <col min="48" max="58" width="2.21875" style="502" customWidth="1"/>
    <col min="59" max="256" width="9" style="502"/>
    <col min="257" max="258" width="2.21875" style="502" customWidth="1"/>
    <col min="259" max="259" width="3.6640625" style="502" customWidth="1"/>
    <col min="260" max="262" width="2.21875" style="502" customWidth="1"/>
    <col min="263" max="263" width="1.6640625" style="502" customWidth="1"/>
    <col min="264" max="281" width="2.21875" style="502" customWidth="1"/>
    <col min="282" max="284" width="2.77734375" style="502" customWidth="1"/>
    <col min="285" max="290" width="2.21875" style="502" customWidth="1"/>
    <col min="291" max="291" width="2.6640625" style="502" customWidth="1"/>
    <col min="292" max="292" width="3.44140625" style="502" customWidth="1"/>
    <col min="293" max="302" width="2.6640625" style="502" customWidth="1"/>
    <col min="303" max="303" width="3.44140625" style="502" customWidth="1"/>
    <col min="304" max="314" width="2.21875" style="502" customWidth="1"/>
    <col min="315" max="512" width="9" style="502"/>
    <col min="513" max="514" width="2.21875" style="502" customWidth="1"/>
    <col min="515" max="515" width="3.6640625" style="502" customWidth="1"/>
    <col min="516" max="518" width="2.21875" style="502" customWidth="1"/>
    <col min="519" max="519" width="1.6640625" style="502" customWidth="1"/>
    <col min="520" max="537" width="2.21875" style="502" customWidth="1"/>
    <col min="538" max="540" width="2.77734375" style="502" customWidth="1"/>
    <col min="541" max="546" width="2.21875" style="502" customWidth="1"/>
    <col min="547" max="547" width="2.6640625" style="502" customWidth="1"/>
    <col min="548" max="548" width="3.44140625" style="502" customWidth="1"/>
    <col min="549" max="558" width="2.6640625" style="502" customWidth="1"/>
    <col min="559" max="559" width="3.44140625" style="502" customWidth="1"/>
    <col min="560" max="570" width="2.21875" style="502" customWidth="1"/>
    <col min="571" max="768" width="9" style="502"/>
    <col min="769" max="770" width="2.21875" style="502" customWidth="1"/>
    <col min="771" max="771" width="3.6640625" style="502" customWidth="1"/>
    <col min="772" max="774" width="2.21875" style="502" customWidth="1"/>
    <col min="775" max="775" width="1.6640625" style="502" customWidth="1"/>
    <col min="776" max="793" width="2.21875" style="502" customWidth="1"/>
    <col min="794" max="796" width="2.77734375" style="502" customWidth="1"/>
    <col min="797" max="802" width="2.21875" style="502" customWidth="1"/>
    <col min="803" max="803" width="2.6640625" style="502" customWidth="1"/>
    <col min="804" max="804" width="3.44140625" style="502" customWidth="1"/>
    <col min="805" max="814" width="2.6640625" style="502" customWidth="1"/>
    <col min="815" max="815" width="3.44140625" style="502" customWidth="1"/>
    <col min="816" max="826" width="2.21875" style="502" customWidth="1"/>
    <col min="827" max="1024" width="9" style="502"/>
    <col min="1025" max="1026" width="2.21875" style="502" customWidth="1"/>
    <col min="1027" max="1027" width="3.6640625" style="502" customWidth="1"/>
    <col min="1028" max="1030" width="2.21875" style="502" customWidth="1"/>
    <col min="1031" max="1031" width="1.6640625" style="502" customWidth="1"/>
    <col min="1032" max="1049" width="2.21875" style="502" customWidth="1"/>
    <col min="1050" max="1052" width="2.77734375" style="502" customWidth="1"/>
    <col min="1053" max="1058" width="2.21875" style="502" customWidth="1"/>
    <col min="1059" max="1059" width="2.6640625" style="502" customWidth="1"/>
    <col min="1060" max="1060" width="3.44140625" style="502" customWidth="1"/>
    <col min="1061" max="1070" width="2.6640625" style="502" customWidth="1"/>
    <col min="1071" max="1071" width="3.44140625" style="502" customWidth="1"/>
    <col min="1072" max="1082" width="2.21875" style="502" customWidth="1"/>
    <col min="1083" max="1280" width="9" style="502"/>
    <col min="1281" max="1282" width="2.21875" style="502" customWidth="1"/>
    <col min="1283" max="1283" width="3.6640625" style="502" customWidth="1"/>
    <col min="1284" max="1286" width="2.21875" style="502" customWidth="1"/>
    <col min="1287" max="1287" width="1.6640625" style="502" customWidth="1"/>
    <col min="1288" max="1305" width="2.21875" style="502" customWidth="1"/>
    <col min="1306" max="1308" width="2.77734375" style="502" customWidth="1"/>
    <col min="1309" max="1314" width="2.21875" style="502" customWidth="1"/>
    <col min="1315" max="1315" width="2.6640625" style="502" customWidth="1"/>
    <col min="1316" max="1316" width="3.44140625" style="502" customWidth="1"/>
    <col min="1317" max="1326" width="2.6640625" style="502" customWidth="1"/>
    <col min="1327" max="1327" width="3.44140625" style="502" customWidth="1"/>
    <col min="1328" max="1338" width="2.21875" style="502" customWidth="1"/>
    <col min="1339" max="1536" width="9" style="502"/>
    <col min="1537" max="1538" width="2.21875" style="502" customWidth="1"/>
    <col min="1539" max="1539" width="3.6640625" style="502" customWidth="1"/>
    <col min="1540" max="1542" width="2.21875" style="502" customWidth="1"/>
    <col min="1543" max="1543" width="1.6640625" style="502" customWidth="1"/>
    <col min="1544" max="1561" width="2.21875" style="502" customWidth="1"/>
    <col min="1562" max="1564" width="2.77734375" style="502" customWidth="1"/>
    <col min="1565" max="1570" width="2.21875" style="502" customWidth="1"/>
    <col min="1571" max="1571" width="2.6640625" style="502" customWidth="1"/>
    <col min="1572" max="1572" width="3.44140625" style="502" customWidth="1"/>
    <col min="1573" max="1582" width="2.6640625" style="502" customWidth="1"/>
    <col min="1583" max="1583" width="3.44140625" style="502" customWidth="1"/>
    <col min="1584" max="1594" width="2.21875" style="502" customWidth="1"/>
    <col min="1595" max="1792" width="9" style="502"/>
    <col min="1793" max="1794" width="2.21875" style="502" customWidth="1"/>
    <col min="1795" max="1795" width="3.6640625" style="502" customWidth="1"/>
    <col min="1796" max="1798" width="2.21875" style="502" customWidth="1"/>
    <col min="1799" max="1799" width="1.6640625" style="502" customWidth="1"/>
    <col min="1800" max="1817" width="2.21875" style="502" customWidth="1"/>
    <col min="1818" max="1820" width="2.77734375" style="502" customWidth="1"/>
    <col min="1821" max="1826" width="2.21875" style="502" customWidth="1"/>
    <col min="1827" max="1827" width="2.6640625" style="502" customWidth="1"/>
    <col min="1828" max="1828" width="3.44140625" style="502" customWidth="1"/>
    <col min="1829" max="1838" width="2.6640625" style="502" customWidth="1"/>
    <col min="1839" max="1839" width="3.44140625" style="502" customWidth="1"/>
    <col min="1840" max="1850" width="2.21875" style="502" customWidth="1"/>
    <col min="1851" max="2048" width="9" style="502"/>
    <col min="2049" max="2050" width="2.21875" style="502" customWidth="1"/>
    <col min="2051" max="2051" width="3.6640625" style="502" customWidth="1"/>
    <col min="2052" max="2054" width="2.21875" style="502" customWidth="1"/>
    <col min="2055" max="2055" width="1.6640625" style="502" customWidth="1"/>
    <col min="2056" max="2073" width="2.21875" style="502" customWidth="1"/>
    <col min="2074" max="2076" width="2.77734375" style="502" customWidth="1"/>
    <col min="2077" max="2082" width="2.21875" style="502" customWidth="1"/>
    <col min="2083" max="2083" width="2.6640625" style="502" customWidth="1"/>
    <col min="2084" max="2084" width="3.44140625" style="502" customWidth="1"/>
    <col min="2085" max="2094" width="2.6640625" style="502" customWidth="1"/>
    <col min="2095" max="2095" width="3.44140625" style="502" customWidth="1"/>
    <col min="2096" max="2106" width="2.21875" style="502" customWidth="1"/>
    <col min="2107" max="2304" width="9" style="502"/>
    <col min="2305" max="2306" width="2.21875" style="502" customWidth="1"/>
    <col min="2307" max="2307" width="3.6640625" style="502" customWidth="1"/>
    <col min="2308" max="2310" width="2.21875" style="502" customWidth="1"/>
    <col min="2311" max="2311" width="1.6640625" style="502" customWidth="1"/>
    <col min="2312" max="2329" width="2.21875" style="502" customWidth="1"/>
    <col min="2330" max="2332" width="2.77734375" style="502" customWidth="1"/>
    <col min="2333" max="2338" width="2.21875" style="502" customWidth="1"/>
    <col min="2339" max="2339" width="2.6640625" style="502" customWidth="1"/>
    <col min="2340" max="2340" width="3.44140625" style="502" customWidth="1"/>
    <col min="2341" max="2350" width="2.6640625" style="502" customWidth="1"/>
    <col min="2351" max="2351" width="3.44140625" style="502" customWidth="1"/>
    <col min="2352" max="2362" width="2.21875" style="502" customWidth="1"/>
    <col min="2363" max="2560" width="9" style="502"/>
    <col min="2561" max="2562" width="2.21875" style="502" customWidth="1"/>
    <col min="2563" max="2563" width="3.6640625" style="502" customWidth="1"/>
    <col min="2564" max="2566" width="2.21875" style="502" customWidth="1"/>
    <col min="2567" max="2567" width="1.6640625" style="502" customWidth="1"/>
    <col min="2568" max="2585" width="2.21875" style="502" customWidth="1"/>
    <col min="2586" max="2588" width="2.77734375" style="502" customWidth="1"/>
    <col min="2589" max="2594" width="2.21875" style="502" customWidth="1"/>
    <col min="2595" max="2595" width="2.6640625" style="502" customWidth="1"/>
    <col min="2596" max="2596" width="3.44140625" style="502" customWidth="1"/>
    <col min="2597" max="2606" width="2.6640625" style="502" customWidth="1"/>
    <col min="2607" max="2607" width="3.44140625" style="502" customWidth="1"/>
    <col min="2608" max="2618" width="2.21875" style="502" customWidth="1"/>
    <col min="2619" max="2816" width="9" style="502"/>
    <col min="2817" max="2818" width="2.21875" style="502" customWidth="1"/>
    <col min="2819" max="2819" width="3.6640625" style="502" customWidth="1"/>
    <col min="2820" max="2822" width="2.21875" style="502" customWidth="1"/>
    <col min="2823" max="2823" width="1.6640625" style="502" customWidth="1"/>
    <col min="2824" max="2841" width="2.21875" style="502" customWidth="1"/>
    <col min="2842" max="2844" width="2.77734375" style="502" customWidth="1"/>
    <col min="2845" max="2850" width="2.21875" style="502" customWidth="1"/>
    <col min="2851" max="2851" width="2.6640625" style="502" customWidth="1"/>
    <col min="2852" max="2852" width="3.44140625" style="502" customWidth="1"/>
    <col min="2853" max="2862" width="2.6640625" style="502" customWidth="1"/>
    <col min="2863" max="2863" width="3.44140625" style="502" customWidth="1"/>
    <col min="2864" max="2874" width="2.21875" style="502" customWidth="1"/>
    <col min="2875" max="3072" width="9" style="502"/>
    <col min="3073" max="3074" width="2.21875" style="502" customWidth="1"/>
    <col min="3075" max="3075" width="3.6640625" style="502" customWidth="1"/>
    <col min="3076" max="3078" width="2.21875" style="502" customWidth="1"/>
    <col min="3079" max="3079" width="1.6640625" style="502" customWidth="1"/>
    <col min="3080" max="3097" width="2.21875" style="502" customWidth="1"/>
    <col min="3098" max="3100" width="2.77734375" style="502" customWidth="1"/>
    <col min="3101" max="3106" width="2.21875" style="502" customWidth="1"/>
    <col min="3107" max="3107" width="2.6640625" style="502" customWidth="1"/>
    <col min="3108" max="3108" width="3.44140625" style="502" customWidth="1"/>
    <col min="3109" max="3118" width="2.6640625" style="502" customWidth="1"/>
    <col min="3119" max="3119" width="3.44140625" style="502" customWidth="1"/>
    <col min="3120" max="3130" width="2.21875" style="502" customWidth="1"/>
    <col min="3131" max="3328" width="9" style="502"/>
    <col min="3329" max="3330" width="2.21875" style="502" customWidth="1"/>
    <col min="3331" max="3331" width="3.6640625" style="502" customWidth="1"/>
    <col min="3332" max="3334" width="2.21875" style="502" customWidth="1"/>
    <col min="3335" max="3335" width="1.6640625" style="502" customWidth="1"/>
    <col min="3336" max="3353" width="2.21875" style="502" customWidth="1"/>
    <col min="3354" max="3356" width="2.77734375" style="502" customWidth="1"/>
    <col min="3357" max="3362" width="2.21875" style="502" customWidth="1"/>
    <col min="3363" max="3363" width="2.6640625" style="502" customWidth="1"/>
    <col min="3364" max="3364" width="3.44140625" style="502" customWidth="1"/>
    <col min="3365" max="3374" width="2.6640625" style="502" customWidth="1"/>
    <col min="3375" max="3375" width="3.44140625" style="502" customWidth="1"/>
    <col min="3376" max="3386" width="2.21875" style="502" customWidth="1"/>
    <col min="3387" max="3584" width="9" style="502"/>
    <col min="3585" max="3586" width="2.21875" style="502" customWidth="1"/>
    <col min="3587" max="3587" width="3.6640625" style="502" customWidth="1"/>
    <col min="3588" max="3590" width="2.21875" style="502" customWidth="1"/>
    <col min="3591" max="3591" width="1.6640625" style="502" customWidth="1"/>
    <col min="3592" max="3609" width="2.21875" style="502" customWidth="1"/>
    <col min="3610" max="3612" width="2.77734375" style="502" customWidth="1"/>
    <col min="3613" max="3618" width="2.21875" style="502" customWidth="1"/>
    <col min="3619" max="3619" width="2.6640625" style="502" customWidth="1"/>
    <col min="3620" max="3620" width="3.44140625" style="502" customWidth="1"/>
    <col min="3621" max="3630" width="2.6640625" style="502" customWidth="1"/>
    <col min="3631" max="3631" width="3.44140625" style="502" customWidth="1"/>
    <col min="3632" max="3642" width="2.21875" style="502" customWidth="1"/>
    <col min="3643" max="3840" width="9" style="502"/>
    <col min="3841" max="3842" width="2.21875" style="502" customWidth="1"/>
    <col min="3843" max="3843" width="3.6640625" style="502" customWidth="1"/>
    <col min="3844" max="3846" width="2.21875" style="502" customWidth="1"/>
    <col min="3847" max="3847" width="1.6640625" style="502" customWidth="1"/>
    <col min="3848" max="3865" width="2.21875" style="502" customWidth="1"/>
    <col min="3866" max="3868" width="2.77734375" style="502" customWidth="1"/>
    <col min="3869" max="3874" width="2.21875" style="502" customWidth="1"/>
    <col min="3875" max="3875" width="2.6640625" style="502" customWidth="1"/>
    <col min="3876" max="3876" width="3.44140625" style="502" customWidth="1"/>
    <col min="3877" max="3886" width="2.6640625" style="502" customWidth="1"/>
    <col min="3887" max="3887" width="3.44140625" style="502" customWidth="1"/>
    <col min="3888" max="3898" width="2.21875" style="502" customWidth="1"/>
    <col min="3899" max="4096" width="9" style="502"/>
    <col min="4097" max="4098" width="2.21875" style="502" customWidth="1"/>
    <col min="4099" max="4099" width="3.6640625" style="502" customWidth="1"/>
    <col min="4100" max="4102" width="2.21875" style="502" customWidth="1"/>
    <col min="4103" max="4103" width="1.6640625" style="502" customWidth="1"/>
    <col min="4104" max="4121" width="2.21875" style="502" customWidth="1"/>
    <col min="4122" max="4124" width="2.77734375" style="502" customWidth="1"/>
    <col min="4125" max="4130" width="2.21875" style="502" customWidth="1"/>
    <col min="4131" max="4131" width="2.6640625" style="502" customWidth="1"/>
    <col min="4132" max="4132" width="3.44140625" style="502" customWidth="1"/>
    <col min="4133" max="4142" width="2.6640625" style="502" customWidth="1"/>
    <col min="4143" max="4143" width="3.44140625" style="502" customWidth="1"/>
    <col min="4144" max="4154" width="2.21875" style="502" customWidth="1"/>
    <col min="4155" max="4352" width="9" style="502"/>
    <col min="4353" max="4354" width="2.21875" style="502" customWidth="1"/>
    <col min="4355" max="4355" width="3.6640625" style="502" customWidth="1"/>
    <col min="4356" max="4358" width="2.21875" style="502" customWidth="1"/>
    <col min="4359" max="4359" width="1.6640625" style="502" customWidth="1"/>
    <col min="4360" max="4377" width="2.21875" style="502" customWidth="1"/>
    <col min="4378" max="4380" width="2.77734375" style="502" customWidth="1"/>
    <col min="4381" max="4386" width="2.21875" style="502" customWidth="1"/>
    <col min="4387" max="4387" width="2.6640625" style="502" customWidth="1"/>
    <col min="4388" max="4388" width="3.44140625" style="502" customWidth="1"/>
    <col min="4389" max="4398" width="2.6640625" style="502" customWidth="1"/>
    <col min="4399" max="4399" width="3.44140625" style="502" customWidth="1"/>
    <col min="4400" max="4410" width="2.21875" style="502" customWidth="1"/>
    <col min="4411" max="4608" width="9" style="502"/>
    <col min="4609" max="4610" width="2.21875" style="502" customWidth="1"/>
    <col min="4611" max="4611" width="3.6640625" style="502" customWidth="1"/>
    <col min="4612" max="4614" width="2.21875" style="502" customWidth="1"/>
    <col min="4615" max="4615" width="1.6640625" style="502" customWidth="1"/>
    <col min="4616" max="4633" width="2.21875" style="502" customWidth="1"/>
    <col min="4634" max="4636" width="2.77734375" style="502" customWidth="1"/>
    <col min="4637" max="4642" width="2.21875" style="502" customWidth="1"/>
    <col min="4643" max="4643" width="2.6640625" style="502" customWidth="1"/>
    <col min="4644" max="4644" width="3.44140625" style="502" customWidth="1"/>
    <col min="4645" max="4654" width="2.6640625" style="502" customWidth="1"/>
    <col min="4655" max="4655" width="3.44140625" style="502" customWidth="1"/>
    <col min="4656" max="4666" width="2.21875" style="502" customWidth="1"/>
    <col min="4667" max="4864" width="9" style="502"/>
    <col min="4865" max="4866" width="2.21875" style="502" customWidth="1"/>
    <col min="4867" max="4867" width="3.6640625" style="502" customWidth="1"/>
    <col min="4868" max="4870" width="2.21875" style="502" customWidth="1"/>
    <col min="4871" max="4871" width="1.6640625" style="502" customWidth="1"/>
    <col min="4872" max="4889" width="2.21875" style="502" customWidth="1"/>
    <col min="4890" max="4892" width="2.77734375" style="502" customWidth="1"/>
    <col min="4893" max="4898" width="2.21875" style="502" customWidth="1"/>
    <col min="4899" max="4899" width="2.6640625" style="502" customWidth="1"/>
    <col min="4900" max="4900" width="3.44140625" style="502" customWidth="1"/>
    <col min="4901" max="4910" width="2.6640625" style="502" customWidth="1"/>
    <col min="4911" max="4911" width="3.44140625" style="502" customWidth="1"/>
    <col min="4912" max="4922" width="2.21875" style="502" customWidth="1"/>
    <col min="4923" max="5120" width="9" style="502"/>
    <col min="5121" max="5122" width="2.21875" style="502" customWidth="1"/>
    <col min="5123" max="5123" width="3.6640625" style="502" customWidth="1"/>
    <col min="5124" max="5126" width="2.21875" style="502" customWidth="1"/>
    <col min="5127" max="5127" width="1.6640625" style="502" customWidth="1"/>
    <col min="5128" max="5145" width="2.21875" style="502" customWidth="1"/>
    <col min="5146" max="5148" width="2.77734375" style="502" customWidth="1"/>
    <col min="5149" max="5154" width="2.21875" style="502" customWidth="1"/>
    <col min="5155" max="5155" width="2.6640625" style="502" customWidth="1"/>
    <col min="5156" max="5156" width="3.44140625" style="502" customWidth="1"/>
    <col min="5157" max="5166" width="2.6640625" style="502" customWidth="1"/>
    <col min="5167" max="5167" width="3.44140625" style="502" customWidth="1"/>
    <col min="5168" max="5178" width="2.21875" style="502" customWidth="1"/>
    <col min="5179" max="5376" width="9" style="502"/>
    <col min="5377" max="5378" width="2.21875" style="502" customWidth="1"/>
    <col min="5379" max="5379" width="3.6640625" style="502" customWidth="1"/>
    <col min="5380" max="5382" width="2.21875" style="502" customWidth="1"/>
    <col min="5383" max="5383" width="1.6640625" style="502" customWidth="1"/>
    <col min="5384" max="5401" width="2.21875" style="502" customWidth="1"/>
    <col min="5402" max="5404" width="2.77734375" style="502" customWidth="1"/>
    <col min="5405" max="5410" width="2.21875" style="502" customWidth="1"/>
    <col min="5411" max="5411" width="2.6640625" style="502" customWidth="1"/>
    <col min="5412" max="5412" width="3.44140625" style="502" customWidth="1"/>
    <col min="5413" max="5422" width="2.6640625" style="502" customWidth="1"/>
    <col min="5423" max="5423" width="3.44140625" style="502" customWidth="1"/>
    <col min="5424" max="5434" width="2.21875" style="502" customWidth="1"/>
    <col min="5435" max="5632" width="9" style="502"/>
    <col min="5633" max="5634" width="2.21875" style="502" customWidth="1"/>
    <col min="5635" max="5635" width="3.6640625" style="502" customWidth="1"/>
    <col min="5636" max="5638" width="2.21875" style="502" customWidth="1"/>
    <col min="5639" max="5639" width="1.6640625" style="502" customWidth="1"/>
    <col min="5640" max="5657" width="2.21875" style="502" customWidth="1"/>
    <col min="5658" max="5660" width="2.77734375" style="502" customWidth="1"/>
    <col min="5661" max="5666" width="2.21875" style="502" customWidth="1"/>
    <col min="5667" max="5667" width="2.6640625" style="502" customWidth="1"/>
    <col min="5668" max="5668" width="3.44140625" style="502" customWidth="1"/>
    <col min="5669" max="5678" width="2.6640625" style="502" customWidth="1"/>
    <col min="5679" max="5679" width="3.44140625" style="502" customWidth="1"/>
    <col min="5680" max="5690" width="2.21875" style="502" customWidth="1"/>
    <col min="5691" max="5888" width="9" style="502"/>
    <col min="5889" max="5890" width="2.21875" style="502" customWidth="1"/>
    <col min="5891" max="5891" width="3.6640625" style="502" customWidth="1"/>
    <col min="5892" max="5894" width="2.21875" style="502" customWidth="1"/>
    <col min="5895" max="5895" width="1.6640625" style="502" customWidth="1"/>
    <col min="5896" max="5913" width="2.21875" style="502" customWidth="1"/>
    <col min="5914" max="5916" width="2.77734375" style="502" customWidth="1"/>
    <col min="5917" max="5922" width="2.21875" style="502" customWidth="1"/>
    <col min="5923" max="5923" width="2.6640625" style="502" customWidth="1"/>
    <col min="5924" max="5924" width="3.44140625" style="502" customWidth="1"/>
    <col min="5925" max="5934" width="2.6640625" style="502" customWidth="1"/>
    <col min="5935" max="5935" width="3.44140625" style="502" customWidth="1"/>
    <col min="5936" max="5946" width="2.21875" style="502" customWidth="1"/>
    <col min="5947" max="6144" width="9" style="502"/>
    <col min="6145" max="6146" width="2.21875" style="502" customWidth="1"/>
    <col min="6147" max="6147" width="3.6640625" style="502" customWidth="1"/>
    <col min="6148" max="6150" width="2.21875" style="502" customWidth="1"/>
    <col min="6151" max="6151" width="1.6640625" style="502" customWidth="1"/>
    <col min="6152" max="6169" width="2.21875" style="502" customWidth="1"/>
    <col min="6170" max="6172" width="2.77734375" style="502" customWidth="1"/>
    <col min="6173" max="6178" width="2.21875" style="502" customWidth="1"/>
    <col min="6179" max="6179" width="2.6640625" style="502" customWidth="1"/>
    <col min="6180" max="6180" width="3.44140625" style="502" customWidth="1"/>
    <col min="6181" max="6190" width="2.6640625" style="502" customWidth="1"/>
    <col min="6191" max="6191" width="3.44140625" style="502" customWidth="1"/>
    <col min="6192" max="6202" width="2.21875" style="502" customWidth="1"/>
    <col min="6203" max="6400" width="9" style="502"/>
    <col min="6401" max="6402" width="2.21875" style="502" customWidth="1"/>
    <col min="6403" max="6403" width="3.6640625" style="502" customWidth="1"/>
    <col min="6404" max="6406" width="2.21875" style="502" customWidth="1"/>
    <col min="6407" max="6407" width="1.6640625" style="502" customWidth="1"/>
    <col min="6408" max="6425" width="2.21875" style="502" customWidth="1"/>
    <col min="6426" max="6428" width="2.77734375" style="502" customWidth="1"/>
    <col min="6429" max="6434" width="2.21875" style="502" customWidth="1"/>
    <col min="6435" max="6435" width="2.6640625" style="502" customWidth="1"/>
    <col min="6436" max="6436" width="3.44140625" style="502" customWidth="1"/>
    <col min="6437" max="6446" width="2.6640625" style="502" customWidth="1"/>
    <col min="6447" max="6447" width="3.44140625" style="502" customWidth="1"/>
    <col min="6448" max="6458" width="2.21875" style="502" customWidth="1"/>
    <col min="6459" max="6656" width="9" style="502"/>
    <col min="6657" max="6658" width="2.21875" style="502" customWidth="1"/>
    <col min="6659" max="6659" width="3.6640625" style="502" customWidth="1"/>
    <col min="6660" max="6662" width="2.21875" style="502" customWidth="1"/>
    <col min="6663" max="6663" width="1.6640625" style="502" customWidth="1"/>
    <col min="6664" max="6681" width="2.21875" style="502" customWidth="1"/>
    <col min="6682" max="6684" width="2.77734375" style="502" customWidth="1"/>
    <col min="6685" max="6690" width="2.21875" style="502" customWidth="1"/>
    <col min="6691" max="6691" width="2.6640625" style="502" customWidth="1"/>
    <col min="6692" max="6692" width="3.44140625" style="502" customWidth="1"/>
    <col min="6693" max="6702" width="2.6640625" style="502" customWidth="1"/>
    <col min="6703" max="6703" width="3.44140625" style="502" customWidth="1"/>
    <col min="6704" max="6714" width="2.21875" style="502" customWidth="1"/>
    <col min="6715" max="6912" width="9" style="502"/>
    <col min="6913" max="6914" width="2.21875" style="502" customWidth="1"/>
    <col min="6915" max="6915" width="3.6640625" style="502" customWidth="1"/>
    <col min="6916" max="6918" width="2.21875" style="502" customWidth="1"/>
    <col min="6919" max="6919" width="1.6640625" style="502" customWidth="1"/>
    <col min="6920" max="6937" width="2.21875" style="502" customWidth="1"/>
    <col min="6938" max="6940" width="2.77734375" style="502" customWidth="1"/>
    <col min="6941" max="6946" width="2.21875" style="502" customWidth="1"/>
    <col min="6947" max="6947" width="2.6640625" style="502" customWidth="1"/>
    <col min="6948" max="6948" width="3.44140625" style="502" customWidth="1"/>
    <col min="6949" max="6958" width="2.6640625" style="502" customWidth="1"/>
    <col min="6959" max="6959" width="3.44140625" style="502" customWidth="1"/>
    <col min="6960" max="6970" width="2.21875" style="502" customWidth="1"/>
    <col min="6971" max="7168" width="9" style="502"/>
    <col min="7169" max="7170" width="2.21875" style="502" customWidth="1"/>
    <col min="7171" max="7171" width="3.6640625" style="502" customWidth="1"/>
    <col min="7172" max="7174" width="2.21875" style="502" customWidth="1"/>
    <col min="7175" max="7175" width="1.6640625" style="502" customWidth="1"/>
    <col min="7176" max="7193" width="2.21875" style="502" customWidth="1"/>
    <col min="7194" max="7196" width="2.77734375" style="502" customWidth="1"/>
    <col min="7197" max="7202" width="2.21875" style="502" customWidth="1"/>
    <col min="7203" max="7203" width="2.6640625" style="502" customWidth="1"/>
    <col min="7204" max="7204" width="3.44140625" style="502" customWidth="1"/>
    <col min="7205" max="7214" width="2.6640625" style="502" customWidth="1"/>
    <col min="7215" max="7215" width="3.44140625" style="502" customWidth="1"/>
    <col min="7216" max="7226" width="2.21875" style="502" customWidth="1"/>
    <col min="7227" max="7424" width="9" style="502"/>
    <col min="7425" max="7426" width="2.21875" style="502" customWidth="1"/>
    <col min="7427" max="7427" width="3.6640625" style="502" customWidth="1"/>
    <col min="7428" max="7430" width="2.21875" style="502" customWidth="1"/>
    <col min="7431" max="7431" width="1.6640625" style="502" customWidth="1"/>
    <col min="7432" max="7449" width="2.21875" style="502" customWidth="1"/>
    <col min="7450" max="7452" width="2.77734375" style="502" customWidth="1"/>
    <col min="7453" max="7458" width="2.21875" style="502" customWidth="1"/>
    <col min="7459" max="7459" width="2.6640625" style="502" customWidth="1"/>
    <col min="7460" max="7460" width="3.44140625" style="502" customWidth="1"/>
    <col min="7461" max="7470" width="2.6640625" style="502" customWidth="1"/>
    <col min="7471" max="7471" width="3.44140625" style="502" customWidth="1"/>
    <col min="7472" max="7482" width="2.21875" style="502" customWidth="1"/>
    <col min="7483" max="7680" width="9" style="502"/>
    <col min="7681" max="7682" width="2.21875" style="502" customWidth="1"/>
    <col min="7683" max="7683" width="3.6640625" style="502" customWidth="1"/>
    <col min="7684" max="7686" width="2.21875" style="502" customWidth="1"/>
    <col min="7687" max="7687" width="1.6640625" style="502" customWidth="1"/>
    <col min="7688" max="7705" width="2.21875" style="502" customWidth="1"/>
    <col min="7706" max="7708" width="2.77734375" style="502" customWidth="1"/>
    <col min="7709" max="7714" width="2.21875" style="502" customWidth="1"/>
    <col min="7715" max="7715" width="2.6640625" style="502" customWidth="1"/>
    <col min="7716" max="7716" width="3.44140625" style="502" customWidth="1"/>
    <col min="7717" max="7726" width="2.6640625" style="502" customWidth="1"/>
    <col min="7727" max="7727" width="3.44140625" style="502" customWidth="1"/>
    <col min="7728" max="7738" width="2.21875" style="502" customWidth="1"/>
    <col min="7739" max="7936" width="9" style="502"/>
    <col min="7937" max="7938" width="2.21875" style="502" customWidth="1"/>
    <col min="7939" max="7939" width="3.6640625" style="502" customWidth="1"/>
    <col min="7940" max="7942" width="2.21875" style="502" customWidth="1"/>
    <col min="7943" max="7943" width="1.6640625" style="502" customWidth="1"/>
    <col min="7944" max="7961" width="2.21875" style="502" customWidth="1"/>
    <col min="7962" max="7964" width="2.77734375" style="502" customWidth="1"/>
    <col min="7965" max="7970" width="2.21875" style="502" customWidth="1"/>
    <col min="7971" max="7971" width="2.6640625" style="502" customWidth="1"/>
    <col min="7972" max="7972" width="3.44140625" style="502" customWidth="1"/>
    <col min="7973" max="7982" width="2.6640625" style="502" customWidth="1"/>
    <col min="7983" max="7983" width="3.44140625" style="502" customWidth="1"/>
    <col min="7984" max="7994" width="2.21875" style="502" customWidth="1"/>
    <col min="7995" max="8192" width="9" style="502"/>
    <col min="8193" max="8194" width="2.21875" style="502" customWidth="1"/>
    <col min="8195" max="8195" width="3.6640625" style="502" customWidth="1"/>
    <col min="8196" max="8198" width="2.21875" style="502" customWidth="1"/>
    <col min="8199" max="8199" width="1.6640625" style="502" customWidth="1"/>
    <col min="8200" max="8217" width="2.21875" style="502" customWidth="1"/>
    <col min="8218" max="8220" width="2.77734375" style="502" customWidth="1"/>
    <col min="8221" max="8226" width="2.21875" style="502" customWidth="1"/>
    <col min="8227" max="8227" width="2.6640625" style="502" customWidth="1"/>
    <col min="8228" max="8228" width="3.44140625" style="502" customWidth="1"/>
    <col min="8229" max="8238" width="2.6640625" style="502" customWidth="1"/>
    <col min="8239" max="8239" width="3.44140625" style="502" customWidth="1"/>
    <col min="8240" max="8250" width="2.21875" style="502" customWidth="1"/>
    <col min="8251" max="8448" width="9" style="502"/>
    <col min="8449" max="8450" width="2.21875" style="502" customWidth="1"/>
    <col min="8451" max="8451" width="3.6640625" style="502" customWidth="1"/>
    <col min="8452" max="8454" width="2.21875" style="502" customWidth="1"/>
    <col min="8455" max="8455" width="1.6640625" style="502" customWidth="1"/>
    <col min="8456" max="8473" width="2.21875" style="502" customWidth="1"/>
    <col min="8474" max="8476" width="2.77734375" style="502" customWidth="1"/>
    <col min="8477" max="8482" width="2.21875" style="502" customWidth="1"/>
    <col min="8483" max="8483" width="2.6640625" style="502" customWidth="1"/>
    <col min="8484" max="8484" width="3.44140625" style="502" customWidth="1"/>
    <col min="8485" max="8494" width="2.6640625" style="502" customWidth="1"/>
    <col min="8495" max="8495" width="3.44140625" style="502" customWidth="1"/>
    <col min="8496" max="8506" width="2.21875" style="502" customWidth="1"/>
    <col min="8507" max="8704" width="9" style="502"/>
    <col min="8705" max="8706" width="2.21875" style="502" customWidth="1"/>
    <col min="8707" max="8707" width="3.6640625" style="502" customWidth="1"/>
    <col min="8708" max="8710" width="2.21875" style="502" customWidth="1"/>
    <col min="8711" max="8711" width="1.6640625" style="502" customWidth="1"/>
    <col min="8712" max="8729" width="2.21875" style="502" customWidth="1"/>
    <col min="8730" max="8732" width="2.77734375" style="502" customWidth="1"/>
    <col min="8733" max="8738" width="2.21875" style="502" customWidth="1"/>
    <col min="8739" max="8739" width="2.6640625" style="502" customWidth="1"/>
    <col min="8740" max="8740" width="3.44140625" style="502" customWidth="1"/>
    <col min="8741" max="8750" width="2.6640625" style="502" customWidth="1"/>
    <col min="8751" max="8751" width="3.44140625" style="502" customWidth="1"/>
    <col min="8752" max="8762" width="2.21875" style="502" customWidth="1"/>
    <col min="8763" max="8960" width="9" style="502"/>
    <col min="8961" max="8962" width="2.21875" style="502" customWidth="1"/>
    <col min="8963" max="8963" width="3.6640625" style="502" customWidth="1"/>
    <col min="8964" max="8966" width="2.21875" style="502" customWidth="1"/>
    <col min="8967" max="8967" width="1.6640625" style="502" customWidth="1"/>
    <col min="8968" max="8985" width="2.21875" style="502" customWidth="1"/>
    <col min="8986" max="8988" width="2.77734375" style="502" customWidth="1"/>
    <col min="8989" max="8994" width="2.21875" style="502" customWidth="1"/>
    <col min="8995" max="8995" width="2.6640625" style="502" customWidth="1"/>
    <col min="8996" max="8996" width="3.44140625" style="502" customWidth="1"/>
    <col min="8997" max="9006" width="2.6640625" style="502" customWidth="1"/>
    <col min="9007" max="9007" width="3.44140625" style="502" customWidth="1"/>
    <col min="9008" max="9018" width="2.21875" style="502" customWidth="1"/>
    <col min="9019" max="9216" width="9" style="502"/>
    <col min="9217" max="9218" width="2.21875" style="502" customWidth="1"/>
    <col min="9219" max="9219" width="3.6640625" style="502" customWidth="1"/>
    <col min="9220" max="9222" width="2.21875" style="502" customWidth="1"/>
    <col min="9223" max="9223" width="1.6640625" style="502" customWidth="1"/>
    <col min="9224" max="9241" width="2.21875" style="502" customWidth="1"/>
    <col min="9242" max="9244" width="2.77734375" style="502" customWidth="1"/>
    <col min="9245" max="9250" width="2.21875" style="502" customWidth="1"/>
    <col min="9251" max="9251" width="2.6640625" style="502" customWidth="1"/>
    <col min="9252" max="9252" width="3.44140625" style="502" customWidth="1"/>
    <col min="9253" max="9262" width="2.6640625" style="502" customWidth="1"/>
    <col min="9263" max="9263" width="3.44140625" style="502" customWidth="1"/>
    <col min="9264" max="9274" width="2.21875" style="502" customWidth="1"/>
    <col min="9275" max="9472" width="9" style="502"/>
    <col min="9473" max="9474" width="2.21875" style="502" customWidth="1"/>
    <col min="9475" max="9475" width="3.6640625" style="502" customWidth="1"/>
    <col min="9476" max="9478" width="2.21875" style="502" customWidth="1"/>
    <col min="9479" max="9479" width="1.6640625" style="502" customWidth="1"/>
    <col min="9480" max="9497" width="2.21875" style="502" customWidth="1"/>
    <col min="9498" max="9500" width="2.77734375" style="502" customWidth="1"/>
    <col min="9501" max="9506" width="2.21875" style="502" customWidth="1"/>
    <col min="9507" max="9507" width="2.6640625" style="502" customWidth="1"/>
    <col min="9508" max="9508" width="3.44140625" style="502" customWidth="1"/>
    <col min="9509" max="9518" width="2.6640625" style="502" customWidth="1"/>
    <col min="9519" max="9519" width="3.44140625" style="502" customWidth="1"/>
    <col min="9520" max="9530" width="2.21875" style="502" customWidth="1"/>
    <col min="9531" max="9728" width="9" style="502"/>
    <col min="9729" max="9730" width="2.21875" style="502" customWidth="1"/>
    <col min="9731" max="9731" width="3.6640625" style="502" customWidth="1"/>
    <col min="9732" max="9734" width="2.21875" style="502" customWidth="1"/>
    <col min="9735" max="9735" width="1.6640625" style="502" customWidth="1"/>
    <col min="9736" max="9753" width="2.21875" style="502" customWidth="1"/>
    <col min="9754" max="9756" width="2.77734375" style="502" customWidth="1"/>
    <col min="9757" max="9762" width="2.21875" style="502" customWidth="1"/>
    <col min="9763" max="9763" width="2.6640625" style="502" customWidth="1"/>
    <col min="9764" max="9764" width="3.44140625" style="502" customWidth="1"/>
    <col min="9765" max="9774" width="2.6640625" style="502" customWidth="1"/>
    <col min="9775" max="9775" width="3.44140625" style="502" customWidth="1"/>
    <col min="9776" max="9786" width="2.21875" style="502" customWidth="1"/>
    <col min="9787" max="9984" width="9" style="502"/>
    <col min="9985" max="9986" width="2.21875" style="502" customWidth="1"/>
    <col min="9987" max="9987" width="3.6640625" style="502" customWidth="1"/>
    <col min="9988" max="9990" width="2.21875" style="502" customWidth="1"/>
    <col min="9991" max="9991" width="1.6640625" style="502" customWidth="1"/>
    <col min="9992" max="10009" width="2.21875" style="502" customWidth="1"/>
    <col min="10010" max="10012" width="2.77734375" style="502" customWidth="1"/>
    <col min="10013" max="10018" width="2.21875" style="502" customWidth="1"/>
    <col min="10019" max="10019" width="2.6640625" style="502" customWidth="1"/>
    <col min="10020" max="10020" width="3.44140625" style="502" customWidth="1"/>
    <col min="10021" max="10030" width="2.6640625" style="502" customWidth="1"/>
    <col min="10031" max="10031" width="3.44140625" style="502" customWidth="1"/>
    <col min="10032" max="10042" width="2.21875" style="502" customWidth="1"/>
    <col min="10043" max="10240" width="9" style="502"/>
    <col min="10241" max="10242" width="2.21875" style="502" customWidth="1"/>
    <col min="10243" max="10243" width="3.6640625" style="502" customWidth="1"/>
    <col min="10244" max="10246" width="2.21875" style="502" customWidth="1"/>
    <col min="10247" max="10247" width="1.6640625" style="502" customWidth="1"/>
    <col min="10248" max="10265" width="2.21875" style="502" customWidth="1"/>
    <col min="10266" max="10268" width="2.77734375" style="502" customWidth="1"/>
    <col min="10269" max="10274" width="2.21875" style="502" customWidth="1"/>
    <col min="10275" max="10275" width="2.6640625" style="502" customWidth="1"/>
    <col min="10276" max="10276" width="3.44140625" style="502" customWidth="1"/>
    <col min="10277" max="10286" width="2.6640625" style="502" customWidth="1"/>
    <col min="10287" max="10287" width="3.44140625" style="502" customWidth="1"/>
    <col min="10288" max="10298" width="2.21875" style="502" customWidth="1"/>
    <col min="10299" max="10496" width="9" style="502"/>
    <col min="10497" max="10498" width="2.21875" style="502" customWidth="1"/>
    <col min="10499" max="10499" width="3.6640625" style="502" customWidth="1"/>
    <col min="10500" max="10502" width="2.21875" style="502" customWidth="1"/>
    <col min="10503" max="10503" width="1.6640625" style="502" customWidth="1"/>
    <col min="10504" max="10521" width="2.21875" style="502" customWidth="1"/>
    <col min="10522" max="10524" width="2.77734375" style="502" customWidth="1"/>
    <col min="10525" max="10530" width="2.21875" style="502" customWidth="1"/>
    <col min="10531" max="10531" width="2.6640625" style="502" customWidth="1"/>
    <col min="10532" max="10532" width="3.44140625" style="502" customWidth="1"/>
    <col min="10533" max="10542" width="2.6640625" style="502" customWidth="1"/>
    <col min="10543" max="10543" width="3.44140625" style="502" customWidth="1"/>
    <col min="10544" max="10554" width="2.21875" style="502" customWidth="1"/>
    <col min="10555" max="10752" width="9" style="502"/>
    <col min="10753" max="10754" width="2.21875" style="502" customWidth="1"/>
    <col min="10755" max="10755" width="3.6640625" style="502" customWidth="1"/>
    <col min="10756" max="10758" width="2.21875" style="502" customWidth="1"/>
    <col min="10759" max="10759" width="1.6640625" style="502" customWidth="1"/>
    <col min="10760" max="10777" width="2.21875" style="502" customWidth="1"/>
    <col min="10778" max="10780" width="2.77734375" style="502" customWidth="1"/>
    <col min="10781" max="10786" width="2.21875" style="502" customWidth="1"/>
    <col min="10787" max="10787" width="2.6640625" style="502" customWidth="1"/>
    <col min="10788" max="10788" width="3.44140625" style="502" customWidth="1"/>
    <col min="10789" max="10798" width="2.6640625" style="502" customWidth="1"/>
    <col min="10799" max="10799" width="3.44140625" style="502" customWidth="1"/>
    <col min="10800" max="10810" width="2.21875" style="502" customWidth="1"/>
    <col min="10811" max="11008" width="9" style="502"/>
    <col min="11009" max="11010" width="2.21875" style="502" customWidth="1"/>
    <col min="11011" max="11011" width="3.6640625" style="502" customWidth="1"/>
    <col min="11012" max="11014" width="2.21875" style="502" customWidth="1"/>
    <col min="11015" max="11015" width="1.6640625" style="502" customWidth="1"/>
    <col min="11016" max="11033" width="2.21875" style="502" customWidth="1"/>
    <col min="11034" max="11036" width="2.77734375" style="502" customWidth="1"/>
    <col min="11037" max="11042" width="2.21875" style="502" customWidth="1"/>
    <col min="11043" max="11043" width="2.6640625" style="502" customWidth="1"/>
    <col min="11044" max="11044" width="3.44140625" style="502" customWidth="1"/>
    <col min="11045" max="11054" width="2.6640625" style="502" customWidth="1"/>
    <col min="11055" max="11055" width="3.44140625" style="502" customWidth="1"/>
    <col min="11056" max="11066" width="2.21875" style="502" customWidth="1"/>
    <col min="11067" max="11264" width="9" style="502"/>
    <col min="11265" max="11266" width="2.21875" style="502" customWidth="1"/>
    <col min="11267" max="11267" width="3.6640625" style="502" customWidth="1"/>
    <col min="11268" max="11270" width="2.21875" style="502" customWidth="1"/>
    <col min="11271" max="11271" width="1.6640625" style="502" customWidth="1"/>
    <col min="11272" max="11289" width="2.21875" style="502" customWidth="1"/>
    <col min="11290" max="11292" width="2.77734375" style="502" customWidth="1"/>
    <col min="11293" max="11298" width="2.21875" style="502" customWidth="1"/>
    <col min="11299" max="11299" width="2.6640625" style="502" customWidth="1"/>
    <col min="11300" max="11300" width="3.44140625" style="502" customWidth="1"/>
    <col min="11301" max="11310" width="2.6640625" style="502" customWidth="1"/>
    <col min="11311" max="11311" width="3.44140625" style="502" customWidth="1"/>
    <col min="11312" max="11322" width="2.21875" style="502" customWidth="1"/>
    <col min="11323" max="11520" width="9" style="502"/>
    <col min="11521" max="11522" width="2.21875" style="502" customWidth="1"/>
    <col min="11523" max="11523" width="3.6640625" style="502" customWidth="1"/>
    <col min="11524" max="11526" width="2.21875" style="502" customWidth="1"/>
    <col min="11527" max="11527" width="1.6640625" style="502" customWidth="1"/>
    <col min="11528" max="11545" width="2.21875" style="502" customWidth="1"/>
    <col min="11546" max="11548" width="2.77734375" style="502" customWidth="1"/>
    <col min="11549" max="11554" width="2.21875" style="502" customWidth="1"/>
    <col min="11555" max="11555" width="2.6640625" style="502" customWidth="1"/>
    <col min="11556" max="11556" width="3.44140625" style="502" customWidth="1"/>
    <col min="11557" max="11566" width="2.6640625" style="502" customWidth="1"/>
    <col min="11567" max="11567" width="3.44140625" style="502" customWidth="1"/>
    <col min="11568" max="11578" width="2.21875" style="502" customWidth="1"/>
    <col min="11579" max="11776" width="9" style="502"/>
    <col min="11777" max="11778" width="2.21875" style="502" customWidth="1"/>
    <col min="11779" max="11779" width="3.6640625" style="502" customWidth="1"/>
    <col min="11780" max="11782" width="2.21875" style="502" customWidth="1"/>
    <col min="11783" max="11783" width="1.6640625" style="502" customWidth="1"/>
    <col min="11784" max="11801" width="2.21875" style="502" customWidth="1"/>
    <col min="11802" max="11804" width="2.77734375" style="502" customWidth="1"/>
    <col min="11805" max="11810" width="2.21875" style="502" customWidth="1"/>
    <col min="11811" max="11811" width="2.6640625" style="502" customWidth="1"/>
    <col min="11812" max="11812" width="3.44140625" style="502" customWidth="1"/>
    <col min="11813" max="11822" width="2.6640625" style="502" customWidth="1"/>
    <col min="11823" max="11823" width="3.44140625" style="502" customWidth="1"/>
    <col min="11824" max="11834" width="2.21875" style="502" customWidth="1"/>
    <col min="11835" max="12032" width="9" style="502"/>
    <col min="12033" max="12034" width="2.21875" style="502" customWidth="1"/>
    <col min="12035" max="12035" width="3.6640625" style="502" customWidth="1"/>
    <col min="12036" max="12038" width="2.21875" style="502" customWidth="1"/>
    <col min="12039" max="12039" width="1.6640625" style="502" customWidth="1"/>
    <col min="12040" max="12057" width="2.21875" style="502" customWidth="1"/>
    <col min="12058" max="12060" width="2.77734375" style="502" customWidth="1"/>
    <col min="12061" max="12066" width="2.21875" style="502" customWidth="1"/>
    <col min="12067" max="12067" width="2.6640625" style="502" customWidth="1"/>
    <col min="12068" max="12068" width="3.44140625" style="502" customWidth="1"/>
    <col min="12069" max="12078" width="2.6640625" style="502" customWidth="1"/>
    <col min="12079" max="12079" width="3.44140625" style="502" customWidth="1"/>
    <col min="12080" max="12090" width="2.21875" style="502" customWidth="1"/>
    <col min="12091" max="12288" width="9" style="502"/>
    <col min="12289" max="12290" width="2.21875" style="502" customWidth="1"/>
    <col min="12291" max="12291" width="3.6640625" style="502" customWidth="1"/>
    <col min="12292" max="12294" width="2.21875" style="502" customWidth="1"/>
    <col min="12295" max="12295" width="1.6640625" style="502" customWidth="1"/>
    <col min="12296" max="12313" width="2.21875" style="502" customWidth="1"/>
    <col min="12314" max="12316" width="2.77734375" style="502" customWidth="1"/>
    <col min="12317" max="12322" width="2.21875" style="502" customWidth="1"/>
    <col min="12323" max="12323" width="2.6640625" style="502" customWidth="1"/>
    <col min="12324" max="12324" width="3.44140625" style="502" customWidth="1"/>
    <col min="12325" max="12334" width="2.6640625" style="502" customWidth="1"/>
    <col min="12335" max="12335" width="3.44140625" style="502" customWidth="1"/>
    <col min="12336" max="12346" width="2.21875" style="502" customWidth="1"/>
    <col min="12347" max="12544" width="9" style="502"/>
    <col min="12545" max="12546" width="2.21875" style="502" customWidth="1"/>
    <col min="12547" max="12547" width="3.6640625" style="502" customWidth="1"/>
    <col min="12548" max="12550" width="2.21875" style="502" customWidth="1"/>
    <col min="12551" max="12551" width="1.6640625" style="502" customWidth="1"/>
    <col min="12552" max="12569" width="2.21875" style="502" customWidth="1"/>
    <col min="12570" max="12572" width="2.77734375" style="502" customWidth="1"/>
    <col min="12573" max="12578" width="2.21875" style="502" customWidth="1"/>
    <col min="12579" max="12579" width="2.6640625" style="502" customWidth="1"/>
    <col min="12580" max="12580" width="3.44140625" style="502" customWidth="1"/>
    <col min="12581" max="12590" width="2.6640625" style="502" customWidth="1"/>
    <col min="12591" max="12591" width="3.44140625" style="502" customWidth="1"/>
    <col min="12592" max="12602" width="2.21875" style="502" customWidth="1"/>
    <col min="12603" max="12800" width="9" style="502"/>
    <col min="12801" max="12802" width="2.21875" style="502" customWidth="1"/>
    <col min="12803" max="12803" width="3.6640625" style="502" customWidth="1"/>
    <col min="12804" max="12806" width="2.21875" style="502" customWidth="1"/>
    <col min="12807" max="12807" width="1.6640625" style="502" customWidth="1"/>
    <col min="12808" max="12825" width="2.21875" style="502" customWidth="1"/>
    <col min="12826" max="12828" width="2.77734375" style="502" customWidth="1"/>
    <col min="12829" max="12834" width="2.21875" style="502" customWidth="1"/>
    <col min="12835" max="12835" width="2.6640625" style="502" customWidth="1"/>
    <col min="12836" max="12836" width="3.44140625" style="502" customWidth="1"/>
    <col min="12837" max="12846" width="2.6640625" style="502" customWidth="1"/>
    <col min="12847" max="12847" width="3.44140625" style="502" customWidth="1"/>
    <col min="12848" max="12858" width="2.21875" style="502" customWidth="1"/>
    <col min="12859" max="13056" width="9" style="502"/>
    <col min="13057" max="13058" width="2.21875" style="502" customWidth="1"/>
    <col min="13059" max="13059" width="3.6640625" style="502" customWidth="1"/>
    <col min="13060" max="13062" width="2.21875" style="502" customWidth="1"/>
    <col min="13063" max="13063" width="1.6640625" style="502" customWidth="1"/>
    <col min="13064" max="13081" width="2.21875" style="502" customWidth="1"/>
    <col min="13082" max="13084" width="2.77734375" style="502" customWidth="1"/>
    <col min="13085" max="13090" width="2.21875" style="502" customWidth="1"/>
    <col min="13091" max="13091" width="2.6640625" style="502" customWidth="1"/>
    <col min="13092" max="13092" width="3.44140625" style="502" customWidth="1"/>
    <col min="13093" max="13102" width="2.6640625" style="502" customWidth="1"/>
    <col min="13103" max="13103" width="3.44140625" style="502" customWidth="1"/>
    <col min="13104" max="13114" width="2.21875" style="502" customWidth="1"/>
    <col min="13115" max="13312" width="9" style="502"/>
    <col min="13313" max="13314" width="2.21875" style="502" customWidth="1"/>
    <col min="13315" max="13315" width="3.6640625" style="502" customWidth="1"/>
    <col min="13316" max="13318" width="2.21875" style="502" customWidth="1"/>
    <col min="13319" max="13319" width="1.6640625" style="502" customWidth="1"/>
    <col min="13320" max="13337" width="2.21875" style="502" customWidth="1"/>
    <col min="13338" max="13340" width="2.77734375" style="502" customWidth="1"/>
    <col min="13341" max="13346" width="2.21875" style="502" customWidth="1"/>
    <col min="13347" max="13347" width="2.6640625" style="502" customWidth="1"/>
    <col min="13348" max="13348" width="3.44140625" style="502" customWidth="1"/>
    <col min="13349" max="13358" width="2.6640625" style="502" customWidth="1"/>
    <col min="13359" max="13359" width="3.44140625" style="502" customWidth="1"/>
    <col min="13360" max="13370" width="2.21875" style="502" customWidth="1"/>
    <col min="13371" max="13568" width="9" style="502"/>
    <col min="13569" max="13570" width="2.21875" style="502" customWidth="1"/>
    <col min="13571" max="13571" width="3.6640625" style="502" customWidth="1"/>
    <col min="13572" max="13574" width="2.21875" style="502" customWidth="1"/>
    <col min="13575" max="13575" width="1.6640625" style="502" customWidth="1"/>
    <col min="13576" max="13593" width="2.21875" style="502" customWidth="1"/>
    <col min="13594" max="13596" width="2.77734375" style="502" customWidth="1"/>
    <col min="13597" max="13602" width="2.21875" style="502" customWidth="1"/>
    <col min="13603" max="13603" width="2.6640625" style="502" customWidth="1"/>
    <col min="13604" max="13604" width="3.44140625" style="502" customWidth="1"/>
    <col min="13605" max="13614" width="2.6640625" style="502" customWidth="1"/>
    <col min="13615" max="13615" width="3.44140625" style="502" customWidth="1"/>
    <col min="13616" max="13626" width="2.21875" style="502" customWidth="1"/>
    <col min="13627" max="13824" width="9" style="502"/>
    <col min="13825" max="13826" width="2.21875" style="502" customWidth="1"/>
    <col min="13827" max="13827" width="3.6640625" style="502" customWidth="1"/>
    <col min="13828" max="13830" width="2.21875" style="502" customWidth="1"/>
    <col min="13831" max="13831" width="1.6640625" style="502" customWidth="1"/>
    <col min="13832" max="13849" width="2.21875" style="502" customWidth="1"/>
    <col min="13850" max="13852" width="2.77734375" style="502" customWidth="1"/>
    <col min="13853" max="13858" width="2.21875" style="502" customWidth="1"/>
    <col min="13859" max="13859" width="2.6640625" style="502" customWidth="1"/>
    <col min="13860" max="13860" width="3.44140625" style="502" customWidth="1"/>
    <col min="13861" max="13870" width="2.6640625" style="502" customWidth="1"/>
    <col min="13871" max="13871" width="3.44140625" style="502" customWidth="1"/>
    <col min="13872" max="13882" width="2.21875" style="502" customWidth="1"/>
    <col min="13883" max="14080" width="9" style="502"/>
    <col min="14081" max="14082" width="2.21875" style="502" customWidth="1"/>
    <col min="14083" max="14083" width="3.6640625" style="502" customWidth="1"/>
    <col min="14084" max="14086" width="2.21875" style="502" customWidth="1"/>
    <col min="14087" max="14087" width="1.6640625" style="502" customWidth="1"/>
    <col min="14088" max="14105" width="2.21875" style="502" customWidth="1"/>
    <col min="14106" max="14108" width="2.77734375" style="502" customWidth="1"/>
    <col min="14109" max="14114" width="2.21875" style="502" customWidth="1"/>
    <col min="14115" max="14115" width="2.6640625" style="502" customWidth="1"/>
    <col min="14116" max="14116" width="3.44140625" style="502" customWidth="1"/>
    <col min="14117" max="14126" width="2.6640625" style="502" customWidth="1"/>
    <col min="14127" max="14127" width="3.44140625" style="502" customWidth="1"/>
    <col min="14128" max="14138" width="2.21875" style="502" customWidth="1"/>
    <col min="14139" max="14336" width="9" style="502"/>
    <col min="14337" max="14338" width="2.21875" style="502" customWidth="1"/>
    <col min="14339" max="14339" width="3.6640625" style="502" customWidth="1"/>
    <col min="14340" max="14342" width="2.21875" style="502" customWidth="1"/>
    <col min="14343" max="14343" width="1.6640625" style="502" customWidth="1"/>
    <col min="14344" max="14361" width="2.21875" style="502" customWidth="1"/>
    <col min="14362" max="14364" width="2.77734375" style="502" customWidth="1"/>
    <col min="14365" max="14370" width="2.21875" style="502" customWidth="1"/>
    <col min="14371" max="14371" width="2.6640625" style="502" customWidth="1"/>
    <col min="14372" max="14372" width="3.44140625" style="502" customWidth="1"/>
    <col min="14373" max="14382" width="2.6640625" style="502" customWidth="1"/>
    <col min="14383" max="14383" width="3.44140625" style="502" customWidth="1"/>
    <col min="14384" max="14394" width="2.21875" style="502" customWidth="1"/>
    <col min="14395" max="14592" width="9" style="502"/>
    <col min="14593" max="14594" width="2.21875" style="502" customWidth="1"/>
    <col min="14595" max="14595" width="3.6640625" style="502" customWidth="1"/>
    <col min="14596" max="14598" width="2.21875" style="502" customWidth="1"/>
    <col min="14599" max="14599" width="1.6640625" style="502" customWidth="1"/>
    <col min="14600" max="14617" width="2.21875" style="502" customWidth="1"/>
    <col min="14618" max="14620" width="2.77734375" style="502" customWidth="1"/>
    <col min="14621" max="14626" width="2.21875" style="502" customWidth="1"/>
    <col min="14627" max="14627" width="2.6640625" style="502" customWidth="1"/>
    <col min="14628" max="14628" width="3.44140625" style="502" customWidth="1"/>
    <col min="14629" max="14638" width="2.6640625" style="502" customWidth="1"/>
    <col min="14639" max="14639" width="3.44140625" style="502" customWidth="1"/>
    <col min="14640" max="14650" width="2.21875" style="502" customWidth="1"/>
    <col min="14651" max="14848" width="9" style="502"/>
    <col min="14849" max="14850" width="2.21875" style="502" customWidth="1"/>
    <col min="14851" max="14851" width="3.6640625" style="502" customWidth="1"/>
    <col min="14852" max="14854" width="2.21875" style="502" customWidth="1"/>
    <col min="14855" max="14855" width="1.6640625" style="502" customWidth="1"/>
    <col min="14856" max="14873" width="2.21875" style="502" customWidth="1"/>
    <col min="14874" max="14876" width="2.77734375" style="502" customWidth="1"/>
    <col min="14877" max="14882" width="2.21875" style="502" customWidth="1"/>
    <col min="14883" max="14883" width="2.6640625" style="502" customWidth="1"/>
    <col min="14884" max="14884" width="3.44140625" style="502" customWidth="1"/>
    <col min="14885" max="14894" width="2.6640625" style="502" customWidth="1"/>
    <col min="14895" max="14895" width="3.44140625" style="502" customWidth="1"/>
    <col min="14896" max="14906" width="2.21875" style="502" customWidth="1"/>
    <col min="14907" max="15104" width="9" style="502"/>
    <col min="15105" max="15106" width="2.21875" style="502" customWidth="1"/>
    <col min="15107" max="15107" width="3.6640625" style="502" customWidth="1"/>
    <col min="15108" max="15110" width="2.21875" style="502" customWidth="1"/>
    <col min="15111" max="15111" width="1.6640625" style="502" customWidth="1"/>
    <col min="15112" max="15129" width="2.21875" style="502" customWidth="1"/>
    <col min="15130" max="15132" width="2.77734375" style="502" customWidth="1"/>
    <col min="15133" max="15138" width="2.21875" style="502" customWidth="1"/>
    <col min="15139" max="15139" width="2.6640625" style="502" customWidth="1"/>
    <col min="15140" max="15140" width="3.44140625" style="502" customWidth="1"/>
    <col min="15141" max="15150" width="2.6640625" style="502" customWidth="1"/>
    <col min="15151" max="15151" width="3.44140625" style="502" customWidth="1"/>
    <col min="15152" max="15162" width="2.21875" style="502" customWidth="1"/>
    <col min="15163" max="15360" width="9" style="502"/>
    <col min="15361" max="15362" width="2.21875" style="502" customWidth="1"/>
    <col min="15363" max="15363" width="3.6640625" style="502" customWidth="1"/>
    <col min="15364" max="15366" width="2.21875" style="502" customWidth="1"/>
    <col min="15367" max="15367" width="1.6640625" style="502" customWidth="1"/>
    <col min="15368" max="15385" width="2.21875" style="502" customWidth="1"/>
    <col min="15386" max="15388" width="2.77734375" style="502" customWidth="1"/>
    <col min="15389" max="15394" width="2.21875" style="502" customWidth="1"/>
    <col min="15395" max="15395" width="2.6640625" style="502" customWidth="1"/>
    <col min="15396" max="15396" width="3.44140625" style="502" customWidth="1"/>
    <col min="15397" max="15406" width="2.6640625" style="502" customWidth="1"/>
    <col min="15407" max="15407" width="3.44140625" style="502" customWidth="1"/>
    <col min="15408" max="15418" width="2.21875" style="502" customWidth="1"/>
    <col min="15419" max="15616" width="9" style="502"/>
    <col min="15617" max="15618" width="2.21875" style="502" customWidth="1"/>
    <col min="15619" max="15619" width="3.6640625" style="502" customWidth="1"/>
    <col min="15620" max="15622" width="2.21875" style="502" customWidth="1"/>
    <col min="15623" max="15623" width="1.6640625" style="502" customWidth="1"/>
    <col min="15624" max="15641" width="2.21875" style="502" customWidth="1"/>
    <col min="15642" max="15644" width="2.77734375" style="502" customWidth="1"/>
    <col min="15645" max="15650" width="2.21875" style="502" customWidth="1"/>
    <col min="15651" max="15651" width="2.6640625" style="502" customWidth="1"/>
    <col min="15652" max="15652" width="3.44140625" style="502" customWidth="1"/>
    <col min="15653" max="15662" width="2.6640625" style="502" customWidth="1"/>
    <col min="15663" max="15663" width="3.44140625" style="502" customWidth="1"/>
    <col min="15664" max="15674" width="2.21875" style="502" customWidth="1"/>
    <col min="15675" max="15872" width="9" style="502"/>
    <col min="15873" max="15874" width="2.21875" style="502" customWidth="1"/>
    <col min="15875" max="15875" width="3.6640625" style="502" customWidth="1"/>
    <col min="15876" max="15878" width="2.21875" style="502" customWidth="1"/>
    <col min="15879" max="15879" width="1.6640625" style="502" customWidth="1"/>
    <col min="15880" max="15897" width="2.21875" style="502" customWidth="1"/>
    <col min="15898" max="15900" width="2.77734375" style="502" customWidth="1"/>
    <col min="15901" max="15906" width="2.21875" style="502" customWidth="1"/>
    <col min="15907" max="15907" width="2.6640625" style="502" customWidth="1"/>
    <col min="15908" max="15908" width="3.44140625" style="502" customWidth="1"/>
    <col min="15909" max="15918" width="2.6640625" style="502" customWidth="1"/>
    <col min="15919" max="15919" width="3.44140625" style="502" customWidth="1"/>
    <col min="15920" max="15930" width="2.21875" style="502" customWidth="1"/>
    <col min="15931" max="16128" width="9" style="502"/>
    <col min="16129" max="16130" width="2.21875" style="502" customWidth="1"/>
    <col min="16131" max="16131" width="3.6640625" style="502" customWidth="1"/>
    <col min="16132" max="16134" width="2.21875" style="502" customWidth="1"/>
    <col min="16135" max="16135" width="1.6640625" style="502" customWidth="1"/>
    <col min="16136" max="16153" width="2.21875" style="502" customWidth="1"/>
    <col min="16154" max="16156" width="2.77734375" style="502" customWidth="1"/>
    <col min="16157" max="16162" width="2.21875" style="502" customWidth="1"/>
    <col min="16163" max="16163" width="2.6640625" style="502" customWidth="1"/>
    <col min="16164" max="16164" width="3.44140625" style="502" customWidth="1"/>
    <col min="16165" max="16174" width="2.6640625" style="502" customWidth="1"/>
    <col min="16175" max="16175" width="3.44140625" style="502" customWidth="1"/>
    <col min="16176" max="16186" width="2.21875" style="502" customWidth="1"/>
    <col min="16187" max="16384" width="9" style="502"/>
  </cols>
  <sheetData>
    <row r="1" spans="2:51" ht="23.25" customHeight="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2" t="s">
        <v>0</v>
      </c>
      <c r="AL1" s="2"/>
      <c r="AM1" s="2"/>
      <c r="AN1" s="2"/>
      <c r="AO1" s="2"/>
      <c r="AP1" s="2"/>
      <c r="AQ1" s="2"/>
      <c r="AR1" s="2345" t="s">
        <v>937</v>
      </c>
      <c r="AS1" s="2345"/>
      <c r="AT1" s="2345"/>
      <c r="AU1" s="2345"/>
      <c r="AV1" s="2345"/>
      <c r="AW1" s="2345"/>
      <c r="AX1" s="2345"/>
      <c r="AY1" s="2345"/>
    </row>
    <row r="2" spans="2:51" ht="21.8" customHeight="1" thickBot="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4"/>
      <c r="AL2" s="4"/>
      <c r="AM2" s="4"/>
      <c r="AN2" s="4"/>
      <c r="AO2" s="4"/>
      <c r="AP2" s="4"/>
      <c r="AQ2" s="4"/>
      <c r="AR2" s="2346" t="s">
        <v>938</v>
      </c>
      <c r="AS2" s="2346"/>
      <c r="AT2" s="2346"/>
      <c r="AU2" s="2346"/>
      <c r="AV2" s="2346"/>
      <c r="AW2" s="2346"/>
      <c r="AX2" s="2346"/>
      <c r="AY2" s="2346"/>
    </row>
    <row r="3" spans="2:51" ht="19" thickBot="1">
      <c r="B3" s="6" t="s">
        <v>837</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8"/>
    </row>
    <row r="4" spans="2:51" ht="20.95" customHeight="1">
      <c r="B4" s="9" t="s">
        <v>4</v>
      </c>
      <c r="C4" s="10"/>
      <c r="D4" s="10"/>
      <c r="E4" s="10"/>
      <c r="F4" s="10"/>
      <c r="G4" s="10"/>
      <c r="H4" s="2510" t="s">
        <v>939</v>
      </c>
      <c r="I4" s="2511"/>
      <c r="J4" s="2511"/>
      <c r="K4" s="2511"/>
      <c r="L4" s="2511"/>
      <c r="M4" s="2511"/>
      <c r="N4" s="2511"/>
      <c r="O4" s="2511"/>
      <c r="P4" s="2511"/>
      <c r="Q4" s="2511"/>
      <c r="R4" s="2511"/>
      <c r="S4" s="2511"/>
      <c r="T4" s="2511"/>
      <c r="U4" s="2511"/>
      <c r="V4" s="2511"/>
      <c r="W4" s="2511"/>
      <c r="X4" s="2511"/>
      <c r="Y4" s="2511"/>
      <c r="Z4" s="13" t="s">
        <v>940</v>
      </c>
      <c r="AA4" s="14"/>
      <c r="AB4" s="14"/>
      <c r="AC4" s="14"/>
      <c r="AD4" s="14"/>
      <c r="AE4" s="15"/>
      <c r="AF4" s="2123" t="s">
        <v>680</v>
      </c>
      <c r="AG4" s="2124"/>
      <c r="AH4" s="2124"/>
      <c r="AI4" s="2124"/>
      <c r="AJ4" s="2124"/>
      <c r="AK4" s="2124"/>
      <c r="AL4" s="2124"/>
      <c r="AM4" s="2124"/>
      <c r="AN4" s="2124"/>
      <c r="AO4" s="2124"/>
      <c r="AP4" s="2124"/>
      <c r="AQ4" s="2125"/>
      <c r="AR4" s="523" t="s">
        <v>8</v>
      </c>
      <c r="AS4" s="518"/>
      <c r="AT4" s="518"/>
      <c r="AU4" s="518"/>
      <c r="AV4" s="518"/>
      <c r="AW4" s="518"/>
      <c r="AX4" s="518"/>
      <c r="AY4" s="524"/>
    </row>
    <row r="5" spans="2:51" ht="56.3" customHeight="1">
      <c r="B5" s="21" t="s">
        <v>9</v>
      </c>
      <c r="C5" s="22"/>
      <c r="D5" s="22"/>
      <c r="E5" s="22"/>
      <c r="F5" s="22"/>
      <c r="G5" s="23"/>
      <c r="H5" s="2347" t="s">
        <v>941</v>
      </c>
      <c r="I5" s="2348"/>
      <c r="J5" s="2348"/>
      <c r="K5" s="2348"/>
      <c r="L5" s="2348"/>
      <c r="M5" s="2348"/>
      <c r="N5" s="2348"/>
      <c r="O5" s="2348"/>
      <c r="P5" s="2348"/>
      <c r="Q5" s="2348"/>
      <c r="R5" s="2348"/>
      <c r="S5" s="2348"/>
      <c r="T5" s="2348"/>
      <c r="U5" s="2348"/>
      <c r="V5" s="2348"/>
      <c r="W5" s="2349"/>
      <c r="X5" s="2349"/>
      <c r="Y5" s="2349"/>
      <c r="Z5" s="27" t="s">
        <v>11</v>
      </c>
      <c r="AA5" s="28"/>
      <c r="AB5" s="28"/>
      <c r="AC5" s="28"/>
      <c r="AD5" s="28"/>
      <c r="AE5" s="29"/>
      <c r="AF5" s="2126"/>
      <c r="AG5" s="2127"/>
      <c r="AH5" s="2127"/>
      <c r="AI5" s="2127"/>
      <c r="AJ5" s="2127"/>
      <c r="AK5" s="2127"/>
      <c r="AL5" s="2127"/>
      <c r="AM5" s="2127"/>
      <c r="AN5" s="2127"/>
      <c r="AO5" s="2127"/>
      <c r="AP5" s="2127"/>
      <c r="AQ5" s="2128"/>
      <c r="AR5" s="1993" t="s">
        <v>682</v>
      </c>
      <c r="AS5" s="1994"/>
      <c r="AT5" s="1994"/>
      <c r="AU5" s="1994"/>
      <c r="AV5" s="1994"/>
      <c r="AW5" s="1994"/>
      <c r="AX5" s="1994"/>
      <c r="AY5" s="1995"/>
    </row>
    <row r="6" spans="2:51" ht="30.8" customHeight="1">
      <c r="B6" s="36" t="s">
        <v>13</v>
      </c>
      <c r="C6" s="37"/>
      <c r="D6" s="37"/>
      <c r="E6" s="37"/>
      <c r="F6" s="37"/>
      <c r="G6" s="37"/>
      <c r="H6" s="1996" t="s">
        <v>683</v>
      </c>
      <c r="I6" s="1235"/>
      <c r="J6" s="1235"/>
      <c r="K6" s="1235"/>
      <c r="L6" s="1235"/>
      <c r="M6" s="1235"/>
      <c r="N6" s="1235"/>
      <c r="O6" s="1235"/>
      <c r="P6" s="1235"/>
      <c r="Q6" s="1235"/>
      <c r="R6" s="1235"/>
      <c r="S6" s="1235"/>
      <c r="T6" s="1235"/>
      <c r="U6" s="1235"/>
      <c r="V6" s="1235"/>
      <c r="W6" s="1235"/>
      <c r="X6" s="1235"/>
      <c r="Y6" s="1235"/>
      <c r="Z6" s="39" t="s">
        <v>15</v>
      </c>
      <c r="AA6" s="40"/>
      <c r="AB6" s="40"/>
      <c r="AC6" s="40"/>
      <c r="AD6" s="40"/>
      <c r="AE6" s="41"/>
      <c r="AF6" s="1414" t="s">
        <v>684</v>
      </c>
      <c r="AG6" s="1414"/>
      <c r="AH6" s="1414"/>
      <c r="AI6" s="1414"/>
      <c r="AJ6" s="1414"/>
      <c r="AK6" s="1414"/>
      <c r="AL6" s="1414"/>
      <c r="AM6" s="1414"/>
      <c r="AN6" s="1414"/>
      <c r="AO6" s="1414"/>
      <c r="AP6" s="1414"/>
      <c r="AQ6" s="1414"/>
      <c r="AR6" s="26"/>
      <c r="AS6" s="26"/>
      <c r="AT6" s="26"/>
      <c r="AU6" s="26"/>
      <c r="AV6" s="26"/>
      <c r="AW6" s="26"/>
      <c r="AX6" s="26"/>
      <c r="AY6" s="1415"/>
    </row>
    <row r="7" spans="2:51" ht="18" customHeight="1">
      <c r="B7" s="45" t="s">
        <v>942</v>
      </c>
      <c r="C7" s="46"/>
      <c r="D7" s="46"/>
      <c r="E7" s="46"/>
      <c r="F7" s="46"/>
      <c r="G7" s="46"/>
      <c r="H7" s="2512" t="s">
        <v>943</v>
      </c>
      <c r="I7" s="2513"/>
      <c r="J7" s="2513"/>
      <c r="K7" s="2513"/>
      <c r="L7" s="2513"/>
      <c r="M7" s="2513"/>
      <c r="N7" s="2513"/>
      <c r="O7" s="2513"/>
      <c r="P7" s="2513"/>
      <c r="Q7" s="2513"/>
      <c r="R7" s="2513"/>
      <c r="S7" s="2513"/>
      <c r="T7" s="2513"/>
      <c r="U7" s="2513"/>
      <c r="V7" s="2513"/>
      <c r="W7" s="2514"/>
      <c r="X7" s="2514"/>
      <c r="Y7" s="2515"/>
      <c r="Z7" s="50" t="s">
        <v>944</v>
      </c>
      <c r="AA7" s="26"/>
      <c r="AB7" s="26"/>
      <c r="AC7" s="26"/>
      <c r="AD7" s="26"/>
      <c r="AE7" s="51"/>
      <c r="AF7" s="52" t="s">
        <v>945</v>
      </c>
      <c r="AG7" s="53"/>
      <c r="AH7" s="53"/>
      <c r="AI7" s="53"/>
      <c r="AJ7" s="53"/>
      <c r="AK7" s="53"/>
      <c r="AL7" s="53"/>
      <c r="AM7" s="53"/>
      <c r="AN7" s="53"/>
      <c r="AO7" s="53"/>
      <c r="AP7" s="53"/>
      <c r="AQ7" s="53"/>
      <c r="AR7" s="53"/>
      <c r="AS7" s="53"/>
      <c r="AT7" s="53"/>
      <c r="AU7" s="53"/>
      <c r="AV7" s="53"/>
      <c r="AW7" s="53"/>
      <c r="AX7" s="53"/>
      <c r="AY7" s="54"/>
    </row>
    <row r="8" spans="2:51" ht="24.05" customHeight="1">
      <c r="B8" s="55"/>
      <c r="C8" s="56"/>
      <c r="D8" s="56"/>
      <c r="E8" s="56"/>
      <c r="F8" s="56"/>
      <c r="G8" s="56"/>
      <c r="H8" s="2516"/>
      <c r="I8" s="2517"/>
      <c r="J8" s="2517"/>
      <c r="K8" s="2517"/>
      <c r="L8" s="2517"/>
      <c r="M8" s="2517"/>
      <c r="N8" s="2517"/>
      <c r="O8" s="2517"/>
      <c r="P8" s="2517"/>
      <c r="Q8" s="2517"/>
      <c r="R8" s="2517"/>
      <c r="S8" s="2517"/>
      <c r="T8" s="2517"/>
      <c r="U8" s="2517"/>
      <c r="V8" s="2517"/>
      <c r="W8" s="31"/>
      <c r="X8" s="31"/>
      <c r="Y8" s="32"/>
      <c r="Z8" s="60"/>
      <c r="AA8" s="26"/>
      <c r="AB8" s="26"/>
      <c r="AC8" s="26"/>
      <c r="AD8" s="26"/>
      <c r="AE8" s="51"/>
      <c r="AF8" s="61"/>
      <c r="AG8" s="61"/>
      <c r="AH8" s="61"/>
      <c r="AI8" s="61"/>
      <c r="AJ8" s="61"/>
      <c r="AK8" s="61"/>
      <c r="AL8" s="61"/>
      <c r="AM8" s="61"/>
      <c r="AN8" s="61"/>
      <c r="AO8" s="61"/>
      <c r="AP8" s="61"/>
      <c r="AQ8" s="61"/>
      <c r="AR8" s="61"/>
      <c r="AS8" s="61"/>
      <c r="AT8" s="61"/>
      <c r="AU8" s="61"/>
      <c r="AV8" s="61"/>
      <c r="AW8" s="61"/>
      <c r="AX8" s="61"/>
      <c r="AY8" s="62"/>
    </row>
    <row r="9" spans="2:51" ht="85.75" customHeight="1">
      <c r="B9" s="63" t="s">
        <v>946</v>
      </c>
      <c r="C9" s="64"/>
      <c r="D9" s="64"/>
      <c r="E9" s="64"/>
      <c r="F9" s="64"/>
      <c r="G9" s="64"/>
      <c r="H9" s="2518" t="s">
        <v>947</v>
      </c>
      <c r="I9" s="2519"/>
      <c r="J9" s="2519"/>
      <c r="K9" s="2519"/>
      <c r="L9" s="2519"/>
      <c r="M9" s="2519"/>
      <c r="N9" s="2519"/>
      <c r="O9" s="2519"/>
      <c r="P9" s="2519"/>
      <c r="Q9" s="2519"/>
      <c r="R9" s="2519"/>
      <c r="S9" s="2519"/>
      <c r="T9" s="2519"/>
      <c r="U9" s="2519"/>
      <c r="V9" s="2519"/>
      <c r="W9" s="2519"/>
      <c r="X9" s="2519"/>
      <c r="Y9" s="2519"/>
      <c r="Z9" s="2519"/>
      <c r="AA9" s="2519"/>
      <c r="AB9" s="2519"/>
      <c r="AC9" s="2519"/>
      <c r="AD9" s="2519"/>
      <c r="AE9" s="2519"/>
      <c r="AF9" s="2519"/>
      <c r="AG9" s="2519"/>
      <c r="AH9" s="2519"/>
      <c r="AI9" s="2519"/>
      <c r="AJ9" s="2519"/>
      <c r="AK9" s="2519"/>
      <c r="AL9" s="2519"/>
      <c r="AM9" s="2519"/>
      <c r="AN9" s="2519"/>
      <c r="AO9" s="2519"/>
      <c r="AP9" s="2519"/>
      <c r="AQ9" s="2519"/>
      <c r="AR9" s="2519"/>
      <c r="AS9" s="2519"/>
      <c r="AT9" s="2519"/>
      <c r="AU9" s="2519"/>
      <c r="AV9" s="2519"/>
      <c r="AW9" s="2519"/>
      <c r="AX9" s="2519"/>
      <c r="AY9" s="2520"/>
    </row>
    <row r="10" spans="2:51" ht="137.30000000000001" customHeight="1">
      <c r="B10" s="63" t="s">
        <v>948</v>
      </c>
      <c r="C10" s="64"/>
      <c r="D10" s="64"/>
      <c r="E10" s="64"/>
      <c r="F10" s="64"/>
      <c r="G10" s="64"/>
      <c r="H10" s="2521" t="s">
        <v>949</v>
      </c>
      <c r="I10" s="2522"/>
      <c r="J10" s="2522"/>
      <c r="K10" s="2522"/>
      <c r="L10" s="2522"/>
      <c r="M10" s="2522"/>
      <c r="N10" s="2522"/>
      <c r="O10" s="2522"/>
      <c r="P10" s="2522"/>
      <c r="Q10" s="2522"/>
      <c r="R10" s="2522"/>
      <c r="S10" s="2522"/>
      <c r="T10" s="2522"/>
      <c r="U10" s="2522"/>
      <c r="V10" s="2522"/>
      <c r="W10" s="2522"/>
      <c r="X10" s="2522"/>
      <c r="Y10" s="2522"/>
      <c r="Z10" s="2522"/>
      <c r="AA10" s="2522"/>
      <c r="AB10" s="2522"/>
      <c r="AC10" s="2522"/>
      <c r="AD10" s="2522"/>
      <c r="AE10" s="2522"/>
      <c r="AF10" s="2522"/>
      <c r="AG10" s="2522"/>
      <c r="AH10" s="2522"/>
      <c r="AI10" s="2522"/>
      <c r="AJ10" s="2522"/>
      <c r="AK10" s="2522"/>
      <c r="AL10" s="2522"/>
      <c r="AM10" s="2522"/>
      <c r="AN10" s="2522"/>
      <c r="AO10" s="2522"/>
      <c r="AP10" s="2522"/>
      <c r="AQ10" s="2522"/>
      <c r="AR10" s="2522"/>
      <c r="AS10" s="2522"/>
      <c r="AT10" s="2522"/>
      <c r="AU10" s="2522"/>
      <c r="AV10" s="2522"/>
      <c r="AW10" s="2522"/>
      <c r="AX10" s="2522"/>
      <c r="AY10" s="2523"/>
    </row>
    <row r="11" spans="2:51" ht="29.3" customHeight="1">
      <c r="B11" s="567" t="s">
        <v>25</v>
      </c>
      <c r="C11" s="568"/>
      <c r="D11" s="568"/>
      <c r="E11" s="568"/>
      <c r="F11" s="568"/>
      <c r="G11" s="572"/>
      <c r="H11" s="2242" t="s">
        <v>690</v>
      </c>
      <c r="I11" s="1565"/>
      <c r="J11" s="1565"/>
      <c r="K11" s="1565"/>
      <c r="L11" s="1565"/>
      <c r="M11" s="1565"/>
      <c r="N11" s="1565"/>
      <c r="O11" s="1565"/>
      <c r="P11" s="1565"/>
      <c r="Q11" s="1565"/>
      <c r="R11" s="1565"/>
      <c r="S11" s="1565"/>
      <c r="T11" s="1565"/>
      <c r="U11" s="1565"/>
      <c r="V11" s="1565"/>
      <c r="W11" s="1565"/>
      <c r="X11" s="1565"/>
      <c r="Y11" s="1565"/>
      <c r="Z11" s="1565"/>
      <c r="AA11" s="1565"/>
      <c r="AB11" s="1565"/>
      <c r="AC11" s="1565"/>
      <c r="AD11" s="1565"/>
      <c r="AE11" s="1565"/>
      <c r="AF11" s="1565"/>
      <c r="AG11" s="1565"/>
      <c r="AH11" s="1565"/>
      <c r="AI11" s="1565"/>
      <c r="AJ11" s="1565"/>
      <c r="AK11" s="1565"/>
      <c r="AL11" s="1565"/>
      <c r="AM11" s="1565"/>
      <c r="AN11" s="1565"/>
      <c r="AO11" s="1565"/>
      <c r="AP11" s="1565"/>
      <c r="AQ11" s="1565"/>
      <c r="AR11" s="1565"/>
      <c r="AS11" s="1565"/>
      <c r="AT11" s="1565"/>
      <c r="AU11" s="1565"/>
      <c r="AV11" s="1565"/>
      <c r="AW11" s="1565"/>
      <c r="AX11" s="1565"/>
      <c r="AY11" s="1566"/>
    </row>
    <row r="12" spans="2:51" ht="20.95" customHeight="1">
      <c r="B12" s="576" t="s">
        <v>691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1160" t="s">
        <v>950</v>
      </c>
      <c r="R13" s="1160"/>
      <c r="S13" s="1160"/>
      <c r="T13" s="1160"/>
      <c r="U13" s="1160"/>
      <c r="V13" s="1160"/>
      <c r="W13" s="1160"/>
      <c r="X13" s="1160" t="s">
        <v>950</v>
      </c>
      <c r="Y13" s="1160"/>
      <c r="Z13" s="1160"/>
      <c r="AA13" s="1160"/>
      <c r="AB13" s="1160"/>
      <c r="AC13" s="1160"/>
      <c r="AD13" s="1160"/>
      <c r="AE13" s="89" t="s">
        <v>950</v>
      </c>
      <c r="AF13" s="89"/>
      <c r="AG13" s="89"/>
      <c r="AH13" s="89"/>
      <c r="AI13" s="89"/>
      <c r="AJ13" s="89"/>
      <c r="AK13" s="89"/>
      <c r="AL13" s="2524" t="s">
        <v>951</v>
      </c>
      <c r="AM13" s="2524"/>
      <c r="AN13" s="2524"/>
      <c r="AO13" s="2524"/>
      <c r="AP13" s="2524"/>
      <c r="AQ13" s="2524"/>
      <c r="AR13" s="2524"/>
      <c r="AS13" s="1160" t="s">
        <v>952</v>
      </c>
      <c r="AT13" s="1160"/>
      <c r="AU13" s="1160"/>
      <c r="AV13" s="1160"/>
      <c r="AW13" s="1160"/>
      <c r="AX13" s="1160"/>
      <c r="AY13" s="2140"/>
    </row>
    <row r="14" spans="2:51" ht="20.95" customHeight="1">
      <c r="B14" s="585"/>
      <c r="C14" s="586"/>
      <c r="D14" s="586"/>
      <c r="E14" s="586"/>
      <c r="F14" s="586"/>
      <c r="G14" s="587"/>
      <c r="H14" s="617"/>
      <c r="I14" s="602"/>
      <c r="J14" s="618" t="s">
        <v>36</v>
      </c>
      <c r="K14" s="619"/>
      <c r="L14" s="619"/>
      <c r="M14" s="619"/>
      <c r="N14" s="619"/>
      <c r="O14" s="619"/>
      <c r="P14" s="620"/>
      <c r="Q14" s="1161" t="s">
        <v>950</v>
      </c>
      <c r="R14" s="1161"/>
      <c r="S14" s="1161"/>
      <c r="T14" s="1161"/>
      <c r="U14" s="1161"/>
      <c r="V14" s="1161"/>
      <c r="W14" s="1161"/>
      <c r="X14" s="1161" t="s">
        <v>950</v>
      </c>
      <c r="Y14" s="1161"/>
      <c r="Z14" s="1161"/>
      <c r="AA14" s="1161"/>
      <c r="AB14" s="1161"/>
      <c r="AC14" s="1161"/>
      <c r="AD14" s="1161"/>
      <c r="AE14" s="98" t="s">
        <v>953</v>
      </c>
      <c r="AF14" s="98"/>
      <c r="AG14" s="98"/>
      <c r="AH14" s="98"/>
      <c r="AI14" s="98"/>
      <c r="AJ14" s="98"/>
      <c r="AK14" s="98"/>
      <c r="AL14" s="98" t="s">
        <v>950</v>
      </c>
      <c r="AM14" s="98"/>
      <c r="AN14" s="98"/>
      <c r="AO14" s="98"/>
      <c r="AP14" s="98"/>
      <c r="AQ14" s="98"/>
      <c r="AR14" s="98"/>
      <c r="AS14" s="1579"/>
      <c r="AT14" s="1579"/>
      <c r="AU14" s="1579"/>
      <c r="AV14" s="1579"/>
      <c r="AW14" s="1579"/>
      <c r="AX14" s="1579"/>
      <c r="AY14" s="1580"/>
    </row>
    <row r="15" spans="2:51" ht="24.75" customHeight="1">
      <c r="B15" s="585"/>
      <c r="C15" s="586"/>
      <c r="D15" s="586"/>
      <c r="E15" s="586"/>
      <c r="F15" s="586"/>
      <c r="G15" s="587"/>
      <c r="H15" s="617"/>
      <c r="I15" s="602"/>
      <c r="J15" s="618" t="s">
        <v>38</v>
      </c>
      <c r="K15" s="619"/>
      <c r="L15" s="619"/>
      <c r="M15" s="619"/>
      <c r="N15" s="619"/>
      <c r="O15" s="619"/>
      <c r="P15" s="620"/>
      <c r="Q15" s="1161" t="s">
        <v>950</v>
      </c>
      <c r="R15" s="1161"/>
      <c r="S15" s="1161"/>
      <c r="T15" s="1161"/>
      <c r="U15" s="1161"/>
      <c r="V15" s="1161"/>
      <c r="W15" s="1161"/>
      <c r="X15" s="1161" t="s">
        <v>950</v>
      </c>
      <c r="Y15" s="1161"/>
      <c r="Z15" s="1161"/>
      <c r="AA15" s="1161"/>
      <c r="AB15" s="1161"/>
      <c r="AC15" s="1161"/>
      <c r="AD15" s="1161"/>
      <c r="AE15" s="98">
        <v>0</v>
      </c>
      <c r="AF15" s="98"/>
      <c r="AG15" s="98"/>
      <c r="AH15" s="98"/>
      <c r="AI15" s="98"/>
      <c r="AJ15" s="98"/>
      <c r="AK15" s="98"/>
      <c r="AL15" s="98" t="s">
        <v>950</v>
      </c>
      <c r="AM15" s="98"/>
      <c r="AN15" s="98"/>
      <c r="AO15" s="98"/>
      <c r="AP15" s="98"/>
      <c r="AQ15" s="98"/>
      <c r="AR15" s="98"/>
      <c r="AS15" s="1579"/>
      <c r="AT15" s="1579"/>
      <c r="AU15" s="1579"/>
      <c r="AV15" s="1579"/>
      <c r="AW15" s="1579"/>
      <c r="AX15" s="1579"/>
      <c r="AY15" s="1580"/>
    </row>
    <row r="16" spans="2:51" ht="24.75" customHeight="1">
      <c r="B16" s="585"/>
      <c r="C16" s="586"/>
      <c r="D16" s="586"/>
      <c r="E16" s="586"/>
      <c r="F16" s="586"/>
      <c r="G16" s="587"/>
      <c r="H16" s="626"/>
      <c r="I16" s="627"/>
      <c r="J16" s="628" t="s">
        <v>39</v>
      </c>
      <c r="K16" s="629"/>
      <c r="L16" s="629"/>
      <c r="M16" s="629"/>
      <c r="N16" s="629"/>
      <c r="O16" s="629"/>
      <c r="P16" s="630"/>
      <c r="Q16" s="1174" t="s">
        <v>167</v>
      </c>
      <c r="R16" s="1174"/>
      <c r="S16" s="1174"/>
      <c r="T16" s="1174"/>
      <c r="U16" s="1174"/>
      <c r="V16" s="1174"/>
      <c r="W16" s="1174"/>
      <c r="X16" s="1174" t="s">
        <v>167</v>
      </c>
      <c r="Y16" s="1174"/>
      <c r="Z16" s="1174"/>
      <c r="AA16" s="1174"/>
      <c r="AB16" s="1174"/>
      <c r="AC16" s="1174"/>
      <c r="AD16" s="1174"/>
      <c r="AE16" s="110">
        <v>397</v>
      </c>
      <c r="AF16" s="110"/>
      <c r="AG16" s="110"/>
      <c r="AH16" s="110"/>
      <c r="AI16" s="110"/>
      <c r="AJ16" s="110"/>
      <c r="AK16" s="110"/>
      <c r="AL16" s="110">
        <v>847</v>
      </c>
      <c r="AM16" s="110"/>
      <c r="AN16" s="110"/>
      <c r="AO16" s="110"/>
      <c r="AP16" s="110"/>
      <c r="AQ16" s="110"/>
      <c r="AR16" s="110"/>
      <c r="AS16" s="2147"/>
      <c r="AT16" s="2147"/>
      <c r="AU16" s="2147"/>
      <c r="AV16" s="2147"/>
      <c r="AW16" s="2147"/>
      <c r="AX16" s="2147"/>
      <c r="AY16" s="2148"/>
    </row>
    <row r="17" spans="2:51" ht="24.75" customHeight="1">
      <c r="B17" s="585"/>
      <c r="C17" s="586"/>
      <c r="D17" s="586"/>
      <c r="E17" s="586"/>
      <c r="F17" s="586"/>
      <c r="G17" s="587"/>
      <c r="H17" s="635" t="s">
        <v>40</v>
      </c>
      <c r="I17" s="636"/>
      <c r="J17" s="636"/>
      <c r="K17" s="636"/>
      <c r="L17" s="636"/>
      <c r="M17" s="636"/>
      <c r="N17" s="636"/>
      <c r="O17" s="636"/>
      <c r="P17" s="636"/>
      <c r="Q17" s="1123" t="s">
        <v>167</v>
      </c>
      <c r="R17" s="1123"/>
      <c r="S17" s="1123"/>
      <c r="T17" s="1123"/>
      <c r="U17" s="1123"/>
      <c r="V17" s="1123"/>
      <c r="W17" s="1123"/>
      <c r="X17" s="1123" t="s">
        <v>167</v>
      </c>
      <c r="Y17" s="1123"/>
      <c r="Z17" s="1123"/>
      <c r="AA17" s="1123"/>
      <c r="AB17" s="1123"/>
      <c r="AC17" s="1123"/>
      <c r="AD17" s="1123"/>
      <c r="AE17" s="1123">
        <v>397</v>
      </c>
      <c r="AF17" s="1123"/>
      <c r="AG17" s="1123"/>
      <c r="AH17" s="1123"/>
      <c r="AI17" s="1123"/>
      <c r="AJ17" s="1123"/>
      <c r="AK17" s="1123"/>
      <c r="AL17" s="637"/>
      <c r="AM17" s="637"/>
      <c r="AN17" s="637"/>
      <c r="AO17" s="637"/>
      <c r="AP17" s="637"/>
      <c r="AQ17" s="637"/>
      <c r="AR17" s="637"/>
      <c r="AS17" s="637"/>
      <c r="AT17" s="637"/>
      <c r="AU17" s="637"/>
      <c r="AV17" s="637"/>
      <c r="AW17" s="637"/>
      <c r="AX17" s="637"/>
      <c r="AY17" s="639"/>
    </row>
    <row r="18" spans="2:51" ht="24.75" customHeight="1">
      <c r="B18" s="640"/>
      <c r="C18" s="641"/>
      <c r="D18" s="641"/>
      <c r="E18" s="641"/>
      <c r="F18" s="641"/>
      <c r="G18" s="642"/>
      <c r="H18" s="635" t="s">
        <v>41</v>
      </c>
      <c r="I18" s="636"/>
      <c r="J18" s="636"/>
      <c r="K18" s="636"/>
      <c r="L18" s="636"/>
      <c r="M18" s="636"/>
      <c r="N18" s="636"/>
      <c r="O18" s="636"/>
      <c r="P18" s="636"/>
      <c r="Q18" s="1123" t="s">
        <v>167</v>
      </c>
      <c r="R18" s="1123"/>
      <c r="S18" s="1123"/>
      <c r="T18" s="1123"/>
      <c r="U18" s="1123"/>
      <c r="V18" s="1123"/>
      <c r="W18" s="1123"/>
      <c r="X18" s="1123" t="s">
        <v>167</v>
      </c>
      <c r="Y18" s="1123"/>
      <c r="Z18" s="1123"/>
      <c r="AA18" s="1123"/>
      <c r="AB18" s="1123"/>
      <c r="AC18" s="1123"/>
      <c r="AD18" s="1123"/>
      <c r="AE18" s="1182">
        <v>1</v>
      </c>
      <c r="AF18" s="1123"/>
      <c r="AG18" s="1123"/>
      <c r="AH18" s="1123"/>
      <c r="AI18" s="1123"/>
      <c r="AJ18" s="1123"/>
      <c r="AK18" s="1123"/>
      <c r="AL18" s="637"/>
      <c r="AM18" s="637"/>
      <c r="AN18" s="637"/>
      <c r="AO18" s="637"/>
      <c r="AP18" s="637"/>
      <c r="AQ18" s="637"/>
      <c r="AR18" s="637"/>
      <c r="AS18" s="637"/>
      <c r="AT18" s="637"/>
      <c r="AU18" s="637"/>
      <c r="AV18" s="637"/>
      <c r="AW18" s="637"/>
      <c r="AX18" s="637"/>
      <c r="AY18" s="639"/>
    </row>
    <row r="19" spans="2:51"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211</v>
      </c>
      <c r="AV19" s="651"/>
      <c r="AW19" s="651"/>
      <c r="AX19" s="651"/>
      <c r="AY19" s="653"/>
    </row>
    <row r="20" spans="2:51" ht="67.75" customHeight="1">
      <c r="B20" s="654"/>
      <c r="C20" s="645"/>
      <c r="D20" s="645"/>
      <c r="E20" s="645"/>
      <c r="F20" s="645"/>
      <c r="G20" s="646"/>
      <c r="H20" s="2525" t="s">
        <v>954</v>
      </c>
      <c r="I20" s="2526"/>
      <c r="J20" s="2526"/>
      <c r="K20" s="2526"/>
      <c r="L20" s="2526"/>
      <c r="M20" s="2526"/>
      <c r="N20" s="2526"/>
      <c r="O20" s="2526"/>
      <c r="P20" s="2526"/>
      <c r="Q20" s="2526"/>
      <c r="R20" s="2526"/>
      <c r="S20" s="2526"/>
      <c r="T20" s="2526"/>
      <c r="U20" s="2526"/>
      <c r="V20" s="2526"/>
      <c r="W20" s="2526"/>
      <c r="X20" s="2526"/>
      <c r="Y20" s="2527"/>
      <c r="Z20" s="658" t="s">
        <v>213</v>
      </c>
      <c r="AA20" s="659"/>
      <c r="AB20" s="660"/>
      <c r="AC20" s="2021" t="s">
        <v>955</v>
      </c>
      <c r="AD20" s="2022"/>
      <c r="AE20" s="2022"/>
      <c r="AF20" s="2475" t="s">
        <v>432</v>
      </c>
      <c r="AG20" s="2152"/>
      <c r="AH20" s="2152"/>
      <c r="AI20" s="2152"/>
      <c r="AJ20" s="2152"/>
      <c r="AK20" s="2475" t="s">
        <v>432</v>
      </c>
      <c r="AL20" s="2152"/>
      <c r="AM20" s="2152"/>
      <c r="AN20" s="2152"/>
      <c r="AO20" s="2152"/>
      <c r="AP20" s="2025" t="s">
        <v>956</v>
      </c>
      <c r="AQ20" s="2026"/>
      <c r="AR20" s="2026"/>
      <c r="AS20" s="2026"/>
      <c r="AT20" s="2026"/>
      <c r="AU20" s="2478" t="s">
        <v>432</v>
      </c>
      <c r="AV20" s="2528"/>
      <c r="AW20" s="2528"/>
      <c r="AX20" s="2528"/>
      <c r="AY20" s="2529"/>
    </row>
    <row r="21" spans="2:51" ht="32.25" customHeight="1">
      <c r="B21" s="664"/>
      <c r="C21" s="665"/>
      <c r="D21" s="665"/>
      <c r="E21" s="665"/>
      <c r="F21" s="665"/>
      <c r="G21" s="666"/>
      <c r="H21" s="2530"/>
      <c r="I21" s="2531"/>
      <c r="J21" s="2531"/>
      <c r="K21" s="2531"/>
      <c r="L21" s="2531"/>
      <c r="M21" s="2531"/>
      <c r="N21" s="2531"/>
      <c r="O21" s="2531"/>
      <c r="P21" s="2531"/>
      <c r="Q21" s="2531"/>
      <c r="R21" s="2531"/>
      <c r="S21" s="2531"/>
      <c r="T21" s="2531"/>
      <c r="U21" s="2531"/>
      <c r="V21" s="2531"/>
      <c r="W21" s="2531"/>
      <c r="X21" s="2531"/>
      <c r="Y21" s="2532"/>
      <c r="Z21" s="581" t="s">
        <v>52</v>
      </c>
      <c r="AA21" s="582"/>
      <c r="AB21" s="583"/>
      <c r="AC21" s="2031" t="s">
        <v>431</v>
      </c>
      <c r="AD21" s="2031"/>
      <c r="AE21" s="2031"/>
      <c r="AF21" s="2031" t="s">
        <v>432</v>
      </c>
      <c r="AG21" s="2031"/>
      <c r="AH21" s="2031"/>
      <c r="AI21" s="2031"/>
      <c r="AJ21" s="2031"/>
      <c r="AK21" s="2031" t="s">
        <v>432</v>
      </c>
      <c r="AL21" s="2031"/>
      <c r="AM21" s="2031"/>
      <c r="AN21" s="2031"/>
      <c r="AO21" s="2031"/>
      <c r="AP21" s="2033" t="s">
        <v>957</v>
      </c>
      <c r="AQ21" s="2034"/>
      <c r="AR21" s="2034"/>
      <c r="AS21" s="2034"/>
      <c r="AT21" s="2034"/>
      <c r="AU21" s="648"/>
      <c r="AV21" s="649"/>
      <c r="AW21" s="649"/>
      <c r="AX21" s="649"/>
      <c r="AY21" s="2533"/>
    </row>
    <row r="22" spans="2:51" ht="31.75" customHeight="1">
      <c r="B22" s="672" t="s">
        <v>54</v>
      </c>
      <c r="C22" s="673"/>
      <c r="D22" s="673"/>
      <c r="E22" s="673"/>
      <c r="F22" s="673"/>
      <c r="G22" s="674"/>
      <c r="H22" s="2534" t="s">
        <v>55</v>
      </c>
      <c r="I22" s="2535"/>
      <c r="J22" s="2535"/>
      <c r="K22" s="2535"/>
      <c r="L22" s="2535"/>
      <c r="M22" s="2535"/>
      <c r="N22" s="2535"/>
      <c r="O22" s="2535"/>
      <c r="P22" s="2535"/>
      <c r="Q22" s="2535"/>
      <c r="R22" s="2535"/>
      <c r="S22" s="2535"/>
      <c r="T22" s="2535"/>
      <c r="U22" s="2535"/>
      <c r="V22" s="2535"/>
      <c r="W22" s="2535"/>
      <c r="X22" s="2535"/>
      <c r="Y22" s="2536"/>
      <c r="Z22" s="648"/>
      <c r="AA22" s="649"/>
      <c r="AB22" s="650"/>
      <c r="AC22" s="581" t="s">
        <v>45</v>
      </c>
      <c r="AD22" s="582"/>
      <c r="AE22" s="583"/>
      <c r="AF22" s="651" t="s">
        <v>202</v>
      </c>
      <c r="AG22" s="651"/>
      <c r="AH22" s="651"/>
      <c r="AI22" s="651"/>
      <c r="AJ22" s="651"/>
      <c r="AK22" s="651" t="s">
        <v>203</v>
      </c>
      <c r="AL22" s="651"/>
      <c r="AM22" s="651"/>
      <c r="AN22" s="651"/>
      <c r="AO22" s="651"/>
      <c r="AP22" s="651" t="s">
        <v>204</v>
      </c>
      <c r="AQ22" s="651"/>
      <c r="AR22" s="651"/>
      <c r="AS22" s="651"/>
      <c r="AT22" s="651"/>
      <c r="AU22" s="675" t="s">
        <v>56</v>
      </c>
      <c r="AV22" s="676"/>
      <c r="AW22" s="676"/>
      <c r="AX22" s="676"/>
      <c r="AY22" s="677"/>
    </row>
    <row r="23" spans="2:51" ht="39.950000000000003" customHeight="1">
      <c r="B23" s="678"/>
      <c r="C23" s="679"/>
      <c r="D23" s="679"/>
      <c r="E23" s="679"/>
      <c r="F23" s="679"/>
      <c r="G23" s="680"/>
      <c r="H23" s="2537" t="s">
        <v>958</v>
      </c>
      <c r="I23" s="2538"/>
      <c r="J23" s="2538"/>
      <c r="K23" s="2538"/>
      <c r="L23" s="2538"/>
      <c r="M23" s="2538"/>
      <c r="N23" s="2538"/>
      <c r="O23" s="2538"/>
      <c r="P23" s="2538"/>
      <c r="Q23" s="2538"/>
      <c r="R23" s="2538"/>
      <c r="S23" s="2538"/>
      <c r="T23" s="2538"/>
      <c r="U23" s="2538"/>
      <c r="V23" s="2538"/>
      <c r="W23" s="2538"/>
      <c r="X23" s="2538"/>
      <c r="Y23" s="2539"/>
      <c r="Z23" s="683" t="s">
        <v>58</v>
      </c>
      <c r="AA23" s="684"/>
      <c r="AB23" s="685"/>
      <c r="AC23" s="1195" t="s">
        <v>49</v>
      </c>
      <c r="AD23" s="1150"/>
      <c r="AE23" s="1196"/>
      <c r="AF23" s="1198" t="s">
        <v>432</v>
      </c>
      <c r="AG23" s="1198"/>
      <c r="AH23" s="1198"/>
      <c r="AI23" s="1198"/>
      <c r="AJ23" s="1198"/>
      <c r="AK23" s="1198" t="s">
        <v>432</v>
      </c>
      <c r="AL23" s="1198"/>
      <c r="AM23" s="1198"/>
      <c r="AN23" s="1198"/>
      <c r="AO23" s="1198"/>
      <c r="AP23" s="2270" t="s">
        <v>432</v>
      </c>
      <c r="AQ23" s="1198"/>
      <c r="AR23" s="1198"/>
      <c r="AS23" s="1198"/>
      <c r="AT23" s="1198"/>
      <c r="AU23" s="1197" t="s">
        <v>432</v>
      </c>
      <c r="AV23" s="693"/>
      <c r="AW23" s="693"/>
      <c r="AX23" s="693"/>
      <c r="AY23" s="1199"/>
    </row>
    <row r="24" spans="2:51" ht="26.85" customHeight="1">
      <c r="B24" s="698"/>
      <c r="C24" s="699"/>
      <c r="D24" s="699"/>
      <c r="E24" s="699"/>
      <c r="F24" s="699"/>
      <c r="G24" s="700"/>
      <c r="H24" s="2540"/>
      <c r="I24" s="2541"/>
      <c r="J24" s="2541"/>
      <c r="K24" s="2541"/>
      <c r="L24" s="2541"/>
      <c r="M24" s="2541"/>
      <c r="N24" s="2541"/>
      <c r="O24" s="2541"/>
      <c r="P24" s="2541"/>
      <c r="Q24" s="2541"/>
      <c r="R24" s="2541"/>
      <c r="S24" s="2541"/>
      <c r="T24" s="2541"/>
      <c r="U24" s="2541"/>
      <c r="V24" s="2541"/>
      <c r="W24" s="2541"/>
      <c r="X24" s="2541"/>
      <c r="Y24" s="2542"/>
      <c r="Z24" s="704"/>
      <c r="AA24" s="705"/>
      <c r="AB24" s="706"/>
      <c r="AC24" s="1154"/>
      <c r="AD24" s="1155"/>
      <c r="AE24" s="1202"/>
      <c r="AF24" s="713" t="s">
        <v>432</v>
      </c>
      <c r="AG24" s="714"/>
      <c r="AH24" s="714"/>
      <c r="AI24" s="714"/>
      <c r="AJ24" s="715"/>
      <c r="AK24" s="713" t="s">
        <v>432</v>
      </c>
      <c r="AL24" s="714"/>
      <c r="AM24" s="714"/>
      <c r="AN24" s="714"/>
      <c r="AO24" s="715"/>
      <c r="AP24" s="713" t="s">
        <v>432</v>
      </c>
      <c r="AQ24" s="714"/>
      <c r="AR24" s="714"/>
      <c r="AS24" s="714"/>
      <c r="AT24" s="715"/>
      <c r="AU24" s="713" t="s">
        <v>432</v>
      </c>
      <c r="AV24" s="714"/>
      <c r="AW24" s="714"/>
      <c r="AX24" s="714"/>
      <c r="AY24" s="2046"/>
    </row>
    <row r="25" spans="2:51" ht="60.9" customHeight="1">
      <c r="B25" s="672" t="s">
        <v>66</v>
      </c>
      <c r="C25" s="719"/>
      <c r="D25" s="719"/>
      <c r="E25" s="719"/>
      <c r="F25" s="719"/>
      <c r="G25" s="719"/>
      <c r="H25" s="2543" t="s">
        <v>959</v>
      </c>
      <c r="I25" s="2544"/>
      <c r="J25" s="2544"/>
      <c r="K25" s="2544"/>
      <c r="L25" s="2544"/>
      <c r="M25" s="2544"/>
      <c r="N25" s="2544"/>
      <c r="O25" s="2544"/>
      <c r="P25" s="2544"/>
      <c r="Q25" s="2544"/>
      <c r="R25" s="2544"/>
      <c r="S25" s="2544"/>
      <c r="T25" s="2544"/>
      <c r="U25" s="2544"/>
      <c r="V25" s="2544"/>
      <c r="W25" s="2544"/>
      <c r="X25" s="2544"/>
      <c r="Y25" s="2545"/>
      <c r="Z25" s="723" t="s">
        <v>68</v>
      </c>
      <c r="AA25" s="724"/>
      <c r="AB25" s="725"/>
      <c r="AC25" s="2546" t="s">
        <v>960</v>
      </c>
      <c r="AD25" s="2236"/>
      <c r="AE25" s="2236"/>
      <c r="AF25" s="2236"/>
      <c r="AG25" s="2236"/>
      <c r="AH25" s="2236"/>
      <c r="AI25" s="2236"/>
      <c r="AJ25" s="2236"/>
      <c r="AK25" s="2236"/>
      <c r="AL25" s="2236"/>
      <c r="AM25" s="2236"/>
      <c r="AN25" s="2236"/>
      <c r="AO25" s="2236"/>
      <c r="AP25" s="2236"/>
      <c r="AQ25" s="2236"/>
      <c r="AR25" s="2236"/>
      <c r="AS25" s="2236"/>
      <c r="AT25" s="2236"/>
      <c r="AU25" s="2236"/>
      <c r="AV25" s="2236"/>
      <c r="AW25" s="2236"/>
      <c r="AX25" s="2236"/>
      <c r="AY25" s="2237"/>
    </row>
    <row r="26" spans="2:51" ht="23.1" customHeight="1">
      <c r="B26" s="729" t="s">
        <v>70</v>
      </c>
      <c r="C26" s="730"/>
      <c r="D26" s="731" t="s">
        <v>71</v>
      </c>
      <c r="E26" s="732"/>
      <c r="F26" s="732"/>
      <c r="G26" s="732"/>
      <c r="H26" s="732"/>
      <c r="I26" s="732"/>
      <c r="J26" s="732"/>
      <c r="K26" s="732"/>
      <c r="L26" s="733"/>
      <c r="M26" s="734" t="s">
        <v>72</v>
      </c>
      <c r="N26" s="734"/>
      <c r="O26" s="734"/>
      <c r="P26" s="734"/>
      <c r="Q26" s="734"/>
      <c r="R26" s="734"/>
      <c r="S26" s="735" t="s">
        <v>206</v>
      </c>
      <c r="T26" s="735"/>
      <c r="U26" s="735"/>
      <c r="V26" s="735"/>
      <c r="W26" s="735"/>
      <c r="X26" s="735"/>
      <c r="Y26" s="736" t="s">
        <v>73</v>
      </c>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7"/>
    </row>
    <row r="27" spans="2:51" ht="23.1" customHeight="1">
      <c r="B27" s="738"/>
      <c r="C27" s="739"/>
      <c r="D27" s="2174" t="s">
        <v>961</v>
      </c>
      <c r="E27" s="2175"/>
      <c r="F27" s="2175"/>
      <c r="G27" s="2175"/>
      <c r="H27" s="2175"/>
      <c r="I27" s="2175"/>
      <c r="J27" s="2175"/>
      <c r="K27" s="2175"/>
      <c r="L27" s="2176"/>
      <c r="M27" s="1164">
        <v>847</v>
      </c>
      <c r="N27" s="1164"/>
      <c r="O27" s="1164"/>
      <c r="P27" s="1164"/>
      <c r="Q27" s="1164"/>
      <c r="R27" s="1164"/>
      <c r="S27" s="1160" t="s">
        <v>962</v>
      </c>
      <c r="T27" s="1160"/>
      <c r="U27" s="1160"/>
      <c r="V27" s="1160"/>
      <c r="W27" s="1160"/>
      <c r="X27" s="1160"/>
      <c r="Y27" s="2057"/>
      <c r="Z27" s="746"/>
      <c r="AA27" s="746"/>
      <c r="AB27" s="746"/>
      <c r="AC27" s="746"/>
      <c r="AD27" s="746"/>
      <c r="AE27" s="746"/>
      <c r="AF27" s="746"/>
      <c r="AG27" s="746"/>
      <c r="AH27" s="746"/>
      <c r="AI27" s="746"/>
      <c r="AJ27" s="746"/>
      <c r="AK27" s="746"/>
      <c r="AL27" s="746"/>
      <c r="AM27" s="746"/>
      <c r="AN27" s="746"/>
      <c r="AO27" s="746"/>
      <c r="AP27" s="746"/>
      <c r="AQ27" s="746"/>
      <c r="AR27" s="746"/>
      <c r="AS27" s="746"/>
      <c r="AT27" s="746"/>
      <c r="AU27" s="746"/>
      <c r="AV27" s="746"/>
      <c r="AW27" s="746"/>
      <c r="AX27" s="746"/>
      <c r="AY27" s="747"/>
    </row>
    <row r="28" spans="2:51" ht="23.1" customHeight="1">
      <c r="B28" s="738"/>
      <c r="C28" s="739"/>
      <c r="D28" s="2181"/>
      <c r="E28" s="2182"/>
      <c r="F28" s="2182"/>
      <c r="G28" s="2182"/>
      <c r="H28" s="2182"/>
      <c r="I28" s="2182"/>
      <c r="J28" s="2182"/>
      <c r="K28" s="2182"/>
      <c r="L28" s="2183"/>
      <c r="M28" s="1224"/>
      <c r="N28" s="1224"/>
      <c r="O28" s="1224"/>
      <c r="P28" s="1224"/>
      <c r="Q28" s="1224"/>
      <c r="R28" s="1224"/>
      <c r="S28" s="1224"/>
      <c r="T28" s="1224"/>
      <c r="U28" s="1224"/>
      <c r="V28" s="1224"/>
      <c r="W28" s="1224"/>
      <c r="X28" s="1224"/>
      <c r="Y28" s="753"/>
      <c r="Z28" s="754"/>
      <c r="AA28" s="754"/>
      <c r="AB28" s="754"/>
      <c r="AC28" s="754"/>
      <c r="AD28" s="754"/>
      <c r="AE28" s="754"/>
      <c r="AF28" s="754"/>
      <c r="AG28" s="754"/>
      <c r="AH28" s="754"/>
      <c r="AI28" s="754"/>
      <c r="AJ28" s="754"/>
      <c r="AK28" s="754"/>
      <c r="AL28" s="754"/>
      <c r="AM28" s="754"/>
      <c r="AN28" s="754"/>
      <c r="AO28" s="754"/>
      <c r="AP28" s="754"/>
      <c r="AQ28" s="754"/>
      <c r="AR28" s="754"/>
      <c r="AS28" s="754"/>
      <c r="AT28" s="754"/>
      <c r="AU28" s="754"/>
      <c r="AV28" s="754"/>
      <c r="AW28" s="754"/>
      <c r="AX28" s="754"/>
      <c r="AY28" s="755"/>
    </row>
    <row r="29" spans="2:51" ht="23.1" customHeight="1">
      <c r="B29" s="738"/>
      <c r="C29" s="739"/>
      <c r="D29" s="2058"/>
      <c r="E29" s="2059"/>
      <c r="F29" s="2059"/>
      <c r="G29" s="2059"/>
      <c r="H29" s="2059"/>
      <c r="I29" s="2059"/>
      <c r="J29" s="2059"/>
      <c r="K29" s="2059"/>
      <c r="L29" s="2060"/>
      <c r="M29" s="1224"/>
      <c r="N29" s="1224"/>
      <c r="O29" s="1224"/>
      <c r="P29" s="1224"/>
      <c r="Q29" s="1224"/>
      <c r="R29" s="1224"/>
      <c r="S29" s="1224"/>
      <c r="T29" s="1224"/>
      <c r="U29" s="1224"/>
      <c r="V29" s="1224"/>
      <c r="W29" s="1224"/>
      <c r="X29" s="1224"/>
      <c r="Y29" s="753"/>
      <c r="Z29" s="754"/>
      <c r="AA29" s="754"/>
      <c r="AB29" s="754"/>
      <c r="AC29" s="754"/>
      <c r="AD29" s="754"/>
      <c r="AE29" s="754"/>
      <c r="AF29" s="754"/>
      <c r="AG29" s="754"/>
      <c r="AH29" s="754"/>
      <c r="AI29" s="754"/>
      <c r="AJ29" s="754"/>
      <c r="AK29" s="754"/>
      <c r="AL29" s="754"/>
      <c r="AM29" s="754"/>
      <c r="AN29" s="754"/>
      <c r="AO29" s="754"/>
      <c r="AP29" s="754"/>
      <c r="AQ29" s="754"/>
      <c r="AR29" s="754"/>
      <c r="AS29" s="754"/>
      <c r="AT29" s="754"/>
      <c r="AU29" s="754"/>
      <c r="AV29" s="754"/>
      <c r="AW29" s="754"/>
      <c r="AX29" s="754"/>
      <c r="AY29" s="755"/>
    </row>
    <row r="30" spans="2:51" ht="23.1" customHeight="1">
      <c r="B30" s="738"/>
      <c r="C30" s="739"/>
      <c r="D30" s="2058"/>
      <c r="E30" s="2059"/>
      <c r="F30" s="2059"/>
      <c r="G30" s="2059"/>
      <c r="H30" s="2059"/>
      <c r="I30" s="2059"/>
      <c r="J30" s="2059"/>
      <c r="K30" s="2059"/>
      <c r="L30" s="2060"/>
      <c r="M30" s="1224"/>
      <c r="N30" s="1224"/>
      <c r="O30" s="1224"/>
      <c r="P30" s="1224"/>
      <c r="Q30" s="1224"/>
      <c r="R30" s="1224"/>
      <c r="S30" s="1224"/>
      <c r="T30" s="1224"/>
      <c r="U30" s="1224"/>
      <c r="V30" s="1224"/>
      <c r="W30" s="1224"/>
      <c r="X30" s="1224"/>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51" ht="23.1" customHeight="1">
      <c r="B31" s="738"/>
      <c r="C31" s="739"/>
      <c r="D31" s="2058"/>
      <c r="E31" s="2059"/>
      <c r="F31" s="2059"/>
      <c r="G31" s="2059"/>
      <c r="H31" s="2059"/>
      <c r="I31" s="2059"/>
      <c r="J31" s="2059"/>
      <c r="K31" s="2059"/>
      <c r="L31" s="2060"/>
      <c r="M31" s="1224"/>
      <c r="N31" s="1224"/>
      <c r="O31" s="1224"/>
      <c r="P31" s="1224"/>
      <c r="Q31" s="1224"/>
      <c r="R31" s="1224"/>
      <c r="S31" s="1224"/>
      <c r="T31" s="1224"/>
      <c r="U31" s="1224"/>
      <c r="V31" s="1224"/>
      <c r="W31" s="1224"/>
      <c r="X31" s="1224"/>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51" ht="23.1" customHeight="1">
      <c r="B32" s="738"/>
      <c r="C32" s="739"/>
      <c r="D32" s="2058"/>
      <c r="E32" s="2059"/>
      <c r="F32" s="2059"/>
      <c r="G32" s="2059"/>
      <c r="H32" s="2059"/>
      <c r="I32" s="2059"/>
      <c r="J32" s="2059"/>
      <c r="K32" s="2059"/>
      <c r="L32" s="2060"/>
      <c r="M32" s="1224"/>
      <c r="N32" s="1224"/>
      <c r="O32" s="1224"/>
      <c r="P32" s="1224"/>
      <c r="Q32" s="1224"/>
      <c r="R32" s="1224"/>
      <c r="S32" s="1224"/>
      <c r="T32" s="1224"/>
      <c r="U32" s="1224"/>
      <c r="V32" s="1224"/>
      <c r="W32" s="1224"/>
      <c r="X32" s="1224"/>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ht="23.1" customHeight="1">
      <c r="B33" s="738"/>
      <c r="C33" s="739"/>
      <c r="D33" s="2064"/>
      <c r="E33" s="2065"/>
      <c r="F33" s="2065"/>
      <c r="G33" s="2065"/>
      <c r="H33" s="2065"/>
      <c r="I33" s="2065"/>
      <c r="J33" s="2065"/>
      <c r="K33" s="2065"/>
      <c r="L33" s="2066"/>
      <c r="M33" s="1232"/>
      <c r="N33" s="1232"/>
      <c r="O33" s="1232"/>
      <c r="P33" s="1232"/>
      <c r="Q33" s="1232"/>
      <c r="R33" s="1232"/>
      <c r="S33" s="1232"/>
      <c r="T33" s="1232"/>
      <c r="U33" s="1232"/>
      <c r="V33" s="1232"/>
      <c r="W33" s="1232"/>
      <c r="X33" s="1232"/>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ht="23.1" customHeight="1">
      <c r="B34" s="763"/>
      <c r="C34" s="764"/>
      <c r="D34" s="2067" t="s">
        <v>39</v>
      </c>
      <c r="E34" s="1235"/>
      <c r="F34" s="1235"/>
      <c r="G34" s="1235"/>
      <c r="H34" s="1235"/>
      <c r="I34" s="1235"/>
      <c r="J34" s="1235"/>
      <c r="K34" s="1235"/>
      <c r="L34" s="1236"/>
      <c r="M34" s="2152">
        <v>847</v>
      </c>
      <c r="N34" s="2152"/>
      <c r="O34" s="2152"/>
      <c r="P34" s="2152"/>
      <c r="Q34" s="2152"/>
      <c r="R34" s="2152"/>
      <c r="S34" s="1123" t="s">
        <v>963</v>
      </c>
      <c r="T34" s="1123"/>
      <c r="U34" s="1123"/>
      <c r="V34" s="1123"/>
      <c r="W34" s="1123"/>
      <c r="X34" s="1123"/>
      <c r="Y34" s="1237"/>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9"/>
    </row>
    <row r="35" spans="1:51" ht="2.95" customHeight="1">
      <c r="A35" s="773"/>
      <c r="B35" s="774"/>
      <c r="C35" s="774"/>
      <c r="D35" s="2547"/>
      <c r="E35" s="2547"/>
      <c r="F35" s="2547"/>
      <c r="G35" s="2547"/>
      <c r="H35" s="2547"/>
      <c r="I35" s="2547"/>
      <c r="J35" s="2547"/>
      <c r="K35" s="2547"/>
      <c r="L35" s="2547"/>
      <c r="M35" s="2547"/>
      <c r="N35" s="2547"/>
      <c r="O35" s="2547"/>
      <c r="P35" s="2547"/>
      <c r="Q35" s="2547"/>
      <c r="R35" s="2547"/>
      <c r="S35" s="2547"/>
      <c r="T35" s="2547"/>
      <c r="U35" s="2547"/>
      <c r="V35" s="2547"/>
      <c r="W35" s="2547"/>
      <c r="X35" s="2547"/>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row>
    <row r="36" spans="1:51" ht="2.95" customHeight="1" thickBot="1">
      <c r="A36" s="773"/>
      <c r="B36" s="776"/>
      <c r="C36" s="776"/>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row>
    <row r="37" spans="1:51" ht="20.95" hidden="1" customHeight="1">
      <c r="B37" s="778" t="s">
        <v>76</v>
      </c>
      <c r="C37" s="779"/>
      <c r="D37" s="780" t="s">
        <v>77</v>
      </c>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781"/>
    </row>
    <row r="38" spans="1:51" ht="203.25" hidden="1" customHeight="1">
      <c r="B38" s="778"/>
      <c r="C38" s="779"/>
      <c r="D38" s="782" t="s">
        <v>78</v>
      </c>
      <c r="E38" s="783"/>
      <c r="F38" s="783"/>
      <c r="G38" s="783"/>
      <c r="H38" s="783"/>
      <c r="I38" s="783"/>
      <c r="J38" s="783"/>
      <c r="K38" s="783"/>
      <c r="L38" s="783"/>
      <c r="M38" s="783"/>
      <c r="N38" s="783"/>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4"/>
    </row>
    <row r="39" spans="1:51" ht="20.3" hidden="1" customHeight="1">
      <c r="B39" s="778"/>
      <c r="C39" s="779"/>
      <c r="D39" s="785" t="s">
        <v>79</v>
      </c>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7"/>
    </row>
    <row r="40" spans="1:51" ht="100.5" hidden="1" customHeight="1" thickBot="1">
      <c r="B40" s="788"/>
      <c r="C40" s="789"/>
      <c r="D40" s="790"/>
      <c r="E40" s="791"/>
      <c r="F40" s="791"/>
      <c r="G40" s="791"/>
      <c r="H40" s="791"/>
      <c r="I40" s="791"/>
      <c r="J40" s="791"/>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2"/>
    </row>
    <row r="41" spans="1:51" ht="20.95" hidden="1" customHeight="1">
      <c r="A41" s="793"/>
      <c r="B41" s="794"/>
      <c r="C41" s="795"/>
      <c r="D41" s="796" t="s">
        <v>80</v>
      </c>
      <c r="E41" s="797"/>
      <c r="F41" s="797"/>
      <c r="G41" s="797"/>
      <c r="H41" s="797"/>
      <c r="I41" s="797"/>
      <c r="J41" s="797"/>
      <c r="K41" s="797"/>
      <c r="L41" s="797"/>
      <c r="M41" s="797"/>
      <c r="N41" s="797"/>
      <c r="O41" s="797"/>
      <c r="P41" s="797"/>
      <c r="Q41" s="797"/>
      <c r="R41" s="797"/>
      <c r="S41" s="797"/>
      <c r="T41" s="797"/>
      <c r="U41" s="797"/>
      <c r="V41" s="797"/>
      <c r="W41" s="797"/>
      <c r="X41" s="797"/>
      <c r="Y41" s="797"/>
      <c r="Z41" s="797"/>
      <c r="AA41" s="797"/>
      <c r="AB41" s="797"/>
      <c r="AC41" s="797"/>
      <c r="AD41" s="797"/>
      <c r="AE41" s="797"/>
      <c r="AF41" s="797"/>
      <c r="AG41" s="797"/>
      <c r="AH41" s="797"/>
      <c r="AI41" s="797"/>
      <c r="AJ41" s="797"/>
      <c r="AK41" s="797"/>
      <c r="AL41" s="797"/>
      <c r="AM41" s="797"/>
      <c r="AN41" s="797"/>
      <c r="AO41" s="797"/>
      <c r="AP41" s="797"/>
      <c r="AQ41" s="797"/>
      <c r="AR41" s="797"/>
      <c r="AS41" s="797"/>
      <c r="AT41" s="797"/>
      <c r="AU41" s="797"/>
      <c r="AV41" s="797"/>
      <c r="AW41" s="797"/>
      <c r="AX41" s="797"/>
      <c r="AY41" s="798"/>
    </row>
    <row r="42" spans="1:51" ht="136" hidden="1" customHeight="1">
      <c r="A42" s="793"/>
      <c r="B42" s="799"/>
      <c r="C42" s="800"/>
      <c r="D42" s="801"/>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2"/>
      <c r="AY42" s="803"/>
    </row>
    <row r="43" spans="1:51" ht="20.95" customHeight="1">
      <c r="A43" s="793"/>
      <c r="B43" s="804" t="s">
        <v>81</v>
      </c>
      <c r="C43" s="805"/>
      <c r="D43" s="805"/>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805"/>
      <c r="AH43" s="805"/>
      <c r="AI43" s="805"/>
      <c r="AJ43" s="805"/>
      <c r="AK43" s="805"/>
      <c r="AL43" s="805"/>
      <c r="AM43" s="805"/>
      <c r="AN43" s="805"/>
      <c r="AO43" s="805"/>
      <c r="AP43" s="805"/>
      <c r="AQ43" s="805"/>
      <c r="AR43" s="805"/>
      <c r="AS43" s="805"/>
      <c r="AT43" s="805"/>
      <c r="AU43" s="805"/>
      <c r="AV43" s="805"/>
      <c r="AW43" s="805"/>
      <c r="AX43" s="805"/>
      <c r="AY43" s="806"/>
    </row>
    <row r="44" spans="1:51" ht="20.95" customHeight="1">
      <c r="A44" s="793"/>
      <c r="B44" s="799"/>
      <c r="C44" s="800"/>
      <c r="D44" s="807" t="s">
        <v>82</v>
      </c>
      <c r="E44" s="717"/>
      <c r="F44" s="717"/>
      <c r="G44" s="717"/>
      <c r="H44" s="716" t="s">
        <v>83</v>
      </c>
      <c r="I44" s="717"/>
      <c r="J44" s="717"/>
      <c r="K44" s="717"/>
      <c r="L44" s="717"/>
      <c r="M44" s="717"/>
      <c r="N44" s="717"/>
      <c r="O44" s="717"/>
      <c r="P44" s="717"/>
      <c r="Q44" s="717"/>
      <c r="R44" s="717"/>
      <c r="S44" s="717"/>
      <c r="T44" s="717"/>
      <c r="U44" s="717"/>
      <c r="V44" s="717"/>
      <c r="W44" s="717"/>
      <c r="X44" s="717"/>
      <c r="Y44" s="717"/>
      <c r="Z44" s="717"/>
      <c r="AA44" s="717"/>
      <c r="AB44" s="717"/>
      <c r="AC44" s="717"/>
      <c r="AD44" s="717"/>
      <c r="AE44" s="717"/>
      <c r="AF44" s="717"/>
      <c r="AG44" s="808"/>
      <c r="AH44" s="716" t="s">
        <v>84</v>
      </c>
      <c r="AI44" s="717"/>
      <c r="AJ44" s="717"/>
      <c r="AK44" s="717"/>
      <c r="AL44" s="717"/>
      <c r="AM44" s="717"/>
      <c r="AN44" s="717"/>
      <c r="AO44" s="717"/>
      <c r="AP44" s="717"/>
      <c r="AQ44" s="717"/>
      <c r="AR44" s="717"/>
      <c r="AS44" s="717"/>
      <c r="AT44" s="717"/>
      <c r="AU44" s="717"/>
      <c r="AV44" s="717"/>
      <c r="AW44" s="717"/>
      <c r="AX44" s="717"/>
      <c r="AY44" s="718"/>
    </row>
    <row r="45" spans="1:51" ht="26.2" customHeight="1">
      <c r="A45" s="793"/>
      <c r="B45" s="809" t="s">
        <v>85</v>
      </c>
      <c r="C45" s="810"/>
      <c r="D45" s="811" t="s">
        <v>358</v>
      </c>
      <c r="E45" s="812"/>
      <c r="F45" s="812"/>
      <c r="G45" s="813"/>
      <c r="H45" s="814" t="s">
        <v>87</v>
      </c>
      <c r="I45" s="812"/>
      <c r="J45" s="812"/>
      <c r="K45" s="812"/>
      <c r="L45" s="812"/>
      <c r="M45" s="812"/>
      <c r="N45" s="812"/>
      <c r="O45" s="812"/>
      <c r="P45" s="812"/>
      <c r="Q45" s="812"/>
      <c r="R45" s="812"/>
      <c r="S45" s="812"/>
      <c r="T45" s="812"/>
      <c r="U45" s="812"/>
      <c r="V45" s="812"/>
      <c r="W45" s="812"/>
      <c r="X45" s="812"/>
      <c r="Y45" s="812"/>
      <c r="Z45" s="812"/>
      <c r="AA45" s="812"/>
      <c r="AB45" s="812"/>
      <c r="AC45" s="812"/>
      <c r="AD45" s="812"/>
      <c r="AE45" s="812"/>
      <c r="AF45" s="812"/>
      <c r="AG45" s="813"/>
      <c r="AH45" s="695"/>
      <c r="AI45" s="696"/>
      <c r="AJ45" s="696"/>
      <c r="AK45" s="696"/>
      <c r="AL45" s="696"/>
      <c r="AM45" s="696"/>
      <c r="AN45" s="696"/>
      <c r="AO45" s="696"/>
      <c r="AP45" s="696"/>
      <c r="AQ45" s="696"/>
      <c r="AR45" s="696"/>
      <c r="AS45" s="696"/>
      <c r="AT45" s="696"/>
      <c r="AU45" s="696"/>
      <c r="AV45" s="696"/>
      <c r="AW45" s="696"/>
      <c r="AX45" s="696"/>
      <c r="AY45" s="697"/>
    </row>
    <row r="46" spans="1:51" ht="33.4" customHeight="1">
      <c r="A46" s="793"/>
      <c r="B46" s="818"/>
      <c r="C46" s="819"/>
      <c r="D46" s="820" t="s">
        <v>358</v>
      </c>
      <c r="E46" s="821"/>
      <c r="F46" s="821"/>
      <c r="G46" s="822"/>
      <c r="H46" s="823" t="s">
        <v>227</v>
      </c>
      <c r="I46" s="824"/>
      <c r="J46" s="824"/>
      <c r="K46" s="824"/>
      <c r="L46" s="824"/>
      <c r="M46" s="824"/>
      <c r="N46" s="824"/>
      <c r="O46" s="824"/>
      <c r="P46" s="824"/>
      <c r="Q46" s="824"/>
      <c r="R46" s="824"/>
      <c r="S46" s="824"/>
      <c r="T46" s="824"/>
      <c r="U46" s="824"/>
      <c r="V46" s="824"/>
      <c r="W46" s="824"/>
      <c r="X46" s="824"/>
      <c r="Y46" s="824"/>
      <c r="Z46" s="824"/>
      <c r="AA46" s="824"/>
      <c r="AB46" s="824"/>
      <c r="AC46" s="824"/>
      <c r="AD46" s="824"/>
      <c r="AE46" s="824"/>
      <c r="AF46" s="824"/>
      <c r="AG46" s="825"/>
      <c r="AH46" s="1906"/>
      <c r="AI46" s="1907"/>
      <c r="AJ46" s="1907"/>
      <c r="AK46" s="1907"/>
      <c r="AL46" s="1907"/>
      <c r="AM46" s="1907"/>
      <c r="AN46" s="1907"/>
      <c r="AO46" s="1907"/>
      <c r="AP46" s="1907"/>
      <c r="AQ46" s="1907"/>
      <c r="AR46" s="1907"/>
      <c r="AS46" s="1907"/>
      <c r="AT46" s="1907"/>
      <c r="AU46" s="1907"/>
      <c r="AV46" s="1907"/>
      <c r="AW46" s="1907"/>
      <c r="AX46" s="1907"/>
      <c r="AY46" s="1908"/>
    </row>
    <row r="47" spans="1:51" ht="26.2" customHeight="1">
      <c r="A47" s="793"/>
      <c r="B47" s="829"/>
      <c r="C47" s="830"/>
      <c r="D47" s="831" t="s">
        <v>280</v>
      </c>
      <c r="E47" s="832"/>
      <c r="F47" s="832"/>
      <c r="G47" s="833"/>
      <c r="H47" s="834" t="s">
        <v>360</v>
      </c>
      <c r="I47" s="835"/>
      <c r="J47" s="835"/>
      <c r="K47" s="835"/>
      <c r="L47" s="835"/>
      <c r="M47" s="835"/>
      <c r="N47" s="835"/>
      <c r="O47" s="835"/>
      <c r="P47" s="835"/>
      <c r="Q47" s="835"/>
      <c r="R47" s="835"/>
      <c r="S47" s="835"/>
      <c r="T47" s="835"/>
      <c r="U47" s="835"/>
      <c r="V47" s="835"/>
      <c r="W47" s="835"/>
      <c r="X47" s="835"/>
      <c r="Y47" s="835"/>
      <c r="Z47" s="835"/>
      <c r="AA47" s="835"/>
      <c r="AB47" s="835"/>
      <c r="AC47" s="835"/>
      <c r="AD47" s="835"/>
      <c r="AE47" s="835"/>
      <c r="AF47" s="835"/>
      <c r="AG47" s="836"/>
      <c r="AH47" s="716"/>
      <c r="AI47" s="717"/>
      <c r="AJ47" s="717"/>
      <c r="AK47" s="717"/>
      <c r="AL47" s="717"/>
      <c r="AM47" s="717"/>
      <c r="AN47" s="717"/>
      <c r="AO47" s="717"/>
      <c r="AP47" s="717"/>
      <c r="AQ47" s="717"/>
      <c r="AR47" s="717"/>
      <c r="AS47" s="717"/>
      <c r="AT47" s="717"/>
      <c r="AU47" s="717"/>
      <c r="AV47" s="717"/>
      <c r="AW47" s="717"/>
      <c r="AX47" s="717"/>
      <c r="AY47" s="718"/>
    </row>
    <row r="48" spans="1:51" ht="26.2" customHeight="1">
      <c r="A48" s="793"/>
      <c r="B48" s="818" t="s">
        <v>91</v>
      </c>
      <c r="C48" s="819"/>
      <c r="D48" s="1241" t="s">
        <v>280</v>
      </c>
      <c r="E48" s="1029"/>
      <c r="F48" s="1029"/>
      <c r="G48" s="1030"/>
      <c r="H48" s="814" t="s">
        <v>92</v>
      </c>
      <c r="I48" s="812"/>
      <c r="J48" s="812"/>
      <c r="K48" s="812"/>
      <c r="L48" s="812"/>
      <c r="M48" s="812"/>
      <c r="N48" s="812"/>
      <c r="O48" s="812"/>
      <c r="P48" s="812"/>
      <c r="Q48" s="812"/>
      <c r="R48" s="812"/>
      <c r="S48" s="812"/>
      <c r="T48" s="812"/>
      <c r="U48" s="812"/>
      <c r="V48" s="812"/>
      <c r="W48" s="812"/>
      <c r="X48" s="812"/>
      <c r="Y48" s="812"/>
      <c r="Z48" s="812"/>
      <c r="AA48" s="812"/>
      <c r="AB48" s="812"/>
      <c r="AC48" s="812"/>
      <c r="AD48" s="812"/>
      <c r="AE48" s="812"/>
      <c r="AF48" s="812"/>
      <c r="AG48" s="813"/>
      <c r="AH48" s="848"/>
      <c r="AI48" s="849"/>
      <c r="AJ48" s="849"/>
      <c r="AK48" s="849"/>
      <c r="AL48" s="849"/>
      <c r="AM48" s="849"/>
      <c r="AN48" s="849"/>
      <c r="AO48" s="849"/>
      <c r="AP48" s="849"/>
      <c r="AQ48" s="849"/>
      <c r="AR48" s="849"/>
      <c r="AS48" s="849"/>
      <c r="AT48" s="849"/>
      <c r="AU48" s="849"/>
      <c r="AV48" s="849"/>
      <c r="AW48" s="849"/>
      <c r="AX48" s="849"/>
      <c r="AY48" s="850"/>
    </row>
    <row r="49" spans="1:51" ht="26.2" customHeight="1">
      <c r="A49" s="793"/>
      <c r="B49" s="818"/>
      <c r="C49" s="819"/>
      <c r="D49" s="843" t="s">
        <v>280</v>
      </c>
      <c r="E49" s="844"/>
      <c r="F49" s="844"/>
      <c r="G49" s="845"/>
      <c r="H49" s="846" t="s">
        <v>361</v>
      </c>
      <c r="I49" s="821"/>
      <c r="J49" s="821"/>
      <c r="K49" s="821"/>
      <c r="L49" s="821"/>
      <c r="M49" s="821"/>
      <c r="N49" s="821"/>
      <c r="O49" s="821"/>
      <c r="P49" s="821"/>
      <c r="Q49" s="821"/>
      <c r="R49" s="821"/>
      <c r="S49" s="821"/>
      <c r="T49" s="821"/>
      <c r="U49" s="821"/>
      <c r="V49" s="821"/>
      <c r="W49" s="821"/>
      <c r="X49" s="821"/>
      <c r="Y49" s="821"/>
      <c r="Z49" s="821"/>
      <c r="AA49" s="821"/>
      <c r="AB49" s="821"/>
      <c r="AC49" s="821"/>
      <c r="AD49" s="821"/>
      <c r="AE49" s="821"/>
      <c r="AF49" s="821"/>
      <c r="AG49" s="822"/>
      <c r="AH49" s="851"/>
      <c r="AI49" s="852"/>
      <c r="AJ49" s="852"/>
      <c r="AK49" s="852"/>
      <c r="AL49" s="852"/>
      <c r="AM49" s="852"/>
      <c r="AN49" s="852"/>
      <c r="AO49" s="852"/>
      <c r="AP49" s="852"/>
      <c r="AQ49" s="852"/>
      <c r="AR49" s="852"/>
      <c r="AS49" s="852"/>
      <c r="AT49" s="852"/>
      <c r="AU49" s="852"/>
      <c r="AV49" s="852"/>
      <c r="AW49" s="852"/>
      <c r="AX49" s="852"/>
      <c r="AY49" s="853"/>
    </row>
    <row r="50" spans="1:51" ht="26.2" customHeight="1">
      <c r="A50" s="793"/>
      <c r="B50" s="818"/>
      <c r="C50" s="819"/>
      <c r="D50" s="843" t="s">
        <v>358</v>
      </c>
      <c r="E50" s="844"/>
      <c r="F50" s="844"/>
      <c r="G50" s="845"/>
      <c r="H50" s="846" t="s">
        <v>94</v>
      </c>
      <c r="I50" s="821"/>
      <c r="J50" s="821"/>
      <c r="K50" s="821"/>
      <c r="L50" s="821"/>
      <c r="M50" s="821"/>
      <c r="N50" s="821"/>
      <c r="O50" s="821"/>
      <c r="P50" s="821"/>
      <c r="Q50" s="821"/>
      <c r="R50" s="821"/>
      <c r="S50" s="821"/>
      <c r="T50" s="821"/>
      <c r="U50" s="821"/>
      <c r="V50" s="821"/>
      <c r="W50" s="821"/>
      <c r="X50" s="821"/>
      <c r="Y50" s="821"/>
      <c r="Z50" s="821"/>
      <c r="AA50" s="821"/>
      <c r="AB50" s="821"/>
      <c r="AC50" s="821"/>
      <c r="AD50" s="821"/>
      <c r="AE50" s="821"/>
      <c r="AF50" s="821"/>
      <c r="AG50" s="822"/>
      <c r="AH50" s="851"/>
      <c r="AI50" s="852"/>
      <c r="AJ50" s="852"/>
      <c r="AK50" s="852"/>
      <c r="AL50" s="852"/>
      <c r="AM50" s="852"/>
      <c r="AN50" s="852"/>
      <c r="AO50" s="852"/>
      <c r="AP50" s="852"/>
      <c r="AQ50" s="852"/>
      <c r="AR50" s="852"/>
      <c r="AS50" s="852"/>
      <c r="AT50" s="852"/>
      <c r="AU50" s="852"/>
      <c r="AV50" s="852"/>
      <c r="AW50" s="852"/>
      <c r="AX50" s="852"/>
      <c r="AY50" s="853"/>
    </row>
    <row r="51" spans="1:51" ht="26.2" customHeight="1">
      <c r="A51" s="793"/>
      <c r="B51" s="818"/>
      <c r="C51" s="819"/>
      <c r="D51" s="843" t="s">
        <v>280</v>
      </c>
      <c r="E51" s="844"/>
      <c r="F51" s="844"/>
      <c r="G51" s="845"/>
      <c r="H51" s="846" t="s">
        <v>95</v>
      </c>
      <c r="I51" s="821"/>
      <c r="J51" s="821"/>
      <c r="K51" s="821"/>
      <c r="L51" s="821"/>
      <c r="M51" s="821"/>
      <c r="N51" s="821"/>
      <c r="O51" s="821"/>
      <c r="P51" s="821"/>
      <c r="Q51" s="821"/>
      <c r="R51" s="821"/>
      <c r="S51" s="821"/>
      <c r="T51" s="821"/>
      <c r="U51" s="821"/>
      <c r="V51" s="821"/>
      <c r="W51" s="821"/>
      <c r="X51" s="821"/>
      <c r="Y51" s="821"/>
      <c r="Z51" s="821"/>
      <c r="AA51" s="821"/>
      <c r="AB51" s="821"/>
      <c r="AC51" s="821"/>
      <c r="AD51" s="821"/>
      <c r="AE51" s="821"/>
      <c r="AF51" s="821"/>
      <c r="AG51" s="822"/>
      <c r="AH51" s="851"/>
      <c r="AI51" s="852"/>
      <c r="AJ51" s="852"/>
      <c r="AK51" s="852"/>
      <c r="AL51" s="852"/>
      <c r="AM51" s="852"/>
      <c r="AN51" s="852"/>
      <c r="AO51" s="852"/>
      <c r="AP51" s="852"/>
      <c r="AQ51" s="852"/>
      <c r="AR51" s="852"/>
      <c r="AS51" s="852"/>
      <c r="AT51" s="852"/>
      <c r="AU51" s="852"/>
      <c r="AV51" s="852"/>
      <c r="AW51" s="852"/>
      <c r="AX51" s="852"/>
      <c r="AY51" s="853"/>
    </row>
    <row r="52" spans="1:51" ht="26.2" customHeight="1">
      <c r="A52" s="793"/>
      <c r="B52" s="829"/>
      <c r="C52" s="830"/>
      <c r="D52" s="831" t="s">
        <v>358</v>
      </c>
      <c r="E52" s="832"/>
      <c r="F52" s="832"/>
      <c r="G52" s="833"/>
      <c r="H52" s="834" t="s">
        <v>96</v>
      </c>
      <c r="I52" s="835"/>
      <c r="J52" s="835"/>
      <c r="K52" s="835"/>
      <c r="L52" s="835"/>
      <c r="M52" s="835"/>
      <c r="N52" s="835"/>
      <c r="O52" s="835"/>
      <c r="P52" s="835"/>
      <c r="Q52" s="835"/>
      <c r="R52" s="835"/>
      <c r="S52" s="835"/>
      <c r="T52" s="835"/>
      <c r="U52" s="835"/>
      <c r="V52" s="835"/>
      <c r="W52" s="835"/>
      <c r="X52" s="835"/>
      <c r="Y52" s="835"/>
      <c r="Z52" s="835"/>
      <c r="AA52" s="835"/>
      <c r="AB52" s="835"/>
      <c r="AC52" s="835"/>
      <c r="AD52" s="835"/>
      <c r="AE52" s="835"/>
      <c r="AF52" s="835"/>
      <c r="AG52" s="836"/>
      <c r="AH52" s="861"/>
      <c r="AI52" s="862"/>
      <c r="AJ52" s="862"/>
      <c r="AK52" s="862"/>
      <c r="AL52" s="862"/>
      <c r="AM52" s="862"/>
      <c r="AN52" s="862"/>
      <c r="AO52" s="862"/>
      <c r="AP52" s="862"/>
      <c r="AQ52" s="862"/>
      <c r="AR52" s="862"/>
      <c r="AS52" s="862"/>
      <c r="AT52" s="862"/>
      <c r="AU52" s="862"/>
      <c r="AV52" s="862"/>
      <c r="AW52" s="862"/>
      <c r="AX52" s="862"/>
      <c r="AY52" s="863"/>
    </row>
    <row r="53" spans="1:51" ht="26.2" customHeight="1">
      <c r="A53" s="793"/>
      <c r="B53" s="809" t="s">
        <v>97</v>
      </c>
      <c r="C53" s="810"/>
      <c r="D53" s="1241" t="s">
        <v>358</v>
      </c>
      <c r="E53" s="1029"/>
      <c r="F53" s="1029"/>
      <c r="G53" s="1030"/>
      <c r="H53" s="814" t="s">
        <v>98</v>
      </c>
      <c r="I53" s="812"/>
      <c r="J53" s="812"/>
      <c r="K53" s="812"/>
      <c r="L53" s="812"/>
      <c r="M53" s="812"/>
      <c r="N53" s="812"/>
      <c r="O53" s="812"/>
      <c r="P53" s="812"/>
      <c r="Q53" s="812"/>
      <c r="R53" s="812"/>
      <c r="S53" s="812"/>
      <c r="T53" s="812"/>
      <c r="U53" s="812"/>
      <c r="V53" s="812"/>
      <c r="W53" s="812"/>
      <c r="X53" s="812"/>
      <c r="Y53" s="812"/>
      <c r="Z53" s="812"/>
      <c r="AA53" s="812"/>
      <c r="AB53" s="812"/>
      <c r="AC53" s="812"/>
      <c r="AD53" s="812"/>
      <c r="AE53" s="812"/>
      <c r="AF53" s="812"/>
      <c r="AG53" s="813"/>
      <c r="AH53" s="2548" t="s">
        <v>964</v>
      </c>
      <c r="AI53" s="2549"/>
      <c r="AJ53" s="2549"/>
      <c r="AK53" s="2549"/>
      <c r="AL53" s="2549"/>
      <c r="AM53" s="2549"/>
      <c r="AN53" s="2549"/>
      <c r="AO53" s="2549"/>
      <c r="AP53" s="2549"/>
      <c r="AQ53" s="2549"/>
      <c r="AR53" s="2549"/>
      <c r="AS53" s="2549"/>
      <c r="AT53" s="2549"/>
      <c r="AU53" s="2549"/>
      <c r="AV53" s="2549"/>
      <c r="AW53" s="2549"/>
      <c r="AX53" s="2549"/>
      <c r="AY53" s="2550"/>
    </row>
    <row r="54" spans="1:51" ht="26.2" customHeight="1">
      <c r="A54" s="793"/>
      <c r="B54" s="818"/>
      <c r="C54" s="819"/>
      <c r="D54" s="843" t="s">
        <v>280</v>
      </c>
      <c r="E54" s="844"/>
      <c r="F54" s="844"/>
      <c r="G54" s="845"/>
      <c r="H54" s="846" t="s">
        <v>101</v>
      </c>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2"/>
      <c r="AH54" s="2551"/>
      <c r="AI54" s="2552"/>
      <c r="AJ54" s="2552"/>
      <c r="AK54" s="2552"/>
      <c r="AL54" s="2552"/>
      <c r="AM54" s="2552"/>
      <c r="AN54" s="2552"/>
      <c r="AO54" s="2552"/>
      <c r="AP54" s="2552"/>
      <c r="AQ54" s="2552"/>
      <c r="AR54" s="2552"/>
      <c r="AS54" s="2552"/>
      <c r="AT54" s="2552"/>
      <c r="AU54" s="2552"/>
      <c r="AV54" s="2552"/>
      <c r="AW54" s="2552"/>
      <c r="AX54" s="2552"/>
      <c r="AY54" s="2553"/>
    </row>
    <row r="55" spans="1:51" ht="26.2" customHeight="1">
      <c r="A55" s="793"/>
      <c r="B55" s="818"/>
      <c r="C55" s="819"/>
      <c r="D55" s="843" t="s">
        <v>280</v>
      </c>
      <c r="E55" s="844"/>
      <c r="F55" s="844"/>
      <c r="G55" s="845"/>
      <c r="H55" s="846" t="s">
        <v>364</v>
      </c>
      <c r="I55" s="821"/>
      <c r="J55" s="821"/>
      <c r="K55" s="821"/>
      <c r="L55" s="821"/>
      <c r="M55" s="821"/>
      <c r="N55" s="821"/>
      <c r="O55" s="821"/>
      <c r="P55" s="821"/>
      <c r="Q55" s="821"/>
      <c r="R55" s="821"/>
      <c r="S55" s="821"/>
      <c r="T55" s="821"/>
      <c r="U55" s="821"/>
      <c r="V55" s="821"/>
      <c r="W55" s="821"/>
      <c r="X55" s="821"/>
      <c r="Y55" s="821"/>
      <c r="Z55" s="821"/>
      <c r="AA55" s="821"/>
      <c r="AB55" s="821"/>
      <c r="AC55" s="821"/>
      <c r="AD55" s="821"/>
      <c r="AE55" s="821"/>
      <c r="AF55" s="821"/>
      <c r="AG55" s="822"/>
      <c r="AH55" s="2551"/>
      <c r="AI55" s="2552"/>
      <c r="AJ55" s="2552"/>
      <c r="AK55" s="2552"/>
      <c r="AL55" s="2552"/>
      <c r="AM55" s="2552"/>
      <c r="AN55" s="2552"/>
      <c r="AO55" s="2552"/>
      <c r="AP55" s="2552"/>
      <c r="AQ55" s="2552"/>
      <c r="AR55" s="2552"/>
      <c r="AS55" s="2552"/>
      <c r="AT55" s="2552"/>
      <c r="AU55" s="2552"/>
      <c r="AV55" s="2552"/>
      <c r="AW55" s="2552"/>
      <c r="AX55" s="2552"/>
      <c r="AY55" s="2553"/>
    </row>
    <row r="56" spans="1:51" ht="26.2" customHeight="1">
      <c r="A56" s="793"/>
      <c r="B56" s="818"/>
      <c r="C56" s="819"/>
      <c r="D56" s="1657" t="s">
        <v>280</v>
      </c>
      <c r="E56" s="841"/>
      <c r="F56" s="841"/>
      <c r="G56" s="842"/>
      <c r="H56" s="854" t="s">
        <v>104</v>
      </c>
      <c r="I56" s="855"/>
      <c r="J56" s="855"/>
      <c r="K56" s="855"/>
      <c r="L56" s="855"/>
      <c r="M56" s="855"/>
      <c r="N56" s="855"/>
      <c r="O56" s="855"/>
      <c r="P56" s="855"/>
      <c r="Q56" s="855"/>
      <c r="R56" s="855"/>
      <c r="S56" s="855"/>
      <c r="T56" s="855"/>
      <c r="U56" s="855"/>
      <c r="V56" s="855"/>
      <c r="W56" s="855"/>
      <c r="X56" s="855"/>
      <c r="Y56" s="855"/>
      <c r="Z56" s="855"/>
      <c r="AA56" s="855"/>
      <c r="AB56" s="855"/>
      <c r="AC56" s="855"/>
      <c r="AD56" s="855"/>
      <c r="AE56" s="855"/>
      <c r="AF56" s="855"/>
      <c r="AG56" s="856"/>
      <c r="AH56" s="2551"/>
      <c r="AI56" s="2552"/>
      <c r="AJ56" s="2552"/>
      <c r="AK56" s="2552"/>
      <c r="AL56" s="2552"/>
      <c r="AM56" s="2552"/>
      <c r="AN56" s="2552"/>
      <c r="AO56" s="2552"/>
      <c r="AP56" s="2552"/>
      <c r="AQ56" s="2552"/>
      <c r="AR56" s="2552"/>
      <c r="AS56" s="2552"/>
      <c r="AT56" s="2552"/>
      <c r="AU56" s="2552"/>
      <c r="AV56" s="2552"/>
      <c r="AW56" s="2552"/>
      <c r="AX56" s="2552"/>
      <c r="AY56" s="2553"/>
    </row>
    <row r="57" spans="1:51" ht="26.2" customHeight="1">
      <c r="A57" s="793"/>
      <c r="B57" s="818"/>
      <c r="C57" s="819"/>
      <c r="D57" s="1660"/>
      <c r="E57" s="1918"/>
      <c r="F57" s="1918"/>
      <c r="G57" s="1919"/>
      <c r="H57" s="857" t="s">
        <v>105</v>
      </c>
      <c r="I57" s="858"/>
      <c r="J57" s="858"/>
      <c r="K57" s="858"/>
      <c r="L57" s="858"/>
      <c r="M57" s="858"/>
      <c r="N57" s="858"/>
      <c r="O57" s="858"/>
      <c r="P57" s="858"/>
      <c r="Q57" s="858"/>
      <c r="R57" s="858"/>
      <c r="S57" s="858"/>
      <c r="T57" s="858"/>
      <c r="U57" s="858"/>
      <c r="V57" s="2554"/>
      <c r="W57" s="2554"/>
      <c r="X57" s="2554"/>
      <c r="Y57" s="2554"/>
      <c r="Z57" s="2554"/>
      <c r="AA57" s="2554"/>
      <c r="AB57" s="2554"/>
      <c r="AC57" s="2554"/>
      <c r="AD57" s="2554"/>
      <c r="AE57" s="2554"/>
      <c r="AF57" s="2554"/>
      <c r="AG57" s="2555"/>
      <c r="AH57" s="2551"/>
      <c r="AI57" s="2552"/>
      <c r="AJ57" s="2552"/>
      <c r="AK57" s="2552"/>
      <c r="AL57" s="2552"/>
      <c r="AM57" s="2552"/>
      <c r="AN57" s="2552"/>
      <c r="AO57" s="2552"/>
      <c r="AP57" s="2552"/>
      <c r="AQ57" s="2552"/>
      <c r="AR57" s="2552"/>
      <c r="AS57" s="2552"/>
      <c r="AT57" s="2552"/>
      <c r="AU57" s="2552"/>
      <c r="AV57" s="2552"/>
      <c r="AW57" s="2552"/>
      <c r="AX57" s="2552"/>
      <c r="AY57" s="2553"/>
    </row>
    <row r="58" spans="1:51" ht="26.2" customHeight="1">
      <c r="A58" s="793"/>
      <c r="B58" s="829"/>
      <c r="C58" s="830"/>
      <c r="D58" s="831" t="s">
        <v>280</v>
      </c>
      <c r="E58" s="832"/>
      <c r="F58" s="832"/>
      <c r="G58" s="833"/>
      <c r="H58" s="834" t="s">
        <v>106</v>
      </c>
      <c r="I58" s="835"/>
      <c r="J58" s="835"/>
      <c r="K58" s="835"/>
      <c r="L58" s="835"/>
      <c r="M58" s="835"/>
      <c r="N58" s="835"/>
      <c r="O58" s="835"/>
      <c r="P58" s="835"/>
      <c r="Q58" s="835"/>
      <c r="R58" s="835"/>
      <c r="S58" s="835"/>
      <c r="T58" s="835"/>
      <c r="U58" s="835"/>
      <c r="V58" s="835"/>
      <c r="W58" s="835"/>
      <c r="X58" s="835"/>
      <c r="Y58" s="835"/>
      <c r="Z58" s="835"/>
      <c r="AA58" s="835"/>
      <c r="AB58" s="835"/>
      <c r="AC58" s="835"/>
      <c r="AD58" s="835"/>
      <c r="AE58" s="835"/>
      <c r="AF58" s="835"/>
      <c r="AG58" s="836"/>
      <c r="AH58" s="2556"/>
      <c r="AI58" s="2557"/>
      <c r="AJ58" s="2557"/>
      <c r="AK58" s="2557"/>
      <c r="AL58" s="2557"/>
      <c r="AM58" s="2557"/>
      <c r="AN58" s="2557"/>
      <c r="AO58" s="2557"/>
      <c r="AP58" s="2557"/>
      <c r="AQ58" s="2557"/>
      <c r="AR58" s="2557"/>
      <c r="AS58" s="2557"/>
      <c r="AT58" s="2557"/>
      <c r="AU58" s="2557"/>
      <c r="AV58" s="2557"/>
      <c r="AW58" s="2557"/>
      <c r="AX58" s="2557"/>
      <c r="AY58" s="2558"/>
    </row>
    <row r="59" spans="1:51" ht="180" customHeight="1" thickBot="1">
      <c r="A59" s="793"/>
      <c r="B59" s="864" t="s">
        <v>107</v>
      </c>
      <c r="C59" s="865"/>
      <c r="D59" s="2422" t="s">
        <v>965</v>
      </c>
      <c r="E59" s="889"/>
      <c r="F59" s="889"/>
      <c r="G59" s="889"/>
      <c r="H59" s="889"/>
      <c r="I59" s="889"/>
      <c r="J59" s="889"/>
      <c r="K59" s="889"/>
      <c r="L59" s="889"/>
      <c r="M59" s="889"/>
      <c r="N59" s="889"/>
      <c r="O59" s="889"/>
      <c r="P59" s="889"/>
      <c r="Q59" s="889"/>
      <c r="R59" s="889"/>
      <c r="S59" s="889"/>
      <c r="T59" s="889"/>
      <c r="U59" s="889"/>
      <c r="V59" s="889"/>
      <c r="W59" s="889"/>
      <c r="X59" s="889"/>
      <c r="Y59" s="889"/>
      <c r="Z59" s="889"/>
      <c r="AA59" s="889"/>
      <c r="AB59" s="889"/>
      <c r="AC59" s="889"/>
      <c r="AD59" s="889"/>
      <c r="AE59" s="889"/>
      <c r="AF59" s="889"/>
      <c r="AG59" s="889"/>
      <c r="AH59" s="889"/>
      <c r="AI59" s="889"/>
      <c r="AJ59" s="889"/>
      <c r="AK59" s="889"/>
      <c r="AL59" s="889"/>
      <c r="AM59" s="889"/>
      <c r="AN59" s="889"/>
      <c r="AO59" s="889"/>
      <c r="AP59" s="889"/>
      <c r="AQ59" s="889"/>
      <c r="AR59" s="889"/>
      <c r="AS59" s="889"/>
      <c r="AT59" s="889"/>
      <c r="AU59" s="889"/>
      <c r="AV59" s="889"/>
      <c r="AW59" s="889"/>
      <c r="AX59" s="889"/>
      <c r="AY59" s="890"/>
    </row>
    <row r="60" spans="1:51" ht="20.95" hidden="1" customHeight="1">
      <c r="A60" s="793"/>
      <c r="B60" s="799"/>
      <c r="C60" s="800"/>
      <c r="D60" s="780" t="s">
        <v>109</v>
      </c>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781"/>
    </row>
    <row r="61" spans="1:51" ht="97.55" hidden="1" customHeight="1">
      <c r="A61" s="793"/>
      <c r="B61" s="799"/>
      <c r="C61" s="800"/>
      <c r="D61" s="869" t="s">
        <v>110</v>
      </c>
      <c r="E61" s="870"/>
      <c r="F61" s="870"/>
      <c r="G61" s="870"/>
      <c r="H61" s="870"/>
      <c r="I61" s="870"/>
      <c r="J61" s="870"/>
      <c r="K61" s="870"/>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1"/>
    </row>
    <row r="62" spans="1:51" ht="119.8" hidden="1" customHeight="1">
      <c r="A62" s="793"/>
      <c r="B62" s="799"/>
      <c r="C62" s="800"/>
      <c r="D62" s="872" t="s">
        <v>111</v>
      </c>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4"/>
    </row>
    <row r="63" spans="1:51" ht="20.95" customHeight="1">
      <c r="A63" s="793"/>
      <c r="B63" s="698" t="s">
        <v>112</v>
      </c>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51" ht="122.4" customHeight="1">
      <c r="A64" s="875"/>
      <c r="B64" s="2559" t="s">
        <v>966</v>
      </c>
      <c r="C64" s="2560"/>
      <c r="D64" s="2560"/>
      <c r="E64" s="2560"/>
      <c r="F64" s="2561"/>
      <c r="G64" s="1265" t="s">
        <v>967</v>
      </c>
      <c r="H64" s="1117"/>
      <c r="I64" s="1117"/>
      <c r="J64" s="1117"/>
      <c r="K64" s="1117"/>
      <c r="L64" s="1117"/>
      <c r="M64" s="1117"/>
      <c r="N64" s="1117"/>
      <c r="O64" s="1117"/>
      <c r="P64" s="1117"/>
      <c r="Q64" s="1117"/>
      <c r="R64" s="1117"/>
      <c r="S64" s="1117"/>
      <c r="T64" s="1117"/>
      <c r="U64" s="1117"/>
      <c r="V64" s="1117"/>
      <c r="W64" s="1117"/>
      <c r="X64" s="1117"/>
      <c r="Y64" s="1117"/>
      <c r="Z64" s="1117"/>
      <c r="AA64" s="1117"/>
      <c r="AB64" s="1117"/>
      <c r="AC64" s="1117"/>
      <c r="AD64" s="1117"/>
      <c r="AE64" s="1117"/>
      <c r="AF64" s="1117"/>
      <c r="AG64" s="1117"/>
      <c r="AH64" s="1117"/>
      <c r="AI64" s="1117"/>
      <c r="AJ64" s="1117"/>
      <c r="AK64" s="1117"/>
      <c r="AL64" s="1117"/>
      <c r="AM64" s="1117"/>
      <c r="AN64" s="1117"/>
      <c r="AO64" s="1117"/>
      <c r="AP64" s="1117"/>
      <c r="AQ64" s="1117"/>
      <c r="AR64" s="1117"/>
      <c r="AS64" s="1117"/>
      <c r="AT64" s="1117"/>
      <c r="AU64" s="1117"/>
      <c r="AV64" s="1117"/>
      <c r="AW64" s="1117"/>
      <c r="AX64" s="1117"/>
      <c r="AY64" s="2087"/>
    </row>
    <row r="65" spans="1:51" ht="18.350000000000001" customHeight="1">
      <c r="A65" s="875"/>
      <c r="B65" s="882" t="s">
        <v>115</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4"/>
    </row>
    <row r="66" spans="1:51" ht="119.15" customHeight="1" thickBot="1">
      <c r="A66" s="875"/>
      <c r="B66" s="1670" t="s">
        <v>968</v>
      </c>
      <c r="C66" s="1671"/>
      <c r="D66" s="1671"/>
      <c r="E66" s="1671"/>
      <c r="F66" s="1672"/>
      <c r="G66" s="1265" t="s">
        <v>969</v>
      </c>
      <c r="H66" s="1117"/>
      <c r="I66" s="1117"/>
      <c r="J66" s="1117"/>
      <c r="K66" s="1117"/>
      <c r="L66" s="1117"/>
      <c r="M66" s="1117"/>
      <c r="N66" s="1117"/>
      <c r="O66" s="1117"/>
      <c r="P66" s="1117"/>
      <c r="Q66" s="1117"/>
      <c r="R66" s="1117"/>
      <c r="S66" s="1117"/>
      <c r="T66" s="1117"/>
      <c r="U66" s="1117"/>
      <c r="V66" s="1117"/>
      <c r="W66" s="1117"/>
      <c r="X66" s="1117"/>
      <c r="Y66" s="1117"/>
      <c r="Z66" s="1117"/>
      <c r="AA66" s="1117"/>
      <c r="AB66" s="1117"/>
      <c r="AC66" s="1117"/>
      <c r="AD66" s="1117"/>
      <c r="AE66" s="1117"/>
      <c r="AF66" s="1117"/>
      <c r="AG66" s="1117"/>
      <c r="AH66" s="1117"/>
      <c r="AI66" s="1117"/>
      <c r="AJ66" s="1117"/>
      <c r="AK66" s="1117"/>
      <c r="AL66" s="1117"/>
      <c r="AM66" s="1117"/>
      <c r="AN66" s="1117"/>
      <c r="AO66" s="1117"/>
      <c r="AP66" s="1117"/>
      <c r="AQ66" s="1117"/>
      <c r="AR66" s="1117"/>
      <c r="AS66" s="1117"/>
      <c r="AT66" s="1117"/>
      <c r="AU66" s="1117"/>
      <c r="AV66" s="1117"/>
      <c r="AW66" s="1117"/>
      <c r="AX66" s="1117"/>
      <c r="AY66" s="2087"/>
    </row>
    <row r="67" spans="1:51" ht="19.649999999999999" customHeight="1">
      <c r="A67" s="875"/>
      <c r="B67" s="891" t="s">
        <v>118</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2"/>
      <c r="AV67" s="892"/>
      <c r="AW67" s="892"/>
      <c r="AX67" s="892"/>
      <c r="AY67" s="893"/>
    </row>
    <row r="68" spans="1:51" ht="205.2" customHeight="1" thickBot="1">
      <c r="A68" s="875"/>
      <c r="B68" s="2562"/>
      <c r="C68" s="2563"/>
      <c r="D68" s="2563"/>
      <c r="E68" s="2563"/>
      <c r="F68" s="2563"/>
      <c r="G68" s="2563"/>
      <c r="H68" s="2563"/>
      <c r="I68" s="2563"/>
      <c r="J68" s="2563"/>
      <c r="K68" s="2563"/>
      <c r="L68" s="2563"/>
      <c r="M68" s="2563"/>
      <c r="N68" s="2563"/>
      <c r="O68" s="2563"/>
      <c r="P68" s="2563"/>
      <c r="Q68" s="2563"/>
      <c r="R68" s="2563"/>
      <c r="S68" s="2563"/>
      <c r="T68" s="2563"/>
      <c r="U68" s="2563"/>
      <c r="V68" s="2563"/>
      <c r="W68" s="2563"/>
      <c r="X68" s="2563"/>
      <c r="Y68" s="2563"/>
      <c r="Z68" s="2563"/>
      <c r="AA68" s="2563"/>
      <c r="AB68" s="2563"/>
      <c r="AC68" s="2563"/>
      <c r="AD68" s="2563"/>
      <c r="AE68" s="2563"/>
      <c r="AF68" s="2563"/>
      <c r="AG68" s="2563"/>
      <c r="AH68" s="2563"/>
      <c r="AI68" s="2563"/>
      <c r="AJ68" s="2563"/>
      <c r="AK68" s="2563"/>
      <c r="AL68" s="2563"/>
      <c r="AM68" s="2563"/>
      <c r="AN68" s="2563"/>
      <c r="AO68" s="2563"/>
      <c r="AP68" s="2563"/>
      <c r="AQ68" s="2563"/>
      <c r="AR68" s="2563"/>
      <c r="AS68" s="2563"/>
      <c r="AT68" s="2563"/>
      <c r="AU68" s="2563"/>
      <c r="AV68" s="2563"/>
      <c r="AW68" s="2563"/>
      <c r="AX68" s="2563"/>
      <c r="AY68" s="2564"/>
    </row>
    <row r="69" spans="1:51" ht="19.649999999999999" customHeight="1">
      <c r="A69" s="875"/>
      <c r="B69" s="897" t="s">
        <v>119</v>
      </c>
      <c r="C69" s="898"/>
      <c r="D69" s="898"/>
      <c r="E69" s="898"/>
      <c r="F69" s="898"/>
      <c r="G69" s="898"/>
      <c r="H69" s="898"/>
      <c r="I69" s="898"/>
      <c r="J69" s="898"/>
      <c r="K69" s="898"/>
      <c r="L69" s="898"/>
      <c r="M69" s="898"/>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9"/>
    </row>
    <row r="70" spans="1:51" ht="20.149999999999999" customHeight="1">
      <c r="A70" s="875"/>
      <c r="B70" s="900" t="s">
        <v>120</v>
      </c>
      <c r="C70" s="901"/>
      <c r="D70" s="901"/>
      <c r="E70" s="901"/>
      <c r="F70" s="901"/>
      <c r="G70" s="901"/>
      <c r="H70" s="901"/>
      <c r="I70" s="901"/>
      <c r="J70" s="901"/>
      <c r="K70" s="901"/>
      <c r="L70" s="902"/>
      <c r="M70" s="1278"/>
      <c r="N70" s="1279"/>
      <c r="O70" s="1279"/>
      <c r="P70" s="1279"/>
      <c r="Q70" s="1279"/>
      <c r="R70" s="1279"/>
      <c r="S70" s="1279"/>
      <c r="T70" s="1279"/>
      <c r="U70" s="1279"/>
      <c r="V70" s="1279"/>
      <c r="W70" s="1279"/>
      <c r="X70" s="1279"/>
      <c r="Y70" s="1279"/>
      <c r="Z70" s="1279"/>
      <c r="AA70" s="1680"/>
      <c r="AB70" s="901" t="s">
        <v>121</v>
      </c>
      <c r="AC70" s="901"/>
      <c r="AD70" s="901"/>
      <c r="AE70" s="901"/>
      <c r="AF70" s="901"/>
      <c r="AG70" s="901"/>
      <c r="AH70" s="901"/>
      <c r="AI70" s="901"/>
      <c r="AJ70" s="901"/>
      <c r="AK70" s="902"/>
      <c r="AL70" s="1278" t="s">
        <v>970</v>
      </c>
      <c r="AM70" s="1279"/>
      <c r="AN70" s="1279"/>
      <c r="AO70" s="1279"/>
      <c r="AP70" s="1279"/>
      <c r="AQ70" s="1279"/>
      <c r="AR70" s="1279"/>
      <c r="AS70" s="1279"/>
      <c r="AT70" s="1279"/>
      <c r="AU70" s="1279"/>
      <c r="AV70" s="1279"/>
      <c r="AW70" s="1279"/>
      <c r="AX70" s="1279"/>
      <c r="AY70" s="1280"/>
    </row>
    <row r="71" spans="1:51" ht="2.95" customHeight="1">
      <c r="A71" s="793"/>
      <c r="B71" s="774"/>
      <c r="C71" s="774"/>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c r="AB71" s="906"/>
      <c r="AC71" s="906"/>
      <c r="AD71" s="906"/>
      <c r="AE71" s="906"/>
      <c r="AF71" s="906"/>
      <c r="AG71" s="906"/>
      <c r="AH71" s="906"/>
      <c r="AI71" s="906"/>
      <c r="AJ71" s="906"/>
      <c r="AK71" s="906"/>
      <c r="AL71" s="974"/>
      <c r="AM71" s="974"/>
      <c r="AN71" s="974"/>
      <c r="AO71" s="974"/>
      <c r="AP71" s="974"/>
      <c r="AQ71" s="974"/>
      <c r="AR71" s="974"/>
      <c r="AS71" s="974"/>
      <c r="AT71" s="974"/>
      <c r="AU71" s="974"/>
      <c r="AV71" s="974"/>
      <c r="AW71" s="974"/>
      <c r="AX71" s="974"/>
      <c r="AY71" s="974"/>
    </row>
    <row r="72" spans="1:51" ht="2.95" customHeight="1" thickBot="1">
      <c r="A72" s="793"/>
      <c r="B72" s="776"/>
      <c r="C72" s="776"/>
      <c r="D72" s="2097"/>
      <c r="E72" s="2097"/>
      <c r="F72" s="2097"/>
      <c r="G72" s="2097"/>
      <c r="H72" s="2097"/>
      <c r="I72" s="2097"/>
      <c r="J72" s="2097"/>
      <c r="K72" s="2097"/>
      <c r="L72" s="2097"/>
      <c r="M72" s="2097"/>
      <c r="N72" s="2097"/>
      <c r="O72" s="2097"/>
      <c r="P72" s="2097"/>
      <c r="Q72" s="2097"/>
      <c r="R72" s="2097"/>
      <c r="S72" s="2097"/>
      <c r="T72" s="2097"/>
      <c r="U72" s="2097"/>
      <c r="V72" s="2097"/>
      <c r="W72" s="2097"/>
      <c r="X72" s="2097"/>
      <c r="Y72" s="2097"/>
      <c r="Z72" s="2097"/>
      <c r="AA72" s="2097"/>
      <c r="AB72" s="2097"/>
      <c r="AC72" s="2097"/>
      <c r="AD72" s="2097"/>
      <c r="AE72" s="2097"/>
      <c r="AF72" s="2097"/>
      <c r="AG72" s="2097"/>
      <c r="AH72" s="2097"/>
      <c r="AI72" s="2097"/>
      <c r="AJ72" s="2097"/>
      <c r="AK72" s="2097"/>
      <c r="AL72" s="2097"/>
      <c r="AM72" s="2097"/>
      <c r="AN72" s="2097"/>
      <c r="AO72" s="2097"/>
      <c r="AP72" s="2097"/>
      <c r="AQ72" s="2097"/>
      <c r="AR72" s="2097"/>
      <c r="AS72" s="2097"/>
      <c r="AT72" s="2097"/>
      <c r="AU72" s="2097"/>
      <c r="AV72" s="2097"/>
      <c r="AW72" s="2097"/>
      <c r="AX72" s="2097"/>
      <c r="AY72" s="2097"/>
    </row>
    <row r="73" spans="1:51" ht="385.55" customHeight="1">
      <c r="A73" s="875"/>
      <c r="B73" s="907" t="s">
        <v>713</v>
      </c>
      <c r="C73" s="908"/>
      <c r="D73" s="908"/>
      <c r="E73" s="908"/>
      <c r="F73" s="908"/>
      <c r="G73" s="909"/>
      <c r="H73" s="910" t="s">
        <v>463</v>
      </c>
      <c r="I73" s="911"/>
      <c r="J73" s="911"/>
      <c r="K73" s="911"/>
      <c r="L73" s="911"/>
      <c r="M73" s="911"/>
      <c r="N73" s="911"/>
      <c r="O73" s="911"/>
      <c r="P73" s="911"/>
      <c r="Q73" s="911"/>
      <c r="R73" s="911"/>
      <c r="S73" s="911"/>
      <c r="T73" s="911"/>
      <c r="U73" s="911"/>
      <c r="V73" s="911"/>
      <c r="W73" s="911"/>
      <c r="X73" s="911"/>
      <c r="Y73" s="911"/>
      <c r="Z73" s="911"/>
      <c r="AA73" s="911"/>
      <c r="AB73" s="911"/>
      <c r="AC73" s="911"/>
      <c r="AD73" s="911"/>
      <c r="AE73" s="911"/>
      <c r="AF73" s="911"/>
      <c r="AG73" s="911"/>
      <c r="AH73" s="911"/>
      <c r="AI73" s="911"/>
      <c r="AJ73" s="911"/>
      <c r="AK73" s="911"/>
      <c r="AL73" s="911"/>
      <c r="AM73" s="911"/>
      <c r="AN73" s="911"/>
      <c r="AO73" s="911"/>
      <c r="AP73" s="911"/>
      <c r="AQ73" s="911"/>
      <c r="AR73" s="911"/>
      <c r="AS73" s="911"/>
      <c r="AT73" s="911"/>
      <c r="AU73" s="911"/>
      <c r="AV73" s="911"/>
      <c r="AW73" s="911"/>
      <c r="AX73" s="911"/>
      <c r="AY73" s="912"/>
    </row>
    <row r="74" spans="1:51" ht="348.9" customHeight="1">
      <c r="B74" s="585"/>
      <c r="C74" s="586"/>
      <c r="D74" s="586"/>
      <c r="E74" s="586"/>
      <c r="F74" s="586"/>
      <c r="G74" s="587"/>
      <c r="H74" s="913"/>
      <c r="I74" s="917"/>
      <c r="J74" s="917"/>
      <c r="K74" s="917"/>
      <c r="L74" s="917"/>
      <c r="M74" s="917"/>
      <c r="N74" s="917"/>
      <c r="O74" s="917"/>
      <c r="P74" s="917"/>
      <c r="Q74" s="917"/>
      <c r="R74" s="917"/>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8"/>
    </row>
    <row r="75" spans="1:51" ht="324" customHeight="1" thickBot="1">
      <c r="B75" s="585"/>
      <c r="C75" s="586"/>
      <c r="D75" s="586"/>
      <c r="E75" s="586"/>
      <c r="F75" s="586"/>
      <c r="G75" s="587"/>
      <c r="H75" s="913"/>
      <c r="I75" s="917"/>
      <c r="J75" s="917"/>
      <c r="K75" s="917"/>
      <c r="L75" s="917"/>
      <c r="M75" s="917"/>
      <c r="N75" s="917"/>
      <c r="O75" s="917"/>
      <c r="P75" s="917"/>
      <c r="Q75" s="917"/>
      <c r="R75" s="917"/>
      <c r="S75" s="917"/>
      <c r="T75" s="917"/>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918"/>
    </row>
    <row r="76" spans="1:51" ht="2.95" customHeight="1">
      <c r="B76" s="1347"/>
      <c r="C76" s="1347"/>
      <c r="D76" s="1347"/>
      <c r="E76" s="1347"/>
      <c r="F76" s="1347"/>
      <c r="G76" s="1347"/>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row>
    <row r="77" spans="1:51" ht="2.95" customHeight="1" thickBot="1">
      <c r="B77" s="1348"/>
      <c r="C77" s="1348"/>
      <c r="D77" s="1348"/>
      <c r="E77" s="1348"/>
      <c r="F77" s="1348"/>
      <c r="G77" s="1348"/>
      <c r="H77" s="1012"/>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ht="24.75" customHeight="1">
      <c r="B78" s="678" t="s">
        <v>260</v>
      </c>
      <c r="C78" s="679"/>
      <c r="D78" s="679"/>
      <c r="E78" s="679"/>
      <c r="F78" s="679"/>
      <c r="G78" s="680"/>
      <c r="H78" s="1349" t="s">
        <v>971</v>
      </c>
      <c r="I78" s="1350"/>
      <c r="J78" s="1350"/>
      <c r="K78" s="1350"/>
      <c r="L78" s="1350"/>
      <c r="M78" s="1350"/>
      <c r="N78" s="1350"/>
      <c r="O78" s="1350"/>
      <c r="P78" s="1350"/>
      <c r="Q78" s="1350"/>
      <c r="R78" s="1350"/>
      <c r="S78" s="1350"/>
      <c r="T78" s="1350"/>
      <c r="U78" s="1350"/>
      <c r="V78" s="1350"/>
      <c r="W78" s="1350"/>
      <c r="X78" s="1350"/>
      <c r="Y78" s="1350"/>
      <c r="Z78" s="1350"/>
      <c r="AA78" s="1350"/>
      <c r="AB78" s="1350"/>
      <c r="AC78" s="1351"/>
      <c r="AD78" s="1349" t="s">
        <v>411</v>
      </c>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2"/>
    </row>
    <row r="79" spans="1:51" ht="24.75" customHeight="1">
      <c r="B79" s="678"/>
      <c r="C79" s="679"/>
      <c r="D79" s="679"/>
      <c r="E79" s="679"/>
      <c r="F79" s="679"/>
      <c r="G79" s="680"/>
      <c r="H79" s="1022" t="s">
        <v>71</v>
      </c>
      <c r="I79" s="693"/>
      <c r="J79" s="693"/>
      <c r="K79" s="693"/>
      <c r="L79" s="693"/>
      <c r="M79" s="1023" t="s">
        <v>127</v>
      </c>
      <c r="N79" s="530"/>
      <c r="O79" s="530"/>
      <c r="P79" s="530"/>
      <c r="Q79" s="530"/>
      <c r="R79" s="530"/>
      <c r="S79" s="530"/>
      <c r="T79" s="530"/>
      <c r="U79" s="530"/>
      <c r="V79" s="530"/>
      <c r="W79" s="530"/>
      <c r="X79" s="530"/>
      <c r="Y79" s="554"/>
      <c r="Z79" s="1024" t="s">
        <v>128</v>
      </c>
      <c r="AA79" s="1025"/>
      <c r="AB79" s="1025"/>
      <c r="AC79" s="1026"/>
      <c r="AD79" s="1022" t="s">
        <v>71</v>
      </c>
      <c r="AE79" s="693"/>
      <c r="AF79" s="693"/>
      <c r="AG79" s="693"/>
      <c r="AH79" s="693"/>
      <c r="AI79" s="1023" t="s">
        <v>127</v>
      </c>
      <c r="AJ79" s="530"/>
      <c r="AK79" s="530"/>
      <c r="AL79" s="530"/>
      <c r="AM79" s="530"/>
      <c r="AN79" s="530"/>
      <c r="AO79" s="530"/>
      <c r="AP79" s="530"/>
      <c r="AQ79" s="530"/>
      <c r="AR79" s="530"/>
      <c r="AS79" s="530"/>
      <c r="AT79" s="530"/>
      <c r="AU79" s="554"/>
      <c r="AV79" s="1024" t="s">
        <v>128</v>
      </c>
      <c r="AW79" s="1025"/>
      <c r="AX79" s="1025"/>
      <c r="AY79" s="1027"/>
    </row>
    <row r="80" spans="1:51" ht="24.75" customHeight="1">
      <c r="B80" s="678"/>
      <c r="C80" s="679"/>
      <c r="D80" s="679"/>
      <c r="E80" s="679"/>
      <c r="F80" s="679"/>
      <c r="G80" s="680"/>
      <c r="H80" s="1028" t="s">
        <v>715</v>
      </c>
      <c r="I80" s="1029"/>
      <c r="J80" s="1029"/>
      <c r="K80" s="1029"/>
      <c r="L80" s="1030"/>
      <c r="M80" s="1031" t="s">
        <v>972</v>
      </c>
      <c r="N80" s="1032"/>
      <c r="O80" s="1032"/>
      <c r="P80" s="1032"/>
      <c r="Q80" s="1032"/>
      <c r="R80" s="1032"/>
      <c r="S80" s="1032"/>
      <c r="T80" s="1032"/>
      <c r="U80" s="1032"/>
      <c r="V80" s="1032"/>
      <c r="W80" s="1032"/>
      <c r="X80" s="1032"/>
      <c r="Y80" s="1033"/>
      <c r="Z80" s="1034">
        <v>397</v>
      </c>
      <c r="AA80" s="1035"/>
      <c r="AB80" s="1035"/>
      <c r="AC80" s="1036"/>
      <c r="AD80" s="1028"/>
      <c r="AE80" s="1029"/>
      <c r="AF80" s="1029"/>
      <c r="AG80" s="1029"/>
      <c r="AH80" s="1030"/>
      <c r="AI80" s="1031"/>
      <c r="AJ80" s="1032"/>
      <c r="AK80" s="1032"/>
      <c r="AL80" s="1032"/>
      <c r="AM80" s="1032"/>
      <c r="AN80" s="1032"/>
      <c r="AO80" s="1032"/>
      <c r="AP80" s="1032"/>
      <c r="AQ80" s="1032"/>
      <c r="AR80" s="1032"/>
      <c r="AS80" s="1032"/>
      <c r="AT80" s="1032"/>
      <c r="AU80" s="1033"/>
      <c r="AV80" s="1034"/>
      <c r="AW80" s="1035"/>
      <c r="AX80" s="1035"/>
      <c r="AY80" s="1037"/>
    </row>
    <row r="81" spans="2:51" ht="24.75" customHeight="1">
      <c r="B81" s="678"/>
      <c r="C81" s="679"/>
      <c r="D81" s="679"/>
      <c r="E81" s="679"/>
      <c r="F81" s="679"/>
      <c r="G81" s="680"/>
      <c r="H81" s="1038"/>
      <c r="I81" s="844"/>
      <c r="J81" s="844"/>
      <c r="K81" s="844"/>
      <c r="L81" s="845"/>
      <c r="M81" s="1039"/>
      <c r="N81" s="1040"/>
      <c r="O81" s="1040"/>
      <c r="P81" s="1040"/>
      <c r="Q81" s="1040"/>
      <c r="R81" s="1040"/>
      <c r="S81" s="1040"/>
      <c r="T81" s="1040"/>
      <c r="U81" s="1040"/>
      <c r="V81" s="1040"/>
      <c r="W81" s="1040"/>
      <c r="X81" s="1040"/>
      <c r="Y81" s="1041"/>
      <c r="Z81" s="1042"/>
      <c r="AA81" s="1043"/>
      <c r="AB81" s="1043"/>
      <c r="AC81" s="1044"/>
      <c r="AD81" s="1038"/>
      <c r="AE81" s="844"/>
      <c r="AF81" s="844"/>
      <c r="AG81" s="844"/>
      <c r="AH81" s="845"/>
      <c r="AI81" s="1039"/>
      <c r="AJ81" s="1040"/>
      <c r="AK81" s="1040"/>
      <c r="AL81" s="1040"/>
      <c r="AM81" s="1040"/>
      <c r="AN81" s="1040"/>
      <c r="AO81" s="1040"/>
      <c r="AP81" s="1040"/>
      <c r="AQ81" s="1040"/>
      <c r="AR81" s="1040"/>
      <c r="AS81" s="1040"/>
      <c r="AT81" s="1040"/>
      <c r="AU81" s="1041"/>
      <c r="AV81" s="1042"/>
      <c r="AW81" s="1043"/>
      <c r="AX81" s="1043"/>
      <c r="AY81" s="1045"/>
    </row>
    <row r="82" spans="2:51" ht="24.75" customHeight="1">
      <c r="B82" s="678"/>
      <c r="C82" s="679"/>
      <c r="D82" s="679"/>
      <c r="E82" s="679"/>
      <c r="F82" s="679"/>
      <c r="G82" s="680"/>
      <c r="H82" s="1038"/>
      <c r="I82" s="844"/>
      <c r="J82" s="844"/>
      <c r="K82" s="844"/>
      <c r="L82" s="845"/>
      <c r="M82" s="1039"/>
      <c r="N82" s="1040"/>
      <c r="O82" s="1040"/>
      <c r="P82" s="1040"/>
      <c r="Q82" s="1040"/>
      <c r="R82" s="1040"/>
      <c r="S82" s="1040"/>
      <c r="T82" s="1040"/>
      <c r="U82" s="1040"/>
      <c r="V82" s="1040"/>
      <c r="W82" s="1040"/>
      <c r="X82" s="1040"/>
      <c r="Y82" s="1041"/>
      <c r="Z82" s="1042"/>
      <c r="AA82" s="1043"/>
      <c r="AB82" s="1043"/>
      <c r="AC82" s="1044"/>
      <c r="AD82" s="1038"/>
      <c r="AE82" s="844"/>
      <c r="AF82" s="844"/>
      <c r="AG82" s="844"/>
      <c r="AH82" s="845"/>
      <c r="AI82" s="1039"/>
      <c r="AJ82" s="1040"/>
      <c r="AK82" s="1040"/>
      <c r="AL82" s="1040"/>
      <c r="AM82" s="1040"/>
      <c r="AN82" s="1040"/>
      <c r="AO82" s="1040"/>
      <c r="AP82" s="1040"/>
      <c r="AQ82" s="1040"/>
      <c r="AR82" s="1040"/>
      <c r="AS82" s="1040"/>
      <c r="AT82" s="1040"/>
      <c r="AU82" s="1041"/>
      <c r="AV82" s="1042"/>
      <c r="AW82" s="1043"/>
      <c r="AX82" s="1043"/>
      <c r="AY82" s="1045"/>
    </row>
    <row r="83" spans="2:51" ht="24.75" customHeight="1">
      <c r="B83" s="678"/>
      <c r="C83" s="679"/>
      <c r="D83" s="679"/>
      <c r="E83" s="679"/>
      <c r="F83" s="679"/>
      <c r="G83" s="680"/>
      <c r="H83" s="1038"/>
      <c r="I83" s="844"/>
      <c r="J83" s="844"/>
      <c r="K83" s="844"/>
      <c r="L83" s="845"/>
      <c r="M83" s="1039"/>
      <c r="N83" s="1040"/>
      <c r="O83" s="1040"/>
      <c r="P83" s="1040"/>
      <c r="Q83" s="1040"/>
      <c r="R83" s="1040"/>
      <c r="S83" s="1040"/>
      <c r="T83" s="1040"/>
      <c r="U83" s="1040"/>
      <c r="V83" s="1040"/>
      <c r="W83" s="1040"/>
      <c r="X83" s="1040"/>
      <c r="Y83" s="1041"/>
      <c r="Z83" s="1042"/>
      <c r="AA83" s="1043"/>
      <c r="AB83" s="1043"/>
      <c r="AC83" s="1044"/>
      <c r="AD83" s="1038"/>
      <c r="AE83" s="844"/>
      <c r="AF83" s="844"/>
      <c r="AG83" s="844"/>
      <c r="AH83" s="845"/>
      <c r="AI83" s="1039"/>
      <c r="AJ83" s="1040"/>
      <c r="AK83" s="1040"/>
      <c r="AL83" s="1040"/>
      <c r="AM83" s="1040"/>
      <c r="AN83" s="1040"/>
      <c r="AO83" s="1040"/>
      <c r="AP83" s="1040"/>
      <c r="AQ83" s="1040"/>
      <c r="AR83" s="1040"/>
      <c r="AS83" s="1040"/>
      <c r="AT83" s="1040"/>
      <c r="AU83" s="1041"/>
      <c r="AV83" s="1042"/>
      <c r="AW83" s="1043"/>
      <c r="AX83" s="1043"/>
      <c r="AY83" s="1045"/>
    </row>
    <row r="84" spans="2:51" ht="24.75" customHeight="1">
      <c r="B84" s="678"/>
      <c r="C84" s="679"/>
      <c r="D84" s="679"/>
      <c r="E84" s="679"/>
      <c r="F84" s="679"/>
      <c r="G84" s="680"/>
      <c r="H84" s="1038"/>
      <c r="I84" s="844"/>
      <c r="J84" s="844"/>
      <c r="K84" s="844"/>
      <c r="L84" s="845"/>
      <c r="M84" s="1039"/>
      <c r="N84" s="1040"/>
      <c r="O84" s="1040"/>
      <c r="P84" s="1040"/>
      <c r="Q84" s="1040"/>
      <c r="R84" s="1040"/>
      <c r="S84" s="1040"/>
      <c r="T84" s="1040"/>
      <c r="U84" s="1040"/>
      <c r="V84" s="1040"/>
      <c r="W84" s="1040"/>
      <c r="X84" s="1040"/>
      <c r="Y84" s="1041"/>
      <c r="Z84" s="1042"/>
      <c r="AA84" s="1043"/>
      <c r="AB84" s="1043"/>
      <c r="AC84" s="1043"/>
      <c r="AD84" s="1038"/>
      <c r="AE84" s="844"/>
      <c r="AF84" s="844"/>
      <c r="AG84" s="844"/>
      <c r="AH84" s="845"/>
      <c r="AI84" s="1039"/>
      <c r="AJ84" s="1040"/>
      <c r="AK84" s="1040"/>
      <c r="AL84" s="1040"/>
      <c r="AM84" s="1040"/>
      <c r="AN84" s="1040"/>
      <c r="AO84" s="1040"/>
      <c r="AP84" s="1040"/>
      <c r="AQ84" s="1040"/>
      <c r="AR84" s="1040"/>
      <c r="AS84" s="1040"/>
      <c r="AT84" s="1040"/>
      <c r="AU84" s="1041"/>
      <c r="AV84" s="1042"/>
      <c r="AW84" s="1043"/>
      <c r="AX84" s="1043"/>
      <c r="AY84" s="1045"/>
    </row>
    <row r="85" spans="2:51" ht="24.75" customHeight="1">
      <c r="B85" s="678"/>
      <c r="C85" s="679"/>
      <c r="D85" s="679"/>
      <c r="E85" s="679"/>
      <c r="F85" s="679"/>
      <c r="G85" s="680"/>
      <c r="H85" s="1038"/>
      <c r="I85" s="844"/>
      <c r="J85" s="844"/>
      <c r="K85" s="844"/>
      <c r="L85" s="845"/>
      <c r="M85" s="1039"/>
      <c r="N85" s="1040"/>
      <c r="O85" s="1040"/>
      <c r="P85" s="1040"/>
      <c r="Q85" s="1040"/>
      <c r="R85" s="1040"/>
      <c r="S85" s="1040"/>
      <c r="T85" s="1040"/>
      <c r="U85" s="1040"/>
      <c r="V85" s="1040"/>
      <c r="W85" s="1040"/>
      <c r="X85" s="1040"/>
      <c r="Y85" s="1041"/>
      <c r="Z85" s="1042"/>
      <c r="AA85" s="1043"/>
      <c r="AB85" s="1043"/>
      <c r="AC85" s="1043"/>
      <c r="AD85" s="1038"/>
      <c r="AE85" s="844"/>
      <c r="AF85" s="844"/>
      <c r="AG85" s="844"/>
      <c r="AH85" s="845"/>
      <c r="AI85" s="1039"/>
      <c r="AJ85" s="1040"/>
      <c r="AK85" s="1040"/>
      <c r="AL85" s="1040"/>
      <c r="AM85" s="1040"/>
      <c r="AN85" s="1040"/>
      <c r="AO85" s="1040"/>
      <c r="AP85" s="1040"/>
      <c r="AQ85" s="1040"/>
      <c r="AR85" s="1040"/>
      <c r="AS85" s="1040"/>
      <c r="AT85" s="1040"/>
      <c r="AU85" s="1041"/>
      <c r="AV85" s="1042"/>
      <c r="AW85" s="1043"/>
      <c r="AX85" s="1043"/>
      <c r="AY85" s="1045"/>
    </row>
    <row r="86" spans="2:51" ht="24.75" customHeight="1">
      <c r="B86" s="678"/>
      <c r="C86" s="679"/>
      <c r="D86" s="679"/>
      <c r="E86" s="679"/>
      <c r="F86" s="679"/>
      <c r="G86" s="680"/>
      <c r="H86" s="1038"/>
      <c r="I86" s="844"/>
      <c r="J86" s="844"/>
      <c r="K86" s="844"/>
      <c r="L86" s="845"/>
      <c r="M86" s="1039"/>
      <c r="N86" s="1040"/>
      <c r="O86" s="1040"/>
      <c r="P86" s="1040"/>
      <c r="Q86" s="1040"/>
      <c r="R86" s="1040"/>
      <c r="S86" s="1040"/>
      <c r="T86" s="1040"/>
      <c r="U86" s="1040"/>
      <c r="V86" s="1040"/>
      <c r="W86" s="1040"/>
      <c r="X86" s="1040"/>
      <c r="Y86" s="1041"/>
      <c r="Z86" s="1042"/>
      <c r="AA86" s="1043"/>
      <c r="AB86" s="1043"/>
      <c r="AC86" s="1043"/>
      <c r="AD86" s="1038"/>
      <c r="AE86" s="844"/>
      <c r="AF86" s="844"/>
      <c r="AG86" s="844"/>
      <c r="AH86" s="845"/>
      <c r="AI86" s="1039"/>
      <c r="AJ86" s="1040"/>
      <c r="AK86" s="1040"/>
      <c r="AL86" s="1040"/>
      <c r="AM86" s="1040"/>
      <c r="AN86" s="1040"/>
      <c r="AO86" s="1040"/>
      <c r="AP86" s="1040"/>
      <c r="AQ86" s="1040"/>
      <c r="AR86" s="1040"/>
      <c r="AS86" s="1040"/>
      <c r="AT86" s="1040"/>
      <c r="AU86" s="1041"/>
      <c r="AV86" s="1042"/>
      <c r="AW86" s="1043"/>
      <c r="AX86" s="1043"/>
      <c r="AY86" s="1045"/>
    </row>
    <row r="87" spans="2:51" ht="24.75" customHeight="1">
      <c r="B87" s="678"/>
      <c r="C87" s="679"/>
      <c r="D87" s="679"/>
      <c r="E87" s="679"/>
      <c r="F87" s="679"/>
      <c r="G87" s="680"/>
      <c r="H87" s="1046"/>
      <c r="I87" s="832"/>
      <c r="J87" s="832"/>
      <c r="K87" s="832"/>
      <c r="L87" s="833"/>
      <c r="M87" s="1047"/>
      <c r="N87" s="1048"/>
      <c r="O87" s="1048"/>
      <c r="P87" s="1048"/>
      <c r="Q87" s="1048"/>
      <c r="R87" s="1048"/>
      <c r="S87" s="1048"/>
      <c r="T87" s="1048"/>
      <c r="U87" s="1048"/>
      <c r="V87" s="1048"/>
      <c r="W87" s="1048"/>
      <c r="X87" s="1048"/>
      <c r="Y87" s="1049"/>
      <c r="Z87" s="1050"/>
      <c r="AA87" s="1051"/>
      <c r="AB87" s="1051"/>
      <c r="AC87" s="1051"/>
      <c r="AD87" s="1046"/>
      <c r="AE87" s="832"/>
      <c r="AF87" s="832"/>
      <c r="AG87" s="832"/>
      <c r="AH87" s="833"/>
      <c r="AI87" s="1047"/>
      <c r="AJ87" s="1048"/>
      <c r="AK87" s="1048"/>
      <c r="AL87" s="1048"/>
      <c r="AM87" s="1048"/>
      <c r="AN87" s="1048"/>
      <c r="AO87" s="1048"/>
      <c r="AP87" s="1048"/>
      <c r="AQ87" s="1048"/>
      <c r="AR87" s="1048"/>
      <c r="AS87" s="1048"/>
      <c r="AT87" s="1048"/>
      <c r="AU87" s="1049"/>
      <c r="AV87" s="1050"/>
      <c r="AW87" s="1051"/>
      <c r="AX87" s="1051"/>
      <c r="AY87" s="1052"/>
    </row>
    <row r="88" spans="2:51" ht="24.75" customHeight="1">
      <c r="B88" s="678"/>
      <c r="C88" s="679"/>
      <c r="D88" s="679"/>
      <c r="E88" s="679"/>
      <c r="F88" s="679"/>
      <c r="G88" s="680"/>
      <c r="H88" s="1053" t="s">
        <v>39</v>
      </c>
      <c r="I88" s="530"/>
      <c r="J88" s="530"/>
      <c r="K88" s="530"/>
      <c r="L88" s="530"/>
      <c r="M88" s="1054"/>
      <c r="N88" s="649"/>
      <c r="O88" s="649"/>
      <c r="P88" s="649"/>
      <c r="Q88" s="649"/>
      <c r="R88" s="649"/>
      <c r="S88" s="649"/>
      <c r="T88" s="649"/>
      <c r="U88" s="649"/>
      <c r="V88" s="649"/>
      <c r="W88" s="649"/>
      <c r="X88" s="649"/>
      <c r="Y88" s="650"/>
      <c r="Z88" s="1055">
        <f>SUM(Z80:AC87)</f>
        <v>397</v>
      </c>
      <c r="AA88" s="1056"/>
      <c r="AB88" s="1056"/>
      <c r="AC88" s="1057"/>
      <c r="AD88" s="1053" t="s">
        <v>39</v>
      </c>
      <c r="AE88" s="530"/>
      <c r="AF88" s="530"/>
      <c r="AG88" s="530"/>
      <c r="AH88" s="530"/>
      <c r="AI88" s="1054"/>
      <c r="AJ88" s="649"/>
      <c r="AK88" s="649"/>
      <c r="AL88" s="649"/>
      <c r="AM88" s="649"/>
      <c r="AN88" s="649"/>
      <c r="AO88" s="649"/>
      <c r="AP88" s="649"/>
      <c r="AQ88" s="649"/>
      <c r="AR88" s="649"/>
      <c r="AS88" s="649"/>
      <c r="AT88" s="649"/>
      <c r="AU88" s="650"/>
      <c r="AV88" s="1055">
        <f>SUM(AV80:AY87)</f>
        <v>0</v>
      </c>
      <c r="AW88" s="1056"/>
      <c r="AX88" s="1056"/>
      <c r="AY88" s="1058"/>
    </row>
    <row r="89" spans="2:51" ht="25.2" customHeight="1">
      <c r="B89" s="678"/>
      <c r="C89" s="679"/>
      <c r="D89" s="679"/>
      <c r="E89" s="679"/>
      <c r="F89" s="679"/>
      <c r="G89" s="680"/>
      <c r="H89" s="1059" t="s">
        <v>163</v>
      </c>
      <c r="I89" s="1060"/>
      <c r="J89" s="1060"/>
      <c r="K89" s="1060"/>
      <c r="L89" s="1060"/>
      <c r="M89" s="1060"/>
      <c r="N89" s="1060"/>
      <c r="O89" s="1060"/>
      <c r="P89" s="1060"/>
      <c r="Q89" s="1060"/>
      <c r="R89" s="1060"/>
      <c r="S89" s="1060"/>
      <c r="T89" s="1060"/>
      <c r="U89" s="1060"/>
      <c r="V89" s="1060"/>
      <c r="W89" s="1060"/>
      <c r="X89" s="1060"/>
      <c r="Y89" s="1060"/>
      <c r="Z89" s="1060"/>
      <c r="AA89" s="1060"/>
      <c r="AB89" s="1060"/>
      <c r="AC89" s="1061"/>
      <c r="AD89" s="1059" t="s">
        <v>136</v>
      </c>
      <c r="AE89" s="1060"/>
      <c r="AF89" s="1060"/>
      <c r="AG89" s="1060"/>
      <c r="AH89" s="1060"/>
      <c r="AI89" s="1060"/>
      <c r="AJ89" s="1060"/>
      <c r="AK89" s="1060"/>
      <c r="AL89" s="1060"/>
      <c r="AM89" s="1060"/>
      <c r="AN89" s="1060"/>
      <c r="AO89" s="1060"/>
      <c r="AP89" s="1060"/>
      <c r="AQ89" s="1060"/>
      <c r="AR89" s="1060"/>
      <c r="AS89" s="1060"/>
      <c r="AT89" s="1060"/>
      <c r="AU89" s="1060"/>
      <c r="AV89" s="1060"/>
      <c r="AW89" s="1060"/>
      <c r="AX89" s="1060"/>
      <c r="AY89" s="1062"/>
    </row>
    <row r="90" spans="2:51" ht="25.55" customHeight="1">
      <c r="B90" s="678"/>
      <c r="C90" s="679"/>
      <c r="D90" s="679"/>
      <c r="E90" s="679"/>
      <c r="F90" s="679"/>
      <c r="G90" s="680"/>
      <c r="H90" s="1022" t="s">
        <v>71</v>
      </c>
      <c r="I90" s="693"/>
      <c r="J90" s="693"/>
      <c r="K90" s="693"/>
      <c r="L90" s="693"/>
      <c r="M90" s="1023" t="s">
        <v>127</v>
      </c>
      <c r="N90" s="530"/>
      <c r="O90" s="530"/>
      <c r="P90" s="530"/>
      <c r="Q90" s="530"/>
      <c r="R90" s="530"/>
      <c r="S90" s="530"/>
      <c r="T90" s="530"/>
      <c r="U90" s="530"/>
      <c r="V90" s="530"/>
      <c r="W90" s="530"/>
      <c r="X90" s="530"/>
      <c r="Y90" s="554"/>
      <c r="Z90" s="1024" t="s">
        <v>128</v>
      </c>
      <c r="AA90" s="1025"/>
      <c r="AB90" s="1025"/>
      <c r="AC90" s="1026"/>
      <c r="AD90" s="1022" t="s">
        <v>71</v>
      </c>
      <c r="AE90" s="693"/>
      <c r="AF90" s="693"/>
      <c r="AG90" s="693"/>
      <c r="AH90" s="693"/>
      <c r="AI90" s="1023" t="s">
        <v>127</v>
      </c>
      <c r="AJ90" s="530"/>
      <c r="AK90" s="530"/>
      <c r="AL90" s="530"/>
      <c r="AM90" s="530"/>
      <c r="AN90" s="530"/>
      <c r="AO90" s="530"/>
      <c r="AP90" s="530"/>
      <c r="AQ90" s="530"/>
      <c r="AR90" s="530"/>
      <c r="AS90" s="530"/>
      <c r="AT90" s="530"/>
      <c r="AU90" s="554"/>
      <c r="AV90" s="1024" t="s">
        <v>128</v>
      </c>
      <c r="AW90" s="1025"/>
      <c r="AX90" s="1025"/>
      <c r="AY90" s="1027"/>
    </row>
    <row r="91" spans="2:51" ht="24.75" customHeight="1">
      <c r="B91" s="678"/>
      <c r="C91" s="679"/>
      <c r="D91" s="679"/>
      <c r="E91" s="679"/>
      <c r="F91" s="679"/>
      <c r="G91" s="680"/>
      <c r="H91" s="1028"/>
      <c r="I91" s="1029"/>
      <c r="J91" s="1029"/>
      <c r="K91" s="1029"/>
      <c r="L91" s="1030"/>
      <c r="M91" s="1031"/>
      <c r="N91" s="1032"/>
      <c r="O91" s="1032"/>
      <c r="P91" s="1032"/>
      <c r="Q91" s="1032"/>
      <c r="R91" s="1032"/>
      <c r="S91" s="1032"/>
      <c r="T91" s="1032"/>
      <c r="U91" s="1032"/>
      <c r="V91" s="1032"/>
      <c r="W91" s="1032"/>
      <c r="X91" s="1032"/>
      <c r="Y91" s="1033"/>
      <c r="Z91" s="1034"/>
      <c r="AA91" s="1035"/>
      <c r="AB91" s="1035"/>
      <c r="AC91" s="1036"/>
      <c r="AD91" s="1028"/>
      <c r="AE91" s="1029"/>
      <c r="AF91" s="1029"/>
      <c r="AG91" s="1029"/>
      <c r="AH91" s="1030"/>
      <c r="AI91" s="1031"/>
      <c r="AJ91" s="1032"/>
      <c r="AK91" s="1032"/>
      <c r="AL91" s="1032"/>
      <c r="AM91" s="1032"/>
      <c r="AN91" s="1032"/>
      <c r="AO91" s="1032"/>
      <c r="AP91" s="1032"/>
      <c r="AQ91" s="1032"/>
      <c r="AR91" s="1032"/>
      <c r="AS91" s="1032"/>
      <c r="AT91" s="1032"/>
      <c r="AU91" s="1033"/>
      <c r="AV91" s="1034"/>
      <c r="AW91" s="1035"/>
      <c r="AX91" s="1035"/>
      <c r="AY91" s="1037"/>
    </row>
    <row r="92" spans="2:51" ht="24.75" customHeight="1">
      <c r="B92" s="678"/>
      <c r="C92" s="679"/>
      <c r="D92" s="679"/>
      <c r="E92" s="679"/>
      <c r="F92" s="679"/>
      <c r="G92" s="680"/>
      <c r="H92" s="1038"/>
      <c r="I92" s="844"/>
      <c r="J92" s="844"/>
      <c r="K92" s="844"/>
      <c r="L92" s="845"/>
      <c r="M92" s="1039"/>
      <c r="N92" s="1040"/>
      <c r="O92" s="1040"/>
      <c r="P92" s="1040"/>
      <c r="Q92" s="1040"/>
      <c r="R92" s="1040"/>
      <c r="S92" s="1040"/>
      <c r="T92" s="1040"/>
      <c r="U92" s="1040"/>
      <c r="V92" s="1040"/>
      <c r="W92" s="1040"/>
      <c r="X92" s="1040"/>
      <c r="Y92" s="1041"/>
      <c r="Z92" s="1042"/>
      <c r="AA92" s="1043"/>
      <c r="AB92" s="1043"/>
      <c r="AC92" s="1044"/>
      <c r="AD92" s="1038"/>
      <c r="AE92" s="844"/>
      <c r="AF92" s="844"/>
      <c r="AG92" s="844"/>
      <c r="AH92" s="845"/>
      <c r="AI92" s="1039"/>
      <c r="AJ92" s="1040"/>
      <c r="AK92" s="1040"/>
      <c r="AL92" s="1040"/>
      <c r="AM92" s="1040"/>
      <c r="AN92" s="1040"/>
      <c r="AO92" s="1040"/>
      <c r="AP92" s="1040"/>
      <c r="AQ92" s="1040"/>
      <c r="AR92" s="1040"/>
      <c r="AS92" s="1040"/>
      <c r="AT92" s="1040"/>
      <c r="AU92" s="1041"/>
      <c r="AV92" s="1042"/>
      <c r="AW92" s="1043"/>
      <c r="AX92" s="1043"/>
      <c r="AY92" s="1045"/>
    </row>
    <row r="93" spans="2:51" ht="24.75" customHeight="1">
      <c r="B93" s="678"/>
      <c r="C93" s="679"/>
      <c r="D93" s="679"/>
      <c r="E93" s="679"/>
      <c r="F93" s="679"/>
      <c r="G93" s="680"/>
      <c r="H93" s="1038"/>
      <c r="I93" s="844"/>
      <c r="J93" s="844"/>
      <c r="K93" s="844"/>
      <c r="L93" s="845"/>
      <c r="M93" s="1039"/>
      <c r="N93" s="1040"/>
      <c r="O93" s="1040"/>
      <c r="P93" s="1040"/>
      <c r="Q93" s="1040"/>
      <c r="R93" s="1040"/>
      <c r="S93" s="1040"/>
      <c r="T93" s="1040"/>
      <c r="U93" s="1040"/>
      <c r="V93" s="1040"/>
      <c r="W93" s="1040"/>
      <c r="X93" s="1040"/>
      <c r="Y93" s="1041"/>
      <c r="Z93" s="1042"/>
      <c r="AA93" s="1043"/>
      <c r="AB93" s="1043"/>
      <c r="AC93" s="1044"/>
      <c r="AD93" s="1038"/>
      <c r="AE93" s="844"/>
      <c r="AF93" s="844"/>
      <c r="AG93" s="844"/>
      <c r="AH93" s="845"/>
      <c r="AI93" s="1039"/>
      <c r="AJ93" s="1040"/>
      <c r="AK93" s="1040"/>
      <c r="AL93" s="1040"/>
      <c r="AM93" s="1040"/>
      <c r="AN93" s="1040"/>
      <c r="AO93" s="1040"/>
      <c r="AP93" s="1040"/>
      <c r="AQ93" s="1040"/>
      <c r="AR93" s="1040"/>
      <c r="AS93" s="1040"/>
      <c r="AT93" s="1040"/>
      <c r="AU93" s="1041"/>
      <c r="AV93" s="1042"/>
      <c r="AW93" s="1043"/>
      <c r="AX93" s="1043"/>
      <c r="AY93" s="1045"/>
    </row>
    <row r="94" spans="2:51" ht="24.75" customHeight="1">
      <c r="B94" s="678"/>
      <c r="C94" s="679"/>
      <c r="D94" s="679"/>
      <c r="E94" s="679"/>
      <c r="F94" s="679"/>
      <c r="G94" s="680"/>
      <c r="H94" s="1038"/>
      <c r="I94" s="844"/>
      <c r="J94" s="844"/>
      <c r="K94" s="844"/>
      <c r="L94" s="845"/>
      <c r="M94" s="1039"/>
      <c r="N94" s="1040"/>
      <c r="O94" s="1040"/>
      <c r="P94" s="1040"/>
      <c r="Q94" s="1040"/>
      <c r="R94" s="1040"/>
      <c r="S94" s="1040"/>
      <c r="T94" s="1040"/>
      <c r="U94" s="1040"/>
      <c r="V94" s="1040"/>
      <c r="W94" s="1040"/>
      <c r="X94" s="1040"/>
      <c r="Y94" s="1041"/>
      <c r="Z94" s="1042"/>
      <c r="AA94" s="1043"/>
      <c r="AB94" s="1043"/>
      <c r="AC94" s="1044"/>
      <c r="AD94" s="1038"/>
      <c r="AE94" s="844"/>
      <c r="AF94" s="844"/>
      <c r="AG94" s="844"/>
      <c r="AH94" s="845"/>
      <c r="AI94" s="1039"/>
      <c r="AJ94" s="1040"/>
      <c r="AK94" s="1040"/>
      <c r="AL94" s="1040"/>
      <c r="AM94" s="1040"/>
      <c r="AN94" s="1040"/>
      <c r="AO94" s="1040"/>
      <c r="AP94" s="1040"/>
      <c r="AQ94" s="1040"/>
      <c r="AR94" s="1040"/>
      <c r="AS94" s="1040"/>
      <c r="AT94" s="1040"/>
      <c r="AU94" s="1041"/>
      <c r="AV94" s="1042"/>
      <c r="AW94" s="1043"/>
      <c r="AX94" s="1043"/>
      <c r="AY94" s="1045"/>
    </row>
    <row r="95" spans="2:51" ht="24.75" customHeight="1">
      <c r="B95" s="678"/>
      <c r="C95" s="679"/>
      <c r="D95" s="679"/>
      <c r="E95" s="679"/>
      <c r="F95" s="679"/>
      <c r="G95" s="680"/>
      <c r="H95" s="1038"/>
      <c r="I95" s="844"/>
      <c r="J95" s="844"/>
      <c r="K95" s="844"/>
      <c r="L95" s="845"/>
      <c r="M95" s="1039"/>
      <c r="N95" s="1040"/>
      <c r="O95" s="1040"/>
      <c r="P95" s="1040"/>
      <c r="Q95" s="1040"/>
      <c r="R95" s="1040"/>
      <c r="S95" s="1040"/>
      <c r="T95" s="1040"/>
      <c r="U95" s="1040"/>
      <c r="V95" s="1040"/>
      <c r="W95" s="1040"/>
      <c r="X95" s="1040"/>
      <c r="Y95" s="1041"/>
      <c r="Z95" s="1042"/>
      <c r="AA95" s="1043"/>
      <c r="AB95" s="1043"/>
      <c r="AC95" s="1043"/>
      <c r="AD95" s="1038"/>
      <c r="AE95" s="844"/>
      <c r="AF95" s="844"/>
      <c r="AG95" s="844"/>
      <c r="AH95" s="845"/>
      <c r="AI95" s="1039"/>
      <c r="AJ95" s="1040"/>
      <c r="AK95" s="1040"/>
      <c r="AL95" s="1040"/>
      <c r="AM95" s="1040"/>
      <c r="AN95" s="1040"/>
      <c r="AO95" s="1040"/>
      <c r="AP95" s="1040"/>
      <c r="AQ95" s="1040"/>
      <c r="AR95" s="1040"/>
      <c r="AS95" s="1040"/>
      <c r="AT95" s="1040"/>
      <c r="AU95" s="1041"/>
      <c r="AV95" s="1042"/>
      <c r="AW95" s="1043"/>
      <c r="AX95" s="1043"/>
      <c r="AY95" s="1045"/>
    </row>
    <row r="96" spans="2:51" ht="24.75" customHeight="1">
      <c r="B96" s="678"/>
      <c r="C96" s="679"/>
      <c r="D96" s="679"/>
      <c r="E96" s="679"/>
      <c r="F96" s="679"/>
      <c r="G96" s="680"/>
      <c r="H96" s="1038"/>
      <c r="I96" s="844"/>
      <c r="J96" s="844"/>
      <c r="K96" s="844"/>
      <c r="L96" s="845"/>
      <c r="M96" s="1039"/>
      <c r="N96" s="1040"/>
      <c r="O96" s="1040"/>
      <c r="P96" s="1040"/>
      <c r="Q96" s="1040"/>
      <c r="R96" s="1040"/>
      <c r="S96" s="1040"/>
      <c r="T96" s="1040"/>
      <c r="U96" s="1040"/>
      <c r="V96" s="1040"/>
      <c r="W96" s="1040"/>
      <c r="X96" s="1040"/>
      <c r="Y96" s="1041"/>
      <c r="Z96" s="1042"/>
      <c r="AA96" s="1043"/>
      <c r="AB96" s="1043"/>
      <c r="AC96" s="1043"/>
      <c r="AD96" s="1038"/>
      <c r="AE96" s="844"/>
      <c r="AF96" s="844"/>
      <c r="AG96" s="844"/>
      <c r="AH96" s="845"/>
      <c r="AI96" s="1039"/>
      <c r="AJ96" s="1040"/>
      <c r="AK96" s="1040"/>
      <c r="AL96" s="1040"/>
      <c r="AM96" s="1040"/>
      <c r="AN96" s="1040"/>
      <c r="AO96" s="1040"/>
      <c r="AP96" s="1040"/>
      <c r="AQ96" s="1040"/>
      <c r="AR96" s="1040"/>
      <c r="AS96" s="1040"/>
      <c r="AT96" s="1040"/>
      <c r="AU96" s="1041"/>
      <c r="AV96" s="1042"/>
      <c r="AW96" s="1043"/>
      <c r="AX96" s="1043"/>
      <c r="AY96" s="1045"/>
    </row>
    <row r="97" spans="2:51" ht="24.75" customHeight="1">
      <c r="B97" s="678"/>
      <c r="C97" s="679"/>
      <c r="D97" s="679"/>
      <c r="E97" s="679"/>
      <c r="F97" s="679"/>
      <c r="G97" s="680"/>
      <c r="H97" s="1038"/>
      <c r="I97" s="844"/>
      <c r="J97" s="844"/>
      <c r="K97" s="844"/>
      <c r="L97" s="845"/>
      <c r="M97" s="1039"/>
      <c r="N97" s="1040"/>
      <c r="O97" s="1040"/>
      <c r="P97" s="1040"/>
      <c r="Q97" s="1040"/>
      <c r="R97" s="1040"/>
      <c r="S97" s="1040"/>
      <c r="T97" s="1040"/>
      <c r="U97" s="1040"/>
      <c r="V97" s="1040"/>
      <c r="W97" s="1040"/>
      <c r="X97" s="1040"/>
      <c r="Y97" s="1041"/>
      <c r="Z97" s="1042"/>
      <c r="AA97" s="1043"/>
      <c r="AB97" s="1043"/>
      <c r="AC97" s="1043"/>
      <c r="AD97" s="1038"/>
      <c r="AE97" s="844"/>
      <c r="AF97" s="844"/>
      <c r="AG97" s="844"/>
      <c r="AH97" s="845"/>
      <c r="AI97" s="1039"/>
      <c r="AJ97" s="1040"/>
      <c r="AK97" s="1040"/>
      <c r="AL97" s="1040"/>
      <c r="AM97" s="1040"/>
      <c r="AN97" s="1040"/>
      <c r="AO97" s="1040"/>
      <c r="AP97" s="1040"/>
      <c r="AQ97" s="1040"/>
      <c r="AR97" s="1040"/>
      <c r="AS97" s="1040"/>
      <c r="AT97" s="1040"/>
      <c r="AU97" s="1041"/>
      <c r="AV97" s="1042"/>
      <c r="AW97" s="1043"/>
      <c r="AX97" s="1043"/>
      <c r="AY97" s="1045"/>
    </row>
    <row r="98" spans="2:51" ht="24.75" customHeight="1">
      <c r="B98" s="678"/>
      <c r="C98" s="679"/>
      <c r="D98" s="679"/>
      <c r="E98" s="679"/>
      <c r="F98" s="679"/>
      <c r="G98" s="680"/>
      <c r="H98" s="1046"/>
      <c r="I98" s="832"/>
      <c r="J98" s="832"/>
      <c r="K98" s="832"/>
      <c r="L98" s="833"/>
      <c r="M98" s="1047"/>
      <c r="N98" s="1048"/>
      <c r="O98" s="1048"/>
      <c r="P98" s="1048"/>
      <c r="Q98" s="1048"/>
      <c r="R98" s="1048"/>
      <c r="S98" s="1048"/>
      <c r="T98" s="1048"/>
      <c r="U98" s="1048"/>
      <c r="V98" s="1048"/>
      <c r="W98" s="1048"/>
      <c r="X98" s="1048"/>
      <c r="Y98" s="1049"/>
      <c r="Z98" s="1050"/>
      <c r="AA98" s="1051"/>
      <c r="AB98" s="1051"/>
      <c r="AC98" s="1051"/>
      <c r="AD98" s="1046"/>
      <c r="AE98" s="832"/>
      <c r="AF98" s="832"/>
      <c r="AG98" s="832"/>
      <c r="AH98" s="833"/>
      <c r="AI98" s="1047"/>
      <c r="AJ98" s="1048"/>
      <c r="AK98" s="1048"/>
      <c r="AL98" s="1048"/>
      <c r="AM98" s="1048"/>
      <c r="AN98" s="1048"/>
      <c r="AO98" s="1048"/>
      <c r="AP98" s="1048"/>
      <c r="AQ98" s="1048"/>
      <c r="AR98" s="1048"/>
      <c r="AS98" s="1048"/>
      <c r="AT98" s="1048"/>
      <c r="AU98" s="1049"/>
      <c r="AV98" s="1050"/>
      <c r="AW98" s="1051"/>
      <c r="AX98" s="1051"/>
      <c r="AY98" s="1052"/>
    </row>
    <row r="99" spans="2:51" ht="24.75" customHeight="1">
      <c r="B99" s="678"/>
      <c r="C99" s="679"/>
      <c r="D99" s="679"/>
      <c r="E99" s="679"/>
      <c r="F99" s="679"/>
      <c r="G99" s="680"/>
      <c r="H99" s="1053" t="s">
        <v>39</v>
      </c>
      <c r="I99" s="530"/>
      <c r="J99" s="530"/>
      <c r="K99" s="530"/>
      <c r="L99" s="530"/>
      <c r="M99" s="1054"/>
      <c r="N99" s="649"/>
      <c r="O99" s="649"/>
      <c r="P99" s="649"/>
      <c r="Q99" s="649"/>
      <c r="R99" s="649"/>
      <c r="S99" s="649"/>
      <c r="T99" s="649"/>
      <c r="U99" s="649"/>
      <c r="V99" s="649"/>
      <c r="W99" s="649"/>
      <c r="X99" s="649"/>
      <c r="Y99" s="650"/>
      <c r="Z99" s="1055">
        <f>SUM(Z91:AC98)</f>
        <v>0</v>
      </c>
      <c r="AA99" s="1056"/>
      <c r="AB99" s="1056"/>
      <c r="AC99" s="1057"/>
      <c r="AD99" s="1053" t="s">
        <v>39</v>
      </c>
      <c r="AE99" s="530"/>
      <c r="AF99" s="530"/>
      <c r="AG99" s="530"/>
      <c r="AH99" s="530"/>
      <c r="AI99" s="1054"/>
      <c r="AJ99" s="649"/>
      <c r="AK99" s="649"/>
      <c r="AL99" s="649"/>
      <c r="AM99" s="649"/>
      <c r="AN99" s="649"/>
      <c r="AO99" s="649"/>
      <c r="AP99" s="649"/>
      <c r="AQ99" s="649"/>
      <c r="AR99" s="649"/>
      <c r="AS99" s="649"/>
      <c r="AT99" s="649"/>
      <c r="AU99" s="650"/>
      <c r="AV99" s="1055">
        <f>SUM(AV91:AY98)</f>
        <v>0</v>
      </c>
      <c r="AW99" s="1056"/>
      <c r="AX99" s="1056"/>
      <c r="AY99" s="1058"/>
    </row>
    <row r="100" spans="2:51" ht="24.75" customHeight="1">
      <c r="B100" s="678"/>
      <c r="C100" s="679"/>
      <c r="D100" s="679"/>
      <c r="E100" s="679"/>
      <c r="F100" s="679"/>
      <c r="G100" s="680"/>
      <c r="H100" s="1059" t="s">
        <v>139</v>
      </c>
      <c r="I100" s="1060"/>
      <c r="J100" s="1060"/>
      <c r="K100" s="1060"/>
      <c r="L100" s="1060"/>
      <c r="M100" s="1060"/>
      <c r="N100" s="1060"/>
      <c r="O100" s="1060"/>
      <c r="P100" s="1060"/>
      <c r="Q100" s="1060"/>
      <c r="R100" s="1060"/>
      <c r="S100" s="1060"/>
      <c r="T100" s="1060"/>
      <c r="U100" s="1060"/>
      <c r="V100" s="1060"/>
      <c r="W100" s="1060"/>
      <c r="X100" s="1060"/>
      <c r="Y100" s="1060"/>
      <c r="Z100" s="1060"/>
      <c r="AA100" s="1060"/>
      <c r="AB100" s="1060"/>
      <c r="AC100" s="1061"/>
      <c r="AD100" s="1059" t="s">
        <v>140</v>
      </c>
      <c r="AE100" s="1060"/>
      <c r="AF100" s="1060"/>
      <c r="AG100" s="1060"/>
      <c r="AH100" s="1060"/>
      <c r="AI100" s="1060"/>
      <c r="AJ100" s="1060"/>
      <c r="AK100" s="1060"/>
      <c r="AL100" s="1060"/>
      <c r="AM100" s="1060"/>
      <c r="AN100" s="1060"/>
      <c r="AO100" s="1060"/>
      <c r="AP100" s="1060"/>
      <c r="AQ100" s="1060"/>
      <c r="AR100" s="1060"/>
      <c r="AS100" s="1060"/>
      <c r="AT100" s="1060"/>
      <c r="AU100" s="1060"/>
      <c r="AV100" s="1060"/>
      <c r="AW100" s="1060"/>
      <c r="AX100" s="1060"/>
      <c r="AY100" s="1062"/>
    </row>
    <row r="101" spans="2:51" ht="24.75" customHeight="1">
      <c r="B101" s="678"/>
      <c r="C101" s="679"/>
      <c r="D101" s="679"/>
      <c r="E101" s="679"/>
      <c r="F101" s="679"/>
      <c r="G101" s="680"/>
      <c r="H101" s="1022" t="s">
        <v>71</v>
      </c>
      <c r="I101" s="693"/>
      <c r="J101" s="693"/>
      <c r="K101" s="693"/>
      <c r="L101" s="693"/>
      <c r="M101" s="1023" t="s">
        <v>127</v>
      </c>
      <c r="N101" s="530"/>
      <c r="O101" s="530"/>
      <c r="P101" s="530"/>
      <c r="Q101" s="530"/>
      <c r="R101" s="530"/>
      <c r="S101" s="530"/>
      <c r="T101" s="530"/>
      <c r="U101" s="530"/>
      <c r="V101" s="530"/>
      <c r="W101" s="530"/>
      <c r="X101" s="530"/>
      <c r="Y101" s="554"/>
      <c r="Z101" s="1024" t="s">
        <v>128</v>
      </c>
      <c r="AA101" s="1025"/>
      <c r="AB101" s="1025"/>
      <c r="AC101" s="1026"/>
      <c r="AD101" s="1022" t="s">
        <v>71</v>
      </c>
      <c r="AE101" s="693"/>
      <c r="AF101" s="693"/>
      <c r="AG101" s="693"/>
      <c r="AH101" s="693"/>
      <c r="AI101" s="1023" t="s">
        <v>127</v>
      </c>
      <c r="AJ101" s="530"/>
      <c r="AK101" s="530"/>
      <c r="AL101" s="530"/>
      <c r="AM101" s="530"/>
      <c r="AN101" s="530"/>
      <c r="AO101" s="530"/>
      <c r="AP101" s="530"/>
      <c r="AQ101" s="530"/>
      <c r="AR101" s="530"/>
      <c r="AS101" s="530"/>
      <c r="AT101" s="530"/>
      <c r="AU101" s="554"/>
      <c r="AV101" s="1024" t="s">
        <v>128</v>
      </c>
      <c r="AW101" s="1025"/>
      <c r="AX101" s="1025"/>
      <c r="AY101" s="1027"/>
    </row>
    <row r="102" spans="2:51" ht="24.75" customHeight="1">
      <c r="B102" s="678"/>
      <c r="C102" s="679"/>
      <c r="D102" s="679"/>
      <c r="E102" s="679"/>
      <c r="F102" s="679"/>
      <c r="G102" s="680"/>
      <c r="H102" s="1028"/>
      <c r="I102" s="1029"/>
      <c r="J102" s="1029"/>
      <c r="K102" s="1029"/>
      <c r="L102" s="1030"/>
      <c r="M102" s="1031"/>
      <c r="N102" s="1032"/>
      <c r="O102" s="1032"/>
      <c r="P102" s="1032"/>
      <c r="Q102" s="1032"/>
      <c r="R102" s="1032"/>
      <c r="S102" s="1032"/>
      <c r="T102" s="1032"/>
      <c r="U102" s="1032"/>
      <c r="V102" s="1032"/>
      <c r="W102" s="1032"/>
      <c r="X102" s="1032"/>
      <c r="Y102" s="1033"/>
      <c r="Z102" s="1034"/>
      <c r="AA102" s="1035"/>
      <c r="AB102" s="1035"/>
      <c r="AC102" s="1036"/>
      <c r="AD102" s="1028"/>
      <c r="AE102" s="1029"/>
      <c r="AF102" s="1029"/>
      <c r="AG102" s="1029"/>
      <c r="AH102" s="1030"/>
      <c r="AI102" s="1031"/>
      <c r="AJ102" s="1032"/>
      <c r="AK102" s="1032"/>
      <c r="AL102" s="1032"/>
      <c r="AM102" s="1032"/>
      <c r="AN102" s="1032"/>
      <c r="AO102" s="1032"/>
      <c r="AP102" s="1032"/>
      <c r="AQ102" s="1032"/>
      <c r="AR102" s="1032"/>
      <c r="AS102" s="1032"/>
      <c r="AT102" s="1032"/>
      <c r="AU102" s="1033"/>
      <c r="AV102" s="1034"/>
      <c r="AW102" s="1035"/>
      <c r="AX102" s="1035"/>
      <c r="AY102" s="1037"/>
    </row>
    <row r="103" spans="2:51" ht="24.75" customHeight="1">
      <c r="B103" s="678"/>
      <c r="C103" s="679"/>
      <c r="D103" s="679"/>
      <c r="E103" s="679"/>
      <c r="F103" s="679"/>
      <c r="G103" s="680"/>
      <c r="H103" s="1038"/>
      <c r="I103" s="844"/>
      <c r="J103" s="844"/>
      <c r="K103" s="844"/>
      <c r="L103" s="845"/>
      <c r="M103" s="1039"/>
      <c r="N103" s="1040"/>
      <c r="O103" s="1040"/>
      <c r="P103" s="1040"/>
      <c r="Q103" s="1040"/>
      <c r="R103" s="1040"/>
      <c r="S103" s="1040"/>
      <c r="T103" s="1040"/>
      <c r="U103" s="1040"/>
      <c r="V103" s="1040"/>
      <c r="W103" s="1040"/>
      <c r="X103" s="1040"/>
      <c r="Y103" s="1041"/>
      <c r="Z103" s="1042"/>
      <c r="AA103" s="1043"/>
      <c r="AB103" s="1043"/>
      <c r="AC103" s="1044"/>
      <c r="AD103" s="1038"/>
      <c r="AE103" s="844"/>
      <c r="AF103" s="844"/>
      <c r="AG103" s="844"/>
      <c r="AH103" s="845"/>
      <c r="AI103" s="1039"/>
      <c r="AJ103" s="1040"/>
      <c r="AK103" s="1040"/>
      <c r="AL103" s="1040"/>
      <c r="AM103" s="1040"/>
      <c r="AN103" s="1040"/>
      <c r="AO103" s="1040"/>
      <c r="AP103" s="1040"/>
      <c r="AQ103" s="1040"/>
      <c r="AR103" s="1040"/>
      <c r="AS103" s="1040"/>
      <c r="AT103" s="1040"/>
      <c r="AU103" s="1041"/>
      <c r="AV103" s="1042"/>
      <c r="AW103" s="1043"/>
      <c r="AX103" s="1043"/>
      <c r="AY103" s="1045"/>
    </row>
    <row r="104" spans="2:51" ht="24.75" customHeight="1">
      <c r="B104" s="678"/>
      <c r="C104" s="679"/>
      <c r="D104" s="679"/>
      <c r="E104" s="679"/>
      <c r="F104" s="679"/>
      <c r="G104" s="680"/>
      <c r="H104" s="1038"/>
      <c r="I104" s="844"/>
      <c r="J104" s="844"/>
      <c r="K104" s="844"/>
      <c r="L104" s="845"/>
      <c r="M104" s="1039"/>
      <c r="N104" s="1040"/>
      <c r="O104" s="1040"/>
      <c r="P104" s="1040"/>
      <c r="Q104" s="1040"/>
      <c r="R104" s="1040"/>
      <c r="S104" s="1040"/>
      <c r="T104" s="1040"/>
      <c r="U104" s="1040"/>
      <c r="V104" s="1040"/>
      <c r="W104" s="1040"/>
      <c r="X104" s="1040"/>
      <c r="Y104" s="1041"/>
      <c r="Z104" s="1042"/>
      <c r="AA104" s="1043"/>
      <c r="AB104" s="1043"/>
      <c r="AC104" s="1044"/>
      <c r="AD104" s="1038"/>
      <c r="AE104" s="844"/>
      <c r="AF104" s="844"/>
      <c r="AG104" s="844"/>
      <c r="AH104" s="845"/>
      <c r="AI104" s="1039"/>
      <c r="AJ104" s="1040"/>
      <c r="AK104" s="1040"/>
      <c r="AL104" s="1040"/>
      <c r="AM104" s="1040"/>
      <c r="AN104" s="1040"/>
      <c r="AO104" s="1040"/>
      <c r="AP104" s="1040"/>
      <c r="AQ104" s="1040"/>
      <c r="AR104" s="1040"/>
      <c r="AS104" s="1040"/>
      <c r="AT104" s="1040"/>
      <c r="AU104" s="1041"/>
      <c r="AV104" s="1042"/>
      <c r="AW104" s="1043"/>
      <c r="AX104" s="1043"/>
      <c r="AY104" s="1045"/>
    </row>
    <row r="105" spans="2:51" ht="24.75" customHeight="1">
      <c r="B105" s="678"/>
      <c r="C105" s="679"/>
      <c r="D105" s="679"/>
      <c r="E105" s="679"/>
      <c r="F105" s="679"/>
      <c r="G105" s="680"/>
      <c r="H105" s="1038"/>
      <c r="I105" s="844"/>
      <c r="J105" s="844"/>
      <c r="K105" s="844"/>
      <c r="L105" s="845"/>
      <c r="M105" s="1039"/>
      <c r="N105" s="1040"/>
      <c r="O105" s="1040"/>
      <c r="P105" s="1040"/>
      <c r="Q105" s="1040"/>
      <c r="R105" s="1040"/>
      <c r="S105" s="1040"/>
      <c r="T105" s="1040"/>
      <c r="U105" s="1040"/>
      <c r="V105" s="1040"/>
      <c r="W105" s="1040"/>
      <c r="X105" s="1040"/>
      <c r="Y105" s="1041"/>
      <c r="Z105" s="1042"/>
      <c r="AA105" s="1043"/>
      <c r="AB105" s="1043"/>
      <c r="AC105" s="1044"/>
      <c r="AD105" s="1038"/>
      <c r="AE105" s="844"/>
      <c r="AF105" s="844"/>
      <c r="AG105" s="844"/>
      <c r="AH105" s="845"/>
      <c r="AI105" s="1039"/>
      <c r="AJ105" s="1040"/>
      <c r="AK105" s="1040"/>
      <c r="AL105" s="1040"/>
      <c r="AM105" s="1040"/>
      <c r="AN105" s="1040"/>
      <c r="AO105" s="1040"/>
      <c r="AP105" s="1040"/>
      <c r="AQ105" s="1040"/>
      <c r="AR105" s="1040"/>
      <c r="AS105" s="1040"/>
      <c r="AT105" s="1040"/>
      <c r="AU105" s="1041"/>
      <c r="AV105" s="1042"/>
      <c r="AW105" s="1043"/>
      <c r="AX105" s="1043"/>
      <c r="AY105" s="1045"/>
    </row>
    <row r="106" spans="2:51" ht="24.75" customHeight="1">
      <c r="B106" s="678"/>
      <c r="C106" s="679"/>
      <c r="D106" s="679"/>
      <c r="E106" s="679"/>
      <c r="F106" s="679"/>
      <c r="G106" s="680"/>
      <c r="H106" s="1038"/>
      <c r="I106" s="844"/>
      <c r="J106" s="844"/>
      <c r="K106" s="844"/>
      <c r="L106" s="845"/>
      <c r="M106" s="1039"/>
      <c r="N106" s="1040"/>
      <c r="O106" s="1040"/>
      <c r="P106" s="1040"/>
      <c r="Q106" s="1040"/>
      <c r="R106" s="1040"/>
      <c r="S106" s="1040"/>
      <c r="T106" s="1040"/>
      <c r="U106" s="1040"/>
      <c r="V106" s="1040"/>
      <c r="W106" s="1040"/>
      <c r="X106" s="1040"/>
      <c r="Y106" s="1041"/>
      <c r="Z106" s="1042"/>
      <c r="AA106" s="1043"/>
      <c r="AB106" s="1043"/>
      <c r="AC106" s="1043"/>
      <c r="AD106" s="1038"/>
      <c r="AE106" s="844"/>
      <c r="AF106" s="844"/>
      <c r="AG106" s="844"/>
      <c r="AH106" s="845"/>
      <c r="AI106" s="1039"/>
      <c r="AJ106" s="1040"/>
      <c r="AK106" s="1040"/>
      <c r="AL106" s="1040"/>
      <c r="AM106" s="1040"/>
      <c r="AN106" s="1040"/>
      <c r="AO106" s="1040"/>
      <c r="AP106" s="1040"/>
      <c r="AQ106" s="1040"/>
      <c r="AR106" s="1040"/>
      <c r="AS106" s="1040"/>
      <c r="AT106" s="1040"/>
      <c r="AU106" s="1041"/>
      <c r="AV106" s="1042"/>
      <c r="AW106" s="1043"/>
      <c r="AX106" s="1043"/>
      <c r="AY106" s="1045"/>
    </row>
    <row r="107" spans="2:51" ht="24.75" customHeight="1">
      <c r="B107" s="678"/>
      <c r="C107" s="679"/>
      <c r="D107" s="679"/>
      <c r="E107" s="679"/>
      <c r="F107" s="679"/>
      <c r="G107" s="680"/>
      <c r="H107" s="1038"/>
      <c r="I107" s="844"/>
      <c r="J107" s="844"/>
      <c r="K107" s="844"/>
      <c r="L107" s="845"/>
      <c r="M107" s="1039"/>
      <c r="N107" s="1040"/>
      <c r="O107" s="1040"/>
      <c r="P107" s="1040"/>
      <c r="Q107" s="1040"/>
      <c r="R107" s="1040"/>
      <c r="S107" s="1040"/>
      <c r="T107" s="1040"/>
      <c r="U107" s="1040"/>
      <c r="V107" s="1040"/>
      <c r="W107" s="1040"/>
      <c r="X107" s="1040"/>
      <c r="Y107" s="1041"/>
      <c r="Z107" s="1042"/>
      <c r="AA107" s="1043"/>
      <c r="AB107" s="1043"/>
      <c r="AC107" s="1043"/>
      <c r="AD107" s="1038"/>
      <c r="AE107" s="844"/>
      <c r="AF107" s="844"/>
      <c r="AG107" s="844"/>
      <c r="AH107" s="845"/>
      <c r="AI107" s="1039"/>
      <c r="AJ107" s="1040"/>
      <c r="AK107" s="1040"/>
      <c r="AL107" s="1040"/>
      <c r="AM107" s="1040"/>
      <c r="AN107" s="1040"/>
      <c r="AO107" s="1040"/>
      <c r="AP107" s="1040"/>
      <c r="AQ107" s="1040"/>
      <c r="AR107" s="1040"/>
      <c r="AS107" s="1040"/>
      <c r="AT107" s="1040"/>
      <c r="AU107" s="1041"/>
      <c r="AV107" s="1042"/>
      <c r="AW107" s="1043"/>
      <c r="AX107" s="1043"/>
      <c r="AY107" s="1045"/>
    </row>
    <row r="108" spans="2:51" ht="24.75" customHeight="1">
      <c r="B108" s="678"/>
      <c r="C108" s="679"/>
      <c r="D108" s="679"/>
      <c r="E108" s="679"/>
      <c r="F108" s="679"/>
      <c r="G108" s="680"/>
      <c r="H108" s="1038"/>
      <c r="I108" s="844"/>
      <c r="J108" s="844"/>
      <c r="K108" s="844"/>
      <c r="L108" s="845"/>
      <c r="M108" s="1039"/>
      <c r="N108" s="1040"/>
      <c r="O108" s="1040"/>
      <c r="P108" s="1040"/>
      <c r="Q108" s="1040"/>
      <c r="R108" s="1040"/>
      <c r="S108" s="1040"/>
      <c r="T108" s="1040"/>
      <c r="U108" s="1040"/>
      <c r="V108" s="1040"/>
      <c r="W108" s="1040"/>
      <c r="X108" s="1040"/>
      <c r="Y108" s="1041"/>
      <c r="Z108" s="1042"/>
      <c r="AA108" s="1043"/>
      <c r="AB108" s="1043"/>
      <c r="AC108" s="1043"/>
      <c r="AD108" s="1038"/>
      <c r="AE108" s="844"/>
      <c r="AF108" s="844"/>
      <c r="AG108" s="844"/>
      <c r="AH108" s="845"/>
      <c r="AI108" s="1039"/>
      <c r="AJ108" s="1040"/>
      <c r="AK108" s="1040"/>
      <c r="AL108" s="1040"/>
      <c r="AM108" s="1040"/>
      <c r="AN108" s="1040"/>
      <c r="AO108" s="1040"/>
      <c r="AP108" s="1040"/>
      <c r="AQ108" s="1040"/>
      <c r="AR108" s="1040"/>
      <c r="AS108" s="1040"/>
      <c r="AT108" s="1040"/>
      <c r="AU108" s="1041"/>
      <c r="AV108" s="1042"/>
      <c r="AW108" s="1043"/>
      <c r="AX108" s="1043"/>
      <c r="AY108" s="1045"/>
    </row>
    <row r="109" spans="2:51" ht="24.75" customHeight="1">
      <c r="B109" s="678"/>
      <c r="C109" s="679"/>
      <c r="D109" s="679"/>
      <c r="E109" s="679"/>
      <c r="F109" s="679"/>
      <c r="G109" s="680"/>
      <c r="H109" s="1046"/>
      <c r="I109" s="832"/>
      <c r="J109" s="832"/>
      <c r="K109" s="832"/>
      <c r="L109" s="833"/>
      <c r="M109" s="1047"/>
      <c r="N109" s="1048"/>
      <c r="O109" s="1048"/>
      <c r="P109" s="1048"/>
      <c r="Q109" s="1048"/>
      <c r="R109" s="1048"/>
      <c r="S109" s="1048"/>
      <c r="T109" s="1048"/>
      <c r="U109" s="1048"/>
      <c r="V109" s="1048"/>
      <c r="W109" s="1048"/>
      <c r="X109" s="1048"/>
      <c r="Y109" s="1049"/>
      <c r="Z109" s="1050"/>
      <c r="AA109" s="1051"/>
      <c r="AB109" s="1051"/>
      <c r="AC109" s="1051"/>
      <c r="AD109" s="1046"/>
      <c r="AE109" s="832"/>
      <c r="AF109" s="832"/>
      <c r="AG109" s="832"/>
      <c r="AH109" s="833"/>
      <c r="AI109" s="1047"/>
      <c r="AJ109" s="1048"/>
      <c r="AK109" s="1048"/>
      <c r="AL109" s="1048"/>
      <c r="AM109" s="1048"/>
      <c r="AN109" s="1048"/>
      <c r="AO109" s="1048"/>
      <c r="AP109" s="1048"/>
      <c r="AQ109" s="1048"/>
      <c r="AR109" s="1048"/>
      <c r="AS109" s="1048"/>
      <c r="AT109" s="1048"/>
      <c r="AU109" s="1049"/>
      <c r="AV109" s="1050"/>
      <c r="AW109" s="1051"/>
      <c r="AX109" s="1051"/>
      <c r="AY109" s="1052"/>
    </row>
    <row r="110" spans="2:51" ht="24.75" customHeight="1">
      <c r="B110" s="678"/>
      <c r="C110" s="679"/>
      <c r="D110" s="679"/>
      <c r="E110" s="679"/>
      <c r="F110" s="679"/>
      <c r="G110" s="680"/>
      <c r="H110" s="1053" t="s">
        <v>39</v>
      </c>
      <c r="I110" s="530"/>
      <c r="J110" s="530"/>
      <c r="K110" s="530"/>
      <c r="L110" s="530"/>
      <c r="M110" s="1054"/>
      <c r="N110" s="649"/>
      <c r="O110" s="649"/>
      <c r="P110" s="649"/>
      <c r="Q110" s="649"/>
      <c r="R110" s="649"/>
      <c r="S110" s="649"/>
      <c r="T110" s="649"/>
      <c r="U110" s="649"/>
      <c r="V110" s="649"/>
      <c r="W110" s="649"/>
      <c r="X110" s="649"/>
      <c r="Y110" s="650"/>
      <c r="Z110" s="1055">
        <f>SUM(Z102:AC109)</f>
        <v>0</v>
      </c>
      <c r="AA110" s="1056"/>
      <c r="AB110" s="1056"/>
      <c r="AC110" s="1057"/>
      <c r="AD110" s="1053" t="s">
        <v>39</v>
      </c>
      <c r="AE110" s="530"/>
      <c r="AF110" s="530"/>
      <c r="AG110" s="530"/>
      <c r="AH110" s="530"/>
      <c r="AI110" s="1054"/>
      <c r="AJ110" s="649"/>
      <c r="AK110" s="649"/>
      <c r="AL110" s="649"/>
      <c r="AM110" s="649"/>
      <c r="AN110" s="649"/>
      <c r="AO110" s="649"/>
      <c r="AP110" s="649"/>
      <c r="AQ110" s="649"/>
      <c r="AR110" s="649"/>
      <c r="AS110" s="649"/>
      <c r="AT110" s="649"/>
      <c r="AU110" s="650"/>
      <c r="AV110" s="1055">
        <f>SUM(AV102:AY109)</f>
        <v>0</v>
      </c>
      <c r="AW110" s="1056"/>
      <c r="AX110" s="1056"/>
      <c r="AY110" s="1058"/>
    </row>
    <row r="111" spans="2:51" ht="24.75" customHeight="1">
      <c r="B111" s="678"/>
      <c r="C111" s="679"/>
      <c r="D111" s="679"/>
      <c r="E111" s="679"/>
      <c r="F111" s="679"/>
      <c r="G111" s="680"/>
      <c r="H111" s="1059" t="s">
        <v>141</v>
      </c>
      <c r="I111" s="1060"/>
      <c r="J111" s="1060"/>
      <c r="K111" s="1060"/>
      <c r="L111" s="1060"/>
      <c r="M111" s="1060"/>
      <c r="N111" s="1060"/>
      <c r="O111" s="1060"/>
      <c r="P111" s="1060"/>
      <c r="Q111" s="1060"/>
      <c r="R111" s="1060"/>
      <c r="S111" s="1060"/>
      <c r="T111" s="1060"/>
      <c r="U111" s="1060"/>
      <c r="V111" s="1060"/>
      <c r="W111" s="1060"/>
      <c r="X111" s="1060"/>
      <c r="Y111" s="1060"/>
      <c r="Z111" s="1060"/>
      <c r="AA111" s="1060"/>
      <c r="AB111" s="1060"/>
      <c r="AC111" s="1061"/>
      <c r="AD111" s="1059" t="s">
        <v>142</v>
      </c>
      <c r="AE111" s="1060"/>
      <c r="AF111" s="1060"/>
      <c r="AG111" s="1060"/>
      <c r="AH111" s="1060"/>
      <c r="AI111" s="1060"/>
      <c r="AJ111" s="1060"/>
      <c r="AK111" s="1060"/>
      <c r="AL111" s="1060"/>
      <c r="AM111" s="1060"/>
      <c r="AN111" s="1060"/>
      <c r="AO111" s="1060"/>
      <c r="AP111" s="1060"/>
      <c r="AQ111" s="1060"/>
      <c r="AR111" s="1060"/>
      <c r="AS111" s="1060"/>
      <c r="AT111" s="1060"/>
      <c r="AU111" s="1060"/>
      <c r="AV111" s="1060"/>
      <c r="AW111" s="1060"/>
      <c r="AX111" s="1060"/>
      <c r="AY111" s="1062"/>
    </row>
    <row r="112" spans="2:51" ht="24.75" customHeight="1">
      <c r="B112" s="678"/>
      <c r="C112" s="679"/>
      <c r="D112" s="679"/>
      <c r="E112" s="679"/>
      <c r="F112" s="679"/>
      <c r="G112" s="680"/>
      <c r="H112" s="1022" t="s">
        <v>71</v>
      </c>
      <c r="I112" s="693"/>
      <c r="J112" s="693"/>
      <c r="K112" s="693"/>
      <c r="L112" s="693"/>
      <c r="M112" s="1023" t="s">
        <v>127</v>
      </c>
      <c r="N112" s="530"/>
      <c r="O112" s="530"/>
      <c r="P112" s="530"/>
      <c r="Q112" s="530"/>
      <c r="R112" s="530"/>
      <c r="S112" s="530"/>
      <c r="T112" s="530"/>
      <c r="U112" s="530"/>
      <c r="V112" s="530"/>
      <c r="W112" s="530"/>
      <c r="X112" s="530"/>
      <c r="Y112" s="554"/>
      <c r="Z112" s="1024" t="s">
        <v>128</v>
      </c>
      <c r="AA112" s="1025"/>
      <c r="AB112" s="1025"/>
      <c r="AC112" s="1026"/>
      <c r="AD112" s="1022" t="s">
        <v>71</v>
      </c>
      <c r="AE112" s="693"/>
      <c r="AF112" s="693"/>
      <c r="AG112" s="693"/>
      <c r="AH112" s="693"/>
      <c r="AI112" s="1023" t="s">
        <v>127</v>
      </c>
      <c r="AJ112" s="530"/>
      <c r="AK112" s="530"/>
      <c r="AL112" s="530"/>
      <c r="AM112" s="530"/>
      <c r="AN112" s="530"/>
      <c r="AO112" s="530"/>
      <c r="AP112" s="530"/>
      <c r="AQ112" s="530"/>
      <c r="AR112" s="530"/>
      <c r="AS112" s="530"/>
      <c r="AT112" s="530"/>
      <c r="AU112" s="554"/>
      <c r="AV112" s="1024" t="s">
        <v>128</v>
      </c>
      <c r="AW112" s="1025"/>
      <c r="AX112" s="1025"/>
      <c r="AY112" s="1027"/>
    </row>
    <row r="113" spans="2:51" ht="24.75" customHeight="1">
      <c r="B113" s="678"/>
      <c r="C113" s="679"/>
      <c r="D113" s="679"/>
      <c r="E113" s="679"/>
      <c r="F113" s="679"/>
      <c r="G113" s="680"/>
      <c r="H113" s="1028"/>
      <c r="I113" s="1029"/>
      <c r="J113" s="1029"/>
      <c r="K113" s="1029"/>
      <c r="L113" s="1030"/>
      <c r="M113" s="1031"/>
      <c r="N113" s="1032"/>
      <c r="O113" s="1032"/>
      <c r="P113" s="1032"/>
      <c r="Q113" s="1032"/>
      <c r="R113" s="1032"/>
      <c r="S113" s="1032"/>
      <c r="T113" s="1032"/>
      <c r="U113" s="1032"/>
      <c r="V113" s="1032"/>
      <c r="W113" s="1032"/>
      <c r="X113" s="1032"/>
      <c r="Y113" s="1033"/>
      <c r="Z113" s="1034"/>
      <c r="AA113" s="1035"/>
      <c r="AB113" s="1035"/>
      <c r="AC113" s="1036"/>
      <c r="AD113" s="1028"/>
      <c r="AE113" s="1029"/>
      <c r="AF113" s="1029"/>
      <c r="AG113" s="1029"/>
      <c r="AH113" s="1030"/>
      <c r="AI113" s="1031"/>
      <c r="AJ113" s="1032"/>
      <c r="AK113" s="1032"/>
      <c r="AL113" s="1032"/>
      <c r="AM113" s="1032"/>
      <c r="AN113" s="1032"/>
      <c r="AO113" s="1032"/>
      <c r="AP113" s="1032"/>
      <c r="AQ113" s="1032"/>
      <c r="AR113" s="1032"/>
      <c r="AS113" s="1032"/>
      <c r="AT113" s="1032"/>
      <c r="AU113" s="1033"/>
      <c r="AV113" s="1034"/>
      <c r="AW113" s="1035"/>
      <c r="AX113" s="1035"/>
      <c r="AY113" s="1037"/>
    </row>
    <row r="114" spans="2:51" ht="24.75" customHeight="1">
      <c r="B114" s="678"/>
      <c r="C114" s="679"/>
      <c r="D114" s="679"/>
      <c r="E114" s="679"/>
      <c r="F114" s="679"/>
      <c r="G114" s="680"/>
      <c r="H114" s="1038"/>
      <c r="I114" s="844"/>
      <c r="J114" s="844"/>
      <c r="K114" s="844"/>
      <c r="L114" s="845"/>
      <c r="M114" s="1039"/>
      <c r="N114" s="1040"/>
      <c r="O114" s="1040"/>
      <c r="P114" s="1040"/>
      <c r="Q114" s="1040"/>
      <c r="R114" s="1040"/>
      <c r="S114" s="1040"/>
      <c r="T114" s="1040"/>
      <c r="U114" s="1040"/>
      <c r="V114" s="1040"/>
      <c r="W114" s="1040"/>
      <c r="X114" s="1040"/>
      <c r="Y114" s="1041"/>
      <c r="Z114" s="1042"/>
      <c r="AA114" s="1043"/>
      <c r="AB114" s="1043"/>
      <c r="AC114" s="1044"/>
      <c r="AD114" s="1038"/>
      <c r="AE114" s="844"/>
      <c r="AF114" s="844"/>
      <c r="AG114" s="844"/>
      <c r="AH114" s="845"/>
      <c r="AI114" s="1039"/>
      <c r="AJ114" s="1040"/>
      <c r="AK114" s="1040"/>
      <c r="AL114" s="1040"/>
      <c r="AM114" s="1040"/>
      <c r="AN114" s="1040"/>
      <c r="AO114" s="1040"/>
      <c r="AP114" s="1040"/>
      <c r="AQ114" s="1040"/>
      <c r="AR114" s="1040"/>
      <c r="AS114" s="1040"/>
      <c r="AT114" s="1040"/>
      <c r="AU114" s="1041"/>
      <c r="AV114" s="1042"/>
      <c r="AW114" s="1043"/>
      <c r="AX114" s="1043"/>
      <c r="AY114" s="1045"/>
    </row>
    <row r="115" spans="2:51" ht="24.75" customHeight="1">
      <c r="B115" s="678"/>
      <c r="C115" s="679"/>
      <c r="D115" s="679"/>
      <c r="E115" s="679"/>
      <c r="F115" s="679"/>
      <c r="G115" s="680"/>
      <c r="H115" s="1038"/>
      <c r="I115" s="844"/>
      <c r="J115" s="844"/>
      <c r="K115" s="844"/>
      <c r="L115" s="845"/>
      <c r="M115" s="1039"/>
      <c r="N115" s="1040"/>
      <c r="O115" s="1040"/>
      <c r="P115" s="1040"/>
      <c r="Q115" s="1040"/>
      <c r="R115" s="1040"/>
      <c r="S115" s="1040"/>
      <c r="T115" s="1040"/>
      <c r="U115" s="1040"/>
      <c r="V115" s="1040"/>
      <c r="W115" s="1040"/>
      <c r="X115" s="1040"/>
      <c r="Y115" s="1041"/>
      <c r="Z115" s="1042"/>
      <c r="AA115" s="1043"/>
      <c r="AB115" s="1043"/>
      <c r="AC115" s="1044"/>
      <c r="AD115" s="1038"/>
      <c r="AE115" s="844"/>
      <c r="AF115" s="844"/>
      <c r="AG115" s="844"/>
      <c r="AH115" s="845"/>
      <c r="AI115" s="1039"/>
      <c r="AJ115" s="1040"/>
      <c r="AK115" s="1040"/>
      <c r="AL115" s="1040"/>
      <c r="AM115" s="1040"/>
      <c r="AN115" s="1040"/>
      <c r="AO115" s="1040"/>
      <c r="AP115" s="1040"/>
      <c r="AQ115" s="1040"/>
      <c r="AR115" s="1040"/>
      <c r="AS115" s="1040"/>
      <c r="AT115" s="1040"/>
      <c r="AU115" s="1041"/>
      <c r="AV115" s="1042"/>
      <c r="AW115" s="1043"/>
      <c r="AX115" s="1043"/>
      <c r="AY115" s="1045"/>
    </row>
    <row r="116" spans="2:51" ht="24.75" customHeight="1">
      <c r="B116" s="678"/>
      <c r="C116" s="679"/>
      <c r="D116" s="679"/>
      <c r="E116" s="679"/>
      <c r="F116" s="679"/>
      <c r="G116" s="680"/>
      <c r="H116" s="1038"/>
      <c r="I116" s="844"/>
      <c r="J116" s="844"/>
      <c r="K116" s="844"/>
      <c r="L116" s="845"/>
      <c r="M116" s="1039"/>
      <c r="N116" s="1040"/>
      <c r="O116" s="1040"/>
      <c r="P116" s="1040"/>
      <c r="Q116" s="1040"/>
      <c r="R116" s="1040"/>
      <c r="S116" s="1040"/>
      <c r="T116" s="1040"/>
      <c r="U116" s="1040"/>
      <c r="V116" s="1040"/>
      <c r="W116" s="1040"/>
      <c r="X116" s="1040"/>
      <c r="Y116" s="1041"/>
      <c r="Z116" s="1042"/>
      <c r="AA116" s="1043"/>
      <c r="AB116" s="1043"/>
      <c r="AC116" s="1044"/>
      <c r="AD116" s="1038"/>
      <c r="AE116" s="844"/>
      <c r="AF116" s="844"/>
      <c r="AG116" s="844"/>
      <c r="AH116" s="845"/>
      <c r="AI116" s="1039"/>
      <c r="AJ116" s="1040"/>
      <c r="AK116" s="1040"/>
      <c r="AL116" s="1040"/>
      <c r="AM116" s="1040"/>
      <c r="AN116" s="1040"/>
      <c r="AO116" s="1040"/>
      <c r="AP116" s="1040"/>
      <c r="AQ116" s="1040"/>
      <c r="AR116" s="1040"/>
      <c r="AS116" s="1040"/>
      <c r="AT116" s="1040"/>
      <c r="AU116" s="1041"/>
      <c r="AV116" s="1042"/>
      <c r="AW116" s="1043"/>
      <c r="AX116" s="1043"/>
      <c r="AY116" s="1045"/>
    </row>
    <row r="117" spans="2:51" ht="24.75" customHeight="1">
      <c r="B117" s="678"/>
      <c r="C117" s="679"/>
      <c r="D117" s="679"/>
      <c r="E117" s="679"/>
      <c r="F117" s="679"/>
      <c r="G117" s="680"/>
      <c r="H117" s="1038"/>
      <c r="I117" s="844"/>
      <c r="J117" s="844"/>
      <c r="K117" s="844"/>
      <c r="L117" s="845"/>
      <c r="M117" s="1039"/>
      <c r="N117" s="1040"/>
      <c r="O117" s="1040"/>
      <c r="P117" s="1040"/>
      <c r="Q117" s="1040"/>
      <c r="R117" s="1040"/>
      <c r="S117" s="1040"/>
      <c r="T117" s="1040"/>
      <c r="U117" s="1040"/>
      <c r="V117" s="1040"/>
      <c r="W117" s="1040"/>
      <c r="X117" s="1040"/>
      <c r="Y117" s="1041"/>
      <c r="Z117" s="1042"/>
      <c r="AA117" s="1043"/>
      <c r="AB117" s="1043"/>
      <c r="AC117" s="1043"/>
      <c r="AD117" s="1038"/>
      <c r="AE117" s="844"/>
      <c r="AF117" s="844"/>
      <c r="AG117" s="844"/>
      <c r="AH117" s="845"/>
      <c r="AI117" s="1039"/>
      <c r="AJ117" s="1040"/>
      <c r="AK117" s="1040"/>
      <c r="AL117" s="1040"/>
      <c r="AM117" s="1040"/>
      <c r="AN117" s="1040"/>
      <c r="AO117" s="1040"/>
      <c r="AP117" s="1040"/>
      <c r="AQ117" s="1040"/>
      <c r="AR117" s="1040"/>
      <c r="AS117" s="1040"/>
      <c r="AT117" s="1040"/>
      <c r="AU117" s="1041"/>
      <c r="AV117" s="1042"/>
      <c r="AW117" s="1043"/>
      <c r="AX117" s="1043"/>
      <c r="AY117" s="1045"/>
    </row>
    <row r="118" spans="2:51" ht="24.75" customHeight="1">
      <c r="B118" s="678"/>
      <c r="C118" s="679"/>
      <c r="D118" s="679"/>
      <c r="E118" s="679"/>
      <c r="F118" s="679"/>
      <c r="G118" s="680"/>
      <c r="H118" s="1038"/>
      <c r="I118" s="844"/>
      <c r="J118" s="844"/>
      <c r="K118" s="844"/>
      <c r="L118" s="845"/>
      <c r="M118" s="1039"/>
      <c r="N118" s="1040"/>
      <c r="O118" s="1040"/>
      <c r="P118" s="1040"/>
      <c r="Q118" s="1040"/>
      <c r="R118" s="1040"/>
      <c r="S118" s="1040"/>
      <c r="T118" s="1040"/>
      <c r="U118" s="1040"/>
      <c r="V118" s="1040"/>
      <c r="W118" s="1040"/>
      <c r="X118" s="1040"/>
      <c r="Y118" s="1041"/>
      <c r="Z118" s="1042"/>
      <c r="AA118" s="1043"/>
      <c r="AB118" s="1043"/>
      <c r="AC118" s="1043"/>
      <c r="AD118" s="1038"/>
      <c r="AE118" s="844"/>
      <c r="AF118" s="844"/>
      <c r="AG118" s="844"/>
      <c r="AH118" s="845"/>
      <c r="AI118" s="1039"/>
      <c r="AJ118" s="1040"/>
      <c r="AK118" s="1040"/>
      <c r="AL118" s="1040"/>
      <c r="AM118" s="1040"/>
      <c r="AN118" s="1040"/>
      <c r="AO118" s="1040"/>
      <c r="AP118" s="1040"/>
      <c r="AQ118" s="1040"/>
      <c r="AR118" s="1040"/>
      <c r="AS118" s="1040"/>
      <c r="AT118" s="1040"/>
      <c r="AU118" s="1041"/>
      <c r="AV118" s="1042"/>
      <c r="AW118" s="1043"/>
      <c r="AX118" s="1043"/>
      <c r="AY118" s="1045"/>
    </row>
    <row r="119" spans="2:51" ht="24.75" customHeight="1">
      <c r="B119" s="678"/>
      <c r="C119" s="679"/>
      <c r="D119" s="679"/>
      <c r="E119" s="679"/>
      <c r="F119" s="679"/>
      <c r="G119" s="680"/>
      <c r="H119" s="1038"/>
      <c r="I119" s="844"/>
      <c r="J119" s="844"/>
      <c r="K119" s="844"/>
      <c r="L119" s="845"/>
      <c r="M119" s="1039"/>
      <c r="N119" s="1040"/>
      <c r="O119" s="1040"/>
      <c r="P119" s="1040"/>
      <c r="Q119" s="1040"/>
      <c r="R119" s="1040"/>
      <c r="S119" s="1040"/>
      <c r="T119" s="1040"/>
      <c r="U119" s="1040"/>
      <c r="V119" s="1040"/>
      <c r="W119" s="1040"/>
      <c r="X119" s="1040"/>
      <c r="Y119" s="1041"/>
      <c r="Z119" s="1042"/>
      <c r="AA119" s="1043"/>
      <c r="AB119" s="1043"/>
      <c r="AC119" s="1043"/>
      <c r="AD119" s="1038"/>
      <c r="AE119" s="844"/>
      <c r="AF119" s="844"/>
      <c r="AG119" s="844"/>
      <c r="AH119" s="845"/>
      <c r="AI119" s="1039"/>
      <c r="AJ119" s="1040"/>
      <c r="AK119" s="1040"/>
      <c r="AL119" s="1040"/>
      <c r="AM119" s="1040"/>
      <c r="AN119" s="1040"/>
      <c r="AO119" s="1040"/>
      <c r="AP119" s="1040"/>
      <c r="AQ119" s="1040"/>
      <c r="AR119" s="1040"/>
      <c r="AS119" s="1040"/>
      <c r="AT119" s="1040"/>
      <c r="AU119" s="1041"/>
      <c r="AV119" s="1042"/>
      <c r="AW119" s="1043"/>
      <c r="AX119" s="1043"/>
      <c r="AY119" s="1045"/>
    </row>
    <row r="120" spans="2:51" ht="24.75" customHeight="1">
      <c r="B120" s="678"/>
      <c r="C120" s="679"/>
      <c r="D120" s="679"/>
      <c r="E120" s="679"/>
      <c r="F120" s="679"/>
      <c r="G120" s="680"/>
      <c r="H120" s="1046"/>
      <c r="I120" s="832"/>
      <c r="J120" s="832"/>
      <c r="K120" s="832"/>
      <c r="L120" s="833"/>
      <c r="M120" s="1047"/>
      <c r="N120" s="1048"/>
      <c r="O120" s="1048"/>
      <c r="P120" s="1048"/>
      <c r="Q120" s="1048"/>
      <c r="R120" s="1048"/>
      <c r="S120" s="1048"/>
      <c r="T120" s="1048"/>
      <c r="U120" s="1048"/>
      <c r="V120" s="1048"/>
      <c r="W120" s="1048"/>
      <c r="X120" s="1048"/>
      <c r="Y120" s="1049"/>
      <c r="Z120" s="1050"/>
      <c r="AA120" s="1051"/>
      <c r="AB120" s="1051"/>
      <c r="AC120" s="1051"/>
      <c r="AD120" s="1046"/>
      <c r="AE120" s="832"/>
      <c r="AF120" s="832"/>
      <c r="AG120" s="832"/>
      <c r="AH120" s="833"/>
      <c r="AI120" s="1047"/>
      <c r="AJ120" s="1048"/>
      <c r="AK120" s="1048"/>
      <c r="AL120" s="1048"/>
      <c r="AM120" s="1048"/>
      <c r="AN120" s="1048"/>
      <c r="AO120" s="1048"/>
      <c r="AP120" s="1048"/>
      <c r="AQ120" s="1048"/>
      <c r="AR120" s="1048"/>
      <c r="AS120" s="1048"/>
      <c r="AT120" s="1048"/>
      <c r="AU120" s="1049"/>
      <c r="AV120" s="1050"/>
      <c r="AW120" s="1051"/>
      <c r="AX120" s="1051"/>
      <c r="AY120" s="1052"/>
    </row>
    <row r="121" spans="2:51" ht="24.75" customHeight="1" thickBot="1">
      <c r="B121" s="1066"/>
      <c r="C121" s="1067"/>
      <c r="D121" s="1067"/>
      <c r="E121" s="1067"/>
      <c r="F121" s="1067"/>
      <c r="G121" s="1068"/>
      <c r="H121" s="1069" t="s">
        <v>39</v>
      </c>
      <c r="I121" s="1070"/>
      <c r="J121" s="1070"/>
      <c r="K121" s="1070"/>
      <c r="L121" s="1070"/>
      <c r="M121" s="1071"/>
      <c r="N121" s="1072"/>
      <c r="O121" s="1072"/>
      <c r="P121" s="1072"/>
      <c r="Q121" s="1072"/>
      <c r="R121" s="1072"/>
      <c r="S121" s="1072"/>
      <c r="T121" s="1072"/>
      <c r="U121" s="1072"/>
      <c r="V121" s="1072"/>
      <c r="W121" s="1072"/>
      <c r="X121" s="1072"/>
      <c r="Y121" s="1073"/>
      <c r="Z121" s="1074">
        <f>SUM(Z113:AC120)</f>
        <v>0</v>
      </c>
      <c r="AA121" s="1075"/>
      <c r="AB121" s="1075"/>
      <c r="AC121" s="1076"/>
      <c r="AD121" s="1069" t="s">
        <v>39</v>
      </c>
      <c r="AE121" s="1070"/>
      <c r="AF121" s="1070"/>
      <c r="AG121" s="1070"/>
      <c r="AH121" s="1070"/>
      <c r="AI121" s="1071"/>
      <c r="AJ121" s="1072"/>
      <c r="AK121" s="1072"/>
      <c r="AL121" s="1072"/>
      <c r="AM121" s="1072"/>
      <c r="AN121" s="1072"/>
      <c r="AO121" s="1072"/>
      <c r="AP121" s="1072"/>
      <c r="AQ121" s="1072"/>
      <c r="AR121" s="1072"/>
      <c r="AS121" s="1072"/>
      <c r="AT121" s="1072"/>
      <c r="AU121" s="1073"/>
      <c r="AV121" s="1074">
        <f>SUM(AV113:AY120)</f>
        <v>0</v>
      </c>
      <c r="AW121" s="1075"/>
      <c r="AX121" s="1075"/>
      <c r="AY121" s="1077"/>
    </row>
    <row r="124" spans="2:51" ht="14.4">
      <c r="C124" s="1078" t="s">
        <v>143</v>
      </c>
    </row>
    <row r="125" spans="2:51">
      <c r="C125" s="502" t="s">
        <v>973</v>
      </c>
    </row>
    <row r="126" spans="2:51" ht="34.549999999999997" customHeight="1">
      <c r="B126" s="1107"/>
      <c r="C126" s="1107"/>
      <c r="D126" s="651" t="s">
        <v>145</v>
      </c>
      <c r="E126" s="651"/>
      <c r="F126" s="651"/>
      <c r="G126" s="651"/>
      <c r="H126" s="651"/>
      <c r="I126" s="651"/>
      <c r="J126" s="651"/>
      <c r="K126" s="651"/>
      <c r="L126" s="651"/>
      <c r="M126" s="651"/>
      <c r="N126" s="651" t="s">
        <v>146</v>
      </c>
      <c r="O126" s="651"/>
      <c r="P126" s="651"/>
      <c r="Q126" s="651"/>
      <c r="R126" s="651"/>
      <c r="S126" s="651"/>
      <c r="T126" s="651"/>
      <c r="U126" s="651"/>
      <c r="V126" s="651"/>
      <c r="W126" s="651"/>
      <c r="X126" s="651"/>
      <c r="Y126" s="651"/>
      <c r="Z126" s="651"/>
      <c r="AA126" s="651"/>
      <c r="AB126" s="651"/>
      <c r="AC126" s="651"/>
      <c r="AD126" s="651"/>
      <c r="AE126" s="651"/>
      <c r="AF126" s="651"/>
      <c r="AG126" s="651"/>
      <c r="AH126" s="651"/>
      <c r="AI126" s="651"/>
      <c r="AJ126" s="651"/>
      <c r="AK126" s="651"/>
      <c r="AL126" s="652" t="s">
        <v>147</v>
      </c>
      <c r="AM126" s="651"/>
      <c r="AN126" s="651"/>
      <c r="AO126" s="651"/>
      <c r="AP126" s="651"/>
      <c r="AQ126" s="651"/>
      <c r="AR126" s="651" t="s">
        <v>148</v>
      </c>
      <c r="AS126" s="651"/>
      <c r="AT126" s="651"/>
      <c r="AU126" s="651"/>
      <c r="AV126" s="651" t="s">
        <v>149</v>
      </c>
      <c r="AW126" s="651"/>
      <c r="AX126" s="651"/>
    </row>
    <row r="127" spans="2:51" ht="24.05" customHeight="1">
      <c r="B127" s="1107">
        <v>1</v>
      </c>
      <c r="C127" s="1107">
        <v>1</v>
      </c>
      <c r="D127" s="1108" t="s">
        <v>974</v>
      </c>
      <c r="E127" s="1108"/>
      <c r="F127" s="1108"/>
      <c r="G127" s="1108"/>
      <c r="H127" s="1108"/>
      <c r="I127" s="1108"/>
      <c r="J127" s="1108"/>
      <c r="K127" s="1108"/>
      <c r="L127" s="1108"/>
      <c r="M127" s="1108"/>
      <c r="N127" s="2565" t="s">
        <v>975</v>
      </c>
      <c r="O127" s="2566"/>
      <c r="P127" s="2566"/>
      <c r="Q127" s="2566"/>
      <c r="R127" s="2566"/>
      <c r="S127" s="2566"/>
      <c r="T127" s="2566"/>
      <c r="U127" s="2566"/>
      <c r="V127" s="2566"/>
      <c r="W127" s="2566"/>
      <c r="X127" s="2566"/>
      <c r="Y127" s="2566"/>
      <c r="Z127" s="2566"/>
      <c r="AA127" s="2566"/>
      <c r="AB127" s="2566"/>
      <c r="AC127" s="2566"/>
      <c r="AD127" s="2566"/>
      <c r="AE127" s="2566"/>
      <c r="AF127" s="2566"/>
      <c r="AG127" s="2566"/>
      <c r="AH127" s="2566"/>
      <c r="AI127" s="2566"/>
      <c r="AJ127" s="2566"/>
      <c r="AK127" s="2567"/>
      <c r="AL127" s="1109">
        <v>397</v>
      </c>
      <c r="AM127" s="1108"/>
      <c r="AN127" s="1108"/>
      <c r="AO127" s="1108"/>
      <c r="AP127" s="1108"/>
      <c r="AQ127" s="1108"/>
      <c r="AR127" s="2568" t="s">
        <v>280</v>
      </c>
      <c r="AS127" s="2568"/>
      <c r="AT127" s="2568"/>
      <c r="AU127" s="2568"/>
      <c r="AV127" s="2568" t="s">
        <v>280</v>
      </c>
      <c r="AW127" s="2568"/>
      <c r="AX127" s="2568"/>
    </row>
    <row r="128" spans="2:51" ht="24.05" customHeight="1">
      <c r="B128" s="1107">
        <v>2</v>
      </c>
      <c r="C128" s="1107">
        <v>1</v>
      </c>
      <c r="D128" s="1108"/>
      <c r="E128" s="1108"/>
      <c r="F128" s="1108"/>
      <c r="G128" s="1108"/>
      <c r="H128" s="1108"/>
      <c r="I128" s="1108"/>
      <c r="J128" s="1108"/>
      <c r="K128" s="1108"/>
      <c r="L128" s="1108"/>
      <c r="M128" s="1108"/>
      <c r="N128" s="1108"/>
      <c r="O128" s="1108"/>
      <c r="P128" s="1108"/>
      <c r="Q128" s="1108"/>
      <c r="R128" s="1108"/>
      <c r="S128" s="1108"/>
      <c r="T128" s="1108"/>
      <c r="U128" s="1108"/>
      <c r="V128" s="1108"/>
      <c r="W128" s="1108"/>
      <c r="X128" s="1108"/>
      <c r="Y128" s="1108"/>
      <c r="Z128" s="1108"/>
      <c r="AA128" s="1108"/>
      <c r="AB128" s="1108"/>
      <c r="AC128" s="1108"/>
      <c r="AD128" s="1108"/>
      <c r="AE128" s="1108"/>
      <c r="AF128" s="1108"/>
      <c r="AG128" s="1108"/>
      <c r="AH128" s="1108"/>
      <c r="AI128" s="1108"/>
      <c r="AJ128" s="1108"/>
      <c r="AK128" s="1108"/>
      <c r="AL128" s="1109"/>
      <c r="AM128" s="1108"/>
      <c r="AN128" s="1108"/>
      <c r="AO128" s="1108"/>
      <c r="AP128" s="1108"/>
      <c r="AQ128" s="1108"/>
      <c r="AR128" s="1108"/>
      <c r="AS128" s="1108"/>
      <c r="AT128" s="1108"/>
      <c r="AU128" s="1108"/>
      <c r="AV128" s="1108"/>
      <c r="AW128" s="1108"/>
      <c r="AX128" s="1108"/>
    </row>
    <row r="129" spans="2:50" ht="24.05" customHeight="1">
      <c r="B129" s="1107">
        <v>3</v>
      </c>
      <c r="C129" s="1107">
        <v>1</v>
      </c>
      <c r="D129" s="1108"/>
      <c r="E129" s="1108"/>
      <c r="F129" s="1108"/>
      <c r="G129" s="1108"/>
      <c r="H129" s="1108"/>
      <c r="I129" s="1108"/>
      <c r="J129" s="1108"/>
      <c r="K129" s="1108"/>
      <c r="L129" s="1108"/>
      <c r="M129" s="1108"/>
      <c r="N129" s="1108"/>
      <c r="O129" s="1108"/>
      <c r="P129" s="1108"/>
      <c r="Q129" s="1108"/>
      <c r="R129" s="1108"/>
      <c r="S129" s="1108"/>
      <c r="T129" s="1108"/>
      <c r="U129" s="1108"/>
      <c r="V129" s="1108"/>
      <c r="W129" s="1108"/>
      <c r="X129" s="1108"/>
      <c r="Y129" s="1108"/>
      <c r="Z129" s="1108"/>
      <c r="AA129" s="1108"/>
      <c r="AB129" s="1108"/>
      <c r="AC129" s="1108"/>
      <c r="AD129" s="1108"/>
      <c r="AE129" s="1108"/>
      <c r="AF129" s="1108"/>
      <c r="AG129" s="1108"/>
      <c r="AH129" s="1108"/>
      <c r="AI129" s="1108"/>
      <c r="AJ129" s="1108"/>
      <c r="AK129" s="1108"/>
      <c r="AL129" s="1109"/>
      <c r="AM129" s="1108"/>
      <c r="AN129" s="1108"/>
      <c r="AO129" s="1108"/>
      <c r="AP129" s="1108"/>
      <c r="AQ129" s="1108"/>
      <c r="AR129" s="1108"/>
      <c r="AS129" s="1108"/>
      <c r="AT129" s="1108"/>
      <c r="AU129" s="1108"/>
      <c r="AV129" s="1108"/>
      <c r="AW129" s="1108"/>
      <c r="AX129" s="1108"/>
    </row>
    <row r="130" spans="2:50" ht="24.05" customHeight="1">
      <c r="B130" s="1107">
        <v>4</v>
      </c>
      <c r="C130" s="1107">
        <v>1</v>
      </c>
      <c r="D130" s="1108"/>
      <c r="E130" s="1108"/>
      <c r="F130" s="1108"/>
      <c r="G130" s="1108"/>
      <c r="H130" s="1108"/>
      <c r="I130" s="1108"/>
      <c r="J130" s="1108"/>
      <c r="K130" s="1108"/>
      <c r="L130" s="1108"/>
      <c r="M130" s="1108"/>
      <c r="N130" s="1108"/>
      <c r="O130" s="1108"/>
      <c r="P130" s="1108"/>
      <c r="Q130" s="1108"/>
      <c r="R130" s="1108"/>
      <c r="S130" s="1108"/>
      <c r="T130" s="1108"/>
      <c r="U130" s="1108"/>
      <c r="V130" s="1108"/>
      <c r="W130" s="1108"/>
      <c r="X130" s="1108"/>
      <c r="Y130" s="1108"/>
      <c r="Z130" s="1108"/>
      <c r="AA130" s="1108"/>
      <c r="AB130" s="1108"/>
      <c r="AC130" s="1108"/>
      <c r="AD130" s="1108"/>
      <c r="AE130" s="1108"/>
      <c r="AF130" s="1108"/>
      <c r="AG130" s="1108"/>
      <c r="AH130" s="1108"/>
      <c r="AI130" s="1108"/>
      <c r="AJ130" s="1108"/>
      <c r="AK130" s="1108"/>
      <c r="AL130" s="1109"/>
      <c r="AM130" s="1108"/>
      <c r="AN130" s="1108"/>
      <c r="AO130" s="1108"/>
      <c r="AP130" s="1108"/>
      <c r="AQ130" s="1108"/>
      <c r="AR130" s="1108"/>
      <c r="AS130" s="1108"/>
      <c r="AT130" s="1108"/>
      <c r="AU130" s="1108"/>
      <c r="AV130" s="1108"/>
      <c r="AW130" s="1108"/>
      <c r="AX130" s="1108"/>
    </row>
    <row r="131" spans="2:50" ht="24.05" customHeight="1">
      <c r="B131" s="1107">
        <v>5</v>
      </c>
      <c r="C131" s="1107">
        <v>1</v>
      </c>
      <c r="D131" s="1108"/>
      <c r="E131" s="1108"/>
      <c r="F131" s="1108"/>
      <c r="G131" s="1108"/>
      <c r="H131" s="1108"/>
      <c r="I131" s="1108"/>
      <c r="J131" s="1108"/>
      <c r="K131" s="1108"/>
      <c r="L131" s="1108"/>
      <c r="M131" s="1108"/>
      <c r="N131" s="1108"/>
      <c r="O131" s="1108"/>
      <c r="P131" s="1108"/>
      <c r="Q131" s="1108"/>
      <c r="R131" s="1108"/>
      <c r="S131" s="1108"/>
      <c r="T131" s="1108"/>
      <c r="U131" s="1108"/>
      <c r="V131" s="1108"/>
      <c r="W131" s="1108"/>
      <c r="X131" s="1108"/>
      <c r="Y131" s="1108"/>
      <c r="Z131" s="1108"/>
      <c r="AA131" s="1108"/>
      <c r="AB131" s="1108"/>
      <c r="AC131" s="1108"/>
      <c r="AD131" s="1108"/>
      <c r="AE131" s="1108"/>
      <c r="AF131" s="1108"/>
      <c r="AG131" s="1108"/>
      <c r="AH131" s="1108"/>
      <c r="AI131" s="1108"/>
      <c r="AJ131" s="1108"/>
      <c r="AK131" s="1108"/>
      <c r="AL131" s="1109"/>
      <c r="AM131" s="1108"/>
      <c r="AN131" s="1108"/>
      <c r="AO131" s="1108"/>
      <c r="AP131" s="1108"/>
      <c r="AQ131" s="1108"/>
      <c r="AR131" s="1108"/>
      <c r="AS131" s="1108"/>
      <c r="AT131" s="1108"/>
      <c r="AU131" s="1108"/>
      <c r="AV131" s="1108"/>
      <c r="AW131" s="1108"/>
      <c r="AX131" s="1108"/>
    </row>
    <row r="132" spans="2:50" ht="24.05" customHeight="1">
      <c r="B132" s="1107">
        <v>6</v>
      </c>
      <c r="C132" s="1107">
        <v>1</v>
      </c>
      <c r="D132" s="1108"/>
      <c r="E132" s="1108"/>
      <c r="F132" s="1108"/>
      <c r="G132" s="1108"/>
      <c r="H132" s="1108"/>
      <c r="I132" s="1108"/>
      <c r="J132" s="1108"/>
      <c r="K132" s="1108"/>
      <c r="L132" s="1108"/>
      <c r="M132" s="1108"/>
      <c r="N132" s="1108"/>
      <c r="O132" s="1108"/>
      <c r="P132" s="1108"/>
      <c r="Q132" s="1108"/>
      <c r="R132" s="1108"/>
      <c r="S132" s="1108"/>
      <c r="T132" s="1108"/>
      <c r="U132" s="1108"/>
      <c r="V132" s="1108"/>
      <c r="W132" s="1108"/>
      <c r="X132" s="1108"/>
      <c r="Y132" s="1108"/>
      <c r="Z132" s="1108"/>
      <c r="AA132" s="1108"/>
      <c r="AB132" s="1108"/>
      <c r="AC132" s="1108"/>
      <c r="AD132" s="1108"/>
      <c r="AE132" s="1108"/>
      <c r="AF132" s="1108"/>
      <c r="AG132" s="1108"/>
      <c r="AH132" s="1108"/>
      <c r="AI132" s="1108"/>
      <c r="AJ132" s="1108"/>
      <c r="AK132" s="1108"/>
      <c r="AL132" s="1109"/>
      <c r="AM132" s="1108"/>
      <c r="AN132" s="1108"/>
      <c r="AO132" s="1108"/>
      <c r="AP132" s="1108"/>
      <c r="AQ132" s="1108"/>
      <c r="AR132" s="1108"/>
      <c r="AS132" s="1108"/>
      <c r="AT132" s="1108"/>
      <c r="AU132" s="1108"/>
      <c r="AV132" s="1108"/>
      <c r="AW132" s="1108"/>
      <c r="AX132" s="1108"/>
    </row>
    <row r="133" spans="2:50" ht="24.05" customHeight="1">
      <c r="B133" s="1107">
        <v>7</v>
      </c>
      <c r="C133" s="1107">
        <v>1</v>
      </c>
      <c r="D133" s="1108"/>
      <c r="E133" s="1108"/>
      <c r="F133" s="1108"/>
      <c r="G133" s="1108"/>
      <c r="H133" s="1108"/>
      <c r="I133" s="1108"/>
      <c r="J133" s="1108"/>
      <c r="K133" s="1108"/>
      <c r="L133" s="1108"/>
      <c r="M133" s="1108"/>
      <c r="N133" s="1108"/>
      <c r="O133" s="1108"/>
      <c r="P133" s="1108"/>
      <c r="Q133" s="1108"/>
      <c r="R133" s="1108"/>
      <c r="S133" s="1108"/>
      <c r="T133" s="1108"/>
      <c r="U133" s="1108"/>
      <c r="V133" s="1108"/>
      <c r="W133" s="1108"/>
      <c r="X133" s="1108"/>
      <c r="Y133" s="1108"/>
      <c r="Z133" s="1108"/>
      <c r="AA133" s="1108"/>
      <c r="AB133" s="1108"/>
      <c r="AC133" s="1108"/>
      <c r="AD133" s="1108"/>
      <c r="AE133" s="1108"/>
      <c r="AF133" s="1108"/>
      <c r="AG133" s="1108"/>
      <c r="AH133" s="1108"/>
      <c r="AI133" s="1108"/>
      <c r="AJ133" s="1108"/>
      <c r="AK133" s="1108"/>
      <c r="AL133" s="1109"/>
      <c r="AM133" s="1108"/>
      <c r="AN133" s="1108"/>
      <c r="AO133" s="1108"/>
      <c r="AP133" s="1108"/>
      <c r="AQ133" s="1108"/>
      <c r="AR133" s="1108"/>
      <c r="AS133" s="1108"/>
      <c r="AT133" s="1108"/>
      <c r="AU133" s="1108"/>
      <c r="AV133" s="1108"/>
      <c r="AW133" s="1108"/>
      <c r="AX133" s="1108"/>
    </row>
    <row r="134" spans="2:50" ht="24.05" customHeight="1">
      <c r="B134" s="1107">
        <v>8</v>
      </c>
      <c r="C134" s="1107">
        <v>1</v>
      </c>
      <c r="D134" s="1108"/>
      <c r="E134" s="1108"/>
      <c r="F134" s="1108"/>
      <c r="G134" s="1108"/>
      <c r="H134" s="1108"/>
      <c r="I134" s="1108"/>
      <c r="J134" s="1108"/>
      <c r="K134" s="1108"/>
      <c r="L134" s="1108"/>
      <c r="M134" s="1108"/>
      <c r="N134" s="1108"/>
      <c r="O134" s="1108"/>
      <c r="P134" s="1108"/>
      <c r="Q134" s="1108"/>
      <c r="R134" s="1108"/>
      <c r="S134" s="1108"/>
      <c r="T134" s="1108"/>
      <c r="U134" s="1108"/>
      <c r="V134" s="1108"/>
      <c r="W134" s="1108"/>
      <c r="X134" s="1108"/>
      <c r="Y134" s="1108"/>
      <c r="Z134" s="1108"/>
      <c r="AA134" s="1108"/>
      <c r="AB134" s="1108"/>
      <c r="AC134" s="1108"/>
      <c r="AD134" s="1108"/>
      <c r="AE134" s="1108"/>
      <c r="AF134" s="1108"/>
      <c r="AG134" s="1108"/>
      <c r="AH134" s="1108"/>
      <c r="AI134" s="1108"/>
      <c r="AJ134" s="1108"/>
      <c r="AK134" s="1108"/>
      <c r="AL134" s="1109"/>
      <c r="AM134" s="1108"/>
      <c r="AN134" s="1108"/>
      <c r="AO134" s="1108"/>
      <c r="AP134" s="1108"/>
      <c r="AQ134" s="1108"/>
      <c r="AR134" s="1108"/>
      <c r="AS134" s="1108"/>
      <c r="AT134" s="1108"/>
      <c r="AU134" s="1108"/>
      <c r="AV134" s="1108"/>
      <c r="AW134" s="1108"/>
      <c r="AX134" s="1108"/>
    </row>
    <row r="135" spans="2:50" ht="24.05" customHeight="1">
      <c r="B135" s="1107">
        <v>9</v>
      </c>
      <c r="C135" s="1107">
        <v>1</v>
      </c>
      <c r="D135" s="1108"/>
      <c r="E135" s="1108"/>
      <c r="F135" s="1108"/>
      <c r="G135" s="1108"/>
      <c r="H135" s="1108"/>
      <c r="I135" s="1108"/>
      <c r="J135" s="1108"/>
      <c r="K135" s="1108"/>
      <c r="L135" s="1108"/>
      <c r="M135" s="1108"/>
      <c r="N135" s="1108"/>
      <c r="O135" s="1108"/>
      <c r="P135" s="1108"/>
      <c r="Q135" s="1108"/>
      <c r="R135" s="1108"/>
      <c r="S135" s="1108"/>
      <c r="T135" s="1108"/>
      <c r="U135" s="1108"/>
      <c r="V135" s="1108"/>
      <c r="W135" s="1108"/>
      <c r="X135" s="1108"/>
      <c r="Y135" s="1108"/>
      <c r="Z135" s="1108"/>
      <c r="AA135" s="1108"/>
      <c r="AB135" s="1108"/>
      <c r="AC135" s="1108"/>
      <c r="AD135" s="1108"/>
      <c r="AE135" s="1108"/>
      <c r="AF135" s="1108"/>
      <c r="AG135" s="1108"/>
      <c r="AH135" s="1108"/>
      <c r="AI135" s="1108"/>
      <c r="AJ135" s="1108"/>
      <c r="AK135" s="1108"/>
      <c r="AL135" s="1109"/>
      <c r="AM135" s="1108"/>
      <c r="AN135" s="1108"/>
      <c r="AO135" s="1108"/>
      <c r="AP135" s="1108"/>
      <c r="AQ135" s="1108"/>
      <c r="AR135" s="1108"/>
      <c r="AS135" s="1108"/>
      <c r="AT135" s="1108"/>
      <c r="AU135" s="1108"/>
      <c r="AV135" s="1108"/>
      <c r="AW135" s="1108"/>
      <c r="AX135" s="1108"/>
    </row>
    <row r="136" spans="2:50" ht="24.05" customHeight="1">
      <c r="B136" s="1107">
        <v>10</v>
      </c>
      <c r="C136" s="1107">
        <v>1</v>
      </c>
      <c r="D136" s="1108"/>
      <c r="E136" s="1108"/>
      <c r="F136" s="1108"/>
      <c r="G136" s="1108"/>
      <c r="H136" s="1108"/>
      <c r="I136" s="1108"/>
      <c r="J136" s="1108"/>
      <c r="K136" s="1108"/>
      <c r="L136" s="1108"/>
      <c r="M136" s="1108"/>
      <c r="N136" s="1108"/>
      <c r="O136" s="1108"/>
      <c r="P136" s="1108"/>
      <c r="Q136" s="1108"/>
      <c r="R136" s="1108"/>
      <c r="S136" s="1108"/>
      <c r="T136" s="1108"/>
      <c r="U136" s="1108"/>
      <c r="V136" s="1108"/>
      <c r="W136" s="1108"/>
      <c r="X136" s="1108"/>
      <c r="Y136" s="1108"/>
      <c r="Z136" s="1108"/>
      <c r="AA136" s="1108"/>
      <c r="AB136" s="1108"/>
      <c r="AC136" s="1108"/>
      <c r="AD136" s="1108"/>
      <c r="AE136" s="1108"/>
      <c r="AF136" s="1108"/>
      <c r="AG136" s="1108"/>
      <c r="AH136" s="1108"/>
      <c r="AI136" s="1108"/>
      <c r="AJ136" s="1108"/>
      <c r="AK136" s="1108"/>
      <c r="AL136" s="1109"/>
      <c r="AM136" s="1108"/>
      <c r="AN136" s="1108"/>
      <c r="AO136" s="1108"/>
      <c r="AP136" s="1108"/>
      <c r="AQ136" s="1108"/>
      <c r="AR136" s="1108"/>
      <c r="AS136" s="1108"/>
      <c r="AT136" s="1108"/>
      <c r="AU136" s="1108"/>
      <c r="AV136" s="1108"/>
      <c r="AW136" s="1108"/>
      <c r="AX136" s="1108"/>
    </row>
    <row r="138" spans="2:50" ht="23.25" hidden="1" customHeight="1">
      <c r="B138" s="502" t="s">
        <v>152</v>
      </c>
    </row>
    <row r="139" spans="2:50" ht="36" hidden="1" customHeight="1">
      <c r="B139" s="651" t="s">
        <v>153</v>
      </c>
      <c r="C139" s="651"/>
      <c r="D139" s="651"/>
      <c r="E139" s="651"/>
      <c r="F139" s="651"/>
      <c r="G139" s="651"/>
      <c r="H139" s="651"/>
      <c r="I139" s="1106"/>
      <c r="J139" s="1106"/>
      <c r="K139" s="1106"/>
      <c r="L139" s="1106"/>
      <c r="M139" s="1106"/>
      <c r="N139" s="1106"/>
      <c r="O139" s="1106"/>
      <c r="P139" s="1106"/>
      <c r="Q139" s="1106"/>
      <c r="R139" s="1106"/>
      <c r="S139" s="1106"/>
      <c r="T139" s="1106"/>
      <c r="U139" s="1106"/>
      <c r="V139" s="1106"/>
      <c r="W139" s="1106"/>
      <c r="X139" s="1106"/>
      <c r="Y139" s="1106"/>
    </row>
    <row r="140" spans="2:50" ht="36" hidden="1" customHeight="1">
      <c r="B140" s="1081" t="s">
        <v>291</v>
      </c>
      <c r="C140" s="582"/>
      <c r="D140" s="582"/>
      <c r="E140" s="582"/>
      <c r="F140" s="582"/>
      <c r="G140" s="582"/>
      <c r="H140" s="583"/>
      <c r="I140" s="563" t="s">
        <v>155</v>
      </c>
      <c r="J140" s="530"/>
      <c r="K140" s="530"/>
      <c r="L140" s="530"/>
      <c r="M140" s="554"/>
      <c r="N140" s="581" t="s">
        <v>156</v>
      </c>
      <c r="O140" s="582"/>
      <c r="P140" s="582"/>
      <c r="Q140" s="582"/>
      <c r="R140" s="582"/>
      <c r="S140" s="582"/>
      <c r="T140" s="583"/>
      <c r="U140" s="563" t="s">
        <v>155</v>
      </c>
      <c r="V140" s="530"/>
      <c r="W140" s="530"/>
      <c r="X140" s="530"/>
      <c r="Y140" s="554"/>
      <c r="Z140" s="581" t="s">
        <v>157</v>
      </c>
      <c r="AA140" s="582"/>
      <c r="AB140" s="582"/>
      <c r="AC140" s="582"/>
      <c r="AD140" s="582"/>
      <c r="AE140" s="582"/>
      <c r="AF140" s="583"/>
      <c r="AG140" s="563" t="s">
        <v>155</v>
      </c>
      <c r="AH140" s="530"/>
      <c r="AI140" s="530"/>
      <c r="AJ140" s="530"/>
      <c r="AK140" s="554"/>
      <c r="AL140" s="581" t="s">
        <v>158</v>
      </c>
      <c r="AM140" s="582"/>
      <c r="AN140" s="582"/>
      <c r="AO140" s="582"/>
      <c r="AP140" s="582"/>
      <c r="AQ140" s="582"/>
      <c r="AR140" s="583"/>
      <c r="AS140" s="563" t="s">
        <v>155</v>
      </c>
      <c r="AT140" s="530"/>
      <c r="AU140" s="530"/>
      <c r="AV140" s="530"/>
      <c r="AW140" s="554"/>
    </row>
    <row r="141" spans="2:50" ht="36" hidden="1" customHeight="1">
      <c r="B141" s="581" t="s">
        <v>159</v>
      </c>
      <c r="C141" s="582"/>
      <c r="D141" s="582"/>
      <c r="E141" s="582"/>
      <c r="F141" s="582"/>
      <c r="G141" s="582"/>
      <c r="H141" s="583"/>
      <c r="I141" s="1089"/>
      <c r="J141" s="1090"/>
      <c r="K141" s="1090"/>
      <c r="L141" s="1090"/>
      <c r="M141" s="1091"/>
      <c r="N141" s="581" t="s">
        <v>160</v>
      </c>
      <c r="O141" s="582"/>
      <c r="P141" s="582"/>
      <c r="Q141" s="582"/>
      <c r="R141" s="582"/>
      <c r="S141" s="582"/>
      <c r="T141" s="583"/>
      <c r="U141" s="1089"/>
      <c r="V141" s="1090"/>
      <c r="W141" s="1090"/>
      <c r="X141" s="1090"/>
      <c r="Y141" s="1091"/>
      <c r="Z141" s="581" t="s">
        <v>161</v>
      </c>
      <c r="AA141" s="582"/>
      <c r="AB141" s="582"/>
      <c r="AC141" s="582"/>
      <c r="AD141" s="582"/>
      <c r="AE141" s="582"/>
      <c r="AF141" s="583"/>
      <c r="AG141" s="1089"/>
      <c r="AH141" s="1090"/>
      <c r="AI141" s="1090"/>
      <c r="AJ141" s="1090"/>
      <c r="AK141" s="1091"/>
      <c r="AL141" s="1081" t="s">
        <v>162</v>
      </c>
      <c r="AM141" s="582"/>
      <c r="AN141" s="582"/>
      <c r="AO141" s="582"/>
      <c r="AP141" s="582"/>
      <c r="AQ141" s="582"/>
      <c r="AR141" s="583"/>
      <c r="AS141" s="1089"/>
      <c r="AT141" s="1090"/>
      <c r="AU141" s="1090"/>
      <c r="AV141" s="1090"/>
      <c r="AW141" s="1091"/>
    </row>
    <row r="142" spans="2:50">
      <c r="C142" s="502" t="s">
        <v>163</v>
      </c>
    </row>
    <row r="143" spans="2:50" ht="34.549999999999997" customHeight="1">
      <c r="B143" s="1107"/>
      <c r="C143" s="1107"/>
      <c r="D143" s="651" t="s">
        <v>145</v>
      </c>
      <c r="E143" s="651"/>
      <c r="F143" s="651"/>
      <c r="G143" s="651"/>
      <c r="H143" s="651"/>
      <c r="I143" s="651"/>
      <c r="J143" s="651"/>
      <c r="K143" s="651"/>
      <c r="L143" s="651"/>
      <c r="M143" s="651"/>
      <c r="N143" s="651" t="s">
        <v>146</v>
      </c>
      <c r="O143" s="651"/>
      <c r="P143" s="651"/>
      <c r="Q143" s="651"/>
      <c r="R143" s="651"/>
      <c r="S143" s="651"/>
      <c r="T143" s="651"/>
      <c r="U143" s="651"/>
      <c r="V143" s="651"/>
      <c r="W143" s="651"/>
      <c r="X143" s="651"/>
      <c r="Y143" s="651"/>
      <c r="Z143" s="651"/>
      <c r="AA143" s="651"/>
      <c r="AB143" s="651"/>
      <c r="AC143" s="651"/>
      <c r="AD143" s="651"/>
      <c r="AE143" s="651"/>
      <c r="AF143" s="651"/>
      <c r="AG143" s="651"/>
      <c r="AH143" s="651"/>
      <c r="AI143" s="651"/>
      <c r="AJ143" s="651"/>
      <c r="AK143" s="651"/>
      <c r="AL143" s="652" t="s">
        <v>147</v>
      </c>
      <c r="AM143" s="651"/>
      <c r="AN143" s="651"/>
      <c r="AO143" s="651"/>
      <c r="AP143" s="651"/>
      <c r="AQ143" s="651"/>
      <c r="AR143" s="651" t="s">
        <v>148</v>
      </c>
      <c r="AS143" s="651"/>
      <c r="AT143" s="651"/>
      <c r="AU143" s="651"/>
      <c r="AV143" s="651" t="s">
        <v>149</v>
      </c>
      <c r="AW143" s="651"/>
      <c r="AX143" s="651"/>
    </row>
    <row r="144" spans="2:50" ht="24.05" customHeight="1">
      <c r="B144" s="1107">
        <v>1</v>
      </c>
      <c r="C144" s="1107">
        <v>1</v>
      </c>
      <c r="D144" s="1108"/>
      <c r="E144" s="1108"/>
      <c r="F144" s="1108"/>
      <c r="G144" s="1108"/>
      <c r="H144" s="1108"/>
      <c r="I144" s="1108"/>
      <c r="J144" s="1108"/>
      <c r="K144" s="1108"/>
      <c r="L144" s="1108"/>
      <c r="M144" s="1108"/>
      <c r="N144" s="1108"/>
      <c r="O144" s="1108"/>
      <c r="P144" s="1108"/>
      <c r="Q144" s="1108"/>
      <c r="R144" s="1108"/>
      <c r="S144" s="1108"/>
      <c r="T144" s="1108"/>
      <c r="U144" s="1108"/>
      <c r="V144" s="1108"/>
      <c r="W144" s="1108"/>
      <c r="X144" s="1108"/>
      <c r="Y144" s="1108"/>
      <c r="Z144" s="1108"/>
      <c r="AA144" s="1108"/>
      <c r="AB144" s="1108"/>
      <c r="AC144" s="1108"/>
      <c r="AD144" s="1108"/>
      <c r="AE144" s="1108"/>
      <c r="AF144" s="1108"/>
      <c r="AG144" s="1108"/>
      <c r="AH144" s="1108"/>
      <c r="AI144" s="1108"/>
      <c r="AJ144" s="1108"/>
      <c r="AK144" s="1108"/>
      <c r="AL144" s="1109"/>
      <c r="AM144" s="1108"/>
      <c r="AN144" s="1108"/>
      <c r="AO144" s="1108"/>
      <c r="AP144" s="1108"/>
      <c r="AQ144" s="1108"/>
      <c r="AR144" s="1108"/>
      <c r="AS144" s="1108"/>
      <c r="AT144" s="1108"/>
      <c r="AU144" s="1108"/>
      <c r="AV144" s="1108"/>
      <c r="AW144" s="1108"/>
      <c r="AX144" s="1108"/>
    </row>
    <row r="145" spans="2:50" ht="24.05" customHeight="1">
      <c r="B145" s="1107">
        <v>2</v>
      </c>
      <c r="C145" s="1107">
        <v>1</v>
      </c>
      <c r="D145" s="1108"/>
      <c r="E145" s="1108"/>
      <c r="F145" s="1108"/>
      <c r="G145" s="1108"/>
      <c r="H145" s="1108"/>
      <c r="I145" s="1108"/>
      <c r="J145" s="1108"/>
      <c r="K145" s="1108"/>
      <c r="L145" s="1108"/>
      <c r="M145" s="1108"/>
      <c r="N145" s="1108"/>
      <c r="O145" s="1108"/>
      <c r="P145" s="1108"/>
      <c r="Q145" s="1108"/>
      <c r="R145" s="1108"/>
      <c r="S145" s="1108"/>
      <c r="T145" s="1108"/>
      <c r="U145" s="1108"/>
      <c r="V145" s="1108"/>
      <c r="W145" s="1108"/>
      <c r="X145" s="1108"/>
      <c r="Y145" s="1108"/>
      <c r="Z145" s="1108"/>
      <c r="AA145" s="1108"/>
      <c r="AB145" s="1108"/>
      <c r="AC145" s="1108"/>
      <c r="AD145" s="1108"/>
      <c r="AE145" s="1108"/>
      <c r="AF145" s="1108"/>
      <c r="AG145" s="1108"/>
      <c r="AH145" s="1108"/>
      <c r="AI145" s="1108"/>
      <c r="AJ145" s="1108"/>
      <c r="AK145" s="1108"/>
      <c r="AL145" s="1109"/>
      <c r="AM145" s="1108"/>
      <c r="AN145" s="1108"/>
      <c r="AO145" s="1108"/>
      <c r="AP145" s="1108"/>
      <c r="AQ145" s="1108"/>
      <c r="AR145" s="1108"/>
      <c r="AS145" s="1108"/>
      <c r="AT145" s="1108"/>
      <c r="AU145" s="1108"/>
      <c r="AV145" s="1108"/>
      <c r="AW145" s="1108"/>
      <c r="AX145" s="1108"/>
    </row>
    <row r="146" spans="2:50" ht="24.05" customHeight="1">
      <c r="B146" s="1107">
        <v>3</v>
      </c>
      <c r="C146" s="1107">
        <v>1</v>
      </c>
      <c r="D146" s="1108"/>
      <c r="E146" s="1108"/>
      <c r="F146" s="1108"/>
      <c r="G146" s="1108"/>
      <c r="H146" s="1108"/>
      <c r="I146" s="1108"/>
      <c r="J146" s="1108"/>
      <c r="K146" s="1108"/>
      <c r="L146" s="1108"/>
      <c r="M146" s="1108"/>
      <c r="N146" s="1108"/>
      <c r="O146" s="1108"/>
      <c r="P146" s="1108"/>
      <c r="Q146" s="1108"/>
      <c r="R146" s="1108"/>
      <c r="S146" s="1108"/>
      <c r="T146" s="1108"/>
      <c r="U146" s="1108"/>
      <c r="V146" s="1108"/>
      <c r="W146" s="1108"/>
      <c r="X146" s="1108"/>
      <c r="Y146" s="1108"/>
      <c r="Z146" s="1108"/>
      <c r="AA146" s="1108"/>
      <c r="AB146" s="1108"/>
      <c r="AC146" s="1108"/>
      <c r="AD146" s="1108"/>
      <c r="AE146" s="1108"/>
      <c r="AF146" s="1108"/>
      <c r="AG146" s="1108"/>
      <c r="AH146" s="1108"/>
      <c r="AI146" s="1108"/>
      <c r="AJ146" s="1108"/>
      <c r="AK146" s="1108"/>
      <c r="AL146" s="1109"/>
      <c r="AM146" s="1108"/>
      <c r="AN146" s="1108"/>
      <c r="AO146" s="1108"/>
      <c r="AP146" s="1108"/>
      <c r="AQ146" s="1108"/>
      <c r="AR146" s="1108"/>
      <c r="AS146" s="1108"/>
      <c r="AT146" s="1108"/>
      <c r="AU146" s="1108"/>
      <c r="AV146" s="1108"/>
      <c r="AW146" s="1108"/>
      <c r="AX146" s="1108"/>
    </row>
    <row r="147" spans="2:50" ht="24.05" customHeight="1">
      <c r="B147" s="1107">
        <v>4</v>
      </c>
      <c r="C147" s="1107">
        <v>1</v>
      </c>
      <c r="D147" s="1108"/>
      <c r="E147" s="1108"/>
      <c r="F147" s="1108"/>
      <c r="G147" s="1108"/>
      <c r="H147" s="1108"/>
      <c r="I147" s="1108"/>
      <c r="J147" s="1108"/>
      <c r="K147" s="1108"/>
      <c r="L147" s="1108"/>
      <c r="M147" s="1108"/>
      <c r="N147" s="1108"/>
      <c r="O147" s="1108"/>
      <c r="P147" s="1108"/>
      <c r="Q147" s="1108"/>
      <c r="R147" s="1108"/>
      <c r="S147" s="1108"/>
      <c r="T147" s="1108"/>
      <c r="U147" s="1108"/>
      <c r="V147" s="1108"/>
      <c r="W147" s="1108"/>
      <c r="X147" s="1108"/>
      <c r="Y147" s="1108"/>
      <c r="Z147" s="1108"/>
      <c r="AA147" s="1108"/>
      <c r="AB147" s="1108"/>
      <c r="AC147" s="1108"/>
      <c r="AD147" s="1108"/>
      <c r="AE147" s="1108"/>
      <c r="AF147" s="1108"/>
      <c r="AG147" s="1108"/>
      <c r="AH147" s="1108"/>
      <c r="AI147" s="1108"/>
      <c r="AJ147" s="1108"/>
      <c r="AK147" s="1108"/>
      <c r="AL147" s="1109"/>
      <c r="AM147" s="1108"/>
      <c r="AN147" s="1108"/>
      <c r="AO147" s="1108"/>
      <c r="AP147" s="1108"/>
      <c r="AQ147" s="1108"/>
      <c r="AR147" s="1108"/>
      <c r="AS147" s="1108"/>
      <c r="AT147" s="1108"/>
      <c r="AU147" s="1108"/>
      <c r="AV147" s="1108"/>
      <c r="AW147" s="1108"/>
      <c r="AX147" s="1108"/>
    </row>
    <row r="148" spans="2:50" ht="24.05" customHeight="1">
      <c r="B148" s="1107">
        <v>5</v>
      </c>
      <c r="C148" s="1107">
        <v>1</v>
      </c>
      <c r="D148" s="1108"/>
      <c r="E148" s="1108"/>
      <c r="F148" s="1108"/>
      <c r="G148" s="1108"/>
      <c r="H148" s="1108"/>
      <c r="I148" s="1108"/>
      <c r="J148" s="1108"/>
      <c r="K148" s="1108"/>
      <c r="L148" s="1108"/>
      <c r="M148" s="1108"/>
      <c r="N148" s="1108"/>
      <c r="O148" s="1108"/>
      <c r="P148" s="1108"/>
      <c r="Q148" s="1108"/>
      <c r="R148" s="1108"/>
      <c r="S148" s="1108"/>
      <c r="T148" s="1108"/>
      <c r="U148" s="1108"/>
      <c r="V148" s="1108"/>
      <c r="W148" s="1108"/>
      <c r="X148" s="1108"/>
      <c r="Y148" s="1108"/>
      <c r="Z148" s="1108"/>
      <c r="AA148" s="1108"/>
      <c r="AB148" s="1108"/>
      <c r="AC148" s="1108"/>
      <c r="AD148" s="1108"/>
      <c r="AE148" s="1108"/>
      <c r="AF148" s="1108"/>
      <c r="AG148" s="1108"/>
      <c r="AH148" s="1108"/>
      <c r="AI148" s="1108"/>
      <c r="AJ148" s="1108"/>
      <c r="AK148" s="1108"/>
      <c r="AL148" s="1109"/>
      <c r="AM148" s="1108"/>
      <c r="AN148" s="1108"/>
      <c r="AO148" s="1108"/>
      <c r="AP148" s="1108"/>
      <c r="AQ148" s="1108"/>
      <c r="AR148" s="1108"/>
      <c r="AS148" s="1108"/>
      <c r="AT148" s="1108"/>
      <c r="AU148" s="1108"/>
      <c r="AV148" s="1108"/>
      <c r="AW148" s="1108"/>
      <c r="AX148" s="1108"/>
    </row>
    <row r="149" spans="2:50" ht="24.05" customHeight="1">
      <c r="B149" s="1107">
        <v>6</v>
      </c>
      <c r="C149" s="1107">
        <v>1</v>
      </c>
      <c r="D149" s="1108"/>
      <c r="E149" s="1108"/>
      <c r="F149" s="1108"/>
      <c r="G149" s="1108"/>
      <c r="H149" s="1108"/>
      <c r="I149" s="1108"/>
      <c r="J149" s="1108"/>
      <c r="K149" s="1108"/>
      <c r="L149" s="1108"/>
      <c r="M149" s="1108"/>
      <c r="N149" s="1108"/>
      <c r="O149" s="1108"/>
      <c r="P149" s="1108"/>
      <c r="Q149" s="1108"/>
      <c r="R149" s="1108"/>
      <c r="S149" s="1108"/>
      <c r="T149" s="1108"/>
      <c r="U149" s="1108"/>
      <c r="V149" s="1108"/>
      <c r="W149" s="1108"/>
      <c r="X149" s="1108"/>
      <c r="Y149" s="1108"/>
      <c r="Z149" s="1108"/>
      <c r="AA149" s="1108"/>
      <c r="AB149" s="1108"/>
      <c r="AC149" s="1108"/>
      <c r="AD149" s="1108"/>
      <c r="AE149" s="1108"/>
      <c r="AF149" s="1108"/>
      <c r="AG149" s="1108"/>
      <c r="AH149" s="1108"/>
      <c r="AI149" s="1108"/>
      <c r="AJ149" s="1108"/>
      <c r="AK149" s="1108"/>
      <c r="AL149" s="1109"/>
      <c r="AM149" s="1108"/>
      <c r="AN149" s="1108"/>
      <c r="AO149" s="1108"/>
      <c r="AP149" s="1108"/>
      <c r="AQ149" s="1108"/>
      <c r="AR149" s="1108"/>
      <c r="AS149" s="1108"/>
      <c r="AT149" s="1108"/>
      <c r="AU149" s="1108"/>
      <c r="AV149" s="1108"/>
      <c r="AW149" s="1108"/>
      <c r="AX149" s="1108"/>
    </row>
    <row r="150" spans="2:50" ht="24.05" customHeight="1">
      <c r="B150" s="1107">
        <v>7</v>
      </c>
      <c r="C150" s="1107">
        <v>1</v>
      </c>
      <c r="D150" s="1108"/>
      <c r="E150" s="1108"/>
      <c r="F150" s="1108"/>
      <c r="G150" s="1108"/>
      <c r="H150" s="1108"/>
      <c r="I150" s="1108"/>
      <c r="J150" s="1108"/>
      <c r="K150" s="1108"/>
      <c r="L150" s="1108"/>
      <c r="M150" s="1108"/>
      <c r="N150" s="1108"/>
      <c r="O150" s="1108"/>
      <c r="P150" s="1108"/>
      <c r="Q150" s="1108"/>
      <c r="R150" s="1108"/>
      <c r="S150" s="1108"/>
      <c r="T150" s="1108"/>
      <c r="U150" s="1108"/>
      <c r="V150" s="1108"/>
      <c r="W150" s="1108"/>
      <c r="X150" s="1108"/>
      <c r="Y150" s="1108"/>
      <c r="Z150" s="1108"/>
      <c r="AA150" s="1108"/>
      <c r="AB150" s="1108"/>
      <c r="AC150" s="1108"/>
      <c r="AD150" s="1108"/>
      <c r="AE150" s="1108"/>
      <c r="AF150" s="1108"/>
      <c r="AG150" s="1108"/>
      <c r="AH150" s="1108"/>
      <c r="AI150" s="1108"/>
      <c r="AJ150" s="1108"/>
      <c r="AK150" s="1108"/>
      <c r="AL150" s="1109"/>
      <c r="AM150" s="1108"/>
      <c r="AN150" s="1108"/>
      <c r="AO150" s="1108"/>
      <c r="AP150" s="1108"/>
      <c r="AQ150" s="1108"/>
      <c r="AR150" s="1108"/>
      <c r="AS150" s="1108"/>
      <c r="AT150" s="1108"/>
      <c r="AU150" s="1108"/>
      <c r="AV150" s="1108"/>
      <c r="AW150" s="1108"/>
      <c r="AX150" s="1108"/>
    </row>
    <row r="151" spans="2:50" ht="24.05" customHeight="1">
      <c r="B151" s="1107">
        <v>8</v>
      </c>
      <c r="C151" s="1107">
        <v>1</v>
      </c>
      <c r="D151" s="1108"/>
      <c r="E151" s="1108"/>
      <c r="F151" s="1108"/>
      <c r="G151" s="1108"/>
      <c r="H151" s="1108"/>
      <c r="I151" s="1108"/>
      <c r="J151" s="1108"/>
      <c r="K151" s="1108"/>
      <c r="L151" s="1108"/>
      <c r="M151" s="1108"/>
      <c r="N151" s="1108"/>
      <c r="O151" s="1108"/>
      <c r="P151" s="1108"/>
      <c r="Q151" s="1108"/>
      <c r="R151" s="1108"/>
      <c r="S151" s="1108"/>
      <c r="T151" s="1108"/>
      <c r="U151" s="1108"/>
      <c r="V151" s="1108"/>
      <c r="W151" s="1108"/>
      <c r="X151" s="1108"/>
      <c r="Y151" s="1108"/>
      <c r="Z151" s="1108"/>
      <c r="AA151" s="1108"/>
      <c r="AB151" s="1108"/>
      <c r="AC151" s="1108"/>
      <c r="AD151" s="1108"/>
      <c r="AE151" s="1108"/>
      <c r="AF151" s="1108"/>
      <c r="AG151" s="1108"/>
      <c r="AH151" s="1108"/>
      <c r="AI151" s="1108"/>
      <c r="AJ151" s="1108"/>
      <c r="AK151" s="1108"/>
      <c r="AL151" s="1109"/>
      <c r="AM151" s="1108"/>
      <c r="AN151" s="1108"/>
      <c r="AO151" s="1108"/>
      <c r="AP151" s="1108"/>
      <c r="AQ151" s="1108"/>
      <c r="AR151" s="1108"/>
      <c r="AS151" s="1108"/>
      <c r="AT151" s="1108"/>
      <c r="AU151" s="1108"/>
      <c r="AV151" s="1108"/>
      <c r="AW151" s="1108"/>
      <c r="AX151" s="1108"/>
    </row>
    <row r="152" spans="2:50" ht="24.05" customHeight="1">
      <c r="B152" s="1107">
        <v>9</v>
      </c>
      <c r="C152" s="1107">
        <v>1</v>
      </c>
      <c r="D152" s="1108"/>
      <c r="E152" s="1108"/>
      <c r="F152" s="1108"/>
      <c r="G152" s="1108"/>
      <c r="H152" s="1108"/>
      <c r="I152" s="1108"/>
      <c r="J152" s="1108"/>
      <c r="K152" s="1108"/>
      <c r="L152" s="1108"/>
      <c r="M152" s="1108"/>
      <c r="N152" s="1108"/>
      <c r="O152" s="1108"/>
      <c r="P152" s="1108"/>
      <c r="Q152" s="1108"/>
      <c r="R152" s="1108"/>
      <c r="S152" s="1108"/>
      <c r="T152" s="1108"/>
      <c r="U152" s="1108"/>
      <c r="V152" s="1108"/>
      <c r="W152" s="1108"/>
      <c r="X152" s="1108"/>
      <c r="Y152" s="1108"/>
      <c r="Z152" s="1108"/>
      <c r="AA152" s="1108"/>
      <c r="AB152" s="1108"/>
      <c r="AC152" s="1108"/>
      <c r="AD152" s="1108"/>
      <c r="AE152" s="1108"/>
      <c r="AF152" s="1108"/>
      <c r="AG152" s="1108"/>
      <c r="AH152" s="1108"/>
      <c r="AI152" s="1108"/>
      <c r="AJ152" s="1108"/>
      <c r="AK152" s="1108"/>
      <c r="AL152" s="1109"/>
      <c r="AM152" s="1108"/>
      <c r="AN152" s="1108"/>
      <c r="AO152" s="1108"/>
      <c r="AP152" s="1108"/>
      <c r="AQ152" s="1108"/>
      <c r="AR152" s="1108"/>
      <c r="AS152" s="1108"/>
      <c r="AT152" s="1108"/>
      <c r="AU152" s="1108"/>
      <c r="AV152" s="1108"/>
      <c r="AW152" s="1108"/>
      <c r="AX152" s="1108"/>
    </row>
    <row r="153" spans="2:50" ht="24.05" customHeight="1">
      <c r="B153" s="1107">
        <v>10</v>
      </c>
      <c r="C153" s="1107">
        <v>1</v>
      </c>
      <c r="D153" s="1108"/>
      <c r="E153" s="1108"/>
      <c r="F153" s="1108"/>
      <c r="G153" s="1108"/>
      <c r="H153" s="1108"/>
      <c r="I153" s="1108"/>
      <c r="J153" s="1108"/>
      <c r="K153" s="1108"/>
      <c r="L153" s="1108"/>
      <c r="M153" s="1108"/>
      <c r="N153" s="1108"/>
      <c r="O153" s="1108"/>
      <c r="P153" s="1108"/>
      <c r="Q153" s="1108"/>
      <c r="R153" s="1108"/>
      <c r="S153" s="1108"/>
      <c r="T153" s="1108"/>
      <c r="U153" s="1108"/>
      <c r="V153" s="1108"/>
      <c r="W153" s="1108"/>
      <c r="X153" s="1108"/>
      <c r="Y153" s="1108"/>
      <c r="Z153" s="1108"/>
      <c r="AA153" s="1108"/>
      <c r="AB153" s="1108"/>
      <c r="AC153" s="1108"/>
      <c r="AD153" s="1108"/>
      <c r="AE153" s="1108"/>
      <c r="AF153" s="1108"/>
      <c r="AG153" s="1108"/>
      <c r="AH153" s="1108"/>
      <c r="AI153" s="1108"/>
      <c r="AJ153" s="1108"/>
      <c r="AK153" s="1108"/>
      <c r="AL153" s="1109"/>
      <c r="AM153" s="1108"/>
      <c r="AN153" s="1108"/>
      <c r="AO153" s="1108"/>
      <c r="AP153" s="1108"/>
      <c r="AQ153" s="1108"/>
      <c r="AR153" s="1108"/>
      <c r="AS153" s="1108"/>
      <c r="AT153" s="1108"/>
      <c r="AU153" s="1108"/>
      <c r="AV153" s="1108"/>
      <c r="AW153" s="1108"/>
      <c r="AX153" s="1108"/>
    </row>
  </sheetData>
  <mergeCells count="612">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AI79:AU79"/>
    <mergeCell ref="AV79:AY79"/>
    <mergeCell ref="H80:L80"/>
    <mergeCell ref="M80:Y80"/>
    <mergeCell ref="Z80:AC80"/>
    <mergeCell ref="AD80:AH80"/>
    <mergeCell ref="AI80:AU80"/>
    <mergeCell ref="AV80:AY80"/>
    <mergeCell ref="M70:AA70"/>
    <mergeCell ref="AL70:AY70"/>
    <mergeCell ref="B73:G75"/>
    <mergeCell ref="B78:G121"/>
    <mergeCell ref="H78:AC78"/>
    <mergeCell ref="AD78:AY78"/>
    <mergeCell ref="H79:L79"/>
    <mergeCell ref="M79:Y79"/>
    <mergeCell ref="Z79:AC79"/>
    <mergeCell ref="AD79:AH79"/>
    <mergeCell ref="B65:AY65"/>
    <mergeCell ref="B66:F66"/>
    <mergeCell ref="G66:AY66"/>
    <mergeCell ref="B67:AY67"/>
    <mergeCell ref="B68:AY68"/>
    <mergeCell ref="B69:AY69"/>
    <mergeCell ref="D60:AY60"/>
    <mergeCell ref="D61:AY61"/>
    <mergeCell ref="D62:AY62"/>
    <mergeCell ref="B63:AY63"/>
    <mergeCell ref="B64:F64"/>
    <mergeCell ref="G64:AY64"/>
    <mergeCell ref="D57:G57"/>
    <mergeCell ref="H57:U57"/>
    <mergeCell ref="V57:AG57"/>
    <mergeCell ref="D58:G58"/>
    <mergeCell ref="H58:AG58"/>
    <mergeCell ref="B59:C59"/>
    <mergeCell ref="D59:AY59"/>
    <mergeCell ref="B53:C58"/>
    <mergeCell ref="D53:G53"/>
    <mergeCell ref="H53:AG53"/>
    <mergeCell ref="AH53:AY58"/>
    <mergeCell ref="D54:G54"/>
    <mergeCell ref="H54:AG54"/>
    <mergeCell ref="D55:G55"/>
    <mergeCell ref="H55:AG55"/>
    <mergeCell ref="D56:G56"/>
    <mergeCell ref="H56:AG56"/>
    <mergeCell ref="AH48:AY52"/>
    <mergeCell ref="D49:G49"/>
    <mergeCell ref="H49:AG49"/>
    <mergeCell ref="D50:G50"/>
    <mergeCell ref="H50:AG50"/>
    <mergeCell ref="D51:G51"/>
    <mergeCell ref="H51:AG51"/>
    <mergeCell ref="D52:G52"/>
    <mergeCell ref="H52:AG52"/>
    <mergeCell ref="H46:AG46"/>
    <mergeCell ref="D47:G47"/>
    <mergeCell ref="H47:AG47"/>
    <mergeCell ref="B48:C52"/>
    <mergeCell ref="D48:G48"/>
    <mergeCell ref="H48:AG48"/>
    <mergeCell ref="D42:AY42"/>
    <mergeCell ref="B43:AY43"/>
    <mergeCell ref="D44:G44"/>
    <mergeCell ref="H44:AG44"/>
    <mergeCell ref="AH44:AY44"/>
    <mergeCell ref="B45:C47"/>
    <mergeCell ref="D45:G45"/>
    <mergeCell ref="H45:AG45"/>
    <mergeCell ref="AH45:AY47"/>
    <mergeCell ref="D46:G46"/>
    <mergeCell ref="B37:C40"/>
    <mergeCell ref="D37:AY37"/>
    <mergeCell ref="D38:AY38"/>
    <mergeCell ref="D39:AY39"/>
    <mergeCell ref="D40:AY40"/>
    <mergeCell ref="D41:AY41"/>
    <mergeCell ref="D33:L33"/>
    <mergeCell ref="M33:R33"/>
    <mergeCell ref="S33:X33"/>
    <mergeCell ref="Y33:AY33"/>
    <mergeCell ref="D34:L34"/>
    <mergeCell ref="M34:R34"/>
    <mergeCell ref="S34:X34"/>
    <mergeCell ref="Y34:AY34"/>
    <mergeCell ref="Y30:AY30"/>
    <mergeCell ref="D31:L31"/>
    <mergeCell ref="M31:R31"/>
    <mergeCell ref="S31:X31"/>
    <mergeCell ref="Y31:AY31"/>
    <mergeCell ref="D32:L32"/>
    <mergeCell ref="M32:R32"/>
    <mergeCell ref="S32:X32"/>
    <mergeCell ref="Y32:AY32"/>
    <mergeCell ref="M28:R28"/>
    <mergeCell ref="S28:X28"/>
    <mergeCell ref="D29:L29"/>
    <mergeCell ref="M29:R29"/>
    <mergeCell ref="S29:X29"/>
    <mergeCell ref="D30:L30"/>
    <mergeCell ref="M30:R30"/>
    <mergeCell ref="S30:X30"/>
    <mergeCell ref="B26:C34"/>
    <mergeCell ref="D26:L26"/>
    <mergeCell ref="M26:R26"/>
    <mergeCell ref="S26:X26"/>
    <mergeCell ref="Y26:AY26"/>
    <mergeCell ref="D27:L27"/>
    <mergeCell ref="M27:R27"/>
    <mergeCell ref="S27:X27"/>
    <mergeCell ref="Y27:AY29"/>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K1:AQ2"/>
    <mergeCell ref="AR1:AY1"/>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cellComments="asDisplayed" r:id="rId1"/>
  <headerFooter differentFirst="1" alignWithMargins="0"/>
  <rowBreaks count="4" manualBreakCount="4">
    <brk id="35" max="50" man="1"/>
    <brk id="71" max="50" man="1"/>
    <brk id="76" max="50" man="1"/>
    <brk id="122"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71"/>
  <sheetViews>
    <sheetView topLeftCell="Q169" zoomScale="75" zoomScaleNormal="75" zoomScaleSheetLayoutView="85" workbookViewId="0">
      <selection activeCell="A221" sqref="A221:XFD233"/>
    </sheetView>
  </sheetViews>
  <sheetFormatPr defaultColWidth="9" defaultRowHeight="13.1"/>
  <cols>
    <col min="1" max="2" width="2.21875" style="502" customWidth="1"/>
    <col min="3" max="3" width="3.6640625" style="502" customWidth="1"/>
    <col min="4" max="6" width="2.21875" style="502" customWidth="1"/>
    <col min="7" max="7" width="1.6640625" style="502" customWidth="1"/>
    <col min="8" max="25" width="2.21875" style="502" customWidth="1"/>
    <col min="26" max="28" width="2.77734375" style="502" customWidth="1"/>
    <col min="29" max="34" width="2.21875" style="502" customWidth="1"/>
    <col min="35" max="35" width="2.6640625" style="502" customWidth="1"/>
    <col min="36" max="36" width="3.44140625" style="502" customWidth="1"/>
    <col min="37" max="46" width="2.6640625" style="502" customWidth="1"/>
    <col min="47" max="47" width="3.44140625" style="502" customWidth="1"/>
    <col min="48" max="54" width="2.21875" style="502" customWidth="1"/>
    <col min="55" max="16384" width="9" style="502"/>
  </cols>
  <sheetData>
    <row r="1" spans="2:51" ht="23.25" customHeight="1">
      <c r="AK1" s="505" t="s">
        <v>0</v>
      </c>
      <c r="AL1" s="505"/>
      <c r="AM1" s="505"/>
      <c r="AN1" s="505"/>
      <c r="AO1" s="505"/>
      <c r="AP1" s="505"/>
      <c r="AQ1" s="505"/>
      <c r="AR1" s="1983" t="s">
        <v>976</v>
      </c>
      <c r="AS1" s="1983"/>
      <c r="AT1" s="1983"/>
      <c r="AU1" s="1983"/>
      <c r="AV1" s="1983"/>
      <c r="AW1" s="1983"/>
      <c r="AX1" s="1983"/>
      <c r="AY1" s="1983"/>
    </row>
    <row r="2" spans="2:51" ht="21.8" customHeight="1" thickBot="1">
      <c r="AK2" s="507"/>
      <c r="AL2" s="507"/>
      <c r="AM2" s="507"/>
      <c r="AN2" s="507"/>
      <c r="AO2" s="507"/>
      <c r="AP2" s="507"/>
      <c r="AQ2" s="507"/>
      <c r="AR2" s="1984" t="s">
        <v>977</v>
      </c>
      <c r="AS2" s="1984"/>
      <c r="AT2" s="1984"/>
      <c r="AU2" s="1984"/>
      <c r="AV2" s="1984"/>
      <c r="AW2" s="1984"/>
      <c r="AX2" s="1984"/>
      <c r="AY2" s="1984"/>
    </row>
    <row r="3" spans="2:51" ht="19" thickBot="1">
      <c r="B3" s="509" t="s">
        <v>721</v>
      </c>
      <c r="C3" s="2121"/>
      <c r="D3" s="2121"/>
      <c r="E3" s="2121"/>
      <c r="F3" s="2121"/>
      <c r="G3" s="2121"/>
      <c r="H3" s="2121"/>
      <c r="I3" s="2121"/>
      <c r="J3" s="2121"/>
      <c r="K3" s="2121"/>
      <c r="L3" s="2121"/>
      <c r="M3" s="2121"/>
      <c r="N3" s="2121"/>
      <c r="O3" s="2121"/>
      <c r="P3" s="2121"/>
      <c r="Q3" s="2121"/>
      <c r="R3" s="2121"/>
      <c r="S3" s="2121"/>
      <c r="T3" s="2121"/>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c r="AT3" s="2121"/>
      <c r="AU3" s="2121"/>
      <c r="AV3" s="2121"/>
      <c r="AW3" s="2121"/>
      <c r="AX3" s="2121"/>
      <c r="AY3" s="2122"/>
    </row>
    <row r="4" spans="2:51" ht="32.75" customHeight="1">
      <c r="B4" s="512" t="s">
        <v>4</v>
      </c>
      <c r="C4" s="513"/>
      <c r="D4" s="513"/>
      <c r="E4" s="513"/>
      <c r="F4" s="513"/>
      <c r="G4" s="513"/>
      <c r="H4" s="1133" t="s">
        <v>978</v>
      </c>
      <c r="I4" s="1134"/>
      <c r="J4" s="1134"/>
      <c r="K4" s="1134"/>
      <c r="L4" s="1134"/>
      <c r="M4" s="1134"/>
      <c r="N4" s="1134"/>
      <c r="O4" s="1134"/>
      <c r="P4" s="1134"/>
      <c r="Q4" s="1134"/>
      <c r="R4" s="1134"/>
      <c r="S4" s="1134"/>
      <c r="T4" s="1134"/>
      <c r="U4" s="1134"/>
      <c r="V4" s="1134"/>
      <c r="W4" s="1134"/>
      <c r="X4" s="1134"/>
      <c r="Y4" s="1134"/>
      <c r="Z4" s="517" t="s">
        <v>979</v>
      </c>
      <c r="AA4" s="518"/>
      <c r="AB4" s="518"/>
      <c r="AC4" s="518"/>
      <c r="AD4" s="518"/>
      <c r="AE4" s="519"/>
      <c r="AF4" s="2569" t="s">
        <v>980</v>
      </c>
      <c r="AG4" s="1313"/>
      <c r="AH4" s="1313"/>
      <c r="AI4" s="1313"/>
      <c r="AJ4" s="1313"/>
      <c r="AK4" s="1313"/>
      <c r="AL4" s="1313"/>
      <c r="AM4" s="1313"/>
      <c r="AN4" s="1313"/>
      <c r="AO4" s="1313"/>
      <c r="AP4" s="1313"/>
      <c r="AQ4" s="2570"/>
      <c r="AR4" s="523" t="s">
        <v>8</v>
      </c>
      <c r="AS4" s="518"/>
      <c r="AT4" s="518"/>
      <c r="AU4" s="518"/>
      <c r="AV4" s="518"/>
      <c r="AW4" s="518"/>
      <c r="AX4" s="518"/>
      <c r="AY4" s="524"/>
    </row>
    <row r="5" spans="2:51" ht="38.950000000000003" customHeight="1">
      <c r="B5" s="525" t="s">
        <v>9</v>
      </c>
      <c r="C5" s="526"/>
      <c r="D5" s="526"/>
      <c r="E5" s="526"/>
      <c r="F5" s="526"/>
      <c r="G5" s="527"/>
      <c r="H5" s="528" t="s">
        <v>981</v>
      </c>
      <c r="I5" s="529"/>
      <c r="J5" s="529"/>
      <c r="K5" s="529"/>
      <c r="L5" s="529"/>
      <c r="M5" s="529"/>
      <c r="N5" s="529"/>
      <c r="O5" s="529"/>
      <c r="P5" s="529"/>
      <c r="Q5" s="529"/>
      <c r="R5" s="529"/>
      <c r="S5" s="529"/>
      <c r="T5" s="529"/>
      <c r="U5" s="529"/>
      <c r="V5" s="529"/>
      <c r="W5" s="530"/>
      <c r="X5" s="530"/>
      <c r="Y5" s="530"/>
      <c r="Z5" s="531" t="s">
        <v>11</v>
      </c>
      <c r="AA5" s="532"/>
      <c r="AB5" s="532"/>
      <c r="AC5" s="532"/>
      <c r="AD5" s="532"/>
      <c r="AE5" s="533"/>
      <c r="AF5" s="2571"/>
      <c r="AG5" s="562"/>
      <c r="AH5" s="562"/>
      <c r="AI5" s="562"/>
      <c r="AJ5" s="562"/>
      <c r="AK5" s="562"/>
      <c r="AL5" s="562"/>
      <c r="AM5" s="562"/>
      <c r="AN5" s="562"/>
      <c r="AO5" s="562"/>
      <c r="AP5" s="562"/>
      <c r="AQ5" s="2572"/>
      <c r="AR5" s="2573" t="s">
        <v>982</v>
      </c>
      <c r="AS5" s="2574"/>
      <c r="AT5" s="2574"/>
      <c r="AU5" s="2574"/>
      <c r="AV5" s="2574"/>
      <c r="AW5" s="2574"/>
      <c r="AX5" s="2574"/>
      <c r="AY5" s="2575"/>
    </row>
    <row r="6" spans="2:51" ht="30.8" customHeight="1">
      <c r="B6" s="540" t="s">
        <v>13</v>
      </c>
      <c r="C6" s="541"/>
      <c r="D6" s="541"/>
      <c r="E6" s="541"/>
      <c r="F6" s="541"/>
      <c r="G6" s="541"/>
      <c r="H6" s="542" t="s">
        <v>14</v>
      </c>
      <c r="I6" s="530"/>
      <c r="J6" s="530"/>
      <c r="K6" s="530"/>
      <c r="L6" s="530"/>
      <c r="M6" s="530"/>
      <c r="N6" s="530"/>
      <c r="O6" s="530"/>
      <c r="P6" s="530"/>
      <c r="Q6" s="530"/>
      <c r="R6" s="530"/>
      <c r="S6" s="530"/>
      <c r="T6" s="530"/>
      <c r="U6" s="530"/>
      <c r="V6" s="530"/>
      <c r="W6" s="530"/>
      <c r="X6" s="530"/>
      <c r="Y6" s="530"/>
      <c r="Z6" s="543" t="s">
        <v>15</v>
      </c>
      <c r="AA6" s="544"/>
      <c r="AB6" s="544"/>
      <c r="AC6" s="544"/>
      <c r="AD6" s="544"/>
      <c r="AE6" s="545"/>
      <c r="AF6" s="2234" t="s">
        <v>983</v>
      </c>
      <c r="AG6" s="2235"/>
      <c r="AH6" s="2235"/>
      <c r="AI6" s="2235"/>
      <c r="AJ6" s="2235"/>
      <c r="AK6" s="2235"/>
      <c r="AL6" s="2235"/>
      <c r="AM6" s="2235"/>
      <c r="AN6" s="2235"/>
      <c r="AO6" s="2235"/>
      <c r="AP6" s="2235"/>
      <c r="AQ6" s="2235"/>
      <c r="AR6" s="2236"/>
      <c r="AS6" s="2236"/>
      <c r="AT6" s="2236"/>
      <c r="AU6" s="2236"/>
      <c r="AV6" s="2236"/>
      <c r="AW6" s="2236"/>
      <c r="AX6" s="2236"/>
      <c r="AY6" s="2237"/>
    </row>
    <row r="7" spans="2:51" ht="18" customHeight="1">
      <c r="B7" s="548" t="s">
        <v>193</v>
      </c>
      <c r="C7" s="549"/>
      <c r="D7" s="549"/>
      <c r="E7" s="549"/>
      <c r="F7" s="549"/>
      <c r="G7" s="549"/>
      <c r="H7" s="1550" t="s">
        <v>984</v>
      </c>
      <c r="I7" s="1551"/>
      <c r="J7" s="1551"/>
      <c r="K7" s="1551"/>
      <c r="L7" s="1551"/>
      <c r="M7" s="1551"/>
      <c r="N7" s="1551"/>
      <c r="O7" s="1551"/>
      <c r="P7" s="1551"/>
      <c r="Q7" s="1551"/>
      <c r="R7" s="1551"/>
      <c r="S7" s="1551"/>
      <c r="T7" s="1551"/>
      <c r="U7" s="1551"/>
      <c r="V7" s="1551"/>
      <c r="W7" s="552"/>
      <c r="X7" s="552"/>
      <c r="Y7" s="2036"/>
      <c r="Z7" s="553" t="s">
        <v>985</v>
      </c>
      <c r="AA7" s="530"/>
      <c r="AB7" s="530"/>
      <c r="AC7" s="530"/>
      <c r="AD7" s="530"/>
      <c r="AE7" s="554"/>
      <c r="AF7" s="2238" t="s">
        <v>986</v>
      </c>
      <c r="AG7" s="1147"/>
      <c r="AH7" s="1147"/>
      <c r="AI7" s="1147"/>
      <c r="AJ7" s="1147"/>
      <c r="AK7" s="1147"/>
      <c r="AL7" s="1147"/>
      <c r="AM7" s="1147"/>
      <c r="AN7" s="1147"/>
      <c r="AO7" s="1147"/>
      <c r="AP7" s="1147"/>
      <c r="AQ7" s="1147"/>
      <c r="AR7" s="1147"/>
      <c r="AS7" s="1147"/>
      <c r="AT7" s="1147"/>
      <c r="AU7" s="1147"/>
      <c r="AV7" s="1147"/>
      <c r="AW7" s="1147"/>
      <c r="AX7" s="1147"/>
      <c r="AY7" s="2576"/>
    </row>
    <row r="8" spans="2:51" ht="24.05" customHeight="1">
      <c r="B8" s="558"/>
      <c r="C8" s="559"/>
      <c r="D8" s="559"/>
      <c r="E8" s="559"/>
      <c r="F8" s="559"/>
      <c r="G8" s="559"/>
      <c r="H8" s="1557"/>
      <c r="I8" s="1558"/>
      <c r="J8" s="1558"/>
      <c r="K8" s="1558"/>
      <c r="L8" s="1558"/>
      <c r="M8" s="1558"/>
      <c r="N8" s="1558"/>
      <c r="O8" s="1558"/>
      <c r="P8" s="1558"/>
      <c r="Q8" s="1558"/>
      <c r="R8" s="1558"/>
      <c r="S8" s="1558"/>
      <c r="T8" s="1558"/>
      <c r="U8" s="1558"/>
      <c r="V8" s="1558"/>
      <c r="W8" s="562"/>
      <c r="X8" s="562"/>
      <c r="Y8" s="2572"/>
      <c r="Z8" s="563"/>
      <c r="AA8" s="530"/>
      <c r="AB8" s="530"/>
      <c r="AC8" s="530"/>
      <c r="AD8" s="530"/>
      <c r="AE8" s="554"/>
      <c r="AF8" s="534"/>
      <c r="AG8" s="535"/>
      <c r="AH8" s="535"/>
      <c r="AI8" s="535"/>
      <c r="AJ8" s="535"/>
      <c r="AK8" s="535"/>
      <c r="AL8" s="535"/>
      <c r="AM8" s="535"/>
      <c r="AN8" s="535"/>
      <c r="AO8" s="535"/>
      <c r="AP8" s="535"/>
      <c r="AQ8" s="535"/>
      <c r="AR8" s="535"/>
      <c r="AS8" s="535"/>
      <c r="AT8" s="535"/>
      <c r="AU8" s="535"/>
      <c r="AV8" s="535"/>
      <c r="AW8" s="535"/>
      <c r="AX8" s="535"/>
      <c r="AY8" s="2577"/>
    </row>
    <row r="9" spans="2:51" ht="64.5" customHeight="1">
      <c r="B9" s="567" t="s">
        <v>687</v>
      </c>
      <c r="C9" s="568"/>
      <c r="D9" s="568"/>
      <c r="E9" s="568"/>
      <c r="F9" s="568"/>
      <c r="G9" s="568"/>
      <c r="H9" s="2578" t="s">
        <v>987</v>
      </c>
      <c r="I9" s="2579"/>
      <c r="J9" s="2579"/>
      <c r="K9" s="2579"/>
      <c r="L9" s="2579"/>
      <c r="M9" s="2579"/>
      <c r="N9" s="2579"/>
      <c r="O9" s="2579"/>
      <c r="P9" s="2579"/>
      <c r="Q9" s="2579"/>
      <c r="R9" s="2579"/>
      <c r="S9" s="2579"/>
      <c r="T9" s="2579"/>
      <c r="U9" s="2579"/>
      <c r="V9" s="2579"/>
      <c r="W9" s="2579"/>
      <c r="X9" s="2579"/>
      <c r="Y9" s="2579"/>
      <c r="Z9" s="2579"/>
      <c r="AA9" s="2579"/>
      <c r="AB9" s="2579"/>
      <c r="AC9" s="2579"/>
      <c r="AD9" s="2579"/>
      <c r="AE9" s="2579"/>
      <c r="AF9" s="2579"/>
      <c r="AG9" s="2579"/>
      <c r="AH9" s="2579"/>
      <c r="AI9" s="2579"/>
      <c r="AJ9" s="2579"/>
      <c r="AK9" s="2579"/>
      <c r="AL9" s="2579"/>
      <c r="AM9" s="2579"/>
      <c r="AN9" s="2579"/>
      <c r="AO9" s="2579"/>
      <c r="AP9" s="2579"/>
      <c r="AQ9" s="2579"/>
      <c r="AR9" s="2579"/>
      <c r="AS9" s="2579"/>
      <c r="AT9" s="2579"/>
      <c r="AU9" s="2579"/>
      <c r="AV9" s="2579"/>
      <c r="AW9" s="2579"/>
      <c r="AX9" s="2579"/>
      <c r="AY9" s="2580"/>
    </row>
    <row r="10" spans="2:51" ht="83.3" customHeight="1">
      <c r="B10" s="567" t="s">
        <v>892</v>
      </c>
      <c r="C10" s="568"/>
      <c r="D10" s="568"/>
      <c r="E10" s="568"/>
      <c r="F10" s="568"/>
      <c r="G10" s="568"/>
      <c r="H10" s="2578" t="s">
        <v>988</v>
      </c>
      <c r="I10" s="2579"/>
      <c r="J10" s="2579"/>
      <c r="K10" s="2579"/>
      <c r="L10" s="2579"/>
      <c r="M10" s="2579"/>
      <c r="N10" s="2579"/>
      <c r="O10" s="2579"/>
      <c r="P10" s="2579"/>
      <c r="Q10" s="2579"/>
      <c r="R10" s="2579"/>
      <c r="S10" s="2579"/>
      <c r="T10" s="2579"/>
      <c r="U10" s="2579"/>
      <c r="V10" s="2579"/>
      <c r="W10" s="2579"/>
      <c r="X10" s="2579"/>
      <c r="Y10" s="2579"/>
      <c r="Z10" s="2579"/>
      <c r="AA10" s="2579"/>
      <c r="AB10" s="2579"/>
      <c r="AC10" s="2579"/>
      <c r="AD10" s="2579"/>
      <c r="AE10" s="2579"/>
      <c r="AF10" s="2579"/>
      <c r="AG10" s="2579"/>
      <c r="AH10" s="2579"/>
      <c r="AI10" s="2579"/>
      <c r="AJ10" s="2579"/>
      <c r="AK10" s="2579"/>
      <c r="AL10" s="2579"/>
      <c r="AM10" s="2579"/>
      <c r="AN10" s="2579"/>
      <c r="AO10" s="2579"/>
      <c r="AP10" s="2579"/>
      <c r="AQ10" s="2579"/>
      <c r="AR10" s="2579"/>
      <c r="AS10" s="2579"/>
      <c r="AT10" s="2579"/>
      <c r="AU10" s="2579"/>
      <c r="AV10" s="2579"/>
      <c r="AW10" s="2579"/>
      <c r="AX10" s="2579"/>
      <c r="AY10" s="2580"/>
    </row>
    <row r="11" spans="2:51" ht="29.3" customHeight="1">
      <c r="B11" s="567" t="s">
        <v>25</v>
      </c>
      <c r="C11" s="568"/>
      <c r="D11" s="568"/>
      <c r="E11" s="568"/>
      <c r="F11" s="568"/>
      <c r="G11" s="572"/>
      <c r="H11" s="573" t="s">
        <v>335</v>
      </c>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5"/>
    </row>
    <row r="12" spans="2:51" ht="20.95" customHeight="1">
      <c r="B12" s="576" t="s">
        <v>691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1160" t="s">
        <v>984</v>
      </c>
      <c r="R13" s="1160"/>
      <c r="S13" s="1160"/>
      <c r="T13" s="1160"/>
      <c r="U13" s="1160"/>
      <c r="V13" s="1160"/>
      <c r="W13" s="1160"/>
      <c r="X13" s="1160" t="s">
        <v>984</v>
      </c>
      <c r="Y13" s="1160"/>
      <c r="Z13" s="1160"/>
      <c r="AA13" s="1160"/>
      <c r="AB13" s="1160"/>
      <c r="AC13" s="1160"/>
      <c r="AD13" s="1160"/>
      <c r="AE13" s="1160" t="s">
        <v>984</v>
      </c>
      <c r="AF13" s="1160"/>
      <c r="AG13" s="1160"/>
      <c r="AH13" s="1160"/>
      <c r="AI13" s="1160"/>
      <c r="AJ13" s="1160"/>
      <c r="AK13" s="1160"/>
      <c r="AL13" s="1160" t="s">
        <v>989</v>
      </c>
      <c r="AM13" s="1160"/>
      <c r="AN13" s="1160"/>
      <c r="AO13" s="1160"/>
      <c r="AP13" s="1160"/>
      <c r="AQ13" s="1160"/>
      <c r="AR13" s="1160"/>
      <c r="AS13" s="1160" t="s">
        <v>984</v>
      </c>
      <c r="AT13" s="1160"/>
      <c r="AU13" s="1160"/>
      <c r="AV13" s="1160"/>
      <c r="AW13" s="1160"/>
      <c r="AX13" s="1160"/>
      <c r="AY13" s="2140"/>
    </row>
    <row r="14" spans="2:51" ht="20.95" customHeight="1">
      <c r="B14" s="585"/>
      <c r="C14" s="586"/>
      <c r="D14" s="586"/>
      <c r="E14" s="586"/>
      <c r="F14" s="586"/>
      <c r="G14" s="587"/>
      <c r="H14" s="617"/>
      <c r="I14" s="602"/>
      <c r="J14" s="618" t="s">
        <v>36</v>
      </c>
      <c r="K14" s="619"/>
      <c r="L14" s="619"/>
      <c r="M14" s="619"/>
      <c r="N14" s="619"/>
      <c r="O14" s="619"/>
      <c r="P14" s="620"/>
      <c r="Q14" s="1161" t="s">
        <v>984</v>
      </c>
      <c r="R14" s="1161"/>
      <c r="S14" s="1161"/>
      <c r="T14" s="1161"/>
      <c r="U14" s="1161"/>
      <c r="V14" s="1161"/>
      <c r="W14" s="1161"/>
      <c r="X14" s="2581" t="s">
        <v>984</v>
      </c>
      <c r="Y14" s="1247"/>
      <c r="Z14" s="1247"/>
      <c r="AA14" s="1247"/>
      <c r="AB14" s="1247"/>
      <c r="AC14" s="1247"/>
      <c r="AD14" s="1248"/>
      <c r="AE14" s="1161" t="s">
        <v>990</v>
      </c>
      <c r="AF14" s="1161"/>
      <c r="AG14" s="1161"/>
      <c r="AH14" s="1161"/>
      <c r="AI14" s="1161"/>
      <c r="AJ14" s="1161"/>
      <c r="AK14" s="1161"/>
      <c r="AL14" s="1161" t="s">
        <v>984</v>
      </c>
      <c r="AM14" s="1161"/>
      <c r="AN14" s="1161"/>
      <c r="AO14" s="1161"/>
      <c r="AP14" s="1161"/>
      <c r="AQ14" s="1161"/>
      <c r="AR14" s="1161"/>
      <c r="AS14" s="1579"/>
      <c r="AT14" s="1579"/>
      <c r="AU14" s="1579"/>
      <c r="AV14" s="1579"/>
      <c r="AW14" s="1579"/>
      <c r="AX14" s="1579"/>
      <c r="AY14" s="1580"/>
    </row>
    <row r="15" spans="2:51" ht="24.75" customHeight="1">
      <c r="B15" s="585"/>
      <c r="C15" s="586"/>
      <c r="D15" s="586"/>
      <c r="E15" s="586"/>
      <c r="F15" s="586"/>
      <c r="G15" s="587"/>
      <c r="H15" s="617"/>
      <c r="I15" s="602"/>
      <c r="J15" s="618" t="s">
        <v>38</v>
      </c>
      <c r="K15" s="619"/>
      <c r="L15" s="619"/>
      <c r="M15" s="619"/>
      <c r="N15" s="619"/>
      <c r="O15" s="619"/>
      <c r="P15" s="620"/>
      <c r="Q15" s="1161" t="s">
        <v>984</v>
      </c>
      <c r="R15" s="1161"/>
      <c r="S15" s="1161"/>
      <c r="T15" s="1161"/>
      <c r="U15" s="1161"/>
      <c r="V15" s="1161"/>
      <c r="W15" s="1161"/>
      <c r="X15" s="2581" t="s">
        <v>984</v>
      </c>
      <c r="Y15" s="1247"/>
      <c r="Z15" s="1247"/>
      <c r="AA15" s="1247"/>
      <c r="AB15" s="1247"/>
      <c r="AC15" s="1247"/>
      <c r="AD15" s="1248"/>
      <c r="AE15" s="2581" t="s">
        <v>984</v>
      </c>
      <c r="AF15" s="1247"/>
      <c r="AG15" s="1247"/>
      <c r="AH15" s="1247"/>
      <c r="AI15" s="1247"/>
      <c r="AJ15" s="1247"/>
      <c r="AK15" s="1248"/>
      <c r="AL15" s="2581" t="s">
        <v>984</v>
      </c>
      <c r="AM15" s="1247"/>
      <c r="AN15" s="1247"/>
      <c r="AO15" s="1247"/>
      <c r="AP15" s="1247"/>
      <c r="AQ15" s="1247"/>
      <c r="AR15" s="1248"/>
      <c r="AS15" s="1579"/>
      <c r="AT15" s="1579"/>
      <c r="AU15" s="1579"/>
      <c r="AV15" s="1579"/>
      <c r="AW15" s="1579"/>
      <c r="AX15" s="1579"/>
      <c r="AY15" s="1580"/>
    </row>
    <row r="16" spans="2:51" ht="24.75" customHeight="1">
      <c r="B16" s="585"/>
      <c r="C16" s="586"/>
      <c r="D16" s="586"/>
      <c r="E16" s="586"/>
      <c r="F16" s="586"/>
      <c r="G16" s="587"/>
      <c r="H16" s="626"/>
      <c r="I16" s="627"/>
      <c r="J16" s="628" t="s">
        <v>39</v>
      </c>
      <c r="K16" s="629"/>
      <c r="L16" s="629"/>
      <c r="M16" s="629"/>
      <c r="N16" s="629"/>
      <c r="O16" s="629"/>
      <c r="P16" s="630"/>
      <c r="Q16" s="1174" t="s">
        <v>280</v>
      </c>
      <c r="R16" s="1174"/>
      <c r="S16" s="1174"/>
      <c r="T16" s="1174"/>
      <c r="U16" s="1174"/>
      <c r="V16" s="1174"/>
      <c r="W16" s="1174"/>
      <c r="X16" s="2581" t="s">
        <v>280</v>
      </c>
      <c r="Y16" s="1247"/>
      <c r="Z16" s="1247"/>
      <c r="AA16" s="1247"/>
      <c r="AB16" s="1247"/>
      <c r="AC16" s="1247"/>
      <c r="AD16" s="1248"/>
      <c r="AE16" s="2582">
        <v>84</v>
      </c>
      <c r="AF16" s="2583"/>
      <c r="AG16" s="2583"/>
      <c r="AH16" s="2583"/>
      <c r="AI16" s="2583"/>
      <c r="AJ16" s="2583"/>
      <c r="AK16" s="2584"/>
      <c r="AL16" s="2582">
        <v>13</v>
      </c>
      <c r="AM16" s="2583"/>
      <c r="AN16" s="2583"/>
      <c r="AO16" s="2583"/>
      <c r="AP16" s="2583"/>
      <c r="AQ16" s="2583"/>
      <c r="AR16" s="2584"/>
      <c r="AS16" s="1174" t="s">
        <v>280</v>
      </c>
      <c r="AT16" s="1174"/>
      <c r="AU16" s="1174"/>
      <c r="AV16" s="1174"/>
      <c r="AW16" s="1174"/>
      <c r="AX16" s="1174"/>
      <c r="AY16" s="2585"/>
    </row>
    <row r="17" spans="2:51" ht="24.75" customHeight="1">
      <c r="B17" s="585"/>
      <c r="C17" s="586"/>
      <c r="D17" s="586"/>
      <c r="E17" s="586"/>
      <c r="F17" s="586"/>
      <c r="G17" s="587"/>
      <c r="H17" s="635" t="s">
        <v>40</v>
      </c>
      <c r="I17" s="636"/>
      <c r="J17" s="636"/>
      <c r="K17" s="636"/>
      <c r="L17" s="636"/>
      <c r="M17" s="636"/>
      <c r="N17" s="636"/>
      <c r="O17" s="636"/>
      <c r="P17" s="636"/>
      <c r="Q17" s="1123" t="s">
        <v>280</v>
      </c>
      <c r="R17" s="1123"/>
      <c r="S17" s="1123"/>
      <c r="T17" s="1123"/>
      <c r="U17" s="1123"/>
      <c r="V17" s="1123"/>
      <c r="W17" s="1123"/>
      <c r="X17" s="1123" t="s">
        <v>280</v>
      </c>
      <c r="Y17" s="1123"/>
      <c r="Z17" s="1123"/>
      <c r="AA17" s="1123"/>
      <c r="AB17" s="1123"/>
      <c r="AC17" s="1123"/>
      <c r="AD17" s="1123"/>
      <c r="AE17" s="1023">
        <v>23</v>
      </c>
      <c r="AF17" s="766"/>
      <c r="AG17" s="766"/>
      <c r="AH17" s="766"/>
      <c r="AI17" s="766"/>
      <c r="AJ17" s="766"/>
      <c r="AK17" s="767"/>
      <c r="AL17" s="637"/>
      <c r="AM17" s="637"/>
      <c r="AN17" s="637"/>
      <c r="AO17" s="637"/>
      <c r="AP17" s="637"/>
      <c r="AQ17" s="637"/>
      <c r="AR17" s="637"/>
      <c r="AS17" s="637"/>
      <c r="AT17" s="637"/>
      <c r="AU17" s="637"/>
      <c r="AV17" s="637"/>
      <c r="AW17" s="637"/>
      <c r="AX17" s="637"/>
      <c r="AY17" s="639"/>
    </row>
    <row r="18" spans="2:51" ht="24.75" customHeight="1">
      <c r="B18" s="640"/>
      <c r="C18" s="641"/>
      <c r="D18" s="641"/>
      <c r="E18" s="641"/>
      <c r="F18" s="641"/>
      <c r="G18" s="642"/>
      <c r="H18" s="635" t="s">
        <v>41</v>
      </c>
      <c r="I18" s="636"/>
      <c r="J18" s="636"/>
      <c r="K18" s="636"/>
      <c r="L18" s="636"/>
      <c r="M18" s="636"/>
      <c r="N18" s="636"/>
      <c r="O18" s="636"/>
      <c r="P18" s="636"/>
      <c r="Q18" s="1123" t="s">
        <v>280</v>
      </c>
      <c r="R18" s="1123"/>
      <c r="S18" s="1123"/>
      <c r="T18" s="1123"/>
      <c r="U18" s="1123"/>
      <c r="V18" s="1123"/>
      <c r="W18" s="1123"/>
      <c r="X18" s="1123" t="s">
        <v>280</v>
      </c>
      <c r="Y18" s="1123"/>
      <c r="Z18" s="1123"/>
      <c r="AA18" s="1123"/>
      <c r="AB18" s="1123"/>
      <c r="AC18" s="1123"/>
      <c r="AD18" s="1123"/>
      <c r="AE18" s="1023">
        <v>28</v>
      </c>
      <c r="AF18" s="766"/>
      <c r="AG18" s="766"/>
      <c r="AH18" s="766"/>
      <c r="AI18" s="766"/>
      <c r="AJ18" s="766"/>
      <c r="AK18" s="767"/>
      <c r="AL18" s="637"/>
      <c r="AM18" s="637"/>
      <c r="AN18" s="637"/>
      <c r="AO18" s="637"/>
      <c r="AP18" s="637"/>
      <c r="AQ18" s="637"/>
      <c r="AR18" s="637"/>
      <c r="AS18" s="637"/>
      <c r="AT18" s="637"/>
      <c r="AU18" s="637"/>
      <c r="AV18" s="637"/>
      <c r="AW18" s="637"/>
      <c r="AX18" s="637"/>
      <c r="AY18" s="639"/>
    </row>
    <row r="19" spans="2:51" ht="31.75" customHeight="1">
      <c r="B19" s="672" t="s">
        <v>43</v>
      </c>
      <c r="C19" s="673"/>
      <c r="D19" s="673"/>
      <c r="E19" s="673"/>
      <c r="F19" s="673"/>
      <c r="G19" s="674"/>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991</v>
      </c>
      <c r="AV19" s="651"/>
      <c r="AW19" s="651"/>
      <c r="AX19" s="651"/>
      <c r="AY19" s="653"/>
    </row>
    <row r="20" spans="2:51" ht="32.25" customHeight="1">
      <c r="B20" s="678"/>
      <c r="C20" s="679"/>
      <c r="D20" s="679"/>
      <c r="E20" s="679"/>
      <c r="F20" s="679"/>
      <c r="G20" s="680"/>
      <c r="H20" s="2586" t="s">
        <v>992</v>
      </c>
      <c r="I20" s="1087"/>
      <c r="J20" s="1087"/>
      <c r="K20" s="1087"/>
      <c r="L20" s="1087"/>
      <c r="M20" s="1087"/>
      <c r="N20" s="1087"/>
      <c r="O20" s="1087"/>
      <c r="P20" s="1087"/>
      <c r="Q20" s="1087"/>
      <c r="R20" s="1087"/>
      <c r="S20" s="1087"/>
      <c r="T20" s="1087"/>
      <c r="U20" s="1087"/>
      <c r="V20" s="1087"/>
      <c r="W20" s="1087"/>
      <c r="X20" s="1087"/>
      <c r="Y20" s="1088"/>
      <c r="Z20" s="658" t="s">
        <v>213</v>
      </c>
      <c r="AA20" s="659"/>
      <c r="AB20" s="660"/>
      <c r="AC20" s="1593" t="s">
        <v>431</v>
      </c>
      <c r="AD20" s="1593"/>
      <c r="AE20" s="1593"/>
      <c r="AF20" s="1106" t="s">
        <v>432</v>
      </c>
      <c r="AG20" s="1106"/>
      <c r="AH20" s="1106"/>
      <c r="AI20" s="1106"/>
      <c r="AJ20" s="1106"/>
      <c r="AK20" s="1106" t="s">
        <v>432</v>
      </c>
      <c r="AL20" s="1106"/>
      <c r="AM20" s="1106"/>
      <c r="AN20" s="1106"/>
      <c r="AO20" s="1106"/>
      <c r="AP20" s="2587" t="s">
        <v>993</v>
      </c>
      <c r="AQ20" s="2588"/>
      <c r="AR20" s="2588"/>
      <c r="AS20" s="2588"/>
      <c r="AT20" s="2588"/>
      <c r="AU20" s="2367" t="s">
        <v>994</v>
      </c>
      <c r="AV20" s="1106"/>
      <c r="AW20" s="1106"/>
      <c r="AX20" s="1106"/>
      <c r="AY20" s="2027"/>
    </row>
    <row r="21" spans="2:51" ht="32.25" customHeight="1">
      <c r="B21" s="678"/>
      <c r="C21" s="679"/>
      <c r="D21" s="679"/>
      <c r="E21" s="679"/>
      <c r="F21" s="679"/>
      <c r="G21" s="680"/>
      <c r="H21" s="2589"/>
      <c r="I21" s="2590"/>
      <c r="J21" s="2590"/>
      <c r="K21" s="2590"/>
      <c r="L21" s="2590"/>
      <c r="M21" s="2590"/>
      <c r="N21" s="2590"/>
      <c r="O21" s="2590"/>
      <c r="P21" s="2590"/>
      <c r="Q21" s="2590"/>
      <c r="R21" s="2590"/>
      <c r="S21" s="2590"/>
      <c r="T21" s="2590"/>
      <c r="U21" s="2590"/>
      <c r="V21" s="2590"/>
      <c r="W21" s="2590"/>
      <c r="X21" s="2590"/>
      <c r="Y21" s="2591"/>
      <c r="Z21" s="581" t="s">
        <v>52</v>
      </c>
      <c r="AA21" s="582"/>
      <c r="AB21" s="583"/>
      <c r="AC21" s="1198" t="s">
        <v>431</v>
      </c>
      <c r="AD21" s="1198"/>
      <c r="AE21" s="1198"/>
      <c r="AF21" s="2592" t="s">
        <v>432</v>
      </c>
      <c r="AG21" s="2592"/>
      <c r="AH21" s="2592"/>
      <c r="AI21" s="2592"/>
      <c r="AJ21" s="2592"/>
      <c r="AK21" s="2593" t="s">
        <v>432</v>
      </c>
      <c r="AL21" s="2593"/>
      <c r="AM21" s="2593"/>
      <c r="AN21" s="2593"/>
      <c r="AO21" s="2593"/>
      <c r="AP21" s="2594" t="s">
        <v>995</v>
      </c>
      <c r="AQ21" s="2595"/>
      <c r="AR21" s="2595"/>
      <c r="AS21" s="2595"/>
      <c r="AT21" s="2596"/>
      <c r="AU21" s="670"/>
      <c r="AV21" s="670"/>
      <c r="AW21" s="670"/>
      <c r="AX21" s="670"/>
      <c r="AY21" s="671"/>
    </row>
    <row r="22" spans="2:51" ht="32.25" customHeight="1">
      <c r="B22" s="678"/>
      <c r="C22" s="679"/>
      <c r="D22" s="679"/>
      <c r="E22" s="679"/>
      <c r="F22" s="679"/>
      <c r="G22" s="680"/>
      <c r="H22" s="2589"/>
      <c r="I22" s="2590"/>
      <c r="J22" s="2590"/>
      <c r="K22" s="2590"/>
      <c r="L22" s="2590"/>
      <c r="M22" s="2590"/>
      <c r="N22" s="2590"/>
      <c r="O22" s="2590"/>
      <c r="P22" s="2590"/>
      <c r="Q22" s="2590"/>
      <c r="R22" s="2590"/>
      <c r="S22" s="2590"/>
      <c r="T22" s="2590"/>
      <c r="U22" s="2590"/>
      <c r="V22" s="2590"/>
      <c r="W22" s="2590"/>
      <c r="X22" s="2590"/>
      <c r="Y22" s="2591"/>
      <c r="Z22" s="658" t="s">
        <v>213</v>
      </c>
      <c r="AA22" s="659"/>
      <c r="AB22" s="660"/>
      <c r="AC22" s="1593" t="s">
        <v>431</v>
      </c>
      <c r="AD22" s="1593"/>
      <c r="AE22" s="1593"/>
      <c r="AF22" s="1106" t="s">
        <v>432</v>
      </c>
      <c r="AG22" s="1106"/>
      <c r="AH22" s="1106"/>
      <c r="AI22" s="1106"/>
      <c r="AJ22" s="1106"/>
      <c r="AK22" s="1106" t="s">
        <v>432</v>
      </c>
      <c r="AL22" s="1106"/>
      <c r="AM22" s="1106"/>
      <c r="AN22" s="1106"/>
      <c r="AO22" s="1106"/>
      <c r="AP22" s="2587" t="s">
        <v>996</v>
      </c>
      <c r="AQ22" s="2588"/>
      <c r="AR22" s="2588"/>
      <c r="AS22" s="2588"/>
      <c r="AT22" s="2588"/>
      <c r="AU22" s="2367" t="s">
        <v>997</v>
      </c>
      <c r="AV22" s="1106"/>
      <c r="AW22" s="1106"/>
      <c r="AX22" s="1106"/>
      <c r="AY22" s="2027"/>
    </row>
    <row r="23" spans="2:51" ht="32.25" customHeight="1">
      <c r="B23" s="678"/>
      <c r="C23" s="679"/>
      <c r="D23" s="679"/>
      <c r="E23" s="679"/>
      <c r="F23" s="679"/>
      <c r="G23" s="680"/>
      <c r="H23" s="1596"/>
      <c r="I23" s="1098"/>
      <c r="J23" s="1098"/>
      <c r="K23" s="1098"/>
      <c r="L23" s="1098"/>
      <c r="M23" s="1098"/>
      <c r="N23" s="1098"/>
      <c r="O23" s="1098"/>
      <c r="P23" s="1098"/>
      <c r="Q23" s="1098"/>
      <c r="R23" s="1098"/>
      <c r="S23" s="1098"/>
      <c r="T23" s="1098"/>
      <c r="U23" s="1098"/>
      <c r="V23" s="1098"/>
      <c r="W23" s="1098"/>
      <c r="X23" s="1098"/>
      <c r="Y23" s="1099"/>
      <c r="Z23" s="581" t="s">
        <v>52</v>
      </c>
      <c r="AA23" s="582"/>
      <c r="AB23" s="583"/>
      <c r="AC23" s="1198" t="s">
        <v>431</v>
      </c>
      <c r="AD23" s="1198"/>
      <c r="AE23" s="1198"/>
      <c r="AF23" s="2592" t="s">
        <v>432</v>
      </c>
      <c r="AG23" s="2592"/>
      <c r="AH23" s="2592"/>
      <c r="AI23" s="2592"/>
      <c r="AJ23" s="2592"/>
      <c r="AK23" s="2593" t="s">
        <v>432</v>
      </c>
      <c r="AL23" s="2593"/>
      <c r="AM23" s="2593"/>
      <c r="AN23" s="2593"/>
      <c r="AO23" s="2593"/>
      <c r="AP23" s="2594" t="s">
        <v>995</v>
      </c>
      <c r="AQ23" s="2595"/>
      <c r="AR23" s="2595"/>
      <c r="AS23" s="2595"/>
      <c r="AT23" s="2596"/>
      <c r="AU23" s="670"/>
      <c r="AV23" s="670"/>
      <c r="AW23" s="670"/>
      <c r="AX23" s="670"/>
      <c r="AY23" s="671"/>
    </row>
    <row r="24" spans="2:51" ht="32.25" customHeight="1">
      <c r="B24" s="678"/>
      <c r="C24" s="679"/>
      <c r="D24" s="679"/>
      <c r="E24" s="679"/>
      <c r="F24" s="679"/>
      <c r="G24" s="680"/>
      <c r="H24" s="647" t="s">
        <v>998</v>
      </c>
      <c r="I24" s="582"/>
      <c r="J24" s="582"/>
      <c r="K24" s="582"/>
      <c r="L24" s="582"/>
      <c r="M24" s="582"/>
      <c r="N24" s="582"/>
      <c r="O24" s="582"/>
      <c r="P24" s="582"/>
      <c r="Q24" s="582"/>
      <c r="R24" s="582"/>
      <c r="S24" s="582"/>
      <c r="T24" s="582"/>
      <c r="U24" s="582"/>
      <c r="V24" s="582"/>
      <c r="W24" s="582"/>
      <c r="X24" s="582"/>
      <c r="Y24" s="583"/>
      <c r="Z24" s="648"/>
      <c r="AA24" s="649"/>
      <c r="AB24" s="650"/>
      <c r="AC24" s="581" t="s">
        <v>45</v>
      </c>
      <c r="AD24" s="582"/>
      <c r="AE24" s="583"/>
      <c r="AF24" s="651" t="s">
        <v>202</v>
      </c>
      <c r="AG24" s="651"/>
      <c r="AH24" s="651"/>
      <c r="AI24" s="651"/>
      <c r="AJ24" s="651"/>
      <c r="AK24" s="651" t="s">
        <v>203</v>
      </c>
      <c r="AL24" s="651"/>
      <c r="AM24" s="651"/>
      <c r="AN24" s="651"/>
      <c r="AO24" s="651"/>
      <c r="AP24" s="651" t="s">
        <v>204</v>
      </c>
      <c r="AQ24" s="651"/>
      <c r="AR24" s="651"/>
      <c r="AS24" s="651"/>
      <c r="AT24" s="651"/>
      <c r="AU24" s="652" t="s">
        <v>999</v>
      </c>
      <c r="AV24" s="651"/>
      <c r="AW24" s="651"/>
      <c r="AX24" s="651"/>
      <c r="AY24" s="653"/>
    </row>
    <row r="25" spans="2:51" ht="32.25" customHeight="1">
      <c r="B25" s="678"/>
      <c r="C25" s="679"/>
      <c r="D25" s="679"/>
      <c r="E25" s="679"/>
      <c r="F25" s="679"/>
      <c r="G25" s="680"/>
      <c r="H25" s="2597" t="s">
        <v>1000</v>
      </c>
      <c r="I25" s="726"/>
      <c r="J25" s="726"/>
      <c r="K25" s="726"/>
      <c r="L25" s="726"/>
      <c r="M25" s="726"/>
      <c r="N25" s="726"/>
      <c r="O25" s="726"/>
      <c r="P25" s="726"/>
      <c r="Q25" s="726"/>
      <c r="R25" s="726"/>
      <c r="S25" s="726"/>
      <c r="T25" s="726"/>
      <c r="U25" s="726"/>
      <c r="V25" s="726"/>
      <c r="W25" s="726"/>
      <c r="X25" s="726"/>
      <c r="Y25" s="1184"/>
      <c r="Z25" s="658" t="s">
        <v>213</v>
      </c>
      <c r="AA25" s="659"/>
      <c r="AB25" s="660"/>
      <c r="AC25" s="1593" t="s">
        <v>431</v>
      </c>
      <c r="AD25" s="1593"/>
      <c r="AE25" s="1593"/>
      <c r="AF25" s="1106" t="s">
        <v>432</v>
      </c>
      <c r="AG25" s="1106"/>
      <c r="AH25" s="1106"/>
      <c r="AI25" s="1106"/>
      <c r="AJ25" s="1106"/>
      <c r="AK25" s="1106" t="s">
        <v>432</v>
      </c>
      <c r="AL25" s="1106"/>
      <c r="AM25" s="1106"/>
      <c r="AN25" s="1106"/>
      <c r="AO25" s="1106"/>
      <c r="AP25" s="2478" t="s">
        <v>1001</v>
      </c>
      <c r="AQ25" s="530"/>
      <c r="AR25" s="530"/>
      <c r="AS25" s="530"/>
      <c r="AT25" s="554"/>
      <c r="AU25" s="2367">
        <v>80</v>
      </c>
      <c r="AV25" s="1106"/>
      <c r="AW25" s="1106"/>
      <c r="AX25" s="1106"/>
      <c r="AY25" s="2027"/>
    </row>
    <row r="26" spans="2:51" ht="32.25" customHeight="1">
      <c r="B26" s="678"/>
      <c r="C26" s="679"/>
      <c r="D26" s="679"/>
      <c r="E26" s="679"/>
      <c r="F26" s="679"/>
      <c r="G26" s="680"/>
      <c r="H26" s="1187"/>
      <c r="I26" s="1188"/>
      <c r="J26" s="1188"/>
      <c r="K26" s="1188"/>
      <c r="L26" s="1188"/>
      <c r="M26" s="1188"/>
      <c r="N26" s="1188"/>
      <c r="O26" s="1188"/>
      <c r="P26" s="1188"/>
      <c r="Q26" s="1188"/>
      <c r="R26" s="1188"/>
      <c r="S26" s="1188"/>
      <c r="T26" s="1188"/>
      <c r="U26" s="1188"/>
      <c r="V26" s="1188"/>
      <c r="W26" s="1188"/>
      <c r="X26" s="1188"/>
      <c r="Y26" s="1189"/>
      <c r="Z26" s="581" t="s">
        <v>52</v>
      </c>
      <c r="AA26" s="582"/>
      <c r="AB26" s="583"/>
      <c r="AC26" s="1198" t="s">
        <v>431</v>
      </c>
      <c r="AD26" s="1198"/>
      <c r="AE26" s="1198"/>
      <c r="AF26" s="2592" t="s">
        <v>432</v>
      </c>
      <c r="AG26" s="2592"/>
      <c r="AH26" s="2592"/>
      <c r="AI26" s="2592"/>
      <c r="AJ26" s="2592"/>
      <c r="AK26" s="2593" t="s">
        <v>432</v>
      </c>
      <c r="AL26" s="2593"/>
      <c r="AM26" s="2593"/>
      <c r="AN26" s="2593"/>
      <c r="AO26" s="2593"/>
      <c r="AP26" s="2031">
        <v>123</v>
      </c>
      <c r="AQ26" s="2031"/>
      <c r="AR26" s="2031"/>
      <c r="AS26" s="2031"/>
      <c r="AT26" s="2031"/>
      <c r="AU26" s="670"/>
      <c r="AV26" s="670"/>
      <c r="AW26" s="670"/>
      <c r="AX26" s="670"/>
      <c r="AY26" s="671"/>
    </row>
    <row r="27" spans="2:51" ht="31.75" customHeight="1">
      <c r="B27" s="672" t="s">
        <v>54</v>
      </c>
      <c r="C27" s="673"/>
      <c r="D27" s="673"/>
      <c r="E27" s="673"/>
      <c r="F27" s="673"/>
      <c r="G27" s="674"/>
      <c r="H27" s="647" t="s">
        <v>55</v>
      </c>
      <c r="I27" s="582"/>
      <c r="J27" s="582"/>
      <c r="K27" s="582"/>
      <c r="L27" s="582"/>
      <c r="M27" s="582"/>
      <c r="N27" s="582"/>
      <c r="O27" s="582"/>
      <c r="P27" s="582"/>
      <c r="Q27" s="582"/>
      <c r="R27" s="582"/>
      <c r="S27" s="582"/>
      <c r="T27" s="582"/>
      <c r="U27" s="582"/>
      <c r="V27" s="582"/>
      <c r="W27" s="582"/>
      <c r="X27" s="582"/>
      <c r="Y27" s="583"/>
      <c r="Z27" s="648"/>
      <c r="AA27" s="649"/>
      <c r="AB27" s="650"/>
      <c r="AC27" s="581" t="s">
        <v>45</v>
      </c>
      <c r="AD27" s="582"/>
      <c r="AE27" s="583"/>
      <c r="AF27" s="651" t="s">
        <v>202</v>
      </c>
      <c r="AG27" s="651"/>
      <c r="AH27" s="651"/>
      <c r="AI27" s="651"/>
      <c r="AJ27" s="651"/>
      <c r="AK27" s="651" t="s">
        <v>203</v>
      </c>
      <c r="AL27" s="651"/>
      <c r="AM27" s="651"/>
      <c r="AN27" s="651"/>
      <c r="AO27" s="651"/>
      <c r="AP27" s="651" t="s">
        <v>204</v>
      </c>
      <c r="AQ27" s="651"/>
      <c r="AR27" s="651"/>
      <c r="AS27" s="651"/>
      <c r="AT27" s="651"/>
      <c r="AU27" s="675" t="s">
        <v>56</v>
      </c>
      <c r="AV27" s="676"/>
      <c r="AW27" s="676"/>
      <c r="AX27" s="676"/>
      <c r="AY27" s="677"/>
    </row>
    <row r="28" spans="2:51" ht="65.3" customHeight="1">
      <c r="B28" s="678"/>
      <c r="C28" s="679"/>
      <c r="D28" s="679"/>
      <c r="E28" s="679"/>
      <c r="F28" s="679"/>
      <c r="G28" s="680"/>
      <c r="H28" s="2298" t="s">
        <v>1002</v>
      </c>
      <c r="I28" s="1147"/>
      <c r="J28" s="1147"/>
      <c r="K28" s="1147"/>
      <c r="L28" s="1147"/>
      <c r="M28" s="1147"/>
      <c r="N28" s="1147"/>
      <c r="O28" s="1147"/>
      <c r="P28" s="1147"/>
      <c r="Q28" s="1147"/>
      <c r="R28" s="1147"/>
      <c r="S28" s="1147"/>
      <c r="T28" s="1147"/>
      <c r="U28" s="1147"/>
      <c r="V28" s="1147"/>
      <c r="W28" s="1147"/>
      <c r="X28" s="1147"/>
      <c r="Y28" s="1148"/>
      <c r="Z28" s="683" t="s">
        <v>58</v>
      </c>
      <c r="AA28" s="2598"/>
      <c r="AB28" s="2599"/>
      <c r="AC28" s="1195" t="s">
        <v>1003</v>
      </c>
      <c r="AD28" s="1150"/>
      <c r="AE28" s="1196"/>
      <c r="AF28" s="2270" t="s">
        <v>1004</v>
      </c>
      <c r="AG28" s="1198"/>
      <c r="AH28" s="1198"/>
      <c r="AI28" s="1198"/>
      <c r="AJ28" s="1198"/>
      <c r="AK28" s="2270" t="s">
        <v>1004</v>
      </c>
      <c r="AL28" s="1198"/>
      <c r="AM28" s="1198"/>
      <c r="AN28" s="1198"/>
      <c r="AO28" s="1198"/>
      <c r="AP28" s="2270" t="s">
        <v>1005</v>
      </c>
      <c r="AQ28" s="1198"/>
      <c r="AR28" s="1198"/>
      <c r="AS28" s="1198"/>
      <c r="AT28" s="1198"/>
      <c r="AU28" s="2477" t="s">
        <v>1006</v>
      </c>
      <c r="AV28" s="2031"/>
      <c r="AW28" s="2031"/>
      <c r="AX28" s="2031"/>
      <c r="AY28" s="2031"/>
    </row>
    <row r="29" spans="2:51" ht="87.75" customHeight="1">
      <c r="B29" s="672" t="s">
        <v>66</v>
      </c>
      <c r="C29" s="719"/>
      <c r="D29" s="719"/>
      <c r="E29" s="719"/>
      <c r="F29" s="719"/>
      <c r="G29" s="719"/>
      <c r="H29" s="720" t="s">
        <v>1007</v>
      </c>
      <c r="I29" s="721"/>
      <c r="J29" s="721"/>
      <c r="K29" s="721"/>
      <c r="L29" s="721"/>
      <c r="M29" s="721"/>
      <c r="N29" s="721"/>
      <c r="O29" s="721"/>
      <c r="P29" s="721"/>
      <c r="Q29" s="721"/>
      <c r="R29" s="721"/>
      <c r="S29" s="721"/>
      <c r="T29" s="721"/>
      <c r="U29" s="721"/>
      <c r="V29" s="721"/>
      <c r="W29" s="721"/>
      <c r="X29" s="721"/>
      <c r="Y29" s="722"/>
      <c r="Z29" s="723" t="s">
        <v>68</v>
      </c>
      <c r="AA29" s="724"/>
      <c r="AB29" s="725"/>
      <c r="AC29" s="726" t="s">
        <v>1008</v>
      </c>
      <c r="AD29" s="727"/>
      <c r="AE29" s="727"/>
      <c r="AF29" s="727"/>
      <c r="AG29" s="727"/>
      <c r="AH29" s="727"/>
      <c r="AI29" s="727"/>
      <c r="AJ29" s="727"/>
      <c r="AK29" s="727"/>
      <c r="AL29" s="727"/>
      <c r="AM29" s="727"/>
      <c r="AN29" s="727"/>
      <c r="AO29" s="727"/>
      <c r="AP29" s="727"/>
      <c r="AQ29" s="727"/>
      <c r="AR29" s="727"/>
      <c r="AS29" s="727"/>
      <c r="AT29" s="727"/>
      <c r="AU29" s="727"/>
      <c r="AV29" s="727"/>
      <c r="AW29" s="727"/>
      <c r="AX29" s="727"/>
      <c r="AY29" s="728"/>
    </row>
    <row r="30" spans="2:51" ht="23.1" customHeight="1">
      <c r="B30" s="729" t="s">
        <v>70</v>
      </c>
      <c r="C30" s="730"/>
      <c r="D30" s="731" t="s">
        <v>71</v>
      </c>
      <c r="E30" s="732"/>
      <c r="F30" s="732"/>
      <c r="G30" s="732"/>
      <c r="H30" s="732"/>
      <c r="I30" s="732"/>
      <c r="J30" s="732"/>
      <c r="K30" s="732"/>
      <c r="L30" s="733"/>
      <c r="M30" s="734" t="s">
        <v>72</v>
      </c>
      <c r="N30" s="734"/>
      <c r="O30" s="734"/>
      <c r="P30" s="734"/>
      <c r="Q30" s="734"/>
      <c r="R30" s="734"/>
      <c r="S30" s="735" t="s">
        <v>206</v>
      </c>
      <c r="T30" s="735"/>
      <c r="U30" s="735"/>
      <c r="V30" s="735"/>
      <c r="W30" s="735"/>
      <c r="X30" s="735"/>
      <c r="Y30" s="736" t="s">
        <v>73</v>
      </c>
      <c r="Z30" s="732"/>
      <c r="AA30" s="732"/>
      <c r="AB30" s="732"/>
      <c r="AC30" s="732"/>
      <c r="AD30" s="732"/>
      <c r="AE30" s="732"/>
      <c r="AF30" s="732"/>
      <c r="AG30" s="732"/>
      <c r="AH30" s="732"/>
      <c r="AI30" s="732"/>
      <c r="AJ30" s="732"/>
      <c r="AK30" s="732"/>
      <c r="AL30" s="732"/>
      <c r="AM30" s="732"/>
      <c r="AN30" s="732"/>
      <c r="AO30" s="732"/>
      <c r="AP30" s="732"/>
      <c r="AQ30" s="732"/>
      <c r="AR30" s="732"/>
      <c r="AS30" s="732"/>
      <c r="AT30" s="732"/>
      <c r="AU30" s="732"/>
      <c r="AV30" s="732"/>
      <c r="AW30" s="732"/>
      <c r="AX30" s="732"/>
      <c r="AY30" s="737"/>
    </row>
    <row r="31" spans="2:51" ht="23.1" customHeight="1">
      <c r="B31" s="738"/>
      <c r="C31" s="739"/>
      <c r="D31" s="2600" t="s">
        <v>1009</v>
      </c>
      <c r="E31" s="2601"/>
      <c r="F31" s="2601"/>
      <c r="G31" s="2601"/>
      <c r="H31" s="2601"/>
      <c r="I31" s="2601"/>
      <c r="J31" s="2601"/>
      <c r="K31" s="2601"/>
      <c r="L31" s="2602"/>
      <c r="M31" s="2603">
        <v>9</v>
      </c>
      <c r="N31" s="2603"/>
      <c r="O31" s="2603"/>
      <c r="P31" s="2603"/>
      <c r="Q31" s="2603"/>
      <c r="R31" s="2603"/>
      <c r="S31" s="1160" t="s">
        <v>89</v>
      </c>
      <c r="T31" s="1160"/>
      <c r="U31" s="1160"/>
      <c r="V31" s="1160"/>
      <c r="W31" s="1160"/>
      <c r="X31" s="1160"/>
      <c r="Y31" s="2604" t="s">
        <v>1010</v>
      </c>
      <c r="Z31" s="2605"/>
      <c r="AA31" s="2605"/>
      <c r="AB31" s="2605"/>
      <c r="AC31" s="2605"/>
      <c r="AD31" s="2605"/>
      <c r="AE31" s="2605"/>
      <c r="AF31" s="2605"/>
      <c r="AG31" s="2605"/>
      <c r="AH31" s="2605"/>
      <c r="AI31" s="2605"/>
      <c r="AJ31" s="2605"/>
      <c r="AK31" s="2605"/>
      <c r="AL31" s="2605"/>
      <c r="AM31" s="2605"/>
      <c r="AN31" s="2605"/>
      <c r="AO31" s="2605"/>
      <c r="AP31" s="2605"/>
      <c r="AQ31" s="2605"/>
      <c r="AR31" s="2605"/>
      <c r="AS31" s="2605"/>
      <c r="AT31" s="2605"/>
      <c r="AU31" s="2605"/>
      <c r="AV31" s="2605"/>
      <c r="AW31" s="2605"/>
      <c r="AX31" s="2605"/>
      <c r="AY31" s="2606"/>
    </row>
    <row r="32" spans="2:51" ht="23.1" customHeight="1">
      <c r="B32" s="738"/>
      <c r="C32" s="739"/>
      <c r="D32" s="2607" t="s">
        <v>1011</v>
      </c>
      <c r="E32" s="2608"/>
      <c r="F32" s="2608"/>
      <c r="G32" s="2608"/>
      <c r="H32" s="2608"/>
      <c r="I32" s="2608"/>
      <c r="J32" s="2608"/>
      <c r="K32" s="2608"/>
      <c r="L32" s="2609"/>
      <c r="M32" s="2610">
        <v>4</v>
      </c>
      <c r="N32" s="2610"/>
      <c r="O32" s="2610"/>
      <c r="P32" s="2610"/>
      <c r="Q32" s="2610"/>
      <c r="R32" s="2610"/>
      <c r="S32" s="1161" t="s">
        <v>89</v>
      </c>
      <c r="T32" s="1161"/>
      <c r="U32" s="1161"/>
      <c r="V32" s="1161"/>
      <c r="W32" s="1161"/>
      <c r="X32" s="1161"/>
      <c r="Y32" s="2076"/>
      <c r="Z32" s="2077"/>
      <c r="AA32" s="2077"/>
      <c r="AB32" s="2077"/>
      <c r="AC32" s="2077"/>
      <c r="AD32" s="2077"/>
      <c r="AE32" s="2077"/>
      <c r="AF32" s="2077"/>
      <c r="AG32" s="2077"/>
      <c r="AH32" s="2077"/>
      <c r="AI32" s="2077"/>
      <c r="AJ32" s="2077"/>
      <c r="AK32" s="2077"/>
      <c r="AL32" s="2077"/>
      <c r="AM32" s="2077"/>
      <c r="AN32" s="2077"/>
      <c r="AO32" s="2077"/>
      <c r="AP32" s="2077"/>
      <c r="AQ32" s="2077"/>
      <c r="AR32" s="2077"/>
      <c r="AS32" s="2077"/>
      <c r="AT32" s="2077"/>
      <c r="AU32" s="2077"/>
      <c r="AV32" s="2077"/>
      <c r="AW32" s="2077"/>
      <c r="AX32" s="2077"/>
      <c r="AY32" s="2078"/>
    </row>
    <row r="33" spans="1:51" ht="23.1" customHeight="1">
      <c r="B33" s="738"/>
      <c r="C33" s="739"/>
      <c r="D33" s="2607"/>
      <c r="E33" s="2608"/>
      <c r="F33" s="2608"/>
      <c r="G33" s="2608"/>
      <c r="H33" s="2608"/>
      <c r="I33" s="2608"/>
      <c r="J33" s="2608"/>
      <c r="K33" s="2608"/>
      <c r="L33" s="2609"/>
      <c r="M33" s="2610"/>
      <c r="N33" s="2610"/>
      <c r="O33" s="2610"/>
      <c r="P33" s="2610"/>
      <c r="Q33" s="2610"/>
      <c r="R33" s="2610"/>
      <c r="S33" s="1161"/>
      <c r="T33" s="1161"/>
      <c r="U33" s="1161"/>
      <c r="V33" s="1161"/>
      <c r="W33" s="1161"/>
      <c r="X33" s="1161"/>
      <c r="Y33" s="2076"/>
      <c r="Z33" s="2077"/>
      <c r="AA33" s="2077"/>
      <c r="AB33" s="2077"/>
      <c r="AC33" s="2077"/>
      <c r="AD33" s="2077"/>
      <c r="AE33" s="2077"/>
      <c r="AF33" s="2077"/>
      <c r="AG33" s="2077"/>
      <c r="AH33" s="2077"/>
      <c r="AI33" s="2077"/>
      <c r="AJ33" s="2077"/>
      <c r="AK33" s="2077"/>
      <c r="AL33" s="2077"/>
      <c r="AM33" s="2077"/>
      <c r="AN33" s="2077"/>
      <c r="AO33" s="2077"/>
      <c r="AP33" s="2077"/>
      <c r="AQ33" s="2077"/>
      <c r="AR33" s="2077"/>
      <c r="AS33" s="2077"/>
      <c r="AT33" s="2077"/>
      <c r="AU33" s="2077"/>
      <c r="AV33" s="2077"/>
      <c r="AW33" s="2077"/>
      <c r="AX33" s="2077"/>
      <c r="AY33" s="2078"/>
    </row>
    <row r="34" spans="1:51" ht="23.1" customHeight="1">
      <c r="B34" s="738"/>
      <c r="C34" s="739"/>
      <c r="D34" s="2607"/>
      <c r="E34" s="2608"/>
      <c r="F34" s="2608"/>
      <c r="G34" s="2608"/>
      <c r="H34" s="2608"/>
      <c r="I34" s="2608"/>
      <c r="J34" s="2608"/>
      <c r="K34" s="2608"/>
      <c r="L34" s="2609"/>
      <c r="M34" s="2610"/>
      <c r="N34" s="2610"/>
      <c r="O34" s="2610"/>
      <c r="P34" s="2610"/>
      <c r="Q34" s="2610"/>
      <c r="R34" s="2610"/>
      <c r="S34" s="1161"/>
      <c r="T34" s="1161"/>
      <c r="U34" s="1161"/>
      <c r="V34" s="1161"/>
      <c r="W34" s="1161"/>
      <c r="X34" s="1161"/>
      <c r="Y34" s="2076"/>
      <c r="Z34" s="2077"/>
      <c r="AA34" s="2077"/>
      <c r="AB34" s="2077"/>
      <c r="AC34" s="2077"/>
      <c r="AD34" s="2077"/>
      <c r="AE34" s="2077"/>
      <c r="AF34" s="2077"/>
      <c r="AG34" s="2077"/>
      <c r="AH34" s="2077"/>
      <c r="AI34" s="2077"/>
      <c r="AJ34" s="2077"/>
      <c r="AK34" s="2077"/>
      <c r="AL34" s="2077"/>
      <c r="AM34" s="2077"/>
      <c r="AN34" s="2077"/>
      <c r="AO34" s="2077"/>
      <c r="AP34" s="2077"/>
      <c r="AQ34" s="2077"/>
      <c r="AR34" s="2077"/>
      <c r="AS34" s="2077"/>
      <c r="AT34" s="2077"/>
      <c r="AU34" s="2077"/>
      <c r="AV34" s="2077"/>
      <c r="AW34" s="2077"/>
      <c r="AX34" s="2077"/>
      <c r="AY34" s="2078"/>
    </row>
    <row r="35" spans="1:51" ht="23.1" customHeight="1">
      <c r="B35" s="738"/>
      <c r="C35" s="739"/>
      <c r="D35" s="2607"/>
      <c r="E35" s="2608"/>
      <c r="F35" s="2608"/>
      <c r="G35" s="2608"/>
      <c r="H35" s="2608"/>
      <c r="I35" s="2608"/>
      <c r="J35" s="2608"/>
      <c r="K35" s="2608"/>
      <c r="L35" s="2609"/>
      <c r="M35" s="2611"/>
      <c r="N35" s="2611"/>
      <c r="O35" s="2611"/>
      <c r="P35" s="2611"/>
      <c r="Q35" s="2611"/>
      <c r="R35" s="2611"/>
      <c r="S35" s="1161"/>
      <c r="T35" s="1161"/>
      <c r="U35" s="1161"/>
      <c r="V35" s="1161"/>
      <c r="W35" s="1161"/>
      <c r="X35" s="1161"/>
      <c r="Y35" s="1225"/>
      <c r="Z35" s="1226"/>
      <c r="AA35" s="1226"/>
      <c r="AB35" s="1226"/>
      <c r="AC35" s="1226"/>
      <c r="AD35" s="1226"/>
      <c r="AE35" s="1226"/>
      <c r="AF35" s="1226"/>
      <c r="AG35" s="1226"/>
      <c r="AH35" s="1226"/>
      <c r="AI35" s="1226"/>
      <c r="AJ35" s="1226"/>
      <c r="AK35" s="1226"/>
      <c r="AL35" s="1226"/>
      <c r="AM35" s="1226"/>
      <c r="AN35" s="1226"/>
      <c r="AO35" s="1226"/>
      <c r="AP35" s="1226"/>
      <c r="AQ35" s="1226"/>
      <c r="AR35" s="1226"/>
      <c r="AS35" s="1226"/>
      <c r="AT35" s="1226"/>
      <c r="AU35" s="1226"/>
      <c r="AV35" s="1226"/>
      <c r="AW35" s="1226"/>
      <c r="AX35" s="1226"/>
      <c r="AY35" s="1227"/>
    </row>
    <row r="36" spans="1:51" ht="23.1" customHeight="1">
      <c r="B36" s="738"/>
      <c r="C36" s="739"/>
      <c r="D36" s="2612"/>
      <c r="E36" s="2613"/>
      <c r="F36" s="2613"/>
      <c r="G36" s="2613"/>
      <c r="H36" s="2613"/>
      <c r="I36" s="2613"/>
      <c r="J36" s="2613"/>
      <c r="K36" s="2613"/>
      <c r="L36" s="2614"/>
      <c r="M36" s="2615"/>
      <c r="N36" s="2615"/>
      <c r="O36" s="2615"/>
      <c r="P36" s="2615"/>
      <c r="Q36" s="2615"/>
      <c r="R36" s="2615"/>
      <c r="S36" s="1174"/>
      <c r="T36" s="1174"/>
      <c r="U36" s="1174"/>
      <c r="V36" s="1174"/>
      <c r="W36" s="1174"/>
      <c r="X36" s="1174"/>
      <c r="Y36" s="1225"/>
      <c r="Z36" s="1226"/>
      <c r="AA36" s="1226"/>
      <c r="AB36" s="1226"/>
      <c r="AC36" s="1226"/>
      <c r="AD36" s="1226"/>
      <c r="AE36" s="1226"/>
      <c r="AF36" s="1226"/>
      <c r="AG36" s="1226"/>
      <c r="AH36" s="1226"/>
      <c r="AI36" s="1226"/>
      <c r="AJ36" s="1226"/>
      <c r="AK36" s="1226"/>
      <c r="AL36" s="1226"/>
      <c r="AM36" s="1226"/>
      <c r="AN36" s="1226"/>
      <c r="AO36" s="1226"/>
      <c r="AP36" s="1226"/>
      <c r="AQ36" s="1226"/>
      <c r="AR36" s="1226"/>
      <c r="AS36" s="1226"/>
      <c r="AT36" s="1226"/>
      <c r="AU36" s="1226"/>
      <c r="AV36" s="1226"/>
      <c r="AW36" s="1226"/>
      <c r="AX36" s="1226"/>
      <c r="AY36" s="1227"/>
    </row>
    <row r="37" spans="1:51" ht="23.1" customHeight="1">
      <c r="B37" s="763"/>
      <c r="C37" s="764"/>
      <c r="D37" s="765" t="s">
        <v>39</v>
      </c>
      <c r="E37" s="766"/>
      <c r="F37" s="766"/>
      <c r="G37" s="766"/>
      <c r="H37" s="766"/>
      <c r="I37" s="766"/>
      <c r="J37" s="766"/>
      <c r="K37" s="766"/>
      <c r="L37" s="767"/>
      <c r="M37" s="2616">
        <v>13</v>
      </c>
      <c r="N37" s="2617"/>
      <c r="O37" s="2617"/>
      <c r="P37" s="2617"/>
      <c r="Q37" s="2617"/>
      <c r="R37" s="2618"/>
      <c r="S37" s="2619" t="s">
        <v>89</v>
      </c>
      <c r="T37" s="766"/>
      <c r="U37" s="766"/>
      <c r="V37" s="766"/>
      <c r="W37" s="766"/>
      <c r="X37" s="767"/>
      <c r="Y37" s="1249"/>
      <c r="Z37" s="1250"/>
      <c r="AA37" s="1250"/>
      <c r="AB37" s="1250"/>
      <c r="AC37" s="1250"/>
      <c r="AD37" s="1250"/>
      <c r="AE37" s="1250"/>
      <c r="AF37" s="1250"/>
      <c r="AG37" s="1250"/>
      <c r="AH37" s="1250"/>
      <c r="AI37" s="1250"/>
      <c r="AJ37" s="1250"/>
      <c r="AK37" s="1250"/>
      <c r="AL37" s="1250"/>
      <c r="AM37" s="1250"/>
      <c r="AN37" s="1250"/>
      <c r="AO37" s="1250"/>
      <c r="AP37" s="1250"/>
      <c r="AQ37" s="1250"/>
      <c r="AR37" s="1250"/>
      <c r="AS37" s="1250"/>
      <c r="AT37" s="1250"/>
      <c r="AU37" s="1250"/>
      <c r="AV37" s="1250"/>
      <c r="AW37" s="1250"/>
      <c r="AX37" s="1250"/>
      <c r="AY37" s="1251"/>
    </row>
    <row r="38" spans="1:51" ht="2.95" customHeight="1">
      <c r="A38" s="773"/>
      <c r="B38" s="774"/>
      <c r="C38" s="774"/>
      <c r="D38" s="1240"/>
      <c r="E38" s="1240"/>
      <c r="F38" s="1240"/>
      <c r="G38" s="1240"/>
      <c r="H38" s="1240"/>
      <c r="I38" s="1240"/>
      <c r="J38" s="1240"/>
      <c r="K38" s="1240"/>
      <c r="L38" s="1240"/>
      <c r="M38" s="1240"/>
      <c r="N38" s="1240"/>
      <c r="O38" s="1240"/>
      <c r="P38" s="1240"/>
      <c r="Q38" s="1240"/>
      <c r="R38" s="1240"/>
      <c r="S38" s="1240"/>
      <c r="T38" s="1240"/>
      <c r="U38" s="1240"/>
      <c r="V38" s="1240"/>
      <c r="W38" s="1240"/>
      <c r="X38" s="1240"/>
      <c r="Y38" s="1240"/>
      <c r="Z38" s="1240"/>
      <c r="AA38" s="1240"/>
      <c r="AB38" s="1240"/>
      <c r="AC38" s="1240"/>
      <c r="AD38" s="1240"/>
      <c r="AE38" s="1240"/>
      <c r="AF38" s="1240"/>
      <c r="AG38" s="1240"/>
      <c r="AH38" s="1240"/>
      <c r="AI38" s="1240"/>
      <c r="AJ38" s="1240"/>
      <c r="AK38" s="1240"/>
      <c r="AL38" s="1240"/>
      <c r="AM38" s="1240"/>
      <c r="AN38" s="1240"/>
      <c r="AO38" s="1240"/>
      <c r="AP38" s="1240"/>
      <c r="AQ38" s="1240"/>
      <c r="AR38" s="1240"/>
      <c r="AS38" s="1240"/>
      <c r="AT38" s="1240"/>
      <c r="AU38" s="1240"/>
      <c r="AV38" s="1240"/>
      <c r="AW38" s="1240"/>
      <c r="AX38" s="1240"/>
      <c r="AY38" s="1240"/>
    </row>
    <row r="39" spans="1:51" ht="2.95" customHeight="1" thickBot="1">
      <c r="A39" s="773"/>
      <c r="B39" s="776"/>
      <c r="C39" s="776"/>
      <c r="D39" s="777"/>
      <c r="E39" s="777"/>
      <c r="F39" s="777"/>
      <c r="G39" s="777"/>
      <c r="H39" s="777"/>
      <c r="I39" s="777"/>
      <c r="J39" s="777"/>
      <c r="K39" s="777"/>
      <c r="L39" s="777"/>
      <c r="M39" s="777"/>
      <c r="N39" s="777"/>
      <c r="O39" s="777"/>
      <c r="P39" s="777"/>
      <c r="Q39" s="777"/>
      <c r="R39" s="777"/>
      <c r="S39" s="777"/>
      <c r="T39" s="777"/>
      <c r="U39" s="777"/>
      <c r="V39" s="777"/>
      <c r="W39" s="777"/>
      <c r="X39" s="777"/>
      <c r="Y39" s="777"/>
      <c r="Z39" s="777"/>
      <c r="AA39" s="777"/>
      <c r="AB39" s="777"/>
      <c r="AC39" s="777"/>
      <c r="AD39" s="777"/>
      <c r="AE39" s="777"/>
      <c r="AF39" s="777"/>
      <c r="AG39" s="777"/>
      <c r="AH39" s="777"/>
      <c r="AI39" s="777"/>
      <c r="AJ39" s="777"/>
      <c r="AK39" s="777"/>
      <c r="AL39" s="777"/>
      <c r="AM39" s="777"/>
      <c r="AN39" s="777"/>
      <c r="AO39" s="777"/>
      <c r="AP39" s="777"/>
      <c r="AQ39" s="777"/>
      <c r="AR39" s="777"/>
      <c r="AS39" s="777"/>
      <c r="AT39" s="777"/>
      <c r="AU39" s="777"/>
      <c r="AV39" s="777"/>
      <c r="AW39" s="777"/>
      <c r="AX39" s="777"/>
      <c r="AY39" s="777"/>
    </row>
    <row r="40" spans="1:51" ht="20.95" hidden="1" customHeight="1">
      <c r="B40" s="778" t="s">
        <v>76</v>
      </c>
      <c r="C40" s="779"/>
      <c r="D40" s="780" t="s">
        <v>77</v>
      </c>
      <c r="E40" s="699"/>
      <c r="F40" s="699"/>
      <c r="G40" s="699"/>
      <c r="H40" s="699"/>
      <c r="I40" s="699"/>
      <c r="J40" s="699"/>
      <c r="K40" s="699"/>
      <c r="L40" s="699"/>
      <c r="M40" s="699"/>
      <c r="N40" s="699"/>
      <c r="O40" s="699"/>
      <c r="P40" s="699"/>
      <c r="Q40" s="699"/>
      <c r="R40" s="699"/>
      <c r="S40" s="699"/>
      <c r="T40" s="699"/>
      <c r="U40" s="699"/>
      <c r="V40" s="699"/>
      <c r="W40" s="699"/>
      <c r="X40" s="699"/>
      <c r="Y40" s="699"/>
      <c r="Z40" s="699"/>
      <c r="AA40" s="699"/>
      <c r="AB40" s="699"/>
      <c r="AC40" s="699"/>
      <c r="AD40" s="699"/>
      <c r="AE40" s="699"/>
      <c r="AF40" s="699"/>
      <c r="AG40" s="699"/>
      <c r="AH40" s="699"/>
      <c r="AI40" s="699"/>
      <c r="AJ40" s="699"/>
      <c r="AK40" s="699"/>
      <c r="AL40" s="699"/>
      <c r="AM40" s="699"/>
      <c r="AN40" s="699"/>
      <c r="AO40" s="699"/>
      <c r="AP40" s="699"/>
      <c r="AQ40" s="699"/>
      <c r="AR40" s="699"/>
      <c r="AS40" s="699"/>
      <c r="AT40" s="699"/>
      <c r="AU40" s="699"/>
      <c r="AV40" s="699"/>
      <c r="AW40" s="699"/>
      <c r="AX40" s="699"/>
      <c r="AY40" s="781"/>
    </row>
    <row r="41" spans="1:51" ht="203.25" hidden="1" customHeight="1">
      <c r="B41" s="778"/>
      <c r="C41" s="779"/>
      <c r="D41" s="782" t="s">
        <v>78</v>
      </c>
      <c r="E41" s="783"/>
      <c r="F41" s="783"/>
      <c r="G41" s="783"/>
      <c r="H41" s="783"/>
      <c r="I41" s="783"/>
      <c r="J41" s="783"/>
      <c r="K41" s="783"/>
      <c r="L41" s="783"/>
      <c r="M41" s="783"/>
      <c r="N41" s="783"/>
      <c r="O41" s="783"/>
      <c r="P41" s="783"/>
      <c r="Q41" s="783"/>
      <c r="R41" s="783"/>
      <c r="S41" s="783"/>
      <c r="T41" s="783"/>
      <c r="U41" s="783"/>
      <c r="V41" s="783"/>
      <c r="W41" s="783"/>
      <c r="X41" s="783"/>
      <c r="Y41" s="783"/>
      <c r="Z41" s="783"/>
      <c r="AA41" s="783"/>
      <c r="AB41" s="783"/>
      <c r="AC41" s="783"/>
      <c r="AD41" s="783"/>
      <c r="AE41" s="783"/>
      <c r="AF41" s="783"/>
      <c r="AG41" s="783"/>
      <c r="AH41" s="783"/>
      <c r="AI41" s="783"/>
      <c r="AJ41" s="783"/>
      <c r="AK41" s="783"/>
      <c r="AL41" s="783"/>
      <c r="AM41" s="783"/>
      <c r="AN41" s="783"/>
      <c r="AO41" s="783"/>
      <c r="AP41" s="783"/>
      <c r="AQ41" s="783"/>
      <c r="AR41" s="783"/>
      <c r="AS41" s="783"/>
      <c r="AT41" s="783"/>
      <c r="AU41" s="783"/>
      <c r="AV41" s="783"/>
      <c r="AW41" s="783"/>
      <c r="AX41" s="783"/>
      <c r="AY41" s="784"/>
    </row>
    <row r="42" spans="1:51" ht="20.3" hidden="1" customHeight="1">
      <c r="B42" s="778"/>
      <c r="C42" s="779"/>
      <c r="D42" s="785" t="s">
        <v>79</v>
      </c>
      <c r="E42" s="786"/>
      <c r="F42" s="786"/>
      <c r="G42" s="786"/>
      <c r="H42" s="786"/>
      <c r="I42" s="786"/>
      <c r="J42" s="786"/>
      <c r="K42" s="786"/>
      <c r="L42" s="786"/>
      <c r="M42" s="786"/>
      <c r="N42" s="786"/>
      <c r="O42" s="786"/>
      <c r="P42" s="786"/>
      <c r="Q42" s="786"/>
      <c r="R42" s="786"/>
      <c r="S42" s="786"/>
      <c r="T42" s="786"/>
      <c r="U42" s="786"/>
      <c r="V42" s="786"/>
      <c r="W42" s="786"/>
      <c r="X42" s="786"/>
      <c r="Y42" s="786"/>
      <c r="Z42" s="786"/>
      <c r="AA42" s="786"/>
      <c r="AB42" s="786"/>
      <c r="AC42" s="786"/>
      <c r="AD42" s="786"/>
      <c r="AE42" s="786"/>
      <c r="AF42" s="786"/>
      <c r="AG42" s="786"/>
      <c r="AH42" s="786"/>
      <c r="AI42" s="786"/>
      <c r="AJ42" s="786"/>
      <c r="AK42" s="786"/>
      <c r="AL42" s="786"/>
      <c r="AM42" s="786"/>
      <c r="AN42" s="786"/>
      <c r="AO42" s="786"/>
      <c r="AP42" s="786"/>
      <c r="AQ42" s="786"/>
      <c r="AR42" s="786"/>
      <c r="AS42" s="786"/>
      <c r="AT42" s="786"/>
      <c r="AU42" s="786"/>
      <c r="AV42" s="786"/>
      <c r="AW42" s="786"/>
      <c r="AX42" s="786"/>
      <c r="AY42" s="787"/>
    </row>
    <row r="43" spans="1:51" ht="100.5" hidden="1" customHeight="1" thickBot="1">
      <c r="B43" s="788"/>
      <c r="C43" s="789"/>
      <c r="D43" s="790"/>
      <c r="E43" s="791"/>
      <c r="F43" s="791"/>
      <c r="G43" s="791"/>
      <c r="H43" s="791"/>
      <c r="I43" s="791"/>
      <c r="J43" s="791"/>
      <c r="K43" s="791"/>
      <c r="L43" s="791"/>
      <c r="M43" s="791"/>
      <c r="N43" s="791"/>
      <c r="O43" s="791"/>
      <c r="P43" s="791"/>
      <c r="Q43" s="791"/>
      <c r="R43" s="791"/>
      <c r="S43" s="791"/>
      <c r="T43" s="791"/>
      <c r="U43" s="791"/>
      <c r="V43" s="791"/>
      <c r="W43" s="791"/>
      <c r="X43" s="791"/>
      <c r="Y43" s="791"/>
      <c r="Z43" s="791"/>
      <c r="AA43" s="791"/>
      <c r="AB43" s="791"/>
      <c r="AC43" s="791"/>
      <c r="AD43" s="791"/>
      <c r="AE43" s="791"/>
      <c r="AF43" s="791"/>
      <c r="AG43" s="791"/>
      <c r="AH43" s="791"/>
      <c r="AI43" s="791"/>
      <c r="AJ43" s="791"/>
      <c r="AK43" s="791"/>
      <c r="AL43" s="791"/>
      <c r="AM43" s="791"/>
      <c r="AN43" s="791"/>
      <c r="AO43" s="791"/>
      <c r="AP43" s="791"/>
      <c r="AQ43" s="791"/>
      <c r="AR43" s="791"/>
      <c r="AS43" s="791"/>
      <c r="AT43" s="791"/>
      <c r="AU43" s="791"/>
      <c r="AV43" s="791"/>
      <c r="AW43" s="791"/>
      <c r="AX43" s="791"/>
      <c r="AY43" s="792"/>
    </row>
    <row r="44" spans="1:51" ht="20.95" hidden="1" customHeight="1">
      <c r="A44" s="793"/>
      <c r="B44" s="794"/>
      <c r="C44" s="795"/>
      <c r="D44" s="796" t="s">
        <v>80</v>
      </c>
      <c r="E44" s="797"/>
      <c r="F44" s="797"/>
      <c r="G44" s="797"/>
      <c r="H44" s="797"/>
      <c r="I44" s="797"/>
      <c r="J44" s="797"/>
      <c r="K44" s="797"/>
      <c r="L44" s="797"/>
      <c r="M44" s="797"/>
      <c r="N44" s="797"/>
      <c r="O44" s="797"/>
      <c r="P44" s="797"/>
      <c r="Q44" s="797"/>
      <c r="R44" s="797"/>
      <c r="S44" s="797"/>
      <c r="T44" s="797"/>
      <c r="U44" s="797"/>
      <c r="V44" s="797"/>
      <c r="W44" s="797"/>
      <c r="X44" s="797"/>
      <c r="Y44" s="797"/>
      <c r="Z44" s="797"/>
      <c r="AA44" s="797"/>
      <c r="AB44" s="797"/>
      <c r="AC44" s="797"/>
      <c r="AD44" s="797"/>
      <c r="AE44" s="797"/>
      <c r="AF44" s="797"/>
      <c r="AG44" s="797"/>
      <c r="AH44" s="797"/>
      <c r="AI44" s="797"/>
      <c r="AJ44" s="797"/>
      <c r="AK44" s="797"/>
      <c r="AL44" s="797"/>
      <c r="AM44" s="797"/>
      <c r="AN44" s="797"/>
      <c r="AO44" s="797"/>
      <c r="AP44" s="797"/>
      <c r="AQ44" s="797"/>
      <c r="AR44" s="797"/>
      <c r="AS44" s="797"/>
      <c r="AT44" s="797"/>
      <c r="AU44" s="797"/>
      <c r="AV44" s="797"/>
      <c r="AW44" s="797"/>
      <c r="AX44" s="797"/>
      <c r="AY44" s="798"/>
    </row>
    <row r="45" spans="1:51" ht="136" hidden="1" customHeight="1">
      <c r="A45" s="793"/>
      <c r="B45" s="799"/>
      <c r="C45" s="800"/>
      <c r="D45" s="801"/>
      <c r="E45" s="802"/>
      <c r="F45" s="802"/>
      <c r="G45" s="802"/>
      <c r="H45" s="802"/>
      <c r="I45" s="802"/>
      <c r="J45" s="802"/>
      <c r="K45" s="802"/>
      <c r="L45" s="802"/>
      <c r="M45" s="802"/>
      <c r="N45" s="802"/>
      <c r="O45" s="802"/>
      <c r="P45" s="802"/>
      <c r="Q45" s="802"/>
      <c r="R45" s="802"/>
      <c r="S45" s="802"/>
      <c r="T45" s="802"/>
      <c r="U45" s="802"/>
      <c r="V45" s="802"/>
      <c r="W45" s="802"/>
      <c r="X45" s="802"/>
      <c r="Y45" s="802"/>
      <c r="Z45" s="802"/>
      <c r="AA45" s="802"/>
      <c r="AB45" s="802"/>
      <c r="AC45" s="802"/>
      <c r="AD45" s="802"/>
      <c r="AE45" s="802"/>
      <c r="AF45" s="802"/>
      <c r="AG45" s="802"/>
      <c r="AH45" s="802"/>
      <c r="AI45" s="802"/>
      <c r="AJ45" s="802"/>
      <c r="AK45" s="802"/>
      <c r="AL45" s="802"/>
      <c r="AM45" s="802"/>
      <c r="AN45" s="802"/>
      <c r="AO45" s="802"/>
      <c r="AP45" s="802"/>
      <c r="AQ45" s="802"/>
      <c r="AR45" s="802"/>
      <c r="AS45" s="802"/>
      <c r="AT45" s="802"/>
      <c r="AU45" s="802"/>
      <c r="AV45" s="802"/>
      <c r="AW45" s="802"/>
      <c r="AX45" s="802"/>
      <c r="AY45" s="803"/>
    </row>
    <row r="46" spans="1:51" ht="20.95" customHeight="1">
      <c r="A46" s="793"/>
      <c r="B46" s="804" t="s">
        <v>81</v>
      </c>
      <c r="C46" s="805"/>
      <c r="D46" s="805"/>
      <c r="E46" s="805"/>
      <c r="F46" s="805"/>
      <c r="G46" s="805"/>
      <c r="H46" s="805"/>
      <c r="I46" s="805"/>
      <c r="J46" s="805"/>
      <c r="K46" s="805"/>
      <c r="L46" s="805"/>
      <c r="M46" s="805"/>
      <c r="N46" s="805"/>
      <c r="O46" s="805"/>
      <c r="P46" s="805"/>
      <c r="Q46" s="805"/>
      <c r="R46" s="805"/>
      <c r="S46" s="805"/>
      <c r="T46" s="805"/>
      <c r="U46" s="805"/>
      <c r="V46" s="805"/>
      <c r="W46" s="805"/>
      <c r="X46" s="805"/>
      <c r="Y46" s="805"/>
      <c r="Z46" s="805"/>
      <c r="AA46" s="805"/>
      <c r="AB46" s="805"/>
      <c r="AC46" s="805"/>
      <c r="AD46" s="805"/>
      <c r="AE46" s="805"/>
      <c r="AF46" s="805"/>
      <c r="AG46" s="805"/>
      <c r="AH46" s="805"/>
      <c r="AI46" s="805"/>
      <c r="AJ46" s="805"/>
      <c r="AK46" s="805"/>
      <c r="AL46" s="805"/>
      <c r="AM46" s="805"/>
      <c r="AN46" s="805"/>
      <c r="AO46" s="805"/>
      <c r="AP46" s="805"/>
      <c r="AQ46" s="805"/>
      <c r="AR46" s="805"/>
      <c r="AS46" s="805"/>
      <c r="AT46" s="805"/>
      <c r="AU46" s="805"/>
      <c r="AV46" s="805"/>
      <c r="AW46" s="805"/>
      <c r="AX46" s="805"/>
      <c r="AY46" s="806"/>
    </row>
    <row r="47" spans="1:51" ht="20.95" customHeight="1">
      <c r="A47" s="793"/>
      <c r="B47" s="799"/>
      <c r="C47" s="800"/>
      <c r="D47" s="807" t="s">
        <v>82</v>
      </c>
      <c r="E47" s="717"/>
      <c r="F47" s="717"/>
      <c r="G47" s="717"/>
      <c r="H47" s="716" t="s">
        <v>83</v>
      </c>
      <c r="I47" s="717"/>
      <c r="J47" s="717"/>
      <c r="K47" s="717"/>
      <c r="L47" s="717"/>
      <c r="M47" s="717"/>
      <c r="N47" s="717"/>
      <c r="O47" s="717"/>
      <c r="P47" s="717"/>
      <c r="Q47" s="717"/>
      <c r="R47" s="717"/>
      <c r="S47" s="717"/>
      <c r="T47" s="717"/>
      <c r="U47" s="717"/>
      <c r="V47" s="717"/>
      <c r="W47" s="717"/>
      <c r="X47" s="717"/>
      <c r="Y47" s="717"/>
      <c r="Z47" s="717"/>
      <c r="AA47" s="717"/>
      <c r="AB47" s="717"/>
      <c r="AC47" s="717"/>
      <c r="AD47" s="717"/>
      <c r="AE47" s="717"/>
      <c r="AF47" s="717"/>
      <c r="AG47" s="808"/>
      <c r="AH47" s="716" t="s">
        <v>84</v>
      </c>
      <c r="AI47" s="717"/>
      <c r="AJ47" s="717"/>
      <c r="AK47" s="717"/>
      <c r="AL47" s="717"/>
      <c r="AM47" s="717"/>
      <c r="AN47" s="717"/>
      <c r="AO47" s="717"/>
      <c r="AP47" s="717"/>
      <c r="AQ47" s="717"/>
      <c r="AR47" s="717"/>
      <c r="AS47" s="717"/>
      <c r="AT47" s="717"/>
      <c r="AU47" s="717"/>
      <c r="AV47" s="717"/>
      <c r="AW47" s="717"/>
      <c r="AX47" s="717"/>
      <c r="AY47" s="718"/>
    </row>
    <row r="48" spans="1:51" ht="26.2" customHeight="1">
      <c r="A48" s="793"/>
      <c r="B48" s="809" t="s">
        <v>85</v>
      </c>
      <c r="C48" s="810"/>
      <c r="D48" s="811" t="s">
        <v>86</v>
      </c>
      <c r="E48" s="1029"/>
      <c r="F48" s="1029"/>
      <c r="G48" s="1030"/>
      <c r="H48" s="814" t="s">
        <v>87</v>
      </c>
      <c r="I48" s="812"/>
      <c r="J48" s="812"/>
      <c r="K48" s="812"/>
      <c r="L48" s="812"/>
      <c r="M48" s="812"/>
      <c r="N48" s="812"/>
      <c r="O48" s="812"/>
      <c r="P48" s="812"/>
      <c r="Q48" s="812"/>
      <c r="R48" s="812"/>
      <c r="S48" s="812"/>
      <c r="T48" s="812"/>
      <c r="U48" s="812"/>
      <c r="V48" s="812"/>
      <c r="W48" s="812"/>
      <c r="X48" s="812"/>
      <c r="Y48" s="812"/>
      <c r="Z48" s="812"/>
      <c r="AA48" s="812"/>
      <c r="AB48" s="812"/>
      <c r="AC48" s="812"/>
      <c r="AD48" s="812"/>
      <c r="AE48" s="812"/>
      <c r="AF48" s="812"/>
      <c r="AG48" s="813"/>
      <c r="AH48" s="815" t="s">
        <v>1012</v>
      </c>
      <c r="AI48" s="816"/>
      <c r="AJ48" s="816"/>
      <c r="AK48" s="816"/>
      <c r="AL48" s="816"/>
      <c r="AM48" s="816"/>
      <c r="AN48" s="816"/>
      <c r="AO48" s="816"/>
      <c r="AP48" s="816"/>
      <c r="AQ48" s="816"/>
      <c r="AR48" s="816"/>
      <c r="AS48" s="816"/>
      <c r="AT48" s="816"/>
      <c r="AU48" s="816"/>
      <c r="AV48" s="816"/>
      <c r="AW48" s="816"/>
      <c r="AX48" s="816"/>
      <c r="AY48" s="817"/>
    </row>
    <row r="49" spans="1:51" ht="29.3" customHeight="1">
      <c r="A49" s="793"/>
      <c r="B49" s="818"/>
      <c r="C49" s="819"/>
      <c r="D49" s="820" t="s">
        <v>358</v>
      </c>
      <c r="E49" s="844"/>
      <c r="F49" s="844"/>
      <c r="G49" s="845"/>
      <c r="H49" s="823" t="s">
        <v>227</v>
      </c>
      <c r="I49" s="824"/>
      <c r="J49" s="824"/>
      <c r="K49" s="824"/>
      <c r="L49" s="824"/>
      <c r="M49" s="824"/>
      <c r="N49" s="824"/>
      <c r="O49" s="824"/>
      <c r="P49" s="824"/>
      <c r="Q49" s="824"/>
      <c r="R49" s="824"/>
      <c r="S49" s="824"/>
      <c r="T49" s="824"/>
      <c r="U49" s="824"/>
      <c r="V49" s="824"/>
      <c r="W49" s="824"/>
      <c r="X49" s="824"/>
      <c r="Y49" s="824"/>
      <c r="Z49" s="824"/>
      <c r="AA49" s="824"/>
      <c r="AB49" s="824"/>
      <c r="AC49" s="824"/>
      <c r="AD49" s="824"/>
      <c r="AE49" s="824"/>
      <c r="AF49" s="824"/>
      <c r="AG49" s="825"/>
      <c r="AH49" s="826"/>
      <c r="AI49" s="827"/>
      <c r="AJ49" s="827"/>
      <c r="AK49" s="827"/>
      <c r="AL49" s="827"/>
      <c r="AM49" s="827"/>
      <c r="AN49" s="827"/>
      <c r="AO49" s="827"/>
      <c r="AP49" s="827"/>
      <c r="AQ49" s="827"/>
      <c r="AR49" s="827"/>
      <c r="AS49" s="827"/>
      <c r="AT49" s="827"/>
      <c r="AU49" s="827"/>
      <c r="AV49" s="827"/>
      <c r="AW49" s="827"/>
      <c r="AX49" s="827"/>
      <c r="AY49" s="828"/>
    </row>
    <row r="50" spans="1:51" ht="26.2" customHeight="1">
      <c r="A50" s="793"/>
      <c r="B50" s="829"/>
      <c r="C50" s="830"/>
      <c r="D50" s="831" t="s">
        <v>358</v>
      </c>
      <c r="E50" s="832"/>
      <c r="F50" s="832"/>
      <c r="G50" s="833"/>
      <c r="H50" s="834" t="s">
        <v>360</v>
      </c>
      <c r="I50" s="835"/>
      <c r="J50" s="835"/>
      <c r="K50" s="835"/>
      <c r="L50" s="835"/>
      <c r="M50" s="835"/>
      <c r="N50" s="835"/>
      <c r="O50" s="835"/>
      <c r="P50" s="835"/>
      <c r="Q50" s="835"/>
      <c r="R50" s="835"/>
      <c r="S50" s="835"/>
      <c r="T50" s="835"/>
      <c r="U50" s="835"/>
      <c r="V50" s="835"/>
      <c r="W50" s="835"/>
      <c r="X50" s="835"/>
      <c r="Y50" s="835"/>
      <c r="Z50" s="835"/>
      <c r="AA50" s="835"/>
      <c r="AB50" s="835"/>
      <c r="AC50" s="835"/>
      <c r="AD50" s="835"/>
      <c r="AE50" s="835"/>
      <c r="AF50" s="835"/>
      <c r="AG50" s="836"/>
      <c r="AH50" s="837"/>
      <c r="AI50" s="838"/>
      <c r="AJ50" s="838"/>
      <c r="AK50" s="838"/>
      <c r="AL50" s="838"/>
      <c r="AM50" s="838"/>
      <c r="AN50" s="838"/>
      <c r="AO50" s="838"/>
      <c r="AP50" s="838"/>
      <c r="AQ50" s="838"/>
      <c r="AR50" s="838"/>
      <c r="AS50" s="838"/>
      <c r="AT50" s="838"/>
      <c r="AU50" s="838"/>
      <c r="AV50" s="838"/>
      <c r="AW50" s="838"/>
      <c r="AX50" s="838"/>
      <c r="AY50" s="839"/>
    </row>
    <row r="51" spans="1:51" ht="26.2" customHeight="1">
      <c r="A51" s="793"/>
      <c r="B51" s="818" t="s">
        <v>91</v>
      </c>
      <c r="C51" s="819"/>
      <c r="D51" s="1241" t="s">
        <v>358</v>
      </c>
      <c r="E51" s="1029"/>
      <c r="F51" s="1029"/>
      <c r="G51" s="1030"/>
      <c r="H51" s="814" t="s">
        <v>92</v>
      </c>
      <c r="I51" s="812"/>
      <c r="J51" s="812"/>
      <c r="K51" s="812"/>
      <c r="L51" s="812"/>
      <c r="M51" s="812"/>
      <c r="N51" s="812"/>
      <c r="O51" s="812"/>
      <c r="P51" s="812"/>
      <c r="Q51" s="812"/>
      <c r="R51" s="812"/>
      <c r="S51" s="812"/>
      <c r="T51" s="812"/>
      <c r="U51" s="812"/>
      <c r="V51" s="812"/>
      <c r="W51" s="812"/>
      <c r="X51" s="812"/>
      <c r="Y51" s="812"/>
      <c r="Z51" s="812"/>
      <c r="AA51" s="812"/>
      <c r="AB51" s="812"/>
      <c r="AC51" s="812"/>
      <c r="AD51" s="812"/>
      <c r="AE51" s="812"/>
      <c r="AF51" s="812"/>
      <c r="AG51" s="813"/>
      <c r="AH51" s="815" t="s">
        <v>1013</v>
      </c>
      <c r="AI51" s="1242"/>
      <c r="AJ51" s="1242"/>
      <c r="AK51" s="1242"/>
      <c r="AL51" s="1242"/>
      <c r="AM51" s="1242"/>
      <c r="AN51" s="1242"/>
      <c r="AO51" s="1242"/>
      <c r="AP51" s="1242"/>
      <c r="AQ51" s="1242"/>
      <c r="AR51" s="1242"/>
      <c r="AS51" s="1242"/>
      <c r="AT51" s="1242"/>
      <c r="AU51" s="1242"/>
      <c r="AV51" s="1242"/>
      <c r="AW51" s="1242"/>
      <c r="AX51" s="1242"/>
      <c r="AY51" s="1243"/>
    </row>
    <row r="52" spans="1:51" ht="26.2" customHeight="1">
      <c r="A52" s="793"/>
      <c r="B52" s="818"/>
      <c r="C52" s="819"/>
      <c r="D52" s="843" t="s">
        <v>167</v>
      </c>
      <c r="E52" s="844"/>
      <c r="F52" s="844"/>
      <c r="G52" s="845"/>
      <c r="H52" s="846" t="s">
        <v>361</v>
      </c>
      <c r="I52" s="821"/>
      <c r="J52" s="821"/>
      <c r="K52" s="821"/>
      <c r="L52" s="821"/>
      <c r="M52" s="821"/>
      <c r="N52" s="821"/>
      <c r="O52" s="821"/>
      <c r="P52" s="821"/>
      <c r="Q52" s="821"/>
      <c r="R52" s="821"/>
      <c r="S52" s="821"/>
      <c r="T52" s="821"/>
      <c r="U52" s="821"/>
      <c r="V52" s="821"/>
      <c r="W52" s="821"/>
      <c r="X52" s="821"/>
      <c r="Y52" s="821"/>
      <c r="Z52" s="821"/>
      <c r="AA52" s="821"/>
      <c r="AB52" s="821"/>
      <c r="AC52" s="821"/>
      <c r="AD52" s="821"/>
      <c r="AE52" s="821"/>
      <c r="AF52" s="821"/>
      <c r="AG52" s="822"/>
      <c r="AH52" s="1244"/>
      <c r="AI52" s="1245"/>
      <c r="AJ52" s="1245"/>
      <c r="AK52" s="1245"/>
      <c r="AL52" s="1245"/>
      <c r="AM52" s="1245"/>
      <c r="AN52" s="1245"/>
      <c r="AO52" s="1245"/>
      <c r="AP52" s="1245"/>
      <c r="AQ52" s="1245"/>
      <c r="AR52" s="1245"/>
      <c r="AS52" s="1245"/>
      <c r="AT52" s="1245"/>
      <c r="AU52" s="1245"/>
      <c r="AV52" s="1245"/>
      <c r="AW52" s="1245"/>
      <c r="AX52" s="1245"/>
      <c r="AY52" s="1246"/>
    </row>
    <row r="53" spans="1:51" ht="26.2" customHeight="1">
      <c r="A53" s="793"/>
      <c r="B53" s="818"/>
      <c r="C53" s="819"/>
      <c r="D53" s="843" t="s">
        <v>358</v>
      </c>
      <c r="E53" s="844"/>
      <c r="F53" s="844"/>
      <c r="G53" s="845"/>
      <c r="H53" s="846" t="s">
        <v>94</v>
      </c>
      <c r="I53" s="821"/>
      <c r="J53" s="821"/>
      <c r="K53" s="821"/>
      <c r="L53" s="821"/>
      <c r="M53" s="821"/>
      <c r="N53" s="821"/>
      <c r="O53" s="821"/>
      <c r="P53" s="821"/>
      <c r="Q53" s="821"/>
      <c r="R53" s="821"/>
      <c r="S53" s="821"/>
      <c r="T53" s="821"/>
      <c r="U53" s="821"/>
      <c r="V53" s="821"/>
      <c r="W53" s="821"/>
      <c r="X53" s="821"/>
      <c r="Y53" s="821"/>
      <c r="Z53" s="821"/>
      <c r="AA53" s="821"/>
      <c r="AB53" s="821"/>
      <c r="AC53" s="821"/>
      <c r="AD53" s="821"/>
      <c r="AE53" s="821"/>
      <c r="AF53" s="821"/>
      <c r="AG53" s="822"/>
      <c r="AH53" s="1244"/>
      <c r="AI53" s="1245"/>
      <c r="AJ53" s="1245"/>
      <c r="AK53" s="1245"/>
      <c r="AL53" s="1245"/>
      <c r="AM53" s="1245"/>
      <c r="AN53" s="1245"/>
      <c r="AO53" s="1245"/>
      <c r="AP53" s="1245"/>
      <c r="AQ53" s="1245"/>
      <c r="AR53" s="1245"/>
      <c r="AS53" s="1245"/>
      <c r="AT53" s="1245"/>
      <c r="AU53" s="1245"/>
      <c r="AV53" s="1245"/>
      <c r="AW53" s="1245"/>
      <c r="AX53" s="1245"/>
      <c r="AY53" s="1246"/>
    </row>
    <row r="54" spans="1:51" ht="26.2" customHeight="1">
      <c r="A54" s="793"/>
      <c r="B54" s="818"/>
      <c r="C54" s="819"/>
      <c r="D54" s="843" t="s">
        <v>358</v>
      </c>
      <c r="E54" s="844"/>
      <c r="F54" s="844"/>
      <c r="G54" s="845"/>
      <c r="H54" s="846" t="s">
        <v>95</v>
      </c>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2"/>
      <c r="AH54" s="1244"/>
      <c r="AI54" s="1245"/>
      <c r="AJ54" s="1245"/>
      <c r="AK54" s="1245"/>
      <c r="AL54" s="1245"/>
      <c r="AM54" s="1245"/>
      <c r="AN54" s="1245"/>
      <c r="AO54" s="1245"/>
      <c r="AP54" s="1245"/>
      <c r="AQ54" s="1245"/>
      <c r="AR54" s="1245"/>
      <c r="AS54" s="1245"/>
      <c r="AT54" s="1245"/>
      <c r="AU54" s="1245"/>
      <c r="AV54" s="1245"/>
      <c r="AW54" s="1245"/>
      <c r="AX54" s="1245"/>
      <c r="AY54" s="1246"/>
    </row>
    <row r="55" spans="1:51" ht="26.2" customHeight="1">
      <c r="A55" s="793"/>
      <c r="B55" s="829"/>
      <c r="C55" s="830"/>
      <c r="D55" s="831" t="s">
        <v>86</v>
      </c>
      <c r="E55" s="832"/>
      <c r="F55" s="832"/>
      <c r="G55" s="833"/>
      <c r="H55" s="834" t="s">
        <v>96</v>
      </c>
      <c r="I55" s="835"/>
      <c r="J55" s="835"/>
      <c r="K55" s="835"/>
      <c r="L55" s="835"/>
      <c r="M55" s="835"/>
      <c r="N55" s="835"/>
      <c r="O55" s="835"/>
      <c r="P55" s="835"/>
      <c r="Q55" s="835"/>
      <c r="R55" s="835"/>
      <c r="S55" s="835"/>
      <c r="T55" s="835"/>
      <c r="U55" s="835"/>
      <c r="V55" s="835"/>
      <c r="W55" s="835"/>
      <c r="X55" s="835"/>
      <c r="Y55" s="835"/>
      <c r="Z55" s="835"/>
      <c r="AA55" s="835"/>
      <c r="AB55" s="835"/>
      <c r="AC55" s="835"/>
      <c r="AD55" s="835"/>
      <c r="AE55" s="835"/>
      <c r="AF55" s="835"/>
      <c r="AG55" s="836"/>
      <c r="AH55" s="1249"/>
      <c r="AI55" s="1250"/>
      <c r="AJ55" s="1250"/>
      <c r="AK55" s="1250"/>
      <c r="AL55" s="1250"/>
      <c r="AM55" s="1250"/>
      <c r="AN55" s="1250"/>
      <c r="AO55" s="1250"/>
      <c r="AP55" s="1250"/>
      <c r="AQ55" s="1250"/>
      <c r="AR55" s="1250"/>
      <c r="AS55" s="1250"/>
      <c r="AT55" s="1250"/>
      <c r="AU55" s="1250"/>
      <c r="AV55" s="1250"/>
      <c r="AW55" s="1250"/>
      <c r="AX55" s="1250"/>
      <c r="AY55" s="1251"/>
    </row>
    <row r="56" spans="1:51" ht="26.2" customHeight="1">
      <c r="A56" s="793"/>
      <c r="B56" s="809" t="s">
        <v>97</v>
      </c>
      <c r="C56" s="810"/>
      <c r="D56" s="1241" t="s">
        <v>358</v>
      </c>
      <c r="E56" s="1029"/>
      <c r="F56" s="1029"/>
      <c r="G56" s="1030"/>
      <c r="H56" s="814" t="s">
        <v>98</v>
      </c>
      <c r="I56" s="812"/>
      <c r="J56" s="812"/>
      <c r="K56" s="812"/>
      <c r="L56" s="812"/>
      <c r="M56" s="812"/>
      <c r="N56" s="812"/>
      <c r="O56" s="812"/>
      <c r="P56" s="812"/>
      <c r="Q56" s="812"/>
      <c r="R56" s="812"/>
      <c r="S56" s="812"/>
      <c r="T56" s="812"/>
      <c r="U56" s="812"/>
      <c r="V56" s="812"/>
      <c r="W56" s="812"/>
      <c r="X56" s="812"/>
      <c r="Y56" s="812"/>
      <c r="Z56" s="812"/>
      <c r="AA56" s="812"/>
      <c r="AB56" s="812"/>
      <c r="AC56" s="812"/>
      <c r="AD56" s="812"/>
      <c r="AE56" s="812"/>
      <c r="AF56" s="812"/>
      <c r="AG56" s="813"/>
      <c r="AH56" s="815"/>
      <c r="AI56" s="816"/>
      <c r="AJ56" s="816"/>
      <c r="AK56" s="816"/>
      <c r="AL56" s="816"/>
      <c r="AM56" s="816"/>
      <c r="AN56" s="816"/>
      <c r="AO56" s="816"/>
      <c r="AP56" s="816"/>
      <c r="AQ56" s="816"/>
      <c r="AR56" s="816"/>
      <c r="AS56" s="816"/>
      <c r="AT56" s="816"/>
      <c r="AU56" s="816"/>
      <c r="AV56" s="816"/>
      <c r="AW56" s="816"/>
      <c r="AX56" s="816"/>
      <c r="AY56" s="817"/>
    </row>
    <row r="57" spans="1:51" ht="26.2" customHeight="1">
      <c r="A57" s="793"/>
      <c r="B57" s="818"/>
      <c r="C57" s="819"/>
      <c r="D57" s="843" t="s">
        <v>358</v>
      </c>
      <c r="E57" s="1247"/>
      <c r="F57" s="1247"/>
      <c r="G57" s="1248"/>
      <c r="H57" s="846" t="s">
        <v>101</v>
      </c>
      <c r="I57" s="821"/>
      <c r="J57" s="821"/>
      <c r="K57" s="821"/>
      <c r="L57" s="821"/>
      <c r="M57" s="821"/>
      <c r="N57" s="821"/>
      <c r="O57" s="821"/>
      <c r="P57" s="821"/>
      <c r="Q57" s="821"/>
      <c r="R57" s="821"/>
      <c r="S57" s="821"/>
      <c r="T57" s="821"/>
      <c r="U57" s="821"/>
      <c r="V57" s="821"/>
      <c r="W57" s="821"/>
      <c r="X57" s="821"/>
      <c r="Y57" s="821"/>
      <c r="Z57" s="821"/>
      <c r="AA57" s="821"/>
      <c r="AB57" s="821"/>
      <c r="AC57" s="821"/>
      <c r="AD57" s="821"/>
      <c r="AE57" s="821"/>
      <c r="AF57" s="821"/>
      <c r="AG57" s="822"/>
      <c r="AH57" s="826"/>
      <c r="AI57" s="827"/>
      <c r="AJ57" s="827"/>
      <c r="AK57" s="827"/>
      <c r="AL57" s="827"/>
      <c r="AM57" s="827"/>
      <c r="AN57" s="827"/>
      <c r="AO57" s="827"/>
      <c r="AP57" s="827"/>
      <c r="AQ57" s="827"/>
      <c r="AR57" s="827"/>
      <c r="AS57" s="827"/>
      <c r="AT57" s="827"/>
      <c r="AU57" s="827"/>
      <c r="AV57" s="827"/>
      <c r="AW57" s="827"/>
      <c r="AX57" s="827"/>
      <c r="AY57" s="828"/>
    </row>
    <row r="58" spans="1:51" ht="26.2" customHeight="1">
      <c r="A58" s="793"/>
      <c r="B58" s="818"/>
      <c r="C58" s="819"/>
      <c r="D58" s="843" t="s">
        <v>358</v>
      </c>
      <c r="E58" s="844"/>
      <c r="F58" s="844"/>
      <c r="G58" s="845"/>
      <c r="H58" s="846" t="s">
        <v>364</v>
      </c>
      <c r="I58" s="821"/>
      <c r="J58" s="821"/>
      <c r="K58" s="821"/>
      <c r="L58" s="821"/>
      <c r="M58" s="821"/>
      <c r="N58" s="821"/>
      <c r="O58" s="821"/>
      <c r="P58" s="821"/>
      <c r="Q58" s="821"/>
      <c r="R58" s="821"/>
      <c r="S58" s="821"/>
      <c r="T58" s="821"/>
      <c r="U58" s="821"/>
      <c r="V58" s="821"/>
      <c r="W58" s="821"/>
      <c r="X58" s="821"/>
      <c r="Y58" s="821"/>
      <c r="Z58" s="821"/>
      <c r="AA58" s="821"/>
      <c r="AB58" s="821"/>
      <c r="AC58" s="821"/>
      <c r="AD58" s="821"/>
      <c r="AE58" s="821"/>
      <c r="AF58" s="821"/>
      <c r="AG58" s="822"/>
      <c r="AH58" s="826"/>
      <c r="AI58" s="827"/>
      <c r="AJ58" s="827"/>
      <c r="AK58" s="827"/>
      <c r="AL58" s="827"/>
      <c r="AM58" s="827"/>
      <c r="AN58" s="827"/>
      <c r="AO58" s="827"/>
      <c r="AP58" s="827"/>
      <c r="AQ58" s="827"/>
      <c r="AR58" s="827"/>
      <c r="AS58" s="827"/>
      <c r="AT58" s="827"/>
      <c r="AU58" s="827"/>
      <c r="AV58" s="827"/>
      <c r="AW58" s="827"/>
      <c r="AX58" s="827"/>
      <c r="AY58" s="828"/>
    </row>
    <row r="59" spans="1:51" ht="26.2" customHeight="1">
      <c r="A59" s="793"/>
      <c r="B59" s="818"/>
      <c r="C59" s="819"/>
      <c r="D59" s="840" t="s">
        <v>89</v>
      </c>
      <c r="E59" s="841"/>
      <c r="F59" s="841"/>
      <c r="G59" s="842"/>
      <c r="H59" s="854" t="s">
        <v>104</v>
      </c>
      <c r="I59" s="855"/>
      <c r="J59" s="855"/>
      <c r="K59" s="855"/>
      <c r="L59" s="855"/>
      <c r="M59" s="855"/>
      <c r="N59" s="855"/>
      <c r="O59" s="855"/>
      <c r="P59" s="855"/>
      <c r="Q59" s="855"/>
      <c r="R59" s="855"/>
      <c r="S59" s="855"/>
      <c r="T59" s="855"/>
      <c r="U59" s="855"/>
      <c r="V59" s="855"/>
      <c r="W59" s="855"/>
      <c r="X59" s="855"/>
      <c r="Y59" s="855"/>
      <c r="Z59" s="855"/>
      <c r="AA59" s="855"/>
      <c r="AB59" s="855"/>
      <c r="AC59" s="855"/>
      <c r="AD59" s="855"/>
      <c r="AE59" s="855"/>
      <c r="AF59" s="855"/>
      <c r="AG59" s="856"/>
      <c r="AH59" s="826"/>
      <c r="AI59" s="827"/>
      <c r="AJ59" s="827"/>
      <c r="AK59" s="827"/>
      <c r="AL59" s="827"/>
      <c r="AM59" s="827"/>
      <c r="AN59" s="827"/>
      <c r="AO59" s="827"/>
      <c r="AP59" s="827"/>
      <c r="AQ59" s="827"/>
      <c r="AR59" s="827"/>
      <c r="AS59" s="827"/>
      <c r="AT59" s="827"/>
      <c r="AU59" s="827"/>
      <c r="AV59" s="827"/>
      <c r="AW59" s="827"/>
      <c r="AX59" s="827"/>
      <c r="AY59" s="828"/>
    </row>
    <row r="60" spans="1:51" ht="26.2" customHeight="1">
      <c r="A60" s="793"/>
      <c r="B60" s="818"/>
      <c r="C60" s="819"/>
      <c r="D60" s="1660"/>
      <c r="E60" s="1918"/>
      <c r="F60" s="1918"/>
      <c r="G60" s="1919"/>
      <c r="H60" s="857" t="s">
        <v>105</v>
      </c>
      <c r="I60" s="858"/>
      <c r="J60" s="858"/>
      <c r="K60" s="858"/>
      <c r="L60" s="858"/>
      <c r="M60" s="858"/>
      <c r="N60" s="858"/>
      <c r="O60" s="858"/>
      <c r="P60" s="858"/>
      <c r="Q60" s="858"/>
      <c r="R60" s="858"/>
      <c r="S60" s="858"/>
      <c r="T60" s="858"/>
      <c r="U60" s="858"/>
      <c r="V60" s="859"/>
      <c r="W60" s="859"/>
      <c r="X60" s="859"/>
      <c r="Y60" s="859"/>
      <c r="Z60" s="859"/>
      <c r="AA60" s="859"/>
      <c r="AB60" s="859"/>
      <c r="AC60" s="859"/>
      <c r="AD60" s="859"/>
      <c r="AE60" s="859"/>
      <c r="AF60" s="859"/>
      <c r="AG60" s="860"/>
      <c r="AH60" s="826"/>
      <c r="AI60" s="827"/>
      <c r="AJ60" s="827"/>
      <c r="AK60" s="827"/>
      <c r="AL60" s="827"/>
      <c r="AM60" s="827"/>
      <c r="AN60" s="827"/>
      <c r="AO60" s="827"/>
      <c r="AP60" s="827"/>
      <c r="AQ60" s="827"/>
      <c r="AR60" s="827"/>
      <c r="AS60" s="827"/>
      <c r="AT60" s="827"/>
      <c r="AU60" s="827"/>
      <c r="AV60" s="827"/>
      <c r="AW60" s="827"/>
      <c r="AX60" s="827"/>
      <c r="AY60" s="828"/>
    </row>
    <row r="61" spans="1:51" ht="26.2" customHeight="1">
      <c r="A61" s="793"/>
      <c r="B61" s="829"/>
      <c r="C61" s="830"/>
      <c r="D61" s="831" t="s">
        <v>358</v>
      </c>
      <c r="E61" s="832"/>
      <c r="F61" s="832"/>
      <c r="G61" s="833"/>
      <c r="H61" s="834" t="s">
        <v>106</v>
      </c>
      <c r="I61" s="835"/>
      <c r="J61" s="835"/>
      <c r="K61" s="835"/>
      <c r="L61" s="835"/>
      <c r="M61" s="835"/>
      <c r="N61" s="835"/>
      <c r="O61" s="835"/>
      <c r="P61" s="835"/>
      <c r="Q61" s="835"/>
      <c r="R61" s="835"/>
      <c r="S61" s="835"/>
      <c r="T61" s="835"/>
      <c r="U61" s="835"/>
      <c r="V61" s="835"/>
      <c r="W61" s="835"/>
      <c r="X61" s="835"/>
      <c r="Y61" s="835"/>
      <c r="Z61" s="835"/>
      <c r="AA61" s="835"/>
      <c r="AB61" s="835"/>
      <c r="AC61" s="835"/>
      <c r="AD61" s="835"/>
      <c r="AE61" s="835"/>
      <c r="AF61" s="835"/>
      <c r="AG61" s="836"/>
      <c r="AH61" s="837"/>
      <c r="AI61" s="838"/>
      <c r="AJ61" s="838"/>
      <c r="AK61" s="838"/>
      <c r="AL61" s="838"/>
      <c r="AM61" s="838"/>
      <c r="AN61" s="838"/>
      <c r="AO61" s="838"/>
      <c r="AP61" s="838"/>
      <c r="AQ61" s="838"/>
      <c r="AR61" s="838"/>
      <c r="AS61" s="838"/>
      <c r="AT61" s="838"/>
      <c r="AU61" s="838"/>
      <c r="AV61" s="838"/>
      <c r="AW61" s="838"/>
      <c r="AX61" s="838"/>
      <c r="AY61" s="839"/>
    </row>
    <row r="62" spans="1:51" ht="180" customHeight="1" thickBot="1">
      <c r="A62" s="793"/>
      <c r="B62" s="864" t="s">
        <v>107</v>
      </c>
      <c r="C62" s="865"/>
      <c r="D62" s="2083" t="s">
        <v>1014</v>
      </c>
      <c r="E62" s="1271"/>
      <c r="F62" s="1271"/>
      <c r="G62" s="1271"/>
      <c r="H62" s="1271"/>
      <c r="I62" s="1271"/>
      <c r="J62" s="1271"/>
      <c r="K62" s="1271"/>
      <c r="L62" s="1271"/>
      <c r="M62" s="1271"/>
      <c r="N62" s="1271"/>
      <c r="O62" s="1271"/>
      <c r="P62" s="1271"/>
      <c r="Q62" s="1271"/>
      <c r="R62" s="1271"/>
      <c r="S62" s="1271"/>
      <c r="T62" s="1271"/>
      <c r="U62" s="1271"/>
      <c r="V62" s="1271"/>
      <c r="W62" s="1271"/>
      <c r="X62" s="1271"/>
      <c r="Y62" s="1271"/>
      <c r="Z62" s="1271"/>
      <c r="AA62" s="1271"/>
      <c r="AB62" s="1271"/>
      <c r="AC62" s="1271"/>
      <c r="AD62" s="1271"/>
      <c r="AE62" s="1271"/>
      <c r="AF62" s="1271"/>
      <c r="AG62" s="1271"/>
      <c r="AH62" s="1271"/>
      <c r="AI62" s="1271"/>
      <c r="AJ62" s="1271"/>
      <c r="AK62" s="1271"/>
      <c r="AL62" s="1271"/>
      <c r="AM62" s="1271"/>
      <c r="AN62" s="1271"/>
      <c r="AO62" s="1271"/>
      <c r="AP62" s="1271"/>
      <c r="AQ62" s="1271"/>
      <c r="AR62" s="1271"/>
      <c r="AS62" s="1271"/>
      <c r="AT62" s="1271"/>
      <c r="AU62" s="1271"/>
      <c r="AV62" s="1271"/>
      <c r="AW62" s="1271"/>
      <c r="AX62" s="1271"/>
      <c r="AY62" s="1272"/>
    </row>
    <row r="63" spans="1:51" ht="20.95" hidden="1" customHeight="1">
      <c r="A63" s="793"/>
      <c r="B63" s="799"/>
      <c r="C63" s="800"/>
      <c r="D63" s="780" t="s">
        <v>109</v>
      </c>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51" ht="97.55" hidden="1" customHeight="1">
      <c r="A64" s="793"/>
      <c r="B64" s="799"/>
      <c r="C64" s="800"/>
      <c r="D64" s="869" t="s">
        <v>110</v>
      </c>
      <c r="E64" s="870"/>
      <c r="F64" s="870"/>
      <c r="G64" s="870"/>
      <c r="H64" s="870"/>
      <c r="I64" s="870"/>
      <c r="J64" s="870"/>
      <c r="K64" s="870"/>
      <c r="L64" s="870"/>
      <c r="M64" s="870"/>
      <c r="N64" s="870"/>
      <c r="O64" s="870"/>
      <c r="P64" s="870"/>
      <c r="Q64" s="870"/>
      <c r="R64" s="870"/>
      <c r="S64" s="870"/>
      <c r="T64" s="870"/>
      <c r="U64" s="870"/>
      <c r="V64" s="870"/>
      <c r="W64" s="870"/>
      <c r="X64" s="870"/>
      <c r="Y64" s="870"/>
      <c r="Z64" s="870"/>
      <c r="AA64" s="870"/>
      <c r="AB64" s="870"/>
      <c r="AC64" s="870"/>
      <c r="AD64" s="870"/>
      <c r="AE64" s="870"/>
      <c r="AF64" s="870"/>
      <c r="AG64" s="870"/>
      <c r="AH64" s="870"/>
      <c r="AI64" s="870"/>
      <c r="AJ64" s="870"/>
      <c r="AK64" s="870"/>
      <c r="AL64" s="870"/>
      <c r="AM64" s="870"/>
      <c r="AN64" s="870"/>
      <c r="AO64" s="870"/>
      <c r="AP64" s="870"/>
      <c r="AQ64" s="870"/>
      <c r="AR64" s="870"/>
      <c r="AS64" s="870"/>
      <c r="AT64" s="870"/>
      <c r="AU64" s="870"/>
      <c r="AV64" s="870"/>
      <c r="AW64" s="870"/>
      <c r="AX64" s="870"/>
      <c r="AY64" s="871"/>
    </row>
    <row r="65" spans="1:51" ht="119.8" hidden="1" customHeight="1">
      <c r="A65" s="793"/>
      <c r="B65" s="799"/>
      <c r="C65" s="800"/>
      <c r="D65" s="872" t="s">
        <v>111</v>
      </c>
      <c r="E65" s="873"/>
      <c r="F65" s="873"/>
      <c r="G65" s="873"/>
      <c r="H65" s="873"/>
      <c r="I65" s="873"/>
      <c r="J65" s="873"/>
      <c r="K65" s="873"/>
      <c r="L65" s="873"/>
      <c r="M65" s="873"/>
      <c r="N65" s="873"/>
      <c r="O65" s="873"/>
      <c r="P65" s="873"/>
      <c r="Q65" s="873"/>
      <c r="R65" s="873"/>
      <c r="S65" s="873"/>
      <c r="T65" s="873"/>
      <c r="U65" s="873"/>
      <c r="V65" s="873"/>
      <c r="W65" s="873"/>
      <c r="X65" s="873"/>
      <c r="Y65" s="873"/>
      <c r="Z65" s="873"/>
      <c r="AA65" s="873"/>
      <c r="AB65" s="873"/>
      <c r="AC65" s="873"/>
      <c r="AD65" s="873"/>
      <c r="AE65" s="873"/>
      <c r="AF65" s="873"/>
      <c r="AG65" s="873"/>
      <c r="AH65" s="873"/>
      <c r="AI65" s="873"/>
      <c r="AJ65" s="873"/>
      <c r="AK65" s="873"/>
      <c r="AL65" s="873"/>
      <c r="AM65" s="873"/>
      <c r="AN65" s="873"/>
      <c r="AO65" s="873"/>
      <c r="AP65" s="873"/>
      <c r="AQ65" s="873"/>
      <c r="AR65" s="873"/>
      <c r="AS65" s="873"/>
      <c r="AT65" s="873"/>
      <c r="AU65" s="873"/>
      <c r="AV65" s="873"/>
      <c r="AW65" s="873"/>
      <c r="AX65" s="873"/>
      <c r="AY65" s="874"/>
    </row>
    <row r="66" spans="1:51" ht="20.95" customHeight="1">
      <c r="A66" s="793"/>
      <c r="B66" s="698" t="s">
        <v>112</v>
      </c>
      <c r="C66" s="699"/>
      <c r="D66" s="699"/>
      <c r="E66" s="699"/>
      <c r="F66" s="699"/>
      <c r="G66" s="699"/>
      <c r="H66" s="699"/>
      <c r="I66" s="699"/>
      <c r="J66" s="699"/>
      <c r="K66" s="699"/>
      <c r="L66" s="699"/>
      <c r="M66" s="699"/>
      <c r="N66" s="699"/>
      <c r="O66" s="699"/>
      <c r="P66" s="699"/>
      <c r="Q66" s="699"/>
      <c r="R66" s="699"/>
      <c r="S66" s="699"/>
      <c r="T66" s="699"/>
      <c r="U66" s="699"/>
      <c r="V66" s="699"/>
      <c r="W66" s="699"/>
      <c r="X66" s="699"/>
      <c r="Y66" s="699"/>
      <c r="Z66" s="699"/>
      <c r="AA66" s="699"/>
      <c r="AB66" s="699"/>
      <c r="AC66" s="699"/>
      <c r="AD66" s="699"/>
      <c r="AE66" s="699"/>
      <c r="AF66" s="699"/>
      <c r="AG66" s="699"/>
      <c r="AH66" s="699"/>
      <c r="AI66" s="699"/>
      <c r="AJ66" s="699"/>
      <c r="AK66" s="699"/>
      <c r="AL66" s="699"/>
      <c r="AM66" s="699"/>
      <c r="AN66" s="699"/>
      <c r="AO66" s="699"/>
      <c r="AP66" s="699"/>
      <c r="AQ66" s="699"/>
      <c r="AR66" s="699"/>
      <c r="AS66" s="699"/>
      <c r="AT66" s="699"/>
      <c r="AU66" s="699"/>
      <c r="AV66" s="699"/>
      <c r="AW66" s="699"/>
      <c r="AX66" s="699"/>
      <c r="AY66" s="781"/>
    </row>
    <row r="67" spans="1:51" ht="122.4" customHeight="1">
      <c r="A67" s="875"/>
      <c r="B67" s="2067" t="s">
        <v>357</v>
      </c>
      <c r="C67" s="1235"/>
      <c r="D67" s="1235"/>
      <c r="E67" s="1235"/>
      <c r="F67" s="2620"/>
      <c r="G67" s="879" t="s">
        <v>1015</v>
      </c>
      <c r="H67" s="880"/>
      <c r="I67" s="880"/>
      <c r="J67" s="880"/>
      <c r="K67" s="880"/>
      <c r="L67" s="880"/>
      <c r="M67" s="880"/>
      <c r="N67" s="880"/>
      <c r="O67" s="880"/>
      <c r="P67" s="880"/>
      <c r="Q67" s="880"/>
      <c r="R67" s="880"/>
      <c r="S67" s="880"/>
      <c r="T67" s="880"/>
      <c r="U67" s="880"/>
      <c r="V67" s="880"/>
      <c r="W67" s="880"/>
      <c r="X67" s="880"/>
      <c r="Y67" s="880"/>
      <c r="Z67" s="880"/>
      <c r="AA67" s="880"/>
      <c r="AB67" s="880"/>
      <c r="AC67" s="880"/>
      <c r="AD67" s="880"/>
      <c r="AE67" s="880"/>
      <c r="AF67" s="880"/>
      <c r="AG67" s="880"/>
      <c r="AH67" s="880"/>
      <c r="AI67" s="880"/>
      <c r="AJ67" s="880"/>
      <c r="AK67" s="880"/>
      <c r="AL67" s="880"/>
      <c r="AM67" s="880"/>
      <c r="AN67" s="880"/>
      <c r="AO67" s="880"/>
      <c r="AP67" s="880"/>
      <c r="AQ67" s="880"/>
      <c r="AR67" s="880"/>
      <c r="AS67" s="880"/>
      <c r="AT67" s="880"/>
      <c r="AU67" s="880"/>
      <c r="AV67" s="880"/>
      <c r="AW67" s="880"/>
      <c r="AX67" s="880"/>
      <c r="AY67" s="881"/>
    </row>
    <row r="68" spans="1:51" ht="18.350000000000001" customHeight="1">
      <c r="A68" s="875"/>
      <c r="B68" s="882" t="s">
        <v>115</v>
      </c>
      <c r="C68" s="883"/>
      <c r="D68" s="883"/>
      <c r="E68" s="883"/>
      <c r="F68" s="883"/>
      <c r="G68" s="883"/>
      <c r="H68" s="883"/>
      <c r="I68" s="883"/>
      <c r="J68" s="883"/>
      <c r="K68" s="883"/>
      <c r="L68" s="883"/>
      <c r="M68" s="883"/>
      <c r="N68" s="883"/>
      <c r="O68" s="883"/>
      <c r="P68" s="883"/>
      <c r="Q68" s="883"/>
      <c r="R68" s="883"/>
      <c r="S68" s="883"/>
      <c r="T68" s="883"/>
      <c r="U68" s="883"/>
      <c r="V68" s="883"/>
      <c r="W68" s="883"/>
      <c r="X68" s="883"/>
      <c r="Y68" s="883"/>
      <c r="Z68" s="883"/>
      <c r="AA68" s="883"/>
      <c r="AB68" s="883"/>
      <c r="AC68" s="883"/>
      <c r="AD68" s="883"/>
      <c r="AE68" s="883"/>
      <c r="AF68" s="883"/>
      <c r="AG68" s="883"/>
      <c r="AH68" s="883"/>
      <c r="AI68" s="883"/>
      <c r="AJ68" s="883"/>
      <c r="AK68" s="883"/>
      <c r="AL68" s="883"/>
      <c r="AM68" s="883"/>
      <c r="AN68" s="883"/>
      <c r="AO68" s="883"/>
      <c r="AP68" s="883"/>
      <c r="AQ68" s="883"/>
      <c r="AR68" s="883"/>
      <c r="AS68" s="883"/>
      <c r="AT68" s="883"/>
      <c r="AU68" s="883"/>
      <c r="AV68" s="883"/>
      <c r="AW68" s="883"/>
      <c r="AX68" s="883"/>
      <c r="AY68" s="884"/>
    </row>
    <row r="69" spans="1:51" ht="119.15" customHeight="1" thickBot="1">
      <c r="A69" s="875"/>
      <c r="B69" s="2621" t="s">
        <v>621</v>
      </c>
      <c r="C69" s="1671"/>
      <c r="D69" s="1671"/>
      <c r="E69" s="1671"/>
      <c r="F69" s="1672"/>
      <c r="G69" s="889" t="s">
        <v>1016</v>
      </c>
      <c r="H69" s="2423"/>
      <c r="I69" s="2423"/>
      <c r="J69" s="2423"/>
      <c r="K69" s="2423"/>
      <c r="L69" s="2423"/>
      <c r="M69" s="2423"/>
      <c r="N69" s="2423"/>
      <c r="O69" s="2423"/>
      <c r="P69" s="2423"/>
      <c r="Q69" s="2423"/>
      <c r="R69" s="2423"/>
      <c r="S69" s="2423"/>
      <c r="T69" s="2423"/>
      <c r="U69" s="2423"/>
      <c r="V69" s="2423"/>
      <c r="W69" s="2423"/>
      <c r="X69" s="2423"/>
      <c r="Y69" s="2423"/>
      <c r="Z69" s="2423"/>
      <c r="AA69" s="2423"/>
      <c r="AB69" s="2423"/>
      <c r="AC69" s="2423"/>
      <c r="AD69" s="2423"/>
      <c r="AE69" s="2423"/>
      <c r="AF69" s="2423"/>
      <c r="AG69" s="2423"/>
      <c r="AH69" s="2423"/>
      <c r="AI69" s="2423"/>
      <c r="AJ69" s="2423"/>
      <c r="AK69" s="2423"/>
      <c r="AL69" s="2423"/>
      <c r="AM69" s="2423"/>
      <c r="AN69" s="2423"/>
      <c r="AO69" s="2423"/>
      <c r="AP69" s="2423"/>
      <c r="AQ69" s="2423"/>
      <c r="AR69" s="2423"/>
      <c r="AS69" s="2423"/>
      <c r="AT69" s="2423"/>
      <c r="AU69" s="2423"/>
      <c r="AV69" s="2423"/>
      <c r="AW69" s="2423"/>
      <c r="AX69" s="2423"/>
      <c r="AY69" s="2424"/>
    </row>
    <row r="70" spans="1:51" ht="19.649999999999999" customHeight="1">
      <c r="A70" s="875"/>
      <c r="B70" s="891" t="s">
        <v>118</v>
      </c>
      <c r="C70" s="892"/>
      <c r="D70" s="892"/>
      <c r="E70" s="892"/>
      <c r="F70" s="892"/>
      <c r="G70" s="892"/>
      <c r="H70" s="892"/>
      <c r="I70" s="892"/>
      <c r="J70" s="892"/>
      <c r="K70" s="892"/>
      <c r="L70" s="892"/>
      <c r="M70" s="892"/>
      <c r="N70" s="892"/>
      <c r="O70" s="892"/>
      <c r="P70" s="892"/>
      <c r="Q70" s="892"/>
      <c r="R70" s="892"/>
      <c r="S70" s="892"/>
      <c r="T70" s="892"/>
      <c r="U70" s="892"/>
      <c r="V70" s="892"/>
      <c r="W70" s="892"/>
      <c r="X70" s="892"/>
      <c r="Y70" s="892"/>
      <c r="Z70" s="892"/>
      <c r="AA70" s="892"/>
      <c r="AB70" s="892"/>
      <c r="AC70" s="892"/>
      <c r="AD70" s="892"/>
      <c r="AE70" s="892"/>
      <c r="AF70" s="892"/>
      <c r="AG70" s="892"/>
      <c r="AH70" s="892"/>
      <c r="AI70" s="892"/>
      <c r="AJ70" s="892"/>
      <c r="AK70" s="892"/>
      <c r="AL70" s="892"/>
      <c r="AM70" s="892"/>
      <c r="AN70" s="892"/>
      <c r="AO70" s="892"/>
      <c r="AP70" s="892"/>
      <c r="AQ70" s="892"/>
      <c r="AR70" s="892"/>
      <c r="AS70" s="892"/>
      <c r="AT70" s="892"/>
      <c r="AU70" s="892"/>
      <c r="AV70" s="892"/>
      <c r="AW70" s="892"/>
      <c r="AX70" s="892"/>
      <c r="AY70" s="893"/>
    </row>
    <row r="71" spans="1:51" ht="205.2" customHeight="1" thickBot="1">
      <c r="A71" s="875"/>
      <c r="B71" s="1676"/>
      <c r="C71" s="2154"/>
      <c r="D71" s="2154"/>
      <c r="E71" s="2154"/>
      <c r="F71" s="2154"/>
      <c r="G71" s="2154"/>
      <c r="H71" s="2154"/>
      <c r="I71" s="2154"/>
      <c r="J71" s="2154"/>
      <c r="K71" s="2154"/>
      <c r="L71" s="2154"/>
      <c r="M71" s="2154"/>
      <c r="N71" s="2154"/>
      <c r="O71" s="2154"/>
      <c r="P71" s="2154"/>
      <c r="Q71" s="2154"/>
      <c r="R71" s="2154"/>
      <c r="S71" s="2154"/>
      <c r="T71" s="2154"/>
      <c r="U71" s="2154"/>
      <c r="V71" s="2154"/>
      <c r="W71" s="2154"/>
      <c r="X71" s="2154"/>
      <c r="Y71" s="2154"/>
      <c r="Z71" s="2154"/>
      <c r="AA71" s="2154"/>
      <c r="AB71" s="2154"/>
      <c r="AC71" s="2154"/>
      <c r="AD71" s="2154"/>
      <c r="AE71" s="2154"/>
      <c r="AF71" s="2154"/>
      <c r="AG71" s="2154"/>
      <c r="AH71" s="2154"/>
      <c r="AI71" s="2154"/>
      <c r="AJ71" s="2154"/>
      <c r="AK71" s="2154"/>
      <c r="AL71" s="2154"/>
      <c r="AM71" s="2154"/>
      <c r="AN71" s="2154"/>
      <c r="AO71" s="2154"/>
      <c r="AP71" s="2154"/>
      <c r="AQ71" s="2154"/>
      <c r="AR71" s="2154"/>
      <c r="AS71" s="2154"/>
      <c r="AT71" s="2154"/>
      <c r="AU71" s="2154"/>
      <c r="AV71" s="2154"/>
      <c r="AW71" s="2154"/>
      <c r="AX71" s="2154"/>
      <c r="AY71" s="2622"/>
    </row>
    <row r="72" spans="1:51" ht="19.649999999999999" customHeight="1">
      <c r="A72" s="875"/>
      <c r="B72" s="897" t="s">
        <v>119</v>
      </c>
      <c r="C72" s="898"/>
      <c r="D72" s="898"/>
      <c r="E72" s="898"/>
      <c r="F72" s="898"/>
      <c r="G72" s="898"/>
      <c r="H72" s="898"/>
      <c r="I72" s="898"/>
      <c r="J72" s="898"/>
      <c r="K72" s="898"/>
      <c r="L72" s="898"/>
      <c r="M72" s="898"/>
      <c r="N72" s="898"/>
      <c r="O72" s="898"/>
      <c r="P72" s="898"/>
      <c r="Q72" s="898"/>
      <c r="R72" s="898"/>
      <c r="S72" s="898"/>
      <c r="T72" s="898"/>
      <c r="U72" s="898"/>
      <c r="V72" s="898"/>
      <c r="W72" s="898"/>
      <c r="X72" s="898"/>
      <c r="Y72" s="898"/>
      <c r="Z72" s="898"/>
      <c r="AA72" s="898"/>
      <c r="AB72" s="898"/>
      <c r="AC72" s="898"/>
      <c r="AD72" s="898"/>
      <c r="AE72" s="898"/>
      <c r="AF72" s="898"/>
      <c r="AG72" s="898"/>
      <c r="AH72" s="898"/>
      <c r="AI72" s="898"/>
      <c r="AJ72" s="898"/>
      <c r="AK72" s="898"/>
      <c r="AL72" s="898"/>
      <c r="AM72" s="898"/>
      <c r="AN72" s="898"/>
      <c r="AO72" s="898"/>
      <c r="AP72" s="898"/>
      <c r="AQ72" s="898"/>
      <c r="AR72" s="898"/>
      <c r="AS72" s="898"/>
      <c r="AT72" s="898"/>
      <c r="AU72" s="898"/>
      <c r="AV72" s="898"/>
      <c r="AW72" s="898"/>
      <c r="AX72" s="898"/>
      <c r="AY72" s="899"/>
    </row>
    <row r="73" spans="1:51" ht="20.149999999999999" customHeight="1">
      <c r="A73" s="875"/>
      <c r="B73" s="900" t="s">
        <v>120</v>
      </c>
      <c r="C73" s="901"/>
      <c r="D73" s="901"/>
      <c r="E73" s="901"/>
      <c r="F73" s="901"/>
      <c r="G73" s="901"/>
      <c r="H73" s="901"/>
      <c r="I73" s="901"/>
      <c r="J73" s="901"/>
      <c r="K73" s="901"/>
      <c r="L73" s="902"/>
      <c r="M73" s="1278" t="s">
        <v>167</v>
      </c>
      <c r="N73" s="1279"/>
      <c r="O73" s="1279"/>
      <c r="P73" s="1279"/>
      <c r="Q73" s="1279"/>
      <c r="R73" s="1279"/>
      <c r="S73" s="1279"/>
      <c r="T73" s="1279"/>
      <c r="U73" s="1279"/>
      <c r="V73" s="1279"/>
      <c r="W73" s="1279"/>
      <c r="X73" s="1279"/>
      <c r="Y73" s="1279"/>
      <c r="Z73" s="1279"/>
      <c r="AA73" s="1680"/>
      <c r="AB73" s="901" t="s">
        <v>121</v>
      </c>
      <c r="AC73" s="901"/>
      <c r="AD73" s="901"/>
      <c r="AE73" s="901"/>
      <c r="AF73" s="901"/>
      <c r="AG73" s="901"/>
      <c r="AH73" s="901"/>
      <c r="AI73" s="901"/>
      <c r="AJ73" s="901"/>
      <c r="AK73" s="902"/>
      <c r="AL73" s="1278" t="s">
        <v>1017</v>
      </c>
      <c r="AM73" s="1279"/>
      <c r="AN73" s="1279"/>
      <c r="AO73" s="1279"/>
      <c r="AP73" s="1279"/>
      <c r="AQ73" s="1279"/>
      <c r="AR73" s="1279"/>
      <c r="AS73" s="1279"/>
      <c r="AT73" s="1279"/>
      <c r="AU73" s="1279"/>
      <c r="AV73" s="1279"/>
      <c r="AW73" s="1279"/>
      <c r="AX73" s="1279"/>
      <c r="AY73" s="1280"/>
    </row>
    <row r="74" spans="1:51" ht="2.95" customHeight="1">
      <c r="A74" s="793"/>
      <c r="B74" s="774"/>
      <c r="C74" s="774"/>
      <c r="D74" s="906"/>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906"/>
      <c r="AM74" s="906"/>
      <c r="AN74" s="906"/>
      <c r="AO74" s="906"/>
      <c r="AP74" s="906"/>
      <c r="AQ74" s="906"/>
      <c r="AR74" s="906"/>
      <c r="AS74" s="906"/>
      <c r="AT74" s="906"/>
      <c r="AU74" s="906"/>
      <c r="AV74" s="906"/>
      <c r="AW74" s="906"/>
      <c r="AX74" s="906"/>
      <c r="AY74" s="906"/>
    </row>
    <row r="75" spans="1:51" ht="2.95" customHeight="1" thickBot="1">
      <c r="A75" s="793"/>
      <c r="B75" s="776"/>
      <c r="C75" s="776"/>
      <c r="D75" s="2097"/>
      <c r="E75" s="2097"/>
      <c r="F75" s="2097"/>
      <c r="G75" s="2097"/>
      <c r="H75" s="2097"/>
      <c r="I75" s="2097"/>
      <c r="J75" s="2097"/>
      <c r="K75" s="2097"/>
      <c r="L75" s="2097"/>
      <c r="M75" s="2097"/>
      <c r="N75" s="2097"/>
      <c r="O75" s="2097"/>
      <c r="P75" s="2097"/>
      <c r="Q75" s="2097"/>
      <c r="R75" s="2097"/>
      <c r="S75" s="2097"/>
      <c r="T75" s="2097"/>
      <c r="U75" s="2097"/>
      <c r="V75" s="2097"/>
      <c r="W75" s="2097"/>
      <c r="X75" s="2097"/>
      <c r="Y75" s="2097"/>
      <c r="Z75" s="2097"/>
      <c r="AA75" s="2097"/>
      <c r="AB75" s="2097"/>
      <c r="AC75" s="2097"/>
      <c r="AD75" s="2097"/>
      <c r="AE75" s="2097"/>
      <c r="AF75" s="2097"/>
      <c r="AG75" s="2097"/>
      <c r="AH75" s="2097"/>
      <c r="AI75" s="2097"/>
      <c r="AJ75" s="2097"/>
      <c r="AK75" s="2097"/>
      <c r="AL75" s="2097"/>
      <c r="AM75" s="2097"/>
      <c r="AN75" s="2097"/>
      <c r="AO75" s="2097"/>
      <c r="AP75" s="2097"/>
      <c r="AQ75" s="2097"/>
      <c r="AR75" s="2097"/>
      <c r="AS75" s="2097"/>
      <c r="AT75" s="2097"/>
      <c r="AU75" s="2097"/>
      <c r="AV75" s="2097"/>
      <c r="AW75" s="2097"/>
      <c r="AX75" s="2097"/>
      <c r="AY75" s="2097"/>
    </row>
    <row r="76" spans="1:51" ht="385.55" customHeight="1">
      <c r="A76" s="875"/>
      <c r="B76" s="907" t="s">
        <v>713</v>
      </c>
      <c r="C76" s="908"/>
      <c r="D76" s="908"/>
      <c r="E76" s="908"/>
      <c r="F76" s="908"/>
      <c r="G76" s="909"/>
      <c r="H76" s="910" t="s">
        <v>463</v>
      </c>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2"/>
    </row>
    <row r="77" spans="1:51" ht="348.9" customHeight="1">
      <c r="B77" s="585"/>
      <c r="C77" s="586"/>
      <c r="D77" s="586"/>
      <c r="E77" s="586"/>
      <c r="F77" s="586"/>
      <c r="G77" s="587"/>
      <c r="H77" s="913"/>
      <c r="I77" s="917"/>
      <c r="J77" s="917"/>
      <c r="K77" s="917"/>
      <c r="L77" s="917"/>
      <c r="M77" s="917"/>
      <c r="N77" s="917"/>
      <c r="O77" s="917"/>
      <c r="P77" s="917"/>
      <c r="Q77" s="917"/>
      <c r="R77" s="917"/>
      <c r="S77" s="917"/>
      <c r="T77" s="917"/>
      <c r="U77" s="917"/>
      <c r="V77" s="917"/>
      <c r="W77" s="917"/>
      <c r="X77" s="917"/>
      <c r="Y77" s="917"/>
      <c r="Z77" s="917"/>
      <c r="AA77" s="917"/>
      <c r="AB77" s="917"/>
      <c r="AC77" s="917"/>
      <c r="AD77" s="917"/>
      <c r="AE77" s="917"/>
      <c r="AF77" s="917"/>
      <c r="AG77" s="917"/>
      <c r="AH77" s="917"/>
      <c r="AI77" s="917"/>
      <c r="AJ77" s="917"/>
      <c r="AK77" s="917"/>
      <c r="AL77" s="917"/>
      <c r="AM77" s="917"/>
      <c r="AN77" s="917"/>
      <c r="AO77" s="917"/>
      <c r="AP77" s="917"/>
      <c r="AQ77" s="917"/>
      <c r="AR77" s="917"/>
      <c r="AS77" s="917"/>
      <c r="AT77" s="917"/>
      <c r="AU77" s="917"/>
      <c r="AV77" s="917"/>
      <c r="AW77" s="917"/>
      <c r="AX77" s="917"/>
      <c r="AY77" s="918"/>
    </row>
    <row r="78" spans="1:51" ht="324" customHeight="1" thickBot="1">
      <c r="B78" s="1008"/>
      <c r="C78" s="1009"/>
      <c r="D78" s="1009"/>
      <c r="E78" s="1009"/>
      <c r="F78" s="1009"/>
      <c r="G78" s="1010"/>
      <c r="H78" s="913"/>
      <c r="I78" s="917"/>
      <c r="J78" s="917"/>
      <c r="K78" s="917"/>
      <c r="L78" s="917"/>
      <c r="M78" s="917"/>
      <c r="N78" s="917"/>
      <c r="O78" s="917"/>
      <c r="P78" s="917"/>
      <c r="Q78" s="1012"/>
      <c r="R78" s="1012"/>
      <c r="S78" s="1012"/>
      <c r="T78" s="1012"/>
      <c r="U78" s="1012"/>
      <c r="V78" s="1012"/>
      <c r="W78" s="1012"/>
      <c r="X78" s="1012"/>
      <c r="Y78" s="1012"/>
      <c r="Z78" s="1012"/>
      <c r="AA78" s="1012"/>
      <c r="AB78" s="1012"/>
      <c r="AC78" s="1012"/>
      <c r="AD78" s="1012"/>
      <c r="AE78" s="1012"/>
      <c r="AF78" s="1012"/>
      <c r="AG78" s="1012"/>
      <c r="AH78" s="1012"/>
      <c r="AI78" s="1012"/>
      <c r="AJ78" s="1012"/>
      <c r="AK78" s="1012"/>
      <c r="AL78" s="1012"/>
      <c r="AM78" s="1012"/>
      <c r="AN78" s="1012"/>
      <c r="AO78" s="1012"/>
      <c r="AP78" s="1012"/>
      <c r="AQ78" s="1012"/>
      <c r="AR78" s="1012"/>
      <c r="AS78" s="1012"/>
      <c r="AT78" s="1012"/>
      <c r="AU78" s="1012"/>
      <c r="AV78" s="1012"/>
      <c r="AW78" s="1012"/>
      <c r="AX78" s="1012"/>
      <c r="AY78" s="1014"/>
    </row>
    <row r="79" spans="1:51" ht="2.95" customHeight="1">
      <c r="B79" s="1347"/>
      <c r="C79" s="1347"/>
      <c r="D79" s="1347"/>
      <c r="E79" s="1347"/>
      <c r="F79" s="1347"/>
      <c r="G79" s="1347"/>
      <c r="H79" s="911"/>
      <c r="I79" s="911"/>
      <c r="J79" s="911"/>
      <c r="K79" s="911"/>
      <c r="L79" s="911"/>
      <c r="M79" s="911"/>
      <c r="N79" s="911"/>
      <c r="O79" s="911"/>
      <c r="P79" s="911"/>
      <c r="Q79" s="911"/>
      <c r="R79" s="911"/>
      <c r="S79" s="911"/>
      <c r="T79" s="911"/>
      <c r="U79" s="911"/>
      <c r="V79" s="911"/>
      <c r="W79" s="911"/>
      <c r="X79" s="911"/>
      <c r="Y79" s="911"/>
      <c r="Z79" s="911"/>
      <c r="AA79" s="911"/>
      <c r="AB79" s="911"/>
      <c r="AC79" s="911"/>
      <c r="AD79" s="911"/>
      <c r="AE79" s="911"/>
      <c r="AF79" s="911"/>
      <c r="AG79" s="911"/>
      <c r="AH79" s="911"/>
      <c r="AI79" s="911"/>
      <c r="AJ79" s="911"/>
      <c r="AK79" s="911"/>
      <c r="AL79" s="911"/>
      <c r="AM79" s="911"/>
      <c r="AN79" s="911"/>
      <c r="AO79" s="911"/>
      <c r="AP79" s="911"/>
      <c r="AQ79" s="911"/>
      <c r="AR79" s="911"/>
      <c r="AS79" s="911"/>
      <c r="AT79" s="911"/>
      <c r="AU79" s="911"/>
      <c r="AV79" s="911"/>
      <c r="AW79" s="911"/>
      <c r="AX79" s="911"/>
      <c r="AY79" s="911"/>
    </row>
    <row r="80" spans="1:51" ht="2.95" customHeight="1" thickBot="1">
      <c r="A80" s="793"/>
      <c r="B80" s="776"/>
      <c r="C80" s="776"/>
      <c r="D80" s="2097"/>
      <c r="E80" s="2097"/>
      <c r="F80" s="2097"/>
      <c r="G80" s="2097"/>
      <c r="H80" s="2097"/>
      <c r="I80" s="2097"/>
      <c r="J80" s="2097"/>
      <c r="K80" s="2097"/>
      <c r="L80" s="2097"/>
      <c r="M80" s="2097"/>
      <c r="N80" s="2097"/>
      <c r="O80" s="2097"/>
      <c r="P80" s="2097"/>
      <c r="Q80" s="2097"/>
      <c r="R80" s="2097"/>
      <c r="S80" s="2097"/>
      <c r="T80" s="2097"/>
      <c r="U80" s="2097"/>
      <c r="V80" s="2097"/>
      <c r="W80" s="2097"/>
      <c r="X80" s="2097"/>
      <c r="Y80" s="2097"/>
      <c r="Z80" s="2097"/>
      <c r="AA80" s="2097"/>
      <c r="AB80" s="2097"/>
      <c r="AC80" s="2097"/>
      <c r="AD80" s="2097"/>
      <c r="AE80" s="2097"/>
      <c r="AF80" s="2097"/>
      <c r="AG80" s="2097"/>
      <c r="AH80" s="2097"/>
      <c r="AI80" s="2097"/>
      <c r="AJ80" s="2097"/>
      <c r="AK80" s="2097"/>
      <c r="AL80" s="2097"/>
      <c r="AM80" s="2097"/>
      <c r="AN80" s="2097"/>
      <c r="AO80" s="2097"/>
      <c r="AP80" s="2097"/>
      <c r="AQ80" s="2097"/>
      <c r="AR80" s="2097"/>
      <c r="AS80" s="2097"/>
      <c r="AT80" s="2097"/>
      <c r="AU80" s="2097"/>
      <c r="AV80" s="2097"/>
      <c r="AW80" s="2097"/>
      <c r="AX80" s="2097"/>
      <c r="AY80" s="2097"/>
    </row>
    <row r="81" spans="2:51" ht="2.95" customHeight="1">
      <c r="B81" s="1347"/>
      <c r="C81" s="1347"/>
      <c r="D81" s="1347"/>
      <c r="E81" s="1347"/>
      <c r="F81" s="1347"/>
      <c r="G81" s="1347"/>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911"/>
      <c r="AF81" s="911"/>
      <c r="AG81" s="911"/>
      <c r="AH81" s="911"/>
      <c r="AI81" s="911"/>
      <c r="AJ81" s="911"/>
      <c r="AK81" s="911"/>
      <c r="AL81" s="911"/>
      <c r="AM81" s="911"/>
      <c r="AN81" s="911"/>
      <c r="AO81" s="911"/>
      <c r="AP81" s="911"/>
      <c r="AQ81" s="911"/>
      <c r="AR81" s="911"/>
      <c r="AS81" s="911"/>
      <c r="AT81" s="911"/>
      <c r="AU81" s="911"/>
      <c r="AV81" s="911"/>
      <c r="AW81" s="911"/>
      <c r="AX81" s="911"/>
      <c r="AY81" s="911"/>
    </row>
    <row r="82" spans="2:51" ht="2.95" customHeight="1" thickBot="1">
      <c r="B82" s="1348"/>
      <c r="C82" s="1348"/>
      <c r="D82" s="1348"/>
      <c r="E82" s="1348"/>
      <c r="F82" s="1348"/>
      <c r="G82" s="1348"/>
      <c r="H82" s="1012"/>
      <c r="I82" s="1012"/>
      <c r="J82" s="1012"/>
      <c r="K82" s="1012"/>
      <c r="L82" s="1012"/>
      <c r="M82" s="1012"/>
      <c r="N82" s="1012"/>
      <c r="O82" s="1012"/>
      <c r="P82" s="1012"/>
      <c r="Q82" s="1012"/>
      <c r="R82" s="1012"/>
      <c r="S82" s="1012"/>
      <c r="T82" s="1012"/>
      <c r="U82" s="1012"/>
      <c r="V82" s="1012"/>
      <c r="W82" s="1012"/>
      <c r="X82" s="1012"/>
      <c r="Y82" s="1012"/>
      <c r="Z82" s="1012"/>
      <c r="AA82" s="1012"/>
      <c r="AB82" s="1012"/>
      <c r="AC82" s="1012"/>
      <c r="AD82" s="1012"/>
      <c r="AE82" s="1012"/>
      <c r="AF82" s="1012"/>
      <c r="AG82" s="1012"/>
      <c r="AH82" s="1012"/>
      <c r="AI82" s="1012"/>
      <c r="AJ82" s="1012"/>
      <c r="AK82" s="1012"/>
      <c r="AL82" s="1012"/>
      <c r="AM82" s="1012"/>
      <c r="AN82" s="1012"/>
      <c r="AO82" s="1012"/>
      <c r="AP82" s="1012"/>
      <c r="AQ82" s="1012"/>
      <c r="AR82" s="1012"/>
      <c r="AS82" s="1012"/>
      <c r="AT82" s="1012"/>
      <c r="AU82" s="1012"/>
      <c r="AV82" s="1012"/>
      <c r="AW82" s="1012"/>
      <c r="AX82" s="1012"/>
      <c r="AY82" s="1012"/>
    </row>
    <row r="83" spans="2:51" ht="24.75" customHeight="1">
      <c r="B83" s="678" t="s">
        <v>260</v>
      </c>
      <c r="C83" s="679"/>
      <c r="D83" s="679"/>
      <c r="E83" s="679"/>
      <c r="F83" s="679"/>
      <c r="G83" s="680"/>
      <c r="H83" s="1349" t="s">
        <v>144</v>
      </c>
      <c r="I83" s="1350"/>
      <c r="J83" s="1350"/>
      <c r="K83" s="1350"/>
      <c r="L83" s="1350"/>
      <c r="M83" s="1350"/>
      <c r="N83" s="1350"/>
      <c r="O83" s="1350"/>
      <c r="P83" s="1350"/>
      <c r="Q83" s="1350"/>
      <c r="R83" s="1350"/>
      <c r="S83" s="1350"/>
      <c r="T83" s="1350"/>
      <c r="U83" s="1350"/>
      <c r="V83" s="1350"/>
      <c r="W83" s="1350"/>
      <c r="X83" s="1350"/>
      <c r="Y83" s="1350"/>
      <c r="Z83" s="1350"/>
      <c r="AA83" s="1350"/>
      <c r="AB83" s="1350"/>
      <c r="AC83" s="1351"/>
      <c r="AD83" s="1349" t="s">
        <v>411</v>
      </c>
      <c r="AE83" s="1350"/>
      <c r="AF83" s="1350"/>
      <c r="AG83" s="1350"/>
      <c r="AH83" s="1350"/>
      <c r="AI83" s="1350"/>
      <c r="AJ83" s="1350"/>
      <c r="AK83" s="1350"/>
      <c r="AL83" s="1350"/>
      <c r="AM83" s="1350"/>
      <c r="AN83" s="1350"/>
      <c r="AO83" s="1350"/>
      <c r="AP83" s="1350"/>
      <c r="AQ83" s="1350"/>
      <c r="AR83" s="1350"/>
      <c r="AS83" s="1350"/>
      <c r="AT83" s="1350"/>
      <c r="AU83" s="1350"/>
      <c r="AV83" s="1350"/>
      <c r="AW83" s="1350"/>
      <c r="AX83" s="1350"/>
      <c r="AY83" s="1352"/>
    </row>
    <row r="84" spans="2:51" ht="24.75" customHeight="1">
      <c r="B84" s="678"/>
      <c r="C84" s="679"/>
      <c r="D84" s="679"/>
      <c r="E84" s="679"/>
      <c r="F84" s="679"/>
      <c r="G84" s="680"/>
      <c r="H84" s="1022" t="s">
        <v>71</v>
      </c>
      <c r="I84" s="693"/>
      <c r="J84" s="693"/>
      <c r="K84" s="693"/>
      <c r="L84" s="693"/>
      <c r="M84" s="1023" t="s">
        <v>127</v>
      </c>
      <c r="N84" s="530"/>
      <c r="O84" s="530"/>
      <c r="P84" s="530"/>
      <c r="Q84" s="530"/>
      <c r="R84" s="530"/>
      <c r="S84" s="530"/>
      <c r="T84" s="530"/>
      <c r="U84" s="530"/>
      <c r="V84" s="530"/>
      <c r="W84" s="530"/>
      <c r="X84" s="530"/>
      <c r="Y84" s="554"/>
      <c r="Z84" s="1024" t="s">
        <v>128</v>
      </c>
      <c r="AA84" s="1025"/>
      <c r="AB84" s="1025"/>
      <c r="AC84" s="1026"/>
      <c r="AD84" s="1022" t="s">
        <v>71</v>
      </c>
      <c r="AE84" s="693"/>
      <c r="AF84" s="693"/>
      <c r="AG84" s="693"/>
      <c r="AH84" s="693"/>
      <c r="AI84" s="1023" t="s">
        <v>127</v>
      </c>
      <c r="AJ84" s="530"/>
      <c r="AK84" s="530"/>
      <c r="AL84" s="530"/>
      <c r="AM84" s="530"/>
      <c r="AN84" s="530"/>
      <c r="AO84" s="530"/>
      <c r="AP84" s="530"/>
      <c r="AQ84" s="530"/>
      <c r="AR84" s="530"/>
      <c r="AS84" s="530"/>
      <c r="AT84" s="530"/>
      <c r="AU84" s="554"/>
      <c r="AV84" s="1024" t="s">
        <v>128</v>
      </c>
      <c r="AW84" s="1025"/>
      <c r="AX84" s="1025"/>
      <c r="AY84" s="1027"/>
    </row>
    <row r="85" spans="2:51" ht="24.75" customHeight="1">
      <c r="B85" s="678"/>
      <c r="C85" s="679"/>
      <c r="D85" s="679"/>
      <c r="E85" s="679"/>
      <c r="F85" s="679"/>
      <c r="G85" s="680"/>
      <c r="H85" s="1028" t="s">
        <v>1018</v>
      </c>
      <c r="I85" s="1029"/>
      <c r="J85" s="1029"/>
      <c r="K85" s="1029"/>
      <c r="L85" s="1030"/>
      <c r="M85" s="1031" t="s">
        <v>1019</v>
      </c>
      <c r="N85" s="1032"/>
      <c r="O85" s="1032"/>
      <c r="P85" s="1032"/>
      <c r="Q85" s="1032"/>
      <c r="R85" s="1032"/>
      <c r="S85" s="1032"/>
      <c r="T85" s="1032"/>
      <c r="U85" s="1032"/>
      <c r="V85" s="1032"/>
      <c r="W85" s="1032"/>
      <c r="X85" s="1032"/>
      <c r="Y85" s="1033"/>
      <c r="Z85" s="2623">
        <v>0.88</v>
      </c>
      <c r="AA85" s="2624"/>
      <c r="AB85" s="2624"/>
      <c r="AC85" s="2625"/>
      <c r="AD85" s="1028"/>
      <c r="AE85" s="1029"/>
      <c r="AF85" s="1029"/>
      <c r="AG85" s="1029"/>
      <c r="AH85" s="1030"/>
      <c r="AI85" s="1031"/>
      <c r="AJ85" s="1032"/>
      <c r="AK85" s="1032"/>
      <c r="AL85" s="1032"/>
      <c r="AM85" s="1032"/>
      <c r="AN85" s="1032"/>
      <c r="AO85" s="1032"/>
      <c r="AP85" s="1032"/>
      <c r="AQ85" s="1032"/>
      <c r="AR85" s="1032"/>
      <c r="AS85" s="1032"/>
      <c r="AT85" s="1032"/>
      <c r="AU85" s="1033"/>
      <c r="AV85" s="1034"/>
      <c r="AW85" s="1035"/>
      <c r="AX85" s="1035"/>
      <c r="AY85" s="1037"/>
    </row>
    <row r="86" spans="2:51" ht="24.75" customHeight="1">
      <c r="B86" s="678"/>
      <c r="C86" s="679"/>
      <c r="D86" s="679"/>
      <c r="E86" s="679"/>
      <c r="F86" s="679"/>
      <c r="G86" s="680"/>
      <c r="H86" s="1038" t="s">
        <v>634</v>
      </c>
      <c r="I86" s="844"/>
      <c r="J86" s="844"/>
      <c r="K86" s="844"/>
      <c r="L86" s="845"/>
      <c r="M86" s="1039" t="s">
        <v>1020</v>
      </c>
      <c r="N86" s="1040"/>
      <c r="O86" s="1040"/>
      <c r="P86" s="1040"/>
      <c r="Q86" s="1040"/>
      <c r="R86" s="1040"/>
      <c r="S86" s="1040"/>
      <c r="T86" s="1040"/>
      <c r="U86" s="1040"/>
      <c r="V86" s="1040"/>
      <c r="W86" s="1040"/>
      <c r="X86" s="1040"/>
      <c r="Y86" s="1041"/>
      <c r="Z86" s="1063">
        <v>0.14000000000000001</v>
      </c>
      <c r="AA86" s="1064"/>
      <c r="AB86" s="1064"/>
      <c r="AC86" s="1065"/>
      <c r="AD86" s="1038"/>
      <c r="AE86" s="844"/>
      <c r="AF86" s="844"/>
      <c r="AG86" s="844"/>
      <c r="AH86" s="845"/>
      <c r="AI86" s="1039"/>
      <c r="AJ86" s="1040"/>
      <c r="AK86" s="1040"/>
      <c r="AL86" s="1040"/>
      <c r="AM86" s="1040"/>
      <c r="AN86" s="1040"/>
      <c r="AO86" s="1040"/>
      <c r="AP86" s="1040"/>
      <c r="AQ86" s="1040"/>
      <c r="AR86" s="1040"/>
      <c r="AS86" s="1040"/>
      <c r="AT86" s="1040"/>
      <c r="AU86" s="1041"/>
      <c r="AV86" s="1042"/>
      <c r="AW86" s="1043"/>
      <c r="AX86" s="1043"/>
      <c r="AY86" s="1045"/>
    </row>
    <row r="87" spans="2:51" ht="24.75" customHeight="1">
      <c r="B87" s="678"/>
      <c r="C87" s="679"/>
      <c r="D87" s="679"/>
      <c r="E87" s="679"/>
      <c r="F87" s="679"/>
      <c r="G87" s="680"/>
      <c r="H87" s="1038" t="s">
        <v>1021</v>
      </c>
      <c r="I87" s="844"/>
      <c r="J87" s="844"/>
      <c r="K87" s="844"/>
      <c r="L87" s="845"/>
      <c r="M87" s="1039" t="s">
        <v>1022</v>
      </c>
      <c r="N87" s="1040"/>
      <c r="O87" s="1040"/>
      <c r="P87" s="1040"/>
      <c r="Q87" s="1040"/>
      <c r="R87" s="1040"/>
      <c r="S87" s="1040"/>
      <c r="T87" s="1040"/>
      <c r="U87" s="1040"/>
      <c r="V87" s="1040"/>
      <c r="W87" s="1040"/>
      <c r="X87" s="1040"/>
      <c r="Y87" s="1041"/>
      <c r="Z87" s="2626">
        <v>0.03</v>
      </c>
      <c r="AA87" s="2627"/>
      <c r="AB87" s="2627"/>
      <c r="AC87" s="2628"/>
      <c r="AD87" s="1038"/>
      <c r="AE87" s="844"/>
      <c r="AF87" s="844"/>
      <c r="AG87" s="844"/>
      <c r="AH87" s="845"/>
      <c r="AI87" s="1039"/>
      <c r="AJ87" s="1040"/>
      <c r="AK87" s="1040"/>
      <c r="AL87" s="1040"/>
      <c r="AM87" s="1040"/>
      <c r="AN87" s="1040"/>
      <c r="AO87" s="1040"/>
      <c r="AP87" s="1040"/>
      <c r="AQ87" s="1040"/>
      <c r="AR87" s="1040"/>
      <c r="AS87" s="1040"/>
      <c r="AT87" s="1040"/>
      <c r="AU87" s="1041"/>
      <c r="AV87" s="1042"/>
      <c r="AW87" s="1043"/>
      <c r="AX87" s="1043"/>
      <c r="AY87" s="1045"/>
    </row>
    <row r="88" spans="2:51" ht="24.75" customHeight="1">
      <c r="B88" s="678"/>
      <c r="C88" s="679"/>
      <c r="D88" s="679"/>
      <c r="E88" s="679"/>
      <c r="F88" s="679"/>
      <c r="G88" s="680"/>
      <c r="H88" s="2107" t="s">
        <v>1023</v>
      </c>
      <c r="I88" s="2108"/>
      <c r="J88" s="2108"/>
      <c r="K88" s="2108"/>
      <c r="L88" s="2109"/>
      <c r="M88" s="1039" t="s">
        <v>1024</v>
      </c>
      <c r="N88" s="1040"/>
      <c r="O88" s="1040"/>
      <c r="P88" s="1040"/>
      <c r="Q88" s="1040"/>
      <c r="R88" s="1040"/>
      <c r="S88" s="1040"/>
      <c r="T88" s="1040"/>
      <c r="U88" s="1040"/>
      <c r="V88" s="1040"/>
      <c r="W88" s="1040"/>
      <c r="X88" s="1040"/>
      <c r="Y88" s="1041"/>
      <c r="Z88" s="1063">
        <v>1.52</v>
      </c>
      <c r="AA88" s="1064"/>
      <c r="AB88" s="1064"/>
      <c r="AC88" s="1065"/>
      <c r="AD88" s="1038"/>
      <c r="AE88" s="844"/>
      <c r="AF88" s="844"/>
      <c r="AG88" s="844"/>
      <c r="AH88" s="845"/>
      <c r="AI88" s="1039"/>
      <c r="AJ88" s="1040"/>
      <c r="AK88" s="1040"/>
      <c r="AL88" s="1040"/>
      <c r="AM88" s="1040"/>
      <c r="AN88" s="1040"/>
      <c r="AO88" s="1040"/>
      <c r="AP88" s="1040"/>
      <c r="AQ88" s="1040"/>
      <c r="AR88" s="1040"/>
      <c r="AS88" s="1040"/>
      <c r="AT88" s="1040"/>
      <c r="AU88" s="1041"/>
      <c r="AV88" s="1042"/>
      <c r="AW88" s="1043"/>
      <c r="AX88" s="1043"/>
      <c r="AY88" s="1045"/>
    </row>
    <row r="89" spans="2:51" ht="24.75" customHeight="1">
      <c r="B89" s="678"/>
      <c r="C89" s="679"/>
      <c r="D89" s="679"/>
      <c r="E89" s="679"/>
      <c r="F89" s="679"/>
      <c r="G89" s="680"/>
      <c r="H89" s="2107"/>
      <c r="I89" s="2108"/>
      <c r="J89" s="2108"/>
      <c r="K89" s="2108"/>
      <c r="L89" s="2109"/>
      <c r="M89" s="1039"/>
      <c r="N89" s="1040"/>
      <c r="O89" s="1040"/>
      <c r="P89" s="1040"/>
      <c r="Q89" s="1040"/>
      <c r="R89" s="1040"/>
      <c r="S89" s="1040"/>
      <c r="T89" s="1040"/>
      <c r="U89" s="1040"/>
      <c r="V89" s="1040"/>
      <c r="W89" s="1040"/>
      <c r="X89" s="1040"/>
      <c r="Y89" s="1041"/>
      <c r="Z89" s="1063"/>
      <c r="AA89" s="1064"/>
      <c r="AB89" s="1064"/>
      <c r="AC89" s="1064"/>
      <c r="AD89" s="1038"/>
      <c r="AE89" s="844"/>
      <c r="AF89" s="844"/>
      <c r="AG89" s="844"/>
      <c r="AH89" s="845"/>
      <c r="AI89" s="1039"/>
      <c r="AJ89" s="1040"/>
      <c r="AK89" s="1040"/>
      <c r="AL89" s="1040"/>
      <c r="AM89" s="1040"/>
      <c r="AN89" s="1040"/>
      <c r="AO89" s="1040"/>
      <c r="AP89" s="1040"/>
      <c r="AQ89" s="1040"/>
      <c r="AR89" s="1040"/>
      <c r="AS89" s="1040"/>
      <c r="AT89" s="1040"/>
      <c r="AU89" s="1041"/>
      <c r="AV89" s="1042"/>
      <c r="AW89" s="1043"/>
      <c r="AX89" s="1043"/>
      <c r="AY89" s="1045"/>
    </row>
    <row r="90" spans="2:51" ht="24.75" customHeight="1">
      <c r="B90" s="678"/>
      <c r="C90" s="679"/>
      <c r="D90" s="679"/>
      <c r="E90" s="679"/>
      <c r="F90" s="679"/>
      <c r="G90" s="680"/>
      <c r="H90" s="1038"/>
      <c r="I90" s="844"/>
      <c r="J90" s="844"/>
      <c r="K90" s="844"/>
      <c r="L90" s="845"/>
      <c r="M90" s="1039"/>
      <c r="N90" s="1040"/>
      <c r="O90" s="1040"/>
      <c r="P90" s="1040"/>
      <c r="Q90" s="1040"/>
      <c r="R90" s="1040"/>
      <c r="S90" s="1040"/>
      <c r="T90" s="1040"/>
      <c r="U90" s="1040"/>
      <c r="V90" s="1040"/>
      <c r="W90" s="1040"/>
      <c r="X90" s="1040"/>
      <c r="Y90" s="1041"/>
      <c r="Z90" s="1063"/>
      <c r="AA90" s="1064"/>
      <c r="AB90" s="1064"/>
      <c r="AC90" s="1064"/>
      <c r="AD90" s="1038"/>
      <c r="AE90" s="844"/>
      <c r="AF90" s="844"/>
      <c r="AG90" s="844"/>
      <c r="AH90" s="845"/>
      <c r="AI90" s="1039"/>
      <c r="AJ90" s="1040"/>
      <c r="AK90" s="1040"/>
      <c r="AL90" s="1040"/>
      <c r="AM90" s="1040"/>
      <c r="AN90" s="1040"/>
      <c r="AO90" s="1040"/>
      <c r="AP90" s="1040"/>
      <c r="AQ90" s="1040"/>
      <c r="AR90" s="1040"/>
      <c r="AS90" s="1040"/>
      <c r="AT90" s="1040"/>
      <c r="AU90" s="1041"/>
      <c r="AV90" s="1042"/>
      <c r="AW90" s="1043"/>
      <c r="AX90" s="1043"/>
      <c r="AY90" s="1045"/>
    </row>
    <row r="91" spans="2:51" ht="24.75" customHeight="1">
      <c r="B91" s="678"/>
      <c r="C91" s="679"/>
      <c r="D91" s="679"/>
      <c r="E91" s="679"/>
      <c r="F91" s="679"/>
      <c r="G91" s="680"/>
      <c r="H91" s="1038"/>
      <c r="I91" s="844"/>
      <c r="J91" s="844"/>
      <c r="K91" s="844"/>
      <c r="L91" s="845"/>
      <c r="M91" s="1039"/>
      <c r="N91" s="1040"/>
      <c r="O91" s="1040"/>
      <c r="P91" s="1040"/>
      <c r="Q91" s="1040"/>
      <c r="R91" s="1040"/>
      <c r="S91" s="1040"/>
      <c r="T91" s="1040"/>
      <c r="U91" s="1040"/>
      <c r="V91" s="1040"/>
      <c r="W91" s="1040"/>
      <c r="X91" s="1040"/>
      <c r="Y91" s="1041"/>
      <c r="Z91" s="1042"/>
      <c r="AA91" s="1043"/>
      <c r="AB91" s="1043"/>
      <c r="AC91" s="1043"/>
      <c r="AD91" s="1038"/>
      <c r="AE91" s="844"/>
      <c r="AF91" s="844"/>
      <c r="AG91" s="844"/>
      <c r="AH91" s="845"/>
      <c r="AI91" s="1039"/>
      <c r="AJ91" s="1040"/>
      <c r="AK91" s="1040"/>
      <c r="AL91" s="1040"/>
      <c r="AM91" s="1040"/>
      <c r="AN91" s="1040"/>
      <c r="AO91" s="1040"/>
      <c r="AP91" s="1040"/>
      <c r="AQ91" s="1040"/>
      <c r="AR91" s="1040"/>
      <c r="AS91" s="1040"/>
      <c r="AT91" s="1040"/>
      <c r="AU91" s="1041"/>
      <c r="AV91" s="1042"/>
      <c r="AW91" s="1043"/>
      <c r="AX91" s="1043"/>
      <c r="AY91" s="1045"/>
    </row>
    <row r="92" spans="2:51" ht="24.75" customHeight="1">
      <c r="B92" s="678"/>
      <c r="C92" s="679"/>
      <c r="D92" s="679"/>
      <c r="E92" s="679"/>
      <c r="F92" s="679"/>
      <c r="G92" s="680"/>
      <c r="H92" s="1046"/>
      <c r="I92" s="832"/>
      <c r="J92" s="832"/>
      <c r="K92" s="832"/>
      <c r="L92" s="833"/>
      <c r="M92" s="1047"/>
      <c r="N92" s="1048"/>
      <c r="O92" s="1048"/>
      <c r="P92" s="1048"/>
      <c r="Q92" s="1048"/>
      <c r="R92" s="1048"/>
      <c r="S92" s="1048"/>
      <c r="T92" s="1048"/>
      <c r="U92" s="1048"/>
      <c r="V92" s="1048"/>
      <c r="W92" s="1048"/>
      <c r="X92" s="1048"/>
      <c r="Y92" s="1049"/>
      <c r="Z92" s="1050"/>
      <c r="AA92" s="1051"/>
      <c r="AB92" s="1051"/>
      <c r="AC92" s="1051"/>
      <c r="AD92" s="1046"/>
      <c r="AE92" s="832"/>
      <c r="AF92" s="832"/>
      <c r="AG92" s="832"/>
      <c r="AH92" s="833"/>
      <c r="AI92" s="1047"/>
      <c r="AJ92" s="1048"/>
      <c r="AK92" s="1048"/>
      <c r="AL92" s="1048"/>
      <c r="AM92" s="1048"/>
      <c r="AN92" s="1048"/>
      <c r="AO92" s="1048"/>
      <c r="AP92" s="1048"/>
      <c r="AQ92" s="1048"/>
      <c r="AR92" s="1048"/>
      <c r="AS92" s="1048"/>
      <c r="AT92" s="1048"/>
      <c r="AU92" s="1049"/>
      <c r="AV92" s="1050"/>
      <c r="AW92" s="1051"/>
      <c r="AX92" s="1051"/>
      <c r="AY92" s="1052"/>
    </row>
    <row r="93" spans="2:51" ht="24.75" customHeight="1">
      <c r="B93" s="678"/>
      <c r="C93" s="679"/>
      <c r="D93" s="679"/>
      <c r="E93" s="679"/>
      <c r="F93" s="679"/>
      <c r="G93" s="680"/>
      <c r="H93" s="1053" t="s">
        <v>39</v>
      </c>
      <c r="I93" s="530"/>
      <c r="J93" s="530"/>
      <c r="K93" s="530"/>
      <c r="L93" s="530"/>
      <c r="M93" s="1054"/>
      <c r="N93" s="649"/>
      <c r="O93" s="649"/>
      <c r="P93" s="649"/>
      <c r="Q93" s="649"/>
      <c r="R93" s="649"/>
      <c r="S93" s="649"/>
      <c r="T93" s="649"/>
      <c r="U93" s="649"/>
      <c r="V93" s="649"/>
      <c r="W93" s="649"/>
      <c r="X93" s="649"/>
      <c r="Y93" s="650"/>
      <c r="Z93" s="1373">
        <f>SUM(Z85:AC92)</f>
        <v>2.5700000000000003</v>
      </c>
      <c r="AA93" s="1374"/>
      <c r="AB93" s="1374"/>
      <c r="AC93" s="2629"/>
      <c r="AD93" s="1053" t="s">
        <v>39</v>
      </c>
      <c r="AE93" s="530"/>
      <c r="AF93" s="530"/>
      <c r="AG93" s="530"/>
      <c r="AH93" s="530"/>
      <c r="AI93" s="1054"/>
      <c r="AJ93" s="649"/>
      <c r="AK93" s="649"/>
      <c r="AL93" s="649"/>
      <c r="AM93" s="649"/>
      <c r="AN93" s="649"/>
      <c r="AO93" s="649"/>
      <c r="AP93" s="649"/>
      <c r="AQ93" s="649"/>
      <c r="AR93" s="649"/>
      <c r="AS93" s="649"/>
      <c r="AT93" s="649"/>
      <c r="AU93" s="650"/>
      <c r="AV93" s="1055">
        <f>SUM(AV85:AY92)</f>
        <v>0</v>
      </c>
      <c r="AW93" s="1056"/>
      <c r="AX93" s="1056"/>
      <c r="AY93" s="1058"/>
    </row>
    <row r="94" spans="2:51" ht="25.2" customHeight="1">
      <c r="B94" s="678"/>
      <c r="C94" s="679"/>
      <c r="D94" s="679"/>
      <c r="E94" s="679"/>
      <c r="F94" s="679"/>
      <c r="G94" s="680"/>
      <c r="H94" s="1059" t="s">
        <v>163</v>
      </c>
      <c r="I94" s="1060"/>
      <c r="J94" s="1060"/>
      <c r="K94" s="1060"/>
      <c r="L94" s="1060"/>
      <c r="M94" s="1060"/>
      <c r="N94" s="1060"/>
      <c r="O94" s="1060"/>
      <c r="P94" s="1060"/>
      <c r="Q94" s="1060"/>
      <c r="R94" s="1060"/>
      <c r="S94" s="1060"/>
      <c r="T94" s="1060"/>
      <c r="U94" s="1060"/>
      <c r="V94" s="1060"/>
      <c r="W94" s="1060"/>
      <c r="X94" s="1060"/>
      <c r="Y94" s="1060"/>
      <c r="Z94" s="1060"/>
      <c r="AA94" s="1060"/>
      <c r="AB94" s="1060"/>
      <c r="AC94" s="1061"/>
      <c r="AD94" s="1059" t="s">
        <v>136</v>
      </c>
      <c r="AE94" s="1060"/>
      <c r="AF94" s="1060"/>
      <c r="AG94" s="1060"/>
      <c r="AH94" s="1060"/>
      <c r="AI94" s="1060"/>
      <c r="AJ94" s="1060"/>
      <c r="AK94" s="1060"/>
      <c r="AL94" s="1060"/>
      <c r="AM94" s="1060"/>
      <c r="AN94" s="1060"/>
      <c r="AO94" s="1060"/>
      <c r="AP94" s="1060"/>
      <c r="AQ94" s="1060"/>
      <c r="AR94" s="1060"/>
      <c r="AS94" s="1060"/>
      <c r="AT94" s="1060"/>
      <c r="AU94" s="1060"/>
      <c r="AV94" s="1060"/>
      <c r="AW94" s="1060"/>
      <c r="AX94" s="1060"/>
      <c r="AY94" s="1062"/>
    </row>
    <row r="95" spans="2:51" ht="25.55" customHeight="1">
      <c r="B95" s="678"/>
      <c r="C95" s="679"/>
      <c r="D95" s="679"/>
      <c r="E95" s="679"/>
      <c r="F95" s="679"/>
      <c r="G95" s="680"/>
      <c r="H95" s="1022" t="s">
        <v>71</v>
      </c>
      <c r="I95" s="693"/>
      <c r="J95" s="693"/>
      <c r="K95" s="693"/>
      <c r="L95" s="693"/>
      <c r="M95" s="1023" t="s">
        <v>127</v>
      </c>
      <c r="N95" s="530"/>
      <c r="O95" s="530"/>
      <c r="P95" s="530"/>
      <c r="Q95" s="530"/>
      <c r="R95" s="530"/>
      <c r="S95" s="530"/>
      <c r="T95" s="530"/>
      <c r="U95" s="530"/>
      <c r="V95" s="530"/>
      <c r="W95" s="530"/>
      <c r="X95" s="530"/>
      <c r="Y95" s="554"/>
      <c r="Z95" s="1024" t="s">
        <v>128</v>
      </c>
      <c r="AA95" s="1025"/>
      <c r="AB95" s="1025"/>
      <c r="AC95" s="1026"/>
      <c r="AD95" s="1022" t="s">
        <v>71</v>
      </c>
      <c r="AE95" s="693"/>
      <c r="AF95" s="693"/>
      <c r="AG95" s="693"/>
      <c r="AH95" s="693"/>
      <c r="AI95" s="1023" t="s">
        <v>127</v>
      </c>
      <c r="AJ95" s="530"/>
      <c r="AK95" s="530"/>
      <c r="AL95" s="530"/>
      <c r="AM95" s="530"/>
      <c r="AN95" s="530"/>
      <c r="AO95" s="530"/>
      <c r="AP95" s="530"/>
      <c r="AQ95" s="530"/>
      <c r="AR95" s="530"/>
      <c r="AS95" s="530"/>
      <c r="AT95" s="530"/>
      <c r="AU95" s="554"/>
      <c r="AV95" s="1024" t="s">
        <v>128</v>
      </c>
      <c r="AW95" s="1025"/>
      <c r="AX95" s="1025"/>
      <c r="AY95" s="1027"/>
    </row>
    <row r="96" spans="2:51" ht="24.75" customHeight="1">
      <c r="B96" s="678"/>
      <c r="C96" s="679"/>
      <c r="D96" s="679"/>
      <c r="E96" s="679"/>
      <c r="F96" s="679"/>
      <c r="G96" s="680"/>
      <c r="H96" s="1028"/>
      <c r="I96" s="1029"/>
      <c r="J96" s="1029"/>
      <c r="K96" s="1029"/>
      <c r="L96" s="1030"/>
      <c r="M96" s="1031" t="s">
        <v>1025</v>
      </c>
      <c r="N96" s="1032"/>
      <c r="O96" s="1032"/>
      <c r="P96" s="1032"/>
      <c r="Q96" s="1032"/>
      <c r="R96" s="1032"/>
      <c r="S96" s="1032"/>
      <c r="T96" s="1032"/>
      <c r="U96" s="1032"/>
      <c r="V96" s="1032"/>
      <c r="W96" s="1032"/>
      <c r="X96" s="1032"/>
      <c r="Y96" s="1033"/>
      <c r="Z96" s="2623">
        <v>20.58</v>
      </c>
      <c r="AA96" s="2624"/>
      <c r="AB96" s="2624"/>
      <c r="AC96" s="2625"/>
      <c r="AD96" s="1028"/>
      <c r="AE96" s="1029"/>
      <c r="AF96" s="1029"/>
      <c r="AG96" s="1029"/>
      <c r="AH96" s="1030"/>
      <c r="AI96" s="1031"/>
      <c r="AJ96" s="1032"/>
      <c r="AK96" s="1032"/>
      <c r="AL96" s="1032"/>
      <c r="AM96" s="1032"/>
      <c r="AN96" s="1032"/>
      <c r="AO96" s="1032"/>
      <c r="AP96" s="1032"/>
      <c r="AQ96" s="1032"/>
      <c r="AR96" s="1032"/>
      <c r="AS96" s="1032"/>
      <c r="AT96" s="1032"/>
      <c r="AU96" s="1033"/>
      <c r="AV96" s="1034"/>
      <c r="AW96" s="1035"/>
      <c r="AX96" s="1035"/>
      <c r="AY96" s="1037"/>
    </row>
    <row r="97" spans="2:51" ht="24.75" customHeight="1">
      <c r="B97" s="678"/>
      <c r="C97" s="679"/>
      <c r="D97" s="679"/>
      <c r="E97" s="679"/>
      <c r="F97" s="679"/>
      <c r="G97" s="680"/>
      <c r="H97" s="1038"/>
      <c r="I97" s="844"/>
      <c r="J97" s="844"/>
      <c r="K97" s="844"/>
      <c r="L97" s="845"/>
      <c r="M97" s="1039"/>
      <c r="N97" s="1040"/>
      <c r="O97" s="1040"/>
      <c r="P97" s="1040"/>
      <c r="Q97" s="1040"/>
      <c r="R97" s="1040"/>
      <c r="S97" s="1040"/>
      <c r="T97" s="1040"/>
      <c r="U97" s="1040"/>
      <c r="V97" s="1040"/>
      <c r="W97" s="1040"/>
      <c r="X97" s="1040"/>
      <c r="Y97" s="1041"/>
      <c r="Z97" s="1063"/>
      <c r="AA97" s="1064"/>
      <c r="AB97" s="1064"/>
      <c r="AC97" s="1065"/>
      <c r="AD97" s="1038"/>
      <c r="AE97" s="844"/>
      <c r="AF97" s="844"/>
      <c r="AG97" s="844"/>
      <c r="AH97" s="845"/>
      <c r="AI97" s="1039"/>
      <c r="AJ97" s="1040"/>
      <c r="AK97" s="1040"/>
      <c r="AL97" s="1040"/>
      <c r="AM97" s="1040"/>
      <c r="AN97" s="1040"/>
      <c r="AO97" s="1040"/>
      <c r="AP97" s="1040"/>
      <c r="AQ97" s="1040"/>
      <c r="AR97" s="1040"/>
      <c r="AS97" s="1040"/>
      <c r="AT97" s="1040"/>
      <c r="AU97" s="1041"/>
      <c r="AV97" s="1042"/>
      <c r="AW97" s="1043"/>
      <c r="AX97" s="1043"/>
      <c r="AY97" s="1045"/>
    </row>
    <row r="98" spans="2:51" ht="24.75" customHeight="1">
      <c r="B98" s="678"/>
      <c r="C98" s="679"/>
      <c r="D98" s="679"/>
      <c r="E98" s="679"/>
      <c r="F98" s="679"/>
      <c r="G98" s="680"/>
      <c r="H98" s="1038"/>
      <c r="I98" s="844"/>
      <c r="J98" s="844"/>
      <c r="K98" s="844"/>
      <c r="L98" s="845"/>
      <c r="M98" s="1039"/>
      <c r="N98" s="1040"/>
      <c r="O98" s="1040"/>
      <c r="P98" s="1040"/>
      <c r="Q98" s="1040"/>
      <c r="R98" s="1040"/>
      <c r="S98" s="1040"/>
      <c r="T98" s="1040"/>
      <c r="U98" s="1040"/>
      <c r="V98" s="1040"/>
      <c r="W98" s="1040"/>
      <c r="X98" s="1040"/>
      <c r="Y98" s="1041"/>
      <c r="Z98" s="1063"/>
      <c r="AA98" s="1064"/>
      <c r="AB98" s="1064"/>
      <c r="AC98" s="1065"/>
      <c r="AD98" s="1038"/>
      <c r="AE98" s="844"/>
      <c r="AF98" s="844"/>
      <c r="AG98" s="844"/>
      <c r="AH98" s="845"/>
      <c r="AI98" s="1039"/>
      <c r="AJ98" s="1040"/>
      <c r="AK98" s="1040"/>
      <c r="AL98" s="1040"/>
      <c r="AM98" s="1040"/>
      <c r="AN98" s="1040"/>
      <c r="AO98" s="1040"/>
      <c r="AP98" s="1040"/>
      <c r="AQ98" s="1040"/>
      <c r="AR98" s="1040"/>
      <c r="AS98" s="1040"/>
      <c r="AT98" s="1040"/>
      <c r="AU98" s="1041"/>
      <c r="AV98" s="1042"/>
      <c r="AW98" s="1043"/>
      <c r="AX98" s="1043"/>
      <c r="AY98" s="1045"/>
    </row>
    <row r="99" spans="2:51" ht="24.75" customHeight="1">
      <c r="B99" s="678"/>
      <c r="C99" s="679"/>
      <c r="D99" s="679"/>
      <c r="E99" s="679"/>
      <c r="F99" s="679"/>
      <c r="G99" s="680"/>
      <c r="H99" s="1038"/>
      <c r="I99" s="844"/>
      <c r="J99" s="844"/>
      <c r="K99" s="844"/>
      <c r="L99" s="845"/>
      <c r="M99" s="1039"/>
      <c r="N99" s="1040"/>
      <c r="O99" s="1040"/>
      <c r="P99" s="1040"/>
      <c r="Q99" s="1040"/>
      <c r="R99" s="1040"/>
      <c r="S99" s="1040"/>
      <c r="T99" s="1040"/>
      <c r="U99" s="1040"/>
      <c r="V99" s="1040"/>
      <c r="W99" s="1040"/>
      <c r="X99" s="1040"/>
      <c r="Y99" s="1041"/>
      <c r="Z99" s="1063"/>
      <c r="AA99" s="1064"/>
      <c r="AB99" s="1064"/>
      <c r="AC99" s="1065"/>
      <c r="AD99" s="1038"/>
      <c r="AE99" s="844"/>
      <c r="AF99" s="844"/>
      <c r="AG99" s="844"/>
      <c r="AH99" s="845"/>
      <c r="AI99" s="1039"/>
      <c r="AJ99" s="1040"/>
      <c r="AK99" s="1040"/>
      <c r="AL99" s="1040"/>
      <c r="AM99" s="1040"/>
      <c r="AN99" s="1040"/>
      <c r="AO99" s="1040"/>
      <c r="AP99" s="1040"/>
      <c r="AQ99" s="1040"/>
      <c r="AR99" s="1040"/>
      <c r="AS99" s="1040"/>
      <c r="AT99" s="1040"/>
      <c r="AU99" s="1041"/>
      <c r="AV99" s="1042"/>
      <c r="AW99" s="1043"/>
      <c r="AX99" s="1043"/>
      <c r="AY99" s="1045"/>
    </row>
    <row r="100" spans="2:51" ht="24.75" customHeight="1">
      <c r="B100" s="678"/>
      <c r="C100" s="679"/>
      <c r="D100" s="679"/>
      <c r="E100" s="679"/>
      <c r="F100" s="679"/>
      <c r="G100" s="680"/>
      <c r="H100" s="2107"/>
      <c r="I100" s="2108"/>
      <c r="J100" s="2108"/>
      <c r="K100" s="2108"/>
      <c r="L100" s="2109"/>
      <c r="M100" s="1039"/>
      <c r="N100" s="1040"/>
      <c r="O100" s="1040"/>
      <c r="P100" s="1040"/>
      <c r="Q100" s="1040"/>
      <c r="R100" s="1040"/>
      <c r="S100" s="1040"/>
      <c r="T100" s="1040"/>
      <c r="U100" s="1040"/>
      <c r="V100" s="1040"/>
      <c r="W100" s="1040"/>
      <c r="X100" s="1040"/>
      <c r="Y100" s="1041"/>
      <c r="Z100" s="1063"/>
      <c r="AA100" s="1064"/>
      <c r="AB100" s="1064"/>
      <c r="AC100" s="1064"/>
      <c r="AD100" s="1038"/>
      <c r="AE100" s="844"/>
      <c r="AF100" s="844"/>
      <c r="AG100" s="844"/>
      <c r="AH100" s="845"/>
      <c r="AI100" s="1039"/>
      <c r="AJ100" s="1040"/>
      <c r="AK100" s="1040"/>
      <c r="AL100" s="1040"/>
      <c r="AM100" s="1040"/>
      <c r="AN100" s="1040"/>
      <c r="AO100" s="1040"/>
      <c r="AP100" s="1040"/>
      <c r="AQ100" s="1040"/>
      <c r="AR100" s="1040"/>
      <c r="AS100" s="1040"/>
      <c r="AT100" s="1040"/>
      <c r="AU100" s="1041"/>
      <c r="AV100" s="1042"/>
      <c r="AW100" s="1043"/>
      <c r="AX100" s="1043"/>
      <c r="AY100" s="1045"/>
    </row>
    <row r="101" spans="2:51" ht="24.75" customHeight="1">
      <c r="B101" s="678"/>
      <c r="C101" s="679"/>
      <c r="D101" s="679"/>
      <c r="E101" s="679"/>
      <c r="F101" s="679"/>
      <c r="G101" s="680"/>
      <c r="H101" s="1038"/>
      <c r="I101" s="844"/>
      <c r="J101" s="844"/>
      <c r="K101" s="844"/>
      <c r="L101" s="845"/>
      <c r="M101" s="1039"/>
      <c r="N101" s="1040"/>
      <c r="O101" s="1040"/>
      <c r="P101" s="1040"/>
      <c r="Q101" s="1040"/>
      <c r="R101" s="1040"/>
      <c r="S101" s="1040"/>
      <c r="T101" s="1040"/>
      <c r="U101" s="1040"/>
      <c r="V101" s="1040"/>
      <c r="W101" s="1040"/>
      <c r="X101" s="1040"/>
      <c r="Y101" s="1041"/>
      <c r="Z101" s="1063"/>
      <c r="AA101" s="1064"/>
      <c r="AB101" s="1064"/>
      <c r="AC101" s="1064"/>
      <c r="AD101" s="1038"/>
      <c r="AE101" s="844"/>
      <c r="AF101" s="844"/>
      <c r="AG101" s="844"/>
      <c r="AH101" s="845"/>
      <c r="AI101" s="1039"/>
      <c r="AJ101" s="1040"/>
      <c r="AK101" s="1040"/>
      <c r="AL101" s="1040"/>
      <c r="AM101" s="1040"/>
      <c r="AN101" s="1040"/>
      <c r="AO101" s="1040"/>
      <c r="AP101" s="1040"/>
      <c r="AQ101" s="1040"/>
      <c r="AR101" s="1040"/>
      <c r="AS101" s="1040"/>
      <c r="AT101" s="1040"/>
      <c r="AU101" s="1041"/>
      <c r="AV101" s="1042"/>
      <c r="AW101" s="1043"/>
      <c r="AX101" s="1043"/>
      <c r="AY101" s="1045"/>
    </row>
    <row r="102" spans="2:51" ht="24.75" customHeight="1">
      <c r="B102" s="678"/>
      <c r="C102" s="679"/>
      <c r="D102" s="679"/>
      <c r="E102" s="679"/>
      <c r="F102" s="679"/>
      <c r="G102" s="680"/>
      <c r="H102" s="1038"/>
      <c r="I102" s="844"/>
      <c r="J102" s="844"/>
      <c r="K102" s="844"/>
      <c r="L102" s="845"/>
      <c r="M102" s="1039"/>
      <c r="N102" s="1040"/>
      <c r="O102" s="1040"/>
      <c r="P102" s="1040"/>
      <c r="Q102" s="1040"/>
      <c r="R102" s="1040"/>
      <c r="S102" s="1040"/>
      <c r="T102" s="1040"/>
      <c r="U102" s="1040"/>
      <c r="V102" s="1040"/>
      <c r="W102" s="1040"/>
      <c r="X102" s="1040"/>
      <c r="Y102" s="1041"/>
      <c r="Z102" s="1042"/>
      <c r="AA102" s="1043"/>
      <c r="AB102" s="1043"/>
      <c r="AC102" s="1043"/>
      <c r="AD102" s="1038"/>
      <c r="AE102" s="844"/>
      <c r="AF102" s="844"/>
      <c r="AG102" s="844"/>
      <c r="AH102" s="845"/>
      <c r="AI102" s="1039"/>
      <c r="AJ102" s="1040"/>
      <c r="AK102" s="1040"/>
      <c r="AL102" s="1040"/>
      <c r="AM102" s="1040"/>
      <c r="AN102" s="1040"/>
      <c r="AO102" s="1040"/>
      <c r="AP102" s="1040"/>
      <c r="AQ102" s="1040"/>
      <c r="AR102" s="1040"/>
      <c r="AS102" s="1040"/>
      <c r="AT102" s="1040"/>
      <c r="AU102" s="1041"/>
      <c r="AV102" s="1042"/>
      <c r="AW102" s="1043"/>
      <c r="AX102" s="1043"/>
      <c r="AY102" s="1045"/>
    </row>
    <row r="103" spans="2:51" ht="24.75" customHeight="1">
      <c r="B103" s="678"/>
      <c r="C103" s="679"/>
      <c r="D103" s="679"/>
      <c r="E103" s="679"/>
      <c r="F103" s="679"/>
      <c r="G103" s="680"/>
      <c r="H103" s="1046"/>
      <c r="I103" s="832"/>
      <c r="J103" s="832"/>
      <c r="K103" s="832"/>
      <c r="L103" s="833"/>
      <c r="M103" s="1047"/>
      <c r="N103" s="1048"/>
      <c r="O103" s="1048"/>
      <c r="P103" s="1048"/>
      <c r="Q103" s="1048"/>
      <c r="R103" s="1048"/>
      <c r="S103" s="1048"/>
      <c r="T103" s="1048"/>
      <c r="U103" s="1048"/>
      <c r="V103" s="1048"/>
      <c r="W103" s="1048"/>
      <c r="X103" s="1048"/>
      <c r="Y103" s="1049"/>
      <c r="Z103" s="1050"/>
      <c r="AA103" s="1051"/>
      <c r="AB103" s="1051"/>
      <c r="AC103" s="1051"/>
      <c r="AD103" s="1046"/>
      <c r="AE103" s="832"/>
      <c r="AF103" s="832"/>
      <c r="AG103" s="832"/>
      <c r="AH103" s="833"/>
      <c r="AI103" s="1047"/>
      <c r="AJ103" s="1048"/>
      <c r="AK103" s="1048"/>
      <c r="AL103" s="1048"/>
      <c r="AM103" s="1048"/>
      <c r="AN103" s="1048"/>
      <c r="AO103" s="1048"/>
      <c r="AP103" s="1048"/>
      <c r="AQ103" s="1048"/>
      <c r="AR103" s="1048"/>
      <c r="AS103" s="1048"/>
      <c r="AT103" s="1048"/>
      <c r="AU103" s="1049"/>
      <c r="AV103" s="1050"/>
      <c r="AW103" s="1051"/>
      <c r="AX103" s="1051"/>
      <c r="AY103" s="1052"/>
    </row>
    <row r="104" spans="2:51" ht="24.75" customHeight="1">
      <c r="B104" s="678"/>
      <c r="C104" s="679"/>
      <c r="D104" s="679"/>
      <c r="E104" s="679"/>
      <c r="F104" s="679"/>
      <c r="G104" s="680"/>
      <c r="H104" s="1053" t="s">
        <v>39</v>
      </c>
      <c r="I104" s="530"/>
      <c r="J104" s="530"/>
      <c r="K104" s="530"/>
      <c r="L104" s="530"/>
      <c r="M104" s="1054"/>
      <c r="N104" s="649"/>
      <c r="O104" s="649"/>
      <c r="P104" s="649"/>
      <c r="Q104" s="649"/>
      <c r="R104" s="649"/>
      <c r="S104" s="649"/>
      <c r="T104" s="649"/>
      <c r="U104" s="649"/>
      <c r="V104" s="649"/>
      <c r="W104" s="649"/>
      <c r="X104" s="649"/>
      <c r="Y104" s="650"/>
      <c r="Z104" s="1373">
        <f>SUM(Z96:AC103)</f>
        <v>20.58</v>
      </c>
      <c r="AA104" s="1374"/>
      <c r="AB104" s="1374"/>
      <c r="AC104" s="2629"/>
      <c r="AD104" s="1053" t="s">
        <v>39</v>
      </c>
      <c r="AE104" s="530"/>
      <c r="AF104" s="530"/>
      <c r="AG104" s="530"/>
      <c r="AH104" s="530"/>
      <c r="AI104" s="1054"/>
      <c r="AJ104" s="649"/>
      <c r="AK104" s="649"/>
      <c r="AL104" s="649"/>
      <c r="AM104" s="649"/>
      <c r="AN104" s="649"/>
      <c r="AO104" s="649"/>
      <c r="AP104" s="649"/>
      <c r="AQ104" s="649"/>
      <c r="AR104" s="649"/>
      <c r="AS104" s="649"/>
      <c r="AT104" s="649"/>
      <c r="AU104" s="650"/>
      <c r="AV104" s="1055">
        <f>SUM(AV96:AY103)</f>
        <v>0</v>
      </c>
      <c r="AW104" s="1056"/>
      <c r="AX104" s="1056"/>
      <c r="AY104" s="1058"/>
    </row>
    <row r="105" spans="2:51" ht="24.75" customHeight="1">
      <c r="B105" s="678"/>
      <c r="C105" s="679"/>
      <c r="D105" s="679"/>
      <c r="E105" s="679"/>
      <c r="F105" s="679"/>
      <c r="G105" s="680"/>
      <c r="H105" s="1059" t="s">
        <v>139</v>
      </c>
      <c r="I105" s="1060"/>
      <c r="J105" s="1060"/>
      <c r="K105" s="1060"/>
      <c r="L105" s="1060"/>
      <c r="M105" s="1060"/>
      <c r="N105" s="1060"/>
      <c r="O105" s="1060"/>
      <c r="P105" s="1060"/>
      <c r="Q105" s="1060"/>
      <c r="R105" s="1060"/>
      <c r="S105" s="1060"/>
      <c r="T105" s="1060"/>
      <c r="U105" s="1060"/>
      <c r="V105" s="1060"/>
      <c r="W105" s="1060"/>
      <c r="X105" s="1060"/>
      <c r="Y105" s="1060"/>
      <c r="Z105" s="1060"/>
      <c r="AA105" s="1060"/>
      <c r="AB105" s="1060"/>
      <c r="AC105" s="1061"/>
      <c r="AD105" s="1059" t="s">
        <v>140</v>
      </c>
      <c r="AE105" s="1060"/>
      <c r="AF105" s="1060"/>
      <c r="AG105" s="1060"/>
      <c r="AH105" s="1060"/>
      <c r="AI105" s="1060"/>
      <c r="AJ105" s="1060"/>
      <c r="AK105" s="1060"/>
      <c r="AL105" s="1060"/>
      <c r="AM105" s="1060"/>
      <c r="AN105" s="1060"/>
      <c r="AO105" s="1060"/>
      <c r="AP105" s="1060"/>
      <c r="AQ105" s="1060"/>
      <c r="AR105" s="1060"/>
      <c r="AS105" s="1060"/>
      <c r="AT105" s="1060"/>
      <c r="AU105" s="1060"/>
      <c r="AV105" s="1060"/>
      <c r="AW105" s="1060"/>
      <c r="AX105" s="1060"/>
      <c r="AY105" s="1062"/>
    </row>
    <row r="106" spans="2:51" ht="24.75" customHeight="1">
      <c r="B106" s="678"/>
      <c r="C106" s="679"/>
      <c r="D106" s="679"/>
      <c r="E106" s="679"/>
      <c r="F106" s="679"/>
      <c r="G106" s="680"/>
      <c r="H106" s="1022" t="s">
        <v>71</v>
      </c>
      <c r="I106" s="693"/>
      <c r="J106" s="693"/>
      <c r="K106" s="693"/>
      <c r="L106" s="693"/>
      <c r="M106" s="1023" t="s">
        <v>127</v>
      </c>
      <c r="N106" s="530"/>
      <c r="O106" s="530"/>
      <c r="P106" s="530"/>
      <c r="Q106" s="530"/>
      <c r="R106" s="530"/>
      <c r="S106" s="530"/>
      <c r="T106" s="530"/>
      <c r="U106" s="530"/>
      <c r="V106" s="530"/>
      <c r="W106" s="530"/>
      <c r="X106" s="530"/>
      <c r="Y106" s="554"/>
      <c r="Z106" s="1024" t="s">
        <v>128</v>
      </c>
      <c r="AA106" s="1025"/>
      <c r="AB106" s="1025"/>
      <c r="AC106" s="1026"/>
      <c r="AD106" s="1022" t="s">
        <v>71</v>
      </c>
      <c r="AE106" s="693"/>
      <c r="AF106" s="693"/>
      <c r="AG106" s="693"/>
      <c r="AH106" s="693"/>
      <c r="AI106" s="1023" t="s">
        <v>127</v>
      </c>
      <c r="AJ106" s="530"/>
      <c r="AK106" s="530"/>
      <c r="AL106" s="530"/>
      <c r="AM106" s="530"/>
      <c r="AN106" s="530"/>
      <c r="AO106" s="530"/>
      <c r="AP106" s="530"/>
      <c r="AQ106" s="530"/>
      <c r="AR106" s="530"/>
      <c r="AS106" s="530"/>
      <c r="AT106" s="530"/>
      <c r="AU106" s="554"/>
      <c r="AV106" s="1024" t="s">
        <v>128</v>
      </c>
      <c r="AW106" s="1025"/>
      <c r="AX106" s="1025"/>
      <c r="AY106" s="1027"/>
    </row>
    <row r="107" spans="2:51" ht="24.75" customHeight="1">
      <c r="B107" s="678"/>
      <c r="C107" s="679"/>
      <c r="D107" s="679"/>
      <c r="E107" s="679"/>
      <c r="F107" s="679"/>
      <c r="G107" s="680"/>
      <c r="H107" s="1028" t="s">
        <v>1018</v>
      </c>
      <c r="I107" s="1029"/>
      <c r="J107" s="1029"/>
      <c r="K107" s="1029"/>
      <c r="L107" s="1030"/>
      <c r="M107" s="1031" t="s">
        <v>1026</v>
      </c>
      <c r="N107" s="1032"/>
      <c r="O107" s="1032"/>
      <c r="P107" s="1032"/>
      <c r="Q107" s="1032"/>
      <c r="R107" s="1032"/>
      <c r="S107" s="1032"/>
      <c r="T107" s="1032"/>
      <c r="U107" s="1032"/>
      <c r="V107" s="1032"/>
      <c r="W107" s="1032"/>
      <c r="X107" s="1032"/>
      <c r="Y107" s="1033"/>
      <c r="Z107" s="2623">
        <v>0.95</v>
      </c>
      <c r="AA107" s="2624"/>
      <c r="AB107" s="2624"/>
      <c r="AC107" s="2625"/>
      <c r="AD107" s="1028"/>
      <c r="AE107" s="1029"/>
      <c r="AF107" s="1029"/>
      <c r="AG107" s="1029"/>
      <c r="AH107" s="1030"/>
      <c r="AI107" s="1031"/>
      <c r="AJ107" s="1032"/>
      <c r="AK107" s="1032"/>
      <c r="AL107" s="1032"/>
      <c r="AM107" s="1032"/>
      <c r="AN107" s="1032"/>
      <c r="AO107" s="1032"/>
      <c r="AP107" s="1032"/>
      <c r="AQ107" s="1032"/>
      <c r="AR107" s="1032"/>
      <c r="AS107" s="1032"/>
      <c r="AT107" s="1032"/>
      <c r="AU107" s="1033"/>
      <c r="AV107" s="1034"/>
      <c r="AW107" s="1035"/>
      <c r="AX107" s="1035"/>
      <c r="AY107" s="1037"/>
    </row>
    <row r="108" spans="2:51" ht="24.75" customHeight="1">
      <c r="B108" s="678"/>
      <c r="C108" s="679"/>
      <c r="D108" s="679"/>
      <c r="E108" s="679"/>
      <c r="F108" s="679"/>
      <c r="G108" s="680"/>
      <c r="H108" s="1038" t="s">
        <v>481</v>
      </c>
      <c r="I108" s="844"/>
      <c r="J108" s="844"/>
      <c r="K108" s="844"/>
      <c r="L108" s="845"/>
      <c r="M108" s="1039" t="s">
        <v>1027</v>
      </c>
      <c r="N108" s="1040"/>
      <c r="O108" s="1040"/>
      <c r="P108" s="1040"/>
      <c r="Q108" s="1040"/>
      <c r="R108" s="1040"/>
      <c r="S108" s="1040"/>
      <c r="T108" s="1040"/>
      <c r="U108" s="1040"/>
      <c r="V108" s="1040"/>
      <c r="W108" s="1040"/>
      <c r="X108" s="1040"/>
      <c r="Y108" s="1041"/>
      <c r="Z108" s="1063">
        <v>0.05</v>
      </c>
      <c r="AA108" s="1064"/>
      <c r="AB108" s="1064"/>
      <c r="AC108" s="1065"/>
      <c r="AD108" s="1038"/>
      <c r="AE108" s="844"/>
      <c r="AF108" s="844"/>
      <c r="AG108" s="844"/>
      <c r="AH108" s="845"/>
      <c r="AI108" s="1039"/>
      <c r="AJ108" s="1040"/>
      <c r="AK108" s="1040"/>
      <c r="AL108" s="1040"/>
      <c r="AM108" s="1040"/>
      <c r="AN108" s="1040"/>
      <c r="AO108" s="1040"/>
      <c r="AP108" s="1040"/>
      <c r="AQ108" s="1040"/>
      <c r="AR108" s="1040"/>
      <c r="AS108" s="1040"/>
      <c r="AT108" s="1040"/>
      <c r="AU108" s="1041"/>
      <c r="AV108" s="1042"/>
      <c r="AW108" s="1043"/>
      <c r="AX108" s="1043"/>
      <c r="AY108" s="1045"/>
    </row>
    <row r="109" spans="2:51" ht="24.75" customHeight="1">
      <c r="B109" s="678"/>
      <c r="C109" s="679"/>
      <c r="D109" s="679"/>
      <c r="E109" s="679"/>
      <c r="F109" s="679"/>
      <c r="G109" s="680"/>
      <c r="H109" s="1038" t="s">
        <v>634</v>
      </c>
      <c r="I109" s="844"/>
      <c r="J109" s="844"/>
      <c r="K109" s="844"/>
      <c r="L109" s="845"/>
      <c r="M109" s="1039" t="s">
        <v>1020</v>
      </c>
      <c r="N109" s="1040"/>
      <c r="O109" s="1040"/>
      <c r="P109" s="1040"/>
      <c r="Q109" s="1040"/>
      <c r="R109" s="1040"/>
      <c r="S109" s="1040"/>
      <c r="T109" s="1040"/>
      <c r="U109" s="1040"/>
      <c r="V109" s="1040"/>
      <c r="W109" s="1040"/>
      <c r="X109" s="1040"/>
      <c r="Y109" s="1041"/>
      <c r="Z109" s="2626">
        <v>0.03</v>
      </c>
      <c r="AA109" s="2627"/>
      <c r="AB109" s="2627"/>
      <c r="AC109" s="2628"/>
      <c r="AD109" s="1038"/>
      <c r="AE109" s="844"/>
      <c r="AF109" s="844"/>
      <c r="AG109" s="844"/>
      <c r="AH109" s="845"/>
      <c r="AI109" s="1039"/>
      <c r="AJ109" s="1040"/>
      <c r="AK109" s="1040"/>
      <c r="AL109" s="1040"/>
      <c r="AM109" s="1040"/>
      <c r="AN109" s="1040"/>
      <c r="AO109" s="1040"/>
      <c r="AP109" s="1040"/>
      <c r="AQ109" s="1040"/>
      <c r="AR109" s="1040"/>
      <c r="AS109" s="1040"/>
      <c r="AT109" s="1040"/>
      <c r="AU109" s="1041"/>
      <c r="AV109" s="1042"/>
      <c r="AW109" s="1043"/>
      <c r="AX109" s="1043"/>
      <c r="AY109" s="1045"/>
    </row>
    <row r="110" spans="2:51" ht="24.75" customHeight="1">
      <c r="B110" s="678"/>
      <c r="C110" s="679"/>
      <c r="D110" s="679"/>
      <c r="E110" s="679"/>
      <c r="F110" s="679"/>
      <c r="G110" s="680"/>
      <c r="H110" s="1038" t="s">
        <v>1021</v>
      </c>
      <c r="I110" s="844"/>
      <c r="J110" s="844"/>
      <c r="K110" s="844"/>
      <c r="L110" s="845"/>
      <c r="M110" s="1039" t="s">
        <v>1028</v>
      </c>
      <c r="N110" s="1040"/>
      <c r="O110" s="1040"/>
      <c r="P110" s="1040"/>
      <c r="Q110" s="1040"/>
      <c r="R110" s="1040"/>
      <c r="S110" s="1040"/>
      <c r="T110" s="1040"/>
      <c r="U110" s="1040"/>
      <c r="V110" s="1040"/>
      <c r="W110" s="1040"/>
      <c r="X110" s="1040"/>
      <c r="Y110" s="1041"/>
      <c r="Z110" s="2626">
        <v>0.04</v>
      </c>
      <c r="AA110" s="2627"/>
      <c r="AB110" s="2627"/>
      <c r="AC110" s="2628"/>
      <c r="AD110" s="1038"/>
      <c r="AE110" s="844"/>
      <c r="AF110" s="844"/>
      <c r="AG110" s="844"/>
      <c r="AH110" s="845"/>
      <c r="AI110" s="1039"/>
      <c r="AJ110" s="1040"/>
      <c r="AK110" s="1040"/>
      <c r="AL110" s="1040"/>
      <c r="AM110" s="1040"/>
      <c r="AN110" s="1040"/>
      <c r="AO110" s="1040"/>
      <c r="AP110" s="1040"/>
      <c r="AQ110" s="1040"/>
      <c r="AR110" s="1040"/>
      <c r="AS110" s="1040"/>
      <c r="AT110" s="1040"/>
      <c r="AU110" s="1041"/>
      <c r="AV110" s="1042"/>
      <c r="AW110" s="1043"/>
      <c r="AX110" s="1043"/>
      <c r="AY110" s="1045"/>
    </row>
    <row r="111" spans="2:51" ht="24.75" customHeight="1">
      <c r="B111" s="678"/>
      <c r="C111" s="679"/>
      <c r="D111" s="679"/>
      <c r="E111" s="679"/>
      <c r="F111" s="679"/>
      <c r="G111" s="680"/>
      <c r="H111" s="2107" t="s">
        <v>1023</v>
      </c>
      <c r="I111" s="2108"/>
      <c r="J111" s="2108"/>
      <c r="K111" s="2108"/>
      <c r="L111" s="2109"/>
      <c r="M111" s="1039" t="s">
        <v>1029</v>
      </c>
      <c r="N111" s="1040"/>
      <c r="O111" s="1040"/>
      <c r="P111" s="1040"/>
      <c r="Q111" s="1040"/>
      <c r="R111" s="1040"/>
      <c r="S111" s="1040"/>
      <c r="T111" s="1040"/>
      <c r="U111" s="1040"/>
      <c r="V111" s="1040"/>
      <c r="W111" s="1040"/>
      <c r="X111" s="1040"/>
      <c r="Y111" s="1041"/>
      <c r="Z111" s="1063">
        <v>2.66</v>
      </c>
      <c r="AA111" s="1064"/>
      <c r="AB111" s="1064"/>
      <c r="AC111" s="1064"/>
      <c r="AD111" s="1038"/>
      <c r="AE111" s="844"/>
      <c r="AF111" s="844"/>
      <c r="AG111" s="844"/>
      <c r="AH111" s="845"/>
      <c r="AI111" s="1039"/>
      <c r="AJ111" s="1040"/>
      <c r="AK111" s="1040"/>
      <c r="AL111" s="1040"/>
      <c r="AM111" s="1040"/>
      <c r="AN111" s="1040"/>
      <c r="AO111" s="1040"/>
      <c r="AP111" s="1040"/>
      <c r="AQ111" s="1040"/>
      <c r="AR111" s="1040"/>
      <c r="AS111" s="1040"/>
      <c r="AT111" s="1040"/>
      <c r="AU111" s="1041"/>
      <c r="AV111" s="1042"/>
      <c r="AW111" s="1043"/>
      <c r="AX111" s="1043"/>
      <c r="AY111" s="1045"/>
    </row>
    <row r="112" spans="2:51" ht="24.75" customHeight="1">
      <c r="B112" s="678"/>
      <c r="C112" s="679"/>
      <c r="D112" s="679"/>
      <c r="E112" s="679"/>
      <c r="F112" s="679"/>
      <c r="G112" s="680"/>
      <c r="H112" s="1038" t="s">
        <v>271</v>
      </c>
      <c r="I112" s="844"/>
      <c r="J112" s="844"/>
      <c r="K112" s="844"/>
      <c r="L112" s="845"/>
      <c r="M112" s="1039" t="s">
        <v>1030</v>
      </c>
      <c r="N112" s="1040"/>
      <c r="O112" s="1040"/>
      <c r="P112" s="1040"/>
      <c r="Q112" s="1040"/>
      <c r="R112" s="1040"/>
      <c r="S112" s="1040"/>
      <c r="T112" s="1040"/>
      <c r="U112" s="1040"/>
      <c r="V112" s="1040"/>
      <c r="W112" s="1040"/>
      <c r="X112" s="1040"/>
      <c r="Y112" s="1041"/>
      <c r="Z112" s="1063">
        <v>0.05</v>
      </c>
      <c r="AA112" s="1064"/>
      <c r="AB112" s="1064"/>
      <c r="AC112" s="1064"/>
      <c r="AD112" s="1038"/>
      <c r="AE112" s="844"/>
      <c r="AF112" s="844"/>
      <c r="AG112" s="844"/>
      <c r="AH112" s="845"/>
      <c r="AI112" s="1039"/>
      <c r="AJ112" s="1040"/>
      <c r="AK112" s="1040"/>
      <c r="AL112" s="1040"/>
      <c r="AM112" s="1040"/>
      <c r="AN112" s="1040"/>
      <c r="AO112" s="1040"/>
      <c r="AP112" s="1040"/>
      <c r="AQ112" s="1040"/>
      <c r="AR112" s="1040"/>
      <c r="AS112" s="1040"/>
      <c r="AT112" s="1040"/>
      <c r="AU112" s="1041"/>
      <c r="AV112" s="1042"/>
      <c r="AW112" s="1043"/>
      <c r="AX112" s="1043"/>
      <c r="AY112" s="1045"/>
    </row>
    <row r="113" spans="2:51" ht="24.75" customHeight="1">
      <c r="B113" s="678"/>
      <c r="C113" s="679"/>
      <c r="D113" s="679"/>
      <c r="E113" s="679"/>
      <c r="F113" s="679"/>
      <c r="G113" s="680"/>
      <c r="H113" s="1038"/>
      <c r="I113" s="844"/>
      <c r="J113" s="844"/>
      <c r="K113" s="844"/>
      <c r="L113" s="845"/>
      <c r="M113" s="1039"/>
      <c r="N113" s="1040"/>
      <c r="O113" s="1040"/>
      <c r="P113" s="1040"/>
      <c r="Q113" s="1040"/>
      <c r="R113" s="1040"/>
      <c r="S113" s="1040"/>
      <c r="T113" s="1040"/>
      <c r="U113" s="1040"/>
      <c r="V113" s="1040"/>
      <c r="W113" s="1040"/>
      <c r="X113" s="1040"/>
      <c r="Y113" s="1041"/>
      <c r="Z113" s="1042"/>
      <c r="AA113" s="1043"/>
      <c r="AB113" s="1043"/>
      <c r="AC113" s="1043"/>
      <c r="AD113" s="1038"/>
      <c r="AE113" s="844"/>
      <c r="AF113" s="844"/>
      <c r="AG113" s="844"/>
      <c r="AH113" s="845"/>
      <c r="AI113" s="1039"/>
      <c r="AJ113" s="1040"/>
      <c r="AK113" s="1040"/>
      <c r="AL113" s="1040"/>
      <c r="AM113" s="1040"/>
      <c r="AN113" s="1040"/>
      <c r="AO113" s="1040"/>
      <c r="AP113" s="1040"/>
      <c r="AQ113" s="1040"/>
      <c r="AR113" s="1040"/>
      <c r="AS113" s="1040"/>
      <c r="AT113" s="1040"/>
      <c r="AU113" s="1041"/>
      <c r="AV113" s="1042"/>
      <c r="AW113" s="1043"/>
      <c r="AX113" s="1043"/>
      <c r="AY113" s="1045"/>
    </row>
    <row r="114" spans="2:51" ht="24.75" customHeight="1">
      <c r="B114" s="678"/>
      <c r="C114" s="679"/>
      <c r="D114" s="679"/>
      <c r="E114" s="679"/>
      <c r="F114" s="679"/>
      <c r="G114" s="680"/>
      <c r="H114" s="1046"/>
      <c r="I114" s="832"/>
      <c r="J114" s="832"/>
      <c r="K114" s="832"/>
      <c r="L114" s="833"/>
      <c r="M114" s="1047"/>
      <c r="N114" s="1048"/>
      <c r="O114" s="1048"/>
      <c r="P114" s="1048"/>
      <c r="Q114" s="1048"/>
      <c r="R114" s="1048"/>
      <c r="S114" s="1048"/>
      <c r="T114" s="1048"/>
      <c r="U114" s="1048"/>
      <c r="V114" s="1048"/>
      <c r="W114" s="1048"/>
      <c r="X114" s="1048"/>
      <c r="Y114" s="1049"/>
      <c r="Z114" s="1050"/>
      <c r="AA114" s="1051"/>
      <c r="AB114" s="1051"/>
      <c r="AC114" s="1051"/>
      <c r="AD114" s="1046"/>
      <c r="AE114" s="832"/>
      <c r="AF114" s="832"/>
      <c r="AG114" s="832"/>
      <c r="AH114" s="833"/>
      <c r="AI114" s="1047"/>
      <c r="AJ114" s="1048"/>
      <c r="AK114" s="1048"/>
      <c r="AL114" s="1048"/>
      <c r="AM114" s="1048"/>
      <c r="AN114" s="1048"/>
      <c r="AO114" s="1048"/>
      <c r="AP114" s="1048"/>
      <c r="AQ114" s="1048"/>
      <c r="AR114" s="1048"/>
      <c r="AS114" s="1048"/>
      <c r="AT114" s="1048"/>
      <c r="AU114" s="1049"/>
      <c r="AV114" s="1050"/>
      <c r="AW114" s="1051"/>
      <c r="AX114" s="1051"/>
      <c r="AY114" s="1052"/>
    </row>
    <row r="115" spans="2:51" ht="24.75" customHeight="1">
      <c r="B115" s="678"/>
      <c r="C115" s="679"/>
      <c r="D115" s="679"/>
      <c r="E115" s="679"/>
      <c r="F115" s="679"/>
      <c r="G115" s="680"/>
      <c r="H115" s="1053" t="s">
        <v>39</v>
      </c>
      <c r="I115" s="530"/>
      <c r="J115" s="530"/>
      <c r="K115" s="530"/>
      <c r="L115" s="530"/>
      <c r="M115" s="1054"/>
      <c r="N115" s="649"/>
      <c r="O115" s="649"/>
      <c r="P115" s="649"/>
      <c r="Q115" s="649"/>
      <c r="R115" s="649"/>
      <c r="S115" s="649"/>
      <c r="T115" s="649"/>
      <c r="U115" s="649"/>
      <c r="V115" s="649"/>
      <c r="W115" s="649"/>
      <c r="X115" s="649"/>
      <c r="Y115" s="650"/>
      <c r="Z115" s="1373">
        <f>SUM(Z107:AC114)</f>
        <v>3.7800000000000002</v>
      </c>
      <c r="AA115" s="1374"/>
      <c r="AB115" s="1374"/>
      <c r="AC115" s="2629"/>
      <c r="AD115" s="1053" t="s">
        <v>39</v>
      </c>
      <c r="AE115" s="530"/>
      <c r="AF115" s="530"/>
      <c r="AG115" s="530"/>
      <c r="AH115" s="530"/>
      <c r="AI115" s="1054"/>
      <c r="AJ115" s="649"/>
      <c r="AK115" s="649"/>
      <c r="AL115" s="649"/>
      <c r="AM115" s="649"/>
      <c r="AN115" s="649"/>
      <c r="AO115" s="649"/>
      <c r="AP115" s="649"/>
      <c r="AQ115" s="649"/>
      <c r="AR115" s="649"/>
      <c r="AS115" s="649"/>
      <c r="AT115" s="649"/>
      <c r="AU115" s="650"/>
      <c r="AV115" s="1055">
        <f>SUM(AV107:AY114)</f>
        <v>0</v>
      </c>
      <c r="AW115" s="1056"/>
      <c r="AX115" s="1056"/>
      <c r="AY115" s="1058"/>
    </row>
    <row r="116" spans="2:51" ht="24.75" customHeight="1">
      <c r="B116" s="678"/>
      <c r="C116" s="679"/>
      <c r="D116" s="679"/>
      <c r="E116" s="679"/>
      <c r="F116" s="679"/>
      <c r="G116" s="680"/>
      <c r="H116" s="1059" t="s">
        <v>141</v>
      </c>
      <c r="I116" s="1060"/>
      <c r="J116" s="1060"/>
      <c r="K116" s="1060"/>
      <c r="L116" s="1060"/>
      <c r="M116" s="1060"/>
      <c r="N116" s="1060"/>
      <c r="O116" s="1060"/>
      <c r="P116" s="1060"/>
      <c r="Q116" s="1060"/>
      <c r="R116" s="1060"/>
      <c r="S116" s="1060"/>
      <c r="T116" s="1060"/>
      <c r="U116" s="1060"/>
      <c r="V116" s="1060"/>
      <c r="W116" s="1060"/>
      <c r="X116" s="1060"/>
      <c r="Y116" s="1060"/>
      <c r="Z116" s="1060"/>
      <c r="AA116" s="1060"/>
      <c r="AB116" s="1060"/>
      <c r="AC116" s="1061"/>
      <c r="AD116" s="1059" t="s">
        <v>142</v>
      </c>
      <c r="AE116" s="1060"/>
      <c r="AF116" s="1060"/>
      <c r="AG116" s="1060"/>
      <c r="AH116" s="1060"/>
      <c r="AI116" s="1060"/>
      <c r="AJ116" s="1060"/>
      <c r="AK116" s="1060"/>
      <c r="AL116" s="1060"/>
      <c r="AM116" s="1060"/>
      <c r="AN116" s="1060"/>
      <c r="AO116" s="1060"/>
      <c r="AP116" s="1060"/>
      <c r="AQ116" s="1060"/>
      <c r="AR116" s="1060"/>
      <c r="AS116" s="1060"/>
      <c r="AT116" s="1060"/>
      <c r="AU116" s="1060"/>
      <c r="AV116" s="1060"/>
      <c r="AW116" s="1060"/>
      <c r="AX116" s="1060"/>
      <c r="AY116" s="1062"/>
    </row>
    <row r="117" spans="2:51" ht="24.75" customHeight="1">
      <c r="B117" s="678"/>
      <c r="C117" s="679"/>
      <c r="D117" s="679"/>
      <c r="E117" s="679"/>
      <c r="F117" s="679"/>
      <c r="G117" s="680"/>
      <c r="H117" s="1022" t="s">
        <v>71</v>
      </c>
      <c r="I117" s="693"/>
      <c r="J117" s="693"/>
      <c r="K117" s="693"/>
      <c r="L117" s="693"/>
      <c r="M117" s="1023" t="s">
        <v>127</v>
      </c>
      <c r="N117" s="530"/>
      <c r="O117" s="530"/>
      <c r="P117" s="530"/>
      <c r="Q117" s="530"/>
      <c r="R117" s="530"/>
      <c r="S117" s="530"/>
      <c r="T117" s="530"/>
      <c r="U117" s="530"/>
      <c r="V117" s="530"/>
      <c r="W117" s="530"/>
      <c r="X117" s="530"/>
      <c r="Y117" s="554"/>
      <c r="Z117" s="1024" t="s">
        <v>128</v>
      </c>
      <c r="AA117" s="1025"/>
      <c r="AB117" s="1025"/>
      <c r="AC117" s="1026"/>
      <c r="AD117" s="1022" t="s">
        <v>71</v>
      </c>
      <c r="AE117" s="693"/>
      <c r="AF117" s="693"/>
      <c r="AG117" s="693"/>
      <c r="AH117" s="693"/>
      <c r="AI117" s="1023" t="s">
        <v>127</v>
      </c>
      <c r="AJ117" s="530"/>
      <c r="AK117" s="530"/>
      <c r="AL117" s="530"/>
      <c r="AM117" s="530"/>
      <c r="AN117" s="530"/>
      <c r="AO117" s="530"/>
      <c r="AP117" s="530"/>
      <c r="AQ117" s="530"/>
      <c r="AR117" s="530"/>
      <c r="AS117" s="530"/>
      <c r="AT117" s="530"/>
      <c r="AU117" s="554"/>
      <c r="AV117" s="1024" t="s">
        <v>128</v>
      </c>
      <c r="AW117" s="1025"/>
      <c r="AX117" s="1025"/>
      <c r="AY117" s="1027"/>
    </row>
    <row r="118" spans="2:51" ht="24.75" customHeight="1">
      <c r="B118" s="678"/>
      <c r="C118" s="679"/>
      <c r="D118" s="679"/>
      <c r="E118" s="679"/>
      <c r="F118" s="679"/>
      <c r="G118" s="680"/>
      <c r="H118" s="1028"/>
      <c r="I118" s="1029"/>
      <c r="J118" s="1029"/>
      <c r="K118" s="1029"/>
      <c r="L118" s="1030"/>
      <c r="M118" s="1031"/>
      <c r="N118" s="1032"/>
      <c r="O118" s="1032"/>
      <c r="P118" s="1032"/>
      <c r="Q118" s="1032"/>
      <c r="R118" s="1032"/>
      <c r="S118" s="1032"/>
      <c r="T118" s="1032"/>
      <c r="U118" s="1032"/>
      <c r="V118" s="1032"/>
      <c r="W118" s="1032"/>
      <c r="X118" s="1032"/>
      <c r="Y118" s="1033"/>
      <c r="Z118" s="1034"/>
      <c r="AA118" s="1035"/>
      <c r="AB118" s="1035"/>
      <c r="AC118" s="1036"/>
      <c r="AD118" s="1028"/>
      <c r="AE118" s="1029"/>
      <c r="AF118" s="1029"/>
      <c r="AG118" s="1029"/>
      <c r="AH118" s="1030"/>
      <c r="AI118" s="1031"/>
      <c r="AJ118" s="1032"/>
      <c r="AK118" s="1032"/>
      <c r="AL118" s="1032"/>
      <c r="AM118" s="1032"/>
      <c r="AN118" s="1032"/>
      <c r="AO118" s="1032"/>
      <c r="AP118" s="1032"/>
      <c r="AQ118" s="1032"/>
      <c r="AR118" s="1032"/>
      <c r="AS118" s="1032"/>
      <c r="AT118" s="1032"/>
      <c r="AU118" s="1033"/>
      <c r="AV118" s="1034"/>
      <c r="AW118" s="1035"/>
      <c r="AX118" s="1035"/>
      <c r="AY118" s="1037"/>
    </row>
    <row r="119" spans="2:51" ht="24.75" customHeight="1">
      <c r="B119" s="678"/>
      <c r="C119" s="679"/>
      <c r="D119" s="679"/>
      <c r="E119" s="679"/>
      <c r="F119" s="679"/>
      <c r="G119" s="680"/>
      <c r="H119" s="1038"/>
      <c r="I119" s="844"/>
      <c r="J119" s="844"/>
      <c r="K119" s="844"/>
      <c r="L119" s="845"/>
      <c r="M119" s="1039"/>
      <c r="N119" s="1040"/>
      <c r="O119" s="1040"/>
      <c r="P119" s="1040"/>
      <c r="Q119" s="1040"/>
      <c r="R119" s="1040"/>
      <c r="S119" s="1040"/>
      <c r="T119" s="1040"/>
      <c r="U119" s="1040"/>
      <c r="V119" s="1040"/>
      <c r="W119" s="1040"/>
      <c r="X119" s="1040"/>
      <c r="Y119" s="1041"/>
      <c r="Z119" s="1042"/>
      <c r="AA119" s="1043"/>
      <c r="AB119" s="1043"/>
      <c r="AC119" s="1044"/>
      <c r="AD119" s="1038"/>
      <c r="AE119" s="844"/>
      <c r="AF119" s="844"/>
      <c r="AG119" s="844"/>
      <c r="AH119" s="845"/>
      <c r="AI119" s="1039"/>
      <c r="AJ119" s="1040"/>
      <c r="AK119" s="1040"/>
      <c r="AL119" s="1040"/>
      <c r="AM119" s="1040"/>
      <c r="AN119" s="1040"/>
      <c r="AO119" s="1040"/>
      <c r="AP119" s="1040"/>
      <c r="AQ119" s="1040"/>
      <c r="AR119" s="1040"/>
      <c r="AS119" s="1040"/>
      <c r="AT119" s="1040"/>
      <c r="AU119" s="1041"/>
      <c r="AV119" s="1042"/>
      <c r="AW119" s="1043"/>
      <c r="AX119" s="1043"/>
      <c r="AY119" s="1045"/>
    </row>
    <row r="120" spans="2:51" ht="24.75" customHeight="1">
      <c r="B120" s="678"/>
      <c r="C120" s="679"/>
      <c r="D120" s="679"/>
      <c r="E120" s="679"/>
      <c r="F120" s="679"/>
      <c r="G120" s="680"/>
      <c r="H120" s="1038"/>
      <c r="I120" s="844"/>
      <c r="J120" s="844"/>
      <c r="K120" s="844"/>
      <c r="L120" s="845"/>
      <c r="M120" s="1039"/>
      <c r="N120" s="1040"/>
      <c r="O120" s="1040"/>
      <c r="P120" s="1040"/>
      <c r="Q120" s="1040"/>
      <c r="R120" s="1040"/>
      <c r="S120" s="1040"/>
      <c r="T120" s="1040"/>
      <c r="U120" s="1040"/>
      <c r="V120" s="1040"/>
      <c r="W120" s="1040"/>
      <c r="X120" s="1040"/>
      <c r="Y120" s="1041"/>
      <c r="Z120" s="1042"/>
      <c r="AA120" s="1043"/>
      <c r="AB120" s="1043"/>
      <c r="AC120" s="1044"/>
      <c r="AD120" s="1038"/>
      <c r="AE120" s="844"/>
      <c r="AF120" s="844"/>
      <c r="AG120" s="844"/>
      <c r="AH120" s="845"/>
      <c r="AI120" s="1039"/>
      <c r="AJ120" s="1040"/>
      <c r="AK120" s="1040"/>
      <c r="AL120" s="1040"/>
      <c r="AM120" s="1040"/>
      <c r="AN120" s="1040"/>
      <c r="AO120" s="1040"/>
      <c r="AP120" s="1040"/>
      <c r="AQ120" s="1040"/>
      <c r="AR120" s="1040"/>
      <c r="AS120" s="1040"/>
      <c r="AT120" s="1040"/>
      <c r="AU120" s="1041"/>
      <c r="AV120" s="1042"/>
      <c r="AW120" s="1043"/>
      <c r="AX120" s="1043"/>
      <c r="AY120" s="1045"/>
    </row>
    <row r="121" spans="2:51" ht="24.75" customHeight="1">
      <c r="B121" s="678"/>
      <c r="C121" s="679"/>
      <c r="D121" s="679"/>
      <c r="E121" s="679"/>
      <c r="F121" s="679"/>
      <c r="G121" s="680"/>
      <c r="H121" s="1038"/>
      <c r="I121" s="844"/>
      <c r="J121" s="844"/>
      <c r="K121" s="844"/>
      <c r="L121" s="845"/>
      <c r="M121" s="1039"/>
      <c r="N121" s="1040"/>
      <c r="O121" s="1040"/>
      <c r="P121" s="1040"/>
      <c r="Q121" s="1040"/>
      <c r="R121" s="1040"/>
      <c r="S121" s="1040"/>
      <c r="T121" s="1040"/>
      <c r="U121" s="1040"/>
      <c r="V121" s="1040"/>
      <c r="W121" s="1040"/>
      <c r="X121" s="1040"/>
      <c r="Y121" s="1041"/>
      <c r="Z121" s="1042"/>
      <c r="AA121" s="1043"/>
      <c r="AB121" s="1043"/>
      <c r="AC121" s="1044"/>
      <c r="AD121" s="1038"/>
      <c r="AE121" s="844"/>
      <c r="AF121" s="844"/>
      <c r="AG121" s="844"/>
      <c r="AH121" s="845"/>
      <c r="AI121" s="1039"/>
      <c r="AJ121" s="1040"/>
      <c r="AK121" s="1040"/>
      <c r="AL121" s="1040"/>
      <c r="AM121" s="1040"/>
      <c r="AN121" s="1040"/>
      <c r="AO121" s="1040"/>
      <c r="AP121" s="1040"/>
      <c r="AQ121" s="1040"/>
      <c r="AR121" s="1040"/>
      <c r="AS121" s="1040"/>
      <c r="AT121" s="1040"/>
      <c r="AU121" s="1041"/>
      <c r="AV121" s="1042"/>
      <c r="AW121" s="1043"/>
      <c r="AX121" s="1043"/>
      <c r="AY121" s="1045"/>
    </row>
    <row r="122" spans="2:51" ht="24.75" customHeight="1">
      <c r="B122" s="678"/>
      <c r="C122" s="679"/>
      <c r="D122" s="679"/>
      <c r="E122" s="679"/>
      <c r="F122" s="679"/>
      <c r="G122" s="680"/>
      <c r="H122" s="1038"/>
      <c r="I122" s="844"/>
      <c r="J122" s="844"/>
      <c r="K122" s="844"/>
      <c r="L122" s="845"/>
      <c r="M122" s="1039"/>
      <c r="N122" s="1040"/>
      <c r="O122" s="1040"/>
      <c r="P122" s="1040"/>
      <c r="Q122" s="1040"/>
      <c r="R122" s="1040"/>
      <c r="S122" s="1040"/>
      <c r="T122" s="1040"/>
      <c r="U122" s="1040"/>
      <c r="V122" s="1040"/>
      <c r="W122" s="1040"/>
      <c r="X122" s="1040"/>
      <c r="Y122" s="1041"/>
      <c r="Z122" s="1042"/>
      <c r="AA122" s="1043"/>
      <c r="AB122" s="1043"/>
      <c r="AC122" s="1043"/>
      <c r="AD122" s="1038"/>
      <c r="AE122" s="844"/>
      <c r="AF122" s="844"/>
      <c r="AG122" s="844"/>
      <c r="AH122" s="845"/>
      <c r="AI122" s="1039"/>
      <c r="AJ122" s="1040"/>
      <c r="AK122" s="1040"/>
      <c r="AL122" s="1040"/>
      <c r="AM122" s="1040"/>
      <c r="AN122" s="1040"/>
      <c r="AO122" s="1040"/>
      <c r="AP122" s="1040"/>
      <c r="AQ122" s="1040"/>
      <c r="AR122" s="1040"/>
      <c r="AS122" s="1040"/>
      <c r="AT122" s="1040"/>
      <c r="AU122" s="1041"/>
      <c r="AV122" s="1042"/>
      <c r="AW122" s="1043"/>
      <c r="AX122" s="1043"/>
      <c r="AY122" s="1045"/>
    </row>
    <row r="123" spans="2:51" ht="24.75" customHeight="1">
      <c r="B123" s="678"/>
      <c r="C123" s="679"/>
      <c r="D123" s="679"/>
      <c r="E123" s="679"/>
      <c r="F123" s="679"/>
      <c r="G123" s="680"/>
      <c r="H123" s="1038"/>
      <c r="I123" s="844"/>
      <c r="J123" s="844"/>
      <c r="K123" s="844"/>
      <c r="L123" s="845"/>
      <c r="M123" s="1039"/>
      <c r="N123" s="1040"/>
      <c r="O123" s="1040"/>
      <c r="P123" s="1040"/>
      <c r="Q123" s="1040"/>
      <c r="R123" s="1040"/>
      <c r="S123" s="1040"/>
      <c r="T123" s="1040"/>
      <c r="U123" s="1040"/>
      <c r="V123" s="1040"/>
      <c r="W123" s="1040"/>
      <c r="X123" s="1040"/>
      <c r="Y123" s="1041"/>
      <c r="Z123" s="1042"/>
      <c r="AA123" s="1043"/>
      <c r="AB123" s="1043"/>
      <c r="AC123" s="1043"/>
      <c r="AD123" s="1038"/>
      <c r="AE123" s="844"/>
      <c r="AF123" s="844"/>
      <c r="AG123" s="844"/>
      <c r="AH123" s="845"/>
      <c r="AI123" s="1039"/>
      <c r="AJ123" s="1040"/>
      <c r="AK123" s="1040"/>
      <c r="AL123" s="1040"/>
      <c r="AM123" s="1040"/>
      <c r="AN123" s="1040"/>
      <c r="AO123" s="1040"/>
      <c r="AP123" s="1040"/>
      <c r="AQ123" s="1040"/>
      <c r="AR123" s="1040"/>
      <c r="AS123" s="1040"/>
      <c r="AT123" s="1040"/>
      <c r="AU123" s="1041"/>
      <c r="AV123" s="1042"/>
      <c r="AW123" s="1043"/>
      <c r="AX123" s="1043"/>
      <c r="AY123" s="1045"/>
    </row>
    <row r="124" spans="2:51" ht="24.75" customHeight="1">
      <c r="B124" s="678"/>
      <c r="C124" s="679"/>
      <c r="D124" s="679"/>
      <c r="E124" s="679"/>
      <c r="F124" s="679"/>
      <c r="G124" s="680"/>
      <c r="H124" s="1038"/>
      <c r="I124" s="844"/>
      <c r="J124" s="844"/>
      <c r="K124" s="844"/>
      <c r="L124" s="845"/>
      <c r="M124" s="1039"/>
      <c r="N124" s="1040"/>
      <c r="O124" s="1040"/>
      <c r="P124" s="1040"/>
      <c r="Q124" s="1040"/>
      <c r="R124" s="1040"/>
      <c r="S124" s="1040"/>
      <c r="T124" s="1040"/>
      <c r="U124" s="1040"/>
      <c r="V124" s="1040"/>
      <c r="W124" s="1040"/>
      <c r="X124" s="1040"/>
      <c r="Y124" s="1041"/>
      <c r="Z124" s="1042"/>
      <c r="AA124" s="1043"/>
      <c r="AB124" s="1043"/>
      <c r="AC124" s="1043"/>
      <c r="AD124" s="1038"/>
      <c r="AE124" s="844"/>
      <c r="AF124" s="844"/>
      <c r="AG124" s="844"/>
      <c r="AH124" s="845"/>
      <c r="AI124" s="1039"/>
      <c r="AJ124" s="1040"/>
      <c r="AK124" s="1040"/>
      <c r="AL124" s="1040"/>
      <c r="AM124" s="1040"/>
      <c r="AN124" s="1040"/>
      <c r="AO124" s="1040"/>
      <c r="AP124" s="1040"/>
      <c r="AQ124" s="1040"/>
      <c r="AR124" s="1040"/>
      <c r="AS124" s="1040"/>
      <c r="AT124" s="1040"/>
      <c r="AU124" s="1041"/>
      <c r="AV124" s="1042"/>
      <c r="AW124" s="1043"/>
      <c r="AX124" s="1043"/>
      <c r="AY124" s="1045"/>
    </row>
    <row r="125" spans="2:51" ht="24.75" customHeight="1">
      <c r="B125" s="678"/>
      <c r="C125" s="679"/>
      <c r="D125" s="679"/>
      <c r="E125" s="679"/>
      <c r="F125" s="679"/>
      <c r="G125" s="680"/>
      <c r="H125" s="1046"/>
      <c r="I125" s="832"/>
      <c r="J125" s="832"/>
      <c r="K125" s="832"/>
      <c r="L125" s="833"/>
      <c r="M125" s="1047"/>
      <c r="N125" s="1048"/>
      <c r="O125" s="1048"/>
      <c r="P125" s="1048"/>
      <c r="Q125" s="1048"/>
      <c r="R125" s="1048"/>
      <c r="S125" s="1048"/>
      <c r="T125" s="1048"/>
      <c r="U125" s="1048"/>
      <c r="V125" s="1048"/>
      <c r="W125" s="1048"/>
      <c r="X125" s="1048"/>
      <c r="Y125" s="1049"/>
      <c r="Z125" s="1050"/>
      <c r="AA125" s="1051"/>
      <c r="AB125" s="1051"/>
      <c r="AC125" s="1051"/>
      <c r="AD125" s="1046"/>
      <c r="AE125" s="832"/>
      <c r="AF125" s="832"/>
      <c r="AG125" s="832"/>
      <c r="AH125" s="833"/>
      <c r="AI125" s="1047"/>
      <c r="AJ125" s="1048"/>
      <c r="AK125" s="1048"/>
      <c r="AL125" s="1048"/>
      <c r="AM125" s="1048"/>
      <c r="AN125" s="1048"/>
      <c r="AO125" s="1048"/>
      <c r="AP125" s="1048"/>
      <c r="AQ125" s="1048"/>
      <c r="AR125" s="1048"/>
      <c r="AS125" s="1048"/>
      <c r="AT125" s="1048"/>
      <c r="AU125" s="1049"/>
      <c r="AV125" s="1050"/>
      <c r="AW125" s="1051"/>
      <c r="AX125" s="1051"/>
      <c r="AY125" s="1052"/>
    </row>
    <row r="126" spans="2:51" ht="24.75" customHeight="1" thickBot="1">
      <c r="B126" s="1066"/>
      <c r="C126" s="1067"/>
      <c r="D126" s="1067"/>
      <c r="E126" s="1067"/>
      <c r="F126" s="1067"/>
      <c r="G126" s="1068"/>
      <c r="H126" s="1069" t="s">
        <v>39</v>
      </c>
      <c r="I126" s="1070"/>
      <c r="J126" s="1070"/>
      <c r="K126" s="1070"/>
      <c r="L126" s="1070"/>
      <c r="M126" s="1071"/>
      <c r="N126" s="1072"/>
      <c r="O126" s="1072"/>
      <c r="P126" s="1072"/>
      <c r="Q126" s="1072"/>
      <c r="R126" s="1072"/>
      <c r="S126" s="1072"/>
      <c r="T126" s="1072"/>
      <c r="U126" s="1072"/>
      <c r="V126" s="1072"/>
      <c r="W126" s="1072"/>
      <c r="X126" s="1072"/>
      <c r="Y126" s="1073"/>
      <c r="Z126" s="1074">
        <f>SUM(Z118:AC125)</f>
        <v>0</v>
      </c>
      <c r="AA126" s="1075"/>
      <c r="AB126" s="1075"/>
      <c r="AC126" s="1076"/>
      <c r="AD126" s="1069" t="s">
        <v>39</v>
      </c>
      <c r="AE126" s="1070"/>
      <c r="AF126" s="1070"/>
      <c r="AG126" s="1070"/>
      <c r="AH126" s="1070"/>
      <c r="AI126" s="1071"/>
      <c r="AJ126" s="1072"/>
      <c r="AK126" s="1072"/>
      <c r="AL126" s="1072"/>
      <c r="AM126" s="1072"/>
      <c r="AN126" s="1072"/>
      <c r="AO126" s="1072"/>
      <c r="AP126" s="1072"/>
      <c r="AQ126" s="1072"/>
      <c r="AR126" s="1072"/>
      <c r="AS126" s="1072"/>
      <c r="AT126" s="1072"/>
      <c r="AU126" s="1073"/>
      <c r="AV126" s="1074">
        <f>SUM(AV118:AY125)</f>
        <v>0</v>
      </c>
      <c r="AW126" s="1075"/>
      <c r="AX126" s="1075"/>
      <c r="AY126" s="1077"/>
    </row>
    <row r="129" spans="2:50" ht="14.4">
      <c r="C129" s="1078" t="s">
        <v>143</v>
      </c>
    </row>
    <row r="130" spans="2:50">
      <c r="C130" s="502" t="s">
        <v>144</v>
      </c>
    </row>
    <row r="131" spans="2:50" ht="34.549999999999997" customHeight="1">
      <c r="B131" s="1107"/>
      <c r="C131" s="1107"/>
      <c r="D131" s="651" t="s">
        <v>145</v>
      </c>
      <c r="E131" s="651"/>
      <c r="F131" s="651"/>
      <c r="G131" s="651"/>
      <c r="H131" s="651"/>
      <c r="I131" s="651"/>
      <c r="J131" s="651"/>
      <c r="K131" s="651"/>
      <c r="L131" s="651"/>
      <c r="M131" s="651"/>
      <c r="N131" s="651" t="s">
        <v>146</v>
      </c>
      <c r="O131" s="651"/>
      <c r="P131" s="651"/>
      <c r="Q131" s="651"/>
      <c r="R131" s="651"/>
      <c r="S131" s="651"/>
      <c r="T131" s="651"/>
      <c r="U131" s="651"/>
      <c r="V131" s="651"/>
      <c r="W131" s="651"/>
      <c r="X131" s="651"/>
      <c r="Y131" s="651"/>
      <c r="Z131" s="651"/>
      <c r="AA131" s="651"/>
      <c r="AB131" s="651"/>
      <c r="AC131" s="651"/>
      <c r="AD131" s="651"/>
      <c r="AE131" s="651"/>
      <c r="AF131" s="651"/>
      <c r="AG131" s="651"/>
      <c r="AH131" s="651"/>
      <c r="AI131" s="651"/>
      <c r="AJ131" s="651"/>
      <c r="AK131" s="651"/>
      <c r="AL131" s="652" t="s">
        <v>147</v>
      </c>
      <c r="AM131" s="651"/>
      <c r="AN131" s="651"/>
      <c r="AO131" s="651"/>
      <c r="AP131" s="651"/>
      <c r="AQ131" s="651"/>
      <c r="AR131" s="651" t="s">
        <v>148</v>
      </c>
      <c r="AS131" s="651"/>
      <c r="AT131" s="651"/>
      <c r="AU131" s="651"/>
      <c r="AV131" s="651" t="s">
        <v>149</v>
      </c>
      <c r="AW131" s="651"/>
      <c r="AX131" s="651"/>
    </row>
    <row r="132" spans="2:50" ht="24.05" customHeight="1">
      <c r="B132" s="1107">
        <v>1</v>
      </c>
      <c r="C132" s="1107">
        <v>1</v>
      </c>
      <c r="D132" s="1397" t="s">
        <v>1031</v>
      </c>
      <c r="E132" s="1397"/>
      <c r="F132" s="1397"/>
      <c r="G132" s="1397"/>
      <c r="H132" s="1397"/>
      <c r="I132" s="1397"/>
      <c r="J132" s="1397"/>
      <c r="K132" s="1397"/>
      <c r="L132" s="1397"/>
      <c r="M132" s="1397"/>
      <c r="N132" s="1108" t="s">
        <v>1032</v>
      </c>
      <c r="O132" s="1108"/>
      <c r="P132" s="1108"/>
      <c r="Q132" s="1108"/>
      <c r="R132" s="1108"/>
      <c r="S132" s="1108"/>
      <c r="T132" s="1108"/>
      <c r="U132" s="1108"/>
      <c r="V132" s="1108"/>
      <c r="W132" s="1108"/>
      <c r="X132" s="1108"/>
      <c r="Y132" s="1108"/>
      <c r="Z132" s="1108"/>
      <c r="AA132" s="1108"/>
      <c r="AB132" s="1108"/>
      <c r="AC132" s="1108"/>
      <c r="AD132" s="1108"/>
      <c r="AE132" s="1108"/>
      <c r="AF132" s="1108"/>
      <c r="AG132" s="1108"/>
      <c r="AH132" s="1108"/>
      <c r="AI132" s="1108"/>
      <c r="AJ132" s="1108"/>
      <c r="AK132" s="1108"/>
      <c r="AL132" s="2630">
        <v>2.58</v>
      </c>
      <c r="AM132" s="2631"/>
      <c r="AN132" s="2631"/>
      <c r="AO132" s="2631"/>
      <c r="AP132" s="2631"/>
      <c r="AQ132" s="2631"/>
      <c r="AR132" s="563" t="s">
        <v>167</v>
      </c>
      <c r="AS132" s="530"/>
      <c r="AT132" s="530"/>
      <c r="AU132" s="554"/>
      <c r="AV132" s="563" t="s">
        <v>167</v>
      </c>
      <c r="AW132" s="530"/>
      <c r="AX132" s="554"/>
    </row>
    <row r="133" spans="2:50" ht="24.05" customHeight="1">
      <c r="B133" s="1107">
        <v>2</v>
      </c>
      <c r="C133" s="1107">
        <v>1</v>
      </c>
      <c r="D133" s="1108"/>
      <c r="E133" s="1108"/>
      <c r="F133" s="1108"/>
      <c r="G133" s="1108"/>
      <c r="H133" s="1108"/>
      <c r="I133" s="1108"/>
      <c r="J133" s="1108"/>
      <c r="K133" s="1108"/>
      <c r="L133" s="1108"/>
      <c r="M133" s="1108"/>
      <c r="N133" s="1108"/>
      <c r="O133" s="1108"/>
      <c r="P133" s="1108"/>
      <c r="Q133" s="1108"/>
      <c r="R133" s="1108"/>
      <c r="S133" s="1108"/>
      <c r="T133" s="1108"/>
      <c r="U133" s="1108"/>
      <c r="V133" s="1108"/>
      <c r="W133" s="1108"/>
      <c r="X133" s="1108"/>
      <c r="Y133" s="1108"/>
      <c r="Z133" s="1108"/>
      <c r="AA133" s="1108"/>
      <c r="AB133" s="1108"/>
      <c r="AC133" s="1108"/>
      <c r="AD133" s="1108"/>
      <c r="AE133" s="1108"/>
      <c r="AF133" s="1108"/>
      <c r="AG133" s="1108"/>
      <c r="AH133" s="1108"/>
      <c r="AI133" s="1108"/>
      <c r="AJ133" s="1108"/>
      <c r="AK133" s="1108"/>
      <c r="AL133" s="1115"/>
      <c r="AM133" s="1116"/>
      <c r="AN133" s="1116"/>
      <c r="AO133" s="1116"/>
      <c r="AP133" s="1116"/>
      <c r="AQ133" s="1116"/>
      <c r="AR133" s="1108"/>
      <c r="AS133" s="1108"/>
      <c r="AT133" s="1108"/>
      <c r="AU133" s="1108"/>
      <c r="AV133" s="1108"/>
      <c r="AW133" s="1108"/>
      <c r="AX133" s="1108"/>
    </row>
    <row r="134" spans="2:50" ht="24.05" customHeight="1">
      <c r="B134" s="1107">
        <v>3</v>
      </c>
      <c r="C134" s="1107">
        <v>1</v>
      </c>
      <c r="D134" s="1108"/>
      <c r="E134" s="1108"/>
      <c r="F134" s="1108"/>
      <c r="G134" s="1108"/>
      <c r="H134" s="1108"/>
      <c r="I134" s="1108"/>
      <c r="J134" s="1108"/>
      <c r="K134" s="1108"/>
      <c r="L134" s="1108"/>
      <c r="M134" s="1108"/>
      <c r="N134" s="1108"/>
      <c r="O134" s="1108"/>
      <c r="P134" s="1108"/>
      <c r="Q134" s="1108"/>
      <c r="R134" s="1108"/>
      <c r="S134" s="1108"/>
      <c r="T134" s="1108"/>
      <c r="U134" s="1108"/>
      <c r="V134" s="1108"/>
      <c r="W134" s="1108"/>
      <c r="X134" s="1108"/>
      <c r="Y134" s="1108"/>
      <c r="Z134" s="1108"/>
      <c r="AA134" s="1108"/>
      <c r="AB134" s="1108"/>
      <c r="AC134" s="1108"/>
      <c r="AD134" s="1108"/>
      <c r="AE134" s="1108"/>
      <c r="AF134" s="1108"/>
      <c r="AG134" s="1108"/>
      <c r="AH134" s="1108"/>
      <c r="AI134" s="1108"/>
      <c r="AJ134" s="1108"/>
      <c r="AK134" s="1108"/>
      <c r="AL134" s="1115"/>
      <c r="AM134" s="1116"/>
      <c r="AN134" s="1116"/>
      <c r="AO134" s="1116"/>
      <c r="AP134" s="1116"/>
      <c r="AQ134" s="1116"/>
      <c r="AR134" s="1108"/>
      <c r="AS134" s="1108"/>
      <c r="AT134" s="1108"/>
      <c r="AU134" s="1108"/>
      <c r="AV134" s="1108"/>
      <c r="AW134" s="1108"/>
      <c r="AX134" s="1108"/>
    </row>
    <row r="135" spans="2:50" ht="24.05" customHeight="1">
      <c r="B135" s="1107">
        <v>4</v>
      </c>
      <c r="C135" s="1107">
        <v>1</v>
      </c>
      <c r="D135" s="1108"/>
      <c r="E135" s="1108"/>
      <c r="F135" s="1108"/>
      <c r="G135" s="1108"/>
      <c r="H135" s="1108"/>
      <c r="I135" s="1108"/>
      <c r="J135" s="1108"/>
      <c r="K135" s="1108"/>
      <c r="L135" s="1108"/>
      <c r="M135" s="1108"/>
      <c r="N135" s="1108"/>
      <c r="O135" s="1108"/>
      <c r="P135" s="1108"/>
      <c r="Q135" s="1108"/>
      <c r="R135" s="1108"/>
      <c r="S135" s="1108"/>
      <c r="T135" s="1108"/>
      <c r="U135" s="1108"/>
      <c r="V135" s="1108"/>
      <c r="W135" s="1108"/>
      <c r="X135" s="1108"/>
      <c r="Y135" s="1108"/>
      <c r="Z135" s="1108"/>
      <c r="AA135" s="1108"/>
      <c r="AB135" s="1108"/>
      <c r="AC135" s="1108"/>
      <c r="AD135" s="1108"/>
      <c r="AE135" s="1108"/>
      <c r="AF135" s="1108"/>
      <c r="AG135" s="1108"/>
      <c r="AH135" s="1108"/>
      <c r="AI135" s="1108"/>
      <c r="AJ135" s="1108"/>
      <c r="AK135" s="1108"/>
      <c r="AL135" s="1115"/>
      <c r="AM135" s="1116"/>
      <c r="AN135" s="1116"/>
      <c r="AO135" s="1116"/>
      <c r="AP135" s="1116"/>
      <c r="AQ135" s="1116"/>
      <c r="AR135" s="1108"/>
      <c r="AS135" s="1108"/>
      <c r="AT135" s="1108"/>
      <c r="AU135" s="1108"/>
      <c r="AV135" s="1108"/>
      <c r="AW135" s="1108"/>
      <c r="AX135" s="1108"/>
    </row>
    <row r="136" spans="2:50" ht="24.05" customHeight="1">
      <c r="B136" s="1107">
        <v>5</v>
      </c>
      <c r="C136" s="1107">
        <v>1</v>
      </c>
      <c r="D136" s="1108"/>
      <c r="E136" s="1108"/>
      <c r="F136" s="1108"/>
      <c r="G136" s="1108"/>
      <c r="H136" s="1108"/>
      <c r="I136" s="1108"/>
      <c r="J136" s="1108"/>
      <c r="K136" s="1108"/>
      <c r="L136" s="1108"/>
      <c r="M136" s="1108"/>
      <c r="N136" s="1108"/>
      <c r="O136" s="1108"/>
      <c r="P136" s="1108"/>
      <c r="Q136" s="1108"/>
      <c r="R136" s="1108"/>
      <c r="S136" s="1108"/>
      <c r="T136" s="1108"/>
      <c r="U136" s="1108"/>
      <c r="V136" s="1108"/>
      <c r="W136" s="1108"/>
      <c r="X136" s="1108"/>
      <c r="Y136" s="1108"/>
      <c r="Z136" s="1108"/>
      <c r="AA136" s="1108"/>
      <c r="AB136" s="1108"/>
      <c r="AC136" s="1108"/>
      <c r="AD136" s="1108"/>
      <c r="AE136" s="1108"/>
      <c r="AF136" s="1108"/>
      <c r="AG136" s="1108"/>
      <c r="AH136" s="1108"/>
      <c r="AI136" s="1108"/>
      <c r="AJ136" s="1108"/>
      <c r="AK136" s="1108"/>
      <c r="AL136" s="1115"/>
      <c r="AM136" s="1116"/>
      <c r="AN136" s="1116"/>
      <c r="AO136" s="1116"/>
      <c r="AP136" s="1116"/>
      <c r="AQ136" s="1116"/>
      <c r="AR136" s="1108"/>
      <c r="AS136" s="1108"/>
      <c r="AT136" s="1108"/>
      <c r="AU136" s="1108"/>
      <c r="AV136" s="1108"/>
      <c r="AW136" s="1108"/>
      <c r="AX136" s="1108"/>
    </row>
    <row r="137" spans="2:50" ht="24.05" customHeight="1">
      <c r="B137" s="1107">
        <v>6</v>
      </c>
      <c r="C137" s="1107">
        <v>1</v>
      </c>
      <c r="D137" s="1108"/>
      <c r="E137" s="1108"/>
      <c r="F137" s="1108"/>
      <c r="G137" s="1108"/>
      <c r="H137" s="1108"/>
      <c r="I137" s="1108"/>
      <c r="J137" s="1108"/>
      <c r="K137" s="1108"/>
      <c r="L137" s="1108"/>
      <c r="M137" s="1108"/>
      <c r="N137" s="1108"/>
      <c r="O137" s="1108"/>
      <c r="P137" s="1108"/>
      <c r="Q137" s="1108"/>
      <c r="R137" s="1108"/>
      <c r="S137" s="1108"/>
      <c r="T137" s="1108"/>
      <c r="U137" s="1108"/>
      <c r="V137" s="1108"/>
      <c r="W137" s="1108"/>
      <c r="X137" s="1108"/>
      <c r="Y137" s="1108"/>
      <c r="Z137" s="1108"/>
      <c r="AA137" s="1108"/>
      <c r="AB137" s="1108"/>
      <c r="AC137" s="1108"/>
      <c r="AD137" s="1108"/>
      <c r="AE137" s="1108"/>
      <c r="AF137" s="1108"/>
      <c r="AG137" s="1108"/>
      <c r="AH137" s="1108"/>
      <c r="AI137" s="1108"/>
      <c r="AJ137" s="1108"/>
      <c r="AK137" s="1108"/>
      <c r="AL137" s="1115"/>
      <c r="AM137" s="1116"/>
      <c r="AN137" s="1116"/>
      <c r="AO137" s="1116"/>
      <c r="AP137" s="1116"/>
      <c r="AQ137" s="1116"/>
      <c r="AR137" s="1108"/>
      <c r="AS137" s="1108"/>
      <c r="AT137" s="1108"/>
      <c r="AU137" s="1108"/>
      <c r="AV137" s="1108"/>
      <c r="AW137" s="1108"/>
      <c r="AX137" s="1108"/>
    </row>
    <row r="138" spans="2:50" ht="24.05" customHeight="1">
      <c r="B138" s="1107">
        <v>7</v>
      </c>
      <c r="C138" s="1107">
        <v>1</v>
      </c>
      <c r="D138" s="1108"/>
      <c r="E138" s="1108"/>
      <c r="F138" s="1108"/>
      <c r="G138" s="1108"/>
      <c r="H138" s="1108"/>
      <c r="I138" s="1108"/>
      <c r="J138" s="1108"/>
      <c r="K138" s="1108"/>
      <c r="L138" s="1108"/>
      <c r="M138" s="1108"/>
      <c r="N138" s="1108"/>
      <c r="O138" s="1108"/>
      <c r="P138" s="1108"/>
      <c r="Q138" s="1108"/>
      <c r="R138" s="1108"/>
      <c r="S138" s="1108"/>
      <c r="T138" s="1108"/>
      <c r="U138" s="1108"/>
      <c r="V138" s="1108"/>
      <c r="W138" s="1108"/>
      <c r="X138" s="1108"/>
      <c r="Y138" s="1108"/>
      <c r="Z138" s="1108"/>
      <c r="AA138" s="1108"/>
      <c r="AB138" s="1108"/>
      <c r="AC138" s="1108"/>
      <c r="AD138" s="1108"/>
      <c r="AE138" s="1108"/>
      <c r="AF138" s="1108"/>
      <c r="AG138" s="1108"/>
      <c r="AH138" s="1108"/>
      <c r="AI138" s="1108"/>
      <c r="AJ138" s="1108"/>
      <c r="AK138" s="1108"/>
      <c r="AL138" s="1109"/>
      <c r="AM138" s="1108"/>
      <c r="AN138" s="1108"/>
      <c r="AO138" s="1108"/>
      <c r="AP138" s="1108"/>
      <c r="AQ138" s="1108"/>
      <c r="AR138" s="1108"/>
      <c r="AS138" s="1108"/>
      <c r="AT138" s="1108"/>
      <c r="AU138" s="1108"/>
      <c r="AV138" s="1108"/>
      <c r="AW138" s="1108"/>
      <c r="AX138" s="1108"/>
    </row>
    <row r="139" spans="2:50" ht="24.05" customHeight="1">
      <c r="B139" s="1107">
        <v>8</v>
      </c>
      <c r="C139" s="1107">
        <v>1</v>
      </c>
      <c r="D139" s="1108"/>
      <c r="E139" s="1108"/>
      <c r="F139" s="1108"/>
      <c r="G139" s="1108"/>
      <c r="H139" s="1108"/>
      <c r="I139" s="1108"/>
      <c r="J139" s="1108"/>
      <c r="K139" s="1108"/>
      <c r="L139" s="1108"/>
      <c r="M139" s="1108"/>
      <c r="N139" s="1108"/>
      <c r="O139" s="1108"/>
      <c r="P139" s="1108"/>
      <c r="Q139" s="1108"/>
      <c r="R139" s="1108"/>
      <c r="S139" s="1108"/>
      <c r="T139" s="1108"/>
      <c r="U139" s="1108"/>
      <c r="V139" s="1108"/>
      <c r="W139" s="1108"/>
      <c r="X139" s="1108"/>
      <c r="Y139" s="1108"/>
      <c r="Z139" s="1108"/>
      <c r="AA139" s="1108"/>
      <c r="AB139" s="1108"/>
      <c r="AC139" s="1108"/>
      <c r="AD139" s="1108"/>
      <c r="AE139" s="1108"/>
      <c r="AF139" s="1108"/>
      <c r="AG139" s="1108"/>
      <c r="AH139" s="1108"/>
      <c r="AI139" s="1108"/>
      <c r="AJ139" s="1108"/>
      <c r="AK139" s="1108"/>
      <c r="AL139" s="1109"/>
      <c r="AM139" s="1108"/>
      <c r="AN139" s="1108"/>
      <c r="AO139" s="1108"/>
      <c r="AP139" s="1108"/>
      <c r="AQ139" s="1108"/>
      <c r="AR139" s="1108"/>
      <c r="AS139" s="1108"/>
      <c r="AT139" s="1108"/>
      <c r="AU139" s="1108"/>
      <c r="AV139" s="1108"/>
      <c r="AW139" s="1108"/>
      <c r="AX139" s="1108"/>
    </row>
    <row r="140" spans="2:50" ht="24.05" customHeight="1">
      <c r="B140" s="1107">
        <v>9</v>
      </c>
      <c r="C140" s="1107">
        <v>1</v>
      </c>
      <c r="D140" s="1108"/>
      <c r="E140" s="1108"/>
      <c r="F140" s="1108"/>
      <c r="G140" s="1108"/>
      <c r="H140" s="1108"/>
      <c r="I140" s="1108"/>
      <c r="J140" s="1108"/>
      <c r="K140" s="1108"/>
      <c r="L140" s="1108"/>
      <c r="M140" s="1108"/>
      <c r="N140" s="1108"/>
      <c r="O140" s="1108"/>
      <c r="P140" s="1108"/>
      <c r="Q140" s="1108"/>
      <c r="R140" s="1108"/>
      <c r="S140" s="1108"/>
      <c r="T140" s="1108"/>
      <c r="U140" s="1108"/>
      <c r="V140" s="1108"/>
      <c r="W140" s="1108"/>
      <c r="X140" s="1108"/>
      <c r="Y140" s="1108"/>
      <c r="Z140" s="1108"/>
      <c r="AA140" s="1108"/>
      <c r="AB140" s="1108"/>
      <c r="AC140" s="1108"/>
      <c r="AD140" s="1108"/>
      <c r="AE140" s="1108"/>
      <c r="AF140" s="1108"/>
      <c r="AG140" s="1108"/>
      <c r="AH140" s="1108"/>
      <c r="AI140" s="1108"/>
      <c r="AJ140" s="1108"/>
      <c r="AK140" s="1108"/>
      <c r="AL140" s="1109"/>
      <c r="AM140" s="1108"/>
      <c r="AN140" s="1108"/>
      <c r="AO140" s="1108"/>
      <c r="AP140" s="1108"/>
      <c r="AQ140" s="1108"/>
      <c r="AR140" s="1108"/>
      <c r="AS140" s="1108"/>
      <c r="AT140" s="1108"/>
      <c r="AU140" s="1108"/>
      <c r="AV140" s="1108"/>
      <c r="AW140" s="1108"/>
      <c r="AX140" s="1108"/>
    </row>
    <row r="141" spans="2:50" ht="24.05" customHeight="1">
      <c r="B141" s="1107">
        <v>10</v>
      </c>
      <c r="C141" s="1107">
        <v>1</v>
      </c>
      <c r="D141" s="1108"/>
      <c r="E141" s="1108"/>
      <c r="F141" s="1108"/>
      <c r="G141" s="1108"/>
      <c r="H141" s="1108"/>
      <c r="I141" s="1108"/>
      <c r="J141" s="1108"/>
      <c r="K141" s="1108"/>
      <c r="L141" s="1108"/>
      <c r="M141" s="1108"/>
      <c r="N141" s="1108"/>
      <c r="O141" s="1108"/>
      <c r="P141" s="1108"/>
      <c r="Q141" s="1108"/>
      <c r="R141" s="1108"/>
      <c r="S141" s="1108"/>
      <c r="T141" s="1108"/>
      <c r="U141" s="1108"/>
      <c r="V141" s="1108"/>
      <c r="W141" s="1108"/>
      <c r="X141" s="1108"/>
      <c r="Y141" s="1108"/>
      <c r="Z141" s="1108"/>
      <c r="AA141" s="1108"/>
      <c r="AB141" s="1108"/>
      <c r="AC141" s="1108"/>
      <c r="AD141" s="1108"/>
      <c r="AE141" s="1108"/>
      <c r="AF141" s="1108"/>
      <c r="AG141" s="1108"/>
      <c r="AH141" s="1108"/>
      <c r="AI141" s="1108"/>
      <c r="AJ141" s="1108"/>
      <c r="AK141" s="1108"/>
      <c r="AL141" s="1109"/>
      <c r="AM141" s="1108"/>
      <c r="AN141" s="1108"/>
      <c r="AO141" s="1108"/>
      <c r="AP141" s="1108"/>
      <c r="AQ141" s="1108"/>
      <c r="AR141" s="1108"/>
      <c r="AS141" s="1108"/>
      <c r="AT141" s="1108"/>
      <c r="AU141" s="1108"/>
      <c r="AV141" s="1108"/>
      <c r="AW141" s="1108"/>
      <c r="AX141" s="1108"/>
    </row>
    <row r="142" spans="2:50" ht="24.05" customHeight="1">
      <c r="B142" s="1127"/>
      <c r="C142" s="502" t="s">
        <v>163</v>
      </c>
      <c r="D142" s="975"/>
      <c r="E142" s="975"/>
      <c r="F142" s="975"/>
      <c r="G142" s="975"/>
      <c r="H142" s="975"/>
      <c r="I142" s="975"/>
      <c r="J142" s="975"/>
      <c r="K142" s="975"/>
      <c r="L142" s="975"/>
      <c r="M142" s="975"/>
      <c r="N142" s="975"/>
      <c r="O142" s="975"/>
      <c r="P142" s="975"/>
      <c r="Q142" s="975"/>
      <c r="R142" s="975"/>
      <c r="S142" s="975"/>
      <c r="T142" s="975"/>
      <c r="U142" s="975"/>
      <c r="V142" s="975"/>
      <c r="W142" s="975"/>
      <c r="X142" s="975"/>
      <c r="Y142" s="975"/>
      <c r="Z142" s="975"/>
      <c r="AA142" s="975"/>
      <c r="AB142" s="975"/>
      <c r="AC142" s="975"/>
      <c r="AD142" s="975"/>
      <c r="AE142" s="975"/>
      <c r="AF142" s="975"/>
      <c r="AG142" s="975"/>
      <c r="AH142" s="975"/>
      <c r="AI142" s="975"/>
      <c r="AJ142" s="975"/>
      <c r="AK142" s="975"/>
      <c r="AL142" s="980"/>
      <c r="AM142" s="975"/>
      <c r="AN142" s="975"/>
      <c r="AO142" s="975"/>
      <c r="AP142" s="975"/>
      <c r="AQ142" s="975"/>
      <c r="AR142" s="975"/>
      <c r="AS142" s="975"/>
      <c r="AT142" s="975"/>
      <c r="AU142" s="975"/>
      <c r="AV142" s="975"/>
      <c r="AW142" s="975"/>
      <c r="AX142" s="975"/>
    </row>
    <row r="143" spans="2:50" ht="34.549999999999997" customHeight="1">
      <c r="B143" s="1107"/>
      <c r="C143" s="1107"/>
      <c r="D143" s="651" t="s">
        <v>145</v>
      </c>
      <c r="E143" s="651"/>
      <c r="F143" s="651"/>
      <c r="G143" s="651"/>
      <c r="H143" s="651"/>
      <c r="I143" s="651"/>
      <c r="J143" s="651"/>
      <c r="K143" s="651"/>
      <c r="L143" s="651"/>
      <c r="M143" s="651"/>
      <c r="N143" s="651" t="s">
        <v>146</v>
      </c>
      <c r="O143" s="651"/>
      <c r="P143" s="651"/>
      <c r="Q143" s="651"/>
      <c r="R143" s="651"/>
      <c r="S143" s="651"/>
      <c r="T143" s="651"/>
      <c r="U143" s="651"/>
      <c r="V143" s="651"/>
      <c r="W143" s="651"/>
      <c r="X143" s="651"/>
      <c r="Y143" s="651"/>
      <c r="Z143" s="651"/>
      <c r="AA143" s="651"/>
      <c r="AB143" s="651"/>
      <c r="AC143" s="651"/>
      <c r="AD143" s="651"/>
      <c r="AE143" s="651"/>
      <c r="AF143" s="651"/>
      <c r="AG143" s="651"/>
      <c r="AH143" s="651"/>
      <c r="AI143" s="651"/>
      <c r="AJ143" s="651"/>
      <c r="AK143" s="651"/>
      <c r="AL143" s="652" t="s">
        <v>147</v>
      </c>
      <c r="AM143" s="651"/>
      <c r="AN143" s="651"/>
      <c r="AO143" s="651"/>
      <c r="AP143" s="651"/>
      <c r="AQ143" s="651"/>
      <c r="AR143" s="651" t="s">
        <v>148</v>
      </c>
      <c r="AS143" s="651"/>
      <c r="AT143" s="651"/>
      <c r="AU143" s="651"/>
      <c r="AV143" s="651" t="s">
        <v>149</v>
      </c>
      <c r="AW143" s="651"/>
      <c r="AX143" s="651"/>
    </row>
    <row r="144" spans="2:50" ht="24.05" customHeight="1">
      <c r="B144" s="1107">
        <v>1</v>
      </c>
      <c r="C144" s="1107">
        <v>1</v>
      </c>
      <c r="D144" s="1108" t="s">
        <v>1033</v>
      </c>
      <c r="E144" s="1108"/>
      <c r="F144" s="1108"/>
      <c r="G144" s="1108"/>
      <c r="H144" s="1108"/>
      <c r="I144" s="1108"/>
      <c r="J144" s="1108"/>
      <c r="K144" s="1108"/>
      <c r="L144" s="1108"/>
      <c r="M144" s="1108"/>
      <c r="N144" s="1108" t="s">
        <v>1025</v>
      </c>
      <c r="O144" s="1108"/>
      <c r="P144" s="1108"/>
      <c r="Q144" s="1108"/>
      <c r="R144" s="1108"/>
      <c r="S144" s="1108"/>
      <c r="T144" s="1108"/>
      <c r="U144" s="1108"/>
      <c r="V144" s="1108"/>
      <c r="W144" s="1108"/>
      <c r="X144" s="1108"/>
      <c r="Y144" s="1108"/>
      <c r="Z144" s="1108"/>
      <c r="AA144" s="1108"/>
      <c r="AB144" s="1108"/>
      <c r="AC144" s="1108"/>
      <c r="AD144" s="1108"/>
      <c r="AE144" s="1108"/>
      <c r="AF144" s="1108"/>
      <c r="AG144" s="1108"/>
      <c r="AH144" s="1108"/>
      <c r="AI144" s="1108"/>
      <c r="AJ144" s="1108"/>
      <c r="AK144" s="1108"/>
      <c r="AL144" s="1115">
        <v>9.93</v>
      </c>
      <c r="AM144" s="1116"/>
      <c r="AN144" s="1116"/>
      <c r="AO144" s="1116"/>
      <c r="AP144" s="1116"/>
      <c r="AQ144" s="1116"/>
      <c r="AR144" s="1106" t="s">
        <v>167</v>
      </c>
      <c r="AS144" s="1106"/>
      <c r="AT144" s="1106"/>
      <c r="AU144" s="1106"/>
      <c r="AV144" s="1106" t="s">
        <v>167</v>
      </c>
      <c r="AW144" s="1106"/>
      <c r="AX144" s="1106"/>
    </row>
    <row r="145" spans="2:50" ht="24.05" customHeight="1">
      <c r="B145" s="1107">
        <v>2</v>
      </c>
      <c r="C145" s="1107">
        <v>1</v>
      </c>
      <c r="D145" s="1108" t="s">
        <v>1034</v>
      </c>
      <c r="E145" s="1108"/>
      <c r="F145" s="1108"/>
      <c r="G145" s="1108"/>
      <c r="H145" s="1108"/>
      <c r="I145" s="1108"/>
      <c r="J145" s="1108"/>
      <c r="K145" s="1108"/>
      <c r="L145" s="1108"/>
      <c r="M145" s="1108"/>
      <c r="N145" s="1108" t="s">
        <v>1025</v>
      </c>
      <c r="O145" s="1108"/>
      <c r="P145" s="1108"/>
      <c r="Q145" s="1108"/>
      <c r="R145" s="1108"/>
      <c r="S145" s="1108"/>
      <c r="T145" s="1108"/>
      <c r="U145" s="1108"/>
      <c r="V145" s="1108"/>
      <c r="W145" s="1108"/>
      <c r="X145" s="1108"/>
      <c r="Y145" s="1108"/>
      <c r="Z145" s="1108"/>
      <c r="AA145" s="1108"/>
      <c r="AB145" s="1108"/>
      <c r="AC145" s="1108"/>
      <c r="AD145" s="1108"/>
      <c r="AE145" s="1108"/>
      <c r="AF145" s="1108"/>
      <c r="AG145" s="1108"/>
      <c r="AH145" s="1108"/>
      <c r="AI145" s="1108"/>
      <c r="AJ145" s="1108"/>
      <c r="AK145" s="1108"/>
      <c r="AL145" s="1115">
        <v>3.05</v>
      </c>
      <c r="AM145" s="1116"/>
      <c r="AN145" s="1116"/>
      <c r="AO145" s="1116"/>
      <c r="AP145" s="1116"/>
      <c r="AQ145" s="1116"/>
      <c r="AR145" s="1106" t="s">
        <v>167</v>
      </c>
      <c r="AS145" s="1106"/>
      <c r="AT145" s="1106"/>
      <c r="AU145" s="1106"/>
      <c r="AV145" s="1106" t="s">
        <v>167</v>
      </c>
      <c r="AW145" s="1106"/>
      <c r="AX145" s="1106"/>
    </row>
    <row r="146" spans="2:50" ht="24.05" customHeight="1">
      <c r="B146" s="1107">
        <v>3</v>
      </c>
      <c r="C146" s="1107">
        <v>1</v>
      </c>
      <c r="D146" s="1108" t="s">
        <v>1035</v>
      </c>
      <c r="E146" s="1108"/>
      <c r="F146" s="1108"/>
      <c r="G146" s="1108"/>
      <c r="H146" s="1108"/>
      <c r="I146" s="1108"/>
      <c r="J146" s="1108"/>
      <c r="K146" s="1108"/>
      <c r="L146" s="1108"/>
      <c r="M146" s="1108"/>
      <c r="N146" s="1108" t="s">
        <v>1025</v>
      </c>
      <c r="O146" s="1108"/>
      <c r="P146" s="1108"/>
      <c r="Q146" s="1108"/>
      <c r="R146" s="1108"/>
      <c r="S146" s="1108"/>
      <c r="T146" s="1108"/>
      <c r="U146" s="1108"/>
      <c r="V146" s="1108"/>
      <c r="W146" s="1108"/>
      <c r="X146" s="1108"/>
      <c r="Y146" s="1108"/>
      <c r="Z146" s="1108"/>
      <c r="AA146" s="1108"/>
      <c r="AB146" s="1108"/>
      <c r="AC146" s="1108"/>
      <c r="AD146" s="1108"/>
      <c r="AE146" s="1108"/>
      <c r="AF146" s="1108"/>
      <c r="AG146" s="1108"/>
      <c r="AH146" s="1108"/>
      <c r="AI146" s="1108"/>
      <c r="AJ146" s="1108"/>
      <c r="AK146" s="1108"/>
      <c r="AL146" s="1115">
        <v>3.8</v>
      </c>
      <c r="AM146" s="1116"/>
      <c r="AN146" s="1116"/>
      <c r="AO146" s="1116"/>
      <c r="AP146" s="1116"/>
      <c r="AQ146" s="1116"/>
      <c r="AR146" s="1106" t="s">
        <v>167</v>
      </c>
      <c r="AS146" s="1106"/>
      <c r="AT146" s="1106"/>
      <c r="AU146" s="1106"/>
      <c r="AV146" s="1106" t="s">
        <v>167</v>
      </c>
      <c r="AW146" s="1106"/>
      <c r="AX146" s="1106"/>
    </row>
    <row r="147" spans="2:50" ht="24.05" customHeight="1">
      <c r="B147" s="1107">
        <v>4</v>
      </c>
      <c r="C147" s="1107">
        <v>1</v>
      </c>
      <c r="D147" s="1108" t="s">
        <v>1036</v>
      </c>
      <c r="E147" s="1108"/>
      <c r="F147" s="1108"/>
      <c r="G147" s="1108"/>
      <c r="H147" s="1108"/>
      <c r="I147" s="1108"/>
      <c r="J147" s="1108"/>
      <c r="K147" s="1108"/>
      <c r="L147" s="1108"/>
      <c r="M147" s="1108"/>
      <c r="N147" s="1108" t="s">
        <v>1025</v>
      </c>
      <c r="O147" s="1108"/>
      <c r="P147" s="1108"/>
      <c r="Q147" s="1108"/>
      <c r="R147" s="1108"/>
      <c r="S147" s="1108"/>
      <c r="T147" s="1108"/>
      <c r="U147" s="1108"/>
      <c r="V147" s="1108"/>
      <c r="W147" s="1108"/>
      <c r="X147" s="1108"/>
      <c r="Y147" s="1108"/>
      <c r="Z147" s="1108"/>
      <c r="AA147" s="1108"/>
      <c r="AB147" s="1108"/>
      <c r="AC147" s="1108"/>
      <c r="AD147" s="1108"/>
      <c r="AE147" s="1108"/>
      <c r="AF147" s="1108"/>
      <c r="AG147" s="1108"/>
      <c r="AH147" s="1108"/>
      <c r="AI147" s="1108"/>
      <c r="AJ147" s="1108"/>
      <c r="AK147" s="1108"/>
      <c r="AL147" s="1115">
        <v>2.0499999999999998</v>
      </c>
      <c r="AM147" s="1116"/>
      <c r="AN147" s="1116"/>
      <c r="AO147" s="1116"/>
      <c r="AP147" s="1116"/>
      <c r="AQ147" s="1116"/>
      <c r="AR147" s="1106" t="s">
        <v>167</v>
      </c>
      <c r="AS147" s="1106"/>
      <c r="AT147" s="1106"/>
      <c r="AU147" s="1106"/>
      <c r="AV147" s="1106" t="s">
        <v>167</v>
      </c>
      <c r="AW147" s="1106"/>
      <c r="AX147" s="1106"/>
    </row>
    <row r="148" spans="2:50" ht="24.05" customHeight="1">
      <c r="B148" s="1107">
        <v>5</v>
      </c>
      <c r="C148" s="1107">
        <v>1</v>
      </c>
      <c r="D148" s="1108" t="s">
        <v>1037</v>
      </c>
      <c r="E148" s="1108"/>
      <c r="F148" s="1108"/>
      <c r="G148" s="1108"/>
      <c r="H148" s="1108"/>
      <c r="I148" s="1108"/>
      <c r="J148" s="1108"/>
      <c r="K148" s="1108"/>
      <c r="L148" s="1108"/>
      <c r="M148" s="1108"/>
      <c r="N148" s="1108" t="s">
        <v>1025</v>
      </c>
      <c r="O148" s="1108"/>
      <c r="P148" s="1108"/>
      <c r="Q148" s="1108"/>
      <c r="R148" s="1108"/>
      <c r="S148" s="1108"/>
      <c r="T148" s="1108"/>
      <c r="U148" s="1108"/>
      <c r="V148" s="1108"/>
      <c r="W148" s="1108"/>
      <c r="X148" s="1108"/>
      <c r="Y148" s="1108"/>
      <c r="Z148" s="1108"/>
      <c r="AA148" s="1108"/>
      <c r="AB148" s="1108"/>
      <c r="AC148" s="1108"/>
      <c r="AD148" s="1108"/>
      <c r="AE148" s="1108"/>
      <c r="AF148" s="1108"/>
      <c r="AG148" s="1108"/>
      <c r="AH148" s="1108"/>
      <c r="AI148" s="1108"/>
      <c r="AJ148" s="1108"/>
      <c r="AK148" s="1108"/>
      <c r="AL148" s="1115">
        <v>1.52</v>
      </c>
      <c r="AM148" s="1116"/>
      <c r="AN148" s="1116"/>
      <c r="AO148" s="1116"/>
      <c r="AP148" s="1116"/>
      <c r="AQ148" s="1116"/>
      <c r="AR148" s="1106" t="s">
        <v>167</v>
      </c>
      <c r="AS148" s="1106"/>
      <c r="AT148" s="1106"/>
      <c r="AU148" s="1106"/>
      <c r="AV148" s="1106" t="s">
        <v>167</v>
      </c>
      <c r="AW148" s="1106"/>
      <c r="AX148" s="1106"/>
    </row>
    <row r="149" spans="2:50" ht="24.05" customHeight="1">
      <c r="B149" s="1107">
        <v>6</v>
      </c>
      <c r="C149" s="1107">
        <v>1</v>
      </c>
      <c r="D149" s="1108" t="s">
        <v>1038</v>
      </c>
      <c r="E149" s="1108"/>
      <c r="F149" s="1108"/>
      <c r="G149" s="1108"/>
      <c r="H149" s="1108"/>
      <c r="I149" s="1108"/>
      <c r="J149" s="1108"/>
      <c r="K149" s="1108"/>
      <c r="L149" s="1108"/>
      <c r="M149" s="1108"/>
      <c r="N149" s="1108" t="s">
        <v>1025</v>
      </c>
      <c r="O149" s="1108"/>
      <c r="P149" s="1108"/>
      <c r="Q149" s="1108"/>
      <c r="R149" s="1108"/>
      <c r="S149" s="1108"/>
      <c r="T149" s="1108"/>
      <c r="U149" s="1108"/>
      <c r="V149" s="1108"/>
      <c r="W149" s="1108"/>
      <c r="X149" s="1108"/>
      <c r="Y149" s="1108"/>
      <c r="Z149" s="1108"/>
      <c r="AA149" s="1108"/>
      <c r="AB149" s="1108"/>
      <c r="AC149" s="1108"/>
      <c r="AD149" s="1108"/>
      <c r="AE149" s="1108"/>
      <c r="AF149" s="1108"/>
      <c r="AG149" s="1108"/>
      <c r="AH149" s="1108"/>
      <c r="AI149" s="1108"/>
      <c r="AJ149" s="1108"/>
      <c r="AK149" s="1108"/>
      <c r="AL149" s="1115">
        <v>0.21</v>
      </c>
      <c r="AM149" s="1116"/>
      <c r="AN149" s="1116"/>
      <c r="AO149" s="1116"/>
      <c r="AP149" s="1116"/>
      <c r="AQ149" s="1116"/>
      <c r="AR149" s="1106" t="s">
        <v>167</v>
      </c>
      <c r="AS149" s="1106"/>
      <c r="AT149" s="1106"/>
      <c r="AU149" s="1106"/>
      <c r="AV149" s="1106" t="s">
        <v>167</v>
      </c>
      <c r="AW149" s="1106"/>
      <c r="AX149" s="1106"/>
    </row>
    <row r="150" spans="2:50" ht="24.05" customHeight="1">
      <c r="B150" s="1107">
        <v>7</v>
      </c>
      <c r="C150" s="1107">
        <v>1</v>
      </c>
      <c r="D150" s="1108"/>
      <c r="E150" s="1108"/>
      <c r="F150" s="1108"/>
      <c r="G150" s="1108"/>
      <c r="H150" s="1108"/>
      <c r="I150" s="1108"/>
      <c r="J150" s="1108"/>
      <c r="K150" s="1108"/>
      <c r="L150" s="1108"/>
      <c r="M150" s="1108"/>
      <c r="N150" s="1108"/>
      <c r="O150" s="1108"/>
      <c r="P150" s="1108"/>
      <c r="Q150" s="1108"/>
      <c r="R150" s="1108"/>
      <c r="S150" s="1108"/>
      <c r="T150" s="1108"/>
      <c r="U150" s="1108"/>
      <c r="V150" s="1108"/>
      <c r="W150" s="1108"/>
      <c r="X150" s="1108"/>
      <c r="Y150" s="1108"/>
      <c r="Z150" s="1108"/>
      <c r="AA150" s="1108"/>
      <c r="AB150" s="1108"/>
      <c r="AC150" s="1108"/>
      <c r="AD150" s="1108"/>
      <c r="AE150" s="1108"/>
      <c r="AF150" s="1108"/>
      <c r="AG150" s="1108"/>
      <c r="AH150" s="1108"/>
      <c r="AI150" s="1108"/>
      <c r="AJ150" s="1108"/>
      <c r="AK150" s="1108"/>
      <c r="AL150" s="1109"/>
      <c r="AM150" s="1108"/>
      <c r="AN150" s="1108"/>
      <c r="AO150" s="1108"/>
      <c r="AP150" s="1108"/>
      <c r="AQ150" s="1108"/>
      <c r="AR150" s="1108"/>
      <c r="AS150" s="1108"/>
      <c r="AT150" s="1108"/>
      <c r="AU150" s="1108"/>
      <c r="AV150" s="1108"/>
      <c r="AW150" s="1108"/>
      <c r="AX150" s="1108"/>
    </row>
    <row r="151" spans="2:50" ht="24.05" customHeight="1">
      <c r="B151" s="1107">
        <v>8</v>
      </c>
      <c r="C151" s="1107">
        <v>1</v>
      </c>
      <c r="D151" s="1108"/>
      <c r="E151" s="1108"/>
      <c r="F151" s="1108"/>
      <c r="G151" s="1108"/>
      <c r="H151" s="1108"/>
      <c r="I151" s="1108"/>
      <c r="J151" s="1108"/>
      <c r="K151" s="1108"/>
      <c r="L151" s="1108"/>
      <c r="M151" s="1108"/>
      <c r="N151" s="1108"/>
      <c r="O151" s="1108"/>
      <c r="P151" s="1108"/>
      <c r="Q151" s="1108"/>
      <c r="R151" s="1108"/>
      <c r="S151" s="1108"/>
      <c r="T151" s="1108"/>
      <c r="U151" s="1108"/>
      <c r="V151" s="1108"/>
      <c r="W151" s="1108"/>
      <c r="X151" s="1108"/>
      <c r="Y151" s="1108"/>
      <c r="Z151" s="1108"/>
      <c r="AA151" s="1108"/>
      <c r="AB151" s="1108"/>
      <c r="AC151" s="1108"/>
      <c r="AD151" s="1108"/>
      <c r="AE151" s="1108"/>
      <c r="AF151" s="1108"/>
      <c r="AG151" s="1108"/>
      <c r="AH151" s="1108"/>
      <c r="AI151" s="1108"/>
      <c r="AJ151" s="1108"/>
      <c r="AK151" s="1108"/>
      <c r="AL151" s="1109"/>
      <c r="AM151" s="1108"/>
      <c r="AN151" s="1108"/>
      <c r="AO151" s="1108"/>
      <c r="AP151" s="1108"/>
      <c r="AQ151" s="1108"/>
      <c r="AR151" s="1108"/>
      <c r="AS151" s="1108"/>
      <c r="AT151" s="1108"/>
      <c r="AU151" s="1108"/>
      <c r="AV151" s="1108"/>
      <c r="AW151" s="1108"/>
      <c r="AX151" s="1108"/>
    </row>
    <row r="152" spans="2:50" ht="24.05" customHeight="1">
      <c r="B152" s="1107">
        <v>9</v>
      </c>
      <c r="C152" s="1107">
        <v>1</v>
      </c>
      <c r="D152" s="1108"/>
      <c r="E152" s="1108"/>
      <c r="F152" s="1108"/>
      <c r="G152" s="1108"/>
      <c r="H152" s="1108"/>
      <c r="I152" s="1108"/>
      <c r="J152" s="1108"/>
      <c r="K152" s="1108"/>
      <c r="L152" s="1108"/>
      <c r="M152" s="1108"/>
      <c r="N152" s="1108"/>
      <c r="O152" s="1108"/>
      <c r="P152" s="1108"/>
      <c r="Q152" s="1108"/>
      <c r="R152" s="1108"/>
      <c r="S152" s="1108"/>
      <c r="T152" s="1108"/>
      <c r="U152" s="1108"/>
      <c r="V152" s="1108"/>
      <c r="W152" s="1108"/>
      <c r="X152" s="1108"/>
      <c r="Y152" s="1108"/>
      <c r="Z152" s="1108"/>
      <c r="AA152" s="1108"/>
      <c r="AB152" s="1108"/>
      <c r="AC152" s="1108"/>
      <c r="AD152" s="1108"/>
      <c r="AE152" s="1108"/>
      <c r="AF152" s="1108"/>
      <c r="AG152" s="1108"/>
      <c r="AH152" s="1108"/>
      <c r="AI152" s="1108"/>
      <c r="AJ152" s="1108"/>
      <c r="AK152" s="1108"/>
      <c r="AL152" s="1109"/>
      <c r="AM152" s="1108"/>
      <c r="AN152" s="1108"/>
      <c r="AO152" s="1108"/>
      <c r="AP152" s="1108"/>
      <c r="AQ152" s="1108"/>
      <c r="AR152" s="1108"/>
      <c r="AS152" s="1108"/>
      <c r="AT152" s="1108"/>
      <c r="AU152" s="1108"/>
      <c r="AV152" s="1108"/>
      <c r="AW152" s="1108"/>
      <c r="AX152" s="1108"/>
    </row>
    <row r="153" spans="2:50" ht="24.05" customHeight="1">
      <c r="B153" s="1107">
        <v>10</v>
      </c>
      <c r="C153" s="1107">
        <v>1</v>
      </c>
      <c r="D153" s="1108"/>
      <c r="E153" s="1108"/>
      <c r="F153" s="1108"/>
      <c r="G153" s="1108"/>
      <c r="H153" s="1108"/>
      <c r="I153" s="1108"/>
      <c r="J153" s="1108"/>
      <c r="K153" s="1108"/>
      <c r="L153" s="1108"/>
      <c r="M153" s="1108"/>
      <c r="N153" s="1108"/>
      <c r="O153" s="1108"/>
      <c r="P153" s="1108"/>
      <c r="Q153" s="1108"/>
      <c r="R153" s="1108"/>
      <c r="S153" s="1108"/>
      <c r="T153" s="1108"/>
      <c r="U153" s="1108"/>
      <c r="V153" s="1108"/>
      <c r="W153" s="1108"/>
      <c r="X153" s="1108"/>
      <c r="Y153" s="1108"/>
      <c r="Z153" s="1108"/>
      <c r="AA153" s="1108"/>
      <c r="AB153" s="1108"/>
      <c r="AC153" s="1108"/>
      <c r="AD153" s="1108"/>
      <c r="AE153" s="1108"/>
      <c r="AF153" s="1108"/>
      <c r="AG153" s="1108"/>
      <c r="AH153" s="1108"/>
      <c r="AI153" s="1108"/>
      <c r="AJ153" s="1108"/>
      <c r="AK153" s="1108"/>
      <c r="AL153" s="1109"/>
      <c r="AM153" s="1108"/>
      <c r="AN153" s="1108"/>
      <c r="AO153" s="1108"/>
      <c r="AP153" s="1108"/>
      <c r="AQ153" s="1108"/>
      <c r="AR153" s="1108"/>
      <c r="AS153" s="1108"/>
      <c r="AT153" s="1108"/>
      <c r="AU153" s="1108"/>
      <c r="AV153" s="1108"/>
      <c r="AW153" s="1108"/>
      <c r="AX153" s="1108"/>
    </row>
    <row r="154" spans="2:50" ht="3.8" hidden="1" customHeight="1">
      <c r="B154" s="1127"/>
      <c r="C154" s="1127"/>
      <c r="D154" s="975"/>
      <c r="E154" s="975"/>
      <c r="F154" s="975"/>
      <c r="G154" s="975"/>
      <c r="H154" s="975"/>
      <c r="I154" s="975"/>
      <c r="J154" s="975"/>
      <c r="K154" s="975"/>
      <c r="L154" s="975"/>
      <c r="M154" s="975"/>
      <c r="N154" s="975"/>
      <c r="O154" s="975"/>
      <c r="P154" s="975"/>
      <c r="Q154" s="975"/>
      <c r="R154" s="975"/>
      <c r="S154" s="975"/>
      <c r="T154" s="975"/>
      <c r="U154" s="975"/>
      <c r="V154" s="975"/>
      <c r="W154" s="975"/>
      <c r="X154" s="975"/>
      <c r="Y154" s="975"/>
      <c r="Z154" s="975"/>
      <c r="AA154" s="975"/>
      <c r="AB154" s="975"/>
      <c r="AC154" s="975"/>
      <c r="AD154" s="975"/>
      <c r="AE154" s="975"/>
      <c r="AF154" s="975"/>
      <c r="AG154" s="975"/>
      <c r="AH154" s="975"/>
      <c r="AI154" s="975"/>
      <c r="AJ154" s="975"/>
      <c r="AK154" s="975"/>
      <c r="AL154" s="980"/>
      <c r="AM154" s="975"/>
      <c r="AN154" s="975"/>
      <c r="AO154" s="975"/>
      <c r="AP154" s="975"/>
      <c r="AQ154" s="975"/>
      <c r="AR154" s="975"/>
      <c r="AS154" s="975"/>
      <c r="AT154" s="975"/>
      <c r="AU154" s="975"/>
      <c r="AV154" s="975"/>
      <c r="AW154" s="975"/>
      <c r="AX154" s="975"/>
    </row>
    <row r="155" spans="2:50" ht="1.5" hidden="1" customHeight="1"/>
    <row r="156" spans="2:50" ht="23.25" hidden="1" customHeight="1">
      <c r="B156" s="502" t="s">
        <v>152</v>
      </c>
    </row>
    <row r="157" spans="2:50" ht="36" hidden="1" customHeight="1">
      <c r="B157" s="651" t="s">
        <v>153</v>
      </c>
      <c r="C157" s="651"/>
      <c r="D157" s="651"/>
      <c r="E157" s="651"/>
      <c r="F157" s="651"/>
      <c r="G157" s="651"/>
      <c r="H157" s="651"/>
      <c r="I157" s="1106"/>
      <c r="J157" s="1106"/>
      <c r="K157" s="1106"/>
      <c r="L157" s="1106"/>
      <c r="M157" s="1106"/>
      <c r="N157" s="1106"/>
      <c r="O157" s="1106"/>
      <c r="P157" s="1106"/>
      <c r="Q157" s="1106"/>
      <c r="R157" s="1106"/>
      <c r="S157" s="1106"/>
      <c r="T157" s="1106"/>
      <c r="U157" s="1106"/>
      <c r="V157" s="1106"/>
      <c r="W157" s="1106"/>
      <c r="X157" s="1106"/>
      <c r="Y157" s="1106"/>
    </row>
    <row r="158" spans="2:50" ht="36" hidden="1" customHeight="1">
      <c r="B158" s="1081" t="s">
        <v>291</v>
      </c>
      <c r="C158" s="582"/>
      <c r="D158" s="582"/>
      <c r="E158" s="582"/>
      <c r="F158" s="582"/>
      <c r="G158" s="582"/>
      <c r="H158" s="583"/>
      <c r="I158" s="563" t="s">
        <v>155</v>
      </c>
      <c r="J158" s="530"/>
      <c r="K158" s="530"/>
      <c r="L158" s="530"/>
      <c r="M158" s="554"/>
      <c r="N158" s="581" t="s">
        <v>156</v>
      </c>
      <c r="O158" s="582"/>
      <c r="P158" s="582"/>
      <c r="Q158" s="582"/>
      <c r="R158" s="582"/>
      <c r="S158" s="582"/>
      <c r="T158" s="583"/>
      <c r="U158" s="563" t="s">
        <v>155</v>
      </c>
      <c r="V158" s="530"/>
      <c r="W158" s="530"/>
      <c r="X158" s="530"/>
      <c r="Y158" s="554"/>
      <c r="Z158" s="581" t="s">
        <v>157</v>
      </c>
      <c r="AA158" s="582"/>
      <c r="AB158" s="582"/>
      <c r="AC158" s="582"/>
      <c r="AD158" s="582"/>
      <c r="AE158" s="582"/>
      <c r="AF158" s="583"/>
      <c r="AG158" s="563" t="s">
        <v>155</v>
      </c>
      <c r="AH158" s="530"/>
      <c r="AI158" s="530"/>
      <c r="AJ158" s="530"/>
      <c r="AK158" s="554"/>
      <c r="AL158" s="581" t="s">
        <v>158</v>
      </c>
      <c r="AM158" s="582"/>
      <c r="AN158" s="582"/>
      <c r="AO158" s="582"/>
      <c r="AP158" s="582"/>
      <c r="AQ158" s="582"/>
      <c r="AR158" s="583"/>
      <c r="AS158" s="563" t="s">
        <v>155</v>
      </c>
      <c r="AT158" s="530"/>
      <c r="AU158" s="530"/>
      <c r="AV158" s="530"/>
      <c r="AW158" s="554"/>
    </row>
    <row r="159" spans="2:50" ht="15.05" hidden="1" customHeight="1">
      <c r="B159" s="581" t="s">
        <v>159</v>
      </c>
      <c r="C159" s="582"/>
      <c r="D159" s="582"/>
      <c r="E159" s="582"/>
      <c r="F159" s="582"/>
      <c r="G159" s="582"/>
      <c r="H159" s="583"/>
      <c r="I159" s="1089"/>
      <c r="J159" s="1090"/>
      <c r="K159" s="1090"/>
      <c r="L159" s="1090"/>
      <c r="M159" s="1091"/>
      <c r="N159" s="581" t="s">
        <v>160</v>
      </c>
      <c r="O159" s="582"/>
      <c r="P159" s="582"/>
      <c r="Q159" s="582"/>
      <c r="R159" s="582"/>
      <c r="S159" s="582"/>
      <c r="T159" s="583"/>
      <c r="U159" s="1089"/>
      <c r="V159" s="1090"/>
      <c r="W159" s="1090"/>
      <c r="X159" s="1090"/>
      <c r="Y159" s="1091"/>
      <c r="Z159" s="581" t="s">
        <v>161</v>
      </c>
      <c r="AA159" s="582"/>
      <c r="AB159" s="582"/>
      <c r="AC159" s="582"/>
      <c r="AD159" s="582"/>
      <c r="AE159" s="582"/>
      <c r="AF159" s="583"/>
      <c r="AG159" s="1089"/>
      <c r="AH159" s="1090"/>
      <c r="AI159" s="1090"/>
      <c r="AJ159" s="1090"/>
      <c r="AK159" s="1091"/>
      <c r="AL159" s="1081" t="s">
        <v>162</v>
      </c>
      <c r="AM159" s="582"/>
      <c r="AN159" s="582"/>
      <c r="AO159" s="582"/>
      <c r="AP159" s="582"/>
      <c r="AQ159" s="582"/>
      <c r="AR159" s="583"/>
      <c r="AS159" s="1089"/>
      <c r="AT159" s="1090"/>
      <c r="AU159" s="1090"/>
      <c r="AV159" s="1090"/>
      <c r="AW159" s="1091"/>
    </row>
    <row r="160" spans="2:50" ht="24.05" customHeight="1">
      <c r="C160" s="502" t="s">
        <v>139</v>
      </c>
    </row>
    <row r="161" spans="2:50" ht="34.549999999999997" customHeight="1">
      <c r="B161" s="1107"/>
      <c r="C161" s="1107"/>
      <c r="D161" s="651" t="s">
        <v>145</v>
      </c>
      <c r="E161" s="651"/>
      <c r="F161" s="651"/>
      <c r="G161" s="651"/>
      <c r="H161" s="651"/>
      <c r="I161" s="651"/>
      <c r="J161" s="651"/>
      <c r="K161" s="651"/>
      <c r="L161" s="651"/>
      <c r="M161" s="651"/>
      <c r="N161" s="651" t="s">
        <v>146</v>
      </c>
      <c r="O161" s="651"/>
      <c r="P161" s="651"/>
      <c r="Q161" s="651"/>
      <c r="R161" s="651"/>
      <c r="S161" s="651"/>
      <c r="T161" s="651"/>
      <c r="U161" s="651"/>
      <c r="V161" s="651"/>
      <c r="W161" s="651"/>
      <c r="X161" s="651"/>
      <c r="Y161" s="651"/>
      <c r="Z161" s="651"/>
      <c r="AA161" s="651"/>
      <c r="AB161" s="651"/>
      <c r="AC161" s="651"/>
      <c r="AD161" s="651"/>
      <c r="AE161" s="651"/>
      <c r="AF161" s="651"/>
      <c r="AG161" s="651"/>
      <c r="AH161" s="651"/>
      <c r="AI161" s="651"/>
      <c r="AJ161" s="651"/>
      <c r="AK161" s="651"/>
      <c r="AL161" s="652" t="s">
        <v>147</v>
      </c>
      <c r="AM161" s="651"/>
      <c r="AN161" s="651"/>
      <c r="AO161" s="651"/>
      <c r="AP161" s="651"/>
      <c r="AQ161" s="651"/>
      <c r="AR161" s="651" t="s">
        <v>148</v>
      </c>
      <c r="AS161" s="651"/>
      <c r="AT161" s="651"/>
      <c r="AU161" s="651"/>
      <c r="AV161" s="651" t="s">
        <v>149</v>
      </c>
      <c r="AW161" s="651"/>
      <c r="AX161" s="651"/>
    </row>
    <row r="162" spans="2:50" ht="24.05" customHeight="1">
      <c r="B162" s="1107">
        <v>1</v>
      </c>
      <c r="C162" s="1107">
        <v>1</v>
      </c>
      <c r="D162" s="1397" t="s">
        <v>1039</v>
      </c>
      <c r="E162" s="1397"/>
      <c r="F162" s="1397"/>
      <c r="G162" s="1397"/>
      <c r="H162" s="1397"/>
      <c r="I162" s="1397"/>
      <c r="J162" s="1397"/>
      <c r="K162" s="1397"/>
      <c r="L162" s="1397"/>
      <c r="M162" s="1397"/>
      <c r="N162" s="1108" t="s">
        <v>1040</v>
      </c>
      <c r="O162" s="1108"/>
      <c r="P162" s="1108"/>
      <c r="Q162" s="1108"/>
      <c r="R162" s="1108"/>
      <c r="S162" s="1108"/>
      <c r="T162" s="1108"/>
      <c r="U162" s="1108"/>
      <c r="V162" s="1108"/>
      <c r="W162" s="1108"/>
      <c r="X162" s="1108"/>
      <c r="Y162" s="1108"/>
      <c r="Z162" s="1108"/>
      <c r="AA162" s="1108"/>
      <c r="AB162" s="1108"/>
      <c r="AC162" s="1108"/>
      <c r="AD162" s="1108"/>
      <c r="AE162" s="1108"/>
      <c r="AF162" s="1108"/>
      <c r="AG162" s="1108"/>
      <c r="AH162" s="1108"/>
      <c r="AI162" s="1108"/>
      <c r="AJ162" s="1108"/>
      <c r="AK162" s="1108"/>
      <c r="AL162" s="2630">
        <v>3.8</v>
      </c>
      <c r="AM162" s="2631"/>
      <c r="AN162" s="2631"/>
      <c r="AO162" s="2631"/>
      <c r="AP162" s="2631"/>
      <c r="AQ162" s="2631"/>
      <c r="AR162" s="1106" t="s">
        <v>167</v>
      </c>
      <c r="AS162" s="1106"/>
      <c r="AT162" s="1106"/>
      <c r="AU162" s="1106"/>
      <c r="AV162" s="1106" t="s">
        <v>167</v>
      </c>
      <c r="AW162" s="1106"/>
      <c r="AX162" s="1106"/>
    </row>
    <row r="163" spans="2:50" ht="24.05" customHeight="1">
      <c r="B163" s="1107">
        <v>2</v>
      </c>
      <c r="C163" s="1107">
        <v>1</v>
      </c>
      <c r="D163" s="1397" t="s">
        <v>1041</v>
      </c>
      <c r="E163" s="1397"/>
      <c r="F163" s="1397"/>
      <c r="G163" s="1397"/>
      <c r="H163" s="1397"/>
      <c r="I163" s="1397"/>
      <c r="J163" s="1397"/>
      <c r="K163" s="1397"/>
      <c r="L163" s="1397"/>
      <c r="M163" s="1397"/>
      <c r="N163" s="1108" t="s">
        <v>1040</v>
      </c>
      <c r="O163" s="1108"/>
      <c r="P163" s="1108"/>
      <c r="Q163" s="1108"/>
      <c r="R163" s="1108"/>
      <c r="S163" s="1108"/>
      <c r="T163" s="1108"/>
      <c r="U163" s="1108"/>
      <c r="V163" s="1108"/>
      <c r="W163" s="1108"/>
      <c r="X163" s="1108"/>
      <c r="Y163" s="1108"/>
      <c r="Z163" s="1108"/>
      <c r="AA163" s="1108"/>
      <c r="AB163" s="1108"/>
      <c r="AC163" s="1108"/>
      <c r="AD163" s="1108"/>
      <c r="AE163" s="1108"/>
      <c r="AF163" s="1108"/>
      <c r="AG163" s="1108"/>
      <c r="AH163" s="1108"/>
      <c r="AI163" s="1108"/>
      <c r="AJ163" s="1108"/>
      <c r="AK163" s="1108"/>
      <c r="AL163" s="2630">
        <v>3.17</v>
      </c>
      <c r="AM163" s="2631"/>
      <c r="AN163" s="2631"/>
      <c r="AO163" s="2631"/>
      <c r="AP163" s="2631"/>
      <c r="AQ163" s="2631"/>
      <c r="AR163" s="1106" t="s">
        <v>167</v>
      </c>
      <c r="AS163" s="1106"/>
      <c r="AT163" s="1106"/>
      <c r="AU163" s="1106"/>
      <c r="AV163" s="1106" t="s">
        <v>167</v>
      </c>
      <c r="AW163" s="1106"/>
      <c r="AX163" s="1106"/>
    </row>
    <row r="164" spans="2:50" ht="24.05" customHeight="1">
      <c r="B164" s="1107">
        <v>3</v>
      </c>
      <c r="C164" s="1107">
        <v>1</v>
      </c>
      <c r="D164" s="1397" t="s">
        <v>1042</v>
      </c>
      <c r="E164" s="1397"/>
      <c r="F164" s="1397"/>
      <c r="G164" s="1397"/>
      <c r="H164" s="1397"/>
      <c r="I164" s="1397"/>
      <c r="J164" s="1397"/>
      <c r="K164" s="1397"/>
      <c r="L164" s="1397"/>
      <c r="M164" s="1397"/>
      <c r="N164" s="1108" t="s">
        <v>1040</v>
      </c>
      <c r="O164" s="1108"/>
      <c r="P164" s="1108"/>
      <c r="Q164" s="1108"/>
      <c r="R164" s="1108"/>
      <c r="S164" s="1108"/>
      <c r="T164" s="1108"/>
      <c r="U164" s="1108"/>
      <c r="V164" s="1108"/>
      <c r="W164" s="1108"/>
      <c r="X164" s="1108"/>
      <c r="Y164" s="1108"/>
      <c r="Z164" s="1108"/>
      <c r="AA164" s="1108"/>
      <c r="AB164" s="1108"/>
      <c r="AC164" s="1108"/>
      <c r="AD164" s="1108"/>
      <c r="AE164" s="1108"/>
      <c r="AF164" s="1108"/>
      <c r="AG164" s="1108"/>
      <c r="AH164" s="1108"/>
      <c r="AI164" s="1108"/>
      <c r="AJ164" s="1108"/>
      <c r="AK164" s="1108"/>
      <c r="AL164" s="2630">
        <v>3.05</v>
      </c>
      <c r="AM164" s="2631"/>
      <c r="AN164" s="2631"/>
      <c r="AO164" s="2631"/>
      <c r="AP164" s="2631"/>
      <c r="AQ164" s="2631"/>
      <c r="AR164" s="1106" t="s">
        <v>167</v>
      </c>
      <c r="AS164" s="1106"/>
      <c r="AT164" s="1106"/>
      <c r="AU164" s="1106"/>
      <c r="AV164" s="1106" t="s">
        <v>167</v>
      </c>
      <c r="AW164" s="1106"/>
      <c r="AX164" s="1106"/>
    </row>
    <row r="165" spans="2:50" ht="24.05" customHeight="1">
      <c r="B165" s="1107">
        <v>4</v>
      </c>
      <c r="C165" s="1107">
        <v>1</v>
      </c>
      <c r="D165" s="1397" t="s">
        <v>1043</v>
      </c>
      <c r="E165" s="1397"/>
      <c r="F165" s="1397"/>
      <c r="G165" s="1397"/>
      <c r="H165" s="1397"/>
      <c r="I165" s="1397"/>
      <c r="J165" s="1397"/>
      <c r="K165" s="1397"/>
      <c r="L165" s="1397"/>
      <c r="M165" s="1397"/>
      <c r="N165" s="1108" t="s">
        <v>1040</v>
      </c>
      <c r="O165" s="1108"/>
      <c r="P165" s="1108"/>
      <c r="Q165" s="1108"/>
      <c r="R165" s="1108"/>
      <c r="S165" s="1108"/>
      <c r="T165" s="1108"/>
      <c r="U165" s="1108"/>
      <c r="V165" s="1108"/>
      <c r="W165" s="1108"/>
      <c r="X165" s="1108"/>
      <c r="Y165" s="1108"/>
      <c r="Z165" s="1108"/>
      <c r="AA165" s="1108"/>
      <c r="AB165" s="1108"/>
      <c r="AC165" s="1108"/>
      <c r="AD165" s="1108"/>
      <c r="AE165" s="1108"/>
      <c r="AF165" s="1108"/>
      <c r="AG165" s="1108"/>
      <c r="AH165" s="1108"/>
      <c r="AI165" s="1108"/>
      <c r="AJ165" s="1108"/>
      <c r="AK165" s="1108"/>
      <c r="AL165" s="2630">
        <v>2.94</v>
      </c>
      <c r="AM165" s="2631"/>
      <c r="AN165" s="2631"/>
      <c r="AO165" s="2631"/>
      <c r="AP165" s="2631"/>
      <c r="AQ165" s="2631"/>
      <c r="AR165" s="1106" t="s">
        <v>167</v>
      </c>
      <c r="AS165" s="1106"/>
      <c r="AT165" s="1106"/>
      <c r="AU165" s="1106"/>
      <c r="AV165" s="1106" t="s">
        <v>167</v>
      </c>
      <c r="AW165" s="1106"/>
      <c r="AX165" s="1106"/>
    </row>
    <row r="166" spans="2:50" ht="24.05" customHeight="1">
      <c r="B166" s="1107">
        <v>5</v>
      </c>
      <c r="C166" s="1107">
        <v>1</v>
      </c>
      <c r="D166" s="1397" t="s">
        <v>1044</v>
      </c>
      <c r="E166" s="1397"/>
      <c r="F166" s="1397"/>
      <c r="G166" s="1397"/>
      <c r="H166" s="1397"/>
      <c r="I166" s="1397"/>
      <c r="J166" s="1397"/>
      <c r="K166" s="1397"/>
      <c r="L166" s="1397"/>
      <c r="M166" s="1397"/>
      <c r="N166" s="1108" t="s">
        <v>1032</v>
      </c>
      <c r="O166" s="1108"/>
      <c r="P166" s="1108"/>
      <c r="Q166" s="1108"/>
      <c r="R166" s="1108"/>
      <c r="S166" s="1108"/>
      <c r="T166" s="1108"/>
      <c r="U166" s="1108"/>
      <c r="V166" s="1108"/>
      <c r="W166" s="1108"/>
      <c r="X166" s="1108"/>
      <c r="Y166" s="1108"/>
      <c r="Z166" s="1108"/>
      <c r="AA166" s="1108"/>
      <c r="AB166" s="1108"/>
      <c r="AC166" s="1108"/>
      <c r="AD166" s="1108"/>
      <c r="AE166" s="1108"/>
      <c r="AF166" s="1108"/>
      <c r="AG166" s="1108"/>
      <c r="AH166" s="1108"/>
      <c r="AI166" s="1108"/>
      <c r="AJ166" s="1108"/>
      <c r="AK166" s="1108"/>
      <c r="AL166" s="2630">
        <v>2.81</v>
      </c>
      <c r="AM166" s="2631"/>
      <c r="AN166" s="2631"/>
      <c r="AO166" s="2631"/>
      <c r="AP166" s="2631"/>
      <c r="AQ166" s="2631"/>
      <c r="AR166" s="1106" t="s">
        <v>167</v>
      </c>
      <c r="AS166" s="1106"/>
      <c r="AT166" s="1106"/>
      <c r="AU166" s="1106"/>
      <c r="AV166" s="1106" t="s">
        <v>167</v>
      </c>
      <c r="AW166" s="1106"/>
      <c r="AX166" s="1106"/>
    </row>
    <row r="167" spans="2:50" ht="24.05" customHeight="1">
      <c r="B167" s="1107">
        <v>6</v>
      </c>
      <c r="C167" s="1107">
        <v>1</v>
      </c>
      <c r="D167" s="1397" t="s">
        <v>1045</v>
      </c>
      <c r="E167" s="1397"/>
      <c r="F167" s="1397"/>
      <c r="G167" s="1397"/>
      <c r="H167" s="1397"/>
      <c r="I167" s="1397"/>
      <c r="J167" s="1397"/>
      <c r="K167" s="1397"/>
      <c r="L167" s="1397"/>
      <c r="M167" s="1397"/>
      <c r="N167" s="1108" t="s">
        <v>1032</v>
      </c>
      <c r="O167" s="1108"/>
      <c r="P167" s="1108"/>
      <c r="Q167" s="1108"/>
      <c r="R167" s="1108"/>
      <c r="S167" s="1108"/>
      <c r="T167" s="1108"/>
      <c r="U167" s="1108"/>
      <c r="V167" s="1108"/>
      <c r="W167" s="1108"/>
      <c r="X167" s="1108"/>
      <c r="Y167" s="1108"/>
      <c r="Z167" s="1108"/>
      <c r="AA167" s="1108"/>
      <c r="AB167" s="1108"/>
      <c r="AC167" s="1108"/>
      <c r="AD167" s="1108"/>
      <c r="AE167" s="1108"/>
      <c r="AF167" s="1108"/>
      <c r="AG167" s="1108"/>
      <c r="AH167" s="1108"/>
      <c r="AI167" s="1108"/>
      <c r="AJ167" s="1108"/>
      <c r="AK167" s="1108"/>
      <c r="AL167" s="2630">
        <v>1.66</v>
      </c>
      <c r="AM167" s="2631"/>
      <c r="AN167" s="2631"/>
      <c r="AO167" s="2631"/>
      <c r="AP167" s="2631"/>
      <c r="AQ167" s="2631"/>
      <c r="AR167" s="1106" t="s">
        <v>167</v>
      </c>
      <c r="AS167" s="1106"/>
      <c r="AT167" s="1106"/>
      <c r="AU167" s="1106"/>
      <c r="AV167" s="1106" t="s">
        <v>167</v>
      </c>
      <c r="AW167" s="1106"/>
      <c r="AX167" s="1106"/>
    </row>
    <row r="168" spans="2:50" ht="24.05" customHeight="1">
      <c r="B168" s="1107">
        <v>7</v>
      </c>
      <c r="C168" s="1107">
        <v>1</v>
      </c>
      <c r="D168" s="1397" t="s">
        <v>1046</v>
      </c>
      <c r="E168" s="1397"/>
      <c r="F168" s="1397"/>
      <c r="G168" s="1397"/>
      <c r="H168" s="1397"/>
      <c r="I168" s="1397"/>
      <c r="J168" s="1397"/>
      <c r="K168" s="1397"/>
      <c r="L168" s="1397"/>
      <c r="M168" s="1397"/>
      <c r="N168" s="1108" t="s">
        <v>1040</v>
      </c>
      <c r="O168" s="1108"/>
      <c r="P168" s="1108"/>
      <c r="Q168" s="1108"/>
      <c r="R168" s="1108"/>
      <c r="S168" s="1108"/>
      <c r="T168" s="1108"/>
      <c r="U168" s="1108"/>
      <c r="V168" s="1108"/>
      <c r="W168" s="1108"/>
      <c r="X168" s="1108"/>
      <c r="Y168" s="1108"/>
      <c r="Z168" s="1108"/>
      <c r="AA168" s="1108"/>
      <c r="AB168" s="1108"/>
      <c r="AC168" s="1108"/>
      <c r="AD168" s="1108"/>
      <c r="AE168" s="1108"/>
      <c r="AF168" s="1108"/>
      <c r="AG168" s="1108"/>
      <c r="AH168" s="1108"/>
      <c r="AI168" s="1108"/>
      <c r="AJ168" s="1108"/>
      <c r="AK168" s="1108"/>
      <c r="AL168" s="2630">
        <v>1.52</v>
      </c>
      <c r="AM168" s="2631"/>
      <c r="AN168" s="2631"/>
      <c r="AO168" s="2631"/>
      <c r="AP168" s="2631"/>
      <c r="AQ168" s="2631"/>
      <c r="AR168" s="1106" t="s">
        <v>167</v>
      </c>
      <c r="AS168" s="1106"/>
      <c r="AT168" s="1106"/>
      <c r="AU168" s="1106"/>
      <c r="AV168" s="1106" t="s">
        <v>167</v>
      </c>
      <c r="AW168" s="1106"/>
      <c r="AX168" s="1106"/>
    </row>
    <row r="169" spans="2:50" ht="24.05" customHeight="1">
      <c r="B169" s="1107">
        <v>8</v>
      </c>
      <c r="C169" s="1107">
        <v>1</v>
      </c>
      <c r="D169" s="1397" t="s">
        <v>1047</v>
      </c>
      <c r="E169" s="1397"/>
      <c r="F169" s="1397"/>
      <c r="G169" s="1397"/>
      <c r="H169" s="1397"/>
      <c r="I169" s="1397"/>
      <c r="J169" s="1397"/>
      <c r="K169" s="1397"/>
      <c r="L169" s="1397"/>
      <c r="M169" s="1397"/>
      <c r="N169" s="1108" t="s">
        <v>1032</v>
      </c>
      <c r="O169" s="1108"/>
      <c r="P169" s="1108"/>
      <c r="Q169" s="1108"/>
      <c r="R169" s="1108"/>
      <c r="S169" s="1108"/>
      <c r="T169" s="1108"/>
      <c r="U169" s="1108"/>
      <c r="V169" s="1108"/>
      <c r="W169" s="1108"/>
      <c r="X169" s="1108"/>
      <c r="Y169" s="1108"/>
      <c r="Z169" s="1108"/>
      <c r="AA169" s="1108"/>
      <c r="AB169" s="1108"/>
      <c r="AC169" s="1108"/>
      <c r="AD169" s="1108"/>
      <c r="AE169" s="1108"/>
      <c r="AF169" s="1108"/>
      <c r="AG169" s="1108"/>
      <c r="AH169" s="1108"/>
      <c r="AI169" s="1108"/>
      <c r="AJ169" s="1108"/>
      <c r="AK169" s="1108"/>
      <c r="AL169" s="2630">
        <v>1</v>
      </c>
      <c r="AM169" s="2631"/>
      <c r="AN169" s="2631"/>
      <c r="AO169" s="2631"/>
      <c r="AP169" s="2631"/>
      <c r="AQ169" s="2631"/>
      <c r="AR169" s="1106" t="s">
        <v>167</v>
      </c>
      <c r="AS169" s="1106"/>
      <c r="AT169" s="1106"/>
      <c r="AU169" s="1106"/>
      <c r="AV169" s="1106" t="s">
        <v>167</v>
      </c>
      <c r="AW169" s="1106"/>
      <c r="AX169" s="1106"/>
    </row>
    <row r="170" spans="2:50" ht="24.05" customHeight="1">
      <c r="B170" s="1107">
        <v>9</v>
      </c>
      <c r="C170" s="1107">
        <v>1</v>
      </c>
      <c r="D170" s="1397" t="s">
        <v>1048</v>
      </c>
      <c r="E170" s="1397"/>
      <c r="F170" s="1397"/>
      <c r="G170" s="1397"/>
      <c r="H170" s="1397"/>
      <c r="I170" s="1397"/>
      <c r="J170" s="1397"/>
      <c r="K170" s="1397"/>
      <c r="L170" s="1397"/>
      <c r="M170" s="1397"/>
      <c r="N170" s="1108" t="s">
        <v>1032</v>
      </c>
      <c r="O170" s="1108"/>
      <c r="P170" s="1108"/>
      <c r="Q170" s="1108"/>
      <c r="R170" s="1108"/>
      <c r="S170" s="1108"/>
      <c r="T170" s="1108"/>
      <c r="U170" s="1108"/>
      <c r="V170" s="1108"/>
      <c r="W170" s="1108"/>
      <c r="X170" s="1108"/>
      <c r="Y170" s="1108"/>
      <c r="Z170" s="1108"/>
      <c r="AA170" s="1108"/>
      <c r="AB170" s="1108"/>
      <c r="AC170" s="1108"/>
      <c r="AD170" s="1108"/>
      <c r="AE170" s="1108"/>
      <c r="AF170" s="1108"/>
      <c r="AG170" s="1108"/>
      <c r="AH170" s="1108"/>
      <c r="AI170" s="1108"/>
      <c r="AJ170" s="1108"/>
      <c r="AK170" s="1108"/>
      <c r="AL170" s="2630">
        <v>0.38</v>
      </c>
      <c r="AM170" s="2631"/>
      <c r="AN170" s="2631"/>
      <c r="AO170" s="2631"/>
      <c r="AP170" s="2631"/>
      <c r="AQ170" s="2631"/>
      <c r="AR170" s="1106" t="s">
        <v>167</v>
      </c>
      <c r="AS170" s="1106"/>
      <c r="AT170" s="1106"/>
      <c r="AU170" s="1106"/>
      <c r="AV170" s="1106" t="s">
        <v>167</v>
      </c>
      <c r="AW170" s="1106"/>
      <c r="AX170" s="1106"/>
    </row>
    <row r="171" spans="2:50" ht="24.05" customHeight="1">
      <c r="B171" s="1107">
        <v>10</v>
      </c>
      <c r="C171" s="1107">
        <v>1</v>
      </c>
      <c r="D171" s="1397" t="s">
        <v>1049</v>
      </c>
      <c r="E171" s="1397"/>
      <c r="F171" s="1397"/>
      <c r="G171" s="1397"/>
      <c r="H171" s="1397"/>
      <c r="I171" s="1397"/>
      <c r="J171" s="1397"/>
      <c r="K171" s="1397"/>
      <c r="L171" s="1397"/>
      <c r="M171" s="1397"/>
      <c r="N171" s="1108" t="s">
        <v>1032</v>
      </c>
      <c r="O171" s="1108"/>
      <c r="P171" s="1108"/>
      <c r="Q171" s="1108"/>
      <c r="R171" s="1108"/>
      <c r="S171" s="1108"/>
      <c r="T171" s="1108"/>
      <c r="U171" s="1108"/>
      <c r="V171" s="1108"/>
      <c r="W171" s="1108"/>
      <c r="X171" s="1108"/>
      <c r="Y171" s="1108"/>
      <c r="Z171" s="1108"/>
      <c r="AA171" s="1108"/>
      <c r="AB171" s="1108"/>
      <c r="AC171" s="1108"/>
      <c r="AD171" s="1108"/>
      <c r="AE171" s="1108"/>
      <c r="AF171" s="1108"/>
      <c r="AG171" s="1108"/>
      <c r="AH171" s="1108"/>
      <c r="AI171" s="1108"/>
      <c r="AJ171" s="1108"/>
      <c r="AK171" s="1108"/>
      <c r="AL171" s="2630">
        <v>0.21</v>
      </c>
      <c r="AM171" s="2631"/>
      <c r="AN171" s="2631"/>
      <c r="AO171" s="2631"/>
      <c r="AP171" s="2631"/>
      <c r="AQ171" s="2631"/>
      <c r="AR171" s="1106" t="s">
        <v>167</v>
      </c>
      <c r="AS171" s="1106"/>
      <c r="AT171" s="1106"/>
      <c r="AU171" s="1106"/>
      <c r="AV171" s="1106" t="s">
        <v>167</v>
      </c>
      <c r="AW171" s="1106"/>
      <c r="AX171" s="1106"/>
    </row>
  </sheetData>
  <mergeCells count="704">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AL159:AR159"/>
    <mergeCell ref="AS159:AW159"/>
    <mergeCell ref="B161:C161"/>
    <mergeCell ref="D161:M161"/>
    <mergeCell ref="N161:AK161"/>
    <mergeCell ref="AL161:AQ161"/>
    <mergeCell ref="AR161:AU161"/>
    <mergeCell ref="AV161:AX161"/>
    <mergeCell ref="Z158:AF158"/>
    <mergeCell ref="AG158:AK158"/>
    <mergeCell ref="AL158:AR158"/>
    <mergeCell ref="AS158:AW158"/>
    <mergeCell ref="B159:H159"/>
    <mergeCell ref="I159:M159"/>
    <mergeCell ref="N159:T159"/>
    <mergeCell ref="U159:Y159"/>
    <mergeCell ref="Z159:AF159"/>
    <mergeCell ref="AG159:AK159"/>
    <mergeCell ref="B157:H157"/>
    <mergeCell ref="I157:Y157"/>
    <mergeCell ref="B158:H158"/>
    <mergeCell ref="I158:M158"/>
    <mergeCell ref="N158:T158"/>
    <mergeCell ref="U158:Y158"/>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6:AC116"/>
    <mergeCell ref="AD116:AY116"/>
    <mergeCell ref="H117:L117"/>
    <mergeCell ref="M117:Y117"/>
    <mergeCell ref="Z117:AC117"/>
    <mergeCell ref="AD117:AH117"/>
    <mergeCell ref="AI117:AU117"/>
    <mergeCell ref="AV117:AY117"/>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5:AC105"/>
    <mergeCell ref="AD105:AY105"/>
    <mergeCell ref="H106:L106"/>
    <mergeCell ref="M106:Y106"/>
    <mergeCell ref="Z106:AC106"/>
    <mergeCell ref="AD106:AH106"/>
    <mergeCell ref="AI106:AU106"/>
    <mergeCell ref="AV106:AY106"/>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4:AC94"/>
    <mergeCell ref="AD94:AY94"/>
    <mergeCell ref="H95:L95"/>
    <mergeCell ref="M95:Y95"/>
    <mergeCell ref="Z95:AC95"/>
    <mergeCell ref="AD95:AH95"/>
    <mergeCell ref="AI95:AU95"/>
    <mergeCell ref="AV95:AY95"/>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Z84:AC84"/>
    <mergeCell ref="AD84:AH84"/>
    <mergeCell ref="AI84:AU84"/>
    <mergeCell ref="AV84:AY84"/>
    <mergeCell ref="H85:L85"/>
    <mergeCell ref="M85:Y85"/>
    <mergeCell ref="Z85:AC85"/>
    <mergeCell ref="AD85:AH85"/>
    <mergeCell ref="AI85:AU85"/>
    <mergeCell ref="AV85:AY85"/>
    <mergeCell ref="B71:AY71"/>
    <mergeCell ref="B72:AY72"/>
    <mergeCell ref="M73:AA73"/>
    <mergeCell ref="AL73:AY73"/>
    <mergeCell ref="B76:G78"/>
    <mergeCell ref="B83:G126"/>
    <mergeCell ref="H83:AC83"/>
    <mergeCell ref="AD83:AY83"/>
    <mergeCell ref="H84:L84"/>
    <mergeCell ref="M84:Y84"/>
    <mergeCell ref="B67:F67"/>
    <mergeCell ref="G67:AY67"/>
    <mergeCell ref="B68:AY68"/>
    <mergeCell ref="B69:F69"/>
    <mergeCell ref="G69:AY69"/>
    <mergeCell ref="B70:AY70"/>
    <mergeCell ref="B62:C62"/>
    <mergeCell ref="D62:AY62"/>
    <mergeCell ref="D63:AY63"/>
    <mergeCell ref="D64:AY64"/>
    <mergeCell ref="D65:AY65"/>
    <mergeCell ref="B66:AY66"/>
    <mergeCell ref="D59:G59"/>
    <mergeCell ref="H59:AG59"/>
    <mergeCell ref="D60:G60"/>
    <mergeCell ref="H60:U60"/>
    <mergeCell ref="V60:AG60"/>
    <mergeCell ref="D61:G61"/>
    <mergeCell ref="H61:AG61"/>
    <mergeCell ref="D55:G55"/>
    <mergeCell ref="H55:AG55"/>
    <mergeCell ref="B56:C61"/>
    <mergeCell ref="D56:G56"/>
    <mergeCell ref="H56:AG56"/>
    <mergeCell ref="AH56:AY61"/>
    <mergeCell ref="D57:G57"/>
    <mergeCell ref="H57:AG57"/>
    <mergeCell ref="D58:G58"/>
    <mergeCell ref="H58:AG58"/>
    <mergeCell ref="B51:C55"/>
    <mergeCell ref="D51:G51"/>
    <mergeCell ref="H51:AG51"/>
    <mergeCell ref="AH51:AY55"/>
    <mergeCell ref="D52:G52"/>
    <mergeCell ref="H52:AG52"/>
    <mergeCell ref="D53:G53"/>
    <mergeCell ref="H53:AG53"/>
    <mergeCell ref="D54:G54"/>
    <mergeCell ref="H54:AG54"/>
    <mergeCell ref="B48:C50"/>
    <mergeCell ref="D48:G48"/>
    <mergeCell ref="H48:AG48"/>
    <mergeCell ref="AH48:AY50"/>
    <mergeCell ref="D49:G49"/>
    <mergeCell ref="H49:AG49"/>
    <mergeCell ref="D50:G50"/>
    <mergeCell ref="H50:AG50"/>
    <mergeCell ref="D44:AY44"/>
    <mergeCell ref="D45:AY45"/>
    <mergeCell ref="B46:AY46"/>
    <mergeCell ref="D47:G47"/>
    <mergeCell ref="H47:AG47"/>
    <mergeCell ref="AH47:AY47"/>
    <mergeCell ref="D37:L37"/>
    <mergeCell ref="M37:R37"/>
    <mergeCell ref="S37:X37"/>
    <mergeCell ref="Y37:AY37"/>
    <mergeCell ref="B40:C43"/>
    <mergeCell ref="D40:AY40"/>
    <mergeCell ref="D41:AY41"/>
    <mergeCell ref="D42:AY42"/>
    <mergeCell ref="D43:AY43"/>
    <mergeCell ref="D35:L35"/>
    <mergeCell ref="M35:R35"/>
    <mergeCell ref="S35:X35"/>
    <mergeCell ref="Y35:AY35"/>
    <mergeCell ref="D36:L36"/>
    <mergeCell ref="M36:R36"/>
    <mergeCell ref="S36:X36"/>
    <mergeCell ref="Y36:AY36"/>
    <mergeCell ref="D33:L33"/>
    <mergeCell ref="M33:R33"/>
    <mergeCell ref="S33:X33"/>
    <mergeCell ref="Y33:AY33"/>
    <mergeCell ref="D34:L34"/>
    <mergeCell ref="M34:R34"/>
    <mergeCell ref="S34:X34"/>
    <mergeCell ref="Y34:AY34"/>
    <mergeCell ref="M31:R31"/>
    <mergeCell ref="S31:X31"/>
    <mergeCell ref="Y31:AY31"/>
    <mergeCell ref="D32:L32"/>
    <mergeCell ref="M32:R32"/>
    <mergeCell ref="S32:X32"/>
    <mergeCell ref="Y32:AY32"/>
    <mergeCell ref="B29:G29"/>
    <mergeCell ref="H29:Y29"/>
    <mergeCell ref="Z29:AB29"/>
    <mergeCell ref="AC29:AY29"/>
    <mergeCell ref="B30:C37"/>
    <mergeCell ref="D30:L30"/>
    <mergeCell ref="M30:R30"/>
    <mergeCell ref="S30:X30"/>
    <mergeCell ref="Y30:AY30"/>
    <mergeCell ref="D31:L31"/>
    <mergeCell ref="AK27:AO27"/>
    <mergeCell ref="AP27:AT27"/>
    <mergeCell ref="AU27:AY27"/>
    <mergeCell ref="H28:Y28"/>
    <mergeCell ref="Z28:AB28"/>
    <mergeCell ref="AC28:AE28"/>
    <mergeCell ref="AF28:AJ28"/>
    <mergeCell ref="AK28:AO28"/>
    <mergeCell ref="AP28:AT28"/>
    <mergeCell ref="AU28:AY28"/>
    <mergeCell ref="AC26:AE26"/>
    <mergeCell ref="AF26:AJ26"/>
    <mergeCell ref="AK26:AO26"/>
    <mergeCell ref="AP26:AT26"/>
    <mergeCell ref="AU26:AY26"/>
    <mergeCell ref="B27:G28"/>
    <mergeCell ref="H27:Y27"/>
    <mergeCell ref="Z27:AB27"/>
    <mergeCell ref="AC27:AE27"/>
    <mergeCell ref="AF27:AJ27"/>
    <mergeCell ref="AP24:AT24"/>
    <mergeCell ref="AU24:AY24"/>
    <mergeCell ref="H25:Y26"/>
    <mergeCell ref="Z25:AB25"/>
    <mergeCell ref="AC25:AE25"/>
    <mergeCell ref="AF25:AJ25"/>
    <mergeCell ref="AK25:AO25"/>
    <mergeCell ref="AP25:AT25"/>
    <mergeCell ref="AU25:AY25"/>
    <mergeCell ref="Z26:AB26"/>
    <mergeCell ref="AC23:AE23"/>
    <mergeCell ref="AF23:AJ23"/>
    <mergeCell ref="AK23:AO23"/>
    <mergeCell ref="AP23:AT23"/>
    <mergeCell ref="AU23:AY23"/>
    <mergeCell ref="H24:Y24"/>
    <mergeCell ref="Z24:AB24"/>
    <mergeCell ref="AC24:AE24"/>
    <mergeCell ref="AF24:AJ24"/>
    <mergeCell ref="AK24:AO24"/>
    <mergeCell ref="AP21:AT21"/>
    <mergeCell ref="AU21:AY21"/>
    <mergeCell ref="Z22:AB22"/>
    <mergeCell ref="AC22:AE22"/>
    <mergeCell ref="AF22:AJ22"/>
    <mergeCell ref="AK22:AO22"/>
    <mergeCell ref="AP22:AT22"/>
    <mergeCell ref="AU22:AY22"/>
    <mergeCell ref="AP19:AT19"/>
    <mergeCell ref="AU19:AY19"/>
    <mergeCell ref="H20:Y23"/>
    <mergeCell ref="Z20:AB20"/>
    <mergeCell ref="AC20:AE20"/>
    <mergeCell ref="AF20:AJ20"/>
    <mergeCell ref="AK20:AO20"/>
    <mergeCell ref="AP20:AT20"/>
    <mergeCell ref="AU20:AY20"/>
    <mergeCell ref="Z21:AB21"/>
    <mergeCell ref="B19:G26"/>
    <mergeCell ref="H19:Y19"/>
    <mergeCell ref="Z19:AB19"/>
    <mergeCell ref="AC19:AE19"/>
    <mergeCell ref="AF19:AJ19"/>
    <mergeCell ref="AK19:AO19"/>
    <mergeCell ref="AC21:AE21"/>
    <mergeCell ref="AF21:AJ21"/>
    <mergeCell ref="AK21:AO21"/>
    <mergeCell ref="Z23:AB23"/>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K1:AQ2"/>
    <mergeCell ref="AR1:AY1"/>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0" fitToHeight="4" orientation="portrait" r:id="rId1"/>
  <headerFooter differentFirst="1" alignWithMargins="0"/>
  <rowBreaks count="4" manualBreakCount="4">
    <brk id="38" max="50" man="1"/>
    <brk id="74" max="50" man="1"/>
    <brk id="81" max="50" man="1"/>
    <brk id="12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3"/>
  <sheetViews>
    <sheetView topLeftCell="A157" zoomScale="75" zoomScaleNormal="75" zoomScaleSheetLayoutView="75" zoomScalePageLayoutView="70" workbookViewId="0">
      <selection activeCell="A221" sqref="A221:XFD233"/>
    </sheetView>
  </sheetViews>
  <sheetFormatPr defaultColWidth="9" defaultRowHeight="13.1"/>
  <cols>
    <col min="1" max="2" width="2.21875" style="502" customWidth="1"/>
    <col min="3" max="3" width="3.6640625" style="502" customWidth="1"/>
    <col min="4" max="6" width="2.21875" style="502" customWidth="1"/>
    <col min="7" max="7" width="1.6640625" style="502" customWidth="1"/>
    <col min="8" max="25" width="2.21875" style="502" customWidth="1"/>
    <col min="26" max="28" width="2.77734375" style="502" customWidth="1"/>
    <col min="29" max="34" width="2.21875" style="502" customWidth="1"/>
    <col min="35" max="35" width="2.6640625" style="502" customWidth="1"/>
    <col min="36" max="36" width="3.44140625" style="502" customWidth="1"/>
    <col min="37" max="46" width="2.6640625" style="502" customWidth="1"/>
    <col min="47" max="47" width="3.44140625" style="502" customWidth="1"/>
    <col min="48" max="58" width="2.21875" style="502" customWidth="1"/>
    <col min="59" max="16384" width="9" style="502"/>
  </cols>
  <sheetData>
    <row r="1" spans="2:51" ht="23.25" customHeight="1">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632" t="s">
        <v>0</v>
      </c>
      <c r="AL1" s="2632"/>
      <c r="AM1" s="2632"/>
      <c r="AN1" s="2632"/>
      <c r="AO1" s="2632"/>
      <c r="AP1" s="2632"/>
      <c r="AQ1" s="2632"/>
      <c r="AR1" s="2633" t="s">
        <v>1050</v>
      </c>
      <c r="AS1" s="2633"/>
      <c r="AT1" s="2633"/>
      <c r="AU1" s="2633"/>
      <c r="AV1" s="2633"/>
      <c r="AW1" s="2633"/>
      <c r="AX1" s="2633"/>
      <c r="AY1" s="2633"/>
    </row>
    <row r="2" spans="2:51" ht="21.8" customHeight="1" thickBot="1">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634"/>
      <c r="AL2" s="2634"/>
      <c r="AM2" s="2634"/>
      <c r="AN2" s="2634"/>
      <c r="AO2" s="2634"/>
      <c r="AP2" s="2634"/>
      <c r="AQ2" s="2634"/>
      <c r="AR2" s="2635" t="s">
        <v>1051</v>
      </c>
      <c r="AS2" s="2635"/>
      <c r="AT2" s="2635"/>
      <c r="AU2" s="2635"/>
      <c r="AV2" s="2635"/>
      <c r="AW2" s="2635"/>
      <c r="AX2" s="2635"/>
      <c r="AY2" s="2635"/>
    </row>
    <row r="3" spans="2:51" ht="19" thickBot="1">
      <c r="B3" s="2636" t="s">
        <v>837</v>
      </c>
      <c r="C3" s="2637"/>
      <c r="D3" s="2637"/>
      <c r="E3" s="2637"/>
      <c r="F3" s="2637"/>
      <c r="G3" s="2637"/>
      <c r="H3" s="2637"/>
      <c r="I3" s="2637"/>
      <c r="J3" s="2637"/>
      <c r="K3" s="2637"/>
      <c r="L3" s="2637"/>
      <c r="M3" s="2637"/>
      <c r="N3" s="2637"/>
      <c r="O3" s="2637"/>
      <c r="P3" s="2637"/>
      <c r="Q3" s="2637"/>
      <c r="R3" s="2637"/>
      <c r="S3" s="2637"/>
      <c r="T3" s="2637"/>
      <c r="U3" s="2637"/>
      <c r="V3" s="2637"/>
      <c r="W3" s="2637"/>
      <c r="X3" s="2637"/>
      <c r="Y3" s="2637"/>
      <c r="Z3" s="2637"/>
      <c r="AA3" s="2637"/>
      <c r="AB3" s="2637"/>
      <c r="AC3" s="2637"/>
      <c r="AD3" s="2637"/>
      <c r="AE3" s="2637"/>
      <c r="AF3" s="2637"/>
      <c r="AG3" s="2637"/>
      <c r="AH3" s="2637"/>
      <c r="AI3" s="2637"/>
      <c r="AJ3" s="2637"/>
      <c r="AK3" s="2637"/>
      <c r="AL3" s="2637"/>
      <c r="AM3" s="2637"/>
      <c r="AN3" s="2637"/>
      <c r="AO3" s="2637"/>
      <c r="AP3" s="2637"/>
      <c r="AQ3" s="2637"/>
      <c r="AR3" s="2637"/>
      <c r="AS3" s="2637"/>
      <c r="AT3" s="2637"/>
      <c r="AU3" s="2637"/>
      <c r="AV3" s="2637"/>
      <c r="AW3" s="2637"/>
      <c r="AX3" s="2637"/>
      <c r="AY3" s="2638"/>
    </row>
    <row r="4" spans="2:51" ht="20.95" customHeight="1">
      <c r="B4" s="2639" t="s">
        <v>4</v>
      </c>
      <c r="C4" s="2640"/>
      <c r="D4" s="2640"/>
      <c r="E4" s="2640"/>
      <c r="F4" s="2640"/>
      <c r="G4" s="2640"/>
      <c r="H4" s="11" t="s">
        <v>1052</v>
      </c>
      <c r="I4" s="12"/>
      <c r="J4" s="12"/>
      <c r="K4" s="12"/>
      <c r="L4" s="12"/>
      <c r="M4" s="12"/>
      <c r="N4" s="12"/>
      <c r="O4" s="12"/>
      <c r="P4" s="12"/>
      <c r="Q4" s="12"/>
      <c r="R4" s="12"/>
      <c r="S4" s="12"/>
      <c r="T4" s="12"/>
      <c r="U4" s="12"/>
      <c r="V4" s="12"/>
      <c r="W4" s="12"/>
      <c r="X4" s="12"/>
      <c r="Y4" s="12"/>
      <c r="Z4" s="2641" t="s">
        <v>1053</v>
      </c>
      <c r="AA4" s="387"/>
      <c r="AB4" s="387"/>
      <c r="AC4" s="387"/>
      <c r="AD4" s="387"/>
      <c r="AE4" s="2642"/>
      <c r="AF4" s="1985" t="s">
        <v>680</v>
      </c>
      <c r="AG4" s="1986"/>
      <c r="AH4" s="1986"/>
      <c r="AI4" s="1986"/>
      <c r="AJ4" s="1986"/>
      <c r="AK4" s="1986"/>
      <c r="AL4" s="1986"/>
      <c r="AM4" s="1986"/>
      <c r="AN4" s="1986"/>
      <c r="AO4" s="1986"/>
      <c r="AP4" s="1986"/>
      <c r="AQ4" s="1987"/>
      <c r="AR4" s="523" t="s">
        <v>8</v>
      </c>
      <c r="AS4" s="518"/>
      <c r="AT4" s="518"/>
      <c r="AU4" s="518"/>
      <c r="AV4" s="518"/>
      <c r="AW4" s="518"/>
      <c r="AX4" s="518"/>
      <c r="AY4" s="524"/>
    </row>
    <row r="5" spans="2:51" ht="56.3" customHeight="1">
      <c r="B5" s="2643" t="s">
        <v>9</v>
      </c>
      <c r="C5" s="2644"/>
      <c r="D5" s="2644"/>
      <c r="E5" s="2644"/>
      <c r="F5" s="2644"/>
      <c r="G5" s="2645"/>
      <c r="H5" s="2347" t="s">
        <v>1054</v>
      </c>
      <c r="I5" s="2348"/>
      <c r="J5" s="2348"/>
      <c r="K5" s="2348"/>
      <c r="L5" s="2348"/>
      <c r="M5" s="2348"/>
      <c r="N5" s="2348"/>
      <c r="O5" s="2348"/>
      <c r="P5" s="2348"/>
      <c r="Q5" s="2348"/>
      <c r="R5" s="2348"/>
      <c r="S5" s="2348"/>
      <c r="T5" s="2348"/>
      <c r="U5" s="2348"/>
      <c r="V5" s="2348"/>
      <c r="W5" s="2349"/>
      <c r="X5" s="2349"/>
      <c r="Y5" s="2349"/>
      <c r="Z5" s="2646" t="s">
        <v>11</v>
      </c>
      <c r="AA5" s="2647"/>
      <c r="AB5" s="2647"/>
      <c r="AC5" s="2647"/>
      <c r="AD5" s="2647"/>
      <c r="AE5" s="2648"/>
      <c r="AF5" s="1990"/>
      <c r="AG5" s="1991"/>
      <c r="AH5" s="1991"/>
      <c r="AI5" s="1991"/>
      <c r="AJ5" s="1991"/>
      <c r="AK5" s="1991"/>
      <c r="AL5" s="1991"/>
      <c r="AM5" s="1991"/>
      <c r="AN5" s="1991"/>
      <c r="AO5" s="1991"/>
      <c r="AP5" s="1991"/>
      <c r="AQ5" s="1992"/>
      <c r="AR5" s="1993" t="s">
        <v>682</v>
      </c>
      <c r="AS5" s="1994"/>
      <c r="AT5" s="1994"/>
      <c r="AU5" s="1994"/>
      <c r="AV5" s="1994"/>
      <c r="AW5" s="1994"/>
      <c r="AX5" s="1994"/>
      <c r="AY5" s="1995"/>
    </row>
    <row r="6" spans="2:51" ht="30.8" customHeight="1">
      <c r="B6" s="2649" t="s">
        <v>13</v>
      </c>
      <c r="C6" s="2650"/>
      <c r="D6" s="2650"/>
      <c r="E6" s="2650"/>
      <c r="F6" s="2650"/>
      <c r="G6" s="2650"/>
      <c r="H6" s="2651" t="s">
        <v>1055</v>
      </c>
      <c r="I6" s="2349"/>
      <c r="J6" s="2349"/>
      <c r="K6" s="2349"/>
      <c r="L6" s="2349"/>
      <c r="M6" s="2349"/>
      <c r="N6" s="2349"/>
      <c r="O6" s="2349"/>
      <c r="P6" s="2349"/>
      <c r="Q6" s="2349"/>
      <c r="R6" s="2349"/>
      <c r="S6" s="2349"/>
      <c r="T6" s="2349"/>
      <c r="U6" s="2349"/>
      <c r="V6" s="2349"/>
      <c r="W6" s="2349"/>
      <c r="X6" s="2349"/>
      <c r="Y6" s="2349"/>
      <c r="Z6" s="2652" t="s">
        <v>15</v>
      </c>
      <c r="AA6" s="2653"/>
      <c r="AB6" s="2653"/>
      <c r="AC6" s="2653"/>
      <c r="AD6" s="2653"/>
      <c r="AE6" s="2654"/>
      <c r="AF6" s="1414" t="s">
        <v>1056</v>
      </c>
      <c r="AG6" s="1414"/>
      <c r="AH6" s="1414"/>
      <c r="AI6" s="1414"/>
      <c r="AJ6" s="1414"/>
      <c r="AK6" s="1414"/>
      <c r="AL6" s="1414"/>
      <c r="AM6" s="1414"/>
      <c r="AN6" s="1414"/>
      <c r="AO6" s="1414"/>
      <c r="AP6" s="1414"/>
      <c r="AQ6" s="1414"/>
      <c r="AR6" s="247"/>
      <c r="AS6" s="247"/>
      <c r="AT6" s="247"/>
      <c r="AU6" s="247"/>
      <c r="AV6" s="247"/>
      <c r="AW6" s="247"/>
      <c r="AX6" s="247"/>
      <c r="AY6" s="1511"/>
    </row>
    <row r="7" spans="2:51" ht="18" customHeight="1">
      <c r="B7" s="2655" t="s">
        <v>17</v>
      </c>
      <c r="C7" s="2656"/>
      <c r="D7" s="2656"/>
      <c r="E7" s="2656"/>
      <c r="F7" s="2656"/>
      <c r="G7" s="2656"/>
      <c r="H7" s="1550" t="s">
        <v>1057</v>
      </c>
      <c r="I7" s="2266"/>
      <c r="J7" s="2266"/>
      <c r="K7" s="2266"/>
      <c r="L7" s="2266"/>
      <c r="M7" s="2266"/>
      <c r="N7" s="2266"/>
      <c r="O7" s="2266"/>
      <c r="P7" s="2266"/>
      <c r="Q7" s="2266"/>
      <c r="R7" s="2266"/>
      <c r="S7" s="2266"/>
      <c r="T7" s="2266"/>
      <c r="U7" s="2266"/>
      <c r="V7" s="2266"/>
      <c r="W7" s="2266"/>
      <c r="X7" s="2266"/>
      <c r="Y7" s="2267"/>
      <c r="Z7" s="2657" t="s">
        <v>1058</v>
      </c>
      <c r="AA7" s="2658"/>
      <c r="AB7" s="2658"/>
      <c r="AC7" s="2658"/>
      <c r="AD7" s="2658"/>
      <c r="AE7" s="2659"/>
      <c r="AF7" s="2660" t="s">
        <v>1059</v>
      </c>
      <c r="AG7" s="2661"/>
      <c r="AH7" s="2661"/>
      <c r="AI7" s="2661"/>
      <c r="AJ7" s="2661"/>
      <c r="AK7" s="2661"/>
      <c r="AL7" s="2661"/>
      <c r="AM7" s="2661"/>
      <c r="AN7" s="2661"/>
      <c r="AO7" s="2661"/>
      <c r="AP7" s="2661"/>
      <c r="AQ7" s="2661"/>
      <c r="AR7" s="2661"/>
      <c r="AS7" s="2661"/>
      <c r="AT7" s="2661"/>
      <c r="AU7" s="2661"/>
      <c r="AV7" s="2661"/>
      <c r="AW7" s="2661"/>
      <c r="AX7" s="2661"/>
      <c r="AY7" s="2662"/>
    </row>
    <row r="8" spans="2:51" ht="28.5" customHeight="1">
      <c r="B8" s="2663"/>
      <c r="C8" s="2664"/>
      <c r="D8" s="2664"/>
      <c r="E8" s="2664"/>
      <c r="F8" s="2664"/>
      <c r="G8" s="2664"/>
      <c r="H8" s="2665"/>
      <c r="I8" s="2666"/>
      <c r="J8" s="2666"/>
      <c r="K8" s="2666"/>
      <c r="L8" s="2666"/>
      <c r="M8" s="2666"/>
      <c r="N8" s="2666"/>
      <c r="O8" s="2666"/>
      <c r="P8" s="2666"/>
      <c r="Q8" s="2666"/>
      <c r="R8" s="2666"/>
      <c r="S8" s="2666"/>
      <c r="T8" s="2666"/>
      <c r="U8" s="2666"/>
      <c r="V8" s="2666"/>
      <c r="W8" s="2666"/>
      <c r="X8" s="2666"/>
      <c r="Y8" s="2667"/>
      <c r="Z8" s="2668"/>
      <c r="AA8" s="2658"/>
      <c r="AB8" s="2658"/>
      <c r="AC8" s="2658"/>
      <c r="AD8" s="2658"/>
      <c r="AE8" s="2659"/>
      <c r="AF8" s="2669"/>
      <c r="AG8" s="2669"/>
      <c r="AH8" s="2669"/>
      <c r="AI8" s="2669"/>
      <c r="AJ8" s="2669"/>
      <c r="AK8" s="2669"/>
      <c r="AL8" s="2669"/>
      <c r="AM8" s="2669"/>
      <c r="AN8" s="2669"/>
      <c r="AO8" s="2669"/>
      <c r="AP8" s="2669"/>
      <c r="AQ8" s="2669"/>
      <c r="AR8" s="2669"/>
      <c r="AS8" s="2669"/>
      <c r="AT8" s="2669"/>
      <c r="AU8" s="2669"/>
      <c r="AV8" s="2669"/>
      <c r="AW8" s="2669"/>
      <c r="AX8" s="2669"/>
      <c r="AY8" s="2670"/>
    </row>
    <row r="9" spans="2:51" ht="73.5" customHeight="1">
      <c r="B9" s="2671" t="s">
        <v>1060</v>
      </c>
      <c r="C9" s="2672"/>
      <c r="D9" s="2672"/>
      <c r="E9" s="2672"/>
      <c r="F9" s="2672"/>
      <c r="G9" s="2672"/>
      <c r="H9" s="2673" t="s">
        <v>1061</v>
      </c>
      <c r="I9" s="2674"/>
      <c r="J9" s="2674"/>
      <c r="K9" s="2674"/>
      <c r="L9" s="2674"/>
      <c r="M9" s="2674"/>
      <c r="N9" s="2674"/>
      <c r="O9" s="2674"/>
      <c r="P9" s="2674"/>
      <c r="Q9" s="2674"/>
      <c r="R9" s="2674"/>
      <c r="S9" s="2674"/>
      <c r="T9" s="2674"/>
      <c r="U9" s="2674"/>
      <c r="V9" s="2674"/>
      <c r="W9" s="2674"/>
      <c r="X9" s="2674"/>
      <c r="Y9" s="2674"/>
      <c r="Z9" s="2674"/>
      <c r="AA9" s="2674"/>
      <c r="AB9" s="2674"/>
      <c r="AC9" s="2674"/>
      <c r="AD9" s="2674"/>
      <c r="AE9" s="2674"/>
      <c r="AF9" s="2674"/>
      <c r="AG9" s="2674"/>
      <c r="AH9" s="2674"/>
      <c r="AI9" s="2674"/>
      <c r="AJ9" s="2674"/>
      <c r="AK9" s="2674"/>
      <c r="AL9" s="2674"/>
      <c r="AM9" s="2674"/>
      <c r="AN9" s="2674"/>
      <c r="AO9" s="2674"/>
      <c r="AP9" s="2674"/>
      <c r="AQ9" s="2674"/>
      <c r="AR9" s="2674"/>
      <c r="AS9" s="2674"/>
      <c r="AT9" s="2674"/>
      <c r="AU9" s="2674"/>
      <c r="AV9" s="2674"/>
      <c r="AW9" s="2674"/>
      <c r="AX9" s="2674"/>
      <c r="AY9" s="2675"/>
    </row>
    <row r="10" spans="2:51" ht="80.2" customHeight="1">
      <c r="B10" s="2671" t="s">
        <v>23</v>
      </c>
      <c r="C10" s="2672"/>
      <c r="D10" s="2672"/>
      <c r="E10" s="2672"/>
      <c r="F10" s="2672"/>
      <c r="G10" s="2672"/>
      <c r="H10" s="2673" t="s">
        <v>1062</v>
      </c>
      <c r="I10" s="2674"/>
      <c r="J10" s="2674"/>
      <c r="K10" s="2674"/>
      <c r="L10" s="2674"/>
      <c r="M10" s="2674"/>
      <c r="N10" s="2674"/>
      <c r="O10" s="2674"/>
      <c r="P10" s="2674"/>
      <c r="Q10" s="2674"/>
      <c r="R10" s="2674"/>
      <c r="S10" s="2674"/>
      <c r="T10" s="2674"/>
      <c r="U10" s="2674"/>
      <c r="V10" s="2674"/>
      <c r="W10" s="2674"/>
      <c r="X10" s="2674"/>
      <c r="Y10" s="2674"/>
      <c r="Z10" s="2674"/>
      <c r="AA10" s="2674"/>
      <c r="AB10" s="2674"/>
      <c r="AC10" s="2674"/>
      <c r="AD10" s="2674"/>
      <c r="AE10" s="2674"/>
      <c r="AF10" s="2674"/>
      <c r="AG10" s="2674"/>
      <c r="AH10" s="2674"/>
      <c r="AI10" s="2674"/>
      <c r="AJ10" s="2674"/>
      <c r="AK10" s="2674"/>
      <c r="AL10" s="2674"/>
      <c r="AM10" s="2674"/>
      <c r="AN10" s="2674"/>
      <c r="AO10" s="2674"/>
      <c r="AP10" s="2674"/>
      <c r="AQ10" s="2674"/>
      <c r="AR10" s="2674"/>
      <c r="AS10" s="2674"/>
      <c r="AT10" s="2674"/>
      <c r="AU10" s="2674"/>
      <c r="AV10" s="2674"/>
      <c r="AW10" s="2674"/>
      <c r="AX10" s="2674"/>
      <c r="AY10" s="2675"/>
    </row>
    <row r="11" spans="2:51" ht="29.3" customHeight="1">
      <c r="B11" s="567" t="s">
        <v>25</v>
      </c>
      <c r="C11" s="568"/>
      <c r="D11" s="568"/>
      <c r="E11" s="568"/>
      <c r="F11" s="568"/>
      <c r="G11" s="572"/>
      <c r="H11" s="573" t="s">
        <v>335</v>
      </c>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5"/>
    </row>
    <row r="12" spans="2:51" ht="20.95" customHeight="1">
      <c r="B12" s="2676" t="s">
        <v>691</v>
      </c>
      <c r="C12" s="2677"/>
      <c r="D12" s="2677"/>
      <c r="E12" s="2677"/>
      <c r="F12" s="2677"/>
      <c r="G12" s="26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1968" t="s">
        <v>31</v>
      </c>
      <c r="AM12" s="582"/>
      <c r="AN12" s="582"/>
      <c r="AO12" s="582"/>
      <c r="AP12" s="582"/>
      <c r="AQ12" s="582"/>
      <c r="AR12" s="583"/>
      <c r="AS12" s="581" t="s">
        <v>206</v>
      </c>
      <c r="AT12" s="582"/>
      <c r="AU12" s="582"/>
      <c r="AV12" s="582"/>
      <c r="AW12" s="582"/>
      <c r="AX12" s="582"/>
      <c r="AY12" s="584"/>
    </row>
    <row r="13" spans="2:51" ht="20.95" customHeight="1">
      <c r="B13" s="2679"/>
      <c r="C13" s="2680"/>
      <c r="D13" s="2680"/>
      <c r="E13" s="2680"/>
      <c r="F13" s="2680"/>
      <c r="G13" s="2681"/>
      <c r="H13" s="588" t="s">
        <v>33</v>
      </c>
      <c r="I13" s="589"/>
      <c r="J13" s="590" t="s">
        <v>34</v>
      </c>
      <c r="K13" s="591"/>
      <c r="L13" s="591"/>
      <c r="M13" s="591"/>
      <c r="N13" s="591"/>
      <c r="O13" s="591"/>
      <c r="P13" s="592"/>
      <c r="Q13" s="1160" t="s">
        <v>1063</v>
      </c>
      <c r="R13" s="1160"/>
      <c r="S13" s="1160"/>
      <c r="T13" s="1160"/>
      <c r="U13" s="1160"/>
      <c r="V13" s="1160"/>
      <c r="W13" s="1160"/>
      <c r="X13" s="2682" t="s">
        <v>1063</v>
      </c>
      <c r="Y13" s="2682"/>
      <c r="Z13" s="2682"/>
      <c r="AA13" s="2682"/>
      <c r="AB13" s="2682"/>
      <c r="AC13" s="2682"/>
      <c r="AD13" s="2682"/>
      <c r="AE13" s="2683" t="s">
        <v>1063</v>
      </c>
      <c r="AF13" s="2683"/>
      <c r="AG13" s="2683"/>
      <c r="AH13" s="2683"/>
      <c r="AI13" s="2683"/>
      <c r="AJ13" s="2683"/>
      <c r="AK13" s="2683"/>
      <c r="AL13" s="2684" t="s">
        <v>1064</v>
      </c>
      <c r="AM13" s="2684"/>
      <c r="AN13" s="2684"/>
      <c r="AO13" s="2684"/>
      <c r="AP13" s="2684"/>
      <c r="AQ13" s="2684"/>
      <c r="AR13" s="2684"/>
      <c r="AS13" s="1164">
        <v>64</v>
      </c>
      <c r="AT13" s="1164"/>
      <c r="AU13" s="1164"/>
      <c r="AV13" s="1164"/>
      <c r="AW13" s="1164"/>
      <c r="AX13" s="1164"/>
      <c r="AY13" s="1165"/>
    </row>
    <row r="14" spans="2:51" ht="20.95" customHeight="1">
      <c r="B14" s="2679"/>
      <c r="C14" s="2680"/>
      <c r="D14" s="2680"/>
      <c r="E14" s="2680"/>
      <c r="F14" s="2680"/>
      <c r="G14" s="2681"/>
      <c r="H14" s="617"/>
      <c r="I14" s="602"/>
      <c r="J14" s="618" t="s">
        <v>36</v>
      </c>
      <c r="K14" s="619"/>
      <c r="L14" s="619"/>
      <c r="M14" s="619"/>
      <c r="N14" s="619"/>
      <c r="O14" s="619"/>
      <c r="P14" s="620"/>
      <c r="Q14" s="2005" t="s">
        <v>1063</v>
      </c>
      <c r="R14" s="1161"/>
      <c r="S14" s="1161"/>
      <c r="T14" s="1161"/>
      <c r="U14" s="1161"/>
      <c r="V14" s="1161"/>
      <c r="W14" s="1161"/>
      <c r="X14" s="2685" t="s">
        <v>1063</v>
      </c>
      <c r="Y14" s="2685"/>
      <c r="Z14" s="2685"/>
      <c r="AA14" s="2685"/>
      <c r="AB14" s="2685"/>
      <c r="AC14" s="2685"/>
      <c r="AD14" s="2685"/>
      <c r="AE14" s="2686" t="s">
        <v>1065</v>
      </c>
      <c r="AF14" s="2686"/>
      <c r="AG14" s="2686"/>
      <c r="AH14" s="2686"/>
      <c r="AI14" s="2686"/>
      <c r="AJ14" s="2686"/>
      <c r="AK14" s="2686"/>
      <c r="AL14" s="2687" t="s">
        <v>1063</v>
      </c>
      <c r="AM14" s="2687"/>
      <c r="AN14" s="2687"/>
      <c r="AO14" s="2687"/>
      <c r="AP14" s="2687"/>
      <c r="AQ14" s="2687"/>
      <c r="AR14" s="2687"/>
      <c r="AS14" s="1170"/>
      <c r="AT14" s="1170"/>
      <c r="AU14" s="1170"/>
      <c r="AV14" s="1170"/>
      <c r="AW14" s="1170"/>
      <c r="AX14" s="1170"/>
      <c r="AY14" s="1171"/>
    </row>
    <row r="15" spans="2:51" ht="24.75" customHeight="1">
      <c r="B15" s="2679"/>
      <c r="C15" s="2680"/>
      <c r="D15" s="2680"/>
      <c r="E15" s="2680"/>
      <c r="F15" s="2680"/>
      <c r="G15" s="2681"/>
      <c r="H15" s="617"/>
      <c r="I15" s="602"/>
      <c r="J15" s="618" t="s">
        <v>38</v>
      </c>
      <c r="K15" s="619"/>
      <c r="L15" s="619"/>
      <c r="M15" s="619"/>
      <c r="N15" s="619"/>
      <c r="O15" s="619"/>
      <c r="P15" s="620"/>
      <c r="Q15" s="1161" t="s">
        <v>1063</v>
      </c>
      <c r="R15" s="1161"/>
      <c r="S15" s="1161"/>
      <c r="T15" s="1161"/>
      <c r="U15" s="1161"/>
      <c r="V15" s="1161"/>
      <c r="W15" s="1161"/>
      <c r="X15" s="2685" t="s">
        <v>1063</v>
      </c>
      <c r="Y15" s="2685"/>
      <c r="Z15" s="2685"/>
      <c r="AA15" s="2685"/>
      <c r="AB15" s="2685"/>
      <c r="AC15" s="2685"/>
      <c r="AD15" s="2685"/>
      <c r="AE15" s="2688" t="s">
        <v>1063</v>
      </c>
      <c r="AF15" s="2688"/>
      <c r="AG15" s="2688"/>
      <c r="AH15" s="2688"/>
      <c r="AI15" s="2688"/>
      <c r="AJ15" s="2688"/>
      <c r="AK15" s="2688"/>
      <c r="AL15" s="2184" t="s">
        <v>1063</v>
      </c>
      <c r="AM15" s="2184"/>
      <c r="AN15" s="2184"/>
      <c r="AO15" s="2184"/>
      <c r="AP15" s="2184"/>
      <c r="AQ15" s="2184"/>
      <c r="AR15" s="2184"/>
      <c r="AS15" s="1170"/>
      <c r="AT15" s="1170"/>
      <c r="AU15" s="1170"/>
      <c r="AV15" s="1170"/>
      <c r="AW15" s="1170"/>
      <c r="AX15" s="1170"/>
      <c r="AY15" s="1171"/>
    </row>
    <row r="16" spans="2:51" ht="24.75" customHeight="1">
      <c r="B16" s="2679"/>
      <c r="C16" s="2680"/>
      <c r="D16" s="2680"/>
      <c r="E16" s="2680"/>
      <c r="F16" s="2680"/>
      <c r="G16" s="2681"/>
      <c r="H16" s="626"/>
      <c r="I16" s="627"/>
      <c r="J16" s="628" t="s">
        <v>39</v>
      </c>
      <c r="K16" s="629"/>
      <c r="L16" s="629"/>
      <c r="M16" s="629"/>
      <c r="N16" s="629"/>
      <c r="O16" s="629"/>
      <c r="P16" s="630"/>
      <c r="Q16" s="2009" t="s">
        <v>280</v>
      </c>
      <c r="R16" s="1174"/>
      <c r="S16" s="1174"/>
      <c r="T16" s="1174"/>
      <c r="U16" s="1174"/>
      <c r="V16" s="1174"/>
      <c r="W16" s="1174"/>
      <c r="X16" s="2689" t="s">
        <v>280</v>
      </c>
      <c r="Y16" s="2689"/>
      <c r="Z16" s="2689"/>
      <c r="AA16" s="2689"/>
      <c r="AB16" s="2689"/>
      <c r="AC16" s="2689"/>
      <c r="AD16" s="2689"/>
      <c r="AE16" s="2690">
        <v>30</v>
      </c>
      <c r="AF16" s="2690"/>
      <c r="AG16" s="2690"/>
      <c r="AH16" s="2690"/>
      <c r="AI16" s="2690"/>
      <c r="AJ16" s="2690"/>
      <c r="AK16" s="2690"/>
      <c r="AL16" s="2691">
        <v>63</v>
      </c>
      <c r="AM16" s="2691"/>
      <c r="AN16" s="2691"/>
      <c r="AO16" s="2691"/>
      <c r="AP16" s="2691"/>
      <c r="AQ16" s="2691"/>
      <c r="AR16" s="2691"/>
      <c r="AS16" s="1178">
        <v>64</v>
      </c>
      <c r="AT16" s="1178"/>
      <c r="AU16" s="1178"/>
      <c r="AV16" s="1178"/>
      <c r="AW16" s="1178"/>
      <c r="AX16" s="1178"/>
      <c r="AY16" s="1179"/>
    </row>
    <row r="17" spans="2:51" ht="24.75" customHeight="1">
      <c r="B17" s="2679"/>
      <c r="C17" s="2680"/>
      <c r="D17" s="2680"/>
      <c r="E17" s="2680"/>
      <c r="F17" s="2680"/>
      <c r="G17" s="2681"/>
      <c r="H17" s="635" t="s">
        <v>40</v>
      </c>
      <c r="I17" s="636"/>
      <c r="J17" s="636"/>
      <c r="K17" s="636"/>
      <c r="L17" s="636"/>
      <c r="M17" s="636"/>
      <c r="N17" s="636"/>
      <c r="O17" s="636"/>
      <c r="P17" s="636"/>
      <c r="Q17" s="2014" t="s">
        <v>280</v>
      </c>
      <c r="R17" s="2014"/>
      <c r="S17" s="2014"/>
      <c r="T17" s="2014"/>
      <c r="U17" s="2014"/>
      <c r="V17" s="2014"/>
      <c r="W17" s="2014"/>
      <c r="X17" s="1123" t="s">
        <v>280</v>
      </c>
      <c r="Y17" s="1123"/>
      <c r="Z17" s="1123"/>
      <c r="AA17" s="1123"/>
      <c r="AB17" s="1123"/>
      <c r="AC17" s="1123"/>
      <c r="AD17" s="1123"/>
      <c r="AE17" s="1123">
        <v>0.3</v>
      </c>
      <c r="AF17" s="1123"/>
      <c r="AG17" s="1123"/>
      <c r="AH17" s="1123"/>
      <c r="AI17" s="1123"/>
      <c r="AJ17" s="1123"/>
      <c r="AK17" s="1123"/>
      <c r="AL17" s="637"/>
      <c r="AM17" s="637"/>
      <c r="AN17" s="637"/>
      <c r="AO17" s="637"/>
      <c r="AP17" s="637"/>
      <c r="AQ17" s="637"/>
      <c r="AR17" s="637"/>
      <c r="AS17" s="637"/>
      <c r="AT17" s="637"/>
      <c r="AU17" s="637"/>
      <c r="AV17" s="637"/>
      <c r="AW17" s="637"/>
      <c r="AX17" s="637"/>
      <c r="AY17" s="639"/>
    </row>
    <row r="18" spans="2:51" ht="24.75" customHeight="1">
      <c r="B18" s="2692"/>
      <c r="C18" s="2693"/>
      <c r="D18" s="2693"/>
      <c r="E18" s="2693"/>
      <c r="F18" s="2693"/>
      <c r="G18" s="2694"/>
      <c r="H18" s="635" t="s">
        <v>41</v>
      </c>
      <c r="I18" s="636"/>
      <c r="J18" s="636"/>
      <c r="K18" s="636"/>
      <c r="L18" s="636"/>
      <c r="M18" s="636"/>
      <c r="N18" s="636"/>
      <c r="O18" s="636"/>
      <c r="P18" s="636"/>
      <c r="Q18" s="1123" t="s">
        <v>280</v>
      </c>
      <c r="R18" s="1123"/>
      <c r="S18" s="1123"/>
      <c r="T18" s="1123"/>
      <c r="U18" s="1123"/>
      <c r="V18" s="1123"/>
      <c r="W18" s="1123"/>
      <c r="X18" s="1123" t="s">
        <v>280</v>
      </c>
      <c r="Y18" s="1123"/>
      <c r="Z18" s="1123"/>
      <c r="AA18" s="1123"/>
      <c r="AB18" s="1123"/>
      <c r="AC18" s="1123"/>
      <c r="AD18" s="1123"/>
      <c r="AE18" s="1182">
        <v>0.01</v>
      </c>
      <c r="AF18" s="1123"/>
      <c r="AG18" s="1123"/>
      <c r="AH18" s="1123"/>
      <c r="AI18" s="1123"/>
      <c r="AJ18" s="1123"/>
      <c r="AK18" s="1123"/>
      <c r="AL18" s="637"/>
      <c r="AM18" s="637"/>
      <c r="AN18" s="637"/>
      <c r="AO18" s="637"/>
      <c r="AP18" s="637"/>
      <c r="AQ18" s="637"/>
      <c r="AR18" s="637"/>
      <c r="AS18" s="637"/>
      <c r="AT18" s="637"/>
      <c r="AU18" s="637"/>
      <c r="AV18" s="637"/>
      <c r="AW18" s="637"/>
      <c r="AX18" s="637"/>
      <c r="AY18" s="639"/>
    </row>
    <row r="19" spans="2:51"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1781" t="s">
        <v>211</v>
      </c>
      <c r="AV19" s="651"/>
      <c r="AW19" s="651"/>
      <c r="AX19" s="651"/>
      <c r="AY19" s="653"/>
    </row>
    <row r="20" spans="2:51" ht="77.25" customHeight="1">
      <c r="B20" s="654"/>
      <c r="C20" s="645"/>
      <c r="D20" s="645"/>
      <c r="E20" s="645"/>
      <c r="F20" s="645"/>
      <c r="G20" s="646"/>
      <c r="H20" s="2018" t="s">
        <v>1066</v>
      </c>
      <c r="I20" s="2019"/>
      <c r="J20" s="2019"/>
      <c r="K20" s="2019"/>
      <c r="L20" s="2019"/>
      <c r="M20" s="2019"/>
      <c r="N20" s="2019"/>
      <c r="O20" s="2019"/>
      <c r="P20" s="2019"/>
      <c r="Q20" s="2019"/>
      <c r="R20" s="2019"/>
      <c r="S20" s="2019"/>
      <c r="T20" s="2019"/>
      <c r="U20" s="2019"/>
      <c r="V20" s="2019"/>
      <c r="W20" s="2019"/>
      <c r="X20" s="2019"/>
      <c r="Y20" s="2020"/>
      <c r="Z20" s="658" t="s">
        <v>213</v>
      </c>
      <c r="AA20" s="659"/>
      <c r="AB20" s="660"/>
      <c r="AC20" s="2021" t="s">
        <v>697</v>
      </c>
      <c r="AD20" s="2022"/>
      <c r="AE20" s="2022"/>
      <c r="AF20" s="1106" t="s">
        <v>432</v>
      </c>
      <c r="AG20" s="1106"/>
      <c r="AH20" s="1106"/>
      <c r="AI20" s="1106"/>
      <c r="AJ20" s="1106"/>
      <c r="AK20" s="1106" t="s">
        <v>432</v>
      </c>
      <c r="AL20" s="1106"/>
      <c r="AM20" s="1106"/>
      <c r="AN20" s="1106"/>
      <c r="AO20" s="1106"/>
      <c r="AP20" s="2695" t="s">
        <v>1067</v>
      </c>
      <c r="AQ20" s="2696"/>
      <c r="AR20" s="2696"/>
      <c r="AS20" s="2696"/>
      <c r="AT20" s="2696"/>
      <c r="AU20" s="1106" t="s">
        <v>432</v>
      </c>
      <c r="AV20" s="1106"/>
      <c r="AW20" s="1106"/>
      <c r="AX20" s="1106"/>
      <c r="AY20" s="2027"/>
    </row>
    <row r="21" spans="2:51" ht="47.95" customHeight="1">
      <c r="B21" s="664"/>
      <c r="C21" s="665"/>
      <c r="D21" s="665"/>
      <c r="E21" s="665"/>
      <c r="F21" s="665"/>
      <c r="G21" s="666"/>
      <c r="H21" s="2028"/>
      <c r="I21" s="2029"/>
      <c r="J21" s="2029"/>
      <c r="K21" s="2029"/>
      <c r="L21" s="2029"/>
      <c r="M21" s="2029"/>
      <c r="N21" s="2029"/>
      <c r="O21" s="2029"/>
      <c r="P21" s="2029"/>
      <c r="Q21" s="2029"/>
      <c r="R21" s="2029"/>
      <c r="S21" s="2029"/>
      <c r="T21" s="2029"/>
      <c r="U21" s="2029"/>
      <c r="V21" s="2029"/>
      <c r="W21" s="2029"/>
      <c r="X21" s="2029"/>
      <c r="Y21" s="2030"/>
      <c r="Z21" s="581" t="s">
        <v>52</v>
      </c>
      <c r="AA21" s="582"/>
      <c r="AB21" s="583"/>
      <c r="AC21" s="1198" t="s">
        <v>431</v>
      </c>
      <c r="AD21" s="1198"/>
      <c r="AE21" s="1198"/>
      <c r="AF21" s="1198" t="s">
        <v>432</v>
      </c>
      <c r="AG21" s="1198"/>
      <c r="AH21" s="1198"/>
      <c r="AI21" s="1198"/>
      <c r="AJ21" s="1198"/>
      <c r="AK21" s="2697" t="s">
        <v>432</v>
      </c>
      <c r="AL21" s="1198"/>
      <c r="AM21" s="1198"/>
      <c r="AN21" s="1198"/>
      <c r="AO21" s="1198"/>
      <c r="AP21" s="2698" t="s">
        <v>1068</v>
      </c>
      <c r="AQ21" s="2699"/>
      <c r="AR21" s="2699"/>
      <c r="AS21" s="2699"/>
      <c r="AT21" s="2699"/>
      <c r="AU21" s="670"/>
      <c r="AV21" s="670"/>
      <c r="AW21" s="670"/>
      <c r="AX21" s="670"/>
      <c r="AY21" s="671"/>
    </row>
    <row r="22" spans="2:51" ht="31.75" customHeight="1">
      <c r="B22" s="672" t="s">
        <v>54</v>
      </c>
      <c r="C22" s="673"/>
      <c r="D22" s="673"/>
      <c r="E22" s="673"/>
      <c r="F22" s="673"/>
      <c r="G22" s="674"/>
      <c r="H22" s="647" t="s">
        <v>55</v>
      </c>
      <c r="I22" s="582"/>
      <c r="J22" s="582"/>
      <c r="K22" s="582"/>
      <c r="L22" s="582"/>
      <c r="M22" s="582"/>
      <c r="N22" s="582"/>
      <c r="O22" s="582"/>
      <c r="P22" s="582"/>
      <c r="Q22" s="582"/>
      <c r="R22" s="582"/>
      <c r="S22" s="582"/>
      <c r="T22" s="582"/>
      <c r="U22" s="582"/>
      <c r="V22" s="582"/>
      <c r="W22" s="582"/>
      <c r="X22" s="582"/>
      <c r="Y22" s="583"/>
      <c r="Z22" s="648"/>
      <c r="AA22" s="649"/>
      <c r="AB22" s="650"/>
      <c r="AC22" s="581" t="s">
        <v>45</v>
      </c>
      <c r="AD22" s="582"/>
      <c r="AE22" s="583"/>
      <c r="AF22" s="651" t="s">
        <v>202</v>
      </c>
      <c r="AG22" s="651"/>
      <c r="AH22" s="651"/>
      <c r="AI22" s="651"/>
      <c r="AJ22" s="651"/>
      <c r="AK22" s="651" t="s">
        <v>203</v>
      </c>
      <c r="AL22" s="651"/>
      <c r="AM22" s="651"/>
      <c r="AN22" s="651"/>
      <c r="AO22" s="651"/>
      <c r="AP22" s="651" t="s">
        <v>204</v>
      </c>
      <c r="AQ22" s="651"/>
      <c r="AR22" s="651"/>
      <c r="AS22" s="651"/>
      <c r="AT22" s="651"/>
      <c r="AU22" s="675" t="s">
        <v>56</v>
      </c>
      <c r="AV22" s="676"/>
      <c r="AW22" s="676"/>
      <c r="AX22" s="676"/>
      <c r="AY22" s="677"/>
    </row>
    <row r="23" spans="2:51" ht="39.950000000000003" customHeight="1">
      <c r="B23" s="678"/>
      <c r="C23" s="679"/>
      <c r="D23" s="679"/>
      <c r="E23" s="679"/>
      <c r="F23" s="679"/>
      <c r="G23" s="680"/>
      <c r="H23" s="2035" t="s">
        <v>1069</v>
      </c>
      <c r="I23" s="693"/>
      <c r="J23" s="693"/>
      <c r="K23" s="693"/>
      <c r="L23" s="693"/>
      <c r="M23" s="693"/>
      <c r="N23" s="693"/>
      <c r="O23" s="693"/>
      <c r="P23" s="693"/>
      <c r="Q23" s="693"/>
      <c r="R23" s="693"/>
      <c r="S23" s="693"/>
      <c r="T23" s="693"/>
      <c r="U23" s="693"/>
      <c r="V23" s="693"/>
      <c r="W23" s="693"/>
      <c r="X23" s="693"/>
      <c r="Y23" s="694"/>
      <c r="Z23" s="683" t="s">
        <v>58</v>
      </c>
      <c r="AA23" s="684"/>
      <c r="AB23" s="685"/>
      <c r="AC23" s="2037" t="s">
        <v>1070</v>
      </c>
      <c r="AD23" s="2700"/>
      <c r="AE23" s="2701"/>
      <c r="AF23" s="1198" t="s">
        <v>432</v>
      </c>
      <c r="AG23" s="1198"/>
      <c r="AH23" s="1198"/>
      <c r="AI23" s="1198"/>
      <c r="AJ23" s="1198"/>
      <c r="AK23" s="2702" t="s">
        <v>432</v>
      </c>
      <c r="AL23" s="2703"/>
      <c r="AM23" s="2703"/>
      <c r="AN23" s="2703"/>
      <c r="AO23" s="2703"/>
      <c r="AP23" s="2704">
        <v>4</v>
      </c>
      <c r="AQ23" s="2154"/>
      <c r="AR23" s="2154"/>
      <c r="AS23" s="2154"/>
      <c r="AT23" s="2155"/>
      <c r="AU23" s="1197" t="s">
        <v>432</v>
      </c>
      <c r="AV23" s="693"/>
      <c r="AW23" s="693"/>
      <c r="AX23" s="693"/>
      <c r="AY23" s="1199"/>
    </row>
    <row r="24" spans="2:51" ht="34.549999999999997" customHeight="1">
      <c r="B24" s="698"/>
      <c r="C24" s="699"/>
      <c r="D24" s="699"/>
      <c r="E24" s="699"/>
      <c r="F24" s="699"/>
      <c r="G24" s="700"/>
      <c r="H24" s="1601"/>
      <c r="I24" s="714"/>
      <c r="J24" s="714"/>
      <c r="K24" s="714"/>
      <c r="L24" s="714"/>
      <c r="M24" s="714"/>
      <c r="N24" s="714"/>
      <c r="O24" s="714"/>
      <c r="P24" s="714"/>
      <c r="Q24" s="714"/>
      <c r="R24" s="714"/>
      <c r="S24" s="714"/>
      <c r="T24" s="714"/>
      <c r="U24" s="714"/>
      <c r="V24" s="714"/>
      <c r="W24" s="714"/>
      <c r="X24" s="714"/>
      <c r="Y24" s="715"/>
      <c r="Z24" s="704"/>
      <c r="AA24" s="705"/>
      <c r="AB24" s="706"/>
      <c r="AC24" s="2705" t="s">
        <v>1071</v>
      </c>
      <c r="AD24" s="2706"/>
      <c r="AE24" s="2707"/>
      <c r="AF24" s="713" t="s">
        <v>432</v>
      </c>
      <c r="AG24" s="714"/>
      <c r="AH24" s="714"/>
      <c r="AI24" s="714"/>
      <c r="AJ24" s="715"/>
      <c r="AK24" s="713" t="s">
        <v>432</v>
      </c>
      <c r="AL24" s="714"/>
      <c r="AM24" s="714"/>
      <c r="AN24" s="714"/>
      <c r="AO24" s="715"/>
      <c r="AP24" s="2043" t="s">
        <v>1072</v>
      </c>
      <c r="AQ24" s="2044"/>
      <c r="AR24" s="2044"/>
      <c r="AS24" s="2044"/>
      <c r="AT24" s="2045"/>
      <c r="AU24" s="1203" t="s">
        <v>1072</v>
      </c>
      <c r="AV24" s="1204"/>
      <c r="AW24" s="1204"/>
      <c r="AX24" s="1204"/>
      <c r="AY24" s="1206"/>
    </row>
    <row r="25" spans="2:51" ht="88.55" customHeight="1">
      <c r="B25" s="672" t="s">
        <v>66</v>
      </c>
      <c r="C25" s="719"/>
      <c r="D25" s="719"/>
      <c r="E25" s="719"/>
      <c r="F25" s="719"/>
      <c r="G25" s="719"/>
      <c r="H25" s="1604" t="s">
        <v>1073</v>
      </c>
      <c r="I25" s="696"/>
      <c r="J25" s="696"/>
      <c r="K25" s="696"/>
      <c r="L25" s="696"/>
      <c r="M25" s="696"/>
      <c r="N25" s="696"/>
      <c r="O25" s="696"/>
      <c r="P25" s="696"/>
      <c r="Q25" s="696"/>
      <c r="R25" s="696"/>
      <c r="S25" s="696"/>
      <c r="T25" s="696"/>
      <c r="U25" s="696"/>
      <c r="V25" s="696"/>
      <c r="W25" s="696"/>
      <c r="X25" s="696"/>
      <c r="Y25" s="696"/>
      <c r="Z25" s="2708" t="s">
        <v>1074</v>
      </c>
      <c r="AA25" s="724"/>
      <c r="AB25" s="725"/>
      <c r="AC25" s="727" t="s">
        <v>1075</v>
      </c>
      <c r="AD25" s="727"/>
      <c r="AE25" s="727"/>
      <c r="AF25" s="727"/>
      <c r="AG25" s="727"/>
      <c r="AH25" s="727"/>
      <c r="AI25" s="727"/>
      <c r="AJ25" s="727"/>
      <c r="AK25" s="727"/>
      <c r="AL25" s="727"/>
      <c r="AM25" s="727"/>
      <c r="AN25" s="727"/>
      <c r="AO25" s="727"/>
      <c r="AP25" s="727"/>
      <c r="AQ25" s="727"/>
      <c r="AR25" s="727"/>
      <c r="AS25" s="727"/>
      <c r="AT25" s="727"/>
      <c r="AU25" s="727"/>
      <c r="AV25" s="727"/>
      <c r="AW25" s="727"/>
      <c r="AX25" s="727"/>
      <c r="AY25" s="728"/>
    </row>
    <row r="26" spans="2:51" ht="23.1" customHeight="1">
      <c r="B26" s="729" t="s">
        <v>70</v>
      </c>
      <c r="C26" s="730"/>
      <c r="D26" s="731" t="s">
        <v>71</v>
      </c>
      <c r="E26" s="732"/>
      <c r="F26" s="732"/>
      <c r="G26" s="732"/>
      <c r="H26" s="732"/>
      <c r="I26" s="732"/>
      <c r="J26" s="732"/>
      <c r="K26" s="732"/>
      <c r="L26" s="733"/>
      <c r="M26" s="734" t="s">
        <v>72</v>
      </c>
      <c r="N26" s="734"/>
      <c r="O26" s="734"/>
      <c r="P26" s="734"/>
      <c r="Q26" s="734"/>
      <c r="R26" s="734"/>
      <c r="S26" s="735" t="s">
        <v>206</v>
      </c>
      <c r="T26" s="735"/>
      <c r="U26" s="735"/>
      <c r="V26" s="735"/>
      <c r="W26" s="735"/>
      <c r="X26" s="735"/>
      <c r="Y26" s="736" t="s">
        <v>73</v>
      </c>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7"/>
    </row>
    <row r="27" spans="2:51" ht="23.1" customHeight="1">
      <c r="B27" s="738"/>
      <c r="C27" s="739"/>
      <c r="D27" s="2709" t="s">
        <v>1076</v>
      </c>
      <c r="E27" s="2710"/>
      <c r="F27" s="2710"/>
      <c r="G27" s="2710"/>
      <c r="H27" s="2710"/>
      <c r="I27" s="2710"/>
      <c r="J27" s="2710"/>
      <c r="K27" s="2710"/>
      <c r="L27" s="2711"/>
      <c r="M27" s="1164">
        <v>63</v>
      </c>
      <c r="N27" s="1164"/>
      <c r="O27" s="1164"/>
      <c r="P27" s="1164"/>
      <c r="Q27" s="1164"/>
      <c r="R27" s="1164"/>
      <c r="S27" s="2712">
        <v>64</v>
      </c>
      <c r="T27" s="2712"/>
      <c r="U27" s="2712"/>
      <c r="V27" s="2712"/>
      <c r="W27" s="2712"/>
      <c r="X27" s="2712"/>
      <c r="Y27" s="2057" t="s">
        <v>1077</v>
      </c>
      <c r="Z27" s="746"/>
      <c r="AA27" s="746"/>
      <c r="AB27" s="746"/>
      <c r="AC27" s="746"/>
      <c r="AD27" s="746"/>
      <c r="AE27" s="746"/>
      <c r="AF27" s="746"/>
      <c r="AG27" s="746"/>
      <c r="AH27" s="746"/>
      <c r="AI27" s="746"/>
      <c r="AJ27" s="746"/>
      <c r="AK27" s="746"/>
      <c r="AL27" s="746"/>
      <c r="AM27" s="746"/>
      <c r="AN27" s="746"/>
      <c r="AO27" s="746"/>
      <c r="AP27" s="746"/>
      <c r="AQ27" s="746"/>
      <c r="AR27" s="746"/>
      <c r="AS27" s="746"/>
      <c r="AT27" s="746"/>
      <c r="AU27" s="746"/>
      <c r="AV27" s="746"/>
      <c r="AW27" s="746"/>
      <c r="AX27" s="746"/>
      <c r="AY27" s="747"/>
    </row>
    <row r="28" spans="2:51" ht="23.1" customHeight="1">
      <c r="B28" s="738"/>
      <c r="C28" s="739"/>
      <c r="D28" s="1220"/>
      <c r="E28" s="1221"/>
      <c r="F28" s="1221"/>
      <c r="G28" s="1221"/>
      <c r="H28" s="1221"/>
      <c r="I28" s="1221"/>
      <c r="J28" s="1221"/>
      <c r="K28" s="1221"/>
      <c r="L28" s="1222"/>
      <c r="M28" s="1223"/>
      <c r="N28" s="1223"/>
      <c r="O28" s="1223"/>
      <c r="P28" s="1223"/>
      <c r="Q28" s="1223"/>
      <c r="R28" s="1223"/>
      <c r="S28" s="1224"/>
      <c r="T28" s="1224"/>
      <c r="U28" s="1224"/>
      <c r="V28" s="1224"/>
      <c r="W28" s="1224"/>
      <c r="X28" s="1224"/>
      <c r="Y28" s="753"/>
      <c r="Z28" s="754"/>
      <c r="AA28" s="754"/>
      <c r="AB28" s="754"/>
      <c r="AC28" s="754"/>
      <c r="AD28" s="754"/>
      <c r="AE28" s="754"/>
      <c r="AF28" s="754"/>
      <c r="AG28" s="754"/>
      <c r="AH28" s="754"/>
      <c r="AI28" s="754"/>
      <c r="AJ28" s="754"/>
      <c r="AK28" s="754"/>
      <c r="AL28" s="754"/>
      <c r="AM28" s="754"/>
      <c r="AN28" s="754"/>
      <c r="AO28" s="754"/>
      <c r="AP28" s="754"/>
      <c r="AQ28" s="754"/>
      <c r="AR28" s="754"/>
      <c r="AS28" s="754"/>
      <c r="AT28" s="754"/>
      <c r="AU28" s="754"/>
      <c r="AV28" s="754"/>
      <c r="AW28" s="754"/>
      <c r="AX28" s="754"/>
      <c r="AY28" s="755"/>
    </row>
    <row r="29" spans="2:51" ht="23.1" customHeight="1">
      <c r="B29" s="738"/>
      <c r="C29" s="739"/>
      <c r="D29" s="1220"/>
      <c r="E29" s="1221"/>
      <c r="F29" s="1221"/>
      <c r="G29" s="1221"/>
      <c r="H29" s="1221"/>
      <c r="I29" s="1221"/>
      <c r="J29" s="1221"/>
      <c r="K29" s="1221"/>
      <c r="L29" s="1222"/>
      <c r="M29" s="1223"/>
      <c r="N29" s="1223"/>
      <c r="O29" s="1223"/>
      <c r="P29" s="1223"/>
      <c r="Q29" s="1223"/>
      <c r="R29" s="1223"/>
      <c r="S29" s="1224"/>
      <c r="T29" s="1224"/>
      <c r="U29" s="1224"/>
      <c r="V29" s="1224"/>
      <c r="W29" s="1224"/>
      <c r="X29" s="1224"/>
      <c r="Y29" s="2061"/>
      <c r="Z29" s="2062"/>
      <c r="AA29" s="2062"/>
      <c r="AB29" s="2062"/>
      <c r="AC29" s="2062"/>
      <c r="AD29" s="2062"/>
      <c r="AE29" s="2062"/>
      <c r="AF29" s="2062"/>
      <c r="AG29" s="2062"/>
      <c r="AH29" s="2062"/>
      <c r="AI29" s="2062"/>
      <c r="AJ29" s="2062"/>
      <c r="AK29" s="2062"/>
      <c r="AL29" s="2062"/>
      <c r="AM29" s="2062"/>
      <c r="AN29" s="2062"/>
      <c r="AO29" s="2062"/>
      <c r="AP29" s="2062"/>
      <c r="AQ29" s="2062"/>
      <c r="AR29" s="2062"/>
      <c r="AS29" s="2062"/>
      <c r="AT29" s="2062"/>
      <c r="AU29" s="2062"/>
      <c r="AV29" s="2062"/>
      <c r="AW29" s="2062"/>
      <c r="AX29" s="2062"/>
      <c r="AY29" s="2063"/>
    </row>
    <row r="30" spans="2:51" ht="23.1" customHeight="1">
      <c r="B30" s="738"/>
      <c r="C30" s="739"/>
      <c r="D30" s="1220"/>
      <c r="E30" s="1221"/>
      <c r="F30" s="1221"/>
      <c r="G30" s="1221"/>
      <c r="H30" s="1221"/>
      <c r="I30" s="1221"/>
      <c r="J30" s="1221"/>
      <c r="K30" s="1221"/>
      <c r="L30" s="1222"/>
      <c r="M30" s="1223"/>
      <c r="N30" s="1223"/>
      <c r="O30" s="1223"/>
      <c r="P30" s="1223"/>
      <c r="Q30" s="1223"/>
      <c r="R30" s="1223"/>
      <c r="S30" s="1224"/>
      <c r="T30" s="1224"/>
      <c r="U30" s="1224"/>
      <c r="V30" s="1224"/>
      <c r="W30" s="1224"/>
      <c r="X30" s="1224"/>
      <c r="Y30" s="2061"/>
      <c r="Z30" s="2062"/>
      <c r="AA30" s="2062"/>
      <c r="AB30" s="2062"/>
      <c r="AC30" s="2062"/>
      <c r="AD30" s="2062"/>
      <c r="AE30" s="2062"/>
      <c r="AF30" s="2062"/>
      <c r="AG30" s="2062"/>
      <c r="AH30" s="2062"/>
      <c r="AI30" s="2062"/>
      <c r="AJ30" s="2062"/>
      <c r="AK30" s="2062"/>
      <c r="AL30" s="2062"/>
      <c r="AM30" s="2062"/>
      <c r="AN30" s="2062"/>
      <c r="AO30" s="2062"/>
      <c r="AP30" s="2062"/>
      <c r="AQ30" s="2062"/>
      <c r="AR30" s="2062"/>
      <c r="AS30" s="2062"/>
      <c r="AT30" s="2062"/>
      <c r="AU30" s="2062"/>
      <c r="AV30" s="2062"/>
      <c r="AW30" s="2062"/>
      <c r="AX30" s="2062"/>
      <c r="AY30" s="2063"/>
    </row>
    <row r="31" spans="2:51" ht="23.1" customHeight="1">
      <c r="B31" s="738"/>
      <c r="C31" s="739"/>
      <c r="D31" s="1220"/>
      <c r="E31" s="1221"/>
      <c r="F31" s="1221"/>
      <c r="G31" s="1221"/>
      <c r="H31" s="1221"/>
      <c r="I31" s="1221"/>
      <c r="J31" s="1221"/>
      <c r="K31" s="1221"/>
      <c r="L31" s="1222"/>
      <c r="M31" s="1223"/>
      <c r="N31" s="1223"/>
      <c r="O31" s="1223"/>
      <c r="P31" s="1223"/>
      <c r="Q31" s="1223"/>
      <c r="R31" s="1223"/>
      <c r="S31" s="1224"/>
      <c r="T31" s="1224"/>
      <c r="U31" s="1224"/>
      <c r="V31" s="1224"/>
      <c r="W31" s="1224"/>
      <c r="X31" s="1224"/>
      <c r="Y31" s="2061"/>
      <c r="Z31" s="2062"/>
      <c r="AA31" s="2062"/>
      <c r="AB31" s="2062"/>
      <c r="AC31" s="2062"/>
      <c r="AD31" s="2062"/>
      <c r="AE31" s="2062"/>
      <c r="AF31" s="2062"/>
      <c r="AG31" s="2062"/>
      <c r="AH31" s="2062"/>
      <c r="AI31" s="2062"/>
      <c r="AJ31" s="2062"/>
      <c r="AK31" s="2062"/>
      <c r="AL31" s="2062"/>
      <c r="AM31" s="2062"/>
      <c r="AN31" s="2062"/>
      <c r="AO31" s="2062"/>
      <c r="AP31" s="2062"/>
      <c r="AQ31" s="2062"/>
      <c r="AR31" s="2062"/>
      <c r="AS31" s="2062"/>
      <c r="AT31" s="2062"/>
      <c r="AU31" s="2062"/>
      <c r="AV31" s="2062"/>
      <c r="AW31" s="2062"/>
      <c r="AX31" s="2062"/>
      <c r="AY31" s="2063"/>
    </row>
    <row r="32" spans="2:51" ht="23.1" customHeight="1">
      <c r="B32" s="738"/>
      <c r="C32" s="739"/>
      <c r="D32" s="1220"/>
      <c r="E32" s="1221"/>
      <c r="F32" s="1221"/>
      <c r="G32" s="1221"/>
      <c r="H32" s="1221"/>
      <c r="I32" s="1221"/>
      <c r="J32" s="1221"/>
      <c r="K32" s="1221"/>
      <c r="L32" s="1222"/>
      <c r="M32" s="1223"/>
      <c r="N32" s="1223"/>
      <c r="O32" s="1223"/>
      <c r="P32" s="1223"/>
      <c r="Q32" s="1223"/>
      <c r="R32" s="1223"/>
      <c r="S32" s="1224"/>
      <c r="T32" s="1224"/>
      <c r="U32" s="1224"/>
      <c r="V32" s="1224"/>
      <c r="W32" s="1224"/>
      <c r="X32" s="1224"/>
      <c r="Y32" s="2061"/>
      <c r="Z32" s="2062"/>
      <c r="AA32" s="2062"/>
      <c r="AB32" s="2062"/>
      <c r="AC32" s="2062"/>
      <c r="AD32" s="2062"/>
      <c r="AE32" s="2062"/>
      <c r="AF32" s="2062"/>
      <c r="AG32" s="2062"/>
      <c r="AH32" s="2062"/>
      <c r="AI32" s="2062"/>
      <c r="AJ32" s="2062"/>
      <c r="AK32" s="2062"/>
      <c r="AL32" s="2062"/>
      <c r="AM32" s="2062"/>
      <c r="AN32" s="2062"/>
      <c r="AO32" s="2062"/>
      <c r="AP32" s="2062"/>
      <c r="AQ32" s="2062"/>
      <c r="AR32" s="2062"/>
      <c r="AS32" s="2062"/>
      <c r="AT32" s="2062"/>
      <c r="AU32" s="2062"/>
      <c r="AV32" s="2062"/>
      <c r="AW32" s="2062"/>
      <c r="AX32" s="2062"/>
      <c r="AY32" s="2063"/>
    </row>
    <row r="33" spans="1:51" ht="23.1" customHeight="1">
      <c r="B33" s="738"/>
      <c r="C33" s="739"/>
      <c r="D33" s="1228"/>
      <c r="E33" s="1229"/>
      <c r="F33" s="1229"/>
      <c r="G33" s="1229"/>
      <c r="H33" s="1229"/>
      <c r="I33" s="1229"/>
      <c r="J33" s="1229"/>
      <c r="K33" s="1229"/>
      <c r="L33" s="1230"/>
      <c r="M33" s="1231"/>
      <c r="N33" s="1231"/>
      <c r="O33" s="1231"/>
      <c r="P33" s="1231"/>
      <c r="Q33" s="1231"/>
      <c r="R33" s="1231"/>
      <c r="S33" s="1232"/>
      <c r="T33" s="1232"/>
      <c r="U33" s="1232"/>
      <c r="V33" s="1232"/>
      <c r="W33" s="1232"/>
      <c r="X33" s="1232"/>
      <c r="Y33" s="2061"/>
      <c r="Z33" s="2062"/>
      <c r="AA33" s="2062"/>
      <c r="AB33" s="2062"/>
      <c r="AC33" s="2062"/>
      <c r="AD33" s="2062"/>
      <c r="AE33" s="2062"/>
      <c r="AF33" s="2062"/>
      <c r="AG33" s="2062"/>
      <c r="AH33" s="2062"/>
      <c r="AI33" s="2062"/>
      <c r="AJ33" s="2062"/>
      <c r="AK33" s="2062"/>
      <c r="AL33" s="2062"/>
      <c r="AM33" s="2062"/>
      <c r="AN33" s="2062"/>
      <c r="AO33" s="2062"/>
      <c r="AP33" s="2062"/>
      <c r="AQ33" s="2062"/>
      <c r="AR33" s="2062"/>
      <c r="AS33" s="2062"/>
      <c r="AT33" s="2062"/>
      <c r="AU33" s="2062"/>
      <c r="AV33" s="2062"/>
      <c r="AW33" s="2062"/>
      <c r="AX33" s="2062"/>
      <c r="AY33" s="2063"/>
    </row>
    <row r="34" spans="1:51" ht="23.1" customHeight="1">
      <c r="B34" s="763"/>
      <c r="C34" s="764"/>
      <c r="D34" s="765" t="s">
        <v>39</v>
      </c>
      <c r="E34" s="766"/>
      <c r="F34" s="766"/>
      <c r="G34" s="766"/>
      <c r="H34" s="766"/>
      <c r="I34" s="766"/>
      <c r="J34" s="766"/>
      <c r="K34" s="766"/>
      <c r="L34" s="767"/>
      <c r="M34" s="2198">
        <v>63</v>
      </c>
      <c r="N34" s="2198"/>
      <c r="O34" s="2198"/>
      <c r="P34" s="2198"/>
      <c r="Q34" s="2198"/>
      <c r="R34" s="2198"/>
      <c r="S34" s="2488">
        <v>64</v>
      </c>
      <c r="T34" s="2488"/>
      <c r="U34" s="2488"/>
      <c r="V34" s="2488"/>
      <c r="W34" s="2488"/>
      <c r="X34" s="2488"/>
      <c r="Y34" s="2713"/>
      <c r="Z34" s="2714"/>
      <c r="AA34" s="2714"/>
      <c r="AB34" s="2714"/>
      <c r="AC34" s="2714"/>
      <c r="AD34" s="2714"/>
      <c r="AE34" s="2714"/>
      <c r="AF34" s="2714"/>
      <c r="AG34" s="2714"/>
      <c r="AH34" s="2714"/>
      <c r="AI34" s="2714"/>
      <c r="AJ34" s="2714"/>
      <c r="AK34" s="2714"/>
      <c r="AL34" s="2714"/>
      <c r="AM34" s="2714"/>
      <c r="AN34" s="2714"/>
      <c r="AO34" s="2714"/>
      <c r="AP34" s="2714"/>
      <c r="AQ34" s="2714"/>
      <c r="AR34" s="2714"/>
      <c r="AS34" s="2714"/>
      <c r="AT34" s="2714"/>
      <c r="AU34" s="2714"/>
      <c r="AV34" s="2714"/>
      <c r="AW34" s="2714"/>
      <c r="AX34" s="2714"/>
      <c r="AY34" s="2715"/>
    </row>
    <row r="35" spans="1:51" ht="2.95" customHeight="1">
      <c r="A35" s="773"/>
      <c r="B35" s="774"/>
      <c r="C35" s="774"/>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row>
    <row r="36" spans="1:51" ht="2.95" customHeight="1" thickBot="1">
      <c r="A36" s="773"/>
      <c r="B36" s="776"/>
      <c r="C36" s="776"/>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row>
    <row r="37" spans="1:51" ht="20.95" hidden="1" customHeight="1">
      <c r="B37" s="778" t="s">
        <v>76</v>
      </c>
      <c r="C37" s="779"/>
      <c r="D37" s="780" t="s">
        <v>77</v>
      </c>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781"/>
    </row>
    <row r="38" spans="1:51" ht="203.25" hidden="1" customHeight="1">
      <c r="B38" s="778"/>
      <c r="C38" s="779"/>
      <c r="D38" s="782" t="s">
        <v>78</v>
      </c>
      <c r="E38" s="783"/>
      <c r="F38" s="783"/>
      <c r="G38" s="783"/>
      <c r="H38" s="783"/>
      <c r="I38" s="783"/>
      <c r="J38" s="783"/>
      <c r="K38" s="783"/>
      <c r="L38" s="783"/>
      <c r="M38" s="783"/>
      <c r="N38" s="783"/>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4"/>
    </row>
    <row r="39" spans="1:51" ht="20.3" hidden="1" customHeight="1">
      <c r="B39" s="778"/>
      <c r="C39" s="779"/>
      <c r="D39" s="785" t="s">
        <v>79</v>
      </c>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7"/>
    </row>
    <row r="40" spans="1:51" ht="100.5" hidden="1" customHeight="1" thickBot="1">
      <c r="B40" s="788"/>
      <c r="C40" s="789"/>
      <c r="D40" s="790"/>
      <c r="E40" s="791"/>
      <c r="F40" s="791"/>
      <c r="G40" s="791"/>
      <c r="H40" s="791"/>
      <c r="I40" s="791"/>
      <c r="J40" s="791"/>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2"/>
    </row>
    <row r="41" spans="1:51" ht="20.95" hidden="1" customHeight="1">
      <c r="A41" s="793"/>
      <c r="B41" s="794"/>
      <c r="C41" s="795"/>
      <c r="D41" s="796" t="s">
        <v>80</v>
      </c>
      <c r="E41" s="797"/>
      <c r="F41" s="797"/>
      <c r="G41" s="797"/>
      <c r="H41" s="797"/>
      <c r="I41" s="797"/>
      <c r="J41" s="797"/>
      <c r="K41" s="797"/>
      <c r="L41" s="797"/>
      <c r="M41" s="797"/>
      <c r="N41" s="797"/>
      <c r="O41" s="797"/>
      <c r="P41" s="797"/>
      <c r="Q41" s="797"/>
      <c r="R41" s="797"/>
      <c r="S41" s="797"/>
      <c r="T41" s="797"/>
      <c r="U41" s="797"/>
      <c r="V41" s="797"/>
      <c r="W41" s="797"/>
      <c r="X41" s="797"/>
      <c r="Y41" s="797"/>
      <c r="Z41" s="797"/>
      <c r="AA41" s="797"/>
      <c r="AB41" s="797"/>
      <c r="AC41" s="797"/>
      <c r="AD41" s="797"/>
      <c r="AE41" s="797"/>
      <c r="AF41" s="797"/>
      <c r="AG41" s="797"/>
      <c r="AH41" s="797"/>
      <c r="AI41" s="797"/>
      <c r="AJ41" s="797"/>
      <c r="AK41" s="797"/>
      <c r="AL41" s="797"/>
      <c r="AM41" s="797"/>
      <c r="AN41" s="797"/>
      <c r="AO41" s="797"/>
      <c r="AP41" s="797"/>
      <c r="AQ41" s="797"/>
      <c r="AR41" s="797"/>
      <c r="AS41" s="797"/>
      <c r="AT41" s="797"/>
      <c r="AU41" s="797"/>
      <c r="AV41" s="797"/>
      <c r="AW41" s="797"/>
      <c r="AX41" s="797"/>
      <c r="AY41" s="798"/>
    </row>
    <row r="42" spans="1:51" ht="136" hidden="1" customHeight="1">
      <c r="A42" s="793"/>
      <c r="B42" s="799"/>
      <c r="C42" s="800"/>
      <c r="D42" s="801"/>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2"/>
      <c r="AY42" s="803"/>
    </row>
    <row r="43" spans="1:51" ht="20.95" customHeight="1">
      <c r="A43" s="793"/>
      <c r="B43" s="804" t="s">
        <v>81</v>
      </c>
      <c r="C43" s="805"/>
      <c r="D43" s="805"/>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805"/>
      <c r="AH43" s="805"/>
      <c r="AI43" s="805"/>
      <c r="AJ43" s="805"/>
      <c r="AK43" s="805"/>
      <c r="AL43" s="805"/>
      <c r="AM43" s="805"/>
      <c r="AN43" s="805"/>
      <c r="AO43" s="805"/>
      <c r="AP43" s="805"/>
      <c r="AQ43" s="805"/>
      <c r="AR43" s="805"/>
      <c r="AS43" s="805"/>
      <c r="AT43" s="805"/>
      <c r="AU43" s="805"/>
      <c r="AV43" s="805"/>
      <c r="AW43" s="805"/>
      <c r="AX43" s="805"/>
      <c r="AY43" s="806"/>
    </row>
    <row r="44" spans="1:51" ht="20.95" customHeight="1">
      <c r="A44" s="793"/>
      <c r="B44" s="799"/>
      <c r="C44" s="800"/>
      <c r="D44" s="807" t="s">
        <v>82</v>
      </c>
      <c r="E44" s="717"/>
      <c r="F44" s="717"/>
      <c r="G44" s="717"/>
      <c r="H44" s="716" t="s">
        <v>83</v>
      </c>
      <c r="I44" s="717"/>
      <c r="J44" s="717"/>
      <c r="K44" s="717"/>
      <c r="L44" s="717"/>
      <c r="M44" s="717"/>
      <c r="N44" s="717"/>
      <c r="O44" s="717"/>
      <c r="P44" s="717"/>
      <c r="Q44" s="717"/>
      <c r="R44" s="717"/>
      <c r="S44" s="717"/>
      <c r="T44" s="717"/>
      <c r="U44" s="717"/>
      <c r="V44" s="717"/>
      <c r="W44" s="717"/>
      <c r="X44" s="717"/>
      <c r="Y44" s="717"/>
      <c r="Z44" s="717"/>
      <c r="AA44" s="717"/>
      <c r="AB44" s="717"/>
      <c r="AC44" s="717"/>
      <c r="AD44" s="717"/>
      <c r="AE44" s="717"/>
      <c r="AF44" s="717"/>
      <c r="AG44" s="808"/>
      <c r="AH44" s="716" t="s">
        <v>84</v>
      </c>
      <c r="AI44" s="717"/>
      <c r="AJ44" s="717"/>
      <c r="AK44" s="717"/>
      <c r="AL44" s="717"/>
      <c r="AM44" s="717"/>
      <c r="AN44" s="717"/>
      <c r="AO44" s="717"/>
      <c r="AP44" s="717"/>
      <c r="AQ44" s="717"/>
      <c r="AR44" s="717"/>
      <c r="AS44" s="717"/>
      <c r="AT44" s="717"/>
      <c r="AU44" s="717"/>
      <c r="AV44" s="717"/>
      <c r="AW44" s="717"/>
      <c r="AX44" s="717"/>
      <c r="AY44" s="718"/>
    </row>
    <row r="45" spans="1:51" ht="37" customHeight="1">
      <c r="A45" s="793"/>
      <c r="B45" s="809" t="s">
        <v>85</v>
      </c>
      <c r="C45" s="810"/>
      <c r="D45" s="811" t="s">
        <v>358</v>
      </c>
      <c r="E45" s="2716"/>
      <c r="F45" s="2716"/>
      <c r="G45" s="2717"/>
      <c r="H45" s="814" t="s">
        <v>87</v>
      </c>
      <c r="I45" s="812"/>
      <c r="J45" s="812"/>
      <c r="K45" s="812"/>
      <c r="L45" s="812"/>
      <c r="M45" s="812"/>
      <c r="N45" s="812"/>
      <c r="O45" s="812"/>
      <c r="P45" s="812"/>
      <c r="Q45" s="812"/>
      <c r="R45" s="812"/>
      <c r="S45" s="812"/>
      <c r="T45" s="812"/>
      <c r="U45" s="812"/>
      <c r="V45" s="812"/>
      <c r="W45" s="812"/>
      <c r="X45" s="812"/>
      <c r="Y45" s="812"/>
      <c r="Z45" s="812"/>
      <c r="AA45" s="812"/>
      <c r="AB45" s="812"/>
      <c r="AC45" s="812"/>
      <c r="AD45" s="812"/>
      <c r="AE45" s="812"/>
      <c r="AF45" s="812"/>
      <c r="AG45" s="813"/>
      <c r="AH45" s="2718" t="s">
        <v>1078</v>
      </c>
      <c r="AI45" s="2719"/>
      <c r="AJ45" s="2719"/>
      <c r="AK45" s="2719"/>
      <c r="AL45" s="2719"/>
      <c r="AM45" s="2719"/>
      <c r="AN45" s="2719"/>
      <c r="AO45" s="2719"/>
      <c r="AP45" s="2719"/>
      <c r="AQ45" s="2719"/>
      <c r="AR45" s="2719"/>
      <c r="AS45" s="2719"/>
      <c r="AT45" s="2719"/>
      <c r="AU45" s="2719"/>
      <c r="AV45" s="2719"/>
      <c r="AW45" s="2719"/>
      <c r="AX45" s="2719"/>
      <c r="AY45" s="2720"/>
    </row>
    <row r="46" spans="1:51" ht="37" customHeight="1">
      <c r="A46" s="793"/>
      <c r="B46" s="818"/>
      <c r="C46" s="819"/>
      <c r="D46" s="820" t="s">
        <v>358</v>
      </c>
      <c r="E46" s="844"/>
      <c r="F46" s="844"/>
      <c r="G46" s="845"/>
      <c r="H46" s="823" t="s">
        <v>227</v>
      </c>
      <c r="I46" s="824"/>
      <c r="J46" s="824"/>
      <c r="K46" s="824"/>
      <c r="L46" s="824"/>
      <c r="M46" s="824"/>
      <c r="N46" s="824"/>
      <c r="O46" s="824"/>
      <c r="P46" s="824"/>
      <c r="Q46" s="824"/>
      <c r="R46" s="824"/>
      <c r="S46" s="824"/>
      <c r="T46" s="824"/>
      <c r="U46" s="824"/>
      <c r="V46" s="824"/>
      <c r="W46" s="824"/>
      <c r="X46" s="824"/>
      <c r="Y46" s="824"/>
      <c r="Z46" s="824"/>
      <c r="AA46" s="824"/>
      <c r="AB46" s="824"/>
      <c r="AC46" s="824"/>
      <c r="AD46" s="824"/>
      <c r="AE46" s="824"/>
      <c r="AF46" s="824"/>
      <c r="AG46" s="825"/>
      <c r="AH46" s="2721"/>
      <c r="AI46" s="2722"/>
      <c r="AJ46" s="2722"/>
      <c r="AK46" s="2722"/>
      <c r="AL46" s="2722"/>
      <c r="AM46" s="2722"/>
      <c r="AN46" s="2722"/>
      <c r="AO46" s="2722"/>
      <c r="AP46" s="2722"/>
      <c r="AQ46" s="2722"/>
      <c r="AR46" s="2722"/>
      <c r="AS46" s="2722"/>
      <c r="AT46" s="2722"/>
      <c r="AU46" s="2722"/>
      <c r="AV46" s="2722"/>
      <c r="AW46" s="2722"/>
      <c r="AX46" s="2722"/>
      <c r="AY46" s="2723"/>
    </row>
    <row r="47" spans="1:51" ht="37" customHeight="1">
      <c r="A47" s="793"/>
      <c r="B47" s="829"/>
      <c r="C47" s="830"/>
      <c r="D47" s="831" t="s">
        <v>358</v>
      </c>
      <c r="E47" s="832"/>
      <c r="F47" s="832"/>
      <c r="G47" s="833"/>
      <c r="H47" s="834" t="s">
        <v>360</v>
      </c>
      <c r="I47" s="835"/>
      <c r="J47" s="835"/>
      <c r="K47" s="835"/>
      <c r="L47" s="835"/>
      <c r="M47" s="835"/>
      <c r="N47" s="835"/>
      <c r="O47" s="835"/>
      <c r="P47" s="835"/>
      <c r="Q47" s="835"/>
      <c r="R47" s="835"/>
      <c r="S47" s="835"/>
      <c r="T47" s="835"/>
      <c r="U47" s="835"/>
      <c r="V47" s="835"/>
      <c r="W47" s="835"/>
      <c r="X47" s="835"/>
      <c r="Y47" s="835"/>
      <c r="Z47" s="835"/>
      <c r="AA47" s="835"/>
      <c r="AB47" s="835"/>
      <c r="AC47" s="835"/>
      <c r="AD47" s="835"/>
      <c r="AE47" s="835"/>
      <c r="AF47" s="835"/>
      <c r="AG47" s="836"/>
      <c r="AH47" s="2724"/>
      <c r="AI47" s="2725"/>
      <c r="AJ47" s="2725"/>
      <c r="AK47" s="2725"/>
      <c r="AL47" s="2725"/>
      <c r="AM47" s="2725"/>
      <c r="AN47" s="2725"/>
      <c r="AO47" s="2725"/>
      <c r="AP47" s="2725"/>
      <c r="AQ47" s="2725"/>
      <c r="AR47" s="2725"/>
      <c r="AS47" s="2725"/>
      <c r="AT47" s="2725"/>
      <c r="AU47" s="2725"/>
      <c r="AV47" s="2725"/>
      <c r="AW47" s="2725"/>
      <c r="AX47" s="2725"/>
      <c r="AY47" s="2726"/>
    </row>
    <row r="48" spans="1:51" ht="26.2" customHeight="1">
      <c r="A48" s="793"/>
      <c r="B48" s="818" t="s">
        <v>91</v>
      </c>
      <c r="C48" s="819"/>
      <c r="D48" s="1241" t="s">
        <v>280</v>
      </c>
      <c r="E48" s="1573"/>
      <c r="F48" s="1573"/>
      <c r="G48" s="2727"/>
      <c r="H48" s="814" t="s">
        <v>92</v>
      </c>
      <c r="I48" s="812"/>
      <c r="J48" s="812"/>
      <c r="K48" s="812"/>
      <c r="L48" s="812"/>
      <c r="M48" s="812"/>
      <c r="N48" s="812"/>
      <c r="O48" s="812"/>
      <c r="P48" s="812"/>
      <c r="Q48" s="812"/>
      <c r="R48" s="812"/>
      <c r="S48" s="812"/>
      <c r="T48" s="812"/>
      <c r="U48" s="812"/>
      <c r="V48" s="812"/>
      <c r="W48" s="812"/>
      <c r="X48" s="812"/>
      <c r="Y48" s="812"/>
      <c r="Z48" s="812"/>
      <c r="AA48" s="812"/>
      <c r="AB48" s="812"/>
      <c r="AC48" s="812"/>
      <c r="AD48" s="812"/>
      <c r="AE48" s="812"/>
      <c r="AF48" s="812"/>
      <c r="AG48" s="813"/>
      <c r="AH48" s="848"/>
      <c r="AI48" s="849"/>
      <c r="AJ48" s="849"/>
      <c r="AK48" s="849"/>
      <c r="AL48" s="849"/>
      <c r="AM48" s="849"/>
      <c r="AN48" s="849"/>
      <c r="AO48" s="849"/>
      <c r="AP48" s="849"/>
      <c r="AQ48" s="849"/>
      <c r="AR48" s="849"/>
      <c r="AS48" s="849"/>
      <c r="AT48" s="849"/>
      <c r="AU48" s="849"/>
      <c r="AV48" s="849"/>
      <c r="AW48" s="849"/>
      <c r="AX48" s="849"/>
      <c r="AY48" s="850"/>
    </row>
    <row r="49" spans="1:51" ht="26.2" customHeight="1">
      <c r="A49" s="793"/>
      <c r="B49" s="818"/>
      <c r="C49" s="819"/>
      <c r="D49" s="843" t="s">
        <v>280</v>
      </c>
      <c r="E49" s="1247"/>
      <c r="F49" s="1247"/>
      <c r="G49" s="1248"/>
      <c r="H49" s="846" t="s">
        <v>361</v>
      </c>
      <c r="I49" s="821"/>
      <c r="J49" s="821"/>
      <c r="K49" s="821"/>
      <c r="L49" s="821"/>
      <c r="M49" s="821"/>
      <c r="N49" s="821"/>
      <c r="O49" s="821"/>
      <c r="P49" s="821"/>
      <c r="Q49" s="821"/>
      <c r="R49" s="821"/>
      <c r="S49" s="821"/>
      <c r="T49" s="821"/>
      <c r="U49" s="821"/>
      <c r="V49" s="821"/>
      <c r="W49" s="821"/>
      <c r="X49" s="821"/>
      <c r="Y49" s="821"/>
      <c r="Z49" s="821"/>
      <c r="AA49" s="821"/>
      <c r="AB49" s="821"/>
      <c r="AC49" s="821"/>
      <c r="AD49" s="821"/>
      <c r="AE49" s="821"/>
      <c r="AF49" s="821"/>
      <c r="AG49" s="822"/>
      <c r="AH49" s="851"/>
      <c r="AI49" s="852"/>
      <c r="AJ49" s="852"/>
      <c r="AK49" s="852"/>
      <c r="AL49" s="852"/>
      <c r="AM49" s="852"/>
      <c r="AN49" s="852"/>
      <c r="AO49" s="852"/>
      <c r="AP49" s="852"/>
      <c r="AQ49" s="852"/>
      <c r="AR49" s="852"/>
      <c r="AS49" s="852"/>
      <c r="AT49" s="852"/>
      <c r="AU49" s="852"/>
      <c r="AV49" s="852"/>
      <c r="AW49" s="852"/>
      <c r="AX49" s="852"/>
      <c r="AY49" s="853"/>
    </row>
    <row r="50" spans="1:51" ht="26.2" customHeight="1">
      <c r="A50" s="793"/>
      <c r="B50" s="818"/>
      <c r="C50" s="819"/>
      <c r="D50" s="843" t="s">
        <v>358</v>
      </c>
      <c r="E50" s="1247"/>
      <c r="F50" s="1247"/>
      <c r="G50" s="1248"/>
      <c r="H50" s="846" t="s">
        <v>94</v>
      </c>
      <c r="I50" s="821"/>
      <c r="J50" s="821"/>
      <c r="K50" s="821"/>
      <c r="L50" s="821"/>
      <c r="M50" s="821"/>
      <c r="N50" s="821"/>
      <c r="O50" s="821"/>
      <c r="P50" s="821"/>
      <c r="Q50" s="821"/>
      <c r="R50" s="821"/>
      <c r="S50" s="821"/>
      <c r="T50" s="821"/>
      <c r="U50" s="821"/>
      <c r="V50" s="821"/>
      <c r="W50" s="821"/>
      <c r="X50" s="821"/>
      <c r="Y50" s="821"/>
      <c r="Z50" s="821"/>
      <c r="AA50" s="821"/>
      <c r="AB50" s="821"/>
      <c r="AC50" s="821"/>
      <c r="AD50" s="821"/>
      <c r="AE50" s="821"/>
      <c r="AF50" s="821"/>
      <c r="AG50" s="822"/>
      <c r="AH50" s="851"/>
      <c r="AI50" s="852"/>
      <c r="AJ50" s="852"/>
      <c r="AK50" s="852"/>
      <c r="AL50" s="852"/>
      <c r="AM50" s="852"/>
      <c r="AN50" s="852"/>
      <c r="AO50" s="852"/>
      <c r="AP50" s="852"/>
      <c r="AQ50" s="852"/>
      <c r="AR50" s="852"/>
      <c r="AS50" s="852"/>
      <c r="AT50" s="852"/>
      <c r="AU50" s="852"/>
      <c r="AV50" s="852"/>
      <c r="AW50" s="852"/>
      <c r="AX50" s="852"/>
      <c r="AY50" s="853"/>
    </row>
    <row r="51" spans="1:51" ht="26.2" customHeight="1">
      <c r="A51" s="793"/>
      <c r="B51" s="818"/>
      <c r="C51" s="819"/>
      <c r="D51" s="843" t="s">
        <v>280</v>
      </c>
      <c r="E51" s="1247"/>
      <c r="F51" s="1247"/>
      <c r="G51" s="1248"/>
      <c r="H51" s="846" t="s">
        <v>95</v>
      </c>
      <c r="I51" s="821"/>
      <c r="J51" s="821"/>
      <c r="K51" s="821"/>
      <c r="L51" s="821"/>
      <c r="M51" s="821"/>
      <c r="N51" s="821"/>
      <c r="O51" s="821"/>
      <c r="P51" s="821"/>
      <c r="Q51" s="821"/>
      <c r="R51" s="821"/>
      <c r="S51" s="821"/>
      <c r="T51" s="821"/>
      <c r="U51" s="821"/>
      <c r="V51" s="821"/>
      <c r="W51" s="821"/>
      <c r="X51" s="821"/>
      <c r="Y51" s="821"/>
      <c r="Z51" s="821"/>
      <c r="AA51" s="821"/>
      <c r="AB51" s="821"/>
      <c r="AC51" s="821"/>
      <c r="AD51" s="821"/>
      <c r="AE51" s="821"/>
      <c r="AF51" s="821"/>
      <c r="AG51" s="822"/>
      <c r="AH51" s="851"/>
      <c r="AI51" s="852"/>
      <c r="AJ51" s="852"/>
      <c r="AK51" s="852"/>
      <c r="AL51" s="852"/>
      <c r="AM51" s="852"/>
      <c r="AN51" s="852"/>
      <c r="AO51" s="852"/>
      <c r="AP51" s="852"/>
      <c r="AQ51" s="852"/>
      <c r="AR51" s="852"/>
      <c r="AS51" s="852"/>
      <c r="AT51" s="852"/>
      <c r="AU51" s="852"/>
      <c r="AV51" s="852"/>
      <c r="AW51" s="852"/>
      <c r="AX51" s="852"/>
      <c r="AY51" s="853"/>
    </row>
    <row r="52" spans="1:51" ht="26.2" customHeight="1">
      <c r="A52" s="793"/>
      <c r="B52" s="829"/>
      <c r="C52" s="830"/>
      <c r="D52" s="831" t="s">
        <v>358</v>
      </c>
      <c r="E52" s="2583"/>
      <c r="F52" s="2583"/>
      <c r="G52" s="2584"/>
      <c r="H52" s="834" t="s">
        <v>96</v>
      </c>
      <c r="I52" s="835"/>
      <c r="J52" s="835"/>
      <c r="K52" s="835"/>
      <c r="L52" s="835"/>
      <c r="M52" s="835"/>
      <c r="N52" s="835"/>
      <c r="O52" s="835"/>
      <c r="P52" s="835"/>
      <c r="Q52" s="835"/>
      <c r="R52" s="835"/>
      <c r="S52" s="835"/>
      <c r="T52" s="835"/>
      <c r="U52" s="835"/>
      <c r="V52" s="835"/>
      <c r="W52" s="835"/>
      <c r="X52" s="835"/>
      <c r="Y52" s="835"/>
      <c r="Z52" s="835"/>
      <c r="AA52" s="835"/>
      <c r="AB52" s="835"/>
      <c r="AC52" s="835"/>
      <c r="AD52" s="835"/>
      <c r="AE52" s="835"/>
      <c r="AF52" s="835"/>
      <c r="AG52" s="836"/>
      <c r="AH52" s="861"/>
      <c r="AI52" s="862"/>
      <c r="AJ52" s="862"/>
      <c r="AK52" s="862"/>
      <c r="AL52" s="862"/>
      <c r="AM52" s="862"/>
      <c r="AN52" s="862"/>
      <c r="AO52" s="862"/>
      <c r="AP52" s="862"/>
      <c r="AQ52" s="862"/>
      <c r="AR52" s="862"/>
      <c r="AS52" s="862"/>
      <c r="AT52" s="862"/>
      <c r="AU52" s="862"/>
      <c r="AV52" s="862"/>
      <c r="AW52" s="862"/>
      <c r="AX52" s="862"/>
      <c r="AY52" s="863"/>
    </row>
    <row r="53" spans="1:51" ht="26.2" customHeight="1">
      <c r="A53" s="793"/>
      <c r="B53" s="809" t="s">
        <v>97</v>
      </c>
      <c r="C53" s="810"/>
      <c r="D53" s="1241" t="s">
        <v>358</v>
      </c>
      <c r="E53" s="1573"/>
      <c r="F53" s="1573"/>
      <c r="G53" s="2727"/>
      <c r="H53" s="814" t="s">
        <v>98</v>
      </c>
      <c r="I53" s="812"/>
      <c r="J53" s="812"/>
      <c r="K53" s="812"/>
      <c r="L53" s="812"/>
      <c r="M53" s="812"/>
      <c r="N53" s="812"/>
      <c r="O53" s="812"/>
      <c r="P53" s="812"/>
      <c r="Q53" s="812"/>
      <c r="R53" s="812"/>
      <c r="S53" s="812"/>
      <c r="T53" s="812"/>
      <c r="U53" s="812"/>
      <c r="V53" s="812"/>
      <c r="W53" s="812"/>
      <c r="X53" s="812"/>
      <c r="Y53" s="812"/>
      <c r="Z53" s="812"/>
      <c r="AA53" s="812"/>
      <c r="AB53" s="812"/>
      <c r="AC53" s="812"/>
      <c r="AD53" s="812"/>
      <c r="AE53" s="812"/>
      <c r="AF53" s="812"/>
      <c r="AG53" s="813"/>
      <c r="AH53" s="2728" t="s">
        <v>1079</v>
      </c>
      <c r="AI53" s="2729"/>
      <c r="AJ53" s="2729"/>
      <c r="AK53" s="2729"/>
      <c r="AL53" s="2729"/>
      <c r="AM53" s="2729"/>
      <c r="AN53" s="2729"/>
      <c r="AO53" s="2729"/>
      <c r="AP53" s="2729"/>
      <c r="AQ53" s="2729"/>
      <c r="AR53" s="2729"/>
      <c r="AS53" s="2729"/>
      <c r="AT53" s="2729"/>
      <c r="AU53" s="2729"/>
      <c r="AV53" s="2729"/>
      <c r="AW53" s="2729"/>
      <c r="AX53" s="2729"/>
      <c r="AY53" s="2730"/>
    </row>
    <row r="54" spans="1:51" ht="26.2" customHeight="1">
      <c r="A54" s="793"/>
      <c r="B54" s="818"/>
      <c r="C54" s="819"/>
      <c r="D54" s="2204" t="s">
        <v>363</v>
      </c>
      <c r="E54" s="2182"/>
      <c r="F54" s="2182"/>
      <c r="G54" s="2183"/>
      <c r="H54" s="846" t="s">
        <v>101</v>
      </c>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2"/>
      <c r="AH54" s="2731"/>
      <c r="AI54" s="2732"/>
      <c r="AJ54" s="2732"/>
      <c r="AK54" s="2732"/>
      <c r="AL54" s="2732"/>
      <c r="AM54" s="2732"/>
      <c r="AN54" s="2732"/>
      <c r="AO54" s="2732"/>
      <c r="AP54" s="2732"/>
      <c r="AQ54" s="2732"/>
      <c r="AR54" s="2732"/>
      <c r="AS54" s="2732"/>
      <c r="AT54" s="2732"/>
      <c r="AU54" s="2732"/>
      <c r="AV54" s="2732"/>
      <c r="AW54" s="2732"/>
      <c r="AX54" s="2732"/>
      <c r="AY54" s="2733"/>
    </row>
    <row r="55" spans="1:51" ht="26.2" customHeight="1">
      <c r="A55" s="793"/>
      <c r="B55" s="818"/>
      <c r="C55" s="819"/>
      <c r="D55" s="843" t="s">
        <v>363</v>
      </c>
      <c r="E55" s="1247"/>
      <c r="F55" s="1247"/>
      <c r="G55" s="1248"/>
      <c r="H55" s="846" t="s">
        <v>364</v>
      </c>
      <c r="I55" s="2734"/>
      <c r="J55" s="2734"/>
      <c r="K55" s="2734"/>
      <c r="L55" s="2734"/>
      <c r="M55" s="2734"/>
      <c r="N55" s="2734"/>
      <c r="O55" s="2734"/>
      <c r="P55" s="2734"/>
      <c r="Q55" s="2734"/>
      <c r="R55" s="2734"/>
      <c r="S55" s="2734"/>
      <c r="T55" s="2734"/>
      <c r="U55" s="2734"/>
      <c r="V55" s="2734"/>
      <c r="W55" s="2734"/>
      <c r="X55" s="2734"/>
      <c r="Y55" s="2734"/>
      <c r="Z55" s="2734"/>
      <c r="AA55" s="2734"/>
      <c r="AB55" s="2734"/>
      <c r="AC55" s="2734"/>
      <c r="AD55" s="2734"/>
      <c r="AE55" s="2734"/>
      <c r="AF55" s="2734"/>
      <c r="AG55" s="2735"/>
      <c r="AH55" s="2731"/>
      <c r="AI55" s="2732"/>
      <c r="AJ55" s="2732"/>
      <c r="AK55" s="2732"/>
      <c r="AL55" s="2732"/>
      <c r="AM55" s="2732"/>
      <c r="AN55" s="2732"/>
      <c r="AO55" s="2732"/>
      <c r="AP55" s="2732"/>
      <c r="AQ55" s="2732"/>
      <c r="AR55" s="2732"/>
      <c r="AS55" s="2732"/>
      <c r="AT55" s="2732"/>
      <c r="AU55" s="2732"/>
      <c r="AV55" s="2732"/>
      <c r="AW55" s="2732"/>
      <c r="AX55" s="2732"/>
      <c r="AY55" s="2733"/>
    </row>
    <row r="56" spans="1:51" ht="26.2" customHeight="1">
      <c r="A56" s="793"/>
      <c r="B56" s="818"/>
      <c r="C56" s="819"/>
      <c r="D56" s="840" t="s">
        <v>280</v>
      </c>
      <c r="E56" s="2736"/>
      <c r="F56" s="2736"/>
      <c r="G56" s="2737"/>
      <c r="H56" s="2738" t="s">
        <v>104</v>
      </c>
      <c r="I56" s="2739"/>
      <c r="J56" s="2739"/>
      <c r="K56" s="2739"/>
      <c r="L56" s="2739"/>
      <c r="M56" s="2739"/>
      <c r="N56" s="2739"/>
      <c r="O56" s="2739"/>
      <c r="P56" s="2739"/>
      <c r="Q56" s="2739"/>
      <c r="R56" s="2739"/>
      <c r="S56" s="2739"/>
      <c r="T56" s="2739"/>
      <c r="U56" s="2739"/>
      <c r="V56" s="2739"/>
      <c r="W56" s="2739"/>
      <c r="X56" s="2739"/>
      <c r="Y56" s="2739"/>
      <c r="Z56" s="2739"/>
      <c r="AA56" s="2739"/>
      <c r="AB56" s="2739"/>
      <c r="AC56" s="2739"/>
      <c r="AD56" s="2739"/>
      <c r="AE56" s="2739"/>
      <c r="AF56" s="2739"/>
      <c r="AG56" s="2740"/>
      <c r="AH56" s="2731"/>
      <c r="AI56" s="2732"/>
      <c r="AJ56" s="2732"/>
      <c r="AK56" s="2732"/>
      <c r="AL56" s="2732"/>
      <c r="AM56" s="2732"/>
      <c r="AN56" s="2732"/>
      <c r="AO56" s="2732"/>
      <c r="AP56" s="2732"/>
      <c r="AQ56" s="2732"/>
      <c r="AR56" s="2732"/>
      <c r="AS56" s="2732"/>
      <c r="AT56" s="2732"/>
      <c r="AU56" s="2732"/>
      <c r="AV56" s="2732"/>
      <c r="AW56" s="2732"/>
      <c r="AX56" s="2732"/>
      <c r="AY56" s="2733"/>
    </row>
    <row r="57" spans="1:51" ht="26.2" customHeight="1">
      <c r="A57" s="793"/>
      <c r="B57" s="818"/>
      <c r="C57" s="819"/>
      <c r="D57" s="1660"/>
      <c r="E57" s="1918"/>
      <c r="F57" s="1918"/>
      <c r="G57" s="1919"/>
      <c r="H57" s="857" t="s">
        <v>105</v>
      </c>
      <c r="I57" s="858"/>
      <c r="J57" s="858"/>
      <c r="K57" s="858"/>
      <c r="L57" s="858"/>
      <c r="M57" s="858"/>
      <c r="N57" s="858"/>
      <c r="O57" s="858"/>
      <c r="P57" s="858"/>
      <c r="Q57" s="858"/>
      <c r="R57" s="858"/>
      <c r="S57" s="858"/>
      <c r="T57" s="858"/>
      <c r="U57" s="858"/>
      <c r="V57" s="859"/>
      <c r="W57" s="859"/>
      <c r="X57" s="859"/>
      <c r="Y57" s="859"/>
      <c r="Z57" s="859"/>
      <c r="AA57" s="859"/>
      <c r="AB57" s="859"/>
      <c r="AC57" s="859"/>
      <c r="AD57" s="859"/>
      <c r="AE57" s="859"/>
      <c r="AF57" s="859"/>
      <c r="AG57" s="860"/>
      <c r="AH57" s="2731"/>
      <c r="AI57" s="2732"/>
      <c r="AJ57" s="2732"/>
      <c r="AK57" s="2732"/>
      <c r="AL57" s="2732"/>
      <c r="AM57" s="2732"/>
      <c r="AN57" s="2732"/>
      <c r="AO57" s="2732"/>
      <c r="AP57" s="2732"/>
      <c r="AQ57" s="2732"/>
      <c r="AR57" s="2732"/>
      <c r="AS57" s="2732"/>
      <c r="AT57" s="2732"/>
      <c r="AU57" s="2732"/>
      <c r="AV57" s="2732"/>
      <c r="AW57" s="2732"/>
      <c r="AX57" s="2732"/>
      <c r="AY57" s="2733"/>
    </row>
    <row r="58" spans="1:51" ht="26.2" customHeight="1">
      <c r="A58" s="793"/>
      <c r="B58" s="829"/>
      <c r="C58" s="830"/>
      <c r="D58" s="843" t="s">
        <v>1063</v>
      </c>
      <c r="E58" s="844"/>
      <c r="F58" s="844"/>
      <c r="G58" s="845"/>
      <c r="H58" s="834" t="s">
        <v>106</v>
      </c>
      <c r="I58" s="835"/>
      <c r="J58" s="835"/>
      <c r="K58" s="835"/>
      <c r="L58" s="835"/>
      <c r="M58" s="835"/>
      <c r="N58" s="835"/>
      <c r="O58" s="835"/>
      <c r="P58" s="835"/>
      <c r="Q58" s="835"/>
      <c r="R58" s="835"/>
      <c r="S58" s="835"/>
      <c r="T58" s="835"/>
      <c r="U58" s="835"/>
      <c r="V58" s="835"/>
      <c r="W58" s="835"/>
      <c r="X58" s="835"/>
      <c r="Y58" s="835"/>
      <c r="Z58" s="835"/>
      <c r="AA58" s="835"/>
      <c r="AB58" s="835"/>
      <c r="AC58" s="835"/>
      <c r="AD58" s="835"/>
      <c r="AE58" s="835"/>
      <c r="AF58" s="835"/>
      <c r="AG58" s="836"/>
      <c r="AH58" s="2741"/>
      <c r="AI58" s="2742"/>
      <c r="AJ58" s="2742"/>
      <c r="AK58" s="2742"/>
      <c r="AL58" s="2742"/>
      <c r="AM58" s="2742"/>
      <c r="AN58" s="2742"/>
      <c r="AO58" s="2742"/>
      <c r="AP58" s="2742"/>
      <c r="AQ58" s="2742"/>
      <c r="AR58" s="2742"/>
      <c r="AS58" s="2742"/>
      <c r="AT58" s="2742"/>
      <c r="AU58" s="2742"/>
      <c r="AV58" s="2742"/>
      <c r="AW58" s="2742"/>
      <c r="AX58" s="2742"/>
      <c r="AY58" s="2743"/>
    </row>
    <row r="59" spans="1:51" ht="132.75" customHeight="1" thickBot="1">
      <c r="A59" s="793"/>
      <c r="B59" s="864" t="s">
        <v>107</v>
      </c>
      <c r="C59" s="865"/>
      <c r="D59" s="2422" t="s">
        <v>1080</v>
      </c>
      <c r="E59" s="889"/>
      <c r="F59" s="889"/>
      <c r="G59" s="889"/>
      <c r="H59" s="889"/>
      <c r="I59" s="889"/>
      <c r="J59" s="889"/>
      <c r="K59" s="889"/>
      <c r="L59" s="889"/>
      <c r="M59" s="889"/>
      <c r="N59" s="889"/>
      <c r="O59" s="889"/>
      <c r="P59" s="889"/>
      <c r="Q59" s="889"/>
      <c r="R59" s="889"/>
      <c r="S59" s="889"/>
      <c r="T59" s="889"/>
      <c r="U59" s="889"/>
      <c r="V59" s="889"/>
      <c r="W59" s="889"/>
      <c r="X59" s="889"/>
      <c r="Y59" s="889"/>
      <c r="Z59" s="889"/>
      <c r="AA59" s="889"/>
      <c r="AB59" s="889"/>
      <c r="AC59" s="889"/>
      <c r="AD59" s="889"/>
      <c r="AE59" s="889"/>
      <c r="AF59" s="889"/>
      <c r="AG59" s="889"/>
      <c r="AH59" s="889"/>
      <c r="AI59" s="889"/>
      <c r="AJ59" s="889"/>
      <c r="AK59" s="889"/>
      <c r="AL59" s="889"/>
      <c r="AM59" s="889"/>
      <c r="AN59" s="889"/>
      <c r="AO59" s="889"/>
      <c r="AP59" s="889"/>
      <c r="AQ59" s="889"/>
      <c r="AR59" s="889"/>
      <c r="AS59" s="889"/>
      <c r="AT59" s="889"/>
      <c r="AU59" s="889"/>
      <c r="AV59" s="889"/>
      <c r="AW59" s="889"/>
      <c r="AX59" s="889"/>
      <c r="AY59" s="890"/>
    </row>
    <row r="60" spans="1:51" ht="20.95" hidden="1" customHeight="1">
      <c r="A60" s="793"/>
      <c r="B60" s="799"/>
      <c r="C60" s="800"/>
      <c r="D60" s="780" t="s">
        <v>109</v>
      </c>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781"/>
    </row>
    <row r="61" spans="1:51" ht="97.55" hidden="1" customHeight="1">
      <c r="A61" s="793"/>
      <c r="B61" s="799"/>
      <c r="C61" s="800"/>
      <c r="D61" s="869" t="s">
        <v>110</v>
      </c>
      <c r="E61" s="870"/>
      <c r="F61" s="870"/>
      <c r="G61" s="870"/>
      <c r="H61" s="870"/>
      <c r="I61" s="870"/>
      <c r="J61" s="870"/>
      <c r="K61" s="870"/>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1"/>
    </row>
    <row r="62" spans="1:51" ht="119.8" hidden="1" customHeight="1">
      <c r="A62" s="793"/>
      <c r="B62" s="799"/>
      <c r="C62" s="800"/>
      <c r="D62" s="872" t="s">
        <v>111</v>
      </c>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4"/>
    </row>
    <row r="63" spans="1:51" ht="20.95" customHeight="1">
      <c r="A63" s="793"/>
      <c r="B63" s="698" t="s">
        <v>112</v>
      </c>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51" ht="106.55" customHeight="1">
      <c r="A64" s="875"/>
      <c r="B64" s="2744" t="s">
        <v>1081</v>
      </c>
      <c r="C64" s="2745"/>
      <c r="D64" s="2745"/>
      <c r="E64" s="2745"/>
      <c r="F64" s="2746"/>
      <c r="G64" s="1265" t="s">
        <v>1082</v>
      </c>
      <c r="H64" s="1117"/>
      <c r="I64" s="1117"/>
      <c r="J64" s="1117"/>
      <c r="K64" s="1117"/>
      <c r="L64" s="1117"/>
      <c r="M64" s="1117"/>
      <c r="N64" s="1117"/>
      <c r="O64" s="1117"/>
      <c r="P64" s="1117"/>
      <c r="Q64" s="1117"/>
      <c r="R64" s="1117"/>
      <c r="S64" s="1117"/>
      <c r="T64" s="1117"/>
      <c r="U64" s="1117"/>
      <c r="V64" s="1117"/>
      <c r="W64" s="1117"/>
      <c r="X64" s="1117"/>
      <c r="Y64" s="1117"/>
      <c r="Z64" s="1117"/>
      <c r="AA64" s="1117"/>
      <c r="AB64" s="1117"/>
      <c r="AC64" s="1117"/>
      <c r="AD64" s="1117"/>
      <c r="AE64" s="1117"/>
      <c r="AF64" s="1117"/>
      <c r="AG64" s="1117"/>
      <c r="AH64" s="1117"/>
      <c r="AI64" s="1117"/>
      <c r="AJ64" s="1117"/>
      <c r="AK64" s="1117"/>
      <c r="AL64" s="1117"/>
      <c r="AM64" s="1117"/>
      <c r="AN64" s="1117"/>
      <c r="AO64" s="1117"/>
      <c r="AP64" s="1117"/>
      <c r="AQ64" s="1117"/>
      <c r="AR64" s="1117"/>
      <c r="AS64" s="1117"/>
      <c r="AT64" s="1117"/>
      <c r="AU64" s="1117"/>
      <c r="AV64" s="1117"/>
      <c r="AW64" s="1117"/>
      <c r="AX64" s="1117"/>
      <c r="AY64" s="2087"/>
    </row>
    <row r="65" spans="1:51" ht="18.350000000000001" customHeight="1">
      <c r="A65" s="875"/>
      <c r="B65" s="882" t="s">
        <v>115</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4"/>
    </row>
    <row r="66" spans="1:51" ht="119.15" customHeight="1" thickBot="1">
      <c r="A66" s="875"/>
      <c r="B66" s="1267" t="s">
        <v>537</v>
      </c>
      <c r="C66" s="1268"/>
      <c r="D66" s="1268"/>
      <c r="E66" s="1268"/>
      <c r="F66" s="1269"/>
      <c r="G66" s="2218" t="s">
        <v>1083</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AV66" s="1260"/>
      <c r="AW66" s="1260"/>
      <c r="AX66" s="1260"/>
      <c r="AY66" s="1261"/>
    </row>
    <row r="67" spans="1:51" ht="19.649999999999999" customHeight="1">
      <c r="A67" s="875"/>
      <c r="B67" s="891" t="s">
        <v>118</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2"/>
      <c r="AV67" s="892"/>
      <c r="AW67" s="892"/>
      <c r="AX67" s="892"/>
      <c r="AY67" s="893"/>
    </row>
    <row r="68" spans="1:51" ht="205.2" customHeight="1" thickBot="1">
      <c r="A68" s="875"/>
      <c r="B68" s="2747"/>
      <c r="C68" s="2748"/>
      <c r="D68" s="2748"/>
      <c r="E68" s="2748"/>
      <c r="F68" s="2748"/>
      <c r="G68" s="2748"/>
      <c r="H68" s="2748"/>
      <c r="I68" s="2748"/>
      <c r="J68" s="2748"/>
      <c r="K68" s="2748"/>
      <c r="L68" s="2748"/>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c r="AS68" s="2748"/>
      <c r="AT68" s="2748"/>
      <c r="AU68" s="2748"/>
      <c r="AV68" s="2748"/>
      <c r="AW68" s="2748"/>
      <c r="AX68" s="2748"/>
      <c r="AY68" s="2749"/>
    </row>
    <row r="69" spans="1:51" ht="19.649999999999999" customHeight="1">
      <c r="A69" s="875"/>
      <c r="B69" s="897" t="s">
        <v>119</v>
      </c>
      <c r="C69" s="898"/>
      <c r="D69" s="898"/>
      <c r="E69" s="898"/>
      <c r="F69" s="898"/>
      <c r="G69" s="898"/>
      <c r="H69" s="898"/>
      <c r="I69" s="898"/>
      <c r="J69" s="898"/>
      <c r="K69" s="898"/>
      <c r="L69" s="898"/>
      <c r="M69" s="898"/>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9"/>
    </row>
    <row r="70" spans="1:51" ht="20.149999999999999" customHeight="1">
      <c r="A70" s="875"/>
      <c r="B70" s="900" t="s">
        <v>120</v>
      </c>
      <c r="C70" s="901"/>
      <c r="D70" s="901"/>
      <c r="E70" s="901"/>
      <c r="F70" s="901"/>
      <c r="G70" s="901"/>
      <c r="H70" s="901"/>
      <c r="I70" s="901"/>
      <c r="J70" s="901"/>
      <c r="K70" s="901"/>
      <c r="L70" s="902"/>
      <c r="M70" s="2750" t="s">
        <v>1084</v>
      </c>
      <c r="N70" s="1279"/>
      <c r="O70" s="1279"/>
      <c r="P70" s="1279"/>
      <c r="Q70" s="1279"/>
      <c r="R70" s="1279"/>
      <c r="S70" s="1279"/>
      <c r="T70" s="1279"/>
      <c r="U70" s="1279"/>
      <c r="V70" s="1279"/>
      <c r="W70" s="1279"/>
      <c r="X70" s="1279"/>
      <c r="Y70" s="1279"/>
      <c r="Z70" s="1279"/>
      <c r="AA70" s="1680"/>
      <c r="AB70" s="901" t="s">
        <v>121</v>
      </c>
      <c r="AC70" s="901"/>
      <c r="AD70" s="901"/>
      <c r="AE70" s="901"/>
      <c r="AF70" s="901"/>
      <c r="AG70" s="901"/>
      <c r="AH70" s="901"/>
      <c r="AI70" s="901"/>
      <c r="AJ70" s="901"/>
      <c r="AK70" s="902"/>
      <c r="AL70" s="1278" t="s">
        <v>1085</v>
      </c>
      <c r="AM70" s="1279"/>
      <c r="AN70" s="1279"/>
      <c r="AO70" s="1279"/>
      <c r="AP70" s="1279"/>
      <c r="AQ70" s="1279"/>
      <c r="AR70" s="1279"/>
      <c r="AS70" s="1279"/>
      <c r="AT70" s="1279"/>
      <c r="AU70" s="1279"/>
      <c r="AV70" s="1279"/>
      <c r="AW70" s="1279"/>
      <c r="AX70" s="1279"/>
      <c r="AY70" s="1280"/>
    </row>
    <row r="71" spans="1:51" ht="2.95" customHeight="1">
      <c r="A71" s="793"/>
      <c r="B71" s="774"/>
      <c r="C71" s="774"/>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c r="AB71" s="906"/>
      <c r="AC71" s="906"/>
      <c r="AD71" s="906"/>
      <c r="AE71" s="906"/>
      <c r="AF71" s="906"/>
      <c r="AG71" s="906"/>
      <c r="AH71" s="906"/>
      <c r="AI71" s="906"/>
      <c r="AJ71" s="906"/>
      <c r="AK71" s="906"/>
      <c r="AL71" s="906"/>
      <c r="AM71" s="906"/>
      <c r="AN71" s="906"/>
      <c r="AO71" s="906"/>
      <c r="AP71" s="906"/>
      <c r="AQ71" s="906"/>
      <c r="AR71" s="906"/>
      <c r="AS71" s="906"/>
      <c r="AT71" s="906"/>
      <c r="AU71" s="906"/>
      <c r="AV71" s="906"/>
      <c r="AW71" s="906"/>
      <c r="AX71" s="906"/>
      <c r="AY71" s="906"/>
    </row>
    <row r="72" spans="1:51" ht="2.95" customHeight="1" thickBot="1">
      <c r="A72" s="793"/>
      <c r="B72" s="776"/>
      <c r="C72" s="776"/>
      <c r="D72" s="2097"/>
      <c r="E72" s="2097"/>
      <c r="F72" s="2097"/>
      <c r="G72" s="2097"/>
      <c r="H72" s="2097"/>
      <c r="I72" s="2097"/>
      <c r="J72" s="2097"/>
      <c r="K72" s="2097"/>
      <c r="L72" s="2097"/>
      <c r="M72" s="2097"/>
      <c r="N72" s="2097"/>
      <c r="O72" s="2097"/>
      <c r="P72" s="2097"/>
      <c r="Q72" s="2097"/>
      <c r="R72" s="2097"/>
      <c r="S72" s="2097"/>
      <c r="T72" s="2097"/>
      <c r="U72" s="2097"/>
      <c r="V72" s="2097"/>
      <c r="W72" s="2097"/>
      <c r="X72" s="2097"/>
      <c r="Y72" s="2097"/>
      <c r="Z72" s="2097"/>
      <c r="AA72" s="2097"/>
      <c r="AB72" s="2097"/>
      <c r="AC72" s="2097"/>
      <c r="AD72" s="2097"/>
      <c r="AE72" s="2097"/>
      <c r="AF72" s="2097"/>
      <c r="AG72" s="2097"/>
      <c r="AH72" s="2097"/>
      <c r="AI72" s="2097"/>
      <c r="AJ72" s="2097"/>
      <c r="AK72" s="2097"/>
      <c r="AL72" s="2097"/>
      <c r="AM72" s="2097"/>
      <c r="AN72" s="2097"/>
      <c r="AO72" s="2097"/>
      <c r="AP72" s="2097"/>
      <c r="AQ72" s="2097"/>
      <c r="AR72" s="2097"/>
      <c r="AS72" s="2097"/>
      <c r="AT72" s="2097"/>
      <c r="AU72" s="2097"/>
      <c r="AV72" s="2097"/>
      <c r="AW72" s="2097"/>
      <c r="AX72" s="2097"/>
      <c r="AY72" s="2097"/>
    </row>
    <row r="73" spans="1:51" ht="385.55" customHeight="1">
      <c r="A73" s="875"/>
      <c r="B73" s="907" t="s">
        <v>713</v>
      </c>
      <c r="C73" s="908"/>
      <c r="D73" s="908"/>
      <c r="E73" s="908"/>
      <c r="F73" s="908"/>
      <c r="G73" s="909"/>
      <c r="H73" s="910" t="s">
        <v>463</v>
      </c>
      <c r="I73" s="911"/>
      <c r="J73" s="911"/>
      <c r="K73" s="911"/>
      <c r="L73" s="911"/>
      <c r="M73" s="911"/>
      <c r="N73" s="911"/>
      <c r="O73" s="911"/>
      <c r="P73" s="911"/>
      <c r="Q73" s="911"/>
      <c r="R73" s="911"/>
      <c r="S73" s="911"/>
      <c r="T73" s="911"/>
      <c r="U73" s="911"/>
      <c r="V73" s="911"/>
      <c r="W73" s="911"/>
      <c r="X73" s="911"/>
      <c r="Y73" s="911"/>
      <c r="Z73" s="911"/>
      <c r="AA73" s="911"/>
      <c r="AB73" s="911"/>
      <c r="AC73" s="911"/>
      <c r="AD73" s="911"/>
      <c r="AE73" s="911"/>
      <c r="AF73" s="911"/>
      <c r="AG73" s="911"/>
      <c r="AH73" s="911"/>
      <c r="AI73" s="911"/>
      <c r="AJ73" s="911"/>
      <c r="AK73" s="911"/>
      <c r="AL73" s="911"/>
      <c r="AM73" s="911"/>
      <c r="AN73" s="911"/>
      <c r="AO73" s="911"/>
      <c r="AP73" s="911"/>
      <c r="AQ73" s="911"/>
      <c r="AR73" s="911"/>
      <c r="AS73" s="911"/>
      <c r="AT73" s="911"/>
      <c r="AU73" s="911"/>
      <c r="AV73" s="911"/>
      <c r="AW73" s="911"/>
      <c r="AX73" s="911"/>
      <c r="AY73" s="912"/>
    </row>
    <row r="74" spans="1:51" ht="348.9" customHeight="1">
      <c r="B74" s="585"/>
      <c r="C74" s="586"/>
      <c r="D74" s="586"/>
      <c r="E74" s="586"/>
      <c r="F74" s="586"/>
      <c r="G74" s="587"/>
      <c r="H74" s="913"/>
      <c r="I74" s="917"/>
      <c r="J74" s="917"/>
      <c r="K74" s="917"/>
      <c r="L74" s="917"/>
      <c r="M74" s="917"/>
      <c r="N74" s="917"/>
      <c r="O74" s="917"/>
      <c r="P74" s="917"/>
      <c r="Q74" s="917"/>
      <c r="R74" s="917"/>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8"/>
    </row>
    <row r="75" spans="1:51" ht="324" customHeight="1" thickBot="1">
      <c r="B75" s="585"/>
      <c r="C75" s="586"/>
      <c r="D75" s="586"/>
      <c r="E75" s="586"/>
      <c r="F75" s="586"/>
      <c r="G75" s="587"/>
      <c r="H75" s="913"/>
      <c r="I75" s="917"/>
      <c r="J75" s="917"/>
      <c r="K75" s="917"/>
      <c r="L75" s="917"/>
      <c r="M75" s="917"/>
      <c r="N75" s="917"/>
      <c r="O75" s="917"/>
      <c r="P75" s="917"/>
      <c r="Q75" s="917"/>
      <c r="R75" s="917"/>
      <c r="S75" s="917"/>
      <c r="T75" s="917"/>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918"/>
    </row>
    <row r="76" spans="1:51" ht="2.95" customHeight="1">
      <c r="B76" s="1347"/>
      <c r="C76" s="1347"/>
      <c r="D76" s="1347"/>
      <c r="E76" s="1347"/>
      <c r="F76" s="1347"/>
      <c r="G76" s="1347"/>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row>
    <row r="77" spans="1:51" ht="2.95" customHeight="1" thickBot="1">
      <c r="B77" s="1348"/>
      <c r="C77" s="1348"/>
      <c r="D77" s="1348"/>
      <c r="E77" s="1348"/>
      <c r="F77" s="1348"/>
      <c r="G77" s="1348"/>
      <c r="H77" s="1012"/>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ht="24.75" customHeight="1">
      <c r="B78" s="678" t="s">
        <v>260</v>
      </c>
      <c r="C78" s="679"/>
      <c r="D78" s="679"/>
      <c r="E78" s="679"/>
      <c r="F78" s="679"/>
      <c r="G78" s="680"/>
      <c r="H78" s="1349" t="s">
        <v>1086</v>
      </c>
      <c r="I78" s="1350"/>
      <c r="J78" s="1350"/>
      <c r="K78" s="1350"/>
      <c r="L78" s="1350"/>
      <c r="M78" s="1350"/>
      <c r="N78" s="1350"/>
      <c r="O78" s="1350"/>
      <c r="P78" s="1350"/>
      <c r="Q78" s="1350"/>
      <c r="R78" s="1350"/>
      <c r="S78" s="1350"/>
      <c r="T78" s="1350"/>
      <c r="U78" s="1350"/>
      <c r="V78" s="1350"/>
      <c r="W78" s="1350"/>
      <c r="X78" s="1350"/>
      <c r="Y78" s="1350"/>
      <c r="Z78" s="1350"/>
      <c r="AA78" s="1350"/>
      <c r="AB78" s="1350"/>
      <c r="AC78" s="1351"/>
      <c r="AD78" s="1349" t="s">
        <v>1087</v>
      </c>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2"/>
    </row>
    <row r="79" spans="1:51" ht="24.75" customHeight="1">
      <c r="B79" s="678"/>
      <c r="C79" s="679"/>
      <c r="D79" s="679"/>
      <c r="E79" s="679"/>
      <c r="F79" s="679"/>
      <c r="G79" s="680"/>
      <c r="H79" s="1022" t="s">
        <v>71</v>
      </c>
      <c r="I79" s="693"/>
      <c r="J79" s="693"/>
      <c r="K79" s="693"/>
      <c r="L79" s="693"/>
      <c r="M79" s="1023" t="s">
        <v>127</v>
      </c>
      <c r="N79" s="530"/>
      <c r="O79" s="530"/>
      <c r="P79" s="530"/>
      <c r="Q79" s="530"/>
      <c r="R79" s="530"/>
      <c r="S79" s="530"/>
      <c r="T79" s="530"/>
      <c r="U79" s="530"/>
      <c r="V79" s="530"/>
      <c r="W79" s="530"/>
      <c r="X79" s="530"/>
      <c r="Y79" s="554"/>
      <c r="Z79" s="1024" t="s">
        <v>128</v>
      </c>
      <c r="AA79" s="1025"/>
      <c r="AB79" s="1025"/>
      <c r="AC79" s="1026"/>
      <c r="AD79" s="1022" t="s">
        <v>71</v>
      </c>
      <c r="AE79" s="693"/>
      <c r="AF79" s="693"/>
      <c r="AG79" s="693"/>
      <c r="AH79" s="693"/>
      <c r="AI79" s="1023" t="s">
        <v>127</v>
      </c>
      <c r="AJ79" s="530"/>
      <c r="AK79" s="530"/>
      <c r="AL79" s="530"/>
      <c r="AM79" s="530"/>
      <c r="AN79" s="530"/>
      <c r="AO79" s="530"/>
      <c r="AP79" s="530"/>
      <c r="AQ79" s="530"/>
      <c r="AR79" s="530"/>
      <c r="AS79" s="530"/>
      <c r="AT79" s="530"/>
      <c r="AU79" s="554"/>
      <c r="AV79" s="1024" t="s">
        <v>128</v>
      </c>
      <c r="AW79" s="1025"/>
      <c r="AX79" s="1025"/>
      <c r="AY79" s="1027"/>
    </row>
    <row r="80" spans="1:51" ht="24.75" customHeight="1">
      <c r="B80" s="678"/>
      <c r="C80" s="679"/>
      <c r="D80" s="679"/>
      <c r="E80" s="679"/>
      <c r="F80" s="679"/>
      <c r="G80" s="680"/>
      <c r="H80" s="2098" t="s">
        <v>1076</v>
      </c>
      <c r="I80" s="2099"/>
      <c r="J80" s="2099"/>
      <c r="K80" s="2099"/>
      <c r="L80" s="2100"/>
      <c r="M80" s="1031" t="s">
        <v>1088</v>
      </c>
      <c r="N80" s="1032"/>
      <c r="O80" s="1032"/>
      <c r="P80" s="1032"/>
      <c r="Q80" s="1032"/>
      <c r="R80" s="1032"/>
      <c r="S80" s="1032"/>
      <c r="T80" s="1032"/>
      <c r="U80" s="1032"/>
      <c r="V80" s="1032"/>
      <c r="W80" s="1032"/>
      <c r="X80" s="1032"/>
      <c r="Y80" s="1033"/>
      <c r="Z80" s="2751">
        <v>0.3</v>
      </c>
      <c r="AA80" s="2752"/>
      <c r="AB80" s="2752"/>
      <c r="AC80" s="2753"/>
      <c r="AD80" s="1028"/>
      <c r="AE80" s="1029"/>
      <c r="AF80" s="1029"/>
      <c r="AG80" s="1029"/>
      <c r="AH80" s="1030"/>
      <c r="AI80" s="1031"/>
      <c r="AJ80" s="1032"/>
      <c r="AK80" s="1032"/>
      <c r="AL80" s="1032"/>
      <c r="AM80" s="1032"/>
      <c r="AN80" s="1032"/>
      <c r="AO80" s="1032"/>
      <c r="AP80" s="1032"/>
      <c r="AQ80" s="1032"/>
      <c r="AR80" s="1032"/>
      <c r="AS80" s="1032"/>
      <c r="AT80" s="1032"/>
      <c r="AU80" s="1033"/>
      <c r="AV80" s="1034"/>
      <c r="AW80" s="1035"/>
      <c r="AX80" s="1035"/>
      <c r="AY80" s="1037"/>
    </row>
    <row r="81" spans="2:51" ht="24.75" customHeight="1">
      <c r="B81" s="678"/>
      <c r="C81" s="679"/>
      <c r="D81" s="679"/>
      <c r="E81" s="679"/>
      <c r="F81" s="679"/>
      <c r="G81" s="680"/>
      <c r="H81" s="1038"/>
      <c r="I81" s="844"/>
      <c r="J81" s="844"/>
      <c r="K81" s="844"/>
      <c r="L81" s="845"/>
      <c r="M81" s="1039"/>
      <c r="N81" s="1040"/>
      <c r="O81" s="1040"/>
      <c r="P81" s="1040"/>
      <c r="Q81" s="1040"/>
      <c r="R81" s="1040"/>
      <c r="S81" s="1040"/>
      <c r="T81" s="1040"/>
      <c r="U81" s="1040"/>
      <c r="V81" s="1040"/>
      <c r="W81" s="1040"/>
      <c r="X81" s="1040"/>
      <c r="Y81" s="1041"/>
      <c r="Z81" s="1042"/>
      <c r="AA81" s="1043"/>
      <c r="AB81" s="1043"/>
      <c r="AC81" s="1044"/>
      <c r="AD81" s="1038"/>
      <c r="AE81" s="844"/>
      <c r="AF81" s="844"/>
      <c r="AG81" s="844"/>
      <c r="AH81" s="845"/>
      <c r="AI81" s="1039"/>
      <c r="AJ81" s="1040"/>
      <c r="AK81" s="1040"/>
      <c r="AL81" s="1040"/>
      <c r="AM81" s="1040"/>
      <c r="AN81" s="1040"/>
      <c r="AO81" s="1040"/>
      <c r="AP81" s="1040"/>
      <c r="AQ81" s="1040"/>
      <c r="AR81" s="1040"/>
      <c r="AS81" s="1040"/>
      <c r="AT81" s="1040"/>
      <c r="AU81" s="1041"/>
      <c r="AV81" s="1042"/>
      <c r="AW81" s="1043"/>
      <c r="AX81" s="1043"/>
      <c r="AY81" s="1045"/>
    </row>
    <row r="82" spans="2:51" ht="24.75" customHeight="1">
      <c r="B82" s="678"/>
      <c r="C82" s="679"/>
      <c r="D82" s="679"/>
      <c r="E82" s="679"/>
      <c r="F82" s="679"/>
      <c r="G82" s="680"/>
      <c r="H82" s="1038"/>
      <c r="I82" s="844"/>
      <c r="J82" s="844"/>
      <c r="K82" s="844"/>
      <c r="L82" s="845"/>
      <c r="M82" s="1039"/>
      <c r="N82" s="1040"/>
      <c r="O82" s="1040"/>
      <c r="P82" s="1040"/>
      <c r="Q82" s="1040"/>
      <c r="R82" s="1040"/>
      <c r="S82" s="1040"/>
      <c r="T82" s="1040"/>
      <c r="U82" s="1040"/>
      <c r="V82" s="1040"/>
      <c r="W82" s="1040"/>
      <c r="X82" s="1040"/>
      <c r="Y82" s="1041"/>
      <c r="Z82" s="1042"/>
      <c r="AA82" s="1043"/>
      <c r="AB82" s="1043"/>
      <c r="AC82" s="1044"/>
      <c r="AD82" s="1038"/>
      <c r="AE82" s="844"/>
      <c r="AF82" s="844"/>
      <c r="AG82" s="844"/>
      <c r="AH82" s="845"/>
      <c r="AI82" s="1039"/>
      <c r="AJ82" s="1040"/>
      <c r="AK82" s="1040"/>
      <c r="AL82" s="1040"/>
      <c r="AM82" s="1040"/>
      <c r="AN82" s="1040"/>
      <c r="AO82" s="1040"/>
      <c r="AP82" s="1040"/>
      <c r="AQ82" s="1040"/>
      <c r="AR82" s="1040"/>
      <c r="AS82" s="1040"/>
      <c r="AT82" s="1040"/>
      <c r="AU82" s="1041"/>
      <c r="AV82" s="1042"/>
      <c r="AW82" s="1043"/>
      <c r="AX82" s="1043"/>
      <c r="AY82" s="1045"/>
    </row>
    <row r="83" spans="2:51" ht="24.75" customHeight="1">
      <c r="B83" s="678"/>
      <c r="C83" s="679"/>
      <c r="D83" s="679"/>
      <c r="E83" s="679"/>
      <c r="F83" s="679"/>
      <c r="G83" s="680"/>
      <c r="H83" s="1038"/>
      <c r="I83" s="844"/>
      <c r="J83" s="844"/>
      <c r="K83" s="844"/>
      <c r="L83" s="845"/>
      <c r="M83" s="1039"/>
      <c r="N83" s="1040"/>
      <c r="O83" s="1040"/>
      <c r="P83" s="1040"/>
      <c r="Q83" s="1040"/>
      <c r="R83" s="1040"/>
      <c r="S83" s="1040"/>
      <c r="T83" s="1040"/>
      <c r="U83" s="1040"/>
      <c r="V83" s="1040"/>
      <c r="W83" s="1040"/>
      <c r="X83" s="1040"/>
      <c r="Y83" s="1041"/>
      <c r="Z83" s="1042"/>
      <c r="AA83" s="1043"/>
      <c r="AB83" s="1043"/>
      <c r="AC83" s="1044"/>
      <c r="AD83" s="1038"/>
      <c r="AE83" s="844"/>
      <c r="AF83" s="844"/>
      <c r="AG83" s="844"/>
      <c r="AH83" s="845"/>
      <c r="AI83" s="1039"/>
      <c r="AJ83" s="1040"/>
      <c r="AK83" s="1040"/>
      <c r="AL83" s="1040"/>
      <c r="AM83" s="1040"/>
      <c r="AN83" s="1040"/>
      <c r="AO83" s="1040"/>
      <c r="AP83" s="1040"/>
      <c r="AQ83" s="1040"/>
      <c r="AR83" s="1040"/>
      <c r="AS83" s="1040"/>
      <c r="AT83" s="1040"/>
      <c r="AU83" s="1041"/>
      <c r="AV83" s="1042"/>
      <c r="AW83" s="1043"/>
      <c r="AX83" s="1043"/>
      <c r="AY83" s="1045"/>
    </row>
    <row r="84" spans="2:51" ht="24.75" customHeight="1">
      <c r="B84" s="678"/>
      <c r="C84" s="679"/>
      <c r="D84" s="679"/>
      <c r="E84" s="679"/>
      <c r="F84" s="679"/>
      <c r="G84" s="680"/>
      <c r="H84" s="1038"/>
      <c r="I84" s="844"/>
      <c r="J84" s="844"/>
      <c r="K84" s="844"/>
      <c r="L84" s="845"/>
      <c r="M84" s="1039"/>
      <c r="N84" s="1040"/>
      <c r="O84" s="1040"/>
      <c r="P84" s="1040"/>
      <c r="Q84" s="1040"/>
      <c r="R84" s="1040"/>
      <c r="S84" s="1040"/>
      <c r="T84" s="1040"/>
      <c r="U84" s="1040"/>
      <c r="V84" s="1040"/>
      <c r="W84" s="1040"/>
      <c r="X84" s="1040"/>
      <c r="Y84" s="1041"/>
      <c r="Z84" s="1042"/>
      <c r="AA84" s="1043"/>
      <c r="AB84" s="1043"/>
      <c r="AC84" s="1043"/>
      <c r="AD84" s="1038"/>
      <c r="AE84" s="844"/>
      <c r="AF84" s="844"/>
      <c r="AG84" s="844"/>
      <c r="AH84" s="845"/>
      <c r="AI84" s="1039"/>
      <c r="AJ84" s="1040"/>
      <c r="AK84" s="1040"/>
      <c r="AL84" s="1040"/>
      <c r="AM84" s="1040"/>
      <c r="AN84" s="1040"/>
      <c r="AO84" s="1040"/>
      <c r="AP84" s="1040"/>
      <c r="AQ84" s="1040"/>
      <c r="AR84" s="1040"/>
      <c r="AS84" s="1040"/>
      <c r="AT84" s="1040"/>
      <c r="AU84" s="1041"/>
      <c r="AV84" s="1042"/>
      <c r="AW84" s="1043"/>
      <c r="AX84" s="1043"/>
      <c r="AY84" s="1045"/>
    </row>
    <row r="85" spans="2:51" ht="24.75" customHeight="1">
      <c r="B85" s="678"/>
      <c r="C85" s="679"/>
      <c r="D85" s="679"/>
      <c r="E85" s="679"/>
      <c r="F85" s="679"/>
      <c r="G85" s="680"/>
      <c r="H85" s="1038"/>
      <c r="I85" s="844"/>
      <c r="J85" s="844"/>
      <c r="K85" s="844"/>
      <c r="L85" s="845"/>
      <c r="M85" s="1039"/>
      <c r="N85" s="1040"/>
      <c r="O85" s="1040"/>
      <c r="P85" s="1040"/>
      <c r="Q85" s="1040"/>
      <c r="R85" s="1040"/>
      <c r="S85" s="1040"/>
      <c r="T85" s="1040"/>
      <c r="U85" s="1040"/>
      <c r="V85" s="1040"/>
      <c r="W85" s="1040"/>
      <c r="X85" s="1040"/>
      <c r="Y85" s="1041"/>
      <c r="Z85" s="1042"/>
      <c r="AA85" s="1043"/>
      <c r="AB85" s="1043"/>
      <c r="AC85" s="1043"/>
      <c r="AD85" s="1038"/>
      <c r="AE85" s="844"/>
      <c r="AF85" s="844"/>
      <c r="AG85" s="844"/>
      <c r="AH85" s="845"/>
      <c r="AI85" s="1039"/>
      <c r="AJ85" s="1040"/>
      <c r="AK85" s="1040"/>
      <c r="AL85" s="1040"/>
      <c r="AM85" s="1040"/>
      <c r="AN85" s="1040"/>
      <c r="AO85" s="1040"/>
      <c r="AP85" s="1040"/>
      <c r="AQ85" s="1040"/>
      <c r="AR85" s="1040"/>
      <c r="AS85" s="1040"/>
      <c r="AT85" s="1040"/>
      <c r="AU85" s="1041"/>
      <c r="AV85" s="1042"/>
      <c r="AW85" s="1043"/>
      <c r="AX85" s="1043"/>
      <c r="AY85" s="1045"/>
    </row>
    <row r="86" spans="2:51" ht="24.75" customHeight="1">
      <c r="B86" s="678"/>
      <c r="C86" s="679"/>
      <c r="D86" s="679"/>
      <c r="E86" s="679"/>
      <c r="F86" s="679"/>
      <c r="G86" s="680"/>
      <c r="H86" s="1038"/>
      <c r="I86" s="844"/>
      <c r="J86" s="844"/>
      <c r="K86" s="844"/>
      <c r="L86" s="845"/>
      <c r="M86" s="1039"/>
      <c r="N86" s="1040"/>
      <c r="O86" s="1040"/>
      <c r="P86" s="1040"/>
      <c r="Q86" s="1040"/>
      <c r="R86" s="1040"/>
      <c r="S86" s="1040"/>
      <c r="T86" s="1040"/>
      <c r="U86" s="1040"/>
      <c r="V86" s="1040"/>
      <c r="W86" s="1040"/>
      <c r="X86" s="1040"/>
      <c r="Y86" s="1041"/>
      <c r="Z86" s="1042"/>
      <c r="AA86" s="1043"/>
      <c r="AB86" s="1043"/>
      <c r="AC86" s="1043"/>
      <c r="AD86" s="1038"/>
      <c r="AE86" s="844"/>
      <c r="AF86" s="844"/>
      <c r="AG86" s="844"/>
      <c r="AH86" s="845"/>
      <c r="AI86" s="1039"/>
      <c r="AJ86" s="1040"/>
      <c r="AK86" s="1040"/>
      <c r="AL86" s="1040"/>
      <c r="AM86" s="1040"/>
      <c r="AN86" s="1040"/>
      <c r="AO86" s="1040"/>
      <c r="AP86" s="1040"/>
      <c r="AQ86" s="1040"/>
      <c r="AR86" s="1040"/>
      <c r="AS86" s="1040"/>
      <c r="AT86" s="1040"/>
      <c r="AU86" s="1041"/>
      <c r="AV86" s="1042"/>
      <c r="AW86" s="1043"/>
      <c r="AX86" s="1043"/>
      <c r="AY86" s="1045"/>
    </row>
    <row r="87" spans="2:51" ht="24.75" customHeight="1">
      <c r="B87" s="678"/>
      <c r="C87" s="679"/>
      <c r="D87" s="679"/>
      <c r="E87" s="679"/>
      <c r="F87" s="679"/>
      <c r="G87" s="680"/>
      <c r="H87" s="1046"/>
      <c r="I87" s="832"/>
      <c r="J87" s="832"/>
      <c r="K87" s="832"/>
      <c r="L87" s="833"/>
      <c r="M87" s="1047"/>
      <c r="N87" s="1048"/>
      <c r="O87" s="1048"/>
      <c r="P87" s="1048"/>
      <c r="Q87" s="1048"/>
      <c r="R87" s="1048"/>
      <c r="S87" s="1048"/>
      <c r="T87" s="1048"/>
      <c r="U87" s="1048"/>
      <c r="V87" s="1048"/>
      <c r="W87" s="1048"/>
      <c r="X87" s="1048"/>
      <c r="Y87" s="1049"/>
      <c r="Z87" s="1050"/>
      <c r="AA87" s="1051"/>
      <c r="AB87" s="1051"/>
      <c r="AC87" s="1051"/>
      <c r="AD87" s="1046"/>
      <c r="AE87" s="832"/>
      <c r="AF87" s="832"/>
      <c r="AG87" s="832"/>
      <c r="AH87" s="833"/>
      <c r="AI87" s="1047"/>
      <c r="AJ87" s="1048"/>
      <c r="AK87" s="1048"/>
      <c r="AL87" s="1048"/>
      <c r="AM87" s="1048"/>
      <c r="AN87" s="1048"/>
      <c r="AO87" s="1048"/>
      <c r="AP87" s="1048"/>
      <c r="AQ87" s="1048"/>
      <c r="AR87" s="1048"/>
      <c r="AS87" s="1048"/>
      <c r="AT87" s="1048"/>
      <c r="AU87" s="1049"/>
      <c r="AV87" s="1050"/>
      <c r="AW87" s="1051"/>
      <c r="AX87" s="1051"/>
      <c r="AY87" s="1052"/>
    </row>
    <row r="88" spans="2:51" ht="24.75" customHeight="1">
      <c r="B88" s="678"/>
      <c r="C88" s="679"/>
      <c r="D88" s="679"/>
      <c r="E88" s="679"/>
      <c r="F88" s="679"/>
      <c r="G88" s="680"/>
      <c r="H88" s="1053" t="s">
        <v>39</v>
      </c>
      <c r="I88" s="530"/>
      <c r="J88" s="530"/>
      <c r="K88" s="530"/>
      <c r="L88" s="530"/>
      <c r="M88" s="1054"/>
      <c r="N88" s="649"/>
      <c r="O88" s="649"/>
      <c r="P88" s="649"/>
      <c r="Q88" s="649"/>
      <c r="R88" s="649"/>
      <c r="S88" s="649"/>
      <c r="T88" s="649"/>
      <c r="U88" s="649"/>
      <c r="V88" s="649"/>
      <c r="W88" s="649"/>
      <c r="X88" s="649"/>
      <c r="Y88" s="650"/>
      <c r="Z88" s="2754">
        <f>SUM(Z80:AC87)</f>
        <v>0.3</v>
      </c>
      <c r="AA88" s="2755"/>
      <c r="AB88" s="2755"/>
      <c r="AC88" s="2756"/>
      <c r="AD88" s="1053" t="s">
        <v>39</v>
      </c>
      <c r="AE88" s="530"/>
      <c r="AF88" s="530"/>
      <c r="AG88" s="530"/>
      <c r="AH88" s="530"/>
      <c r="AI88" s="1054"/>
      <c r="AJ88" s="649"/>
      <c r="AK88" s="649"/>
      <c r="AL88" s="649"/>
      <c r="AM88" s="649"/>
      <c r="AN88" s="649"/>
      <c r="AO88" s="649"/>
      <c r="AP88" s="649"/>
      <c r="AQ88" s="649"/>
      <c r="AR88" s="649"/>
      <c r="AS88" s="649"/>
      <c r="AT88" s="649"/>
      <c r="AU88" s="650"/>
      <c r="AV88" s="1055">
        <f>SUM(AV80:AY87)</f>
        <v>0</v>
      </c>
      <c r="AW88" s="1056"/>
      <c r="AX88" s="1056"/>
      <c r="AY88" s="1058"/>
    </row>
    <row r="89" spans="2:51" ht="25.2" customHeight="1">
      <c r="B89" s="678"/>
      <c r="C89" s="679"/>
      <c r="D89" s="679"/>
      <c r="E89" s="679"/>
      <c r="F89" s="679"/>
      <c r="G89" s="680"/>
      <c r="H89" s="1059" t="s">
        <v>163</v>
      </c>
      <c r="I89" s="1060"/>
      <c r="J89" s="1060"/>
      <c r="K89" s="1060"/>
      <c r="L89" s="1060"/>
      <c r="M89" s="1060"/>
      <c r="N89" s="1060"/>
      <c r="O89" s="1060"/>
      <c r="P89" s="1060"/>
      <c r="Q89" s="1060"/>
      <c r="R89" s="1060"/>
      <c r="S89" s="1060"/>
      <c r="T89" s="1060"/>
      <c r="U89" s="1060"/>
      <c r="V89" s="1060"/>
      <c r="W89" s="1060"/>
      <c r="X89" s="1060"/>
      <c r="Y89" s="1060"/>
      <c r="Z89" s="1060"/>
      <c r="AA89" s="1060"/>
      <c r="AB89" s="1060"/>
      <c r="AC89" s="1061"/>
      <c r="AD89" s="1059" t="s">
        <v>136</v>
      </c>
      <c r="AE89" s="1060"/>
      <c r="AF89" s="1060"/>
      <c r="AG89" s="1060"/>
      <c r="AH89" s="1060"/>
      <c r="AI89" s="1060"/>
      <c r="AJ89" s="1060"/>
      <c r="AK89" s="1060"/>
      <c r="AL89" s="1060"/>
      <c r="AM89" s="1060"/>
      <c r="AN89" s="1060"/>
      <c r="AO89" s="1060"/>
      <c r="AP89" s="1060"/>
      <c r="AQ89" s="1060"/>
      <c r="AR89" s="1060"/>
      <c r="AS89" s="1060"/>
      <c r="AT89" s="1060"/>
      <c r="AU89" s="1060"/>
      <c r="AV89" s="1060"/>
      <c r="AW89" s="1060"/>
      <c r="AX89" s="1060"/>
      <c r="AY89" s="1062"/>
    </row>
    <row r="90" spans="2:51" ht="25.55" customHeight="1">
      <c r="B90" s="678"/>
      <c r="C90" s="679"/>
      <c r="D90" s="679"/>
      <c r="E90" s="679"/>
      <c r="F90" s="679"/>
      <c r="G90" s="680"/>
      <c r="H90" s="1022" t="s">
        <v>71</v>
      </c>
      <c r="I90" s="693"/>
      <c r="J90" s="693"/>
      <c r="K90" s="693"/>
      <c r="L90" s="693"/>
      <c r="M90" s="1023" t="s">
        <v>127</v>
      </c>
      <c r="N90" s="530"/>
      <c r="O90" s="530"/>
      <c r="P90" s="530"/>
      <c r="Q90" s="530"/>
      <c r="R90" s="530"/>
      <c r="S90" s="530"/>
      <c r="T90" s="530"/>
      <c r="U90" s="530"/>
      <c r="V90" s="530"/>
      <c r="W90" s="530"/>
      <c r="X90" s="530"/>
      <c r="Y90" s="554"/>
      <c r="Z90" s="1024" t="s">
        <v>128</v>
      </c>
      <c r="AA90" s="1025"/>
      <c r="AB90" s="1025"/>
      <c r="AC90" s="1026"/>
      <c r="AD90" s="1022" t="s">
        <v>71</v>
      </c>
      <c r="AE90" s="693"/>
      <c r="AF90" s="693"/>
      <c r="AG90" s="693"/>
      <c r="AH90" s="693"/>
      <c r="AI90" s="1023" t="s">
        <v>127</v>
      </c>
      <c r="AJ90" s="530"/>
      <c r="AK90" s="530"/>
      <c r="AL90" s="530"/>
      <c r="AM90" s="530"/>
      <c r="AN90" s="530"/>
      <c r="AO90" s="530"/>
      <c r="AP90" s="530"/>
      <c r="AQ90" s="530"/>
      <c r="AR90" s="530"/>
      <c r="AS90" s="530"/>
      <c r="AT90" s="530"/>
      <c r="AU90" s="554"/>
      <c r="AV90" s="1024" t="s">
        <v>128</v>
      </c>
      <c r="AW90" s="1025"/>
      <c r="AX90" s="1025"/>
      <c r="AY90" s="1027"/>
    </row>
    <row r="91" spans="2:51" ht="24.75" customHeight="1">
      <c r="B91" s="678"/>
      <c r="C91" s="679"/>
      <c r="D91" s="679"/>
      <c r="E91" s="679"/>
      <c r="F91" s="679"/>
      <c r="G91" s="680"/>
      <c r="H91" s="1028"/>
      <c r="I91" s="1029"/>
      <c r="J91" s="1029"/>
      <c r="K91" s="1029"/>
      <c r="L91" s="1030"/>
      <c r="M91" s="1031"/>
      <c r="N91" s="1032"/>
      <c r="O91" s="1032"/>
      <c r="P91" s="1032"/>
      <c r="Q91" s="1032"/>
      <c r="R91" s="1032"/>
      <c r="S91" s="1032"/>
      <c r="T91" s="1032"/>
      <c r="U91" s="1032"/>
      <c r="V91" s="1032"/>
      <c r="W91" s="1032"/>
      <c r="X91" s="1032"/>
      <c r="Y91" s="1033"/>
      <c r="Z91" s="1034"/>
      <c r="AA91" s="1035"/>
      <c r="AB91" s="1035"/>
      <c r="AC91" s="1036"/>
      <c r="AD91" s="1028"/>
      <c r="AE91" s="1029"/>
      <c r="AF91" s="1029"/>
      <c r="AG91" s="1029"/>
      <c r="AH91" s="1030"/>
      <c r="AI91" s="1031"/>
      <c r="AJ91" s="1032"/>
      <c r="AK91" s="1032"/>
      <c r="AL91" s="1032"/>
      <c r="AM91" s="1032"/>
      <c r="AN91" s="1032"/>
      <c r="AO91" s="1032"/>
      <c r="AP91" s="1032"/>
      <c r="AQ91" s="1032"/>
      <c r="AR91" s="1032"/>
      <c r="AS91" s="1032"/>
      <c r="AT91" s="1032"/>
      <c r="AU91" s="1033"/>
      <c r="AV91" s="1034"/>
      <c r="AW91" s="1035"/>
      <c r="AX91" s="1035"/>
      <c r="AY91" s="1037"/>
    </row>
    <row r="92" spans="2:51" ht="24.75" customHeight="1">
      <c r="B92" s="678"/>
      <c r="C92" s="679"/>
      <c r="D92" s="679"/>
      <c r="E92" s="679"/>
      <c r="F92" s="679"/>
      <c r="G92" s="680"/>
      <c r="H92" s="1038"/>
      <c r="I92" s="844"/>
      <c r="J92" s="844"/>
      <c r="K92" s="844"/>
      <c r="L92" s="845"/>
      <c r="M92" s="1039"/>
      <c r="N92" s="1040"/>
      <c r="O92" s="1040"/>
      <c r="P92" s="1040"/>
      <c r="Q92" s="1040"/>
      <c r="R92" s="1040"/>
      <c r="S92" s="1040"/>
      <c r="T92" s="1040"/>
      <c r="U92" s="1040"/>
      <c r="V92" s="1040"/>
      <c r="W92" s="1040"/>
      <c r="X92" s="1040"/>
      <c r="Y92" s="1041"/>
      <c r="Z92" s="1042"/>
      <c r="AA92" s="1043"/>
      <c r="AB92" s="1043"/>
      <c r="AC92" s="1044"/>
      <c r="AD92" s="1038"/>
      <c r="AE92" s="844"/>
      <c r="AF92" s="844"/>
      <c r="AG92" s="844"/>
      <c r="AH92" s="845"/>
      <c r="AI92" s="1039"/>
      <c r="AJ92" s="1040"/>
      <c r="AK92" s="1040"/>
      <c r="AL92" s="1040"/>
      <c r="AM92" s="1040"/>
      <c r="AN92" s="1040"/>
      <c r="AO92" s="1040"/>
      <c r="AP92" s="1040"/>
      <c r="AQ92" s="1040"/>
      <c r="AR92" s="1040"/>
      <c r="AS92" s="1040"/>
      <c r="AT92" s="1040"/>
      <c r="AU92" s="1041"/>
      <c r="AV92" s="1042"/>
      <c r="AW92" s="1043"/>
      <c r="AX92" s="1043"/>
      <c r="AY92" s="1045"/>
    </row>
    <row r="93" spans="2:51" ht="24.75" customHeight="1">
      <c r="B93" s="678"/>
      <c r="C93" s="679"/>
      <c r="D93" s="679"/>
      <c r="E93" s="679"/>
      <c r="F93" s="679"/>
      <c r="G93" s="680"/>
      <c r="H93" s="1038"/>
      <c r="I93" s="844"/>
      <c r="J93" s="844"/>
      <c r="K93" s="844"/>
      <c r="L93" s="845"/>
      <c r="M93" s="1039"/>
      <c r="N93" s="1040"/>
      <c r="O93" s="1040"/>
      <c r="P93" s="1040"/>
      <c r="Q93" s="1040"/>
      <c r="R93" s="1040"/>
      <c r="S93" s="1040"/>
      <c r="T93" s="1040"/>
      <c r="U93" s="1040"/>
      <c r="V93" s="1040"/>
      <c r="W93" s="1040"/>
      <c r="X93" s="1040"/>
      <c r="Y93" s="1041"/>
      <c r="Z93" s="1042"/>
      <c r="AA93" s="1043"/>
      <c r="AB93" s="1043"/>
      <c r="AC93" s="1044"/>
      <c r="AD93" s="1038"/>
      <c r="AE93" s="844"/>
      <c r="AF93" s="844"/>
      <c r="AG93" s="844"/>
      <c r="AH93" s="845"/>
      <c r="AI93" s="1039"/>
      <c r="AJ93" s="1040"/>
      <c r="AK93" s="1040"/>
      <c r="AL93" s="1040"/>
      <c r="AM93" s="1040"/>
      <c r="AN93" s="1040"/>
      <c r="AO93" s="1040"/>
      <c r="AP93" s="1040"/>
      <c r="AQ93" s="1040"/>
      <c r="AR93" s="1040"/>
      <c r="AS93" s="1040"/>
      <c r="AT93" s="1040"/>
      <c r="AU93" s="1041"/>
      <c r="AV93" s="1042"/>
      <c r="AW93" s="1043"/>
      <c r="AX93" s="1043"/>
      <c r="AY93" s="1045"/>
    </row>
    <row r="94" spans="2:51" ht="24.75" customHeight="1">
      <c r="B94" s="678"/>
      <c r="C94" s="679"/>
      <c r="D94" s="679"/>
      <c r="E94" s="679"/>
      <c r="F94" s="679"/>
      <c r="G94" s="680"/>
      <c r="H94" s="1038"/>
      <c r="I94" s="844"/>
      <c r="J94" s="844"/>
      <c r="K94" s="844"/>
      <c r="L94" s="845"/>
      <c r="M94" s="1039"/>
      <c r="N94" s="1040"/>
      <c r="O94" s="1040"/>
      <c r="P94" s="1040"/>
      <c r="Q94" s="1040"/>
      <c r="R94" s="1040"/>
      <c r="S94" s="1040"/>
      <c r="T94" s="1040"/>
      <c r="U94" s="1040"/>
      <c r="V94" s="1040"/>
      <c r="W94" s="1040"/>
      <c r="X94" s="1040"/>
      <c r="Y94" s="1041"/>
      <c r="Z94" s="1042"/>
      <c r="AA94" s="1043"/>
      <c r="AB94" s="1043"/>
      <c r="AC94" s="1044"/>
      <c r="AD94" s="1038"/>
      <c r="AE94" s="844"/>
      <c r="AF94" s="844"/>
      <c r="AG94" s="844"/>
      <c r="AH94" s="845"/>
      <c r="AI94" s="1039"/>
      <c r="AJ94" s="1040"/>
      <c r="AK94" s="1040"/>
      <c r="AL94" s="1040"/>
      <c r="AM94" s="1040"/>
      <c r="AN94" s="1040"/>
      <c r="AO94" s="1040"/>
      <c r="AP94" s="1040"/>
      <c r="AQ94" s="1040"/>
      <c r="AR94" s="1040"/>
      <c r="AS94" s="1040"/>
      <c r="AT94" s="1040"/>
      <c r="AU94" s="1041"/>
      <c r="AV94" s="1042"/>
      <c r="AW94" s="1043"/>
      <c r="AX94" s="1043"/>
      <c r="AY94" s="1045"/>
    </row>
    <row r="95" spans="2:51" ht="24.75" customHeight="1">
      <c r="B95" s="678"/>
      <c r="C95" s="679"/>
      <c r="D95" s="679"/>
      <c r="E95" s="679"/>
      <c r="F95" s="679"/>
      <c r="G95" s="680"/>
      <c r="H95" s="1038"/>
      <c r="I95" s="844"/>
      <c r="J95" s="844"/>
      <c r="K95" s="844"/>
      <c r="L95" s="845"/>
      <c r="M95" s="1039"/>
      <c r="N95" s="1040"/>
      <c r="O95" s="1040"/>
      <c r="P95" s="1040"/>
      <c r="Q95" s="1040"/>
      <c r="R95" s="1040"/>
      <c r="S95" s="1040"/>
      <c r="T95" s="1040"/>
      <c r="U95" s="1040"/>
      <c r="V95" s="1040"/>
      <c r="W95" s="1040"/>
      <c r="X95" s="1040"/>
      <c r="Y95" s="1041"/>
      <c r="Z95" s="1042"/>
      <c r="AA95" s="1043"/>
      <c r="AB95" s="1043"/>
      <c r="AC95" s="1043"/>
      <c r="AD95" s="1038"/>
      <c r="AE95" s="844"/>
      <c r="AF95" s="844"/>
      <c r="AG95" s="844"/>
      <c r="AH95" s="845"/>
      <c r="AI95" s="1039"/>
      <c r="AJ95" s="1040"/>
      <c r="AK95" s="1040"/>
      <c r="AL95" s="1040"/>
      <c r="AM95" s="1040"/>
      <c r="AN95" s="1040"/>
      <c r="AO95" s="1040"/>
      <c r="AP95" s="1040"/>
      <c r="AQ95" s="1040"/>
      <c r="AR95" s="1040"/>
      <c r="AS95" s="1040"/>
      <c r="AT95" s="1040"/>
      <c r="AU95" s="1041"/>
      <c r="AV95" s="1042"/>
      <c r="AW95" s="1043"/>
      <c r="AX95" s="1043"/>
      <c r="AY95" s="1045"/>
    </row>
    <row r="96" spans="2:51" ht="24.75" customHeight="1">
      <c r="B96" s="678"/>
      <c r="C96" s="679"/>
      <c r="D96" s="679"/>
      <c r="E96" s="679"/>
      <c r="F96" s="679"/>
      <c r="G96" s="680"/>
      <c r="H96" s="1038"/>
      <c r="I96" s="844"/>
      <c r="J96" s="844"/>
      <c r="K96" s="844"/>
      <c r="L96" s="845"/>
      <c r="M96" s="1039"/>
      <c r="N96" s="1040"/>
      <c r="O96" s="1040"/>
      <c r="P96" s="1040"/>
      <c r="Q96" s="1040"/>
      <c r="R96" s="1040"/>
      <c r="S96" s="1040"/>
      <c r="T96" s="1040"/>
      <c r="U96" s="1040"/>
      <c r="V96" s="1040"/>
      <c r="W96" s="1040"/>
      <c r="X96" s="1040"/>
      <c r="Y96" s="1041"/>
      <c r="Z96" s="1042"/>
      <c r="AA96" s="1043"/>
      <c r="AB96" s="1043"/>
      <c r="AC96" s="1043"/>
      <c r="AD96" s="1038"/>
      <c r="AE96" s="844"/>
      <c r="AF96" s="844"/>
      <c r="AG96" s="844"/>
      <c r="AH96" s="845"/>
      <c r="AI96" s="1039"/>
      <c r="AJ96" s="1040"/>
      <c r="AK96" s="1040"/>
      <c r="AL96" s="1040"/>
      <c r="AM96" s="1040"/>
      <c r="AN96" s="1040"/>
      <c r="AO96" s="1040"/>
      <c r="AP96" s="1040"/>
      <c r="AQ96" s="1040"/>
      <c r="AR96" s="1040"/>
      <c r="AS96" s="1040"/>
      <c r="AT96" s="1040"/>
      <c r="AU96" s="1041"/>
      <c r="AV96" s="1042"/>
      <c r="AW96" s="1043"/>
      <c r="AX96" s="1043"/>
      <c r="AY96" s="1045"/>
    </row>
    <row r="97" spans="2:51" ht="24.75" customHeight="1">
      <c r="B97" s="678"/>
      <c r="C97" s="679"/>
      <c r="D97" s="679"/>
      <c r="E97" s="679"/>
      <c r="F97" s="679"/>
      <c r="G97" s="680"/>
      <c r="H97" s="1038"/>
      <c r="I97" s="844"/>
      <c r="J97" s="844"/>
      <c r="K97" s="844"/>
      <c r="L97" s="845"/>
      <c r="M97" s="1039"/>
      <c r="N97" s="1040"/>
      <c r="O97" s="1040"/>
      <c r="P97" s="1040"/>
      <c r="Q97" s="1040"/>
      <c r="R97" s="1040"/>
      <c r="S97" s="1040"/>
      <c r="T97" s="1040"/>
      <c r="U97" s="1040"/>
      <c r="V97" s="1040"/>
      <c r="W97" s="1040"/>
      <c r="X97" s="1040"/>
      <c r="Y97" s="1041"/>
      <c r="Z97" s="1042"/>
      <c r="AA97" s="1043"/>
      <c r="AB97" s="1043"/>
      <c r="AC97" s="1043"/>
      <c r="AD97" s="1038"/>
      <c r="AE97" s="844"/>
      <c r="AF97" s="844"/>
      <c r="AG97" s="844"/>
      <c r="AH97" s="845"/>
      <c r="AI97" s="1039"/>
      <c r="AJ97" s="1040"/>
      <c r="AK97" s="1040"/>
      <c r="AL97" s="1040"/>
      <c r="AM97" s="1040"/>
      <c r="AN97" s="1040"/>
      <c r="AO97" s="1040"/>
      <c r="AP97" s="1040"/>
      <c r="AQ97" s="1040"/>
      <c r="AR97" s="1040"/>
      <c r="AS97" s="1040"/>
      <c r="AT97" s="1040"/>
      <c r="AU97" s="1041"/>
      <c r="AV97" s="1042"/>
      <c r="AW97" s="1043"/>
      <c r="AX97" s="1043"/>
      <c r="AY97" s="1045"/>
    </row>
    <row r="98" spans="2:51" ht="24.75" customHeight="1">
      <c r="B98" s="678"/>
      <c r="C98" s="679"/>
      <c r="D98" s="679"/>
      <c r="E98" s="679"/>
      <c r="F98" s="679"/>
      <c r="G98" s="680"/>
      <c r="H98" s="1046"/>
      <c r="I98" s="832"/>
      <c r="J98" s="832"/>
      <c r="K98" s="832"/>
      <c r="L98" s="833"/>
      <c r="M98" s="1047"/>
      <c r="N98" s="1048"/>
      <c r="O98" s="1048"/>
      <c r="P98" s="1048"/>
      <c r="Q98" s="1048"/>
      <c r="R98" s="1048"/>
      <c r="S98" s="1048"/>
      <c r="T98" s="1048"/>
      <c r="U98" s="1048"/>
      <c r="V98" s="1048"/>
      <c r="W98" s="1048"/>
      <c r="X98" s="1048"/>
      <c r="Y98" s="1049"/>
      <c r="Z98" s="1050"/>
      <c r="AA98" s="1051"/>
      <c r="AB98" s="1051"/>
      <c r="AC98" s="1051"/>
      <c r="AD98" s="1046"/>
      <c r="AE98" s="832"/>
      <c r="AF98" s="832"/>
      <c r="AG98" s="832"/>
      <c r="AH98" s="833"/>
      <c r="AI98" s="1047"/>
      <c r="AJ98" s="1048"/>
      <c r="AK98" s="1048"/>
      <c r="AL98" s="1048"/>
      <c r="AM98" s="1048"/>
      <c r="AN98" s="1048"/>
      <c r="AO98" s="1048"/>
      <c r="AP98" s="1048"/>
      <c r="AQ98" s="1048"/>
      <c r="AR98" s="1048"/>
      <c r="AS98" s="1048"/>
      <c r="AT98" s="1048"/>
      <c r="AU98" s="1049"/>
      <c r="AV98" s="1050"/>
      <c r="AW98" s="1051"/>
      <c r="AX98" s="1051"/>
      <c r="AY98" s="1052"/>
    </row>
    <row r="99" spans="2:51" ht="24.75" customHeight="1">
      <c r="B99" s="678"/>
      <c r="C99" s="679"/>
      <c r="D99" s="679"/>
      <c r="E99" s="679"/>
      <c r="F99" s="679"/>
      <c r="G99" s="680"/>
      <c r="H99" s="1053" t="s">
        <v>39</v>
      </c>
      <c r="I99" s="530"/>
      <c r="J99" s="530"/>
      <c r="K99" s="530"/>
      <c r="L99" s="530"/>
      <c r="M99" s="1054"/>
      <c r="N99" s="649"/>
      <c r="O99" s="649"/>
      <c r="P99" s="649"/>
      <c r="Q99" s="649"/>
      <c r="R99" s="649"/>
      <c r="S99" s="649"/>
      <c r="T99" s="649"/>
      <c r="U99" s="649"/>
      <c r="V99" s="649"/>
      <c r="W99" s="649"/>
      <c r="X99" s="649"/>
      <c r="Y99" s="650"/>
      <c r="Z99" s="1055">
        <f>SUM(Z91:AC98)</f>
        <v>0</v>
      </c>
      <c r="AA99" s="1056"/>
      <c r="AB99" s="1056"/>
      <c r="AC99" s="1057"/>
      <c r="AD99" s="1053" t="s">
        <v>39</v>
      </c>
      <c r="AE99" s="530"/>
      <c r="AF99" s="530"/>
      <c r="AG99" s="530"/>
      <c r="AH99" s="530"/>
      <c r="AI99" s="1054"/>
      <c r="AJ99" s="649"/>
      <c r="AK99" s="649"/>
      <c r="AL99" s="649"/>
      <c r="AM99" s="649"/>
      <c r="AN99" s="649"/>
      <c r="AO99" s="649"/>
      <c r="AP99" s="649"/>
      <c r="AQ99" s="649"/>
      <c r="AR99" s="649"/>
      <c r="AS99" s="649"/>
      <c r="AT99" s="649"/>
      <c r="AU99" s="650"/>
      <c r="AV99" s="1055">
        <f>SUM(AV91:AY98)</f>
        <v>0</v>
      </c>
      <c r="AW99" s="1056"/>
      <c r="AX99" s="1056"/>
      <c r="AY99" s="1058"/>
    </row>
    <row r="100" spans="2:51" ht="24.75" customHeight="1">
      <c r="B100" s="678"/>
      <c r="C100" s="679"/>
      <c r="D100" s="679"/>
      <c r="E100" s="679"/>
      <c r="F100" s="679"/>
      <c r="G100" s="680"/>
      <c r="H100" s="1059" t="s">
        <v>139</v>
      </c>
      <c r="I100" s="1060"/>
      <c r="J100" s="1060"/>
      <c r="K100" s="1060"/>
      <c r="L100" s="1060"/>
      <c r="M100" s="1060"/>
      <c r="N100" s="1060"/>
      <c r="O100" s="1060"/>
      <c r="P100" s="1060"/>
      <c r="Q100" s="1060"/>
      <c r="R100" s="1060"/>
      <c r="S100" s="1060"/>
      <c r="T100" s="1060"/>
      <c r="U100" s="1060"/>
      <c r="V100" s="1060"/>
      <c r="W100" s="1060"/>
      <c r="X100" s="1060"/>
      <c r="Y100" s="1060"/>
      <c r="Z100" s="1060"/>
      <c r="AA100" s="1060"/>
      <c r="AB100" s="1060"/>
      <c r="AC100" s="1061"/>
      <c r="AD100" s="1059" t="s">
        <v>140</v>
      </c>
      <c r="AE100" s="1060"/>
      <c r="AF100" s="1060"/>
      <c r="AG100" s="1060"/>
      <c r="AH100" s="1060"/>
      <c r="AI100" s="1060"/>
      <c r="AJ100" s="1060"/>
      <c r="AK100" s="1060"/>
      <c r="AL100" s="1060"/>
      <c r="AM100" s="1060"/>
      <c r="AN100" s="1060"/>
      <c r="AO100" s="1060"/>
      <c r="AP100" s="1060"/>
      <c r="AQ100" s="1060"/>
      <c r="AR100" s="1060"/>
      <c r="AS100" s="1060"/>
      <c r="AT100" s="1060"/>
      <c r="AU100" s="1060"/>
      <c r="AV100" s="1060"/>
      <c r="AW100" s="1060"/>
      <c r="AX100" s="1060"/>
      <c r="AY100" s="1062"/>
    </row>
    <row r="101" spans="2:51" ht="24.75" customHeight="1">
      <c r="B101" s="678"/>
      <c r="C101" s="679"/>
      <c r="D101" s="679"/>
      <c r="E101" s="679"/>
      <c r="F101" s="679"/>
      <c r="G101" s="680"/>
      <c r="H101" s="1022" t="s">
        <v>71</v>
      </c>
      <c r="I101" s="693"/>
      <c r="J101" s="693"/>
      <c r="K101" s="693"/>
      <c r="L101" s="693"/>
      <c r="M101" s="1023" t="s">
        <v>127</v>
      </c>
      <c r="N101" s="530"/>
      <c r="O101" s="530"/>
      <c r="P101" s="530"/>
      <c r="Q101" s="530"/>
      <c r="R101" s="530"/>
      <c r="S101" s="530"/>
      <c r="T101" s="530"/>
      <c r="U101" s="530"/>
      <c r="V101" s="530"/>
      <c r="W101" s="530"/>
      <c r="X101" s="530"/>
      <c r="Y101" s="554"/>
      <c r="Z101" s="1024" t="s">
        <v>128</v>
      </c>
      <c r="AA101" s="1025"/>
      <c r="AB101" s="1025"/>
      <c r="AC101" s="1026"/>
      <c r="AD101" s="1022" t="s">
        <v>71</v>
      </c>
      <c r="AE101" s="693"/>
      <c r="AF101" s="693"/>
      <c r="AG101" s="693"/>
      <c r="AH101" s="693"/>
      <c r="AI101" s="1023" t="s">
        <v>127</v>
      </c>
      <c r="AJ101" s="530"/>
      <c r="AK101" s="530"/>
      <c r="AL101" s="530"/>
      <c r="AM101" s="530"/>
      <c r="AN101" s="530"/>
      <c r="AO101" s="530"/>
      <c r="AP101" s="530"/>
      <c r="AQ101" s="530"/>
      <c r="AR101" s="530"/>
      <c r="AS101" s="530"/>
      <c r="AT101" s="530"/>
      <c r="AU101" s="554"/>
      <c r="AV101" s="1024" t="s">
        <v>128</v>
      </c>
      <c r="AW101" s="1025"/>
      <c r="AX101" s="1025"/>
      <c r="AY101" s="1027"/>
    </row>
    <row r="102" spans="2:51" ht="24.75" customHeight="1">
      <c r="B102" s="678"/>
      <c r="C102" s="679"/>
      <c r="D102" s="679"/>
      <c r="E102" s="679"/>
      <c r="F102" s="679"/>
      <c r="G102" s="680"/>
      <c r="H102" s="1028"/>
      <c r="I102" s="1029"/>
      <c r="J102" s="1029"/>
      <c r="K102" s="1029"/>
      <c r="L102" s="1030"/>
      <c r="M102" s="1031"/>
      <c r="N102" s="1032"/>
      <c r="O102" s="1032"/>
      <c r="P102" s="1032"/>
      <c r="Q102" s="1032"/>
      <c r="R102" s="1032"/>
      <c r="S102" s="1032"/>
      <c r="T102" s="1032"/>
      <c r="U102" s="1032"/>
      <c r="V102" s="1032"/>
      <c r="W102" s="1032"/>
      <c r="X102" s="1032"/>
      <c r="Y102" s="1033"/>
      <c r="Z102" s="1034"/>
      <c r="AA102" s="1035"/>
      <c r="AB102" s="1035"/>
      <c r="AC102" s="1036"/>
      <c r="AD102" s="1028"/>
      <c r="AE102" s="1029"/>
      <c r="AF102" s="1029"/>
      <c r="AG102" s="1029"/>
      <c r="AH102" s="1030"/>
      <c r="AI102" s="1031"/>
      <c r="AJ102" s="1032"/>
      <c r="AK102" s="1032"/>
      <c r="AL102" s="1032"/>
      <c r="AM102" s="1032"/>
      <c r="AN102" s="1032"/>
      <c r="AO102" s="1032"/>
      <c r="AP102" s="1032"/>
      <c r="AQ102" s="1032"/>
      <c r="AR102" s="1032"/>
      <c r="AS102" s="1032"/>
      <c r="AT102" s="1032"/>
      <c r="AU102" s="1033"/>
      <c r="AV102" s="1034"/>
      <c r="AW102" s="1035"/>
      <c r="AX102" s="1035"/>
      <c r="AY102" s="1037"/>
    </row>
    <row r="103" spans="2:51" ht="24.75" customHeight="1">
      <c r="B103" s="678"/>
      <c r="C103" s="679"/>
      <c r="D103" s="679"/>
      <c r="E103" s="679"/>
      <c r="F103" s="679"/>
      <c r="G103" s="680"/>
      <c r="H103" s="1038"/>
      <c r="I103" s="844"/>
      <c r="J103" s="844"/>
      <c r="K103" s="844"/>
      <c r="L103" s="845"/>
      <c r="M103" s="1039"/>
      <c r="N103" s="1040"/>
      <c r="O103" s="1040"/>
      <c r="P103" s="1040"/>
      <c r="Q103" s="1040"/>
      <c r="R103" s="1040"/>
      <c r="S103" s="1040"/>
      <c r="T103" s="1040"/>
      <c r="U103" s="1040"/>
      <c r="V103" s="1040"/>
      <c r="W103" s="1040"/>
      <c r="X103" s="1040"/>
      <c r="Y103" s="1041"/>
      <c r="Z103" s="1042"/>
      <c r="AA103" s="1043"/>
      <c r="AB103" s="1043"/>
      <c r="AC103" s="1044"/>
      <c r="AD103" s="1038"/>
      <c r="AE103" s="844"/>
      <c r="AF103" s="844"/>
      <c r="AG103" s="844"/>
      <c r="AH103" s="845"/>
      <c r="AI103" s="1039"/>
      <c r="AJ103" s="1040"/>
      <c r="AK103" s="1040"/>
      <c r="AL103" s="1040"/>
      <c r="AM103" s="1040"/>
      <c r="AN103" s="1040"/>
      <c r="AO103" s="1040"/>
      <c r="AP103" s="1040"/>
      <c r="AQ103" s="1040"/>
      <c r="AR103" s="1040"/>
      <c r="AS103" s="1040"/>
      <c r="AT103" s="1040"/>
      <c r="AU103" s="1041"/>
      <c r="AV103" s="1042"/>
      <c r="AW103" s="1043"/>
      <c r="AX103" s="1043"/>
      <c r="AY103" s="1045"/>
    </row>
    <row r="104" spans="2:51" ht="24.75" customHeight="1">
      <c r="B104" s="678"/>
      <c r="C104" s="679"/>
      <c r="D104" s="679"/>
      <c r="E104" s="679"/>
      <c r="F104" s="679"/>
      <c r="G104" s="680"/>
      <c r="H104" s="1038"/>
      <c r="I104" s="844"/>
      <c r="J104" s="844"/>
      <c r="K104" s="844"/>
      <c r="L104" s="845"/>
      <c r="M104" s="1039"/>
      <c r="N104" s="1040"/>
      <c r="O104" s="1040"/>
      <c r="P104" s="1040"/>
      <c r="Q104" s="1040"/>
      <c r="R104" s="1040"/>
      <c r="S104" s="1040"/>
      <c r="T104" s="1040"/>
      <c r="U104" s="1040"/>
      <c r="V104" s="1040"/>
      <c r="W104" s="1040"/>
      <c r="X104" s="1040"/>
      <c r="Y104" s="1041"/>
      <c r="Z104" s="1042"/>
      <c r="AA104" s="1043"/>
      <c r="AB104" s="1043"/>
      <c r="AC104" s="1044"/>
      <c r="AD104" s="1038"/>
      <c r="AE104" s="844"/>
      <c r="AF104" s="844"/>
      <c r="AG104" s="844"/>
      <c r="AH104" s="845"/>
      <c r="AI104" s="1039"/>
      <c r="AJ104" s="1040"/>
      <c r="AK104" s="1040"/>
      <c r="AL104" s="1040"/>
      <c r="AM104" s="1040"/>
      <c r="AN104" s="1040"/>
      <c r="AO104" s="1040"/>
      <c r="AP104" s="1040"/>
      <c r="AQ104" s="1040"/>
      <c r="AR104" s="1040"/>
      <c r="AS104" s="1040"/>
      <c r="AT104" s="1040"/>
      <c r="AU104" s="1041"/>
      <c r="AV104" s="1042"/>
      <c r="AW104" s="1043"/>
      <c r="AX104" s="1043"/>
      <c r="AY104" s="1045"/>
    </row>
    <row r="105" spans="2:51" ht="24.75" customHeight="1">
      <c r="B105" s="678"/>
      <c r="C105" s="679"/>
      <c r="D105" s="679"/>
      <c r="E105" s="679"/>
      <c r="F105" s="679"/>
      <c r="G105" s="680"/>
      <c r="H105" s="1038"/>
      <c r="I105" s="844"/>
      <c r="J105" s="844"/>
      <c r="K105" s="844"/>
      <c r="L105" s="845"/>
      <c r="M105" s="1039"/>
      <c r="N105" s="1040"/>
      <c r="O105" s="1040"/>
      <c r="P105" s="1040"/>
      <c r="Q105" s="1040"/>
      <c r="R105" s="1040"/>
      <c r="S105" s="1040"/>
      <c r="T105" s="1040"/>
      <c r="U105" s="1040"/>
      <c r="V105" s="1040"/>
      <c r="W105" s="1040"/>
      <c r="X105" s="1040"/>
      <c r="Y105" s="1041"/>
      <c r="Z105" s="1042"/>
      <c r="AA105" s="1043"/>
      <c r="AB105" s="1043"/>
      <c r="AC105" s="1044"/>
      <c r="AD105" s="1038"/>
      <c r="AE105" s="844"/>
      <c r="AF105" s="844"/>
      <c r="AG105" s="844"/>
      <c r="AH105" s="845"/>
      <c r="AI105" s="1039"/>
      <c r="AJ105" s="1040"/>
      <c r="AK105" s="1040"/>
      <c r="AL105" s="1040"/>
      <c r="AM105" s="1040"/>
      <c r="AN105" s="1040"/>
      <c r="AO105" s="1040"/>
      <c r="AP105" s="1040"/>
      <c r="AQ105" s="1040"/>
      <c r="AR105" s="1040"/>
      <c r="AS105" s="1040"/>
      <c r="AT105" s="1040"/>
      <c r="AU105" s="1041"/>
      <c r="AV105" s="1042"/>
      <c r="AW105" s="1043"/>
      <c r="AX105" s="1043"/>
      <c r="AY105" s="1045"/>
    </row>
    <row r="106" spans="2:51" ht="24.75" customHeight="1">
      <c r="B106" s="678"/>
      <c r="C106" s="679"/>
      <c r="D106" s="679"/>
      <c r="E106" s="679"/>
      <c r="F106" s="679"/>
      <c r="G106" s="680"/>
      <c r="H106" s="1038"/>
      <c r="I106" s="844"/>
      <c r="J106" s="844"/>
      <c r="K106" s="844"/>
      <c r="L106" s="845"/>
      <c r="M106" s="1039"/>
      <c r="N106" s="1040"/>
      <c r="O106" s="1040"/>
      <c r="P106" s="1040"/>
      <c r="Q106" s="1040"/>
      <c r="R106" s="1040"/>
      <c r="S106" s="1040"/>
      <c r="T106" s="1040"/>
      <c r="U106" s="1040"/>
      <c r="V106" s="1040"/>
      <c r="W106" s="1040"/>
      <c r="X106" s="1040"/>
      <c r="Y106" s="1041"/>
      <c r="Z106" s="1042"/>
      <c r="AA106" s="1043"/>
      <c r="AB106" s="1043"/>
      <c r="AC106" s="1043"/>
      <c r="AD106" s="1038"/>
      <c r="AE106" s="844"/>
      <c r="AF106" s="844"/>
      <c r="AG106" s="844"/>
      <c r="AH106" s="845"/>
      <c r="AI106" s="1039"/>
      <c r="AJ106" s="1040"/>
      <c r="AK106" s="1040"/>
      <c r="AL106" s="1040"/>
      <c r="AM106" s="1040"/>
      <c r="AN106" s="1040"/>
      <c r="AO106" s="1040"/>
      <c r="AP106" s="1040"/>
      <c r="AQ106" s="1040"/>
      <c r="AR106" s="1040"/>
      <c r="AS106" s="1040"/>
      <c r="AT106" s="1040"/>
      <c r="AU106" s="1041"/>
      <c r="AV106" s="1042"/>
      <c r="AW106" s="1043"/>
      <c r="AX106" s="1043"/>
      <c r="AY106" s="1045"/>
    </row>
    <row r="107" spans="2:51" ht="24.75" customHeight="1">
      <c r="B107" s="678"/>
      <c r="C107" s="679"/>
      <c r="D107" s="679"/>
      <c r="E107" s="679"/>
      <c r="F107" s="679"/>
      <c r="G107" s="680"/>
      <c r="H107" s="1038"/>
      <c r="I107" s="844"/>
      <c r="J107" s="844"/>
      <c r="K107" s="844"/>
      <c r="L107" s="845"/>
      <c r="M107" s="1039"/>
      <c r="N107" s="1040"/>
      <c r="O107" s="1040"/>
      <c r="P107" s="1040"/>
      <c r="Q107" s="1040"/>
      <c r="R107" s="1040"/>
      <c r="S107" s="1040"/>
      <c r="T107" s="1040"/>
      <c r="U107" s="1040"/>
      <c r="V107" s="1040"/>
      <c r="W107" s="1040"/>
      <c r="X107" s="1040"/>
      <c r="Y107" s="1041"/>
      <c r="Z107" s="1042"/>
      <c r="AA107" s="1043"/>
      <c r="AB107" s="1043"/>
      <c r="AC107" s="1043"/>
      <c r="AD107" s="1038"/>
      <c r="AE107" s="844"/>
      <c r="AF107" s="844"/>
      <c r="AG107" s="844"/>
      <c r="AH107" s="845"/>
      <c r="AI107" s="1039"/>
      <c r="AJ107" s="1040"/>
      <c r="AK107" s="1040"/>
      <c r="AL107" s="1040"/>
      <c r="AM107" s="1040"/>
      <c r="AN107" s="1040"/>
      <c r="AO107" s="1040"/>
      <c r="AP107" s="1040"/>
      <c r="AQ107" s="1040"/>
      <c r="AR107" s="1040"/>
      <c r="AS107" s="1040"/>
      <c r="AT107" s="1040"/>
      <c r="AU107" s="1041"/>
      <c r="AV107" s="1042"/>
      <c r="AW107" s="1043"/>
      <c r="AX107" s="1043"/>
      <c r="AY107" s="1045"/>
    </row>
    <row r="108" spans="2:51" ht="24.75" customHeight="1">
      <c r="B108" s="678"/>
      <c r="C108" s="679"/>
      <c r="D108" s="679"/>
      <c r="E108" s="679"/>
      <c r="F108" s="679"/>
      <c r="G108" s="680"/>
      <c r="H108" s="1038"/>
      <c r="I108" s="844"/>
      <c r="J108" s="844"/>
      <c r="K108" s="844"/>
      <c r="L108" s="845"/>
      <c r="M108" s="1039"/>
      <c r="N108" s="1040"/>
      <c r="O108" s="1040"/>
      <c r="P108" s="1040"/>
      <c r="Q108" s="1040"/>
      <c r="R108" s="1040"/>
      <c r="S108" s="1040"/>
      <c r="T108" s="1040"/>
      <c r="U108" s="1040"/>
      <c r="V108" s="1040"/>
      <c r="W108" s="1040"/>
      <c r="X108" s="1040"/>
      <c r="Y108" s="1041"/>
      <c r="Z108" s="1042"/>
      <c r="AA108" s="1043"/>
      <c r="AB108" s="1043"/>
      <c r="AC108" s="1043"/>
      <c r="AD108" s="1038"/>
      <c r="AE108" s="844"/>
      <c r="AF108" s="844"/>
      <c r="AG108" s="844"/>
      <c r="AH108" s="845"/>
      <c r="AI108" s="1039"/>
      <c r="AJ108" s="1040"/>
      <c r="AK108" s="1040"/>
      <c r="AL108" s="1040"/>
      <c r="AM108" s="1040"/>
      <c r="AN108" s="1040"/>
      <c r="AO108" s="1040"/>
      <c r="AP108" s="1040"/>
      <c r="AQ108" s="1040"/>
      <c r="AR108" s="1040"/>
      <c r="AS108" s="1040"/>
      <c r="AT108" s="1040"/>
      <c r="AU108" s="1041"/>
      <c r="AV108" s="1042"/>
      <c r="AW108" s="1043"/>
      <c r="AX108" s="1043"/>
      <c r="AY108" s="1045"/>
    </row>
    <row r="109" spans="2:51" ht="24.75" customHeight="1">
      <c r="B109" s="678"/>
      <c r="C109" s="679"/>
      <c r="D109" s="679"/>
      <c r="E109" s="679"/>
      <c r="F109" s="679"/>
      <c r="G109" s="680"/>
      <c r="H109" s="1046"/>
      <c r="I109" s="832"/>
      <c r="J109" s="832"/>
      <c r="K109" s="832"/>
      <c r="L109" s="833"/>
      <c r="M109" s="1047"/>
      <c r="N109" s="1048"/>
      <c r="O109" s="1048"/>
      <c r="P109" s="1048"/>
      <c r="Q109" s="1048"/>
      <c r="R109" s="1048"/>
      <c r="S109" s="1048"/>
      <c r="T109" s="1048"/>
      <c r="U109" s="1048"/>
      <c r="V109" s="1048"/>
      <c r="W109" s="1048"/>
      <c r="X109" s="1048"/>
      <c r="Y109" s="1049"/>
      <c r="Z109" s="1050"/>
      <c r="AA109" s="1051"/>
      <c r="AB109" s="1051"/>
      <c r="AC109" s="1051"/>
      <c r="AD109" s="1046"/>
      <c r="AE109" s="832"/>
      <c r="AF109" s="832"/>
      <c r="AG109" s="832"/>
      <c r="AH109" s="833"/>
      <c r="AI109" s="1047"/>
      <c r="AJ109" s="1048"/>
      <c r="AK109" s="1048"/>
      <c r="AL109" s="1048"/>
      <c r="AM109" s="1048"/>
      <c r="AN109" s="1048"/>
      <c r="AO109" s="1048"/>
      <c r="AP109" s="1048"/>
      <c r="AQ109" s="1048"/>
      <c r="AR109" s="1048"/>
      <c r="AS109" s="1048"/>
      <c r="AT109" s="1048"/>
      <c r="AU109" s="1049"/>
      <c r="AV109" s="1050"/>
      <c r="AW109" s="1051"/>
      <c r="AX109" s="1051"/>
      <c r="AY109" s="1052"/>
    </row>
    <row r="110" spans="2:51" ht="24.75" customHeight="1">
      <c r="B110" s="678"/>
      <c r="C110" s="679"/>
      <c r="D110" s="679"/>
      <c r="E110" s="679"/>
      <c r="F110" s="679"/>
      <c r="G110" s="680"/>
      <c r="H110" s="1053" t="s">
        <v>39</v>
      </c>
      <c r="I110" s="530"/>
      <c r="J110" s="530"/>
      <c r="K110" s="530"/>
      <c r="L110" s="530"/>
      <c r="M110" s="1054"/>
      <c r="N110" s="649"/>
      <c r="O110" s="649"/>
      <c r="P110" s="649"/>
      <c r="Q110" s="649"/>
      <c r="R110" s="649"/>
      <c r="S110" s="649"/>
      <c r="T110" s="649"/>
      <c r="U110" s="649"/>
      <c r="V110" s="649"/>
      <c r="W110" s="649"/>
      <c r="X110" s="649"/>
      <c r="Y110" s="650"/>
      <c r="Z110" s="1055">
        <f>SUM(Z102:AC109)</f>
        <v>0</v>
      </c>
      <c r="AA110" s="1056"/>
      <c r="AB110" s="1056"/>
      <c r="AC110" s="1057"/>
      <c r="AD110" s="1053" t="s">
        <v>39</v>
      </c>
      <c r="AE110" s="530"/>
      <c r="AF110" s="530"/>
      <c r="AG110" s="530"/>
      <c r="AH110" s="530"/>
      <c r="AI110" s="1054"/>
      <c r="AJ110" s="649"/>
      <c r="AK110" s="649"/>
      <c r="AL110" s="649"/>
      <c r="AM110" s="649"/>
      <c r="AN110" s="649"/>
      <c r="AO110" s="649"/>
      <c r="AP110" s="649"/>
      <c r="AQ110" s="649"/>
      <c r="AR110" s="649"/>
      <c r="AS110" s="649"/>
      <c r="AT110" s="649"/>
      <c r="AU110" s="650"/>
      <c r="AV110" s="1055">
        <f>SUM(AV102:AY109)</f>
        <v>0</v>
      </c>
      <c r="AW110" s="1056"/>
      <c r="AX110" s="1056"/>
      <c r="AY110" s="1058"/>
    </row>
    <row r="111" spans="2:51" ht="24.75" customHeight="1">
      <c r="B111" s="678"/>
      <c r="C111" s="679"/>
      <c r="D111" s="679"/>
      <c r="E111" s="679"/>
      <c r="F111" s="679"/>
      <c r="G111" s="680"/>
      <c r="H111" s="1059" t="s">
        <v>141</v>
      </c>
      <c r="I111" s="1060"/>
      <c r="J111" s="1060"/>
      <c r="K111" s="1060"/>
      <c r="L111" s="1060"/>
      <c r="M111" s="1060"/>
      <c r="N111" s="1060"/>
      <c r="O111" s="1060"/>
      <c r="P111" s="1060"/>
      <c r="Q111" s="1060"/>
      <c r="R111" s="1060"/>
      <c r="S111" s="1060"/>
      <c r="T111" s="1060"/>
      <c r="U111" s="1060"/>
      <c r="V111" s="1060"/>
      <c r="W111" s="1060"/>
      <c r="X111" s="1060"/>
      <c r="Y111" s="1060"/>
      <c r="Z111" s="1060"/>
      <c r="AA111" s="1060"/>
      <c r="AB111" s="1060"/>
      <c r="AC111" s="1061"/>
      <c r="AD111" s="1059" t="s">
        <v>142</v>
      </c>
      <c r="AE111" s="1060"/>
      <c r="AF111" s="1060"/>
      <c r="AG111" s="1060"/>
      <c r="AH111" s="1060"/>
      <c r="AI111" s="1060"/>
      <c r="AJ111" s="1060"/>
      <c r="AK111" s="1060"/>
      <c r="AL111" s="1060"/>
      <c r="AM111" s="1060"/>
      <c r="AN111" s="1060"/>
      <c r="AO111" s="1060"/>
      <c r="AP111" s="1060"/>
      <c r="AQ111" s="1060"/>
      <c r="AR111" s="1060"/>
      <c r="AS111" s="1060"/>
      <c r="AT111" s="1060"/>
      <c r="AU111" s="1060"/>
      <c r="AV111" s="1060"/>
      <c r="AW111" s="1060"/>
      <c r="AX111" s="1060"/>
      <c r="AY111" s="1062"/>
    </row>
    <row r="112" spans="2:51" ht="24.75" customHeight="1">
      <c r="B112" s="678"/>
      <c r="C112" s="679"/>
      <c r="D112" s="679"/>
      <c r="E112" s="679"/>
      <c r="F112" s="679"/>
      <c r="G112" s="680"/>
      <c r="H112" s="1022" t="s">
        <v>71</v>
      </c>
      <c r="I112" s="693"/>
      <c r="J112" s="693"/>
      <c r="K112" s="693"/>
      <c r="L112" s="693"/>
      <c r="M112" s="1023" t="s">
        <v>127</v>
      </c>
      <c r="N112" s="530"/>
      <c r="O112" s="530"/>
      <c r="P112" s="530"/>
      <c r="Q112" s="530"/>
      <c r="R112" s="530"/>
      <c r="S112" s="530"/>
      <c r="T112" s="530"/>
      <c r="U112" s="530"/>
      <c r="V112" s="530"/>
      <c r="W112" s="530"/>
      <c r="X112" s="530"/>
      <c r="Y112" s="554"/>
      <c r="Z112" s="1024" t="s">
        <v>128</v>
      </c>
      <c r="AA112" s="1025"/>
      <c r="AB112" s="1025"/>
      <c r="AC112" s="1026"/>
      <c r="AD112" s="1022" t="s">
        <v>71</v>
      </c>
      <c r="AE112" s="693"/>
      <c r="AF112" s="693"/>
      <c r="AG112" s="693"/>
      <c r="AH112" s="693"/>
      <c r="AI112" s="1023" t="s">
        <v>127</v>
      </c>
      <c r="AJ112" s="530"/>
      <c r="AK112" s="530"/>
      <c r="AL112" s="530"/>
      <c r="AM112" s="530"/>
      <c r="AN112" s="530"/>
      <c r="AO112" s="530"/>
      <c r="AP112" s="530"/>
      <c r="AQ112" s="530"/>
      <c r="AR112" s="530"/>
      <c r="AS112" s="530"/>
      <c r="AT112" s="530"/>
      <c r="AU112" s="554"/>
      <c r="AV112" s="1024" t="s">
        <v>128</v>
      </c>
      <c r="AW112" s="1025"/>
      <c r="AX112" s="1025"/>
      <c r="AY112" s="1027"/>
    </row>
    <row r="113" spans="2:51" ht="24.75" customHeight="1">
      <c r="B113" s="678"/>
      <c r="C113" s="679"/>
      <c r="D113" s="679"/>
      <c r="E113" s="679"/>
      <c r="F113" s="679"/>
      <c r="G113" s="680"/>
      <c r="H113" s="1028"/>
      <c r="I113" s="1029"/>
      <c r="J113" s="1029"/>
      <c r="K113" s="1029"/>
      <c r="L113" s="1030"/>
      <c r="M113" s="1031"/>
      <c r="N113" s="1032"/>
      <c r="O113" s="1032"/>
      <c r="P113" s="1032"/>
      <c r="Q113" s="1032"/>
      <c r="R113" s="1032"/>
      <c r="S113" s="1032"/>
      <c r="T113" s="1032"/>
      <c r="U113" s="1032"/>
      <c r="V113" s="1032"/>
      <c r="W113" s="1032"/>
      <c r="X113" s="1032"/>
      <c r="Y113" s="1033"/>
      <c r="Z113" s="1034"/>
      <c r="AA113" s="1035"/>
      <c r="AB113" s="1035"/>
      <c r="AC113" s="1036"/>
      <c r="AD113" s="1028"/>
      <c r="AE113" s="1029"/>
      <c r="AF113" s="1029"/>
      <c r="AG113" s="1029"/>
      <c r="AH113" s="1030"/>
      <c r="AI113" s="1031"/>
      <c r="AJ113" s="1032"/>
      <c r="AK113" s="1032"/>
      <c r="AL113" s="1032"/>
      <c r="AM113" s="1032"/>
      <c r="AN113" s="1032"/>
      <c r="AO113" s="1032"/>
      <c r="AP113" s="1032"/>
      <c r="AQ113" s="1032"/>
      <c r="AR113" s="1032"/>
      <c r="AS113" s="1032"/>
      <c r="AT113" s="1032"/>
      <c r="AU113" s="1033"/>
      <c r="AV113" s="1034"/>
      <c r="AW113" s="1035"/>
      <c r="AX113" s="1035"/>
      <c r="AY113" s="1037"/>
    </row>
    <row r="114" spans="2:51" ht="24.75" customHeight="1">
      <c r="B114" s="678"/>
      <c r="C114" s="679"/>
      <c r="D114" s="679"/>
      <c r="E114" s="679"/>
      <c r="F114" s="679"/>
      <c r="G114" s="680"/>
      <c r="H114" s="1038"/>
      <c r="I114" s="844"/>
      <c r="J114" s="844"/>
      <c r="K114" s="844"/>
      <c r="L114" s="845"/>
      <c r="M114" s="1039"/>
      <c r="N114" s="1040"/>
      <c r="O114" s="1040"/>
      <c r="P114" s="1040"/>
      <c r="Q114" s="1040"/>
      <c r="R114" s="1040"/>
      <c r="S114" s="1040"/>
      <c r="T114" s="1040"/>
      <c r="U114" s="1040"/>
      <c r="V114" s="1040"/>
      <c r="W114" s="1040"/>
      <c r="X114" s="1040"/>
      <c r="Y114" s="1041"/>
      <c r="Z114" s="1042"/>
      <c r="AA114" s="1043"/>
      <c r="AB114" s="1043"/>
      <c r="AC114" s="1044"/>
      <c r="AD114" s="1038"/>
      <c r="AE114" s="844"/>
      <c r="AF114" s="844"/>
      <c r="AG114" s="844"/>
      <c r="AH114" s="845"/>
      <c r="AI114" s="1039"/>
      <c r="AJ114" s="1040"/>
      <c r="AK114" s="1040"/>
      <c r="AL114" s="1040"/>
      <c r="AM114" s="1040"/>
      <c r="AN114" s="1040"/>
      <c r="AO114" s="1040"/>
      <c r="AP114" s="1040"/>
      <c r="AQ114" s="1040"/>
      <c r="AR114" s="1040"/>
      <c r="AS114" s="1040"/>
      <c r="AT114" s="1040"/>
      <c r="AU114" s="1041"/>
      <c r="AV114" s="1042"/>
      <c r="AW114" s="1043"/>
      <c r="AX114" s="1043"/>
      <c r="AY114" s="1045"/>
    </row>
    <row r="115" spans="2:51" ht="24.75" customHeight="1">
      <c r="B115" s="678"/>
      <c r="C115" s="679"/>
      <c r="D115" s="679"/>
      <c r="E115" s="679"/>
      <c r="F115" s="679"/>
      <c r="G115" s="680"/>
      <c r="H115" s="1038"/>
      <c r="I115" s="844"/>
      <c r="J115" s="844"/>
      <c r="K115" s="844"/>
      <c r="L115" s="845"/>
      <c r="M115" s="1039"/>
      <c r="N115" s="1040"/>
      <c r="O115" s="1040"/>
      <c r="P115" s="1040"/>
      <c r="Q115" s="1040"/>
      <c r="R115" s="1040"/>
      <c r="S115" s="1040"/>
      <c r="T115" s="1040"/>
      <c r="U115" s="1040"/>
      <c r="V115" s="1040"/>
      <c r="W115" s="1040"/>
      <c r="X115" s="1040"/>
      <c r="Y115" s="1041"/>
      <c r="Z115" s="1042"/>
      <c r="AA115" s="1043"/>
      <c r="AB115" s="1043"/>
      <c r="AC115" s="1044"/>
      <c r="AD115" s="1038"/>
      <c r="AE115" s="844"/>
      <c r="AF115" s="844"/>
      <c r="AG115" s="844"/>
      <c r="AH115" s="845"/>
      <c r="AI115" s="1039"/>
      <c r="AJ115" s="1040"/>
      <c r="AK115" s="1040"/>
      <c r="AL115" s="1040"/>
      <c r="AM115" s="1040"/>
      <c r="AN115" s="1040"/>
      <c r="AO115" s="1040"/>
      <c r="AP115" s="1040"/>
      <c r="AQ115" s="1040"/>
      <c r="AR115" s="1040"/>
      <c r="AS115" s="1040"/>
      <c r="AT115" s="1040"/>
      <c r="AU115" s="1041"/>
      <c r="AV115" s="1042"/>
      <c r="AW115" s="1043"/>
      <c r="AX115" s="1043"/>
      <c r="AY115" s="1045"/>
    </row>
    <row r="116" spans="2:51" ht="24.75" customHeight="1">
      <c r="B116" s="678"/>
      <c r="C116" s="679"/>
      <c r="D116" s="679"/>
      <c r="E116" s="679"/>
      <c r="F116" s="679"/>
      <c r="G116" s="680"/>
      <c r="H116" s="1038"/>
      <c r="I116" s="844"/>
      <c r="J116" s="844"/>
      <c r="K116" s="844"/>
      <c r="L116" s="845"/>
      <c r="M116" s="1039"/>
      <c r="N116" s="1040"/>
      <c r="O116" s="1040"/>
      <c r="P116" s="1040"/>
      <c r="Q116" s="1040"/>
      <c r="R116" s="1040"/>
      <c r="S116" s="1040"/>
      <c r="T116" s="1040"/>
      <c r="U116" s="1040"/>
      <c r="V116" s="1040"/>
      <c r="W116" s="1040"/>
      <c r="X116" s="1040"/>
      <c r="Y116" s="1041"/>
      <c r="Z116" s="1042"/>
      <c r="AA116" s="1043"/>
      <c r="AB116" s="1043"/>
      <c r="AC116" s="1044"/>
      <c r="AD116" s="1038"/>
      <c r="AE116" s="844"/>
      <c r="AF116" s="844"/>
      <c r="AG116" s="844"/>
      <c r="AH116" s="845"/>
      <c r="AI116" s="1039"/>
      <c r="AJ116" s="1040"/>
      <c r="AK116" s="1040"/>
      <c r="AL116" s="1040"/>
      <c r="AM116" s="1040"/>
      <c r="AN116" s="1040"/>
      <c r="AO116" s="1040"/>
      <c r="AP116" s="1040"/>
      <c r="AQ116" s="1040"/>
      <c r="AR116" s="1040"/>
      <c r="AS116" s="1040"/>
      <c r="AT116" s="1040"/>
      <c r="AU116" s="1041"/>
      <c r="AV116" s="1042"/>
      <c r="AW116" s="1043"/>
      <c r="AX116" s="1043"/>
      <c r="AY116" s="1045"/>
    </row>
    <row r="117" spans="2:51" ht="24.75" customHeight="1">
      <c r="B117" s="678"/>
      <c r="C117" s="679"/>
      <c r="D117" s="679"/>
      <c r="E117" s="679"/>
      <c r="F117" s="679"/>
      <c r="G117" s="680"/>
      <c r="H117" s="1038"/>
      <c r="I117" s="844"/>
      <c r="J117" s="844"/>
      <c r="K117" s="844"/>
      <c r="L117" s="845"/>
      <c r="M117" s="1039"/>
      <c r="N117" s="1040"/>
      <c r="O117" s="1040"/>
      <c r="P117" s="1040"/>
      <c r="Q117" s="1040"/>
      <c r="R117" s="1040"/>
      <c r="S117" s="1040"/>
      <c r="T117" s="1040"/>
      <c r="U117" s="1040"/>
      <c r="V117" s="1040"/>
      <c r="W117" s="1040"/>
      <c r="X117" s="1040"/>
      <c r="Y117" s="1041"/>
      <c r="Z117" s="1042"/>
      <c r="AA117" s="1043"/>
      <c r="AB117" s="1043"/>
      <c r="AC117" s="1043"/>
      <c r="AD117" s="1038"/>
      <c r="AE117" s="844"/>
      <c r="AF117" s="844"/>
      <c r="AG117" s="844"/>
      <c r="AH117" s="845"/>
      <c r="AI117" s="1039"/>
      <c r="AJ117" s="1040"/>
      <c r="AK117" s="1040"/>
      <c r="AL117" s="1040"/>
      <c r="AM117" s="1040"/>
      <c r="AN117" s="1040"/>
      <c r="AO117" s="1040"/>
      <c r="AP117" s="1040"/>
      <c r="AQ117" s="1040"/>
      <c r="AR117" s="1040"/>
      <c r="AS117" s="1040"/>
      <c r="AT117" s="1040"/>
      <c r="AU117" s="1041"/>
      <c r="AV117" s="1042"/>
      <c r="AW117" s="1043"/>
      <c r="AX117" s="1043"/>
      <c r="AY117" s="1045"/>
    </row>
    <row r="118" spans="2:51" ht="24.75" customHeight="1">
      <c r="B118" s="678"/>
      <c r="C118" s="679"/>
      <c r="D118" s="679"/>
      <c r="E118" s="679"/>
      <c r="F118" s="679"/>
      <c r="G118" s="680"/>
      <c r="H118" s="1038"/>
      <c r="I118" s="844"/>
      <c r="J118" s="844"/>
      <c r="K118" s="844"/>
      <c r="L118" s="845"/>
      <c r="M118" s="1039"/>
      <c r="N118" s="1040"/>
      <c r="O118" s="1040"/>
      <c r="P118" s="1040"/>
      <c r="Q118" s="1040"/>
      <c r="R118" s="1040"/>
      <c r="S118" s="1040"/>
      <c r="T118" s="1040"/>
      <c r="U118" s="1040"/>
      <c r="V118" s="1040"/>
      <c r="W118" s="1040"/>
      <c r="X118" s="1040"/>
      <c r="Y118" s="1041"/>
      <c r="Z118" s="1042"/>
      <c r="AA118" s="1043"/>
      <c r="AB118" s="1043"/>
      <c r="AC118" s="1043"/>
      <c r="AD118" s="1038"/>
      <c r="AE118" s="844"/>
      <c r="AF118" s="844"/>
      <c r="AG118" s="844"/>
      <c r="AH118" s="845"/>
      <c r="AI118" s="1039"/>
      <c r="AJ118" s="1040"/>
      <c r="AK118" s="1040"/>
      <c r="AL118" s="1040"/>
      <c r="AM118" s="1040"/>
      <c r="AN118" s="1040"/>
      <c r="AO118" s="1040"/>
      <c r="AP118" s="1040"/>
      <c r="AQ118" s="1040"/>
      <c r="AR118" s="1040"/>
      <c r="AS118" s="1040"/>
      <c r="AT118" s="1040"/>
      <c r="AU118" s="1041"/>
      <c r="AV118" s="1042"/>
      <c r="AW118" s="1043"/>
      <c r="AX118" s="1043"/>
      <c r="AY118" s="1045"/>
    </row>
    <row r="119" spans="2:51" ht="24.75" customHeight="1">
      <c r="B119" s="678"/>
      <c r="C119" s="679"/>
      <c r="D119" s="679"/>
      <c r="E119" s="679"/>
      <c r="F119" s="679"/>
      <c r="G119" s="680"/>
      <c r="H119" s="1038"/>
      <c r="I119" s="844"/>
      <c r="J119" s="844"/>
      <c r="K119" s="844"/>
      <c r="L119" s="845"/>
      <c r="M119" s="1039"/>
      <c r="N119" s="1040"/>
      <c r="O119" s="1040"/>
      <c r="P119" s="1040"/>
      <c r="Q119" s="1040"/>
      <c r="R119" s="1040"/>
      <c r="S119" s="1040"/>
      <c r="T119" s="1040"/>
      <c r="U119" s="1040"/>
      <c r="V119" s="1040"/>
      <c r="W119" s="1040"/>
      <c r="X119" s="1040"/>
      <c r="Y119" s="1041"/>
      <c r="Z119" s="1042"/>
      <c r="AA119" s="1043"/>
      <c r="AB119" s="1043"/>
      <c r="AC119" s="1043"/>
      <c r="AD119" s="1038"/>
      <c r="AE119" s="844"/>
      <c r="AF119" s="844"/>
      <c r="AG119" s="844"/>
      <c r="AH119" s="845"/>
      <c r="AI119" s="1039"/>
      <c r="AJ119" s="1040"/>
      <c r="AK119" s="1040"/>
      <c r="AL119" s="1040"/>
      <c r="AM119" s="1040"/>
      <c r="AN119" s="1040"/>
      <c r="AO119" s="1040"/>
      <c r="AP119" s="1040"/>
      <c r="AQ119" s="1040"/>
      <c r="AR119" s="1040"/>
      <c r="AS119" s="1040"/>
      <c r="AT119" s="1040"/>
      <c r="AU119" s="1041"/>
      <c r="AV119" s="1042"/>
      <c r="AW119" s="1043"/>
      <c r="AX119" s="1043"/>
      <c r="AY119" s="1045"/>
    </row>
    <row r="120" spans="2:51" ht="24.75" customHeight="1">
      <c r="B120" s="678"/>
      <c r="C120" s="679"/>
      <c r="D120" s="679"/>
      <c r="E120" s="679"/>
      <c r="F120" s="679"/>
      <c r="G120" s="680"/>
      <c r="H120" s="1046"/>
      <c r="I120" s="832"/>
      <c r="J120" s="832"/>
      <c r="K120" s="832"/>
      <c r="L120" s="833"/>
      <c r="M120" s="1047"/>
      <c r="N120" s="1048"/>
      <c r="O120" s="1048"/>
      <c r="P120" s="1048"/>
      <c r="Q120" s="1048"/>
      <c r="R120" s="1048"/>
      <c r="S120" s="1048"/>
      <c r="T120" s="1048"/>
      <c r="U120" s="1048"/>
      <c r="V120" s="1048"/>
      <c r="W120" s="1048"/>
      <c r="X120" s="1048"/>
      <c r="Y120" s="1049"/>
      <c r="Z120" s="1050"/>
      <c r="AA120" s="1051"/>
      <c r="AB120" s="1051"/>
      <c r="AC120" s="1051"/>
      <c r="AD120" s="1046"/>
      <c r="AE120" s="832"/>
      <c r="AF120" s="832"/>
      <c r="AG120" s="832"/>
      <c r="AH120" s="833"/>
      <c r="AI120" s="1047"/>
      <c r="AJ120" s="1048"/>
      <c r="AK120" s="1048"/>
      <c r="AL120" s="1048"/>
      <c r="AM120" s="1048"/>
      <c r="AN120" s="1048"/>
      <c r="AO120" s="1048"/>
      <c r="AP120" s="1048"/>
      <c r="AQ120" s="1048"/>
      <c r="AR120" s="1048"/>
      <c r="AS120" s="1048"/>
      <c r="AT120" s="1048"/>
      <c r="AU120" s="1049"/>
      <c r="AV120" s="1050"/>
      <c r="AW120" s="1051"/>
      <c r="AX120" s="1051"/>
      <c r="AY120" s="1052"/>
    </row>
    <row r="121" spans="2:51" ht="24.75" customHeight="1" thickBot="1">
      <c r="B121" s="1066"/>
      <c r="C121" s="1067"/>
      <c r="D121" s="1067"/>
      <c r="E121" s="1067"/>
      <c r="F121" s="1067"/>
      <c r="G121" s="1068"/>
      <c r="H121" s="1069" t="s">
        <v>39</v>
      </c>
      <c r="I121" s="1070"/>
      <c r="J121" s="1070"/>
      <c r="K121" s="1070"/>
      <c r="L121" s="1070"/>
      <c r="M121" s="1071"/>
      <c r="N121" s="1072"/>
      <c r="O121" s="1072"/>
      <c r="P121" s="1072"/>
      <c r="Q121" s="1072"/>
      <c r="R121" s="1072"/>
      <c r="S121" s="1072"/>
      <c r="T121" s="1072"/>
      <c r="U121" s="1072"/>
      <c r="V121" s="1072"/>
      <c r="W121" s="1072"/>
      <c r="X121" s="1072"/>
      <c r="Y121" s="1073"/>
      <c r="Z121" s="1074">
        <f>SUM(Z113:AC120)</f>
        <v>0</v>
      </c>
      <c r="AA121" s="1075"/>
      <c r="AB121" s="1075"/>
      <c r="AC121" s="1076"/>
      <c r="AD121" s="1069" t="s">
        <v>39</v>
      </c>
      <c r="AE121" s="1070"/>
      <c r="AF121" s="1070"/>
      <c r="AG121" s="1070"/>
      <c r="AH121" s="1070"/>
      <c r="AI121" s="1071"/>
      <c r="AJ121" s="1072"/>
      <c r="AK121" s="1072"/>
      <c r="AL121" s="1072"/>
      <c r="AM121" s="1072"/>
      <c r="AN121" s="1072"/>
      <c r="AO121" s="1072"/>
      <c r="AP121" s="1072"/>
      <c r="AQ121" s="1072"/>
      <c r="AR121" s="1072"/>
      <c r="AS121" s="1072"/>
      <c r="AT121" s="1072"/>
      <c r="AU121" s="1073"/>
      <c r="AV121" s="1074">
        <f>SUM(AV113:AY120)</f>
        <v>0</v>
      </c>
      <c r="AW121" s="1075"/>
      <c r="AX121" s="1075"/>
      <c r="AY121" s="1077"/>
    </row>
    <row r="124" spans="2:51" ht="14.4">
      <c r="C124" s="1078" t="s">
        <v>143</v>
      </c>
    </row>
    <row r="125" spans="2:51">
      <c r="C125" s="502" t="s">
        <v>144</v>
      </c>
    </row>
    <row r="126" spans="2:51" ht="34.549999999999997" customHeight="1">
      <c r="B126" s="1107"/>
      <c r="C126" s="1107"/>
      <c r="D126" s="651" t="s">
        <v>145</v>
      </c>
      <c r="E126" s="651"/>
      <c r="F126" s="651"/>
      <c r="G126" s="651"/>
      <c r="H126" s="651"/>
      <c r="I126" s="651"/>
      <c r="J126" s="651"/>
      <c r="K126" s="651"/>
      <c r="L126" s="651"/>
      <c r="M126" s="651"/>
      <c r="N126" s="651" t="s">
        <v>146</v>
      </c>
      <c r="O126" s="651"/>
      <c r="P126" s="651"/>
      <c r="Q126" s="651"/>
      <c r="R126" s="651"/>
      <c r="S126" s="651"/>
      <c r="T126" s="651"/>
      <c r="U126" s="651"/>
      <c r="V126" s="651"/>
      <c r="W126" s="651"/>
      <c r="X126" s="651"/>
      <c r="Y126" s="651"/>
      <c r="Z126" s="651"/>
      <c r="AA126" s="651"/>
      <c r="AB126" s="651"/>
      <c r="AC126" s="651"/>
      <c r="AD126" s="651"/>
      <c r="AE126" s="651"/>
      <c r="AF126" s="651"/>
      <c r="AG126" s="651"/>
      <c r="AH126" s="651"/>
      <c r="AI126" s="651"/>
      <c r="AJ126" s="651"/>
      <c r="AK126" s="651"/>
      <c r="AL126" s="652" t="s">
        <v>147</v>
      </c>
      <c r="AM126" s="651"/>
      <c r="AN126" s="651"/>
      <c r="AO126" s="651"/>
      <c r="AP126" s="651"/>
      <c r="AQ126" s="651"/>
      <c r="AR126" s="651" t="s">
        <v>148</v>
      </c>
      <c r="AS126" s="651"/>
      <c r="AT126" s="651"/>
      <c r="AU126" s="651"/>
      <c r="AV126" s="651" t="s">
        <v>149</v>
      </c>
      <c r="AW126" s="651"/>
      <c r="AX126" s="651"/>
    </row>
    <row r="127" spans="2:51" ht="24.05" customHeight="1">
      <c r="B127" s="1107">
        <v>1</v>
      </c>
      <c r="C127" s="1107">
        <v>1</v>
      </c>
      <c r="D127" s="1393" t="s">
        <v>1089</v>
      </c>
      <c r="E127" s="1394"/>
      <c r="F127" s="1394"/>
      <c r="G127" s="1394"/>
      <c r="H127" s="1394"/>
      <c r="I127" s="1394"/>
      <c r="J127" s="1394"/>
      <c r="K127" s="1394"/>
      <c r="L127" s="1394"/>
      <c r="M127" s="1395"/>
      <c r="N127" s="1393" t="s">
        <v>1090</v>
      </c>
      <c r="O127" s="1394"/>
      <c r="P127" s="1394"/>
      <c r="Q127" s="1394"/>
      <c r="R127" s="1394"/>
      <c r="S127" s="1394"/>
      <c r="T127" s="1394"/>
      <c r="U127" s="1394"/>
      <c r="V127" s="1394"/>
      <c r="W127" s="1394"/>
      <c r="X127" s="1394"/>
      <c r="Y127" s="1394"/>
      <c r="Z127" s="1394"/>
      <c r="AA127" s="1394"/>
      <c r="AB127" s="1394"/>
      <c r="AC127" s="1394"/>
      <c r="AD127" s="1394"/>
      <c r="AE127" s="1394"/>
      <c r="AF127" s="1394"/>
      <c r="AG127" s="1394"/>
      <c r="AH127" s="1394"/>
      <c r="AI127" s="1394"/>
      <c r="AJ127" s="1394"/>
      <c r="AK127" s="1395"/>
      <c r="AL127" s="2757">
        <v>0.3</v>
      </c>
      <c r="AM127" s="2758"/>
      <c r="AN127" s="2758"/>
      <c r="AO127" s="2758"/>
      <c r="AP127" s="2758"/>
      <c r="AQ127" s="2759"/>
      <c r="AR127" s="2568" t="s">
        <v>167</v>
      </c>
      <c r="AS127" s="2568"/>
      <c r="AT127" s="2568"/>
      <c r="AU127" s="2568"/>
      <c r="AV127" s="2568" t="s">
        <v>167</v>
      </c>
      <c r="AW127" s="2568"/>
      <c r="AX127" s="2568"/>
    </row>
    <row r="128" spans="2:51" ht="24.05" customHeight="1">
      <c r="B128" s="1107">
        <v>2</v>
      </c>
      <c r="C128" s="1107">
        <v>1</v>
      </c>
      <c r="D128" s="1108"/>
      <c r="E128" s="1108"/>
      <c r="F128" s="1108"/>
      <c r="G128" s="1108"/>
      <c r="H128" s="1108"/>
      <c r="I128" s="1108"/>
      <c r="J128" s="1108"/>
      <c r="K128" s="1108"/>
      <c r="L128" s="1108"/>
      <c r="M128" s="1108"/>
      <c r="N128" s="1108"/>
      <c r="O128" s="1108"/>
      <c r="P128" s="1108"/>
      <c r="Q128" s="1108"/>
      <c r="R128" s="1108"/>
      <c r="S128" s="1108"/>
      <c r="T128" s="1108"/>
      <c r="U128" s="1108"/>
      <c r="V128" s="1108"/>
      <c r="W128" s="1108"/>
      <c r="X128" s="1108"/>
      <c r="Y128" s="1108"/>
      <c r="Z128" s="1108"/>
      <c r="AA128" s="1108"/>
      <c r="AB128" s="1108"/>
      <c r="AC128" s="1108"/>
      <c r="AD128" s="1108"/>
      <c r="AE128" s="1108"/>
      <c r="AF128" s="1108"/>
      <c r="AG128" s="1108"/>
      <c r="AH128" s="1108"/>
      <c r="AI128" s="1108"/>
      <c r="AJ128" s="1108"/>
      <c r="AK128" s="1108"/>
      <c r="AL128" s="1109"/>
      <c r="AM128" s="1108"/>
      <c r="AN128" s="1108"/>
      <c r="AO128" s="1108"/>
      <c r="AP128" s="1108"/>
      <c r="AQ128" s="1108"/>
      <c r="AR128" s="1108"/>
      <c r="AS128" s="1108"/>
      <c r="AT128" s="1108"/>
      <c r="AU128" s="1108"/>
      <c r="AV128" s="1108"/>
      <c r="AW128" s="1108"/>
      <c r="AX128" s="1108"/>
    </row>
    <row r="129" spans="2:50" ht="24.05" customHeight="1">
      <c r="B129" s="1107">
        <v>3</v>
      </c>
      <c r="C129" s="1107">
        <v>1</v>
      </c>
      <c r="D129" s="1108"/>
      <c r="E129" s="1108"/>
      <c r="F129" s="1108"/>
      <c r="G129" s="1108"/>
      <c r="H129" s="1108"/>
      <c r="I129" s="1108"/>
      <c r="J129" s="1108"/>
      <c r="K129" s="1108"/>
      <c r="L129" s="1108"/>
      <c r="M129" s="1108"/>
      <c r="N129" s="1108"/>
      <c r="O129" s="1108"/>
      <c r="P129" s="1108"/>
      <c r="Q129" s="1108"/>
      <c r="R129" s="1108"/>
      <c r="S129" s="1108"/>
      <c r="T129" s="1108"/>
      <c r="U129" s="1108"/>
      <c r="V129" s="1108"/>
      <c r="W129" s="1108"/>
      <c r="X129" s="1108"/>
      <c r="Y129" s="1108"/>
      <c r="Z129" s="1108"/>
      <c r="AA129" s="1108"/>
      <c r="AB129" s="1108"/>
      <c r="AC129" s="1108"/>
      <c r="AD129" s="1108"/>
      <c r="AE129" s="1108"/>
      <c r="AF129" s="1108"/>
      <c r="AG129" s="1108"/>
      <c r="AH129" s="1108"/>
      <c r="AI129" s="1108"/>
      <c r="AJ129" s="1108"/>
      <c r="AK129" s="1108"/>
      <c r="AL129" s="1109"/>
      <c r="AM129" s="1108"/>
      <c r="AN129" s="1108"/>
      <c r="AO129" s="1108"/>
      <c r="AP129" s="1108"/>
      <c r="AQ129" s="1108"/>
      <c r="AR129" s="1108"/>
      <c r="AS129" s="1108"/>
      <c r="AT129" s="1108"/>
      <c r="AU129" s="1108"/>
      <c r="AV129" s="1108"/>
      <c r="AW129" s="1108"/>
      <c r="AX129" s="1108"/>
    </row>
    <row r="130" spans="2:50" ht="24.05" customHeight="1">
      <c r="B130" s="1107">
        <v>4</v>
      </c>
      <c r="C130" s="1107">
        <v>1</v>
      </c>
      <c r="D130" s="1108"/>
      <c r="E130" s="1108"/>
      <c r="F130" s="1108"/>
      <c r="G130" s="1108"/>
      <c r="H130" s="1108"/>
      <c r="I130" s="1108"/>
      <c r="J130" s="1108"/>
      <c r="K130" s="1108"/>
      <c r="L130" s="1108"/>
      <c r="M130" s="1108"/>
      <c r="N130" s="1108"/>
      <c r="O130" s="1108"/>
      <c r="P130" s="1108"/>
      <c r="Q130" s="1108"/>
      <c r="R130" s="1108"/>
      <c r="S130" s="1108"/>
      <c r="T130" s="1108"/>
      <c r="U130" s="1108"/>
      <c r="V130" s="1108"/>
      <c r="W130" s="1108"/>
      <c r="X130" s="1108"/>
      <c r="Y130" s="1108"/>
      <c r="Z130" s="1108"/>
      <c r="AA130" s="1108"/>
      <c r="AB130" s="1108"/>
      <c r="AC130" s="1108"/>
      <c r="AD130" s="1108"/>
      <c r="AE130" s="1108"/>
      <c r="AF130" s="1108"/>
      <c r="AG130" s="1108"/>
      <c r="AH130" s="1108"/>
      <c r="AI130" s="1108"/>
      <c r="AJ130" s="1108"/>
      <c r="AK130" s="1108"/>
      <c r="AL130" s="1109"/>
      <c r="AM130" s="1108"/>
      <c r="AN130" s="1108"/>
      <c r="AO130" s="1108"/>
      <c r="AP130" s="1108"/>
      <c r="AQ130" s="1108"/>
      <c r="AR130" s="1108"/>
      <c r="AS130" s="1108"/>
      <c r="AT130" s="1108"/>
      <c r="AU130" s="1108"/>
      <c r="AV130" s="1108"/>
      <c r="AW130" s="1108"/>
      <c r="AX130" s="1108"/>
    </row>
    <row r="131" spans="2:50" ht="24.05" customHeight="1">
      <c r="B131" s="1107">
        <v>5</v>
      </c>
      <c r="C131" s="1107">
        <v>1</v>
      </c>
      <c r="D131" s="1108"/>
      <c r="E131" s="1108"/>
      <c r="F131" s="1108"/>
      <c r="G131" s="1108"/>
      <c r="H131" s="1108"/>
      <c r="I131" s="1108"/>
      <c r="J131" s="1108"/>
      <c r="K131" s="1108"/>
      <c r="L131" s="1108"/>
      <c r="M131" s="1108"/>
      <c r="N131" s="1108"/>
      <c r="O131" s="1108"/>
      <c r="P131" s="1108"/>
      <c r="Q131" s="1108"/>
      <c r="R131" s="1108"/>
      <c r="S131" s="1108"/>
      <c r="T131" s="1108"/>
      <c r="U131" s="1108"/>
      <c r="V131" s="1108"/>
      <c r="W131" s="1108"/>
      <c r="X131" s="1108"/>
      <c r="Y131" s="1108"/>
      <c r="Z131" s="1108"/>
      <c r="AA131" s="1108"/>
      <c r="AB131" s="1108"/>
      <c r="AC131" s="1108"/>
      <c r="AD131" s="1108"/>
      <c r="AE131" s="1108"/>
      <c r="AF131" s="1108"/>
      <c r="AG131" s="1108"/>
      <c r="AH131" s="1108"/>
      <c r="AI131" s="1108"/>
      <c r="AJ131" s="1108"/>
      <c r="AK131" s="1108"/>
      <c r="AL131" s="1109"/>
      <c r="AM131" s="1108"/>
      <c r="AN131" s="1108"/>
      <c r="AO131" s="1108"/>
      <c r="AP131" s="1108"/>
      <c r="AQ131" s="1108"/>
      <c r="AR131" s="1108"/>
      <c r="AS131" s="1108"/>
      <c r="AT131" s="1108"/>
      <c r="AU131" s="1108"/>
      <c r="AV131" s="1108"/>
      <c r="AW131" s="1108"/>
      <c r="AX131" s="1108"/>
    </row>
    <row r="132" spans="2:50" ht="24.05" customHeight="1">
      <c r="B132" s="1107">
        <v>6</v>
      </c>
      <c r="C132" s="1107">
        <v>1</v>
      </c>
      <c r="D132" s="1108"/>
      <c r="E132" s="1108"/>
      <c r="F132" s="1108"/>
      <c r="G132" s="1108"/>
      <c r="H132" s="1108"/>
      <c r="I132" s="1108"/>
      <c r="J132" s="1108"/>
      <c r="K132" s="1108"/>
      <c r="L132" s="1108"/>
      <c r="M132" s="1108"/>
      <c r="N132" s="1108"/>
      <c r="O132" s="1108"/>
      <c r="P132" s="1108"/>
      <c r="Q132" s="1108"/>
      <c r="R132" s="1108"/>
      <c r="S132" s="1108"/>
      <c r="T132" s="1108"/>
      <c r="U132" s="1108"/>
      <c r="V132" s="1108"/>
      <c r="W132" s="1108"/>
      <c r="X132" s="1108"/>
      <c r="Y132" s="1108"/>
      <c r="Z132" s="1108"/>
      <c r="AA132" s="1108"/>
      <c r="AB132" s="1108"/>
      <c r="AC132" s="1108"/>
      <c r="AD132" s="1108"/>
      <c r="AE132" s="1108"/>
      <c r="AF132" s="1108"/>
      <c r="AG132" s="1108"/>
      <c r="AH132" s="1108"/>
      <c r="AI132" s="1108"/>
      <c r="AJ132" s="1108"/>
      <c r="AK132" s="1108"/>
      <c r="AL132" s="1109"/>
      <c r="AM132" s="1108"/>
      <c r="AN132" s="1108"/>
      <c r="AO132" s="1108"/>
      <c r="AP132" s="1108"/>
      <c r="AQ132" s="1108"/>
      <c r="AR132" s="1108"/>
      <c r="AS132" s="1108"/>
      <c r="AT132" s="1108"/>
      <c r="AU132" s="1108"/>
      <c r="AV132" s="1108"/>
      <c r="AW132" s="1108"/>
      <c r="AX132" s="1108"/>
    </row>
    <row r="133" spans="2:50" ht="24.05" customHeight="1">
      <c r="B133" s="1107">
        <v>7</v>
      </c>
      <c r="C133" s="1107">
        <v>1</v>
      </c>
      <c r="D133" s="1108"/>
      <c r="E133" s="1108"/>
      <c r="F133" s="1108"/>
      <c r="G133" s="1108"/>
      <c r="H133" s="1108"/>
      <c r="I133" s="1108"/>
      <c r="J133" s="1108"/>
      <c r="K133" s="1108"/>
      <c r="L133" s="1108"/>
      <c r="M133" s="1108"/>
      <c r="N133" s="1108"/>
      <c r="O133" s="1108"/>
      <c r="P133" s="1108"/>
      <c r="Q133" s="1108"/>
      <c r="R133" s="1108"/>
      <c r="S133" s="1108"/>
      <c r="T133" s="1108"/>
      <c r="U133" s="1108"/>
      <c r="V133" s="1108"/>
      <c r="W133" s="1108"/>
      <c r="X133" s="1108"/>
      <c r="Y133" s="1108"/>
      <c r="Z133" s="1108"/>
      <c r="AA133" s="1108"/>
      <c r="AB133" s="1108"/>
      <c r="AC133" s="1108"/>
      <c r="AD133" s="1108"/>
      <c r="AE133" s="1108"/>
      <c r="AF133" s="1108"/>
      <c r="AG133" s="1108"/>
      <c r="AH133" s="1108"/>
      <c r="AI133" s="1108"/>
      <c r="AJ133" s="1108"/>
      <c r="AK133" s="1108"/>
      <c r="AL133" s="1109"/>
      <c r="AM133" s="1108"/>
      <c r="AN133" s="1108"/>
      <c r="AO133" s="1108"/>
      <c r="AP133" s="1108"/>
      <c r="AQ133" s="1108"/>
      <c r="AR133" s="1108"/>
      <c r="AS133" s="1108"/>
      <c r="AT133" s="1108"/>
      <c r="AU133" s="1108"/>
      <c r="AV133" s="1108"/>
      <c r="AW133" s="1108"/>
      <c r="AX133" s="1108"/>
    </row>
    <row r="134" spans="2:50" ht="24.05" customHeight="1">
      <c r="B134" s="1107">
        <v>8</v>
      </c>
      <c r="C134" s="1107">
        <v>1</v>
      </c>
      <c r="D134" s="1108"/>
      <c r="E134" s="1108"/>
      <c r="F134" s="1108"/>
      <c r="G134" s="1108"/>
      <c r="H134" s="1108"/>
      <c r="I134" s="1108"/>
      <c r="J134" s="1108"/>
      <c r="K134" s="1108"/>
      <c r="L134" s="1108"/>
      <c r="M134" s="1108"/>
      <c r="N134" s="1108"/>
      <c r="O134" s="1108"/>
      <c r="P134" s="1108"/>
      <c r="Q134" s="1108"/>
      <c r="R134" s="1108"/>
      <c r="S134" s="1108"/>
      <c r="T134" s="1108"/>
      <c r="U134" s="1108"/>
      <c r="V134" s="1108"/>
      <c r="W134" s="1108"/>
      <c r="X134" s="1108"/>
      <c r="Y134" s="1108"/>
      <c r="Z134" s="1108"/>
      <c r="AA134" s="1108"/>
      <c r="AB134" s="1108"/>
      <c r="AC134" s="1108"/>
      <c r="AD134" s="1108"/>
      <c r="AE134" s="1108"/>
      <c r="AF134" s="1108"/>
      <c r="AG134" s="1108"/>
      <c r="AH134" s="1108"/>
      <c r="AI134" s="1108"/>
      <c r="AJ134" s="1108"/>
      <c r="AK134" s="1108"/>
      <c r="AL134" s="1109"/>
      <c r="AM134" s="1108"/>
      <c r="AN134" s="1108"/>
      <c r="AO134" s="1108"/>
      <c r="AP134" s="1108"/>
      <c r="AQ134" s="1108"/>
      <c r="AR134" s="1108"/>
      <c r="AS134" s="1108"/>
      <c r="AT134" s="1108"/>
      <c r="AU134" s="1108"/>
      <c r="AV134" s="1108"/>
      <c r="AW134" s="1108"/>
      <c r="AX134" s="1108"/>
    </row>
    <row r="135" spans="2:50" ht="24.05" customHeight="1">
      <c r="B135" s="1107">
        <v>9</v>
      </c>
      <c r="C135" s="1107">
        <v>1</v>
      </c>
      <c r="D135" s="1108"/>
      <c r="E135" s="1108"/>
      <c r="F135" s="1108"/>
      <c r="G135" s="1108"/>
      <c r="H135" s="1108"/>
      <c r="I135" s="1108"/>
      <c r="J135" s="1108"/>
      <c r="K135" s="1108"/>
      <c r="L135" s="1108"/>
      <c r="M135" s="1108"/>
      <c r="N135" s="1108"/>
      <c r="O135" s="1108"/>
      <c r="P135" s="1108"/>
      <c r="Q135" s="1108"/>
      <c r="R135" s="1108"/>
      <c r="S135" s="1108"/>
      <c r="T135" s="1108"/>
      <c r="U135" s="1108"/>
      <c r="V135" s="1108"/>
      <c r="W135" s="1108"/>
      <c r="X135" s="1108"/>
      <c r="Y135" s="1108"/>
      <c r="Z135" s="1108"/>
      <c r="AA135" s="1108"/>
      <c r="AB135" s="1108"/>
      <c r="AC135" s="1108"/>
      <c r="AD135" s="1108"/>
      <c r="AE135" s="1108"/>
      <c r="AF135" s="1108"/>
      <c r="AG135" s="1108"/>
      <c r="AH135" s="1108"/>
      <c r="AI135" s="1108"/>
      <c r="AJ135" s="1108"/>
      <c r="AK135" s="1108"/>
      <c r="AL135" s="1109"/>
      <c r="AM135" s="1108"/>
      <c r="AN135" s="1108"/>
      <c r="AO135" s="1108"/>
      <c r="AP135" s="1108"/>
      <c r="AQ135" s="1108"/>
      <c r="AR135" s="1108"/>
      <c r="AS135" s="1108"/>
      <c r="AT135" s="1108"/>
      <c r="AU135" s="1108"/>
      <c r="AV135" s="1108"/>
      <c r="AW135" s="1108"/>
      <c r="AX135" s="1108"/>
    </row>
    <row r="136" spans="2:50" ht="24.05" customHeight="1">
      <c r="B136" s="1107">
        <v>10</v>
      </c>
      <c r="C136" s="1107">
        <v>1</v>
      </c>
      <c r="D136" s="1108"/>
      <c r="E136" s="1108"/>
      <c r="F136" s="1108"/>
      <c r="G136" s="1108"/>
      <c r="H136" s="1108"/>
      <c r="I136" s="1108"/>
      <c r="J136" s="1108"/>
      <c r="K136" s="1108"/>
      <c r="L136" s="1108"/>
      <c r="M136" s="1108"/>
      <c r="N136" s="1108"/>
      <c r="O136" s="1108"/>
      <c r="P136" s="1108"/>
      <c r="Q136" s="1108"/>
      <c r="R136" s="1108"/>
      <c r="S136" s="1108"/>
      <c r="T136" s="1108"/>
      <c r="U136" s="1108"/>
      <c r="V136" s="1108"/>
      <c r="W136" s="1108"/>
      <c r="X136" s="1108"/>
      <c r="Y136" s="1108"/>
      <c r="Z136" s="1108"/>
      <c r="AA136" s="1108"/>
      <c r="AB136" s="1108"/>
      <c r="AC136" s="1108"/>
      <c r="AD136" s="1108"/>
      <c r="AE136" s="1108"/>
      <c r="AF136" s="1108"/>
      <c r="AG136" s="1108"/>
      <c r="AH136" s="1108"/>
      <c r="AI136" s="1108"/>
      <c r="AJ136" s="1108"/>
      <c r="AK136" s="1108"/>
      <c r="AL136" s="1109"/>
      <c r="AM136" s="1108"/>
      <c r="AN136" s="1108"/>
      <c r="AO136" s="1108"/>
      <c r="AP136" s="1108"/>
      <c r="AQ136" s="1108"/>
      <c r="AR136" s="1108"/>
      <c r="AS136" s="1108"/>
      <c r="AT136" s="1108"/>
      <c r="AU136" s="1108"/>
      <c r="AV136" s="1108"/>
      <c r="AW136" s="1108"/>
      <c r="AX136" s="1108"/>
    </row>
    <row r="138" spans="2:50" ht="23.25" hidden="1" customHeight="1">
      <c r="B138" s="502" t="s">
        <v>152</v>
      </c>
    </row>
    <row r="139" spans="2:50" ht="36" hidden="1" customHeight="1">
      <c r="B139" s="651" t="s">
        <v>153</v>
      </c>
      <c r="C139" s="651"/>
      <c r="D139" s="651"/>
      <c r="E139" s="651"/>
      <c r="F139" s="651"/>
      <c r="G139" s="651"/>
      <c r="H139" s="651"/>
      <c r="I139" s="1106"/>
      <c r="J139" s="1106"/>
      <c r="K139" s="1106"/>
      <c r="L139" s="1106"/>
      <c r="M139" s="1106"/>
      <c r="N139" s="1106"/>
      <c r="O139" s="1106"/>
      <c r="P139" s="1106"/>
      <c r="Q139" s="1106"/>
      <c r="R139" s="1106"/>
      <c r="S139" s="1106"/>
      <c r="T139" s="1106"/>
      <c r="U139" s="1106"/>
      <c r="V139" s="1106"/>
      <c r="W139" s="1106"/>
      <c r="X139" s="1106"/>
      <c r="Y139" s="1106"/>
    </row>
    <row r="140" spans="2:50" ht="36" hidden="1" customHeight="1">
      <c r="B140" s="1081" t="s">
        <v>291</v>
      </c>
      <c r="C140" s="582"/>
      <c r="D140" s="582"/>
      <c r="E140" s="582"/>
      <c r="F140" s="582"/>
      <c r="G140" s="582"/>
      <c r="H140" s="583"/>
      <c r="I140" s="563" t="s">
        <v>155</v>
      </c>
      <c r="J140" s="530"/>
      <c r="K140" s="530"/>
      <c r="L140" s="530"/>
      <c r="M140" s="554"/>
      <c r="N140" s="581" t="s">
        <v>156</v>
      </c>
      <c r="O140" s="582"/>
      <c r="P140" s="582"/>
      <c r="Q140" s="582"/>
      <c r="R140" s="582"/>
      <c r="S140" s="582"/>
      <c r="T140" s="583"/>
      <c r="U140" s="563" t="s">
        <v>155</v>
      </c>
      <c r="V140" s="530"/>
      <c r="W140" s="530"/>
      <c r="X140" s="530"/>
      <c r="Y140" s="554"/>
      <c r="Z140" s="581" t="s">
        <v>157</v>
      </c>
      <c r="AA140" s="582"/>
      <c r="AB140" s="582"/>
      <c r="AC140" s="582"/>
      <c r="AD140" s="582"/>
      <c r="AE140" s="582"/>
      <c r="AF140" s="583"/>
      <c r="AG140" s="563" t="s">
        <v>155</v>
      </c>
      <c r="AH140" s="530"/>
      <c r="AI140" s="530"/>
      <c r="AJ140" s="530"/>
      <c r="AK140" s="554"/>
      <c r="AL140" s="581" t="s">
        <v>158</v>
      </c>
      <c r="AM140" s="582"/>
      <c r="AN140" s="582"/>
      <c r="AO140" s="582"/>
      <c r="AP140" s="582"/>
      <c r="AQ140" s="582"/>
      <c r="AR140" s="583"/>
      <c r="AS140" s="563" t="s">
        <v>155</v>
      </c>
      <c r="AT140" s="530"/>
      <c r="AU140" s="530"/>
      <c r="AV140" s="530"/>
      <c r="AW140" s="554"/>
    </row>
    <row r="141" spans="2:50" ht="36" hidden="1" customHeight="1">
      <c r="B141" s="581" t="s">
        <v>159</v>
      </c>
      <c r="C141" s="582"/>
      <c r="D141" s="582"/>
      <c r="E141" s="582"/>
      <c r="F141" s="582"/>
      <c r="G141" s="582"/>
      <c r="H141" s="583"/>
      <c r="I141" s="1089"/>
      <c r="J141" s="1090"/>
      <c r="K141" s="1090"/>
      <c r="L141" s="1090"/>
      <c r="M141" s="1091"/>
      <c r="N141" s="581" t="s">
        <v>160</v>
      </c>
      <c r="O141" s="582"/>
      <c r="P141" s="582"/>
      <c r="Q141" s="582"/>
      <c r="R141" s="582"/>
      <c r="S141" s="582"/>
      <c r="T141" s="583"/>
      <c r="U141" s="1089"/>
      <c r="V141" s="1090"/>
      <c r="W141" s="1090"/>
      <c r="X141" s="1090"/>
      <c r="Y141" s="1091"/>
      <c r="Z141" s="581" t="s">
        <v>161</v>
      </c>
      <c r="AA141" s="582"/>
      <c r="AB141" s="582"/>
      <c r="AC141" s="582"/>
      <c r="AD141" s="582"/>
      <c r="AE141" s="582"/>
      <c r="AF141" s="583"/>
      <c r="AG141" s="1089"/>
      <c r="AH141" s="1090"/>
      <c r="AI141" s="1090"/>
      <c r="AJ141" s="1090"/>
      <c r="AK141" s="1091"/>
      <c r="AL141" s="1081" t="s">
        <v>162</v>
      </c>
      <c r="AM141" s="582"/>
      <c r="AN141" s="582"/>
      <c r="AO141" s="582"/>
      <c r="AP141" s="582"/>
      <c r="AQ141" s="582"/>
      <c r="AR141" s="583"/>
      <c r="AS141" s="1089"/>
      <c r="AT141" s="1090"/>
      <c r="AU141" s="1090"/>
      <c r="AV141" s="1090"/>
      <c r="AW141" s="1091"/>
    </row>
    <row r="142" spans="2:50">
      <c r="C142" s="502" t="s">
        <v>163</v>
      </c>
    </row>
    <row r="143" spans="2:50" ht="34.549999999999997" customHeight="1">
      <c r="B143" s="1107"/>
      <c r="C143" s="1107"/>
      <c r="D143" s="651" t="s">
        <v>145</v>
      </c>
      <c r="E143" s="651"/>
      <c r="F143" s="651"/>
      <c r="G143" s="651"/>
      <c r="H143" s="651"/>
      <c r="I143" s="651"/>
      <c r="J143" s="651"/>
      <c r="K143" s="651"/>
      <c r="L143" s="651"/>
      <c r="M143" s="651"/>
      <c r="N143" s="651" t="s">
        <v>146</v>
      </c>
      <c r="O143" s="651"/>
      <c r="P143" s="651"/>
      <c r="Q143" s="651"/>
      <c r="R143" s="651"/>
      <c r="S143" s="651"/>
      <c r="T143" s="651"/>
      <c r="U143" s="651"/>
      <c r="V143" s="651"/>
      <c r="W143" s="651"/>
      <c r="X143" s="651"/>
      <c r="Y143" s="651"/>
      <c r="Z143" s="651"/>
      <c r="AA143" s="651"/>
      <c r="AB143" s="651"/>
      <c r="AC143" s="651"/>
      <c r="AD143" s="651"/>
      <c r="AE143" s="651"/>
      <c r="AF143" s="651"/>
      <c r="AG143" s="651"/>
      <c r="AH143" s="651"/>
      <c r="AI143" s="651"/>
      <c r="AJ143" s="651"/>
      <c r="AK143" s="651"/>
      <c r="AL143" s="652" t="s">
        <v>147</v>
      </c>
      <c r="AM143" s="651"/>
      <c r="AN143" s="651"/>
      <c r="AO143" s="651"/>
      <c r="AP143" s="651"/>
      <c r="AQ143" s="651"/>
      <c r="AR143" s="651" t="s">
        <v>148</v>
      </c>
      <c r="AS143" s="651"/>
      <c r="AT143" s="651"/>
      <c r="AU143" s="651"/>
      <c r="AV143" s="651" t="s">
        <v>149</v>
      </c>
      <c r="AW143" s="651"/>
      <c r="AX143" s="651"/>
    </row>
    <row r="144" spans="2:50" ht="24.05" customHeight="1">
      <c r="B144" s="1107">
        <v>1</v>
      </c>
      <c r="C144" s="1107">
        <v>1</v>
      </c>
      <c r="D144" s="1108"/>
      <c r="E144" s="1108"/>
      <c r="F144" s="1108"/>
      <c r="G144" s="1108"/>
      <c r="H144" s="1108"/>
      <c r="I144" s="1108"/>
      <c r="J144" s="1108"/>
      <c r="K144" s="1108"/>
      <c r="L144" s="1108"/>
      <c r="M144" s="1108"/>
      <c r="N144" s="1108"/>
      <c r="O144" s="1108"/>
      <c r="P144" s="1108"/>
      <c r="Q144" s="1108"/>
      <c r="R144" s="1108"/>
      <c r="S144" s="1108"/>
      <c r="T144" s="1108"/>
      <c r="U144" s="1108"/>
      <c r="V144" s="1108"/>
      <c r="W144" s="1108"/>
      <c r="X144" s="1108"/>
      <c r="Y144" s="1108"/>
      <c r="Z144" s="1108"/>
      <c r="AA144" s="1108"/>
      <c r="AB144" s="1108"/>
      <c r="AC144" s="1108"/>
      <c r="AD144" s="1108"/>
      <c r="AE144" s="1108"/>
      <c r="AF144" s="1108"/>
      <c r="AG144" s="1108"/>
      <c r="AH144" s="1108"/>
      <c r="AI144" s="1108"/>
      <c r="AJ144" s="1108"/>
      <c r="AK144" s="1108"/>
      <c r="AL144" s="1109"/>
      <c r="AM144" s="1108"/>
      <c r="AN144" s="1108"/>
      <c r="AO144" s="1108"/>
      <c r="AP144" s="1108"/>
      <c r="AQ144" s="1108"/>
      <c r="AR144" s="1108"/>
      <c r="AS144" s="1108"/>
      <c r="AT144" s="1108"/>
      <c r="AU144" s="1108"/>
      <c r="AV144" s="1108"/>
      <c r="AW144" s="1108"/>
      <c r="AX144" s="1108"/>
    </row>
    <row r="145" spans="2:50" ht="24.05" customHeight="1">
      <c r="B145" s="1107">
        <v>2</v>
      </c>
      <c r="C145" s="1107">
        <v>1</v>
      </c>
      <c r="D145" s="1108"/>
      <c r="E145" s="1108"/>
      <c r="F145" s="1108"/>
      <c r="G145" s="1108"/>
      <c r="H145" s="1108"/>
      <c r="I145" s="1108"/>
      <c r="J145" s="1108"/>
      <c r="K145" s="1108"/>
      <c r="L145" s="1108"/>
      <c r="M145" s="1108"/>
      <c r="N145" s="1108"/>
      <c r="O145" s="1108"/>
      <c r="P145" s="1108"/>
      <c r="Q145" s="1108"/>
      <c r="R145" s="1108"/>
      <c r="S145" s="1108"/>
      <c r="T145" s="1108"/>
      <c r="U145" s="1108"/>
      <c r="V145" s="1108"/>
      <c r="W145" s="1108"/>
      <c r="X145" s="1108"/>
      <c r="Y145" s="1108"/>
      <c r="Z145" s="1108"/>
      <c r="AA145" s="1108"/>
      <c r="AB145" s="1108"/>
      <c r="AC145" s="1108"/>
      <c r="AD145" s="1108"/>
      <c r="AE145" s="1108"/>
      <c r="AF145" s="1108"/>
      <c r="AG145" s="1108"/>
      <c r="AH145" s="1108"/>
      <c r="AI145" s="1108"/>
      <c r="AJ145" s="1108"/>
      <c r="AK145" s="1108"/>
      <c r="AL145" s="1109"/>
      <c r="AM145" s="1108"/>
      <c r="AN145" s="1108"/>
      <c r="AO145" s="1108"/>
      <c r="AP145" s="1108"/>
      <c r="AQ145" s="1108"/>
      <c r="AR145" s="1108"/>
      <c r="AS145" s="1108"/>
      <c r="AT145" s="1108"/>
      <c r="AU145" s="1108"/>
      <c r="AV145" s="1108"/>
      <c r="AW145" s="1108"/>
      <c r="AX145" s="1108"/>
    </row>
    <row r="146" spans="2:50" ht="24.05" customHeight="1">
      <c r="B146" s="1107">
        <v>3</v>
      </c>
      <c r="C146" s="1107">
        <v>1</v>
      </c>
      <c r="D146" s="1108"/>
      <c r="E146" s="1108"/>
      <c r="F146" s="1108"/>
      <c r="G146" s="1108"/>
      <c r="H146" s="1108"/>
      <c r="I146" s="1108"/>
      <c r="J146" s="1108"/>
      <c r="K146" s="1108"/>
      <c r="L146" s="1108"/>
      <c r="M146" s="1108"/>
      <c r="N146" s="1108"/>
      <c r="O146" s="1108"/>
      <c r="P146" s="1108"/>
      <c r="Q146" s="1108"/>
      <c r="R146" s="1108"/>
      <c r="S146" s="1108"/>
      <c r="T146" s="1108"/>
      <c r="U146" s="1108"/>
      <c r="V146" s="1108"/>
      <c r="W146" s="1108"/>
      <c r="X146" s="1108"/>
      <c r="Y146" s="1108"/>
      <c r="Z146" s="1108"/>
      <c r="AA146" s="1108"/>
      <c r="AB146" s="1108"/>
      <c r="AC146" s="1108"/>
      <c r="AD146" s="1108"/>
      <c r="AE146" s="1108"/>
      <c r="AF146" s="1108"/>
      <c r="AG146" s="1108"/>
      <c r="AH146" s="1108"/>
      <c r="AI146" s="1108"/>
      <c r="AJ146" s="1108"/>
      <c r="AK146" s="1108"/>
      <c r="AL146" s="1109"/>
      <c r="AM146" s="1108"/>
      <c r="AN146" s="1108"/>
      <c r="AO146" s="1108"/>
      <c r="AP146" s="1108"/>
      <c r="AQ146" s="1108"/>
      <c r="AR146" s="1108"/>
      <c r="AS146" s="1108"/>
      <c r="AT146" s="1108"/>
      <c r="AU146" s="1108"/>
      <c r="AV146" s="1108"/>
      <c r="AW146" s="1108"/>
      <c r="AX146" s="1108"/>
    </row>
    <row r="147" spans="2:50" ht="24.05" customHeight="1">
      <c r="B147" s="1107">
        <v>4</v>
      </c>
      <c r="C147" s="1107">
        <v>1</v>
      </c>
      <c r="D147" s="1108"/>
      <c r="E147" s="1108"/>
      <c r="F147" s="1108"/>
      <c r="G147" s="1108"/>
      <c r="H147" s="1108"/>
      <c r="I147" s="1108"/>
      <c r="J147" s="1108"/>
      <c r="K147" s="1108"/>
      <c r="L147" s="1108"/>
      <c r="M147" s="1108"/>
      <c r="N147" s="1108"/>
      <c r="O147" s="1108"/>
      <c r="P147" s="1108"/>
      <c r="Q147" s="1108"/>
      <c r="R147" s="1108"/>
      <c r="S147" s="1108"/>
      <c r="T147" s="1108"/>
      <c r="U147" s="1108"/>
      <c r="V147" s="1108"/>
      <c r="W147" s="1108"/>
      <c r="X147" s="1108"/>
      <c r="Y147" s="1108"/>
      <c r="Z147" s="1108"/>
      <c r="AA147" s="1108"/>
      <c r="AB147" s="1108"/>
      <c r="AC147" s="1108"/>
      <c r="AD147" s="1108"/>
      <c r="AE147" s="1108"/>
      <c r="AF147" s="1108"/>
      <c r="AG147" s="1108"/>
      <c r="AH147" s="1108"/>
      <c r="AI147" s="1108"/>
      <c r="AJ147" s="1108"/>
      <c r="AK147" s="1108"/>
      <c r="AL147" s="1109"/>
      <c r="AM147" s="1108"/>
      <c r="AN147" s="1108"/>
      <c r="AO147" s="1108"/>
      <c r="AP147" s="1108"/>
      <c r="AQ147" s="1108"/>
      <c r="AR147" s="1108"/>
      <c r="AS147" s="1108"/>
      <c r="AT147" s="1108"/>
      <c r="AU147" s="1108"/>
      <c r="AV147" s="1108"/>
      <c r="AW147" s="1108"/>
      <c r="AX147" s="1108"/>
    </row>
    <row r="148" spans="2:50" ht="24.05" customHeight="1">
      <c r="B148" s="1107">
        <v>5</v>
      </c>
      <c r="C148" s="1107">
        <v>1</v>
      </c>
      <c r="D148" s="1108"/>
      <c r="E148" s="1108"/>
      <c r="F148" s="1108"/>
      <c r="G148" s="1108"/>
      <c r="H148" s="1108"/>
      <c r="I148" s="1108"/>
      <c r="J148" s="1108"/>
      <c r="K148" s="1108"/>
      <c r="L148" s="1108"/>
      <c r="M148" s="1108"/>
      <c r="N148" s="1108"/>
      <c r="O148" s="1108"/>
      <c r="P148" s="1108"/>
      <c r="Q148" s="1108"/>
      <c r="R148" s="1108"/>
      <c r="S148" s="1108"/>
      <c r="T148" s="1108"/>
      <c r="U148" s="1108"/>
      <c r="V148" s="1108"/>
      <c r="W148" s="1108"/>
      <c r="X148" s="1108"/>
      <c r="Y148" s="1108"/>
      <c r="Z148" s="1108"/>
      <c r="AA148" s="1108"/>
      <c r="AB148" s="1108"/>
      <c r="AC148" s="1108"/>
      <c r="AD148" s="1108"/>
      <c r="AE148" s="1108"/>
      <c r="AF148" s="1108"/>
      <c r="AG148" s="1108"/>
      <c r="AH148" s="1108"/>
      <c r="AI148" s="1108"/>
      <c r="AJ148" s="1108"/>
      <c r="AK148" s="1108"/>
      <c r="AL148" s="1109"/>
      <c r="AM148" s="1108"/>
      <c r="AN148" s="1108"/>
      <c r="AO148" s="1108"/>
      <c r="AP148" s="1108"/>
      <c r="AQ148" s="1108"/>
      <c r="AR148" s="1108"/>
      <c r="AS148" s="1108"/>
      <c r="AT148" s="1108"/>
      <c r="AU148" s="1108"/>
      <c r="AV148" s="1108"/>
      <c r="AW148" s="1108"/>
      <c r="AX148" s="1108"/>
    </row>
    <row r="149" spans="2:50" ht="24.05" customHeight="1">
      <c r="B149" s="1107">
        <v>6</v>
      </c>
      <c r="C149" s="1107">
        <v>1</v>
      </c>
      <c r="D149" s="1108"/>
      <c r="E149" s="1108"/>
      <c r="F149" s="1108"/>
      <c r="G149" s="1108"/>
      <c r="H149" s="1108"/>
      <c r="I149" s="1108"/>
      <c r="J149" s="1108"/>
      <c r="K149" s="1108"/>
      <c r="L149" s="1108"/>
      <c r="M149" s="1108"/>
      <c r="N149" s="1108"/>
      <c r="O149" s="1108"/>
      <c r="P149" s="1108"/>
      <c r="Q149" s="1108"/>
      <c r="R149" s="1108"/>
      <c r="S149" s="1108"/>
      <c r="T149" s="1108"/>
      <c r="U149" s="1108"/>
      <c r="V149" s="1108"/>
      <c r="W149" s="1108"/>
      <c r="X149" s="1108"/>
      <c r="Y149" s="1108"/>
      <c r="Z149" s="1108"/>
      <c r="AA149" s="1108"/>
      <c r="AB149" s="1108"/>
      <c r="AC149" s="1108"/>
      <c r="AD149" s="1108"/>
      <c r="AE149" s="1108"/>
      <c r="AF149" s="1108"/>
      <c r="AG149" s="1108"/>
      <c r="AH149" s="1108"/>
      <c r="AI149" s="1108"/>
      <c r="AJ149" s="1108"/>
      <c r="AK149" s="1108"/>
      <c r="AL149" s="1109"/>
      <c r="AM149" s="1108"/>
      <c r="AN149" s="1108"/>
      <c r="AO149" s="1108"/>
      <c r="AP149" s="1108"/>
      <c r="AQ149" s="1108"/>
      <c r="AR149" s="1108"/>
      <c r="AS149" s="1108"/>
      <c r="AT149" s="1108"/>
      <c r="AU149" s="1108"/>
      <c r="AV149" s="1108"/>
      <c r="AW149" s="1108"/>
      <c r="AX149" s="1108"/>
    </row>
    <row r="150" spans="2:50" ht="24.05" customHeight="1">
      <c r="B150" s="1107">
        <v>7</v>
      </c>
      <c r="C150" s="1107">
        <v>1</v>
      </c>
      <c r="D150" s="1108"/>
      <c r="E150" s="1108"/>
      <c r="F150" s="1108"/>
      <c r="G150" s="1108"/>
      <c r="H150" s="1108"/>
      <c r="I150" s="1108"/>
      <c r="J150" s="1108"/>
      <c r="K150" s="1108"/>
      <c r="L150" s="1108"/>
      <c r="M150" s="1108"/>
      <c r="N150" s="1108"/>
      <c r="O150" s="1108"/>
      <c r="P150" s="1108"/>
      <c r="Q150" s="1108"/>
      <c r="R150" s="1108"/>
      <c r="S150" s="1108"/>
      <c r="T150" s="1108"/>
      <c r="U150" s="1108"/>
      <c r="V150" s="1108"/>
      <c r="W150" s="1108"/>
      <c r="X150" s="1108"/>
      <c r="Y150" s="1108"/>
      <c r="Z150" s="1108"/>
      <c r="AA150" s="1108"/>
      <c r="AB150" s="1108"/>
      <c r="AC150" s="1108"/>
      <c r="AD150" s="1108"/>
      <c r="AE150" s="1108"/>
      <c r="AF150" s="1108"/>
      <c r="AG150" s="1108"/>
      <c r="AH150" s="1108"/>
      <c r="AI150" s="1108"/>
      <c r="AJ150" s="1108"/>
      <c r="AK150" s="1108"/>
      <c r="AL150" s="1109"/>
      <c r="AM150" s="1108"/>
      <c r="AN150" s="1108"/>
      <c r="AO150" s="1108"/>
      <c r="AP150" s="1108"/>
      <c r="AQ150" s="1108"/>
      <c r="AR150" s="1108"/>
      <c r="AS150" s="1108"/>
      <c r="AT150" s="1108"/>
      <c r="AU150" s="1108"/>
      <c r="AV150" s="1108"/>
      <c r="AW150" s="1108"/>
      <c r="AX150" s="1108"/>
    </row>
    <row r="151" spans="2:50" ht="24.05" customHeight="1">
      <c r="B151" s="1107">
        <v>8</v>
      </c>
      <c r="C151" s="1107">
        <v>1</v>
      </c>
      <c r="D151" s="1108"/>
      <c r="E151" s="1108"/>
      <c r="F151" s="1108"/>
      <c r="G151" s="1108"/>
      <c r="H151" s="1108"/>
      <c r="I151" s="1108"/>
      <c r="J151" s="1108"/>
      <c r="K151" s="1108"/>
      <c r="L151" s="1108"/>
      <c r="M151" s="1108"/>
      <c r="N151" s="1108"/>
      <c r="O151" s="1108"/>
      <c r="P151" s="1108"/>
      <c r="Q151" s="1108"/>
      <c r="R151" s="1108"/>
      <c r="S151" s="1108"/>
      <c r="T151" s="1108"/>
      <c r="U151" s="1108"/>
      <c r="V151" s="1108"/>
      <c r="W151" s="1108"/>
      <c r="X151" s="1108"/>
      <c r="Y151" s="1108"/>
      <c r="Z151" s="1108"/>
      <c r="AA151" s="1108"/>
      <c r="AB151" s="1108"/>
      <c r="AC151" s="1108"/>
      <c r="AD151" s="1108"/>
      <c r="AE151" s="1108"/>
      <c r="AF151" s="1108"/>
      <c r="AG151" s="1108"/>
      <c r="AH151" s="1108"/>
      <c r="AI151" s="1108"/>
      <c r="AJ151" s="1108"/>
      <c r="AK151" s="1108"/>
      <c r="AL151" s="1109"/>
      <c r="AM151" s="1108"/>
      <c r="AN151" s="1108"/>
      <c r="AO151" s="1108"/>
      <c r="AP151" s="1108"/>
      <c r="AQ151" s="1108"/>
      <c r="AR151" s="1108"/>
      <c r="AS151" s="1108"/>
      <c r="AT151" s="1108"/>
      <c r="AU151" s="1108"/>
      <c r="AV151" s="1108"/>
      <c r="AW151" s="1108"/>
      <c r="AX151" s="1108"/>
    </row>
    <row r="152" spans="2:50" ht="24.05" customHeight="1">
      <c r="B152" s="1107">
        <v>9</v>
      </c>
      <c r="C152" s="1107">
        <v>1</v>
      </c>
      <c r="D152" s="1108"/>
      <c r="E152" s="1108"/>
      <c r="F152" s="1108"/>
      <c r="G152" s="1108"/>
      <c r="H152" s="1108"/>
      <c r="I152" s="1108"/>
      <c r="J152" s="1108"/>
      <c r="K152" s="1108"/>
      <c r="L152" s="1108"/>
      <c r="M152" s="1108"/>
      <c r="N152" s="1108"/>
      <c r="O152" s="1108"/>
      <c r="P152" s="1108"/>
      <c r="Q152" s="1108"/>
      <c r="R152" s="1108"/>
      <c r="S152" s="1108"/>
      <c r="T152" s="1108"/>
      <c r="U152" s="1108"/>
      <c r="V152" s="1108"/>
      <c r="W152" s="1108"/>
      <c r="X152" s="1108"/>
      <c r="Y152" s="1108"/>
      <c r="Z152" s="1108"/>
      <c r="AA152" s="1108"/>
      <c r="AB152" s="1108"/>
      <c r="AC152" s="1108"/>
      <c r="AD152" s="1108"/>
      <c r="AE152" s="1108"/>
      <c r="AF152" s="1108"/>
      <c r="AG152" s="1108"/>
      <c r="AH152" s="1108"/>
      <c r="AI152" s="1108"/>
      <c r="AJ152" s="1108"/>
      <c r="AK152" s="1108"/>
      <c r="AL152" s="1109"/>
      <c r="AM152" s="1108"/>
      <c r="AN152" s="1108"/>
      <c r="AO152" s="1108"/>
      <c r="AP152" s="1108"/>
      <c r="AQ152" s="1108"/>
      <c r="AR152" s="1108"/>
      <c r="AS152" s="1108"/>
      <c r="AT152" s="1108"/>
      <c r="AU152" s="1108"/>
      <c r="AV152" s="1108"/>
      <c r="AW152" s="1108"/>
      <c r="AX152" s="1108"/>
    </row>
    <row r="153" spans="2:50" ht="24.05" customHeight="1">
      <c r="B153" s="1107">
        <v>10</v>
      </c>
      <c r="C153" s="1107">
        <v>1</v>
      </c>
      <c r="D153" s="1108"/>
      <c r="E153" s="1108"/>
      <c r="F153" s="1108"/>
      <c r="G153" s="1108"/>
      <c r="H153" s="1108"/>
      <c r="I153" s="1108"/>
      <c r="J153" s="1108"/>
      <c r="K153" s="1108"/>
      <c r="L153" s="1108"/>
      <c r="M153" s="1108"/>
      <c r="N153" s="1108"/>
      <c r="O153" s="1108"/>
      <c r="P153" s="1108"/>
      <c r="Q153" s="1108"/>
      <c r="R153" s="1108"/>
      <c r="S153" s="1108"/>
      <c r="T153" s="1108"/>
      <c r="U153" s="1108"/>
      <c r="V153" s="1108"/>
      <c r="W153" s="1108"/>
      <c r="X153" s="1108"/>
      <c r="Y153" s="1108"/>
      <c r="Z153" s="1108"/>
      <c r="AA153" s="1108"/>
      <c r="AB153" s="1108"/>
      <c r="AC153" s="1108"/>
      <c r="AD153" s="1108"/>
      <c r="AE153" s="1108"/>
      <c r="AF153" s="1108"/>
      <c r="AG153" s="1108"/>
      <c r="AH153" s="1108"/>
      <c r="AI153" s="1108"/>
      <c r="AJ153" s="1108"/>
      <c r="AK153" s="1108"/>
      <c r="AL153" s="1109"/>
      <c r="AM153" s="1108"/>
      <c r="AN153" s="1108"/>
      <c r="AO153" s="1108"/>
      <c r="AP153" s="1108"/>
      <c r="AQ153" s="1108"/>
      <c r="AR153" s="1108"/>
      <c r="AS153" s="1108"/>
      <c r="AT153" s="1108"/>
      <c r="AU153" s="1108"/>
      <c r="AV153" s="1108"/>
      <c r="AW153" s="1108"/>
      <c r="AX153" s="1108"/>
    </row>
  </sheetData>
  <mergeCells count="61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AI79:AU79"/>
    <mergeCell ref="AV79:AY79"/>
    <mergeCell ref="H80:L80"/>
    <mergeCell ref="M80:Y80"/>
    <mergeCell ref="Z80:AC80"/>
    <mergeCell ref="AD80:AH80"/>
    <mergeCell ref="AI80:AU80"/>
    <mergeCell ref="AV80:AY80"/>
    <mergeCell ref="M70:AA70"/>
    <mergeCell ref="AL70:AY70"/>
    <mergeCell ref="B73:G75"/>
    <mergeCell ref="B78:G121"/>
    <mergeCell ref="H78:AC78"/>
    <mergeCell ref="AD78:AY78"/>
    <mergeCell ref="H79:L79"/>
    <mergeCell ref="M79:Y79"/>
    <mergeCell ref="Z79:AC79"/>
    <mergeCell ref="AD79:AH79"/>
    <mergeCell ref="B65:AY65"/>
    <mergeCell ref="B66:F66"/>
    <mergeCell ref="G66:AY66"/>
    <mergeCell ref="B67:AY67"/>
    <mergeCell ref="B68:AY68"/>
    <mergeCell ref="B69:AY69"/>
    <mergeCell ref="D60:AY60"/>
    <mergeCell ref="D61:AY61"/>
    <mergeCell ref="D62:AY62"/>
    <mergeCell ref="B63:AY63"/>
    <mergeCell ref="B64:F64"/>
    <mergeCell ref="G64:AY64"/>
    <mergeCell ref="D57:G57"/>
    <mergeCell ref="H57:U57"/>
    <mergeCell ref="V57:AG57"/>
    <mergeCell ref="D58:G58"/>
    <mergeCell ref="H58:AG58"/>
    <mergeCell ref="B59:C59"/>
    <mergeCell ref="D59:AY59"/>
    <mergeCell ref="B53:C58"/>
    <mergeCell ref="D53:G53"/>
    <mergeCell ref="H53:AG53"/>
    <mergeCell ref="AH53:AY58"/>
    <mergeCell ref="D54:G54"/>
    <mergeCell ref="H54:AG54"/>
    <mergeCell ref="D55:G55"/>
    <mergeCell ref="H55:AG55"/>
    <mergeCell ref="D56:G56"/>
    <mergeCell ref="H56:AG56"/>
    <mergeCell ref="AH48:AY52"/>
    <mergeCell ref="D49:G49"/>
    <mergeCell ref="H49:AG49"/>
    <mergeCell ref="D50:G50"/>
    <mergeCell ref="H50:AG50"/>
    <mergeCell ref="D51:G51"/>
    <mergeCell ref="H51:AG51"/>
    <mergeCell ref="D52:G52"/>
    <mergeCell ref="H52:AG52"/>
    <mergeCell ref="H46:AG46"/>
    <mergeCell ref="D47:G47"/>
    <mergeCell ref="H47:AG47"/>
    <mergeCell ref="B48:C52"/>
    <mergeCell ref="D48:G48"/>
    <mergeCell ref="H48:AG48"/>
    <mergeCell ref="D42:AY42"/>
    <mergeCell ref="B43:AY43"/>
    <mergeCell ref="D44:G44"/>
    <mergeCell ref="H44:AG44"/>
    <mergeCell ref="AH44:AY44"/>
    <mergeCell ref="B45:C47"/>
    <mergeCell ref="D45:G45"/>
    <mergeCell ref="H45:AG45"/>
    <mergeCell ref="AH45:AY47"/>
    <mergeCell ref="D46:G46"/>
    <mergeCell ref="B37:C40"/>
    <mergeCell ref="D37:AY37"/>
    <mergeCell ref="D38:AY38"/>
    <mergeCell ref="D39:AY39"/>
    <mergeCell ref="D40:AY40"/>
    <mergeCell ref="D41:AY41"/>
    <mergeCell ref="D33:L33"/>
    <mergeCell ref="M33:R33"/>
    <mergeCell ref="S33:X33"/>
    <mergeCell ref="Y33:AY33"/>
    <mergeCell ref="D34:L34"/>
    <mergeCell ref="M34:R34"/>
    <mergeCell ref="S34:X34"/>
    <mergeCell ref="Y34:AY34"/>
    <mergeCell ref="D31:L31"/>
    <mergeCell ref="M31:R31"/>
    <mergeCell ref="S31:X31"/>
    <mergeCell ref="Y31:AY31"/>
    <mergeCell ref="D32:L32"/>
    <mergeCell ref="M32:R32"/>
    <mergeCell ref="S32:X32"/>
    <mergeCell ref="Y32:AY32"/>
    <mergeCell ref="D29:L29"/>
    <mergeCell ref="M29:R29"/>
    <mergeCell ref="S29:X29"/>
    <mergeCell ref="Y29:AY29"/>
    <mergeCell ref="D30:L30"/>
    <mergeCell ref="M30:R30"/>
    <mergeCell ref="S30:X30"/>
    <mergeCell ref="Y30:AY30"/>
    <mergeCell ref="M27:R27"/>
    <mergeCell ref="S27:X27"/>
    <mergeCell ref="Y27:AY28"/>
    <mergeCell ref="D28:L28"/>
    <mergeCell ref="M28:R28"/>
    <mergeCell ref="S28:X28"/>
    <mergeCell ref="B25:G25"/>
    <mergeCell ref="H25:Y25"/>
    <mergeCell ref="Z25:AB25"/>
    <mergeCell ref="AC25:AY25"/>
    <mergeCell ref="B26:C34"/>
    <mergeCell ref="D26:L26"/>
    <mergeCell ref="M26:R26"/>
    <mergeCell ref="S26:X26"/>
    <mergeCell ref="Y26:AY26"/>
    <mergeCell ref="D27:L27"/>
    <mergeCell ref="AU23:AY23"/>
    <mergeCell ref="AC24:AE24"/>
    <mergeCell ref="AF24:AJ24"/>
    <mergeCell ref="AK24:AO24"/>
    <mergeCell ref="AP24:AT24"/>
    <mergeCell ref="AU24:AY24"/>
    <mergeCell ref="H23:Y24"/>
    <mergeCell ref="Z23:AB24"/>
    <mergeCell ref="AC23:AE23"/>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K1:AQ2"/>
    <mergeCell ref="AR1:AY1"/>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cellComments="asDisplayed" r:id="rId1"/>
  <headerFooter differentFirst="1" alignWithMargins="0"/>
  <rowBreaks count="4" manualBreakCount="4">
    <brk id="35" max="50" man="1"/>
    <brk id="71" max="50" man="1"/>
    <brk id="76" max="50" man="1"/>
    <brk id="12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5"/>
  <sheetViews>
    <sheetView topLeftCell="A144" zoomScale="85" zoomScaleNormal="85" zoomScaleSheetLayoutView="75" workbookViewId="0">
      <selection activeCell="A221" sqref="A221:XFD233"/>
    </sheetView>
  </sheetViews>
  <sheetFormatPr defaultRowHeight="13.1"/>
  <cols>
    <col min="1" max="2" width="2.21875" style="1532" customWidth="1"/>
    <col min="3" max="3" width="3.6640625" style="1532" customWidth="1"/>
    <col min="4" max="6" width="2.21875" style="1532" customWidth="1"/>
    <col min="7" max="7" width="1.6640625" style="1532" customWidth="1"/>
    <col min="8" max="25" width="2.21875" style="1532" customWidth="1"/>
    <col min="26" max="28" width="2.77734375" style="1532" customWidth="1"/>
    <col min="29" max="34" width="2.21875" style="1532" customWidth="1"/>
    <col min="35" max="35" width="2.6640625" style="1532" customWidth="1"/>
    <col min="36" max="36" width="3.44140625" style="1532" customWidth="1"/>
    <col min="37" max="46" width="2.6640625" style="1532" customWidth="1"/>
    <col min="47" max="47" width="3.44140625" style="1532" customWidth="1"/>
    <col min="48" max="52" width="2.21875" style="1532" customWidth="1"/>
    <col min="53" max="16384" width="8.88671875" style="1532"/>
  </cols>
  <sheetData>
    <row r="1" spans="2:51" ht="23.25" customHeight="1">
      <c r="AK1" s="505" t="s">
        <v>0</v>
      </c>
      <c r="AL1" s="505"/>
      <c r="AM1" s="505"/>
      <c r="AN1" s="505"/>
      <c r="AO1" s="505"/>
      <c r="AP1" s="505"/>
      <c r="AQ1" s="505"/>
      <c r="AR1" s="1983" t="s">
        <v>1091</v>
      </c>
      <c r="AS1" s="1983"/>
      <c r="AT1" s="1983"/>
      <c r="AU1" s="1983"/>
      <c r="AV1" s="1983"/>
      <c r="AW1" s="1983"/>
      <c r="AX1" s="1983"/>
      <c r="AY1" s="1983"/>
    </row>
    <row r="2" spans="2:51" ht="21.8" customHeight="1" thickBot="1">
      <c r="AK2" s="507"/>
      <c r="AL2" s="507"/>
      <c r="AM2" s="507"/>
      <c r="AN2" s="507"/>
      <c r="AO2" s="507"/>
      <c r="AP2" s="507"/>
      <c r="AQ2" s="507"/>
      <c r="AR2" s="1984" t="s">
        <v>1092</v>
      </c>
      <c r="AS2" s="1984"/>
      <c r="AT2" s="1984"/>
      <c r="AU2" s="1984"/>
      <c r="AV2" s="1984"/>
      <c r="AW2" s="1984"/>
      <c r="AX2" s="1984"/>
      <c r="AY2" s="1984"/>
    </row>
    <row r="3" spans="2:51" ht="19" thickBot="1">
      <c r="B3" s="509" t="s">
        <v>1093</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1" ht="20.95" customHeight="1">
      <c r="B4" s="512" t="s">
        <v>4</v>
      </c>
      <c r="C4" s="513"/>
      <c r="D4" s="513"/>
      <c r="E4" s="513"/>
      <c r="F4" s="513"/>
      <c r="G4" s="513"/>
      <c r="H4" s="1133" t="s">
        <v>1094</v>
      </c>
      <c r="I4" s="1134"/>
      <c r="J4" s="1134"/>
      <c r="K4" s="1134"/>
      <c r="L4" s="1134"/>
      <c r="M4" s="1134"/>
      <c r="N4" s="1134"/>
      <c r="O4" s="1134"/>
      <c r="P4" s="1134"/>
      <c r="Q4" s="1134"/>
      <c r="R4" s="1134"/>
      <c r="S4" s="1134"/>
      <c r="T4" s="1134"/>
      <c r="U4" s="1134"/>
      <c r="V4" s="1134"/>
      <c r="W4" s="1134"/>
      <c r="X4" s="1134"/>
      <c r="Y4" s="1134"/>
      <c r="Z4" s="517" t="s">
        <v>1095</v>
      </c>
      <c r="AA4" s="518"/>
      <c r="AB4" s="518"/>
      <c r="AC4" s="518"/>
      <c r="AD4" s="518"/>
      <c r="AE4" s="519"/>
      <c r="AF4" s="2232" t="s">
        <v>1096</v>
      </c>
      <c r="AG4" s="2760"/>
      <c r="AH4" s="2760"/>
      <c r="AI4" s="2760"/>
      <c r="AJ4" s="2760"/>
      <c r="AK4" s="2760"/>
      <c r="AL4" s="2760"/>
      <c r="AM4" s="2760"/>
      <c r="AN4" s="2760"/>
      <c r="AO4" s="2760"/>
      <c r="AP4" s="2760"/>
      <c r="AQ4" s="2761"/>
      <c r="AR4" s="523" t="s">
        <v>8</v>
      </c>
      <c r="AS4" s="518"/>
      <c r="AT4" s="518"/>
      <c r="AU4" s="518"/>
      <c r="AV4" s="518"/>
      <c r="AW4" s="518"/>
      <c r="AX4" s="518"/>
      <c r="AY4" s="524"/>
    </row>
    <row r="5" spans="2:51" ht="38.950000000000003" customHeight="1">
      <c r="B5" s="525" t="s">
        <v>9</v>
      </c>
      <c r="C5" s="526"/>
      <c r="D5" s="526"/>
      <c r="E5" s="526"/>
      <c r="F5" s="526"/>
      <c r="G5" s="527"/>
      <c r="H5" s="1988" t="s">
        <v>419</v>
      </c>
      <c r="I5" s="1989"/>
      <c r="J5" s="1989"/>
      <c r="K5" s="1989"/>
      <c r="L5" s="1989"/>
      <c r="M5" s="1989"/>
      <c r="N5" s="1989"/>
      <c r="O5" s="1989"/>
      <c r="P5" s="1989"/>
      <c r="Q5" s="1989"/>
      <c r="R5" s="1989"/>
      <c r="S5" s="1989"/>
      <c r="T5" s="1989"/>
      <c r="U5" s="1989"/>
      <c r="V5" s="1989"/>
      <c r="W5" s="1235"/>
      <c r="X5" s="1235"/>
      <c r="Y5" s="1235"/>
      <c r="Z5" s="531" t="s">
        <v>11</v>
      </c>
      <c r="AA5" s="532"/>
      <c r="AB5" s="532"/>
      <c r="AC5" s="532"/>
      <c r="AD5" s="532"/>
      <c r="AE5" s="533"/>
      <c r="AF5" s="2762"/>
      <c r="AG5" s="2763"/>
      <c r="AH5" s="2763"/>
      <c r="AI5" s="2763"/>
      <c r="AJ5" s="2763"/>
      <c r="AK5" s="2763"/>
      <c r="AL5" s="2763"/>
      <c r="AM5" s="2763"/>
      <c r="AN5" s="2763"/>
      <c r="AO5" s="2763"/>
      <c r="AP5" s="2763"/>
      <c r="AQ5" s="2764"/>
      <c r="AR5" s="1993" t="s">
        <v>1097</v>
      </c>
      <c r="AS5" s="1994"/>
      <c r="AT5" s="1994"/>
      <c r="AU5" s="1994"/>
      <c r="AV5" s="1994"/>
      <c r="AW5" s="1994"/>
      <c r="AX5" s="1994"/>
      <c r="AY5" s="1995"/>
    </row>
    <row r="6" spans="2:51" ht="30.8" customHeight="1">
      <c r="B6" s="540" t="s">
        <v>13</v>
      </c>
      <c r="C6" s="541"/>
      <c r="D6" s="541"/>
      <c r="E6" s="541"/>
      <c r="F6" s="541"/>
      <c r="G6" s="541"/>
      <c r="H6" s="1996" t="s">
        <v>683</v>
      </c>
      <c r="I6" s="1235"/>
      <c r="J6" s="1235"/>
      <c r="K6" s="1235"/>
      <c r="L6" s="1235"/>
      <c r="M6" s="1235"/>
      <c r="N6" s="1235"/>
      <c r="O6" s="1235"/>
      <c r="P6" s="1235"/>
      <c r="Q6" s="1235"/>
      <c r="R6" s="1235"/>
      <c r="S6" s="1235"/>
      <c r="T6" s="1235"/>
      <c r="U6" s="1235"/>
      <c r="V6" s="1235"/>
      <c r="W6" s="1235"/>
      <c r="X6" s="1235"/>
      <c r="Y6" s="1235"/>
      <c r="Z6" s="543" t="s">
        <v>15</v>
      </c>
      <c r="AA6" s="544"/>
      <c r="AB6" s="544"/>
      <c r="AC6" s="544"/>
      <c r="AD6" s="544"/>
      <c r="AE6" s="545"/>
      <c r="AF6" s="2765" t="s">
        <v>1098</v>
      </c>
      <c r="AG6" s="546"/>
      <c r="AH6" s="546"/>
      <c r="AI6" s="546"/>
      <c r="AJ6" s="546"/>
      <c r="AK6" s="546"/>
      <c r="AL6" s="546"/>
      <c r="AM6" s="546"/>
      <c r="AN6" s="546"/>
      <c r="AO6" s="546"/>
      <c r="AP6" s="546"/>
      <c r="AQ6" s="546"/>
      <c r="AR6" s="530"/>
      <c r="AS6" s="530"/>
      <c r="AT6" s="530"/>
      <c r="AU6" s="530"/>
      <c r="AV6" s="530"/>
      <c r="AW6" s="530"/>
      <c r="AX6" s="530"/>
      <c r="AY6" s="547"/>
    </row>
    <row r="7" spans="2:51" ht="18" customHeight="1">
      <c r="B7" s="548" t="s">
        <v>193</v>
      </c>
      <c r="C7" s="549"/>
      <c r="D7" s="549"/>
      <c r="E7" s="549"/>
      <c r="F7" s="549"/>
      <c r="G7" s="549"/>
      <c r="H7" s="2766" t="s">
        <v>1099</v>
      </c>
      <c r="I7" s="2767"/>
      <c r="J7" s="2767"/>
      <c r="K7" s="2767"/>
      <c r="L7" s="2767"/>
      <c r="M7" s="2767"/>
      <c r="N7" s="2767"/>
      <c r="O7" s="2767"/>
      <c r="P7" s="2767"/>
      <c r="Q7" s="2767"/>
      <c r="R7" s="2767"/>
      <c r="S7" s="2767"/>
      <c r="T7" s="2767"/>
      <c r="U7" s="2767"/>
      <c r="V7" s="2767"/>
      <c r="W7" s="2768"/>
      <c r="X7" s="2768"/>
      <c r="Y7" s="2768"/>
      <c r="Z7" s="553" t="s">
        <v>1100</v>
      </c>
      <c r="AA7" s="1552"/>
      <c r="AB7" s="1552"/>
      <c r="AC7" s="1552"/>
      <c r="AD7" s="1552"/>
      <c r="AE7" s="1553"/>
      <c r="AF7" s="1554" t="s">
        <v>1101</v>
      </c>
      <c r="AG7" s="1150"/>
      <c r="AH7" s="1150"/>
      <c r="AI7" s="1150"/>
      <c r="AJ7" s="1150"/>
      <c r="AK7" s="1150"/>
      <c r="AL7" s="1150"/>
      <c r="AM7" s="1150"/>
      <c r="AN7" s="1150"/>
      <c r="AO7" s="1150"/>
      <c r="AP7" s="1150"/>
      <c r="AQ7" s="1150"/>
      <c r="AR7" s="1150"/>
      <c r="AS7" s="1150"/>
      <c r="AT7" s="1150"/>
      <c r="AU7" s="1150"/>
      <c r="AV7" s="1150"/>
      <c r="AW7" s="1150"/>
      <c r="AX7" s="1150"/>
      <c r="AY7" s="1151"/>
    </row>
    <row r="8" spans="2:51" ht="24.05" customHeight="1">
      <c r="B8" s="558"/>
      <c r="C8" s="559"/>
      <c r="D8" s="559"/>
      <c r="E8" s="559"/>
      <c r="F8" s="559"/>
      <c r="G8" s="559"/>
      <c r="H8" s="2769"/>
      <c r="I8" s="2770"/>
      <c r="J8" s="2770"/>
      <c r="K8" s="2770"/>
      <c r="L8" s="2770"/>
      <c r="M8" s="2770"/>
      <c r="N8" s="2770"/>
      <c r="O8" s="2770"/>
      <c r="P8" s="2770"/>
      <c r="Q8" s="2770"/>
      <c r="R8" s="2770"/>
      <c r="S8" s="2770"/>
      <c r="T8" s="2770"/>
      <c r="U8" s="2770"/>
      <c r="V8" s="2770"/>
      <c r="W8" s="2771"/>
      <c r="X8" s="2771"/>
      <c r="Y8" s="2771"/>
      <c r="Z8" s="1559"/>
      <c r="AA8" s="1552"/>
      <c r="AB8" s="1552"/>
      <c r="AC8" s="1552"/>
      <c r="AD8" s="1552"/>
      <c r="AE8" s="1553"/>
      <c r="AF8" s="1155"/>
      <c r="AG8" s="1155"/>
      <c r="AH8" s="1155"/>
      <c r="AI8" s="1155"/>
      <c r="AJ8" s="1155"/>
      <c r="AK8" s="1155"/>
      <c r="AL8" s="1155"/>
      <c r="AM8" s="1155"/>
      <c r="AN8" s="1155"/>
      <c r="AO8" s="1155"/>
      <c r="AP8" s="1155"/>
      <c r="AQ8" s="1155"/>
      <c r="AR8" s="1155"/>
      <c r="AS8" s="1155"/>
      <c r="AT8" s="1155"/>
      <c r="AU8" s="1155"/>
      <c r="AV8" s="1155"/>
      <c r="AW8" s="1155"/>
      <c r="AX8" s="1155"/>
      <c r="AY8" s="1156"/>
    </row>
    <row r="9" spans="2:51" ht="103.75" customHeight="1">
      <c r="B9" s="567" t="s">
        <v>196</v>
      </c>
      <c r="C9" s="568"/>
      <c r="D9" s="568"/>
      <c r="E9" s="568"/>
      <c r="F9" s="568"/>
      <c r="G9" s="568"/>
      <c r="H9" s="2772" t="s">
        <v>1102</v>
      </c>
      <c r="I9" s="2773"/>
      <c r="J9" s="2773"/>
      <c r="K9" s="2773"/>
      <c r="L9" s="2773"/>
      <c r="M9" s="2773"/>
      <c r="N9" s="2773"/>
      <c r="O9" s="2773"/>
      <c r="P9" s="2773"/>
      <c r="Q9" s="2773"/>
      <c r="R9" s="2773"/>
      <c r="S9" s="2773"/>
      <c r="T9" s="2773"/>
      <c r="U9" s="2773"/>
      <c r="V9" s="2773"/>
      <c r="W9" s="2773"/>
      <c r="X9" s="2773"/>
      <c r="Y9" s="2773"/>
      <c r="Z9" s="2773"/>
      <c r="AA9" s="2773"/>
      <c r="AB9" s="2773"/>
      <c r="AC9" s="2773"/>
      <c r="AD9" s="2773"/>
      <c r="AE9" s="2773"/>
      <c r="AF9" s="2773"/>
      <c r="AG9" s="2773"/>
      <c r="AH9" s="2773"/>
      <c r="AI9" s="2773"/>
      <c r="AJ9" s="2773"/>
      <c r="AK9" s="2773"/>
      <c r="AL9" s="2773"/>
      <c r="AM9" s="2773"/>
      <c r="AN9" s="2773"/>
      <c r="AO9" s="2773"/>
      <c r="AP9" s="2773"/>
      <c r="AQ9" s="2773"/>
      <c r="AR9" s="2773"/>
      <c r="AS9" s="2773"/>
      <c r="AT9" s="2773"/>
      <c r="AU9" s="2773"/>
      <c r="AV9" s="2773"/>
      <c r="AW9" s="2773"/>
      <c r="AX9" s="2773"/>
      <c r="AY9" s="2774"/>
    </row>
    <row r="10" spans="2:51" ht="137.30000000000001" customHeight="1">
      <c r="B10" s="567" t="s">
        <v>198</v>
      </c>
      <c r="C10" s="568"/>
      <c r="D10" s="568"/>
      <c r="E10" s="568"/>
      <c r="F10" s="568"/>
      <c r="G10" s="568"/>
      <c r="H10" s="2772" t="s">
        <v>1103</v>
      </c>
      <c r="I10" s="2773"/>
      <c r="J10" s="2773"/>
      <c r="K10" s="2773"/>
      <c r="L10" s="2773"/>
      <c r="M10" s="2773"/>
      <c r="N10" s="2773"/>
      <c r="O10" s="2773"/>
      <c r="P10" s="2773"/>
      <c r="Q10" s="2773"/>
      <c r="R10" s="2773"/>
      <c r="S10" s="2773"/>
      <c r="T10" s="2773"/>
      <c r="U10" s="2773"/>
      <c r="V10" s="2773"/>
      <c r="W10" s="2773"/>
      <c r="X10" s="2773"/>
      <c r="Y10" s="2773"/>
      <c r="Z10" s="2773"/>
      <c r="AA10" s="2773"/>
      <c r="AB10" s="2773"/>
      <c r="AC10" s="2773"/>
      <c r="AD10" s="2773"/>
      <c r="AE10" s="2773"/>
      <c r="AF10" s="2773"/>
      <c r="AG10" s="2773"/>
      <c r="AH10" s="2773"/>
      <c r="AI10" s="2773"/>
      <c r="AJ10" s="2773"/>
      <c r="AK10" s="2773"/>
      <c r="AL10" s="2773"/>
      <c r="AM10" s="2773"/>
      <c r="AN10" s="2773"/>
      <c r="AO10" s="2773"/>
      <c r="AP10" s="2773"/>
      <c r="AQ10" s="2773"/>
      <c r="AR10" s="2773"/>
      <c r="AS10" s="2773"/>
      <c r="AT10" s="2773"/>
      <c r="AU10" s="2773"/>
      <c r="AV10" s="2773"/>
      <c r="AW10" s="2773"/>
      <c r="AX10" s="2773"/>
      <c r="AY10" s="2774"/>
    </row>
    <row r="11" spans="2:51" ht="29.3" customHeight="1">
      <c r="B11" s="567" t="s">
        <v>25</v>
      </c>
      <c r="C11" s="568"/>
      <c r="D11" s="568"/>
      <c r="E11" s="568"/>
      <c r="F11" s="568"/>
      <c r="G11" s="572"/>
      <c r="H11" s="573" t="s">
        <v>335</v>
      </c>
      <c r="I11" s="1565"/>
      <c r="J11" s="1565"/>
      <c r="K11" s="1565"/>
      <c r="L11" s="1565"/>
      <c r="M11" s="1565"/>
      <c r="N11" s="1565"/>
      <c r="O11" s="1565"/>
      <c r="P11" s="1565"/>
      <c r="Q11" s="1565"/>
      <c r="R11" s="1565"/>
      <c r="S11" s="1565"/>
      <c r="T11" s="1565"/>
      <c r="U11" s="1565"/>
      <c r="V11" s="1565"/>
      <c r="W11" s="1565"/>
      <c r="X11" s="1565"/>
      <c r="Y11" s="1565"/>
      <c r="Z11" s="1565"/>
      <c r="AA11" s="1565"/>
      <c r="AB11" s="1565"/>
      <c r="AC11" s="1565"/>
      <c r="AD11" s="1565"/>
      <c r="AE11" s="1565"/>
      <c r="AF11" s="1565"/>
      <c r="AG11" s="1565"/>
      <c r="AH11" s="1565"/>
      <c r="AI11" s="1565"/>
      <c r="AJ11" s="1565"/>
      <c r="AK11" s="1565"/>
      <c r="AL11" s="1565"/>
      <c r="AM11" s="1565"/>
      <c r="AN11" s="1565"/>
      <c r="AO11" s="1565"/>
      <c r="AP11" s="1565"/>
      <c r="AQ11" s="1565"/>
      <c r="AR11" s="1565"/>
      <c r="AS11" s="1565"/>
      <c r="AT11" s="1565"/>
      <c r="AU11" s="1565"/>
      <c r="AV11" s="1565"/>
      <c r="AW11" s="1565"/>
      <c r="AX11" s="1565"/>
      <c r="AY11" s="1566"/>
    </row>
    <row r="12" spans="2:51" ht="20.95" customHeight="1">
      <c r="B12" s="576" t="s">
        <v>201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1568" t="s">
        <v>1104</v>
      </c>
      <c r="R13" s="1568"/>
      <c r="S13" s="1568"/>
      <c r="T13" s="1568"/>
      <c r="U13" s="1568"/>
      <c r="V13" s="1568"/>
      <c r="W13" s="1568"/>
      <c r="X13" s="2455" t="s">
        <v>1104</v>
      </c>
      <c r="Y13" s="2456"/>
      <c r="Z13" s="2456"/>
      <c r="AA13" s="2456"/>
      <c r="AB13" s="2456"/>
      <c r="AC13" s="2456"/>
      <c r="AD13" s="2457"/>
      <c r="AE13" s="2455" t="s">
        <v>1104</v>
      </c>
      <c r="AF13" s="2456"/>
      <c r="AG13" s="2456"/>
      <c r="AH13" s="2456"/>
      <c r="AI13" s="2456"/>
      <c r="AJ13" s="2456"/>
      <c r="AK13" s="2457"/>
      <c r="AL13" s="2000" t="s">
        <v>1105</v>
      </c>
      <c r="AM13" s="2000"/>
      <c r="AN13" s="2000"/>
      <c r="AO13" s="2000"/>
      <c r="AP13" s="2000"/>
      <c r="AQ13" s="2000"/>
      <c r="AR13" s="2000"/>
      <c r="AS13" s="2000" t="s">
        <v>1106</v>
      </c>
      <c r="AT13" s="2000"/>
      <c r="AU13" s="2000"/>
      <c r="AV13" s="2000"/>
      <c r="AW13" s="2000"/>
      <c r="AX13" s="2000"/>
      <c r="AY13" s="2775"/>
    </row>
    <row r="14" spans="2:51" ht="20.95" customHeight="1">
      <c r="B14" s="585"/>
      <c r="C14" s="586"/>
      <c r="D14" s="586"/>
      <c r="E14" s="586"/>
      <c r="F14" s="586"/>
      <c r="G14" s="587"/>
      <c r="H14" s="617"/>
      <c r="I14" s="602"/>
      <c r="J14" s="618" t="s">
        <v>36</v>
      </c>
      <c r="K14" s="619"/>
      <c r="L14" s="619"/>
      <c r="M14" s="619"/>
      <c r="N14" s="619"/>
      <c r="O14" s="619"/>
      <c r="P14" s="620"/>
      <c r="Q14" s="2776" t="s">
        <v>1104</v>
      </c>
      <c r="R14" s="622"/>
      <c r="S14" s="622"/>
      <c r="T14" s="622"/>
      <c r="U14" s="622"/>
      <c r="V14" s="622"/>
      <c r="W14" s="622"/>
      <c r="X14" s="2006" t="s">
        <v>1104</v>
      </c>
      <c r="Y14" s="2006"/>
      <c r="Z14" s="2006"/>
      <c r="AA14" s="2006"/>
      <c r="AB14" s="2006"/>
      <c r="AC14" s="2006"/>
      <c r="AD14" s="2006"/>
      <c r="AE14" s="2006" t="s">
        <v>1107</v>
      </c>
      <c r="AF14" s="2006"/>
      <c r="AG14" s="2006"/>
      <c r="AH14" s="2006"/>
      <c r="AI14" s="2006"/>
      <c r="AJ14" s="2006"/>
      <c r="AK14" s="2006"/>
      <c r="AL14" s="2006" t="s">
        <v>1104</v>
      </c>
      <c r="AM14" s="2006"/>
      <c r="AN14" s="2006"/>
      <c r="AO14" s="2006"/>
      <c r="AP14" s="2006"/>
      <c r="AQ14" s="2006"/>
      <c r="AR14" s="2006"/>
      <c r="AS14" s="2007"/>
      <c r="AT14" s="2007"/>
      <c r="AU14" s="2007"/>
      <c r="AV14" s="2007"/>
      <c r="AW14" s="2007"/>
      <c r="AX14" s="2007"/>
      <c r="AY14" s="2008"/>
    </row>
    <row r="15" spans="2:51" ht="24.75" customHeight="1">
      <c r="B15" s="585"/>
      <c r="C15" s="586"/>
      <c r="D15" s="586"/>
      <c r="E15" s="586"/>
      <c r="F15" s="586"/>
      <c r="G15" s="587"/>
      <c r="H15" s="617"/>
      <c r="I15" s="602"/>
      <c r="J15" s="618" t="s">
        <v>38</v>
      </c>
      <c r="K15" s="619"/>
      <c r="L15" s="619"/>
      <c r="M15" s="619"/>
      <c r="N15" s="619"/>
      <c r="O15" s="619"/>
      <c r="P15" s="620"/>
      <c r="Q15" s="622" t="s">
        <v>1104</v>
      </c>
      <c r="R15" s="622"/>
      <c r="S15" s="622"/>
      <c r="T15" s="622"/>
      <c r="U15" s="622"/>
      <c r="V15" s="622"/>
      <c r="W15" s="622"/>
      <c r="X15" s="2006" t="s">
        <v>1104</v>
      </c>
      <c r="Y15" s="2006"/>
      <c r="Z15" s="2006"/>
      <c r="AA15" s="2006"/>
      <c r="AB15" s="2006"/>
      <c r="AC15" s="2006"/>
      <c r="AD15" s="2006"/>
      <c r="AE15" s="2006" t="s">
        <v>1104</v>
      </c>
      <c r="AF15" s="2006"/>
      <c r="AG15" s="2006"/>
      <c r="AH15" s="2006"/>
      <c r="AI15" s="2006"/>
      <c r="AJ15" s="2006"/>
      <c r="AK15" s="2006"/>
      <c r="AL15" s="2006" t="s">
        <v>1104</v>
      </c>
      <c r="AM15" s="2006"/>
      <c r="AN15" s="2006"/>
      <c r="AO15" s="2006"/>
      <c r="AP15" s="2006"/>
      <c r="AQ15" s="2006"/>
      <c r="AR15" s="2006"/>
      <c r="AS15" s="2007"/>
      <c r="AT15" s="2007"/>
      <c r="AU15" s="2007"/>
      <c r="AV15" s="2007"/>
      <c r="AW15" s="2007"/>
      <c r="AX15" s="2007"/>
      <c r="AY15" s="2008"/>
    </row>
    <row r="16" spans="2:51" ht="24.75" customHeight="1">
      <c r="B16" s="585"/>
      <c r="C16" s="586"/>
      <c r="D16" s="586"/>
      <c r="E16" s="586"/>
      <c r="F16" s="586"/>
      <c r="G16" s="587"/>
      <c r="H16" s="626"/>
      <c r="I16" s="627"/>
      <c r="J16" s="628" t="s">
        <v>39</v>
      </c>
      <c r="K16" s="629"/>
      <c r="L16" s="629"/>
      <c r="M16" s="629"/>
      <c r="N16" s="629"/>
      <c r="O16" s="629"/>
      <c r="P16" s="630"/>
      <c r="Q16" s="632" t="s">
        <v>167</v>
      </c>
      <c r="R16" s="632"/>
      <c r="S16" s="632"/>
      <c r="T16" s="632"/>
      <c r="U16" s="632"/>
      <c r="V16" s="632"/>
      <c r="W16" s="632"/>
      <c r="X16" s="2777" t="s">
        <v>167</v>
      </c>
      <c r="Y16" s="1586"/>
      <c r="Z16" s="1586"/>
      <c r="AA16" s="1586"/>
      <c r="AB16" s="1586"/>
      <c r="AC16" s="1586"/>
      <c r="AD16" s="2778"/>
      <c r="AE16" s="2777">
        <v>6</v>
      </c>
      <c r="AF16" s="1586"/>
      <c r="AG16" s="1586"/>
      <c r="AH16" s="1586"/>
      <c r="AI16" s="1586"/>
      <c r="AJ16" s="1586"/>
      <c r="AK16" s="2778"/>
      <c r="AL16" s="1584">
        <v>12.54</v>
      </c>
      <c r="AM16" s="1584"/>
      <c r="AN16" s="1584"/>
      <c r="AO16" s="1584"/>
      <c r="AP16" s="1584"/>
      <c r="AQ16" s="1584"/>
      <c r="AR16" s="1584"/>
      <c r="AS16" s="1584">
        <v>17.056999999999999</v>
      </c>
      <c r="AT16" s="1584"/>
      <c r="AU16" s="1584"/>
      <c r="AV16" s="1584"/>
      <c r="AW16" s="1584"/>
      <c r="AX16" s="1584"/>
      <c r="AY16" s="2779"/>
    </row>
    <row r="17" spans="2:51" ht="24.75" customHeight="1">
      <c r="B17" s="585"/>
      <c r="C17" s="586"/>
      <c r="D17" s="586"/>
      <c r="E17" s="586"/>
      <c r="F17" s="586"/>
      <c r="G17" s="587"/>
      <c r="H17" s="635" t="s">
        <v>40</v>
      </c>
      <c r="I17" s="636"/>
      <c r="J17" s="636"/>
      <c r="K17" s="636"/>
      <c r="L17" s="636"/>
      <c r="M17" s="636"/>
      <c r="N17" s="636"/>
      <c r="O17" s="636"/>
      <c r="P17" s="636"/>
      <c r="Q17" s="638" t="s">
        <v>167</v>
      </c>
      <c r="R17" s="638"/>
      <c r="S17" s="638"/>
      <c r="T17" s="638"/>
      <c r="U17" s="638"/>
      <c r="V17" s="638"/>
      <c r="W17" s="638"/>
      <c r="X17" s="2780" t="s">
        <v>167</v>
      </c>
      <c r="Y17" s="2437"/>
      <c r="Z17" s="2437"/>
      <c r="AA17" s="2437"/>
      <c r="AB17" s="2437"/>
      <c r="AC17" s="2437"/>
      <c r="AD17" s="2438"/>
      <c r="AE17" s="2781">
        <v>5.1999999999999998E-2</v>
      </c>
      <c r="AF17" s="2782"/>
      <c r="AG17" s="2782"/>
      <c r="AH17" s="2782"/>
      <c r="AI17" s="2782"/>
      <c r="AJ17" s="2782"/>
      <c r="AK17" s="2783"/>
      <c r="AL17" s="637"/>
      <c r="AM17" s="637"/>
      <c r="AN17" s="637"/>
      <c r="AO17" s="637"/>
      <c r="AP17" s="637"/>
      <c r="AQ17" s="637"/>
      <c r="AR17" s="637"/>
      <c r="AS17" s="637"/>
      <c r="AT17" s="637"/>
      <c r="AU17" s="637"/>
      <c r="AV17" s="637"/>
      <c r="AW17" s="637"/>
      <c r="AX17" s="637"/>
      <c r="AY17" s="639"/>
    </row>
    <row r="18" spans="2:51" ht="24.75" customHeight="1">
      <c r="B18" s="640"/>
      <c r="C18" s="641"/>
      <c r="D18" s="641"/>
      <c r="E18" s="641"/>
      <c r="F18" s="641"/>
      <c r="G18" s="642"/>
      <c r="H18" s="635" t="s">
        <v>41</v>
      </c>
      <c r="I18" s="636"/>
      <c r="J18" s="636"/>
      <c r="K18" s="636"/>
      <c r="L18" s="636"/>
      <c r="M18" s="636"/>
      <c r="N18" s="636"/>
      <c r="O18" s="636"/>
      <c r="P18" s="636"/>
      <c r="Q18" s="638" t="s">
        <v>167</v>
      </c>
      <c r="R18" s="638"/>
      <c r="S18" s="638"/>
      <c r="T18" s="638"/>
      <c r="U18" s="638"/>
      <c r="V18" s="638"/>
      <c r="W18" s="638"/>
      <c r="X18" s="2455" t="s">
        <v>167</v>
      </c>
      <c r="Y18" s="2456"/>
      <c r="Z18" s="2456"/>
      <c r="AA18" s="2456"/>
      <c r="AB18" s="2456"/>
      <c r="AC18" s="2456"/>
      <c r="AD18" s="2457"/>
      <c r="AE18" s="2784">
        <f>ROUND(AE17/AE16*100,0)</f>
        <v>1</v>
      </c>
      <c r="AF18" s="2785"/>
      <c r="AG18" s="2785"/>
      <c r="AH18" s="2785"/>
      <c r="AI18" s="2785"/>
      <c r="AJ18" s="2785"/>
      <c r="AK18" s="2786"/>
      <c r="AL18" s="637"/>
      <c r="AM18" s="637"/>
      <c r="AN18" s="637"/>
      <c r="AO18" s="637"/>
      <c r="AP18" s="637"/>
      <c r="AQ18" s="637"/>
      <c r="AR18" s="637"/>
      <c r="AS18" s="637"/>
      <c r="AT18" s="637"/>
      <c r="AU18" s="637"/>
      <c r="AV18" s="637"/>
      <c r="AW18" s="637"/>
      <c r="AX18" s="637"/>
      <c r="AY18" s="639"/>
    </row>
    <row r="19" spans="2:51"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211</v>
      </c>
      <c r="AV19" s="651"/>
      <c r="AW19" s="651"/>
      <c r="AX19" s="651"/>
      <c r="AY19" s="653"/>
    </row>
    <row r="20" spans="2:51" ht="24.05" customHeight="1">
      <c r="B20" s="644"/>
      <c r="C20" s="645"/>
      <c r="D20" s="645"/>
      <c r="E20" s="645"/>
      <c r="F20" s="645"/>
      <c r="G20" s="646"/>
      <c r="H20" s="2787" t="s">
        <v>1108</v>
      </c>
      <c r="I20" s="2351"/>
      <c r="J20" s="2351"/>
      <c r="K20" s="2351"/>
      <c r="L20" s="2351"/>
      <c r="M20" s="2351"/>
      <c r="N20" s="2351"/>
      <c r="O20" s="2351"/>
      <c r="P20" s="2351"/>
      <c r="Q20" s="2351"/>
      <c r="R20" s="2351"/>
      <c r="S20" s="2351"/>
      <c r="T20" s="2351"/>
      <c r="U20" s="2351"/>
      <c r="V20" s="2351"/>
      <c r="W20" s="2351"/>
      <c r="X20" s="2351"/>
      <c r="Y20" s="2788"/>
      <c r="Z20" s="723" t="s">
        <v>213</v>
      </c>
      <c r="AA20" s="724"/>
      <c r="AB20" s="725"/>
      <c r="AC20" s="1195" t="s">
        <v>431</v>
      </c>
      <c r="AD20" s="1150"/>
      <c r="AE20" s="1196"/>
      <c r="AF20" s="2789" t="s">
        <v>516</v>
      </c>
      <c r="AG20" s="2789"/>
      <c r="AH20" s="2789"/>
      <c r="AI20" s="2789"/>
      <c r="AJ20" s="2789"/>
      <c r="AK20" s="2790" t="s">
        <v>1109</v>
      </c>
      <c r="AL20" s="2791"/>
      <c r="AM20" s="2791"/>
      <c r="AN20" s="2791"/>
      <c r="AO20" s="2791"/>
      <c r="AP20" s="2792" t="s">
        <v>1110</v>
      </c>
      <c r="AQ20" s="2791"/>
      <c r="AR20" s="2791"/>
      <c r="AS20" s="2791"/>
      <c r="AT20" s="2791"/>
      <c r="AU20" s="2793" t="s">
        <v>1111</v>
      </c>
      <c r="AV20" s="2794"/>
      <c r="AW20" s="2794"/>
      <c r="AX20" s="2794"/>
      <c r="AY20" s="2795"/>
    </row>
    <row r="21" spans="2:51" ht="24.05" customHeight="1">
      <c r="B21" s="644"/>
      <c r="C21" s="645"/>
      <c r="D21" s="645"/>
      <c r="E21" s="645"/>
      <c r="F21" s="645"/>
      <c r="G21" s="646"/>
      <c r="H21" s="2796"/>
      <c r="I21" s="2797"/>
      <c r="J21" s="2797"/>
      <c r="K21" s="2797"/>
      <c r="L21" s="2797"/>
      <c r="M21" s="2797"/>
      <c r="N21" s="2797"/>
      <c r="O21" s="2797"/>
      <c r="P21" s="2797"/>
      <c r="Q21" s="2797"/>
      <c r="R21" s="2797"/>
      <c r="S21" s="2797"/>
      <c r="T21" s="2797"/>
      <c r="U21" s="2797"/>
      <c r="V21" s="2797"/>
      <c r="W21" s="2797"/>
      <c r="X21" s="2797"/>
      <c r="Y21" s="2798"/>
      <c r="Z21" s="2799"/>
      <c r="AA21" s="2800"/>
      <c r="AB21" s="2801"/>
      <c r="AC21" s="1154"/>
      <c r="AD21" s="1155"/>
      <c r="AE21" s="1202"/>
      <c r="AF21" s="2281" t="s">
        <v>516</v>
      </c>
      <c r="AG21" s="2281"/>
      <c r="AH21" s="2281"/>
      <c r="AI21" s="2281"/>
      <c r="AJ21" s="2281"/>
      <c r="AK21" s="2802" t="s">
        <v>1112</v>
      </c>
      <c r="AL21" s="2803"/>
      <c r="AM21" s="2803"/>
      <c r="AN21" s="2803"/>
      <c r="AO21" s="2803"/>
      <c r="AP21" s="2802" t="s">
        <v>1113</v>
      </c>
      <c r="AQ21" s="2803"/>
      <c r="AR21" s="2803"/>
      <c r="AS21" s="2803"/>
      <c r="AT21" s="2803"/>
      <c r="AU21" s="2804" t="s">
        <v>1114</v>
      </c>
      <c r="AV21" s="2805"/>
      <c r="AW21" s="2805"/>
      <c r="AX21" s="2805"/>
      <c r="AY21" s="2806"/>
    </row>
    <row r="22" spans="2:51" ht="24.05" customHeight="1">
      <c r="B22" s="644"/>
      <c r="C22" s="645"/>
      <c r="D22" s="645"/>
      <c r="E22" s="645"/>
      <c r="F22" s="645"/>
      <c r="G22" s="646"/>
      <c r="H22" s="2796"/>
      <c r="I22" s="2797"/>
      <c r="J22" s="2797"/>
      <c r="K22" s="2797"/>
      <c r="L22" s="2797"/>
      <c r="M22" s="2797"/>
      <c r="N22" s="2797"/>
      <c r="O22" s="2797"/>
      <c r="P22" s="2797"/>
      <c r="Q22" s="2797"/>
      <c r="R22" s="2797"/>
      <c r="S22" s="2797"/>
      <c r="T22" s="2797"/>
      <c r="U22" s="2797"/>
      <c r="V22" s="2797"/>
      <c r="W22" s="2797"/>
      <c r="X22" s="2797"/>
      <c r="Y22" s="2798"/>
      <c r="Z22" s="2807" t="s">
        <v>52</v>
      </c>
      <c r="AA22" s="2808"/>
      <c r="AB22" s="2809"/>
      <c r="AC22" s="1197" t="s">
        <v>431</v>
      </c>
      <c r="AD22" s="693"/>
      <c r="AE22" s="694"/>
      <c r="AF22" s="2789" t="s">
        <v>516</v>
      </c>
      <c r="AG22" s="2789"/>
      <c r="AH22" s="2789"/>
      <c r="AI22" s="2789"/>
      <c r="AJ22" s="2789"/>
      <c r="AK22" s="2790">
        <v>113</v>
      </c>
      <c r="AL22" s="2791"/>
      <c r="AM22" s="2791"/>
      <c r="AN22" s="2791"/>
      <c r="AO22" s="2791"/>
      <c r="AP22" s="2790" t="s">
        <v>432</v>
      </c>
      <c r="AQ22" s="2791"/>
      <c r="AR22" s="2791"/>
      <c r="AS22" s="2791"/>
      <c r="AT22" s="2791"/>
      <c r="AU22" s="2810"/>
      <c r="AV22" s="2810"/>
      <c r="AW22" s="2810"/>
      <c r="AX22" s="2810"/>
      <c r="AY22" s="2811"/>
    </row>
    <row r="23" spans="2:51" ht="24.05" customHeight="1">
      <c r="B23" s="644"/>
      <c r="C23" s="645"/>
      <c r="D23" s="645"/>
      <c r="E23" s="645"/>
      <c r="F23" s="645"/>
      <c r="G23" s="646"/>
      <c r="H23" s="2812"/>
      <c r="I23" s="1991"/>
      <c r="J23" s="1991"/>
      <c r="K23" s="1991"/>
      <c r="L23" s="1991"/>
      <c r="M23" s="1991"/>
      <c r="N23" s="1991"/>
      <c r="O23" s="1991"/>
      <c r="P23" s="1991"/>
      <c r="Q23" s="1991"/>
      <c r="R23" s="1991"/>
      <c r="S23" s="1991"/>
      <c r="T23" s="1991"/>
      <c r="U23" s="1991"/>
      <c r="V23" s="1991"/>
      <c r="W23" s="1991"/>
      <c r="X23" s="1991"/>
      <c r="Y23" s="1992"/>
      <c r="Z23" s="2813"/>
      <c r="AA23" s="2814"/>
      <c r="AB23" s="2815"/>
      <c r="AC23" s="713"/>
      <c r="AD23" s="714"/>
      <c r="AE23" s="715"/>
      <c r="AF23" s="2281" t="s">
        <v>1104</v>
      </c>
      <c r="AG23" s="2281"/>
      <c r="AH23" s="2281"/>
      <c r="AI23" s="2281"/>
      <c r="AJ23" s="2281"/>
      <c r="AK23" s="2802">
        <v>84</v>
      </c>
      <c r="AL23" s="2803"/>
      <c r="AM23" s="2803"/>
      <c r="AN23" s="2803"/>
      <c r="AO23" s="2803"/>
      <c r="AP23" s="2802">
        <v>87</v>
      </c>
      <c r="AQ23" s="2803"/>
      <c r="AR23" s="2803"/>
      <c r="AS23" s="2803"/>
      <c r="AT23" s="2803"/>
      <c r="AU23" s="2296"/>
      <c r="AV23" s="2296"/>
      <c r="AW23" s="2296"/>
      <c r="AX23" s="2296"/>
      <c r="AY23" s="2297"/>
    </row>
    <row r="24" spans="2:51" ht="31.75" customHeight="1">
      <c r="B24" s="672" t="s">
        <v>54</v>
      </c>
      <c r="C24" s="673"/>
      <c r="D24" s="673"/>
      <c r="E24" s="673"/>
      <c r="F24" s="673"/>
      <c r="G24" s="674"/>
      <c r="H24" s="647" t="s">
        <v>55</v>
      </c>
      <c r="I24" s="582"/>
      <c r="J24" s="582"/>
      <c r="K24" s="582"/>
      <c r="L24" s="582"/>
      <c r="M24" s="582"/>
      <c r="N24" s="582"/>
      <c r="O24" s="582"/>
      <c r="P24" s="582"/>
      <c r="Q24" s="582"/>
      <c r="R24" s="582"/>
      <c r="S24" s="582"/>
      <c r="T24" s="582"/>
      <c r="U24" s="582"/>
      <c r="V24" s="582"/>
      <c r="W24" s="582"/>
      <c r="X24" s="582"/>
      <c r="Y24" s="583"/>
      <c r="Z24" s="648"/>
      <c r="AA24" s="649"/>
      <c r="AB24" s="650"/>
      <c r="AC24" s="581" t="s">
        <v>45</v>
      </c>
      <c r="AD24" s="582"/>
      <c r="AE24" s="583"/>
      <c r="AF24" s="651" t="s">
        <v>202</v>
      </c>
      <c r="AG24" s="651"/>
      <c r="AH24" s="651"/>
      <c r="AI24" s="651"/>
      <c r="AJ24" s="651"/>
      <c r="AK24" s="651" t="s">
        <v>203</v>
      </c>
      <c r="AL24" s="651"/>
      <c r="AM24" s="651"/>
      <c r="AN24" s="651"/>
      <c r="AO24" s="651"/>
      <c r="AP24" s="651" t="s">
        <v>204</v>
      </c>
      <c r="AQ24" s="651"/>
      <c r="AR24" s="651"/>
      <c r="AS24" s="651"/>
      <c r="AT24" s="651"/>
      <c r="AU24" s="675" t="s">
        <v>56</v>
      </c>
      <c r="AV24" s="676"/>
      <c r="AW24" s="676"/>
      <c r="AX24" s="676"/>
      <c r="AY24" s="677"/>
    </row>
    <row r="25" spans="2:51" ht="39.950000000000003" customHeight="1">
      <c r="B25" s="678"/>
      <c r="C25" s="679"/>
      <c r="D25" s="679"/>
      <c r="E25" s="679"/>
      <c r="F25" s="679"/>
      <c r="G25" s="680"/>
      <c r="H25" s="2035" t="s">
        <v>1115</v>
      </c>
      <c r="I25" s="693"/>
      <c r="J25" s="693"/>
      <c r="K25" s="693"/>
      <c r="L25" s="693"/>
      <c r="M25" s="693"/>
      <c r="N25" s="693"/>
      <c r="O25" s="693"/>
      <c r="P25" s="693"/>
      <c r="Q25" s="693"/>
      <c r="R25" s="693"/>
      <c r="S25" s="693"/>
      <c r="T25" s="693"/>
      <c r="U25" s="693"/>
      <c r="V25" s="693"/>
      <c r="W25" s="693"/>
      <c r="X25" s="693"/>
      <c r="Y25" s="694"/>
      <c r="Z25" s="683" t="s">
        <v>58</v>
      </c>
      <c r="AA25" s="684"/>
      <c r="AB25" s="685"/>
      <c r="AC25" s="2816" t="s">
        <v>1116</v>
      </c>
      <c r="AD25" s="2133"/>
      <c r="AE25" s="2817"/>
      <c r="AF25" s="1198" t="s">
        <v>516</v>
      </c>
      <c r="AG25" s="1198"/>
      <c r="AH25" s="1198"/>
      <c r="AI25" s="1198"/>
      <c r="AJ25" s="1198"/>
      <c r="AK25" s="1198" t="s">
        <v>516</v>
      </c>
      <c r="AL25" s="1198"/>
      <c r="AM25" s="1198"/>
      <c r="AN25" s="1198"/>
      <c r="AO25" s="1198"/>
      <c r="AP25" s="2818" t="s">
        <v>1117</v>
      </c>
      <c r="AQ25" s="2819"/>
      <c r="AR25" s="2819"/>
      <c r="AS25" s="2819"/>
      <c r="AT25" s="2820"/>
      <c r="AU25" s="1197" t="s">
        <v>516</v>
      </c>
      <c r="AV25" s="693"/>
      <c r="AW25" s="693"/>
      <c r="AX25" s="693"/>
      <c r="AY25" s="1199"/>
    </row>
    <row r="26" spans="2:51" ht="26.85" customHeight="1">
      <c r="B26" s="698"/>
      <c r="C26" s="699"/>
      <c r="D26" s="699"/>
      <c r="E26" s="699"/>
      <c r="F26" s="699"/>
      <c r="G26" s="700"/>
      <c r="H26" s="1601"/>
      <c r="I26" s="714"/>
      <c r="J26" s="714"/>
      <c r="K26" s="714"/>
      <c r="L26" s="714"/>
      <c r="M26" s="714"/>
      <c r="N26" s="714"/>
      <c r="O26" s="714"/>
      <c r="P26" s="714"/>
      <c r="Q26" s="714"/>
      <c r="R26" s="714"/>
      <c r="S26" s="714"/>
      <c r="T26" s="714"/>
      <c r="U26" s="714"/>
      <c r="V26" s="714"/>
      <c r="W26" s="714"/>
      <c r="X26" s="714"/>
      <c r="Y26" s="715"/>
      <c r="Z26" s="704"/>
      <c r="AA26" s="705"/>
      <c r="AB26" s="706"/>
      <c r="AC26" s="2821"/>
      <c r="AD26" s="2137"/>
      <c r="AE26" s="2822"/>
      <c r="AF26" s="713"/>
      <c r="AG26" s="714"/>
      <c r="AH26" s="714"/>
      <c r="AI26" s="714"/>
      <c r="AJ26" s="715"/>
      <c r="AK26" s="713" t="s">
        <v>1118</v>
      </c>
      <c r="AL26" s="714"/>
      <c r="AM26" s="714"/>
      <c r="AN26" s="714"/>
      <c r="AO26" s="715"/>
      <c r="AP26" s="2823" t="s">
        <v>1119</v>
      </c>
      <c r="AQ26" s="2824"/>
      <c r="AR26" s="2824"/>
      <c r="AS26" s="2824"/>
      <c r="AT26" s="2825"/>
      <c r="AU26" s="713" t="s">
        <v>1120</v>
      </c>
      <c r="AV26" s="714"/>
      <c r="AW26" s="714"/>
      <c r="AX26" s="714"/>
      <c r="AY26" s="2046"/>
    </row>
    <row r="27" spans="2:51" ht="88.55" customHeight="1">
      <c r="B27" s="672" t="s">
        <v>66</v>
      </c>
      <c r="C27" s="719"/>
      <c r="D27" s="719"/>
      <c r="E27" s="719"/>
      <c r="F27" s="719"/>
      <c r="G27" s="719"/>
      <c r="H27" s="1604" t="s">
        <v>1121</v>
      </c>
      <c r="I27" s="696"/>
      <c r="J27" s="696"/>
      <c r="K27" s="696"/>
      <c r="L27" s="696"/>
      <c r="M27" s="696"/>
      <c r="N27" s="696"/>
      <c r="O27" s="696"/>
      <c r="P27" s="696"/>
      <c r="Q27" s="696"/>
      <c r="R27" s="696"/>
      <c r="S27" s="696"/>
      <c r="T27" s="696"/>
      <c r="U27" s="696"/>
      <c r="V27" s="696"/>
      <c r="W27" s="696"/>
      <c r="X27" s="696"/>
      <c r="Y27" s="696"/>
      <c r="Z27" s="723" t="s">
        <v>68</v>
      </c>
      <c r="AA27" s="724"/>
      <c r="AB27" s="725"/>
      <c r="AC27" s="1114" t="s">
        <v>1122</v>
      </c>
      <c r="AD27" s="1114"/>
      <c r="AE27" s="1114"/>
      <c r="AF27" s="1114"/>
      <c r="AG27" s="1114"/>
      <c r="AH27" s="1114"/>
      <c r="AI27" s="1114"/>
      <c r="AJ27" s="1114"/>
      <c r="AK27" s="1114"/>
      <c r="AL27" s="1114"/>
      <c r="AM27" s="1114"/>
      <c r="AN27" s="1114"/>
      <c r="AO27" s="1114"/>
      <c r="AP27" s="1114"/>
      <c r="AQ27" s="1114"/>
      <c r="AR27" s="1114"/>
      <c r="AS27" s="1114"/>
      <c r="AT27" s="1114"/>
      <c r="AU27" s="1114"/>
      <c r="AV27" s="1114"/>
      <c r="AW27" s="1114"/>
      <c r="AX27" s="1114"/>
      <c r="AY27" s="2047"/>
    </row>
    <row r="28" spans="2:51" ht="23.1" customHeight="1">
      <c r="B28" s="729" t="s">
        <v>70</v>
      </c>
      <c r="C28" s="730"/>
      <c r="D28" s="731" t="s">
        <v>71</v>
      </c>
      <c r="E28" s="732"/>
      <c r="F28" s="732"/>
      <c r="G28" s="732"/>
      <c r="H28" s="732"/>
      <c r="I28" s="732"/>
      <c r="J28" s="732"/>
      <c r="K28" s="732"/>
      <c r="L28" s="733"/>
      <c r="M28" s="734" t="s">
        <v>72</v>
      </c>
      <c r="N28" s="734"/>
      <c r="O28" s="734"/>
      <c r="P28" s="734"/>
      <c r="Q28" s="734"/>
      <c r="R28" s="734"/>
      <c r="S28" s="735" t="s">
        <v>206</v>
      </c>
      <c r="T28" s="735"/>
      <c r="U28" s="735"/>
      <c r="V28" s="735"/>
      <c r="W28" s="735"/>
      <c r="X28" s="735"/>
      <c r="Y28" s="736" t="s">
        <v>73</v>
      </c>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7"/>
    </row>
    <row r="29" spans="2:51" ht="23.1" customHeight="1">
      <c r="B29" s="738"/>
      <c r="C29" s="739"/>
      <c r="D29" s="2826" t="s">
        <v>1123</v>
      </c>
      <c r="E29" s="1573"/>
      <c r="F29" s="1573"/>
      <c r="G29" s="1573"/>
      <c r="H29" s="1573"/>
      <c r="I29" s="1573"/>
      <c r="J29" s="1573"/>
      <c r="K29" s="1573"/>
      <c r="L29" s="2727"/>
      <c r="M29" s="2827" t="s">
        <v>989</v>
      </c>
      <c r="N29" s="2828"/>
      <c r="O29" s="2828"/>
      <c r="P29" s="2828"/>
      <c r="Q29" s="2828"/>
      <c r="R29" s="2829"/>
      <c r="S29" s="2827" t="s">
        <v>1124</v>
      </c>
      <c r="T29" s="2828"/>
      <c r="U29" s="2828"/>
      <c r="V29" s="2828"/>
      <c r="W29" s="2828"/>
      <c r="X29" s="2829"/>
      <c r="Y29" s="2830" t="s">
        <v>1125</v>
      </c>
      <c r="Z29" s="2074"/>
      <c r="AA29" s="2074"/>
      <c r="AB29" s="2074"/>
      <c r="AC29" s="2074"/>
      <c r="AD29" s="2074"/>
      <c r="AE29" s="2074"/>
      <c r="AF29" s="2074"/>
      <c r="AG29" s="2074"/>
      <c r="AH29" s="2074"/>
      <c r="AI29" s="2074"/>
      <c r="AJ29" s="2074"/>
      <c r="AK29" s="2074"/>
      <c r="AL29" s="2074"/>
      <c r="AM29" s="2074"/>
      <c r="AN29" s="2074"/>
      <c r="AO29" s="2074"/>
      <c r="AP29" s="2074"/>
      <c r="AQ29" s="2074"/>
      <c r="AR29" s="2074"/>
      <c r="AS29" s="2074"/>
      <c r="AT29" s="2074"/>
      <c r="AU29" s="2074"/>
      <c r="AV29" s="2074"/>
      <c r="AW29" s="2074"/>
      <c r="AX29" s="2074"/>
      <c r="AY29" s="2075"/>
    </row>
    <row r="30" spans="2:51" ht="23.1" customHeight="1">
      <c r="B30" s="738"/>
      <c r="C30" s="739"/>
      <c r="D30" s="2831"/>
      <c r="E30" s="1247"/>
      <c r="F30" s="1247"/>
      <c r="G30" s="1247"/>
      <c r="H30" s="1247"/>
      <c r="I30" s="1247"/>
      <c r="J30" s="1247"/>
      <c r="K30" s="1247"/>
      <c r="L30" s="1248"/>
      <c r="M30" s="2381"/>
      <c r="N30" s="2381"/>
      <c r="O30" s="2381"/>
      <c r="P30" s="2381"/>
      <c r="Q30" s="2381"/>
      <c r="R30" s="2381"/>
      <c r="S30" s="1161"/>
      <c r="T30" s="1161"/>
      <c r="U30" s="1161"/>
      <c r="V30" s="1161"/>
      <c r="W30" s="1161"/>
      <c r="X30" s="1161"/>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51" ht="23.1" customHeight="1">
      <c r="B31" s="738"/>
      <c r="C31" s="739"/>
      <c r="D31" s="2831"/>
      <c r="E31" s="1247"/>
      <c r="F31" s="1247"/>
      <c r="G31" s="1247"/>
      <c r="H31" s="1247"/>
      <c r="I31" s="1247"/>
      <c r="J31" s="1247"/>
      <c r="K31" s="1247"/>
      <c r="L31" s="1248"/>
      <c r="M31" s="2381"/>
      <c r="N31" s="2381"/>
      <c r="O31" s="2381"/>
      <c r="P31" s="2381"/>
      <c r="Q31" s="2381"/>
      <c r="R31" s="2381"/>
      <c r="S31" s="1161"/>
      <c r="T31" s="1161"/>
      <c r="U31" s="1161"/>
      <c r="V31" s="1161"/>
      <c r="W31" s="1161"/>
      <c r="X31" s="1161"/>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51" ht="23.1" customHeight="1">
      <c r="B32" s="738"/>
      <c r="C32" s="739"/>
      <c r="D32" s="2831"/>
      <c r="E32" s="1247"/>
      <c r="F32" s="1247"/>
      <c r="G32" s="1247"/>
      <c r="H32" s="1247"/>
      <c r="I32" s="1247"/>
      <c r="J32" s="1247"/>
      <c r="K32" s="1247"/>
      <c r="L32" s="1248"/>
      <c r="M32" s="2381"/>
      <c r="N32" s="2381"/>
      <c r="O32" s="2381"/>
      <c r="P32" s="2381"/>
      <c r="Q32" s="2381"/>
      <c r="R32" s="2381"/>
      <c r="S32" s="1161"/>
      <c r="T32" s="1161"/>
      <c r="U32" s="1161"/>
      <c r="V32" s="1161"/>
      <c r="W32" s="1161"/>
      <c r="X32" s="1161"/>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ht="23.1" customHeight="1">
      <c r="B33" s="738"/>
      <c r="C33" s="739"/>
      <c r="D33" s="2831"/>
      <c r="E33" s="1247"/>
      <c r="F33" s="1247"/>
      <c r="G33" s="1247"/>
      <c r="H33" s="1247"/>
      <c r="I33" s="1247"/>
      <c r="J33" s="1247"/>
      <c r="K33" s="1247"/>
      <c r="L33" s="1248"/>
      <c r="M33" s="2381"/>
      <c r="N33" s="2381"/>
      <c r="O33" s="2381"/>
      <c r="P33" s="2381"/>
      <c r="Q33" s="2381"/>
      <c r="R33" s="2381"/>
      <c r="S33" s="1161"/>
      <c r="T33" s="1161"/>
      <c r="U33" s="1161"/>
      <c r="V33" s="1161"/>
      <c r="W33" s="1161"/>
      <c r="X33" s="1161"/>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ht="23.1" customHeight="1">
      <c r="B34" s="738"/>
      <c r="C34" s="739"/>
      <c r="D34" s="2831"/>
      <c r="E34" s="1247"/>
      <c r="F34" s="1247"/>
      <c r="G34" s="1247"/>
      <c r="H34" s="1247"/>
      <c r="I34" s="1247"/>
      <c r="J34" s="1247"/>
      <c r="K34" s="1247"/>
      <c r="L34" s="1248"/>
      <c r="M34" s="2381"/>
      <c r="N34" s="2381"/>
      <c r="O34" s="2381"/>
      <c r="P34" s="2381"/>
      <c r="Q34" s="2381"/>
      <c r="R34" s="2381"/>
      <c r="S34" s="1161"/>
      <c r="T34" s="1161"/>
      <c r="U34" s="1161"/>
      <c r="V34" s="1161"/>
      <c r="W34" s="1161"/>
      <c r="X34" s="1161"/>
      <c r="Y34" s="1225"/>
      <c r="Z34" s="1226"/>
      <c r="AA34" s="1226"/>
      <c r="AB34" s="1226"/>
      <c r="AC34" s="1226"/>
      <c r="AD34" s="1226"/>
      <c r="AE34" s="1226"/>
      <c r="AF34" s="1226"/>
      <c r="AG34" s="1226"/>
      <c r="AH34" s="1226"/>
      <c r="AI34" s="1226"/>
      <c r="AJ34" s="1226"/>
      <c r="AK34" s="1226"/>
      <c r="AL34" s="1226"/>
      <c r="AM34" s="1226"/>
      <c r="AN34" s="1226"/>
      <c r="AO34" s="1226"/>
      <c r="AP34" s="1226"/>
      <c r="AQ34" s="1226"/>
      <c r="AR34" s="1226"/>
      <c r="AS34" s="1226"/>
      <c r="AT34" s="1226"/>
      <c r="AU34" s="1226"/>
      <c r="AV34" s="1226"/>
      <c r="AW34" s="1226"/>
      <c r="AX34" s="1226"/>
      <c r="AY34" s="1227"/>
    </row>
    <row r="35" spans="1:51" ht="23.1" customHeight="1">
      <c r="B35" s="738"/>
      <c r="C35" s="739"/>
      <c r="D35" s="2832"/>
      <c r="E35" s="2583"/>
      <c r="F35" s="2583"/>
      <c r="G35" s="2583"/>
      <c r="H35" s="2583"/>
      <c r="I35" s="2583"/>
      <c r="J35" s="2583"/>
      <c r="K35" s="2583"/>
      <c r="L35" s="2584"/>
      <c r="M35" s="2833"/>
      <c r="N35" s="2833"/>
      <c r="O35" s="2833"/>
      <c r="P35" s="2833"/>
      <c r="Q35" s="2833"/>
      <c r="R35" s="2833"/>
      <c r="S35" s="1174"/>
      <c r="T35" s="1174"/>
      <c r="U35" s="1174"/>
      <c r="V35" s="1174"/>
      <c r="W35" s="1174"/>
      <c r="X35" s="1174"/>
      <c r="Y35" s="1225"/>
      <c r="Z35" s="1226"/>
      <c r="AA35" s="1226"/>
      <c r="AB35" s="1226"/>
      <c r="AC35" s="1226"/>
      <c r="AD35" s="1226"/>
      <c r="AE35" s="1226"/>
      <c r="AF35" s="1226"/>
      <c r="AG35" s="1226"/>
      <c r="AH35" s="1226"/>
      <c r="AI35" s="1226"/>
      <c r="AJ35" s="1226"/>
      <c r="AK35" s="1226"/>
      <c r="AL35" s="1226"/>
      <c r="AM35" s="1226"/>
      <c r="AN35" s="1226"/>
      <c r="AO35" s="1226"/>
      <c r="AP35" s="1226"/>
      <c r="AQ35" s="1226"/>
      <c r="AR35" s="1226"/>
      <c r="AS35" s="1226"/>
      <c r="AT35" s="1226"/>
      <c r="AU35" s="1226"/>
      <c r="AV35" s="1226"/>
      <c r="AW35" s="1226"/>
      <c r="AX35" s="1226"/>
      <c r="AY35" s="1227"/>
    </row>
    <row r="36" spans="1:51" ht="23.1" customHeight="1">
      <c r="B36" s="763"/>
      <c r="C36" s="764"/>
      <c r="D36" s="765" t="s">
        <v>39</v>
      </c>
      <c r="E36" s="766"/>
      <c r="F36" s="766"/>
      <c r="G36" s="766"/>
      <c r="H36" s="766"/>
      <c r="I36" s="766"/>
      <c r="J36" s="766"/>
      <c r="K36" s="766"/>
      <c r="L36" s="767"/>
      <c r="M36" s="2834">
        <v>12.54</v>
      </c>
      <c r="N36" s="2834"/>
      <c r="O36" s="2834"/>
      <c r="P36" s="2834"/>
      <c r="Q36" s="2834"/>
      <c r="R36" s="2834"/>
      <c r="S36" s="2834">
        <v>17.056999999999999</v>
      </c>
      <c r="T36" s="2834"/>
      <c r="U36" s="2834"/>
      <c r="V36" s="2834"/>
      <c r="W36" s="2834"/>
      <c r="X36" s="2834"/>
      <c r="Y36" s="1237"/>
      <c r="Z36" s="1238"/>
      <c r="AA36" s="1238"/>
      <c r="AB36" s="1238"/>
      <c r="AC36" s="1238"/>
      <c r="AD36" s="1238"/>
      <c r="AE36" s="1238"/>
      <c r="AF36" s="1238"/>
      <c r="AG36" s="1238"/>
      <c r="AH36" s="1238"/>
      <c r="AI36" s="1238"/>
      <c r="AJ36" s="1238"/>
      <c r="AK36" s="1238"/>
      <c r="AL36" s="1238"/>
      <c r="AM36" s="1238"/>
      <c r="AN36" s="1238"/>
      <c r="AO36" s="1238"/>
      <c r="AP36" s="1238"/>
      <c r="AQ36" s="1238"/>
      <c r="AR36" s="1238"/>
      <c r="AS36" s="1238"/>
      <c r="AT36" s="1238"/>
      <c r="AU36" s="1238"/>
      <c r="AV36" s="1238"/>
      <c r="AW36" s="1238"/>
      <c r="AX36" s="1238"/>
      <c r="AY36" s="1239"/>
    </row>
    <row r="37" spans="1:51" ht="2.95" customHeight="1">
      <c r="A37" s="1636"/>
      <c r="B37" s="774"/>
      <c r="C37" s="774"/>
      <c r="D37" s="1240"/>
      <c r="E37" s="1240"/>
      <c r="F37" s="1240"/>
      <c r="G37" s="1240"/>
      <c r="H37" s="1240"/>
      <c r="I37" s="1240"/>
      <c r="J37" s="1240"/>
      <c r="K37" s="1240"/>
      <c r="L37" s="1240"/>
      <c r="M37" s="1240"/>
      <c r="N37" s="1240"/>
      <c r="O37" s="1240"/>
      <c r="P37" s="1240"/>
      <c r="Q37" s="1240"/>
      <c r="R37" s="1240"/>
      <c r="S37" s="1240"/>
      <c r="T37" s="1240"/>
      <c r="U37" s="1240"/>
      <c r="V37" s="1240"/>
      <c r="W37" s="1240"/>
      <c r="X37" s="1240"/>
      <c r="Y37" s="1240"/>
      <c r="Z37" s="1240"/>
      <c r="AA37" s="1240"/>
      <c r="AB37" s="1240"/>
      <c r="AC37" s="1240"/>
      <c r="AD37" s="1240"/>
      <c r="AE37" s="1240"/>
      <c r="AF37" s="1240"/>
      <c r="AG37" s="1240"/>
      <c r="AH37" s="1240"/>
      <c r="AI37" s="1240"/>
      <c r="AJ37" s="1240"/>
      <c r="AK37" s="1240"/>
      <c r="AL37" s="1240"/>
      <c r="AM37" s="1240"/>
      <c r="AN37" s="1240"/>
      <c r="AO37" s="1240"/>
      <c r="AP37" s="1240"/>
      <c r="AQ37" s="1240"/>
      <c r="AR37" s="1240"/>
      <c r="AS37" s="1240"/>
      <c r="AT37" s="1240"/>
      <c r="AU37" s="1240"/>
      <c r="AV37" s="1240"/>
      <c r="AW37" s="1240"/>
      <c r="AX37" s="1240"/>
      <c r="AY37" s="1240"/>
    </row>
    <row r="38" spans="1:51" ht="2.95" customHeight="1" thickBot="1">
      <c r="A38" s="1636"/>
      <c r="B38" s="776"/>
      <c r="C38" s="776"/>
      <c r="D38" s="777"/>
      <c r="E38" s="777"/>
      <c r="F38" s="777"/>
      <c r="G38" s="777"/>
      <c r="H38" s="777"/>
      <c r="I38" s="777"/>
      <c r="J38" s="777"/>
      <c r="K38" s="777"/>
      <c r="L38" s="777"/>
      <c r="M38" s="777"/>
      <c r="N38" s="777"/>
      <c r="O38" s="777"/>
      <c r="P38" s="777"/>
      <c r="Q38" s="777"/>
      <c r="R38" s="777"/>
      <c r="S38" s="777"/>
      <c r="T38" s="777"/>
      <c r="U38" s="777"/>
      <c r="V38" s="777"/>
      <c r="W38" s="777"/>
      <c r="X38" s="777"/>
      <c r="Y38" s="777"/>
      <c r="Z38" s="777"/>
      <c r="AA38" s="777"/>
      <c r="AB38" s="777"/>
      <c r="AC38" s="777"/>
      <c r="AD38" s="777"/>
      <c r="AE38" s="777"/>
      <c r="AF38" s="777"/>
      <c r="AG38" s="777"/>
      <c r="AH38" s="777"/>
      <c r="AI38" s="777"/>
      <c r="AJ38" s="777"/>
      <c r="AK38" s="777"/>
      <c r="AL38" s="777"/>
      <c r="AM38" s="777"/>
      <c r="AN38" s="777"/>
      <c r="AO38" s="777"/>
      <c r="AP38" s="777"/>
      <c r="AQ38" s="777"/>
      <c r="AR38" s="777"/>
      <c r="AS38" s="777"/>
      <c r="AT38" s="777"/>
      <c r="AU38" s="777"/>
      <c r="AV38" s="777"/>
      <c r="AW38" s="777"/>
      <c r="AX38" s="777"/>
      <c r="AY38" s="777"/>
    </row>
    <row r="39" spans="1:51" ht="20.95" hidden="1" customHeight="1">
      <c r="B39" s="778" t="s">
        <v>76</v>
      </c>
      <c r="C39" s="779"/>
      <c r="D39" s="780" t="s">
        <v>77</v>
      </c>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c r="AG39" s="699"/>
      <c r="AH39" s="699"/>
      <c r="AI39" s="699"/>
      <c r="AJ39" s="699"/>
      <c r="AK39" s="699"/>
      <c r="AL39" s="699"/>
      <c r="AM39" s="699"/>
      <c r="AN39" s="699"/>
      <c r="AO39" s="699"/>
      <c r="AP39" s="699"/>
      <c r="AQ39" s="699"/>
      <c r="AR39" s="699"/>
      <c r="AS39" s="699"/>
      <c r="AT39" s="699"/>
      <c r="AU39" s="699"/>
      <c r="AV39" s="699"/>
      <c r="AW39" s="699"/>
      <c r="AX39" s="699"/>
      <c r="AY39" s="781"/>
    </row>
    <row r="40" spans="1:51" ht="203.25" hidden="1" customHeight="1">
      <c r="B40" s="778"/>
      <c r="C40" s="779"/>
      <c r="D40" s="782" t="s">
        <v>78</v>
      </c>
      <c r="E40" s="783"/>
      <c r="F40" s="783"/>
      <c r="G40" s="783"/>
      <c r="H40" s="783"/>
      <c r="I40" s="783"/>
      <c r="J40" s="783"/>
      <c r="K40" s="783"/>
      <c r="L40" s="783"/>
      <c r="M40" s="783"/>
      <c r="N40" s="783"/>
      <c r="O40" s="783"/>
      <c r="P40" s="783"/>
      <c r="Q40" s="783"/>
      <c r="R40" s="783"/>
      <c r="S40" s="783"/>
      <c r="T40" s="783"/>
      <c r="U40" s="783"/>
      <c r="V40" s="783"/>
      <c r="W40" s="783"/>
      <c r="X40" s="783"/>
      <c r="Y40" s="783"/>
      <c r="Z40" s="783"/>
      <c r="AA40" s="783"/>
      <c r="AB40" s="783"/>
      <c r="AC40" s="783"/>
      <c r="AD40" s="783"/>
      <c r="AE40" s="783"/>
      <c r="AF40" s="783"/>
      <c r="AG40" s="783"/>
      <c r="AH40" s="783"/>
      <c r="AI40" s="783"/>
      <c r="AJ40" s="783"/>
      <c r="AK40" s="783"/>
      <c r="AL40" s="783"/>
      <c r="AM40" s="783"/>
      <c r="AN40" s="783"/>
      <c r="AO40" s="783"/>
      <c r="AP40" s="783"/>
      <c r="AQ40" s="783"/>
      <c r="AR40" s="783"/>
      <c r="AS40" s="783"/>
      <c r="AT40" s="783"/>
      <c r="AU40" s="783"/>
      <c r="AV40" s="783"/>
      <c r="AW40" s="783"/>
      <c r="AX40" s="783"/>
      <c r="AY40" s="784"/>
    </row>
    <row r="41" spans="1:51" ht="20.3" hidden="1" customHeight="1">
      <c r="B41" s="778"/>
      <c r="C41" s="779"/>
      <c r="D41" s="785" t="s">
        <v>79</v>
      </c>
      <c r="E41" s="786"/>
      <c r="F41" s="786"/>
      <c r="G41" s="786"/>
      <c r="H41" s="786"/>
      <c r="I41" s="786"/>
      <c r="J41" s="786"/>
      <c r="K41" s="786"/>
      <c r="L41" s="786"/>
      <c r="M41" s="786"/>
      <c r="N41" s="786"/>
      <c r="O41" s="786"/>
      <c r="P41" s="786"/>
      <c r="Q41" s="786"/>
      <c r="R41" s="786"/>
      <c r="S41" s="786"/>
      <c r="T41" s="786"/>
      <c r="U41" s="786"/>
      <c r="V41" s="786"/>
      <c r="W41" s="786"/>
      <c r="X41" s="786"/>
      <c r="Y41" s="786"/>
      <c r="Z41" s="786"/>
      <c r="AA41" s="786"/>
      <c r="AB41" s="786"/>
      <c r="AC41" s="786"/>
      <c r="AD41" s="786"/>
      <c r="AE41" s="786"/>
      <c r="AF41" s="786"/>
      <c r="AG41" s="786"/>
      <c r="AH41" s="786"/>
      <c r="AI41" s="786"/>
      <c r="AJ41" s="786"/>
      <c r="AK41" s="786"/>
      <c r="AL41" s="786"/>
      <c r="AM41" s="786"/>
      <c r="AN41" s="786"/>
      <c r="AO41" s="786"/>
      <c r="AP41" s="786"/>
      <c r="AQ41" s="786"/>
      <c r="AR41" s="786"/>
      <c r="AS41" s="786"/>
      <c r="AT41" s="786"/>
      <c r="AU41" s="786"/>
      <c r="AV41" s="786"/>
      <c r="AW41" s="786"/>
      <c r="AX41" s="786"/>
      <c r="AY41" s="787"/>
    </row>
    <row r="42" spans="1:51" ht="100.5" hidden="1" customHeight="1" thickBot="1">
      <c r="B42" s="788"/>
      <c r="C42" s="789"/>
      <c r="D42" s="790"/>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791"/>
      <c r="AL42" s="791"/>
      <c r="AM42" s="791"/>
      <c r="AN42" s="791"/>
      <c r="AO42" s="791"/>
      <c r="AP42" s="791"/>
      <c r="AQ42" s="791"/>
      <c r="AR42" s="791"/>
      <c r="AS42" s="791"/>
      <c r="AT42" s="791"/>
      <c r="AU42" s="791"/>
      <c r="AV42" s="791"/>
      <c r="AW42" s="791"/>
      <c r="AX42" s="791"/>
      <c r="AY42" s="792"/>
    </row>
    <row r="43" spans="1:51" ht="20.95" hidden="1" customHeight="1">
      <c r="A43" s="1637"/>
      <c r="B43" s="794"/>
      <c r="C43" s="795"/>
      <c r="D43" s="796" t="s">
        <v>80</v>
      </c>
      <c r="E43" s="797"/>
      <c r="F43" s="797"/>
      <c r="G43" s="797"/>
      <c r="H43" s="797"/>
      <c r="I43" s="797"/>
      <c r="J43" s="797"/>
      <c r="K43" s="797"/>
      <c r="L43" s="797"/>
      <c r="M43" s="797"/>
      <c r="N43" s="797"/>
      <c r="O43" s="797"/>
      <c r="P43" s="797"/>
      <c r="Q43" s="797"/>
      <c r="R43" s="797"/>
      <c r="S43" s="797"/>
      <c r="T43" s="797"/>
      <c r="U43" s="797"/>
      <c r="V43" s="797"/>
      <c r="W43" s="797"/>
      <c r="X43" s="797"/>
      <c r="Y43" s="797"/>
      <c r="Z43" s="797"/>
      <c r="AA43" s="797"/>
      <c r="AB43" s="797"/>
      <c r="AC43" s="797"/>
      <c r="AD43" s="797"/>
      <c r="AE43" s="797"/>
      <c r="AF43" s="797"/>
      <c r="AG43" s="797"/>
      <c r="AH43" s="797"/>
      <c r="AI43" s="797"/>
      <c r="AJ43" s="797"/>
      <c r="AK43" s="797"/>
      <c r="AL43" s="797"/>
      <c r="AM43" s="797"/>
      <c r="AN43" s="797"/>
      <c r="AO43" s="797"/>
      <c r="AP43" s="797"/>
      <c r="AQ43" s="797"/>
      <c r="AR43" s="797"/>
      <c r="AS43" s="797"/>
      <c r="AT43" s="797"/>
      <c r="AU43" s="797"/>
      <c r="AV43" s="797"/>
      <c r="AW43" s="797"/>
      <c r="AX43" s="797"/>
      <c r="AY43" s="798"/>
    </row>
    <row r="44" spans="1:51" ht="136" hidden="1" customHeight="1">
      <c r="A44" s="1637"/>
      <c r="B44" s="799"/>
      <c r="C44" s="800"/>
      <c r="D44" s="801"/>
      <c r="E44" s="802"/>
      <c r="F44" s="802"/>
      <c r="G44" s="802"/>
      <c r="H44" s="802"/>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2"/>
      <c r="AF44" s="802"/>
      <c r="AG44" s="802"/>
      <c r="AH44" s="802"/>
      <c r="AI44" s="802"/>
      <c r="AJ44" s="802"/>
      <c r="AK44" s="802"/>
      <c r="AL44" s="802"/>
      <c r="AM44" s="802"/>
      <c r="AN44" s="802"/>
      <c r="AO44" s="802"/>
      <c r="AP44" s="802"/>
      <c r="AQ44" s="802"/>
      <c r="AR44" s="802"/>
      <c r="AS44" s="802"/>
      <c r="AT44" s="802"/>
      <c r="AU44" s="802"/>
      <c r="AV44" s="802"/>
      <c r="AW44" s="802"/>
      <c r="AX44" s="802"/>
      <c r="AY44" s="803"/>
    </row>
    <row r="45" spans="1:51" ht="20.95" customHeight="1">
      <c r="A45" s="1637"/>
      <c r="B45" s="804" t="s">
        <v>81</v>
      </c>
      <c r="C45" s="805"/>
      <c r="D45" s="805"/>
      <c r="E45" s="805"/>
      <c r="F45" s="805"/>
      <c r="G45" s="805"/>
      <c r="H45" s="805"/>
      <c r="I45" s="805"/>
      <c r="J45" s="805"/>
      <c r="K45" s="805"/>
      <c r="L45" s="805"/>
      <c r="M45" s="805"/>
      <c r="N45" s="805"/>
      <c r="O45" s="805"/>
      <c r="P45" s="805"/>
      <c r="Q45" s="805"/>
      <c r="R45" s="805"/>
      <c r="S45" s="805"/>
      <c r="T45" s="805"/>
      <c r="U45" s="805"/>
      <c r="V45" s="805"/>
      <c r="W45" s="805"/>
      <c r="X45" s="805"/>
      <c r="Y45" s="805"/>
      <c r="Z45" s="805"/>
      <c r="AA45" s="805"/>
      <c r="AB45" s="805"/>
      <c r="AC45" s="805"/>
      <c r="AD45" s="805"/>
      <c r="AE45" s="805"/>
      <c r="AF45" s="805"/>
      <c r="AG45" s="805"/>
      <c r="AH45" s="805"/>
      <c r="AI45" s="805"/>
      <c r="AJ45" s="805"/>
      <c r="AK45" s="805"/>
      <c r="AL45" s="805"/>
      <c r="AM45" s="805"/>
      <c r="AN45" s="805"/>
      <c r="AO45" s="805"/>
      <c r="AP45" s="805"/>
      <c r="AQ45" s="805"/>
      <c r="AR45" s="805"/>
      <c r="AS45" s="805"/>
      <c r="AT45" s="805"/>
      <c r="AU45" s="805"/>
      <c r="AV45" s="805"/>
      <c r="AW45" s="805"/>
      <c r="AX45" s="805"/>
      <c r="AY45" s="806"/>
    </row>
    <row r="46" spans="1:51" ht="20.95" customHeight="1">
      <c r="A46" s="1637"/>
      <c r="B46" s="799"/>
      <c r="C46" s="800"/>
      <c r="D46" s="807" t="s">
        <v>82</v>
      </c>
      <c r="E46" s="717"/>
      <c r="F46" s="717"/>
      <c r="G46" s="717"/>
      <c r="H46" s="716" t="s">
        <v>83</v>
      </c>
      <c r="I46" s="717"/>
      <c r="J46" s="717"/>
      <c r="K46" s="717"/>
      <c r="L46" s="717"/>
      <c r="M46" s="717"/>
      <c r="N46" s="717"/>
      <c r="O46" s="717"/>
      <c r="P46" s="717"/>
      <c r="Q46" s="717"/>
      <c r="R46" s="717"/>
      <c r="S46" s="717"/>
      <c r="T46" s="717"/>
      <c r="U46" s="717"/>
      <c r="V46" s="717"/>
      <c r="W46" s="717"/>
      <c r="X46" s="717"/>
      <c r="Y46" s="717"/>
      <c r="Z46" s="717"/>
      <c r="AA46" s="717"/>
      <c r="AB46" s="717"/>
      <c r="AC46" s="717"/>
      <c r="AD46" s="717"/>
      <c r="AE46" s="717"/>
      <c r="AF46" s="717"/>
      <c r="AG46" s="808"/>
      <c r="AH46" s="716" t="s">
        <v>84</v>
      </c>
      <c r="AI46" s="717"/>
      <c r="AJ46" s="717"/>
      <c r="AK46" s="717"/>
      <c r="AL46" s="717"/>
      <c r="AM46" s="717"/>
      <c r="AN46" s="717"/>
      <c r="AO46" s="717"/>
      <c r="AP46" s="717"/>
      <c r="AQ46" s="717"/>
      <c r="AR46" s="717"/>
      <c r="AS46" s="717"/>
      <c r="AT46" s="717"/>
      <c r="AU46" s="717"/>
      <c r="AV46" s="717"/>
      <c r="AW46" s="717"/>
      <c r="AX46" s="717"/>
      <c r="AY46" s="718"/>
    </row>
    <row r="47" spans="1:51" ht="26.2" customHeight="1">
      <c r="A47" s="1637"/>
      <c r="B47" s="809" t="s">
        <v>85</v>
      </c>
      <c r="C47" s="810"/>
      <c r="D47" s="1638" t="s">
        <v>358</v>
      </c>
      <c r="E47" s="1652"/>
      <c r="F47" s="1652"/>
      <c r="G47" s="1653"/>
      <c r="H47" s="814" t="s">
        <v>87</v>
      </c>
      <c r="I47" s="1639"/>
      <c r="J47" s="1639"/>
      <c r="K47" s="1639"/>
      <c r="L47" s="1639"/>
      <c r="M47" s="1639"/>
      <c r="N47" s="1639"/>
      <c r="O47" s="1639"/>
      <c r="P47" s="1639"/>
      <c r="Q47" s="1639"/>
      <c r="R47" s="1639"/>
      <c r="S47" s="1639"/>
      <c r="T47" s="1639"/>
      <c r="U47" s="1639"/>
      <c r="V47" s="1639"/>
      <c r="W47" s="1639"/>
      <c r="X47" s="1639"/>
      <c r="Y47" s="1639"/>
      <c r="Z47" s="1639"/>
      <c r="AA47" s="1639"/>
      <c r="AB47" s="1639"/>
      <c r="AC47" s="1639"/>
      <c r="AD47" s="1639"/>
      <c r="AE47" s="1639"/>
      <c r="AF47" s="1639"/>
      <c r="AG47" s="1640"/>
      <c r="AH47" s="2073" t="s">
        <v>1126</v>
      </c>
      <c r="AI47" s="2315"/>
      <c r="AJ47" s="2315"/>
      <c r="AK47" s="2315"/>
      <c r="AL47" s="2315"/>
      <c r="AM47" s="2315"/>
      <c r="AN47" s="2315"/>
      <c r="AO47" s="2315"/>
      <c r="AP47" s="2315"/>
      <c r="AQ47" s="2315"/>
      <c r="AR47" s="2315"/>
      <c r="AS47" s="2315"/>
      <c r="AT47" s="2315"/>
      <c r="AU47" s="2315"/>
      <c r="AV47" s="2315"/>
      <c r="AW47" s="2315"/>
      <c r="AX47" s="2315"/>
      <c r="AY47" s="2316"/>
    </row>
    <row r="48" spans="1:51" ht="33.4" customHeight="1">
      <c r="A48" s="1637"/>
      <c r="B48" s="818"/>
      <c r="C48" s="819"/>
      <c r="D48" s="1643" t="s">
        <v>358</v>
      </c>
      <c r="E48" s="1655"/>
      <c r="F48" s="1655"/>
      <c r="G48" s="1656"/>
      <c r="H48" s="823" t="s">
        <v>227</v>
      </c>
      <c r="I48" s="824"/>
      <c r="J48" s="824"/>
      <c r="K48" s="824"/>
      <c r="L48" s="824"/>
      <c r="M48" s="824"/>
      <c r="N48" s="824"/>
      <c r="O48" s="824"/>
      <c r="P48" s="824"/>
      <c r="Q48" s="824"/>
      <c r="R48" s="824"/>
      <c r="S48" s="824"/>
      <c r="T48" s="824"/>
      <c r="U48" s="824"/>
      <c r="V48" s="824"/>
      <c r="W48" s="824"/>
      <c r="X48" s="824"/>
      <c r="Y48" s="824"/>
      <c r="Z48" s="824"/>
      <c r="AA48" s="824"/>
      <c r="AB48" s="824"/>
      <c r="AC48" s="824"/>
      <c r="AD48" s="824"/>
      <c r="AE48" s="824"/>
      <c r="AF48" s="824"/>
      <c r="AG48" s="825"/>
      <c r="AH48" s="2322"/>
      <c r="AI48" s="2323"/>
      <c r="AJ48" s="2323"/>
      <c r="AK48" s="2323"/>
      <c r="AL48" s="2323"/>
      <c r="AM48" s="2323"/>
      <c r="AN48" s="2323"/>
      <c r="AO48" s="2323"/>
      <c r="AP48" s="2323"/>
      <c r="AQ48" s="2323"/>
      <c r="AR48" s="2323"/>
      <c r="AS48" s="2323"/>
      <c r="AT48" s="2323"/>
      <c r="AU48" s="2323"/>
      <c r="AV48" s="2323"/>
      <c r="AW48" s="2323"/>
      <c r="AX48" s="2323"/>
      <c r="AY48" s="2324"/>
    </row>
    <row r="49" spans="1:51" ht="26.2" customHeight="1">
      <c r="A49" s="1637"/>
      <c r="B49" s="829"/>
      <c r="C49" s="830"/>
      <c r="D49" s="1646" t="s">
        <v>358</v>
      </c>
      <c r="E49" s="1647"/>
      <c r="F49" s="1647"/>
      <c r="G49" s="1648"/>
      <c r="H49" s="834" t="s">
        <v>360</v>
      </c>
      <c r="I49" s="1649"/>
      <c r="J49" s="1649"/>
      <c r="K49" s="1649"/>
      <c r="L49" s="1649"/>
      <c r="M49" s="1649"/>
      <c r="N49" s="1649"/>
      <c r="O49" s="1649"/>
      <c r="P49" s="1649"/>
      <c r="Q49" s="1649"/>
      <c r="R49" s="1649"/>
      <c r="S49" s="1649"/>
      <c r="T49" s="1649"/>
      <c r="U49" s="1649"/>
      <c r="V49" s="1649"/>
      <c r="W49" s="1649"/>
      <c r="X49" s="1649"/>
      <c r="Y49" s="1649"/>
      <c r="Z49" s="1649"/>
      <c r="AA49" s="1649"/>
      <c r="AB49" s="1649"/>
      <c r="AC49" s="1649"/>
      <c r="AD49" s="1649"/>
      <c r="AE49" s="1649"/>
      <c r="AF49" s="1649"/>
      <c r="AG49" s="1650"/>
      <c r="AH49" s="2332"/>
      <c r="AI49" s="2333"/>
      <c r="AJ49" s="2333"/>
      <c r="AK49" s="2333"/>
      <c r="AL49" s="2333"/>
      <c r="AM49" s="2333"/>
      <c r="AN49" s="2333"/>
      <c r="AO49" s="2333"/>
      <c r="AP49" s="2333"/>
      <c r="AQ49" s="2333"/>
      <c r="AR49" s="2333"/>
      <c r="AS49" s="2333"/>
      <c r="AT49" s="2333"/>
      <c r="AU49" s="2333"/>
      <c r="AV49" s="2333"/>
      <c r="AW49" s="2333"/>
      <c r="AX49" s="2333"/>
      <c r="AY49" s="2334"/>
    </row>
    <row r="50" spans="1:51" ht="26.2" customHeight="1">
      <c r="A50" s="1637"/>
      <c r="B50" s="818" t="s">
        <v>91</v>
      </c>
      <c r="C50" s="819"/>
      <c r="D50" s="1651" t="s">
        <v>167</v>
      </c>
      <c r="E50" s="1652"/>
      <c r="F50" s="1652"/>
      <c r="G50" s="1653"/>
      <c r="H50" s="814" t="s">
        <v>92</v>
      </c>
      <c r="I50" s="1639"/>
      <c r="J50" s="1639"/>
      <c r="K50" s="1639"/>
      <c r="L50" s="1639"/>
      <c r="M50" s="1639"/>
      <c r="N50" s="1639"/>
      <c r="O50" s="1639"/>
      <c r="P50" s="1639"/>
      <c r="Q50" s="1639"/>
      <c r="R50" s="1639"/>
      <c r="S50" s="1639"/>
      <c r="T50" s="1639"/>
      <c r="U50" s="1639"/>
      <c r="V50" s="1639"/>
      <c r="W50" s="1639"/>
      <c r="X50" s="1639"/>
      <c r="Y50" s="1639"/>
      <c r="Z50" s="1639"/>
      <c r="AA50" s="1639"/>
      <c r="AB50" s="1639"/>
      <c r="AC50" s="1639"/>
      <c r="AD50" s="1639"/>
      <c r="AE50" s="1639"/>
      <c r="AF50" s="1639"/>
      <c r="AG50" s="1640"/>
      <c r="AH50" s="2057" t="s">
        <v>1127</v>
      </c>
      <c r="AI50" s="746"/>
      <c r="AJ50" s="746"/>
      <c r="AK50" s="746"/>
      <c r="AL50" s="746"/>
      <c r="AM50" s="746"/>
      <c r="AN50" s="746"/>
      <c r="AO50" s="746"/>
      <c r="AP50" s="746"/>
      <c r="AQ50" s="746"/>
      <c r="AR50" s="746"/>
      <c r="AS50" s="746"/>
      <c r="AT50" s="746"/>
      <c r="AU50" s="746"/>
      <c r="AV50" s="746"/>
      <c r="AW50" s="746"/>
      <c r="AX50" s="746"/>
      <c r="AY50" s="747"/>
    </row>
    <row r="51" spans="1:51" ht="26.2" customHeight="1">
      <c r="A51" s="1637"/>
      <c r="B51" s="818"/>
      <c r="C51" s="819"/>
      <c r="D51" s="1654" t="s">
        <v>167</v>
      </c>
      <c r="E51" s="1655"/>
      <c r="F51" s="1655"/>
      <c r="G51" s="1656"/>
      <c r="H51" s="846" t="s">
        <v>361</v>
      </c>
      <c r="I51" s="164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5"/>
      <c r="AH51" s="753"/>
      <c r="AI51" s="754"/>
      <c r="AJ51" s="754"/>
      <c r="AK51" s="754"/>
      <c r="AL51" s="754"/>
      <c r="AM51" s="754"/>
      <c r="AN51" s="754"/>
      <c r="AO51" s="754"/>
      <c r="AP51" s="754"/>
      <c r="AQ51" s="754"/>
      <c r="AR51" s="754"/>
      <c r="AS51" s="754"/>
      <c r="AT51" s="754"/>
      <c r="AU51" s="754"/>
      <c r="AV51" s="754"/>
      <c r="AW51" s="754"/>
      <c r="AX51" s="754"/>
      <c r="AY51" s="755"/>
    </row>
    <row r="52" spans="1:51" ht="26.2" customHeight="1">
      <c r="A52" s="1637"/>
      <c r="B52" s="818"/>
      <c r="C52" s="819"/>
      <c r="D52" s="1654" t="s">
        <v>358</v>
      </c>
      <c r="E52" s="1655"/>
      <c r="F52" s="1655"/>
      <c r="G52" s="1656"/>
      <c r="H52" s="846" t="s">
        <v>94</v>
      </c>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5"/>
      <c r="AH52" s="753"/>
      <c r="AI52" s="754"/>
      <c r="AJ52" s="754"/>
      <c r="AK52" s="754"/>
      <c r="AL52" s="754"/>
      <c r="AM52" s="754"/>
      <c r="AN52" s="754"/>
      <c r="AO52" s="754"/>
      <c r="AP52" s="754"/>
      <c r="AQ52" s="754"/>
      <c r="AR52" s="754"/>
      <c r="AS52" s="754"/>
      <c r="AT52" s="754"/>
      <c r="AU52" s="754"/>
      <c r="AV52" s="754"/>
      <c r="AW52" s="754"/>
      <c r="AX52" s="754"/>
      <c r="AY52" s="755"/>
    </row>
    <row r="53" spans="1:51" ht="26.2" customHeight="1">
      <c r="A53" s="1637"/>
      <c r="B53" s="818"/>
      <c r="C53" s="819"/>
      <c r="D53" s="1654" t="s">
        <v>167</v>
      </c>
      <c r="E53" s="1655"/>
      <c r="F53" s="1655"/>
      <c r="G53" s="1656"/>
      <c r="H53" s="846" t="s">
        <v>95</v>
      </c>
      <c r="I53" s="164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5"/>
      <c r="AH53" s="753"/>
      <c r="AI53" s="754"/>
      <c r="AJ53" s="754"/>
      <c r="AK53" s="754"/>
      <c r="AL53" s="754"/>
      <c r="AM53" s="754"/>
      <c r="AN53" s="754"/>
      <c r="AO53" s="754"/>
      <c r="AP53" s="754"/>
      <c r="AQ53" s="754"/>
      <c r="AR53" s="754"/>
      <c r="AS53" s="754"/>
      <c r="AT53" s="754"/>
      <c r="AU53" s="754"/>
      <c r="AV53" s="754"/>
      <c r="AW53" s="754"/>
      <c r="AX53" s="754"/>
      <c r="AY53" s="755"/>
    </row>
    <row r="54" spans="1:51" ht="26.2" customHeight="1">
      <c r="A54" s="1637"/>
      <c r="B54" s="829"/>
      <c r="C54" s="830"/>
      <c r="D54" s="1646" t="s">
        <v>358</v>
      </c>
      <c r="E54" s="1647"/>
      <c r="F54" s="1647"/>
      <c r="G54" s="1648"/>
      <c r="H54" s="834" t="s">
        <v>96</v>
      </c>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50"/>
      <c r="AH54" s="770"/>
      <c r="AI54" s="771"/>
      <c r="AJ54" s="771"/>
      <c r="AK54" s="771"/>
      <c r="AL54" s="771"/>
      <c r="AM54" s="771"/>
      <c r="AN54" s="771"/>
      <c r="AO54" s="771"/>
      <c r="AP54" s="771"/>
      <c r="AQ54" s="771"/>
      <c r="AR54" s="771"/>
      <c r="AS54" s="771"/>
      <c r="AT54" s="771"/>
      <c r="AU54" s="771"/>
      <c r="AV54" s="771"/>
      <c r="AW54" s="771"/>
      <c r="AX54" s="771"/>
      <c r="AY54" s="772"/>
    </row>
    <row r="55" spans="1:51" ht="26.2" customHeight="1">
      <c r="A55" s="1637"/>
      <c r="B55" s="809" t="s">
        <v>97</v>
      </c>
      <c r="C55" s="810"/>
      <c r="D55" s="1651" t="s">
        <v>358</v>
      </c>
      <c r="E55" s="1652"/>
      <c r="F55" s="1652"/>
      <c r="G55" s="1653"/>
      <c r="H55" s="814" t="s">
        <v>98</v>
      </c>
      <c r="I55" s="1639"/>
      <c r="J55" s="1639"/>
      <c r="K55" s="1639"/>
      <c r="L55" s="1639"/>
      <c r="M55" s="1639"/>
      <c r="N55" s="1639"/>
      <c r="O55" s="1639"/>
      <c r="P55" s="1639"/>
      <c r="Q55" s="1639"/>
      <c r="R55" s="1639"/>
      <c r="S55" s="1639"/>
      <c r="T55" s="1639"/>
      <c r="U55" s="1639"/>
      <c r="V55" s="1639"/>
      <c r="W55" s="1639"/>
      <c r="X55" s="1639"/>
      <c r="Y55" s="1639"/>
      <c r="Z55" s="1639"/>
      <c r="AA55" s="1639"/>
      <c r="AB55" s="1639"/>
      <c r="AC55" s="1639"/>
      <c r="AD55" s="1639"/>
      <c r="AE55" s="1639"/>
      <c r="AF55" s="1639"/>
      <c r="AG55" s="1640"/>
      <c r="AH55" s="848"/>
      <c r="AI55" s="849"/>
      <c r="AJ55" s="849"/>
      <c r="AK55" s="849"/>
      <c r="AL55" s="849"/>
      <c r="AM55" s="849"/>
      <c r="AN55" s="849"/>
      <c r="AO55" s="849"/>
      <c r="AP55" s="849"/>
      <c r="AQ55" s="849"/>
      <c r="AR55" s="849"/>
      <c r="AS55" s="849"/>
      <c r="AT55" s="849"/>
      <c r="AU55" s="849"/>
      <c r="AV55" s="849"/>
      <c r="AW55" s="849"/>
      <c r="AX55" s="849"/>
      <c r="AY55" s="850"/>
    </row>
    <row r="56" spans="1:51" ht="26.2" customHeight="1">
      <c r="A56" s="1637"/>
      <c r="B56" s="818"/>
      <c r="C56" s="819"/>
      <c r="D56" s="1654" t="s">
        <v>358</v>
      </c>
      <c r="E56" s="1655"/>
      <c r="F56" s="1655"/>
      <c r="G56" s="1656"/>
      <c r="H56" s="846" t="s">
        <v>101</v>
      </c>
      <c r="I56" s="164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1645"/>
      <c r="AH56" s="851"/>
      <c r="AI56" s="852"/>
      <c r="AJ56" s="852"/>
      <c r="AK56" s="852"/>
      <c r="AL56" s="852"/>
      <c r="AM56" s="852"/>
      <c r="AN56" s="852"/>
      <c r="AO56" s="852"/>
      <c r="AP56" s="852"/>
      <c r="AQ56" s="852"/>
      <c r="AR56" s="852"/>
      <c r="AS56" s="852"/>
      <c r="AT56" s="852"/>
      <c r="AU56" s="852"/>
      <c r="AV56" s="852"/>
      <c r="AW56" s="852"/>
      <c r="AX56" s="852"/>
      <c r="AY56" s="853"/>
    </row>
    <row r="57" spans="1:51" ht="26.2" customHeight="1">
      <c r="A57" s="1637"/>
      <c r="B57" s="818"/>
      <c r="C57" s="819"/>
      <c r="D57" s="1654" t="s">
        <v>358</v>
      </c>
      <c r="E57" s="1655"/>
      <c r="F57" s="1655"/>
      <c r="G57" s="1656"/>
      <c r="H57" s="846" t="s">
        <v>364</v>
      </c>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5"/>
      <c r="AH57" s="851"/>
      <c r="AI57" s="852"/>
      <c r="AJ57" s="852"/>
      <c r="AK57" s="852"/>
      <c r="AL57" s="852"/>
      <c r="AM57" s="852"/>
      <c r="AN57" s="852"/>
      <c r="AO57" s="852"/>
      <c r="AP57" s="852"/>
      <c r="AQ57" s="852"/>
      <c r="AR57" s="852"/>
      <c r="AS57" s="852"/>
      <c r="AT57" s="852"/>
      <c r="AU57" s="852"/>
      <c r="AV57" s="852"/>
      <c r="AW57" s="852"/>
      <c r="AX57" s="852"/>
      <c r="AY57" s="853"/>
    </row>
    <row r="58" spans="1:51" ht="26.2" customHeight="1">
      <c r="A58" s="1637"/>
      <c r="B58" s="818"/>
      <c r="C58" s="819"/>
      <c r="D58" s="1657" t="s">
        <v>167</v>
      </c>
      <c r="E58" s="1658"/>
      <c r="F58" s="1658"/>
      <c r="G58" s="1659"/>
      <c r="H58" s="854" t="s">
        <v>104</v>
      </c>
      <c r="I58" s="855"/>
      <c r="J58" s="855"/>
      <c r="K58" s="855"/>
      <c r="L58" s="855"/>
      <c r="M58" s="855"/>
      <c r="N58" s="855"/>
      <c r="O58" s="855"/>
      <c r="P58" s="855"/>
      <c r="Q58" s="855"/>
      <c r="R58" s="855"/>
      <c r="S58" s="855"/>
      <c r="T58" s="855"/>
      <c r="U58" s="855"/>
      <c r="V58" s="855"/>
      <c r="W58" s="855"/>
      <c r="X58" s="855"/>
      <c r="Y58" s="855"/>
      <c r="Z58" s="855"/>
      <c r="AA58" s="855"/>
      <c r="AB58" s="855"/>
      <c r="AC58" s="855"/>
      <c r="AD58" s="855"/>
      <c r="AE58" s="855"/>
      <c r="AF58" s="855"/>
      <c r="AG58" s="856"/>
      <c r="AH58" s="851"/>
      <c r="AI58" s="852"/>
      <c r="AJ58" s="852"/>
      <c r="AK58" s="852"/>
      <c r="AL58" s="852"/>
      <c r="AM58" s="852"/>
      <c r="AN58" s="852"/>
      <c r="AO58" s="852"/>
      <c r="AP58" s="852"/>
      <c r="AQ58" s="852"/>
      <c r="AR58" s="852"/>
      <c r="AS58" s="852"/>
      <c r="AT58" s="852"/>
      <c r="AU58" s="852"/>
      <c r="AV58" s="852"/>
      <c r="AW58" s="852"/>
      <c r="AX58" s="852"/>
      <c r="AY58" s="853"/>
    </row>
    <row r="59" spans="1:51" ht="26.2" customHeight="1">
      <c r="A59" s="1637"/>
      <c r="B59" s="818"/>
      <c r="C59" s="819"/>
      <c r="D59" s="1660"/>
      <c r="E59" s="1661"/>
      <c r="F59" s="1661"/>
      <c r="G59" s="1662"/>
      <c r="H59" s="857" t="s">
        <v>105</v>
      </c>
      <c r="I59" s="858"/>
      <c r="J59" s="858"/>
      <c r="K59" s="858"/>
      <c r="L59" s="858"/>
      <c r="M59" s="858"/>
      <c r="N59" s="858"/>
      <c r="O59" s="858"/>
      <c r="P59" s="858"/>
      <c r="Q59" s="858"/>
      <c r="R59" s="858"/>
      <c r="S59" s="858"/>
      <c r="T59" s="858"/>
      <c r="U59" s="858"/>
      <c r="V59" s="1663"/>
      <c r="W59" s="1663"/>
      <c r="X59" s="1663"/>
      <c r="Y59" s="1663"/>
      <c r="Z59" s="1663"/>
      <c r="AA59" s="1663"/>
      <c r="AB59" s="1663"/>
      <c r="AC59" s="1663"/>
      <c r="AD59" s="1663"/>
      <c r="AE59" s="1663"/>
      <c r="AF59" s="1663"/>
      <c r="AG59" s="1664"/>
      <c r="AH59" s="851"/>
      <c r="AI59" s="852"/>
      <c r="AJ59" s="852"/>
      <c r="AK59" s="852"/>
      <c r="AL59" s="852"/>
      <c r="AM59" s="852"/>
      <c r="AN59" s="852"/>
      <c r="AO59" s="852"/>
      <c r="AP59" s="852"/>
      <c r="AQ59" s="852"/>
      <c r="AR59" s="852"/>
      <c r="AS59" s="852"/>
      <c r="AT59" s="852"/>
      <c r="AU59" s="852"/>
      <c r="AV59" s="852"/>
      <c r="AW59" s="852"/>
      <c r="AX59" s="852"/>
      <c r="AY59" s="853"/>
    </row>
    <row r="60" spans="1:51" ht="26.2" customHeight="1">
      <c r="A60" s="1637"/>
      <c r="B60" s="829"/>
      <c r="C60" s="830"/>
      <c r="D60" s="1646" t="s">
        <v>167</v>
      </c>
      <c r="E60" s="1647"/>
      <c r="F60" s="1647"/>
      <c r="G60" s="1648"/>
      <c r="H60" s="834" t="s">
        <v>106</v>
      </c>
      <c r="I60" s="1649"/>
      <c r="J60" s="1649"/>
      <c r="K60" s="1649"/>
      <c r="L60" s="1649"/>
      <c r="M60" s="1649"/>
      <c r="N60" s="1649"/>
      <c r="O60" s="1649"/>
      <c r="P60" s="1649"/>
      <c r="Q60" s="1649"/>
      <c r="R60" s="1649"/>
      <c r="S60" s="1649"/>
      <c r="T60" s="1649"/>
      <c r="U60" s="1649"/>
      <c r="V60" s="1649"/>
      <c r="W60" s="1649"/>
      <c r="X60" s="1649"/>
      <c r="Y60" s="1649"/>
      <c r="Z60" s="1649"/>
      <c r="AA60" s="1649"/>
      <c r="AB60" s="1649"/>
      <c r="AC60" s="1649"/>
      <c r="AD60" s="1649"/>
      <c r="AE60" s="1649"/>
      <c r="AF60" s="1649"/>
      <c r="AG60" s="1650"/>
      <c r="AH60" s="861"/>
      <c r="AI60" s="862"/>
      <c r="AJ60" s="862"/>
      <c r="AK60" s="862"/>
      <c r="AL60" s="862"/>
      <c r="AM60" s="862"/>
      <c r="AN60" s="862"/>
      <c r="AO60" s="862"/>
      <c r="AP60" s="862"/>
      <c r="AQ60" s="862"/>
      <c r="AR60" s="862"/>
      <c r="AS60" s="862"/>
      <c r="AT60" s="862"/>
      <c r="AU60" s="862"/>
      <c r="AV60" s="862"/>
      <c r="AW60" s="862"/>
      <c r="AX60" s="862"/>
      <c r="AY60" s="863"/>
    </row>
    <row r="61" spans="1:51" ht="180" customHeight="1" thickBot="1">
      <c r="A61" s="1637"/>
      <c r="B61" s="864" t="s">
        <v>107</v>
      </c>
      <c r="C61" s="865"/>
      <c r="D61" s="2835" t="s">
        <v>1128</v>
      </c>
      <c r="E61" s="2836"/>
      <c r="F61" s="2836"/>
      <c r="G61" s="2836"/>
      <c r="H61" s="2836"/>
      <c r="I61" s="2836"/>
      <c r="J61" s="2836"/>
      <c r="K61" s="2836"/>
      <c r="L61" s="2836"/>
      <c r="M61" s="2836"/>
      <c r="N61" s="2836"/>
      <c r="O61" s="2836"/>
      <c r="P61" s="2836"/>
      <c r="Q61" s="2836"/>
      <c r="R61" s="2836"/>
      <c r="S61" s="2836"/>
      <c r="T61" s="2836"/>
      <c r="U61" s="2836"/>
      <c r="V61" s="2836"/>
      <c r="W61" s="2836"/>
      <c r="X61" s="2836"/>
      <c r="Y61" s="2836"/>
      <c r="Z61" s="2836"/>
      <c r="AA61" s="2836"/>
      <c r="AB61" s="2836"/>
      <c r="AC61" s="2836"/>
      <c r="AD61" s="2836"/>
      <c r="AE61" s="2836"/>
      <c r="AF61" s="2836"/>
      <c r="AG61" s="2836"/>
      <c r="AH61" s="2836"/>
      <c r="AI61" s="2836"/>
      <c r="AJ61" s="2836"/>
      <c r="AK61" s="2836"/>
      <c r="AL61" s="2836"/>
      <c r="AM61" s="2836"/>
      <c r="AN61" s="2836"/>
      <c r="AO61" s="2836"/>
      <c r="AP61" s="2836"/>
      <c r="AQ61" s="2836"/>
      <c r="AR61" s="2836"/>
      <c r="AS61" s="2836"/>
      <c r="AT61" s="2836"/>
      <c r="AU61" s="2836"/>
      <c r="AV61" s="2836"/>
      <c r="AW61" s="2836"/>
      <c r="AX61" s="2836"/>
      <c r="AY61" s="2837"/>
    </row>
    <row r="62" spans="1:51" ht="20.95" hidden="1" customHeight="1">
      <c r="A62" s="1637"/>
      <c r="B62" s="799"/>
      <c r="C62" s="800"/>
      <c r="D62" s="780" t="s">
        <v>109</v>
      </c>
      <c r="E62" s="699"/>
      <c r="F62" s="699"/>
      <c r="G62" s="699"/>
      <c r="H62" s="699"/>
      <c r="I62" s="699"/>
      <c r="J62" s="699"/>
      <c r="K62" s="699"/>
      <c r="L62" s="699"/>
      <c r="M62" s="699"/>
      <c r="N62" s="699"/>
      <c r="O62" s="699"/>
      <c r="P62" s="699"/>
      <c r="Q62" s="699"/>
      <c r="R62" s="699"/>
      <c r="S62" s="699"/>
      <c r="T62" s="699"/>
      <c r="U62" s="699"/>
      <c r="V62" s="699"/>
      <c r="W62" s="699"/>
      <c r="X62" s="699"/>
      <c r="Y62" s="699"/>
      <c r="Z62" s="699"/>
      <c r="AA62" s="699"/>
      <c r="AB62" s="699"/>
      <c r="AC62" s="699"/>
      <c r="AD62" s="699"/>
      <c r="AE62" s="699"/>
      <c r="AF62" s="699"/>
      <c r="AG62" s="699"/>
      <c r="AH62" s="699"/>
      <c r="AI62" s="699"/>
      <c r="AJ62" s="699"/>
      <c r="AK62" s="699"/>
      <c r="AL62" s="699"/>
      <c r="AM62" s="699"/>
      <c r="AN62" s="699"/>
      <c r="AO62" s="699"/>
      <c r="AP62" s="699"/>
      <c r="AQ62" s="699"/>
      <c r="AR62" s="699"/>
      <c r="AS62" s="699"/>
      <c r="AT62" s="699"/>
      <c r="AU62" s="699"/>
      <c r="AV62" s="699"/>
      <c r="AW62" s="699"/>
      <c r="AX62" s="699"/>
      <c r="AY62" s="781"/>
    </row>
    <row r="63" spans="1:51" ht="97.55" hidden="1" customHeight="1">
      <c r="A63" s="1637"/>
      <c r="B63" s="799"/>
      <c r="C63" s="800"/>
      <c r="D63" s="869" t="s">
        <v>110</v>
      </c>
      <c r="E63" s="870"/>
      <c r="F63" s="870"/>
      <c r="G63" s="870"/>
      <c r="H63" s="870"/>
      <c r="I63" s="870"/>
      <c r="J63" s="870"/>
      <c r="K63" s="870"/>
      <c r="L63" s="870"/>
      <c r="M63" s="870"/>
      <c r="N63" s="870"/>
      <c r="O63" s="870"/>
      <c r="P63" s="870"/>
      <c r="Q63" s="870"/>
      <c r="R63" s="870"/>
      <c r="S63" s="870"/>
      <c r="T63" s="870"/>
      <c r="U63" s="870"/>
      <c r="V63" s="870"/>
      <c r="W63" s="870"/>
      <c r="X63" s="870"/>
      <c r="Y63" s="870"/>
      <c r="Z63" s="870"/>
      <c r="AA63" s="870"/>
      <c r="AB63" s="870"/>
      <c r="AC63" s="870"/>
      <c r="AD63" s="870"/>
      <c r="AE63" s="870"/>
      <c r="AF63" s="870"/>
      <c r="AG63" s="870"/>
      <c r="AH63" s="870"/>
      <c r="AI63" s="870"/>
      <c r="AJ63" s="870"/>
      <c r="AK63" s="870"/>
      <c r="AL63" s="870"/>
      <c r="AM63" s="870"/>
      <c r="AN63" s="870"/>
      <c r="AO63" s="870"/>
      <c r="AP63" s="870"/>
      <c r="AQ63" s="870"/>
      <c r="AR63" s="870"/>
      <c r="AS63" s="870"/>
      <c r="AT63" s="870"/>
      <c r="AU63" s="870"/>
      <c r="AV63" s="870"/>
      <c r="AW63" s="870"/>
      <c r="AX63" s="870"/>
      <c r="AY63" s="871"/>
    </row>
    <row r="64" spans="1:51" ht="119.8" hidden="1" customHeight="1">
      <c r="A64" s="1637"/>
      <c r="B64" s="799"/>
      <c r="C64" s="800"/>
      <c r="D64" s="872" t="s">
        <v>111</v>
      </c>
      <c r="E64" s="873"/>
      <c r="F64" s="873"/>
      <c r="G64" s="873"/>
      <c r="H64" s="873"/>
      <c r="I64" s="873"/>
      <c r="J64" s="873"/>
      <c r="K64" s="873"/>
      <c r="L64" s="873"/>
      <c r="M64" s="873"/>
      <c r="N64" s="873"/>
      <c r="O64" s="873"/>
      <c r="P64" s="873"/>
      <c r="Q64" s="873"/>
      <c r="R64" s="873"/>
      <c r="S64" s="873"/>
      <c r="T64" s="873"/>
      <c r="U64" s="873"/>
      <c r="V64" s="873"/>
      <c r="W64" s="873"/>
      <c r="X64" s="873"/>
      <c r="Y64" s="873"/>
      <c r="Z64" s="873"/>
      <c r="AA64" s="873"/>
      <c r="AB64" s="873"/>
      <c r="AC64" s="873"/>
      <c r="AD64" s="873"/>
      <c r="AE64" s="873"/>
      <c r="AF64" s="873"/>
      <c r="AG64" s="873"/>
      <c r="AH64" s="873"/>
      <c r="AI64" s="873"/>
      <c r="AJ64" s="873"/>
      <c r="AK64" s="873"/>
      <c r="AL64" s="873"/>
      <c r="AM64" s="873"/>
      <c r="AN64" s="873"/>
      <c r="AO64" s="873"/>
      <c r="AP64" s="873"/>
      <c r="AQ64" s="873"/>
      <c r="AR64" s="873"/>
      <c r="AS64" s="873"/>
      <c r="AT64" s="873"/>
      <c r="AU64" s="873"/>
      <c r="AV64" s="873"/>
      <c r="AW64" s="873"/>
      <c r="AX64" s="873"/>
      <c r="AY64" s="874"/>
    </row>
    <row r="65" spans="1:51" ht="20.95" customHeight="1">
      <c r="A65" s="1637"/>
      <c r="B65" s="698" t="s">
        <v>112</v>
      </c>
      <c r="C65" s="699"/>
      <c r="D65" s="699"/>
      <c r="E65" s="699"/>
      <c r="F65" s="699"/>
      <c r="G65" s="699"/>
      <c r="H65" s="699"/>
      <c r="I65" s="699"/>
      <c r="J65" s="699"/>
      <c r="K65" s="699"/>
      <c r="L65" s="699"/>
      <c r="M65" s="699"/>
      <c r="N65" s="699"/>
      <c r="O65" s="699"/>
      <c r="P65" s="699"/>
      <c r="Q65" s="699"/>
      <c r="R65" s="699"/>
      <c r="S65" s="699"/>
      <c r="T65" s="699"/>
      <c r="U65" s="699"/>
      <c r="V65" s="699"/>
      <c r="W65" s="699"/>
      <c r="X65" s="699"/>
      <c r="Y65" s="699"/>
      <c r="Z65" s="699"/>
      <c r="AA65" s="699"/>
      <c r="AB65" s="699"/>
      <c r="AC65" s="699"/>
      <c r="AD65" s="699"/>
      <c r="AE65" s="699"/>
      <c r="AF65" s="699"/>
      <c r="AG65" s="699"/>
      <c r="AH65" s="699"/>
      <c r="AI65" s="699"/>
      <c r="AJ65" s="699"/>
      <c r="AK65" s="699"/>
      <c r="AL65" s="699"/>
      <c r="AM65" s="699"/>
      <c r="AN65" s="699"/>
      <c r="AO65" s="699"/>
      <c r="AP65" s="699"/>
      <c r="AQ65" s="699"/>
      <c r="AR65" s="699"/>
      <c r="AS65" s="699"/>
      <c r="AT65" s="699"/>
      <c r="AU65" s="699"/>
      <c r="AV65" s="699"/>
      <c r="AW65" s="699"/>
      <c r="AX65" s="699"/>
      <c r="AY65" s="781"/>
    </row>
    <row r="66" spans="1:51" ht="122.4" customHeight="1">
      <c r="A66" s="1668"/>
      <c r="B66" s="1669" t="s">
        <v>280</v>
      </c>
      <c r="C66" s="2838"/>
      <c r="D66" s="2838"/>
      <c r="E66" s="2838"/>
      <c r="F66" s="2839"/>
      <c r="G66" s="1265" t="s">
        <v>1129</v>
      </c>
      <c r="H66" s="1093"/>
      <c r="I66" s="1093"/>
      <c r="J66" s="1093"/>
      <c r="K66" s="1093"/>
      <c r="L66" s="1093"/>
      <c r="M66" s="1093"/>
      <c r="N66" s="1093"/>
      <c r="O66" s="1093"/>
      <c r="P66" s="1093"/>
      <c r="Q66" s="1093"/>
      <c r="R66" s="1093"/>
      <c r="S66" s="1093"/>
      <c r="T66" s="1093"/>
      <c r="U66" s="1093"/>
      <c r="V66" s="1093"/>
      <c r="W66" s="1093"/>
      <c r="X66" s="1093"/>
      <c r="Y66" s="1093"/>
      <c r="Z66" s="1093"/>
      <c r="AA66" s="1093"/>
      <c r="AB66" s="1093"/>
      <c r="AC66" s="1093"/>
      <c r="AD66" s="1093"/>
      <c r="AE66" s="1093"/>
      <c r="AF66" s="1093"/>
      <c r="AG66" s="1093"/>
      <c r="AH66" s="1093"/>
      <c r="AI66" s="1093"/>
      <c r="AJ66" s="1093"/>
      <c r="AK66" s="1093"/>
      <c r="AL66" s="1093"/>
      <c r="AM66" s="1093"/>
      <c r="AN66" s="1093"/>
      <c r="AO66" s="1093"/>
      <c r="AP66" s="1093"/>
      <c r="AQ66" s="1093"/>
      <c r="AR66" s="1093"/>
      <c r="AS66" s="1093"/>
      <c r="AT66" s="1093"/>
      <c r="AU66" s="1093"/>
      <c r="AV66" s="1093"/>
      <c r="AW66" s="1093"/>
      <c r="AX66" s="1093"/>
      <c r="AY66" s="1266"/>
    </row>
    <row r="67" spans="1:51" ht="18.350000000000001" customHeight="1">
      <c r="A67" s="1668"/>
      <c r="B67" s="882" t="s">
        <v>115</v>
      </c>
      <c r="C67" s="883"/>
      <c r="D67" s="883"/>
      <c r="E67" s="883"/>
      <c r="F67" s="883"/>
      <c r="G67" s="883"/>
      <c r="H67" s="883"/>
      <c r="I67" s="883"/>
      <c r="J67" s="883"/>
      <c r="K67" s="883"/>
      <c r="L67" s="883"/>
      <c r="M67" s="883"/>
      <c r="N67" s="883"/>
      <c r="O67" s="883"/>
      <c r="P67" s="883"/>
      <c r="Q67" s="883"/>
      <c r="R67" s="883"/>
      <c r="S67" s="883"/>
      <c r="T67" s="883"/>
      <c r="U67" s="883"/>
      <c r="V67" s="883"/>
      <c r="W67" s="883"/>
      <c r="X67" s="883"/>
      <c r="Y67" s="883"/>
      <c r="Z67" s="883"/>
      <c r="AA67" s="883"/>
      <c r="AB67" s="883"/>
      <c r="AC67" s="883"/>
      <c r="AD67" s="883"/>
      <c r="AE67" s="883"/>
      <c r="AF67" s="883"/>
      <c r="AG67" s="883"/>
      <c r="AH67" s="883"/>
      <c r="AI67" s="883"/>
      <c r="AJ67" s="883"/>
      <c r="AK67" s="883"/>
      <c r="AL67" s="883"/>
      <c r="AM67" s="883"/>
      <c r="AN67" s="883"/>
      <c r="AO67" s="883"/>
      <c r="AP67" s="883"/>
      <c r="AQ67" s="883"/>
      <c r="AR67" s="883"/>
      <c r="AS67" s="883"/>
      <c r="AT67" s="883"/>
      <c r="AU67" s="883"/>
      <c r="AV67" s="883"/>
      <c r="AW67" s="883"/>
      <c r="AX67" s="883"/>
      <c r="AY67" s="884"/>
    </row>
    <row r="68" spans="1:51" ht="119.15" customHeight="1" thickBot="1">
      <c r="A68" s="1668"/>
      <c r="B68" s="1670" t="s">
        <v>237</v>
      </c>
      <c r="C68" s="1671"/>
      <c r="D68" s="1671"/>
      <c r="E68" s="1671"/>
      <c r="F68" s="1672"/>
      <c r="G68" s="1265" t="s">
        <v>1130</v>
      </c>
      <c r="H68" s="1093"/>
      <c r="I68" s="1093"/>
      <c r="J68" s="1093"/>
      <c r="K68" s="1093"/>
      <c r="L68" s="1093"/>
      <c r="M68" s="1093"/>
      <c r="N68" s="1093"/>
      <c r="O68" s="1093"/>
      <c r="P68" s="1093"/>
      <c r="Q68" s="1093"/>
      <c r="R68" s="1093"/>
      <c r="S68" s="1093"/>
      <c r="T68" s="1093"/>
      <c r="U68" s="1093"/>
      <c r="V68" s="1093"/>
      <c r="W68" s="1093"/>
      <c r="X68" s="1093"/>
      <c r="Y68" s="1093"/>
      <c r="Z68" s="1093"/>
      <c r="AA68" s="1093"/>
      <c r="AB68" s="1093"/>
      <c r="AC68" s="1093"/>
      <c r="AD68" s="1093"/>
      <c r="AE68" s="1093"/>
      <c r="AF68" s="1093"/>
      <c r="AG68" s="1093"/>
      <c r="AH68" s="1093"/>
      <c r="AI68" s="1093"/>
      <c r="AJ68" s="1093"/>
      <c r="AK68" s="1093"/>
      <c r="AL68" s="1093"/>
      <c r="AM68" s="1093"/>
      <c r="AN68" s="1093"/>
      <c r="AO68" s="1093"/>
      <c r="AP68" s="1093"/>
      <c r="AQ68" s="1093"/>
      <c r="AR68" s="1093"/>
      <c r="AS68" s="1093"/>
      <c r="AT68" s="1093"/>
      <c r="AU68" s="1093"/>
      <c r="AV68" s="1093"/>
      <c r="AW68" s="1093"/>
      <c r="AX68" s="1093"/>
      <c r="AY68" s="1266"/>
    </row>
    <row r="69" spans="1:51" ht="19.649999999999999" customHeight="1">
      <c r="A69" s="1668"/>
      <c r="B69" s="891" t="s">
        <v>118</v>
      </c>
      <c r="C69" s="892"/>
      <c r="D69" s="892"/>
      <c r="E69" s="892"/>
      <c r="F69" s="892"/>
      <c r="G69" s="892"/>
      <c r="H69" s="892"/>
      <c r="I69" s="892"/>
      <c r="J69" s="892"/>
      <c r="K69" s="892"/>
      <c r="L69" s="892"/>
      <c r="M69" s="892"/>
      <c r="N69" s="892"/>
      <c r="O69" s="892"/>
      <c r="P69" s="892"/>
      <c r="Q69" s="892"/>
      <c r="R69" s="892"/>
      <c r="S69" s="892"/>
      <c r="T69" s="892"/>
      <c r="U69" s="892"/>
      <c r="V69" s="892"/>
      <c r="W69" s="892"/>
      <c r="X69" s="892"/>
      <c r="Y69" s="892"/>
      <c r="Z69" s="892"/>
      <c r="AA69" s="892"/>
      <c r="AB69" s="892"/>
      <c r="AC69" s="892"/>
      <c r="AD69" s="892"/>
      <c r="AE69" s="892"/>
      <c r="AF69" s="892"/>
      <c r="AG69" s="892"/>
      <c r="AH69" s="892"/>
      <c r="AI69" s="892"/>
      <c r="AJ69" s="892"/>
      <c r="AK69" s="892"/>
      <c r="AL69" s="892"/>
      <c r="AM69" s="892"/>
      <c r="AN69" s="892"/>
      <c r="AO69" s="892"/>
      <c r="AP69" s="892"/>
      <c r="AQ69" s="892"/>
      <c r="AR69" s="892"/>
      <c r="AS69" s="892"/>
      <c r="AT69" s="892"/>
      <c r="AU69" s="892"/>
      <c r="AV69" s="892"/>
      <c r="AW69" s="892"/>
      <c r="AX69" s="892"/>
      <c r="AY69" s="893"/>
    </row>
    <row r="70" spans="1:51" ht="205.2" customHeight="1" thickBot="1">
      <c r="A70" s="1668"/>
      <c r="B70" s="1676"/>
      <c r="C70" s="1677"/>
      <c r="D70" s="1677"/>
      <c r="E70" s="1677"/>
      <c r="F70" s="1677"/>
      <c r="G70" s="1677"/>
      <c r="H70" s="1677"/>
      <c r="I70" s="1677"/>
      <c r="J70" s="1677"/>
      <c r="K70" s="1677"/>
      <c r="L70" s="1677"/>
      <c r="M70" s="1677"/>
      <c r="N70" s="1677"/>
      <c r="O70" s="1677"/>
      <c r="P70" s="1677"/>
      <c r="Q70" s="1677"/>
      <c r="R70" s="1677"/>
      <c r="S70" s="1677"/>
      <c r="T70" s="1677"/>
      <c r="U70" s="1677"/>
      <c r="V70" s="1677"/>
      <c r="W70" s="1677"/>
      <c r="X70" s="1677"/>
      <c r="Y70" s="1677"/>
      <c r="Z70" s="1677"/>
      <c r="AA70" s="1677"/>
      <c r="AB70" s="1677"/>
      <c r="AC70" s="1677"/>
      <c r="AD70" s="1677"/>
      <c r="AE70" s="1677"/>
      <c r="AF70" s="1677"/>
      <c r="AG70" s="1677"/>
      <c r="AH70" s="1677"/>
      <c r="AI70" s="1677"/>
      <c r="AJ70" s="1677"/>
      <c r="AK70" s="1677"/>
      <c r="AL70" s="1677"/>
      <c r="AM70" s="1677"/>
      <c r="AN70" s="1677"/>
      <c r="AO70" s="1677"/>
      <c r="AP70" s="1677"/>
      <c r="AQ70" s="1677"/>
      <c r="AR70" s="1677"/>
      <c r="AS70" s="1677"/>
      <c r="AT70" s="1677"/>
      <c r="AU70" s="1677"/>
      <c r="AV70" s="1677"/>
      <c r="AW70" s="1677"/>
      <c r="AX70" s="1677"/>
      <c r="AY70" s="1678"/>
    </row>
    <row r="71" spans="1:51" ht="19.649999999999999" customHeight="1">
      <c r="A71" s="1668"/>
      <c r="B71" s="897" t="s">
        <v>119</v>
      </c>
      <c r="C71" s="898"/>
      <c r="D71" s="898"/>
      <c r="E71" s="898"/>
      <c r="F71" s="898"/>
      <c r="G71" s="898"/>
      <c r="H71" s="898"/>
      <c r="I71" s="898"/>
      <c r="J71" s="898"/>
      <c r="K71" s="898"/>
      <c r="L71" s="898"/>
      <c r="M71" s="898"/>
      <c r="N71" s="898"/>
      <c r="O71" s="898"/>
      <c r="P71" s="898"/>
      <c r="Q71" s="898"/>
      <c r="R71" s="898"/>
      <c r="S71" s="898"/>
      <c r="T71" s="898"/>
      <c r="U71" s="898"/>
      <c r="V71" s="898"/>
      <c r="W71" s="898"/>
      <c r="X71" s="898"/>
      <c r="Y71" s="898"/>
      <c r="Z71" s="898"/>
      <c r="AA71" s="898"/>
      <c r="AB71" s="898"/>
      <c r="AC71" s="898"/>
      <c r="AD71" s="898"/>
      <c r="AE71" s="898"/>
      <c r="AF71" s="898"/>
      <c r="AG71" s="898"/>
      <c r="AH71" s="898"/>
      <c r="AI71" s="898"/>
      <c r="AJ71" s="898"/>
      <c r="AK71" s="898"/>
      <c r="AL71" s="898"/>
      <c r="AM71" s="898"/>
      <c r="AN71" s="898"/>
      <c r="AO71" s="898"/>
      <c r="AP71" s="898"/>
      <c r="AQ71" s="898"/>
      <c r="AR71" s="898"/>
      <c r="AS71" s="898"/>
      <c r="AT71" s="898"/>
      <c r="AU71" s="898"/>
      <c r="AV71" s="898"/>
      <c r="AW71" s="898"/>
      <c r="AX71" s="898"/>
      <c r="AY71" s="899"/>
    </row>
    <row r="72" spans="1:51" ht="20.149999999999999" customHeight="1">
      <c r="A72" s="1668"/>
      <c r="B72" s="900" t="s">
        <v>120</v>
      </c>
      <c r="C72" s="901"/>
      <c r="D72" s="901"/>
      <c r="E72" s="901"/>
      <c r="F72" s="901"/>
      <c r="G72" s="901"/>
      <c r="H72" s="901"/>
      <c r="I72" s="901"/>
      <c r="J72" s="901"/>
      <c r="K72" s="901"/>
      <c r="L72" s="902"/>
      <c r="M72" s="1278"/>
      <c r="N72" s="1279"/>
      <c r="O72" s="1279"/>
      <c r="P72" s="1279"/>
      <c r="Q72" s="1279"/>
      <c r="R72" s="1279"/>
      <c r="S72" s="1279"/>
      <c r="T72" s="1279"/>
      <c r="U72" s="1279"/>
      <c r="V72" s="1279"/>
      <c r="W72" s="1279"/>
      <c r="X72" s="1279"/>
      <c r="Y72" s="1279"/>
      <c r="Z72" s="1279"/>
      <c r="AA72" s="1680"/>
      <c r="AB72" s="901" t="s">
        <v>121</v>
      </c>
      <c r="AC72" s="901"/>
      <c r="AD72" s="901"/>
      <c r="AE72" s="901"/>
      <c r="AF72" s="901"/>
      <c r="AG72" s="901"/>
      <c r="AH72" s="901"/>
      <c r="AI72" s="901"/>
      <c r="AJ72" s="901"/>
      <c r="AK72" s="902"/>
      <c r="AL72" s="1278"/>
      <c r="AM72" s="1279"/>
      <c r="AN72" s="1279"/>
      <c r="AO72" s="1279"/>
      <c r="AP72" s="1279"/>
      <c r="AQ72" s="1279"/>
      <c r="AR72" s="1279"/>
      <c r="AS72" s="1279"/>
      <c r="AT72" s="1279"/>
      <c r="AU72" s="1279"/>
      <c r="AV72" s="1279"/>
      <c r="AW72" s="1279"/>
      <c r="AX72" s="1279"/>
      <c r="AY72" s="1280"/>
    </row>
    <row r="73" spans="1:51" ht="2.95" customHeight="1">
      <c r="A73" s="1637"/>
      <c r="B73" s="774"/>
      <c r="C73" s="774"/>
      <c r="D73" s="1681"/>
      <c r="E73" s="1681"/>
      <c r="F73" s="1681"/>
      <c r="G73" s="1681"/>
      <c r="H73" s="1681"/>
      <c r="I73" s="1681"/>
      <c r="J73" s="1681"/>
      <c r="K73" s="1681"/>
      <c r="L73" s="1681"/>
      <c r="M73" s="1681"/>
      <c r="N73" s="1681"/>
      <c r="O73" s="1681"/>
      <c r="P73" s="1681"/>
      <c r="Q73" s="1681"/>
      <c r="R73" s="1681"/>
      <c r="S73" s="1681"/>
      <c r="T73" s="1681"/>
      <c r="U73" s="1681"/>
      <c r="V73" s="1681"/>
      <c r="W73" s="1681"/>
      <c r="X73" s="1681"/>
      <c r="Y73" s="1681"/>
      <c r="Z73" s="1681"/>
      <c r="AA73" s="1681"/>
      <c r="AB73" s="1681"/>
      <c r="AC73" s="1681"/>
      <c r="AD73" s="1681"/>
      <c r="AE73" s="1681"/>
      <c r="AF73" s="1681"/>
      <c r="AG73" s="1681"/>
      <c r="AH73" s="1681"/>
      <c r="AI73" s="1681"/>
      <c r="AJ73" s="1681"/>
      <c r="AK73" s="1681"/>
      <c r="AL73" s="1681"/>
      <c r="AM73" s="1681"/>
      <c r="AN73" s="1681"/>
      <c r="AO73" s="1681"/>
      <c r="AP73" s="1681"/>
      <c r="AQ73" s="1681"/>
      <c r="AR73" s="1681"/>
      <c r="AS73" s="1681"/>
      <c r="AT73" s="1681"/>
      <c r="AU73" s="1681"/>
      <c r="AV73" s="1681"/>
      <c r="AW73" s="1681"/>
      <c r="AX73" s="1681"/>
      <c r="AY73" s="1681"/>
    </row>
    <row r="74" spans="1:51" ht="2.95" customHeight="1" thickBot="1">
      <c r="A74" s="1637"/>
      <c r="B74" s="776"/>
      <c r="C74" s="776"/>
      <c r="D74" s="1682"/>
      <c r="E74" s="1682"/>
      <c r="F74" s="1682"/>
      <c r="G74" s="1682"/>
      <c r="H74" s="1682"/>
      <c r="I74" s="1682"/>
      <c r="J74" s="1682"/>
      <c r="K74" s="1682"/>
      <c r="L74" s="1682"/>
      <c r="M74" s="1682"/>
      <c r="N74" s="1682"/>
      <c r="O74" s="1682"/>
      <c r="P74" s="1682"/>
      <c r="Q74" s="1682"/>
      <c r="R74" s="1682"/>
      <c r="S74" s="1682"/>
      <c r="T74" s="1682"/>
      <c r="U74" s="1682"/>
      <c r="V74" s="1682"/>
      <c r="W74" s="1682"/>
      <c r="X74" s="1682"/>
      <c r="Y74" s="1682"/>
      <c r="Z74" s="1682"/>
      <c r="AA74" s="1682"/>
      <c r="AB74" s="1682"/>
      <c r="AC74" s="1682"/>
      <c r="AD74" s="1682"/>
      <c r="AE74" s="1682"/>
      <c r="AF74" s="1682"/>
      <c r="AG74" s="1682"/>
      <c r="AH74" s="1682"/>
      <c r="AI74" s="1682"/>
      <c r="AJ74" s="1682"/>
      <c r="AK74" s="1682"/>
      <c r="AL74" s="1682"/>
      <c r="AM74" s="1682"/>
      <c r="AN74" s="1682"/>
      <c r="AO74" s="1682"/>
      <c r="AP74" s="1682"/>
      <c r="AQ74" s="1682"/>
      <c r="AR74" s="1682"/>
      <c r="AS74" s="1682"/>
      <c r="AT74" s="1682"/>
      <c r="AU74" s="1682"/>
      <c r="AV74" s="1682"/>
      <c r="AW74" s="1682"/>
      <c r="AX74" s="1682"/>
      <c r="AY74" s="1682"/>
    </row>
    <row r="75" spans="1:51" ht="385.55" customHeight="1">
      <c r="A75" s="1668"/>
      <c r="B75" s="907" t="s">
        <v>243</v>
      </c>
      <c r="C75" s="908"/>
      <c r="D75" s="908"/>
      <c r="E75" s="908"/>
      <c r="F75" s="908"/>
      <c r="G75" s="909"/>
      <c r="H75" s="910" t="s">
        <v>463</v>
      </c>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2"/>
    </row>
    <row r="76" spans="1:51" ht="348.9" customHeight="1">
      <c r="B76" s="585"/>
      <c r="C76" s="586"/>
      <c r="D76" s="586"/>
      <c r="E76" s="586"/>
      <c r="F76" s="586"/>
      <c r="G76" s="587"/>
      <c r="H76" s="913"/>
      <c r="I76" s="917"/>
      <c r="J76" s="917"/>
      <c r="K76" s="917"/>
      <c r="L76" s="917"/>
      <c r="M76" s="917"/>
      <c r="N76" s="917"/>
      <c r="O76" s="917"/>
      <c r="P76" s="917"/>
      <c r="Q76" s="917"/>
      <c r="R76" s="917"/>
      <c r="S76" s="917"/>
      <c r="T76" s="917"/>
      <c r="U76" s="917"/>
      <c r="V76" s="917"/>
      <c r="W76" s="917"/>
      <c r="X76" s="917"/>
      <c r="Y76" s="917"/>
      <c r="Z76" s="917"/>
      <c r="AA76" s="917"/>
      <c r="AB76" s="917"/>
      <c r="AC76" s="917"/>
      <c r="AD76" s="917"/>
      <c r="AE76" s="917"/>
      <c r="AF76" s="917"/>
      <c r="AG76" s="917"/>
      <c r="AH76" s="917"/>
      <c r="AI76" s="917"/>
      <c r="AJ76" s="917"/>
      <c r="AK76" s="917"/>
      <c r="AL76" s="917"/>
      <c r="AM76" s="917"/>
      <c r="AN76" s="917"/>
      <c r="AO76" s="917"/>
      <c r="AP76" s="917"/>
      <c r="AQ76" s="917"/>
      <c r="AR76" s="917"/>
      <c r="AS76" s="917"/>
      <c r="AT76" s="917"/>
      <c r="AU76" s="917"/>
      <c r="AV76" s="917"/>
      <c r="AW76" s="917"/>
      <c r="AX76" s="917"/>
      <c r="AY76" s="918"/>
    </row>
    <row r="77" spans="1:51" ht="324" customHeight="1" thickBot="1">
      <c r="B77" s="585"/>
      <c r="C77" s="586"/>
      <c r="D77" s="586"/>
      <c r="E77" s="586"/>
      <c r="F77" s="586"/>
      <c r="G77" s="587"/>
      <c r="H77" s="913"/>
      <c r="I77" s="917"/>
      <c r="J77" s="917"/>
      <c r="K77" s="917"/>
      <c r="L77" s="917"/>
      <c r="M77" s="917"/>
      <c r="N77" s="917"/>
      <c r="O77" s="917"/>
      <c r="P77" s="917"/>
      <c r="Q77" s="917"/>
      <c r="R77" s="917"/>
      <c r="S77" s="917"/>
      <c r="T77" s="917"/>
      <c r="U77" s="917"/>
      <c r="V77" s="917"/>
      <c r="W77" s="917"/>
      <c r="X77" s="917"/>
      <c r="Y77" s="917"/>
      <c r="Z77" s="917"/>
      <c r="AA77" s="917"/>
      <c r="AB77" s="917"/>
      <c r="AC77" s="917"/>
      <c r="AD77" s="917"/>
      <c r="AE77" s="917"/>
      <c r="AF77" s="917"/>
      <c r="AG77" s="917"/>
      <c r="AH77" s="917"/>
      <c r="AI77" s="917"/>
      <c r="AJ77" s="917"/>
      <c r="AK77" s="917"/>
      <c r="AL77" s="917"/>
      <c r="AM77" s="917"/>
      <c r="AN77" s="917"/>
      <c r="AO77" s="917"/>
      <c r="AP77" s="917"/>
      <c r="AQ77" s="917"/>
      <c r="AR77" s="917"/>
      <c r="AS77" s="917"/>
      <c r="AT77" s="917"/>
      <c r="AU77" s="917"/>
      <c r="AV77" s="917"/>
      <c r="AW77" s="917"/>
      <c r="AX77" s="917"/>
      <c r="AY77" s="918"/>
    </row>
    <row r="78" spans="1:51" ht="2.95" customHeight="1">
      <c r="B78" s="1347"/>
      <c r="C78" s="1347"/>
      <c r="D78" s="1347"/>
      <c r="E78" s="1347"/>
      <c r="F78" s="1347"/>
      <c r="G78" s="1347"/>
      <c r="H78" s="911"/>
      <c r="I78" s="911"/>
      <c r="J78" s="911"/>
      <c r="K78" s="911"/>
      <c r="L78" s="911"/>
      <c r="M78" s="911"/>
      <c r="N78" s="911"/>
      <c r="O78" s="911"/>
      <c r="P78" s="911"/>
      <c r="Q78" s="911"/>
      <c r="R78" s="911"/>
      <c r="S78" s="911"/>
      <c r="T78" s="911"/>
      <c r="U78" s="911"/>
      <c r="V78" s="911"/>
      <c r="W78" s="911"/>
      <c r="X78" s="911"/>
      <c r="Y78" s="911"/>
      <c r="Z78" s="911"/>
      <c r="AA78" s="911"/>
      <c r="AB78" s="911"/>
      <c r="AC78" s="911"/>
      <c r="AD78" s="911"/>
      <c r="AE78" s="911"/>
      <c r="AF78" s="911"/>
      <c r="AG78" s="911"/>
      <c r="AH78" s="911"/>
      <c r="AI78" s="911"/>
      <c r="AJ78" s="911"/>
      <c r="AK78" s="911"/>
      <c r="AL78" s="911"/>
      <c r="AM78" s="911"/>
      <c r="AN78" s="911"/>
      <c r="AO78" s="911"/>
      <c r="AP78" s="911"/>
      <c r="AQ78" s="911"/>
      <c r="AR78" s="911"/>
      <c r="AS78" s="911"/>
      <c r="AT78" s="911"/>
      <c r="AU78" s="911"/>
      <c r="AV78" s="911"/>
      <c r="AW78" s="911"/>
      <c r="AX78" s="911"/>
      <c r="AY78" s="911"/>
    </row>
    <row r="79" spans="1:51" ht="2.95" customHeight="1" thickBot="1">
      <c r="B79" s="1348"/>
      <c r="C79" s="1348"/>
      <c r="D79" s="1348"/>
      <c r="E79" s="1348"/>
      <c r="F79" s="1348"/>
      <c r="G79" s="1348"/>
      <c r="H79" s="1012"/>
      <c r="I79" s="1012"/>
      <c r="J79" s="1012"/>
      <c r="K79" s="1012"/>
      <c r="L79" s="1012"/>
      <c r="M79" s="1012"/>
      <c r="N79" s="1012"/>
      <c r="O79" s="1012"/>
      <c r="P79" s="1012"/>
      <c r="Q79" s="1012"/>
      <c r="R79" s="1012"/>
      <c r="S79" s="1012"/>
      <c r="T79" s="1012"/>
      <c r="U79" s="1012"/>
      <c r="V79" s="1012"/>
      <c r="W79" s="1012"/>
      <c r="X79" s="1012"/>
      <c r="Y79" s="1012"/>
      <c r="Z79" s="1012"/>
      <c r="AA79" s="1012"/>
      <c r="AB79" s="1012"/>
      <c r="AC79" s="1012"/>
      <c r="AD79" s="1012"/>
      <c r="AE79" s="1012"/>
      <c r="AF79" s="1012"/>
      <c r="AG79" s="1012"/>
      <c r="AH79" s="1012"/>
      <c r="AI79" s="1012"/>
      <c r="AJ79" s="1012"/>
      <c r="AK79" s="1012"/>
      <c r="AL79" s="1012"/>
      <c r="AM79" s="1012"/>
      <c r="AN79" s="1012"/>
      <c r="AO79" s="1012"/>
      <c r="AP79" s="1012"/>
      <c r="AQ79" s="1012"/>
      <c r="AR79" s="1012"/>
      <c r="AS79" s="1012"/>
      <c r="AT79" s="1012"/>
      <c r="AU79" s="1012"/>
      <c r="AV79" s="1012"/>
      <c r="AW79" s="1012"/>
      <c r="AX79" s="1012"/>
      <c r="AY79" s="1012"/>
    </row>
    <row r="80" spans="1:51" ht="24.75" customHeight="1">
      <c r="B80" s="678" t="s">
        <v>260</v>
      </c>
      <c r="C80" s="679"/>
      <c r="D80" s="679"/>
      <c r="E80" s="679"/>
      <c r="F80" s="679"/>
      <c r="G80" s="680"/>
      <c r="H80" s="1349" t="s">
        <v>714</v>
      </c>
      <c r="I80" s="1350"/>
      <c r="J80" s="1350"/>
      <c r="K80" s="1350"/>
      <c r="L80" s="1350"/>
      <c r="M80" s="1350"/>
      <c r="N80" s="1350"/>
      <c r="O80" s="1350"/>
      <c r="P80" s="1350"/>
      <c r="Q80" s="1350"/>
      <c r="R80" s="1350"/>
      <c r="S80" s="1350"/>
      <c r="T80" s="1350"/>
      <c r="U80" s="1350"/>
      <c r="V80" s="1350"/>
      <c r="W80" s="1350"/>
      <c r="X80" s="1350"/>
      <c r="Y80" s="1350"/>
      <c r="Z80" s="1350"/>
      <c r="AA80" s="1350"/>
      <c r="AB80" s="1350"/>
      <c r="AC80" s="1351"/>
      <c r="AD80" s="1349" t="s">
        <v>411</v>
      </c>
      <c r="AE80" s="1350"/>
      <c r="AF80" s="1350"/>
      <c r="AG80" s="1350"/>
      <c r="AH80" s="1350"/>
      <c r="AI80" s="1350"/>
      <c r="AJ80" s="1350"/>
      <c r="AK80" s="1350"/>
      <c r="AL80" s="1350"/>
      <c r="AM80" s="1350"/>
      <c r="AN80" s="1350"/>
      <c r="AO80" s="1350"/>
      <c r="AP80" s="1350"/>
      <c r="AQ80" s="1350"/>
      <c r="AR80" s="1350"/>
      <c r="AS80" s="1350"/>
      <c r="AT80" s="1350"/>
      <c r="AU80" s="1350"/>
      <c r="AV80" s="1350"/>
      <c r="AW80" s="1350"/>
      <c r="AX80" s="1350"/>
      <c r="AY80" s="1352"/>
    </row>
    <row r="81" spans="2:51" ht="24.75" customHeight="1">
      <c r="B81" s="678"/>
      <c r="C81" s="679"/>
      <c r="D81" s="679"/>
      <c r="E81" s="679"/>
      <c r="F81" s="679"/>
      <c r="G81" s="680"/>
      <c r="H81" s="1022" t="s">
        <v>71</v>
      </c>
      <c r="I81" s="693"/>
      <c r="J81" s="693"/>
      <c r="K81" s="693"/>
      <c r="L81" s="693"/>
      <c r="M81" s="1023" t="s">
        <v>127</v>
      </c>
      <c r="N81" s="530"/>
      <c r="O81" s="530"/>
      <c r="P81" s="530"/>
      <c r="Q81" s="530"/>
      <c r="R81" s="530"/>
      <c r="S81" s="530"/>
      <c r="T81" s="530"/>
      <c r="U81" s="530"/>
      <c r="V81" s="530"/>
      <c r="W81" s="530"/>
      <c r="X81" s="530"/>
      <c r="Y81" s="554"/>
      <c r="Z81" s="1024" t="s">
        <v>128</v>
      </c>
      <c r="AA81" s="1025"/>
      <c r="AB81" s="1025"/>
      <c r="AC81" s="1026"/>
      <c r="AD81" s="1022" t="s">
        <v>71</v>
      </c>
      <c r="AE81" s="693"/>
      <c r="AF81" s="693"/>
      <c r="AG81" s="693"/>
      <c r="AH81" s="693"/>
      <c r="AI81" s="1023" t="s">
        <v>127</v>
      </c>
      <c r="AJ81" s="530"/>
      <c r="AK81" s="530"/>
      <c r="AL81" s="530"/>
      <c r="AM81" s="530"/>
      <c r="AN81" s="530"/>
      <c r="AO81" s="530"/>
      <c r="AP81" s="530"/>
      <c r="AQ81" s="530"/>
      <c r="AR81" s="530"/>
      <c r="AS81" s="530"/>
      <c r="AT81" s="530"/>
      <c r="AU81" s="554"/>
      <c r="AV81" s="1024" t="s">
        <v>128</v>
      </c>
      <c r="AW81" s="1025"/>
      <c r="AX81" s="1025"/>
      <c r="AY81" s="1027"/>
    </row>
    <row r="82" spans="2:51" ht="24.75" customHeight="1">
      <c r="B82" s="678"/>
      <c r="C82" s="679"/>
      <c r="D82" s="679"/>
      <c r="E82" s="679"/>
      <c r="F82" s="679"/>
      <c r="G82" s="680"/>
      <c r="H82" s="1729" t="s">
        <v>1123</v>
      </c>
      <c r="I82" s="1652"/>
      <c r="J82" s="1652"/>
      <c r="K82" s="1652"/>
      <c r="L82" s="1653"/>
      <c r="M82" s="1031" t="s">
        <v>1131</v>
      </c>
      <c r="N82" s="1730"/>
      <c r="O82" s="1730"/>
      <c r="P82" s="1730"/>
      <c r="Q82" s="1730"/>
      <c r="R82" s="1730"/>
      <c r="S82" s="1730"/>
      <c r="T82" s="1730"/>
      <c r="U82" s="1730"/>
      <c r="V82" s="1730"/>
      <c r="W82" s="1730"/>
      <c r="X82" s="1730"/>
      <c r="Y82" s="1731"/>
      <c r="Z82" s="2840">
        <v>5.1999999999999998E-2</v>
      </c>
      <c r="AA82" s="2841"/>
      <c r="AB82" s="2841"/>
      <c r="AC82" s="2842"/>
      <c r="AD82" s="1729"/>
      <c r="AE82" s="1652"/>
      <c r="AF82" s="1652"/>
      <c r="AG82" s="1652"/>
      <c r="AH82" s="1653"/>
      <c r="AI82" s="1031"/>
      <c r="AJ82" s="1730"/>
      <c r="AK82" s="1730"/>
      <c r="AL82" s="1730"/>
      <c r="AM82" s="1730"/>
      <c r="AN82" s="1730"/>
      <c r="AO82" s="1730"/>
      <c r="AP82" s="1730"/>
      <c r="AQ82" s="1730"/>
      <c r="AR82" s="1730"/>
      <c r="AS82" s="1730"/>
      <c r="AT82" s="1730"/>
      <c r="AU82" s="1731"/>
      <c r="AV82" s="1732"/>
      <c r="AW82" s="1733"/>
      <c r="AX82" s="1733"/>
      <c r="AY82" s="1735"/>
    </row>
    <row r="83" spans="2:51" ht="24.75" customHeight="1">
      <c r="B83" s="678"/>
      <c r="C83" s="679"/>
      <c r="D83" s="679"/>
      <c r="E83" s="679"/>
      <c r="F83" s="679"/>
      <c r="G83" s="680"/>
      <c r="H83" s="1736"/>
      <c r="I83" s="1655"/>
      <c r="J83" s="1655"/>
      <c r="K83" s="1655"/>
      <c r="L83" s="1656"/>
      <c r="M83" s="1039"/>
      <c r="N83" s="1737"/>
      <c r="O83" s="1737"/>
      <c r="P83" s="1737"/>
      <c r="Q83" s="1737"/>
      <c r="R83" s="1737"/>
      <c r="S83" s="1737"/>
      <c r="T83" s="1737"/>
      <c r="U83" s="1737"/>
      <c r="V83" s="1737"/>
      <c r="W83" s="1737"/>
      <c r="X83" s="1737"/>
      <c r="Y83" s="1738"/>
      <c r="Z83" s="1739"/>
      <c r="AA83" s="1740"/>
      <c r="AB83" s="1740"/>
      <c r="AC83" s="1741"/>
      <c r="AD83" s="1736"/>
      <c r="AE83" s="1655"/>
      <c r="AF83" s="1655"/>
      <c r="AG83" s="1655"/>
      <c r="AH83" s="1656"/>
      <c r="AI83" s="1039"/>
      <c r="AJ83" s="1737"/>
      <c r="AK83" s="1737"/>
      <c r="AL83" s="1737"/>
      <c r="AM83" s="1737"/>
      <c r="AN83" s="1737"/>
      <c r="AO83" s="1737"/>
      <c r="AP83" s="1737"/>
      <c r="AQ83" s="1737"/>
      <c r="AR83" s="1737"/>
      <c r="AS83" s="1737"/>
      <c r="AT83" s="1737"/>
      <c r="AU83" s="1738"/>
      <c r="AV83" s="1739"/>
      <c r="AW83" s="1740"/>
      <c r="AX83" s="1740"/>
      <c r="AY83" s="1742"/>
    </row>
    <row r="84" spans="2:51" ht="24.75" customHeight="1">
      <c r="B84" s="678"/>
      <c r="C84" s="679"/>
      <c r="D84" s="679"/>
      <c r="E84" s="679"/>
      <c r="F84" s="679"/>
      <c r="G84" s="680"/>
      <c r="H84" s="1736"/>
      <c r="I84" s="1655"/>
      <c r="J84" s="1655"/>
      <c r="K84" s="1655"/>
      <c r="L84" s="1656"/>
      <c r="M84" s="1039"/>
      <c r="N84" s="1737"/>
      <c r="O84" s="1737"/>
      <c r="P84" s="1737"/>
      <c r="Q84" s="1737"/>
      <c r="R84" s="1737"/>
      <c r="S84" s="1737"/>
      <c r="T84" s="1737"/>
      <c r="U84" s="1737"/>
      <c r="V84" s="1737"/>
      <c r="W84" s="1737"/>
      <c r="X84" s="1737"/>
      <c r="Y84" s="1738"/>
      <c r="Z84" s="1739"/>
      <c r="AA84" s="1740"/>
      <c r="AB84" s="1740"/>
      <c r="AC84" s="1741"/>
      <c r="AD84" s="1736"/>
      <c r="AE84" s="1655"/>
      <c r="AF84" s="1655"/>
      <c r="AG84" s="1655"/>
      <c r="AH84" s="1656"/>
      <c r="AI84" s="1039"/>
      <c r="AJ84" s="1737"/>
      <c r="AK84" s="1737"/>
      <c r="AL84" s="1737"/>
      <c r="AM84" s="1737"/>
      <c r="AN84" s="1737"/>
      <c r="AO84" s="1737"/>
      <c r="AP84" s="1737"/>
      <c r="AQ84" s="1737"/>
      <c r="AR84" s="1737"/>
      <c r="AS84" s="1737"/>
      <c r="AT84" s="1737"/>
      <c r="AU84" s="1738"/>
      <c r="AV84" s="1739"/>
      <c r="AW84" s="1740"/>
      <c r="AX84" s="1740"/>
      <c r="AY84" s="1742"/>
    </row>
    <row r="85" spans="2:51" ht="24.75" customHeight="1">
      <c r="B85" s="678"/>
      <c r="C85" s="679"/>
      <c r="D85" s="679"/>
      <c r="E85" s="679"/>
      <c r="F85" s="679"/>
      <c r="G85" s="680"/>
      <c r="H85" s="1736"/>
      <c r="I85" s="1655"/>
      <c r="J85" s="1655"/>
      <c r="K85" s="1655"/>
      <c r="L85" s="1656"/>
      <c r="M85" s="1039"/>
      <c r="N85" s="1737"/>
      <c r="O85" s="1737"/>
      <c r="P85" s="1737"/>
      <c r="Q85" s="1737"/>
      <c r="R85" s="1737"/>
      <c r="S85" s="1737"/>
      <c r="T85" s="1737"/>
      <c r="U85" s="1737"/>
      <c r="V85" s="1737"/>
      <c r="W85" s="1737"/>
      <c r="X85" s="1737"/>
      <c r="Y85" s="1738"/>
      <c r="Z85" s="1739"/>
      <c r="AA85" s="1740"/>
      <c r="AB85" s="1740"/>
      <c r="AC85" s="1741"/>
      <c r="AD85" s="1736"/>
      <c r="AE85" s="1655"/>
      <c r="AF85" s="1655"/>
      <c r="AG85" s="1655"/>
      <c r="AH85" s="1656"/>
      <c r="AI85" s="1039"/>
      <c r="AJ85" s="1737"/>
      <c r="AK85" s="1737"/>
      <c r="AL85" s="1737"/>
      <c r="AM85" s="1737"/>
      <c r="AN85" s="1737"/>
      <c r="AO85" s="1737"/>
      <c r="AP85" s="1737"/>
      <c r="AQ85" s="1737"/>
      <c r="AR85" s="1737"/>
      <c r="AS85" s="1737"/>
      <c r="AT85" s="1737"/>
      <c r="AU85" s="1738"/>
      <c r="AV85" s="1739"/>
      <c r="AW85" s="1740"/>
      <c r="AX85" s="1740"/>
      <c r="AY85" s="1742"/>
    </row>
    <row r="86" spans="2:51" ht="24.75" customHeight="1">
      <c r="B86" s="678"/>
      <c r="C86" s="679"/>
      <c r="D86" s="679"/>
      <c r="E86" s="679"/>
      <c r="F86" s="679"/>
      <c r="G86" s="680"/>
      <c r="H86" s="1736"/>
      <c r="I86" s="1655"/>
      <c r="J86" s="1655"/>
      <c r="K86" s="1655"/>
      <c r="L86" s="1656"/>
      <c r="M86" s="1039"/>
      <c r="N86" s="1737"/>
      <c r="O86" s="1737"/>
      <c r="P86" s="1737"/>
      <c r="Q86" s="1737"/>
      <c r="R86" s="1737"/>
      <c r="S86" s="1737"/>
      <c r="T86" s="1737"/>
      <c r="U86" s="1737"/>
      <c r="V86" s="1737"/>
      <c r="W86" s="1737"/>
      <c r="X86" s="1737"/>
      <c r="Y86" s="1738"/>
      <c r="Z86" s="1739"/>
      <c r="AA86" s="1740"/>
      <c r="AB86" s="1740"/>
      <c r="AC86" s="1740"/>
      <c r="AD86" s="1736"/>
      <c r="AE86" s="1655"/>
      <c r="AF86" s="1655"/>
      <c r="AG86" s="1655"/>
      <c r="AH86" s="1656"/>
      <c r="AI86" s="1039"/>
      <c r="AJ86" s="1737"/>
      <c r="AK86" s="1737"/>
      <c r="AL86" s="1737"/>
      <c r="AM86" s="1737"/>
      <c r="AN86" s="1737"/>
      <c r="AO86" s="1737"/>
      <c r="AP86" s="1737"/>
      <c r="AQ86" s="1737"/>
      <c r="AR86" s="1737"/>
      <c r="AS86" s="1737"/>
      <c r="AT86" s="1737"/>
      <c r="AU86" s="1738"/>
      <c r="AV86" s="1739"/>
      <c r="AW86" s="1740"/>
      <c r="AX86" s="1740"/>
      <c r="AY86" s="1742"/>
    </row>
    <row r="87" spans="2:51" ht="24.75" customHeight="1">
      <c r="B87" s="678"/>
      <c r="C87" s="679"/>
      <c r="D87" s="679"/>
      <c r="E87" s="679"/>
      <c r="F87" s="679"/>
      <c r="G87" s="680"/>
      <c r="H87" s="1736"/>
      <c r="I87" s="1655"/>
      <c r="J87" s="1655"/>
      <c r="K87" s="1655"/>
      <c r="L87" s="1656"/>
      <c r="M87" s="1039"/>
      <c r="N87" s="1737"/>
      <c r="O87" s="1737"/>
      <c r="P87" s="1737"/>
      <c r="Q87" s="1737"/>
      <c r="R87" s="1737"/>
      <c r="S87" s="1737"/>
      <c r="T87" s="1737"/>
      <c r="U87" s="1737"/>
      <c r="V87" s="1737"/>
      <c r="W87" s="1737"/>
      <c r="X87" s="1737"/>
      <c r="Y87" s="1738"/>
      <c r="Z87" s="1739"/>
      <c r="AA87" s="1740"/>
      <c r="AB87" s="1740"/>
      <c r="AC87" s="1740"/>
      <c r="AD87" s="1736"/>
      <c r="AE87" s="1655"/>
      <c r="AF87" s="1655"/>
      <c r="AG87" s="1655"/>
      <c r="AH87" s="1656"/>
      <c r="AI87" s="1039"/>
      <c r="AJ87" s="1737"/>
      <c r="AK87" s="1737"/>
      <c r="AL87" s="1737"/>
      <c r="AM87" s="1737"/>
      <c r="AN87" s="1737"/>
      <c r="AO87" s="1737"/>
      <c r="AP87" s="1737"/>
      <c r="AQ87" s="1737"/>
      <c r="AR87" s="1737"/>
      <c r="AS87" s="1737"/>
      <c r="AT87" s="1737"/>
      <c r="AU87" s="1738"/>
      <c r="AV87" s="1739"/>
      <c r="AW87" s="1740"/>
      <c r="AX87" s="1740"/>
      <c r="AY87" s="1742"/>
    </row>
    <row r="88" spans="2:51" ht="24.75" customHeight="1">
      <c r="B88" s="678"/>
      <c r="C88" s="679"/>
      <c r="D88" s="679"/>
      <c r="E88" s="679"/>
      <c r="F88" s="679"/>
      <c r="G88" s="680"/>
      <c r="H88" s="1736"/>
      <c r="I88" s="1655"/>
      <c r="J88" s="1655"/>
      <c r="K88" s="1655"/>
      <c r="L88" s="1656"/>
      <c r="M88" s="1039"/>
      <c r="N88" s="1737"/>
      <c r="O88" s="1737"/>
      <c r="P88" s="1737"/>
      <c r="Q88" s="1737"/>
      <c r="R88" s="1737"/>
      <c r="S88" s="1737"/>
      <c r="T88" s="1737"/>
      <c r="U88" s="1737"/>
      <c r="V88" s="1737"/>
      <c r="W88" s="1737"/>
      <c r="X88" s="1737"/>
      <c r="Y88" s="1738"/>
      <c r="Z88" s="1739"/>
      <c r="AA88" s="1740"/>
      <c r="AB88" s="1740"/>
      <c r="AC88" s="1740"/>
      <c r="AD88" s="1736"/>
      <c r="AE88" s="1655"/>
      <c r="AF88" s="1655"/>
      <c r="AG88" s="1655"/>
      <c r="AH88" s="1656"/>
      <c r="AI88" s="1039"/>
      <c r="AJ88" s="1737"/>
      <c r="AK88" s="1737"/>
      <c r="AL88" s="1737"/>
      <c r="AM88" s="1737"/>
      <c r="AN88" s="1737"/>
      <c r="AO88" s="1737"/>
      <c r="AP88" s="1737"/>
      <c r="AQ88" s="1737"/>
      <c r="AR88" s="1737"/>
      <c r="AS88" s="1737"/>
      <c r="AT88" s="1737"/>
      <c r="AU88" s="1738"/>
      <c r="AV88" s="1739"/>
      <c r="AW88" s="1740"/>
      <c r="AX88" s="1740"/>
      <c r="AY88" s="1742"/>
    </row>
    <row r="89" spans="2:51" ht="24.75" customHeight="1">
      <c r="B89" s="678"/>
      <c r="C89" s="679"/>
      <c r="D89" s="679"/>
      <c r="E89" s="679"/>
      <c r="F89" s="679"/>
      <c r="G89" s="680"/>
      <c r="H89" s="1743"/>
      <c r="I89" s="1647"/>
      <c r="J89" s="1647"/>
      <c r="K89" s="1647"/>
      <c r="L89" s="1648"/>
      <c r="M89" s="1047"/>
      <c r="N89" s="1744"/>
      <c r="O89" s="1744"/>
      <c r="P89" s="1744"/>
      <c r="Q89" s="1744"/>
      <c r="R89" s="1744"/>
      <c r="S89" s="1744"/>
      <c r="T89" s="1744"/>
      <c r="U89" s="1744"/>
      <c r="V89" s="1744"/>
      <c r="W89" s="1744"/>
      <c r="X89" s="1744"/>
      <c r="Y89" s="1745"/>
      <c r="Z89" s="1746"/>
      <c r="AA89" s="1747"/>
      <c r="AB89" s="1747"/>
      <c r="AC89" s="1747"/>
      <c r="AD89" s="1743"/>
      <c r="AE89" s="1647"/>
      <c r="AF89" s="1647"/>
      <c r="AG89" s="1647"/>
      <c r="AH89" s="1648"/>
      <c r="AI89" s="1047"/>
      <c r="AJ89" s="1744"/>
      <c r="AK89" s="1744"/>
      <c r="AL89" s="1744"/>
      <c r="AM89" s="1744"/>
      <c r="AN89" s="1744"/>
      <c r="AO89" s="1744"/>
      <c r="AP89" s="1744"/>
      <c r="AQ89" s="1744"/>
      <c r="AR89" s="1744"/>
      <c r="AS89" s="1744"/>
      <c r="AT89" s="1744"/>
      <c r="AU89" s="1745"/>
      <c r="AV89" s="1746"/>
      <c r="AW89" s="1747"/>
      <c r="AX89" s="1747"/>
      <c r="AY89" s="1748"/>
    </row>
    <row r="90" spans="2:51" ht="24.75" customHeight="1">
      <c r="B90" s="678"/>
      <c r="C90" s="679"/>
      <c r="D90" s="679"/>
      <c r="E90" s="679"/>
      <c r="F90" s="679"/>
      <c r="G90" s="680"/>
      <c r="H90" s="1749" t="s">
        <v>39</v>
      </c>
      <c r="I90" s="1552"/>
      <c r="J90" s="1552"/>
      <c r="K90" s="1552"/>
      <c r="L90" s="1552"/>
      <c r="M90" s="1054"/>
      <c r="N90" s="1750"/>
      <c r="O90" s="1750"/>
      <c r="P90" s="1750"/>
      <c r="Q90" s="1750"/>
      <c r="R90" s="1750"/>
      <c r="S90" s="1750"/>
      <c r="T90" s="1750"/>
      <c r="U90" s="1750"/>
      <c r="V90" s="1750"/>
      <c r="W90" s="1750"/>
      <c r="X90" s="1750"/>
      <c r="Y90" s="1751"/>
      <c r="Z90" s="1752">
        <f>SUM(Z82:AC89)</f>
        <v>5.1999999999999998E-2</v>
      </c>
      <c r="AA90" s="1753"/>
      <c r="AB90" s="1753"/>
      <c r="AC90" s="1754"/>
      <c r="AD90" s="1749" t="s">
        <v>39</v>
      </c>
      <c r="AE90" s="1552"/>
      <c r="AF90" s="1552"/>
      <c r="AG90" s="1552"/>
      <c r="AH90" s="1552"/>
      <c r="AI90" s="1054"/>
      <c r="AJ90" s="1750"/>
      <c r="AK90" s="1750"/>
      <c r="AL90" s="1750"/>
      <c r="AM90" s="1750"/>
      <c r="AN90" s="1750"/>
      <c r="AO90" s="1750"/>
      <c r="AP90" s="1750"/>
      <c r="AQ90" s="1750"/>
      <c r="AR90" s="1750"/>
      <c r="AS90" s="1750"/>
      <c r="AT90" s="1750"/>
      <c r="AU90" s="1751"/>
      <c r="AV90" s="1752">
        <f>SUM(AV82:AY89)</f>
        <v>0</v>
      </c>
      <c r="AW90" s="1753"/>
      <c r="AX90" s="1753"/>
      <c r="AY90" s="1755"/>
    </row>
    <row r="91" spans="2:51" ht="25.2" customHeight="1">
      <c r="B91" s="678"/>
      <c r="C91" s="679"/>
      <c r="D91" s="679"/>
      <c r="E91" s="679"/>
      <c r="F91" s="679"/>
      <c r="G91" s="680"/>
      <c r="H91" s="1059" t="s">
        <v>163</v>
      </c>
      <c r="I91" s="1060"/>
      <c r="J91" s="1060"/>
      <c r="K91" s="1060"/>
      <c r="L91" s="1060"/>
      <c r="M91" s="1060"/>
      <c r="N91" s="1060"/>
      <c r="O91" s="1060"/>
      <c r="P91" s="1060"/>
      <c r="Q91" s="1060"/>
      <c r="R91" s="1060"/>
      <c r="S91" s="1060"/>
      <c r="T91" s="1060"/>
      <c r="U91" s="1060"/>
      <c r="V91" s="1060"/>
      <c r="W91" s="1060"/>
      <c r="X91" s="1060"/>
      <c r="Y91" s="1060"/>
      <c r="Z91" s="1060"/>
      <c r="AA91" s="1060"/>
      <c r="AB91" s="1060"/>
      <c r="AC91" s="1061"/>
      <c r="AD91" s="1059" t="s">
        <v>136</v>
      </c>
      <c r="AE91" s="1060"/>
      <c r="AF91" s="1060"/>
      <c r="AG91" s="1060"/>
      <c r="AH91" s="1060"/>
      <c r="AI91" s="1060"/>
      <c r="AJ91" s="1060"/>
      <c r="AK91" s="1060"/>
      <c r="AL91" s="1060"/>
      <c r="AM91" s="1060"/>
      <c r="AN91" s="1060"/>
      <c r="AO91" s="1060"/>
      <c r="AP91" s="1060"/>
      <c r="AQ91" s="1060"/>
      <c r="AR91" s="1060"/>
      <c r="AS91" s="1060"/>
      <c r="AT91" s="1060"/>
      <c r="AU91" s="1060"/>
      <c r="AV91" s="1060"/>
      <c r="AW91" s="1060"/>
      <c r="AX91" s="1060"/>
      <c r="AY91" s="1062"/>
    </row>
    <row r="92" spans="2:51" ht="25.55" customHeight="1">
      <c r="B92" s="678"/>
      <c r="C92" s="679"/>
      <c r="D92" s="679"/>
      <c r="E92" s="679"/>
      <c r="F92" s="679"/>
      <c r="G92" s="680"/>
      <c r="H92" s="1022" t="s">
        <v>71</v>
      </c>
      <c r="I92" s="693"/>
      <c r="J92" s="693"/>
      <c r="K92" s="693"/>
      <c r="L92" s="693"/>
      <c r="M92" s="1023" t="s">
        <v>127</v>
      </c>
      <c r="N92" s="530"/>
      <c r="O92" s="530"/>
      <c r="P92" s="530"/>
      <c r="Q92" s="530"/>
      <c r="R92" s="530"/>
      <c r="S92" s="530"/>
      <c r="T92" s="530"/>
      <c r="U92" s="530"/>
      <c r="V92" s="530"/>
      <c r="W92" s="530"/>
      <c r="X92" s="530"/>
      <c r="Y92" s="554"/>
      <c r="Z92" s="1024" t="s">
        <v>128</v>
      </c>
      <c r="AA92" s="1025"/>
      <c r="AB92" s="1025"/>
      <c r="AC92" s="1026"/>
      <c r="AD92" s="1022" t="s">
        <v>71</v>
      </c>
      <c r="AE92" s="693"/>
      <c r="AF92" s="693"/>
      <c r="AG92" s="693"/>
      <c r="AH92" s="693"/>
      <c r="AI92" s="1023" t="s">
        <v>127</v>
      </c>
      <c r="AJ92" s="530"/>
      <c r="AK92" s="530"/>
      <c r="AL92" s="530"/>
      <c r="AM92" s="530"/>
      <c r="AN92" s="530"/>
      <c r="AO92" s="530"/>
      <c r="AP92" s="530"/>
      <c r="AQ92" s="530"/>
      <c r="AR92" s="530"/>
      <c r="AS92" s="530"/>
      <c r="AT92" s="530"/>
      <c r="AU92" s="554"/>
      <c r="AV92" s="1024" t="s">
        <v>128</v>
      </c>
      <c r="AW92" s="1025"/>
      <c r="AX92" s="1025"/>
      <c r="AY92" s="1027"/>
    </row>
    <row r="93" spans="2:51" ht="24.75" customHeight="1">
      <c r="B93" s="678"/>
      <c r="C93" s="679"/>
      <c r="D93" s="679"/>
      <c r="E93" s="679"/>
      <c r="F93" s="679"/>
      <c r="G93" s="680"/>
      <c r="H93" s="1729"/>
      <c r="I93" s="1652"/>
      <c r="J93" s="1652"/>
      <c r="K93" s="1652"/>
      <c r="L93" s="1653"/>
      <c r="M93" s="1031"/>
      <c r="N93" s="1730"/>
      <c r="O93" s="1730"/>
      <c r="P93" s="1730"/>
      <c r="Q93" s="1730"/>
      <c r="R93" s="1730"/>
      <c r="S93" s="1730"/>
      <c r="T93" s="1730"/>
      <c r="U93" s="1730"/>
      <c r="V93" s="1730"/>
      <c r="W93" s="1730"/>
      <c r="X93" s="1730"/>
      <c r="Y93" s="1731"/>
      <c r="Z93" s="1732"/>
      <c r="AA93" s="1733"/>
      <c r="AB93" s="1733"/>
      <c r="AC93" s="1734"/>
      <c r="AD93" s="1729"/>
      <c r="AE93" s="1652"/>
      <c r="AF93" s="1652"/>
      <c r="AG93" s="1652"/>
      <c r="AH93" s="1653"/>
      <c r="AI93" s="1031"/>
      <c r="AJ93" s="1730"/>
      <c r="AK93" s="1730"/>
      <c r="AL93" s="1730"/>
      <c r="AM93" s="1730"/>
      <c r="AN93" s="1730"/>
      <c r="AO93" s="1730"/>
      <c r="AP93" s="1730"/>
      <c r="AQ93" s="1730"/>
      <c r="AR93" s="1730"/>
      <c r="AS93" s="1730"/>
      <c r="AT93" s="1730"/>
      <c r="AU93" s="1731"/>
      <c r="AV93" s="1732"/>
      <c r="AW93" s="1733"/>
      <c r="AX93" s="1733"/>
      <c r="AY93" s="1735"/>
    </row>
    <row r="94" spans="2:51" ht="24.75" customHeight="1">
      <c r="B94" s="678"/>
      <c r="C94" s="679"/>
      <c r="D94" s="679"/>
      <c r="E94" s="679"/>
      <c r="F94" s="679"/>
      <c r="G94" s="680"/>
      <c r="H94" s="1736"/>
      <c r="I94" s="1655"/>
      <c r="J94" s="1655"/>
      <c r="K94" s="1655"/>
      <c r="L94" s="1656"/>
      <c r="M94" s="1039"/>
      <c r="N94" s="1737"/>
      <c r="O94" s="1737"/>
      <c r="P94" s="1737"/>
      <c r="Q94" s="1737"/>
      <c r="R94" s="1737"/>
      <c r="S94" s="1737"/>
      <c r="T94" s="1737"/>
      <c r="U94" s="1737"/>
      <c r="V94" s="1737"/>
      <c r="W94" s="1737"/>
      <c r="X94" s="1737"/>
      <c r="Y94" s="1738"/>
      <c r="Z94" s="1739"/>
      <c r="AA94" s="1740"/>
      <c r="AB94" s="1740"/>
      <c r="AC94" s="1741"/>
      <c r="AD94" s="1736"/>
      <c r="AE94" s="1655"/>
      <c r="AF94" s="1655"/>
      <c r="AG94" s="1655"/>
      <c r="AH94" s="1656"/>
      <c r="AI94" s="1039"/>
      <c r="AJ94" s="1737"/>
      <c r="AK94" s="1737"/>
      <c r="AL94" s="1737"/>
      <c r="AM94" s="1737"/>
      <c r="AN94" s="1737"/>
      <c r="AO94" s="1737"/>
      <c r="AP94" s="1737"/>
      <c r="AQ94" s="1737"/>
      <c r="AR94" s="1737"/>
      <c r="AS94" s="1737"/>
      <c r="AT94" s="1737"/>
      <c r="AU94" s="1738"/>
      <c r="AV94" s="1739"/>
      <c r="AW94" s="1740"/>
      <c r="AX94" s="1740"/>
      <c r="AY94" s="1742"/>
    </row>
    <row r="95" spans="2:51" ht="24.75" customHeight="1">
      <c r="B95" s="678"/>
      <c r="C95" s="679"/>
      <c r="D95" s="679"/>
      <c r="E95" s="679"/>
      <c r="F95" s="679"/>
      <c r="G95" s="680"/>
      <c r="H95" s="1736"/>
      <c r="I95" s="1655"/>
      <c r="J95" s="1655"/>
      <c r="K95" s="1655"/>
      <c r="L95" s="1656"/>
      <c r="M95" s="1039"/>
      <c r="N95" s="1737"/>
      <c r="O95" s="1737"/>
      <c r="P95" s="1737"/>
      <c r="Q95" s="1737"/>
      <c r="R95" s="1737"/>
      <c r="S95" s="1737"/>
      <c r="T95" s="1737"/>
      <c r="U95" s="1737"/>
      <c r="V95" s="1737"/>
      <c r="W95" s="1737"/>
      <c r="X95" s="1737"/>
      <c r="Y95" s="1738"/>
      <c r="Z95" s="1739"/>
      <c r="AA95" s="1740"/>
      <c r="AB95" s="1740"/>
      <c r="AC95" s="1741"/>
      <c r="AD95" s="1736"/>
      <c r="AE95" s="1655"/>
      <c r="AF95" s="1655"/>
      <c r="AG95" s="1655"/>
      <c r="AH95" s="1656"/>
      <c r="AI95" s="1039"/>
      <c r="AJ95" s="1737"/>
      <c r="AK95" s="1737"/>
      <c r="AL95" s="1737"/>
      <c r="AM95" s="1737"/>
      <c r="AN95" s="1737"/>
      <c r="AO95" s="1737"/>
      <c r="AP95" s="1737"/>
      <c r="AQ95" s="1737"/>
      <c r="AR95" s="1737"/>
      <c r="AS95" s="1737"/>
      <c r="AT95" s="1737"/>
      <c r="AU95" s="1738"/>
      <c r="AV95" s="1739"/>
      <c r="AW95" s="1740"/>
      <c r="AX95" s="1740"/>
      <c r="AY95" s="1742"/>
    </row>
    <row r="96" spans="2:51" ht="24.75" customHeight="1">
      <c r="B96" s="678"/>
      <c r="C96" s="679"/>
      <c r="D96" s="679"/>
      <c r="E96" s="679"/>
      <c r="F96" s="679"/>
      <c r="G96" s="680"/>
      <c r="H96" s="1736"/>
      <c r="I96" s="1655"/>
      <c r="J96" s="1655"/>
      <c r="K96" s="1655"/>
      <c r="L96" s="1656"/>
      <c r="M96" s="1039"/>
      <c r="N96" s="1737"/>
      <c r="O96" s="1737"/>
      <c r="P96" s="1737"/>
      <c r="Q96" s="1737"/>
      <c r="R96" s="1737"/>
      <c r="S96" s="1737"/>
      <c r="T96" s="1737"/>
      <c r="U96" s="1737"/>
      <c r="V96" s="1737"/>
      <c r="W96" s="1737"/>
      <c r="X96" s="1737"/>
      <c r="Y96" s="1738"/>
      <c r="Z96" s="1739"/>
      <c r="AA96" s="1740"/>
      <c r="AB96" s="1740"/>
      <c r="AC96" s="1741"/>
      <c r="AD96" s="1736"/>
      <c r="AE96" s="1655"/>
      <c r="AF96" s="1655"/>
      <c r="AG96" s="1655"/>
      <c r="AH96" s="1656"/>
      <c r="AI96" s="1039"/>
      <c r="AJ96" s="1737"/>
      <c r="AK96" s="1737"/>
      <c r="AL96" s="1737"/>
      <c r="AM96" s="1737"/>
      <c r="AN96" s="1737"/>
      <c r="AO96" s="1737"/>
      <c r="AP96" s="1737"/>
      <c r="AQ96" s="1737"/>
      <c r="AR96" s="1737"/>
      <c r="AS96" s="1737"/>
      <c r="AT96" s="1737"/>
      <c r="AU96" s="1738"/>
      <c r="AV96" s="1739"/>
      <c r="AW96" s="1740"/>
      <c r="AX96" s="1740"/>
      <c r="AY96" s="1742"/>
    </row>
    <row r="97" spans="2:51" ht="24.75" customHeight="1">
      <c r="B97" s="678"/>
      <c r="C97" s="679"/>
      <c r="D97" s="679"/>
      <c r="E97" s="679"/>
      <c r="F97" s="679"/>
      <c r="G97" s="680"/>
      <c r="H97" s="1736"/>
      <c r="I97" s="1655"/>
      <c r="J97" s="1655"/>
      <c r="K97" s="1655"/>
      <c r="L97" s="1656"/>
      <c r="M97" s="1039"/>
      <c r="N97" s="1737"/>
      <c r="O97" s="1737"/>
      <c r="P97" s="1737"/>
      <c r="Q97" s="1737"/>
      <c r="R97" s="1737"/>
      <c r="S97" s="1737"/>
      <c r="T97" s="1737"/>
      <c r="U97" s="1737"/>
      <c r="V97" s="1737"/>
      <c r="W97" s="1737"/>
      <c r="X97" s="1737"/>
      <c r="Y97" s="1738"/>
      <c r="Z97" s="1739"/>
      <c r="AA97" s="1740"/>
      <c r="AB97" s="1740"/>
      <c r="AC97" s="1740"/>
      <c r="AD97" s="1736"/>
      <c r="AE97" s="1655"/>
      <c r="AF97" s="1655"/>
      <c r="AG97" s="1655"/>
      <c r="AH97" s="1656"/>
      <c r="AI97" s="1039"/>
      <c r="AJ97" s="1737"/>
      <c r="AK97" s="1737"/>
      <c r="AL97" s="1737"/>
      <c r="AM97" s="1737"/>
      <c r="AN97" s="1737"/>
      <c r="AO97" s="1737"/>
      <c r="AP97" s="1737"/>
      <c r="AQ97" s="1737"/>
      <c r="AR97" s="1737"/>
      <c r="AS97" s="1737"/>
      <c r="AT97" s="1737"/>
      <c r="AU97" s="1738"/>
      <c r="AV97" s="1739"/>
      <c r="AW97" s="1740"/>
      <c r="AX97" s="1740"/>
      <c r="AY97" s="1742"/>
    </row>
    <row r="98" spans="2:51" ht="24.75" customHeight="1">
      <c r="B98" s="678"/>
      <c r="C98" s="679"/>
      <c r="D98" s="679"/>
      <c r="E98" s="679"/>
      <c r="F98" s="679"/>
      <c r="G98" s="680"/>
      <c r="H98" s="1736"/>
      <c r="I98" s="1655"/>
      <c r="J98" s="1655"/>
      <c r="K98" s="1655"/>
      <c r="L98" s="1656"/>
      <c r="M98" s="1039"/>
      <c r="N98" s="1737"/>
      <c r="O98" s="1737"/>
      <c r="P98" s="1737"/>
      <c r="Q98" s="1737"/>
      <c r="R98" s="1737"/>
      <c r="S98" s="1737"/>
      <c r="T98" s="1737"/>
      <c r="U98" s="1737"/>
      <c r="V98" s="1737"/>
      <c r="W98" s="1737"/>
      <c r="X98" s="1737"/>
      <c r="Y98" s="1738"/>
      <c r="Z98" s="1739"/>
      <c r="AA98" s="1740"/>
      <c r="AB98" s="1740"/>
      <c r="AC98" s="1740"/>
      <c r="AD98" s="1736"/>
      <c r="AE98" s="1655"/>
      <c r="AF98" s="1655"/>
      <c r="AG98" s="1655"/>
      <c r="AH98" s="1656"/>
      <c r="AI98" s="1039"/>
      <c r="AJ98" s="1737"/>
      <c r="AK98" s="1737"/>
      <c r="AL98" s="1737"/>
      <c r="AM98" s="1737"/>
      <c r="AN98" s="1737"/>
      <c r="AO98" s="1737"/>
      <c r="AP98" s="1737"/>
      <c r="AQ98" s="1737"/>
      <c r="AR98" s="1737"/>
      <c r="AS98" s="1737"/>
      <c r="AT98" s="1737"/>
      <c r="AU98" s="1738"/>
      <c r="AV98" s="1739"/>
      <c r="AW98" s="1740"/>
      <c r="AX98" s="1740"/>
      <c r="AY98" s="1742"/>
    </row>
    <row r="99" spans="2:51" ht="24.75" customHeight="1">
      <c r="B99" s="678"/>
      <c r="C99" s="679"/>
      <c r="D99" s="679"/>
      <c r="E99" s="679"/>
      <c r="F99" s="679"/>
      <c r="G99" s="680"/>
      <c r="H99" s="1736"/>
      <c r="I99" s="1655"/>
      <c r="J99" s="1655"/>
      <c r="K99" s="1655"/>
      <c r="L99" s="1656"/>
      <c r="M99" s="1039"/>
      <c r="N99" s="1737"/>
      <c r="O99" s="1737"/>
      <c r="P99" s="1737"/>
      <c r="Q99" s="1737"/>
      <c r="R99" s="1737"/>
      <c r="S99" s="1737"/>
      <c r="T99" s="1737"/>
      <c r="U99" s="1737"/>
      <c r="V99" s="1737"/>
      <c r="W99" s="1737"/>
      <c r="X99" s="1737"/>
      <c r="Y99" s="1738"/>
      <c r="Z99" s="1739"/>
      <c r="AA99" s="1740"/>
      <c r="AB99" s="1740"/>
      <c r="AC99" s="1740"/>
      <c r="AD99" s="1736"/>
      <c r="AE99" s="1655"/>
      <c r="AF99" s="1655"/>
      <c r="AG99" s="1655"/>
      <c r="AH99" s="1656"/>
      <c r="AI99" s="1039"/>
      <c r="AJ99" s="1737"/>
      <c r="AK99" s="1737"/>
      <c r="AL99" s="1737"/>
      <c r="AM99" s="1737"/>
      <c r="AN99" s="1737"/>
      <c r="AO99" s="1737"/>
      <c r="AP99" s="1737"/>
      <c r="AQ99" s="1737"/>
      <c r="AR99" s="1737"/>
      <c r="AS99" s="1737"/>
      <c r="AT99" s="1737"/>
      <c r="AU99" s="1738"/>
      <c r="AV99" s="1739"/>
      <c r="AW99" s="1740"/>
      <c r="AX99" s="1740"/>
      <c r="AY99" s="1742"/>
    </row>
    <row r="100" spans="2:51" ht="24.75" customHeight="1">
      <c r="B100" s="678"/>
      <c r="C100" s="679"/>
      <c r="D100" s="679"/>
      <c r="E100" s="679"/>
      <c r="F100" s="679"/>
      <c r="G100" s="680"/>
      <c r="H100" s="1743"/>
      <c r="I100" s="1647"/>
      <c r="J100" s="1647"/>
      <c r="K100" s="1647"/>
      <c r="L100" s="1648"/>
      <c r="M100" s="1047"/>
      <c r="N100" s="1744"/>
      <c r="O100" s="1744"/>
      <c r="P100" s="1744"/>
      <c r="Q100" s="1744"/>
      <c r="R100" s="1744"/>
      <c r="S100" s="1744"/>
      <c r="T100" s="1744"/>
      <c r="U100" s="1744"/>
      <c r="V100" s="1744"/>
      <c r="W100" s="1744"/>
      <c r="X100" s="1744"/>
      <c r="Y100" s="1745"/>
      <c r="Z100" s="1746"/>
      <c r="AA100" s="1747"/>
      <c r="AB100" s="1747"/>
      <c r="AC100" s="1747"/>
      <c r="AD100" s="1743"/>
      <c r="AE100" s="1647"/>
      <c r="AF100" s="1647"/>
      <c r="AG100" s="1647"/>
      <c r="AH100" s="1648"/>
      <c r="AI100" s="1047"/>
      <c r="AJ100" s="1744"/>
      <c r="AK100" s="1744"/>
      <c r="AL100" s="1744"/>
      <c r="AM100" s="1744"/>
      <c r="AN100" s="1744"/>
      <c r="AO100" s="1744"/>
      <c r="AP100" s="1744"/>
      <c r="AQ100" s="1744"/>
      <c r="AR100" s="1744"/>
      <c r="AS100" s="1744"/>
      <c r="AT100" s="1744"/>
      <c r="AU100" s="1745"/>
      <c r="AV100" s="1746"/>
      <c r="AW100" s="1747"/>
      <c r="AX100" s="1747"/>
      <c r="AY100" s="1748"/>
    </row>
    <row r="101" spans="2:51" ht="24.75" customHeight="1">
      <c r="B101" s="678"/>
      <c r="C101" s="679"/>
      <c r="D101" s="679"/>
      <c r="E101" s="679"/>
      <c r="F101" s="679"/>
      <c r="G101" s="680"/>
      <c r="H101" s="1749" t="s">
        <v>39</v>
      </c>
      <c r="I101" s="1552"/>
      <c r="J101" s="1552"/>
      <c r="K101" s="1552"/>
      <c r="L101" s="1552"/>
      <c r="M101" s="1054"/>
      <c r="N101" s="1750"/>
      <c r="O101" s="1750"/>
      <c r="P101" s="1750"/>
      <c r="Q101" s="1750"/>
      <c r="R101" s="1750"/>
      <c r="S101" s="1750"/>
      <c r="T101" s="1750"/>
      <c r="U101" s="1750"/>
      <c r="V101" s="1750"/>
      <c r="W101" s="1750"/>
      <c r="X101" s="1750"/>
      <c r="Y101" s="1751"/>
      <c r="Z101" s="1752">
        <f>SUM(Z93:AC100)</f>
        <v>0</v>
      </c>
      <c r="AA101" s="1753"/>
      <c r="AB101" s="1753"/>
      <c r="AC101" s="1754"/>
      <c r="AD101" s="1749" t="s">
        <v>39</v>
      </c>
      <c r="AE101" s="1552"/>
      <c r="AF101" s="1552"/>
      <c r="AG101" s="1552"/>
      <c r="AH101" s="1552"/>
      <c r="AI101" s="1054"/>
      <c r="AJ101" s="1750"/>
      <c r="AK101" s="1750"/>
      <c r="AL101" s="1750"/>
      <c r="AM101" s="1750"/>
      <c r="AN101" s="1750"/>
      <c r="AO101" s="1750"/>
      <c r="AP101" s="1750"/>
      <c r="AQ101" s="1750"/>
      <c r="AR101" s="1750"/>
      <c r="AS101" s="1750"/>
      <c r="AT101" s="1750"/>
      <c r="AU101" s="1751"/>
      <c r="AV101" s="1752">
        <f>SUM(AV93:AY100)</f>
        <v>0</v>
      </c>
      <c r="AW101" s="1753"/>
      <c r="AX101" s="1753"/>
      <c r="AY101" s="1755"/>
    </row>
    <row r="102" spans="2:51" ht="24.75" customHeight="1">
      <c r="B102" s="678"/>
      <c r="C102" s="679"/>
      <c r="D102" s="679"/>
      <c r="E102" s="679"/>
      <c r="F102" s="679"/>
      <c r="G102" s="680"/>
      <c r="H102" s="1059" t="s">
        <v>139</v>
      </c>
      <c r="I102" s="1060"/>
      <c r="J102" s="1060"/>
      <c r="K102" s="1060"/>
      <c r="L102" s="1060"/>
      <c r="M102" s="1060"/>
      <c r="N102" s="1060"/>
      <c r="O102" s="1060"/>
      <c r="P102" s="1060"/>
      <c r="Q102" s="1060"/>
      <c r="R102" s="1060"/>
      <c r="S102" s="1060"/>
      <c r="T102" s="1060"/>
      <c r="U102" s="1060"/>
      <c r="V102" s="1060"/>
      <c r="W102" s="1060"/>
      <c r="X102" s="1060"/>
      <c r="Y102" s="1060"/>
      <c r="Z102" s="1060"/>
      <c r="AA102" s="1060"/>
      <c r="AB102" s="1060"/>
      <c r="AC102" s="1061"/>
      <c r="AD102" s="1059" t="s">
        <v>140</v>
      </c>
      <c r="AE102" s="1060"/>
      <c r="AF102" s="1060"/>
      <c r="AG102" s="1060"/>
      <c r="AH102" s="1060"/>
      <c r="AI102" s="1060"/>
      <c r="AJ102" s="1060"/>
      <c r="AK102" s="1060"/>
      <c r="AL102" s="1060"/>
      <c r="AM102" s="1060"/>
      <c r="AN102" s="1060"/>
      <c r="AO102" s="1060"/>
      <c r="AP102" s="1060"/>
      <c r="AQ102" s="1060"/>
      <c r="AR102" s="1060"/>
      <c r="AS102" s="1060"/>
      <c r="AT102" s="1060"/>
      <c r="AU102" s="1060"/>
      <c r="AV102" s="1060"/>
      <c r="AW102" s="1060"/>
      <c r="AX102" s="1060"/>
      <c r="AY102" s="1062"/>
    </row>
    <row r="103" spans="2:51" ht="24.75" customHeight="1">
      <c r="B103" s="678"/>
      <c r="C103" s="679"/>
      <c r="D103" s="679"/>
      <c r="E103" s="679"/>
      <c r="F103" s="679"/>
      <c r="G103" s="680"/>
      <c r="H103" s="1022" t="s">
        <v>71</v>
      </c>
      <c r="I103" s="693"/>
      <c r="J103" s="693"/>
      <c r="K103" s="693"/>
      <c r="L103" s="693"/>
      <c r="M103" s="1023" t="s">
        <v>127</v>
      </c>
      <c r="N103" s="530"/>
      <c r="O103" s="530"/>
      <c r="P103" s="530"/>
      <c r="Q103" s="530"/>
      <c r="R103" s="530"/>
      <c r="S103" s="530"/>
      <c r="T103" s="530"/>
      <c r="U103" s="530"/>
      <c r="V103" s="530"/>
      <c r="W103" s="530"/>
      <c r="X103" s="530"/>
      <c r="Y103" s="554"/>
      <c r="Z103" s="1024" t="s">
        <v>128</v>
      </c>
      <c r="AA103" s="1025"/>
      <c r="AB103" s="1025"/>
      <c r="AC103" s="1026"/>
      <c r="AD103" s="1022" t="s">
        <v>71</v>
      </c>
      <c r="AE103" s="693"/>
      <c r="AF103" s="693"/>
      <c r="AG103" s="693"/>
      <c r="AH103" s="693"/>
      <c r="AI103" s="1023" t="s">
        <v>127</v>
      </c>
      <c r="AJ103" s="530"/>
      <c r="AK103" s="530"/>
      <c r="AL103" s="530"/>
      <c r="AM103" s="530"/>
      <c r="AN103" s="530"/>
      <c r="AO103" s="530"/>
      <c r="AP103" s="530"/>
      <c r="AQ103" s="530"/>
      <c r="AR103" s="530"/>
      <c r="AS103" s="530"/>
      <c r="AT103" s="530"/>
      <c r="AU103" s="554"/>
      <c r="AV103" s="1024" t="s">
        <v>128</v>
      </c>
      <c r="AW103" s="1025"/>
      <c r="AX103" s="1025"/>
      <c r="AY103" s="1027"/>
    </row>
    <row r="104" spans="2:51" ht="24.75" customHeight="1">
      <c r="B104" s="678"/>
      <c r="C104" s="679"/>
      <c r="D104" s="679"/>
      <c r="E104" s="679"/>
      <c r="F104" s="679"/>
      <c r="G104" s="680"/>
      <c r="H104" s="1729"/>
      <c r="I104" s="1652"/>
      <c r="J104" s="1652"/>
      <c r="K104" s="1652"/>
      <c r="L104" s="1653"/>
      <c r="M104" s="1031"/>
      <c r="N104" s="1730"/>
      <c r="O104" s="1730"/>
      <c r="P104" s="1730"/>
      <c r="Q104" s="1730"/>
      <c r="R104" s="1730"/>
      <c r="S104" s="1730"/>
      <c r="T104" s="1730"/>
      <c r="U104" s="1730"/>
      <c r="V104" s="1730"/>
      <c r="W104" s="1730"/>
      <c r="X104" s="1730"/>
      <c r="Y104" s="1731"/>
      <c r="Z104" s="1732"/>
      <c r="AA104" s="1733"/>
      <c r="AB104" s="1733"/>
      <c r="AC104" s="1734"/>
      <c r="AD104" s="1729"/>
      <c r="AE104" s="1652"/>
      <c r="AF104" s="1652"/>
      <c r="AG104" s="1652"/>
      <c r="AH104" s="1653"/>
      <c r="AI104" s="1031"/>
      <c r="AJ104" s="1730"/>
      <c r="AK104" s="1730"/>
      <c r="AL104" s="1730"/>
      <c r="AM104" s="1730"/>
      <c r="AN104" s="1730"/>
      <c r="AO104" s="1730"/>
      <c r="AP104" s="1730"/>
      <c r="AQ104" s="1730"/>
      <c r="AR104" s="1730"/>
      <c r="AS104" s="1730"/>
      <c r="AT104" s="1730"/>
      <c r="AU104" s="1731"/>
      <c r="AV104" s="1732"/>
      <c r="AW104" s="1733"/>
      <c r="AX104" s="1733"/>
      <c r="AY104" s="1735"/>
    </row>
    <row r="105" spans="2:51" ht="24.75" customHeight="1">
      <c r="B105" s="678"/>
      <c r="C105" s="679"/>
      <c r="D105" s="679"/>
      <c r="E105" s="679"/>
      <c r="F105" s="679"/>
      <c r="G105" s="680"/>
      <c r="H105" s="1736"/>
      <c r="I105" s="1655"/>
      <c r="J105" s="1655"/>
      <c r="K105" s="1655"/>
      <c r="L105" s="1656"/>
      <c r="M105" s="1039"/>
      <c r="N105" s="1737"/>
      <c r="O105" s="1737"/>
      <c r="P105" s="1737"/>
      <c r="Q105" s="1737"/>
      <c r="R105" s="1737"/>
      <c r="S105" s="1737"/>
      <c r="T105" s="1737"/>
      <c r="U105" s="1737"/>
      <c r="V105" s="1737"/>
      <c r="W105" s="1737"/>
      <c r="X105" s="1737"/>
      <c r="Y105" s="1738"/>
      <c r="Z105" s="1739"/>
      <c r="AA105" s="1740"/>
      <c r="AB105" s="1740"/>
      <c r="AC105" s="1741"/>
      <c r="AD105" s="1736"/>
      <c r="AE105" s="1655"/>
      <c r="AF105" s="1655"/>
      <c r="AG105" s="1655"/>
      <c r="AH105" s="1656"/>
      <c r="AI105" s="1039"/>
      <c r="AJ105" s="1737"/>
      <c r="AK105" s="1737"/>
      <c r="AL105" s="1737"/>
      <c r="AM105" s="1737"/>
      <c r="AN105" s="1737"/>
      <c r="AO105" s="1737"/>
      <c r="AP105" s="1737"/>
      <c r="AQ105" s="1737"/>
      <c r="AR105" s="1737"/>
      <c r="AS105" s="1737"/>
      <c r="AT105" s="1737"/>
      <c r="AU105" s="1738"/>
      <c r="AV105" s="1739"/>
      <c r="AW105" s="1740"/>
      <c r="AX105" s="1740"/>
      <c r="AY105" s="1742"/>
    </row>
    <row r="106" spans="2:51" ht="24.75" customHeight="1">
      <c r="B106" s="678"/>
      <c r="C106" s="679"/>
      <c r="D106" s="679"/>
      <c r="E106" s="679"/>
      <c r="F106" s="679"/>
      <c r="G106" s="680"/>
      <c r="H106" s="1736"/>
      <c r="I106" s="1655"/>
      <c r="J106" s="1655"/>
      <c r="K106" s="1655"/>
      <c r="L106" s="1656"/>
      <c r="M106" s="1039"/>
      <c r="N106" s="1737"/>
      <c r="O106" s="1737"/>
      <c r="P106" s="1737"/>
      <c r="Q106" s="1737"/>
      <c r="R106" s="1737"/>
      <c r="S106" s="1737"/>
      <c r="T106" s="1737"/>
      <c r="U106" s="1737"/>
      <c r="V106" s="1737"/>
      <c r="W106" s="1737"/>
      <c r="X106" s="1737"/>
      <c r="Y106" s="1738"/>
      <c r="Z106" s="1739"/>
      <c r="AA106" s="1740"/>
      <c r="AB106" s="1740"/>
      <c r="AC106" s="1741"/>
      <c r="AD106" s="1736"/>
      <c r="AE106" s="1655"/>
      <c r="AF106" s="1655"/>
      <c r="AG106" s="1655"/>
      <c r="AH106" s="1656"/>
      <c r="AI106" s="1039"/>
      <c r="AJ106" s="1737"/>
      <c r="AK106" s="1737"/>
      <c r="AL106" s="1737"/>
      <c r="AM106" s="1737"/>
      <c r="AN106" s="1737"/>
      <c r="AO106" s="1737"/>
      <c r="AP106" s="1737"/>
      <c r="AQ106" s="1737"/>
      <c r="AR106" s="1737"/>
      <c r="AS106" s="1737"/>
      <c r="AT106" s="1737"/>
      <c r="AU106" s="1738"/>
      <c r="AV106" s="1739"/>
      <c r="AW106" s="1740"/>
      <c r="AX106" s="1740"/>
      <c r="AY106" s="1742"/>
    </row>
    <row r="107" spans="2:51" ht="24.75" customHeight="1">
      <c r="B107" s="678"/>
      <c r="C107" s="679"/>
      <c r="D107" s="679"/>
      <c r="E107" s="679"/>
      <c r="F107" s="679"/>
      <c r="G107" s="680"/>
      <c r="H107" s="1736"/>
      <c r="I107" s="1655"/>
      <c r="J107" s="1655"/>
      <c r="K107" s="1655"/>
      <c r="L107" s="1656"/>
      <c r="M107" s="1039"/>
      <c r="N107" s="1737"/>
      <c r="O107" s="1737"/>
      <c r="P107" s="1737"/>
      <c r="Q107" s="1737"/>
      <c r="R107" s="1737"/>
      <c r="S107" s="1737"/>
      <c r="T107" s="1737"/>
      <c r="U107" s="1737"/>
      <c r="V107" s="1737"/>
      <c r="W107" s="1737"/>
      <c r="X107" s="1737"/>
      <c r="Y107" s="1738"/>
      <c r="Z107" s="1739"/>
      <c r="AA107" s="1740"/>
      <c r="AB107" s="1740"/>
      <c r="AC107" s="1741"/>
      <c r="AD107" s="1736"/>
      <c r="AE107" s="1655"/>
      <c r="AF107" s="1655"/>
      <c r="AG107" s="1655"/>
      <c r="AH107" s="1656"/>
      <c r="AI107" s="1039"/>
      <c r="AJ107" s="1737"/>
      <c r="AK107" s="1737"/>
      <c r="AL107" s="1737"/>
      <c r="AM107" s="1737"/>
      <c r="AN107" s="1737"/>
      <c r="AO107" s="1737"/>
      <c r="AP107" s="1737"/>
      <c r="AQ107" s="1737"/>
      <c r="AR107" s="1737"/>
      <c r="AS107" s="1737"/>
      <c r="AT107" s="1737"/>
      <c r="AU107" s="1738"/>
      <c r="AV107" s="1739"/>
      <c r="AW107" s="1740"/>
      <c r="AX107" s="1740"/>
      <c r="AY107" s="1742"/>
    </row>
    <row r="108" spans="2:51" ht="24.75" customHeight="1">
      <c r="B108" s="678"/>
      <c r="C108" s="679"/>
      <c r="D108" s="679"/>
      <c r="E108" s="679"/>
      <c r="F108" s="679"/>
      <c r="G108" s="680"/>
      <c r="H108" s="1736"/>
      <c r="I108" s="1655"/>
      <c r="J108" s="1655"/>
      <c r="K108" s="1655"/>
      <c r="L108" s="1656"/>
      <c r="M108" s="1039"/>
      <c r="N108" s="1737"/>
      <c r="O108" s="1737"/>
      <c r="P108" s="1737"/>
      <c r="Q108" s="1737"/>
      <c r="R108" s="1737"/>
      <c r="S108" s="1737"/>
      <c r="T108" s="1737"/>
      <c r="U108" s="1737"/>
      <c r="V108" s="1737"/>
      <c r="W108" s="1737"/>
      <c r="X108" s="1737"/>
      <c r="Y108" s="1738"/>
      <c r="Z108" s="1739"/>
      <c r="AA108" s="1740"/>
      <c r="AB108" s="1740"/>
      <c r="AC108" s="1740"/>
      <c r="AD108" s="1736"/>
      <c r="AE108" s="1655"/>
      <c r="AF108" s="1655"/>
      <c r="AG108" s="1655"/>
      <c r="AH108" s="1656"/>
      <c r="AI108" s="1039"/>
      <c r="AJ108" s="1737"/>
      <c r="AK108" s="1737"/>
      <c r="AL108" s="1737"/>
      <c r="AM108" s="1737"/>
      <c r="AN108" s="1737"/>
      <c r="AO108" s="1737"/>
      <c r="AP108" s="1737"/>
      <c r="AQ108" s="1737"/>
      <c r="AR108" s="1737"/>
      <c r="AS108" s="1737"/>
      <c r="AT108" s="1737"/>
      <c r="AU108" s="1738"/>
      <c r="AV108" s="1739"/>
      <c r="AW108" s="1740"/>
      <c r="AX108" s="1740"/>
      <c r="AY108" s="1742"/>
    </row>
    <row r="109" spans="2:51" ht="24.75" customHeight="1">
      <c r="B109" s="678"/>
      <c r="C109" s="679"/>
      <c r="D109" s="679"/>
      <c r="E109" s="679"/>
      <c r="F109" s="679"/>
      <c r="G109" s="680"/>
      <c r="H109" s="1736"/>
      <c r="I109" s="1655"/>
      <c r="J109" s="1655"/>
      <c r="K109" s="1655"/>
      <c r="L109" s="1656"/>
      <c r="M109" s="1039"/>
      <c r="N109" s="1737"/>
      <c r="O109" s="1737"/>
      <c r="P109" s="1737"/>
      <c r="Q109" s="1737"/>
      <c r="R109" s="1737"/>
      <c r="S109" s="1737"/>
      <c r="T109" s="1737"/>
      <c r="U109" s="1737"/>
      <c r="V109" s="1737"/>
      <c r="W109" s="1737"/>
      <c r="X109" s="1737"/>
      <c r="Y109" s="1738"/>
      <c r="Z109" s="1739"/>
      <c r="AA109" s="1740"/>
      <c r="AB109" s="1740"/>
      <c r="AC109" s="1740"/>
      <c r="AD109" s="1736"/>
      <c r="AE109" s="1655"/>
      <c r="AF109" s="1655"/>
      <c r="AG109" s="1655"/>
      <c r="AH109" s="1656"/>
      <c r="AI109" s="1039"/>
      <c r="AJ109" s="1737"/>
      <c r="AK109" s="1737"/>
      <c r="AL109" s="1737"/>
      <c r="AM109" s="1737"/>
      <c r="AN109" s="1737"/>
      <c r="AO109" s="1737"/>
      <c r="AP109" s="1737"/>
      <c r="AQ109" s="1737"/>
      <c r="AR109" s="1737"/>
      <c r="AS109" s="1737"/>
      <c r="AT109" s="1737"/>
      <c r="AU109" s="1738"/>
      <c r="AV109" s="1739"/>
      <c r="AW109" s="1740"/>
      <c r="AX109" s="1740"/>
      <c r="AY109" s="1742"/>
    </row>
    <row r="110" spans="2:51" ht="24.75" customHeight="1">
      <c r="B110" s="678"/>
      <c r="C110" s="679"/>
      <c r="D110" s="679"/>
      <c r="E110" s="679"/>
      <c r="F110" s="679"/>
      <c r="G110" s="680"/>
      <c r="H110" s="1736"/>
      <c r="I110" s="1655"/>
      <c r="J110" s="1655"/>
      <c r="K110" s="1655"/>
      <c r="L110" s="1656"/>
      <c r="M110" s="1039"/>
      <c r="N110" s="1737"/>
      <c r="O110" s="1737"/>
      <c r="P110" s="1737"/>
      <c r="Q110" s="1737"/>
      <c r="R110" s="1737"/>
      <c r="S110" s="1737"/>
      <c r="T110" s="1737"/>
      <c r="U110" s="1737"/>
      <c r="V110" s="1737"/>
      <c r="W110" s="1737"/>
      <c r="X110" s="1737"/>
      <c r="Y110" s="1738"/>
      <c r="Z110" s="1739"/>
      <c r="AA110" s="1740"/>
      <c r="AB110" s="1740"/>
      <c r="AC110" s="1740"/>
      <c r="AD110" s="1736"/>
      <c r="AE110" s="1655"/>
      <c r="AF110" s="1655"/>
      <c r="AG110" s="1655"/>
      <c r="AH110" s="1656"/>
      <c r="AI110" s="1039"/>
      <c r="AJ110" s="1737"/>
      <c r="AK110" s="1737"/>
      <c r="AL110" s="1737"/>
      <c r="AM110" s="1737"/>
      <c r="AN110" s="1737"/>
      <c r="AO110" s="1737"/>
      <c r="AP110" s="1737"/>
      <c r="AQ110" s="1737"/>
      <c r="AR110" s="1737"/>
      <c r="AS110" s="1737"/>
      <c r="AT110" s="1737"/>
      <c r="AU110" s="1738"/>
      <c r="AV110" s="1739"/>
      <c r="AW110" s="1740"/>
      <c r="AX110" s="1740"/>
      <c r="AY110" s="1742"/>
    </row>
    <row r="111" spans="2:51" ht="24.75" customHeight="1">
      <c r="B111" s="678"/>
      <c r="C111" s="679"/>
      <c r="D111" s="679"/>
      <c r="E111" s="679"/>
      <c r="F111" s="679"/>
      <c r="G111" s="680"/>
      <c r="H111" s="1743"/>
      <c r="I111" s="1647"/>
      <c r="J111" s="1647"/>
      <c r="K111" s="1647"/>
      <c r="L111" s="1648"/>
      <c r="M111" s="1047"/>
      <c r="N111" s="1744"/>
      <c r="O111" s="1744"/>
      <c r="P111" s="1744"/>
      <c r="Q111" s="1744"/>
      <c r="R111" s="1744"/>
      <c r="S111" s="1744"/>
      <c r="T111" s="1744"/>
      <c r="U111" s="1744"/>
      <c r="V111" s="1744"/>
      <c r="W111" s="1744"/>
      <c r="X111" s="1744"/>
      <c r="Y111" s="1745"/>
      <c r="Z111" s="1746"/>
      <c r="AA111" s="1747"/>
      <c r="AB111" s="1747"/>
      <c r="AC111" s="1747"/>
      <c r="AD111" s="1743"/>
      <c r="AE111" s="1647"/>
      <c r="AF111" s="1647"/>
      <c r="AG111" s="1647"/>
      <c r="AH111" s="1648"/>
      <c r="AI111" s="1047"/>
      <c r="AJ111" s="1744"/>
      <c r="AK111" s="1744"/>
      <c r="AL111" s="1744"/>
      <c r="AM111" s="1744"/>
      <c r="AN111" s="1744"/>
      <c r="AO111" s="1744"/>
      <c r="AP111" s="1744"/>
      <c r="AQ111" s="1744"/>
      <c r="AR111" s="1744"/>
      <c r="AS111" s="1744"/>
      <c r="AT111" s="1744"/>
      <c r="AU111" s="1745"/>
      <c r="AV111" s="1746"/>
      <c r="AW111" s="1747"/>
      <c r="AX111" s="1747"/>
      <c r="AY111" s="1748"/>
    </row>
    <row r="112" spans="2:51" ht="24.75" customHeight="1">
      <c r="B112" s="678"/>
      <c r="C112" s="679"/>
      <c r="D112" s="679"/>
      <c r="E112" s="679"/>
      <c r="F112" s="679"/>
      <c r="G112" s="680"/>
      <c r="H112" s="1749" t="s">
        <v>39</v>
      </c>
      <c r="I112" s="1552"/>
      <c r="J112" s="1552"/>
      <c r="K112" s="1552"/>
      <c r="L112" s="1552"/>
      <c r="M112" s="1054"/>
      <c r="N112" s="1750"/>
      <c r="O112" s="1750"/>
      <c r="P112" s="1750"/>
      <c r="Q112" s="1750"/>
      <c r="R112" s="1750"/>
      <c r="S112" s="1750"/>
      <c r="T112" s="1750"/>
      <c r="U112" s="1750"/>
      <c r="V112" s="1750"/>
      <c r="W112" s="1750"/>
      <c r="X112" s="1750"/>
      <c r="Y112" s="1751"/>
      <c r="Z112" s="1752">
        <f>SUM(Z104:AC111)</f>
        <v>0</v>
      </c>
      <c r="AA112" s="1753"/>
      <c r="AB112" s="1753"/>
      <c r="AC112" s="1754"/>
      <c r="AD112" s="1749" t="s">
        <v>39</v>
      </c>
      <c r="AE112" s="1552"/>
      <c r="AF112" s="1552"/>
      <c r="AG112" s="1552"/>
      <c r="AH112" s="1552"/>
      <c r="AI112" s="1054"/>
      <c r="AJ112" s="1750"/>
      <c r="AK112" s="1750"/>
      <c r="AL112" s="1750"/>
      <c r="AM112" s="1750"/>
      <c r="AN112" s="1750"/>
      <c r="AO112" s="1750"/>
      <c r="AP112" s="1750"/>
      <c r="AQ112" s="1750"/>
      <c r="AR112" s="1750"/>
      <c r="AS112" s="1750"/>
      <c r="AT112" s="1750"/>
      <c r="AU112" s="1751"/>
      <c r="AV112" s="1752">
        <f>SUM(AV104:AY111)</f>
        <v>0</v>
      </c>
      <c r="AW112" s="1753"/>
      <c r="AX112" s="1753"/>
      <c r="AY112" s="1755"/>
    </row>
    <row r="113" spans="2:51" ht="24.75" customHeight="1">
      <c r="B113" s="678"/>
      <c r="C113" s="679"/>
      <c r="D113" s="679"/>
      <c r="E113" s="679"/>
      <c r="F113" s="679"/>
      <c r="G113" s="680"/>
      <c r="H113" s="1059" t="s">
        <v>141</v>
      </c>
      <c r="I113" s="1060"/>
      <c r="J113" s="1060"/>
      <c r="K113" s="1060"/>
      <c r="L113" s="1060"/>
      <c r="M113" s="1060"/>
      <c r="N113" s="1060"/>
      <c r="O113" s="1060"/>
      <c r="P113" s="1060"/>
      <c r="Q113" s="1060"/>
      <c r="R113" s="1060"/>
      <c r="S113" s="1060"/>
      <c r="T113" s="1060"/>
      <c r="U113" s="1060"/>
      <c r="V113" s="1060"/>
      <c r="W113" s="1060"/>
      <c r="X113" s="1060"/>
      <c r="Y113" s="1060"/>
      <c r="Z113" s="1060"/>
      <c r="AA113" s="1060"/>
      <c r="AB113" s="1060"/>
      <c r="AC113" s="1061"/>
      <c r="AD113" s="1059" t="s">
        <v>142</v>
      </c>
      <c r="AE113" s="1060"/>
      <c r="AF113" s="1060"/>
      <c r="AG113" s="1060"/>
      <c r="AH113" s="1060"/>
      <c r="AI113" s="1060"/>
      <c r="AJ113" s="1060"/>
      <c r="AK113" s="1060"/>
      <c r="AL113" s="1060"/>
      <c r="AM113" s="1060"/>
      <c r="AN113" s="1060"/>
      <c r="AO113" s="1060"/>
      <c r="AP113" s="1060"/>
      <c r="AQ113" s="1060"/>
      <c r="AR113" s="1060"/>
      <c r="AS113" s="1060"/>
      <c r="AT113" s="1060"/>
      <c r="AU113" s="1060"/>
      <c r="AV113" s="1060"/>
      <c r="AW113" s="1060"/>
      <c r="AX113" s="1060"/>
      <c r="AY113" s="1062"/>
    </row>
    <row r="114" spans="2:51" ht="24.75" customHeight="1">
      <c r="B114" s="678"/>
      <c r="C114" s="679"/>
      <c r="D114" s="679"/>
      <c r="E114" s="679"/>
      <c r="F114" s="679"/>
      <c r="G114" s="680"/>
      <c r="H114" s="1022" t="s">
        <v>71</v>
      </c>
      <c r="I114" s="693"/>
      <c r="J114" s="693"/>
      <c r="K114" s="693"/>
      <c r="L114" s="693"/>
      <c r="M114" s="1023" t="s">
        <v>127</v>
      </c>
      <c r="N114" s="530"/>
      <c r="O114" s="530"/>
      <c r="P114" s="530"/>
      <c r="Q114" s="530"/>
      <c r="R114" s="530"/>
      <c r="S114" s="530"/>
      <c r="T114" s="530"/>
      <c r="U114" s="530"/>
      <c r="V114" s="530"/>
      <c r="W114" s="530"/>
      <c r="X114" s="530"/>
      <c r="Y114" s="554"/>
      <c r="Z114" s="1024" t="s">
        <v>128</v>
      </c>
      <c r="AA114" s="1025"/>
      <c r="AB114" s="1025"/>
      <c r="AC114" s="1026"/>
      <c r="AD114" s="1022" t="s">
        <v>71</v>
      </c>
      <c r="AE114" s="693"/>
      <c r="AF114" s="693"/>
      <c r="AG114" s="693"/>
      <c r="AH114" s="693"/>
      <c r="AI114" s="1023" t="s">
        <v>127</v>
      </c>
      <c r="AJ114" s="530"/>
      <c r="AK114" s="530"/>
      <c r="AL114" s="530"/>
      <c r="AM114" s="530"/>
      <c r="AN114" s="530"/>
      <c r="AO114" s="530"/>
      <c r="AP114" s="530"/>
      <c r="AQ114" s="530"/>
      <c r="AR114" s="530"/>
      <c r="AS114" s="530"/>
      <c r="AT114" s="530"/>
      <c r="AU114" s="554"/>
      <c r="AV114" s="1024" t="s">
        <v>128</v>
      </c>
      <c r="AW114" s="1025"/>
      <c r="AX114" s="1025"/>
      <c r="AY114" s="1027"/>
    </row>
    <row r="115" spans="2:51" ht="24.75" customHeight="1">
      <c r="B115" s="678"/>
      <c r="C115" s="679"/>
      <c r="D115" s="679"/>
      <c r="E115" s="679"/>
      <c r="F115" s="679"/>
      <c r="G115" s="680"/>
      <c r="H115" s="1729"/>
      <c r="I115" s="1652"/>
      <c r="J115" s="1652"/>
      <c r="K115" s="1652"/>
      <c r="L115" s="1653"/>
      <c r="M115" s="1031"/>
      <c r="N115" s="1730"/>
      <c r="O115" s="1730"/>
      <c r="P115" s="1730"/>
      <c r="Q115" s="1730"/>
      <c r="R115" s="1730"/>
      <c r="S115" s="1730"/>
      <c r="T115" s="1730"/>
      <c r="U115" s="1730"/>
      <c r="V115" s="1730"/>
      <c r="W115" s="1730"/>
      <c r="X115" s="1730"/>
      <c r="Y115" s="1731"/>
      <c r="Z115" s="1732"/>
      <c r="AA115" s="1733"/>
      <c r="AB115" s="1733"/>
      <c r="AC115" s="1734"/>
      <c r="AD115" s="1729"/>
      <c r="AE115" s="1652"/>
      <c r="AF115" s="1652"/>
      <c r="AG115" s="1652"/>
      <c r="AH115" s="1653"/>
      <c r="AI115" s="1031"/>
      <c r="AJ115" s="1730"/>
      <c r="AK115" s="1730"/>
      <c r="AL115" s="1730"/>
      <c r="AM115" s="1730"/>
      <c r="AN115" s="1730"/>
      <c r="AO115" s="1730"/>
      <c r="AP115" s="1730"/>
      <c r="AQ115" s="1730"/>
      <c r="AR115" s="1730"/>
      <c r="AS115" s="1730"/>
      <c r="AT115" s="1730"/>
      <c r="AU115" s="1731"/>
      <c r="AV115" s="1732"/>
      <c r="AW115" s="1733"/>
      <c r="AX115" s="1733"/>
      <c r="AY115" s="1735"/>
    </row>
    <row r="116" spans="2:51" ht="24.75" customHeight="1">
      <c r="B116" s="678"/>
      <c r="C116" s="679"/>
      <c r="D116" s="679"/>
      <c r="E116" s="679"/>
      <c r="F116" s="679"/>
      <c r="G116" s="680"/>
      <c r="H116" s="1736"/>
      <c r="I116" s="1655"/>
      <c r="J116" s="1655"/>
      <c r="K116" s="1655"/>
      <c r="L116" s="1656"/>
      <c r="M116" s="1039"/>
      <c r="N116" s="1737"/>
      <c r="O116" s="1737"/>
      <c r="P116" s="1737"/>
      <c r="Q116" s="1737"/>
      <c r="R116" s="1737"/>
      <c r="S116" s="1737"/>
      <c r="T116" s="1737"/>
      <c r="U116" s="1737"/>
      <c r="V116" s="1737"/>
      <c r="W116" s="1737"/>
      <c r="X116" s="1737"/>
      <c r="Y116" s="1738"/>
      <c r="Z116" s="1739"/>
      <c r="AA116" s="1740"/>
      <c r="AB116" s="1740"/>
      <c r="AC116" s="1741"/>
      <c r="AD116" s="1736"/>
      <c r="AE116" s="1655"/>
      <c r="AF116" s="1655"/>
      <c r="AG116" s="1655"/>
      <c r="AH116" s="1656"/>
      <c r="AI116" s="1039"/>
      <c r="AJ116" s="1737"/>
      <c r="AK116" s="1737"/>
      <c r="AL116" s="1737"/>
      <c r="AM116" s="1737"/>
      <c r="AN116" s="1737"/>
      <c r="AO116" s="1737"/>
      <c r="AP116" s="1737"/>
      <c r="AQ116" s="1737"/>
      <c r="AR116" s="1737"/>
      <c r="AS116" s="1737"/>
      <c r="AT116" s="1737"/>
      <c r="AU116" s="1738"/>
      <c r="AV116" s="1739"/>
      <c r="AW116" s="1740"/>
      <c r="AX116" s="1740"/>
      <c r="AY116" s="1742"/>
    </row>
    <row r="117" spans="2:51" ht="24.75" customHeight="1">
      <c r="B117" s="678"/>
      <c r="C117" s="679"/>
      <c r="D117" s="679"/>
      <c r="E117" s="679"/>
      <c r="F117" s="679"/>
      <c r="G117" s="680"/>
      <c r="H117" s="1736"/>
      <c r="I117" s="1655"/>
      <c r="J117" s="1655"/>
      <c r="K117" s="1655"/>
      <c r="L117" s="1656"/>
      <c r="M117" s="1039"/>
      <c r="N117" s="1737"/>
      <c r="O117" s="1737"/>
      <c r="P117" s="1737"/>
      <c r="Q117" s="1737"/>
      <c r="R117" s="1737"/>
      <c r="S117" s="1737"/>
      <c r="T117" s="1737"/>
      <c r="U117" s="1737"/>
      <c r="V117" s="1737"/>
      <c r="W117" s="1737"/>
      <c r="X117" s="1737"/>
      <c r="Y117" s="1738"/>
      <c r="Z117" s="1739"/>
      <c r="AA117" s="1740"/>
      <c r="AB117" s="1740"/>
      <c r="AC117" s="1741"/>
      <c r="AD117" s="1736"/>
      <c r="AE117" s="1655"/>
      <c r="AF117" s="1655"/>
      <c r="AG117" s="1655"/>
      <c r="AH117" s="1656"/>
      <c r="AI117" s="1039"/>
      <c r="AJ117" s="1737"/>
      <c r="AK117" s="1737"/>
      <c r="AL117" s="1737"/>
      <c r="AM117" s="1737"/>
      <c r="AN117" s="1737"/>
      <c r="AO117" s="1737"/>
      <c r="AP117" s="1737"/>
      <c r="AQ117" s="1737"/>
      <c r="AR117" s="1737"/>
      <c r="AS117" s="1737"/>
      <c r="AT117" s="1737"/>
      <c r="AU117" s="1738"/>
      <c r="AV117" s="1739"/>
      <c r="AW117" s="1740"/>
      <c r="AX117" s="1740"/>
      <c r="AY117" s="1742"/>
    </row>
    <row r="118" spans="2:51" ht="24.75" customHeight="1">
      <c r="B118" s="678"/>
      <c r="C118" s="679"/>
      <c r="D118" s="679"/>
      <c r="E118" s="679"/>
      <c r="F118" s="679"/>
      <c r="G118" s="680"/>
      <c r="H118" s="1736"/>
      <c r="I118" s="1655"/>
      <c r="J118" s="1655"/>
      <c r="K118" s="1655"/>
      <c r="L118" s="1656"/>
      <c r="M118" s="1039"/>
      <c r="N118" s="1737"/>
      <c r="O118" s="1737"/>
      <c r="P118" s="1737"/>
      <c r="Q118" s="1737"/>
      <c r="R118" s="1737"/>
      <c r="S118" s="1737"/>
      <c r="T118" s="1737"/>
      <c r="U118" s="1737"/>
      <c r="V118" s="1737"/>
      <c r="W118" s="1737"/>
      <c r="X118" s="1737"/>
      <c r="Y118" s="1738"/>
      <c r="Z118" s="1739"/>
      <c r="AA118" s="1740"/>
      <c r="AB118" s="1740"/>
      <c r="AC118" s="1741"/>
      <c r="AD118" s="1736"/>
      <c r="AE118" s="1655"/>
      <c r="AF118" s="1655"/>
      <c r="AG118" s="1655"/>
      <c r="AH118" s="1656"/>
      <c r="AI118" s="1039"/>
      <c r="AJ118" s="1737"/>
      <c r="AK118" s="1737"/>
      <c r="AL118" s="1737"/>
      <c r="AM118" s="1737"/>
      <c r="AN118" s="1737"/>
      <c r="AO118" s="1737"/>
      <c r="AP118" s="1737"/>
      <c r="AQ118" s="1737"/>
      <c r="AR118" s="1737"/>
      <c r="AS118" s="1737"/>
      <c r="AT118" s="1737"/>
      <c r="AU118" s="1738"/>
      <c r="AV118" s="1739"/>
      <c r="AW118" s="1740"/>
      <c r="AX118" s="1740"/>
      <c r="AY118" s="1742"/>
    </row>
    <row r="119" spans="2:51" ht="24.75" customHeight="1">
      <c r="B119" s="678"/>
      <c r="C119" s="679"/>
      <c r="D119" s="679"/>
      <c r="E119" s="679"/>
      <c r="F119" s="679"/>
      <c r="G119" s="680"/>
      <c r="H119" s="1736"/>
      <c r="I119" s="1655"/>
      <c r="J119" s="1655"/>
      <c r="K119" s="1655"/>
      <c r="L119" s="1656"/>
      <c r="M119" s="1039"/>
      <c r="N119" s="1737"/>
      <c r="O119" s="1737"/>
      <c r="P119" s="1737"/>
      <c r="Q119" s="1737"/>
      <c r="R119" s="1737"/>
      <c r="S119" s="1737"/>
      <c r="T119" s="1737"/>
      <c r="U119" s="1737"/>
      <c r="V119" s="1737"/>
      <c r="W119" s="1737"/>
      <c r="X119" s="1737"/>
      <c r="Y119" s="1738"/>
      <c r="Z119" s="1739"/>
      <c r="AA119" s="1740"/>
      <c r="AB119" s="1740"/>
      <c r="AC119" s="1740"/>
      <c r="AD119" s="1736"/>
      <c r="AE119" s="1655"/>
      <c r="AF119" s="1655"/>
      <c r="AG119" s="1655"/>
      <c r="AH119" s="1656"/>
      <c r="AI119" s="1039"/>
      <c r="AJ119" s="1737"/>
      <c r="AK119" s="1737"/>
      <c r="AL119" s="1737"/>
      <c r="AM119" s="1737"/>
      <c r="AN119" s="1737"/>
      <c r="AO119" s="1737"/>
      <c r="AP119" s="1737"/>
      <c r="AQ119" s="1737"/>
      <c r="AR119" s="1737"/>
      <c r="AS119" s="1737"/>
      <c r="AT119" s="1737"/>
      <c r="AU119" s="1738"/>
      <c r="AV119" s="1739"/>
      <c r="AW119" s="1740"/>
      <c r="AX119" s="1740"/>
      <c r="AY119" s="1742"/>
    </row>
    <row r="120" spans="2:51" ht="24.75" customHeight="1">
      <c r="B120" s="678"/>
      <c r="C120" s="679"/>
      <c r="D120" s="679"/>
      <c r="E120" s="679"/>
      <c r="F120" s="679"/>
      <c r="G120" s="680"/>
      <c r="H120" s="1736"/>
      <c r="I120" s="1655"/>
      <c r="J120" s="1655"/>
      <c r="K120" s="1655"/>
      <c r="L120" s="1656"/>
      <c r="M120" s="1039"/>
      <c r="N120" s="1737"/>
      <c r="O120" s="1737"/>
      <c r="P120" s="1737"/>
      <c r="Q120" s="1737"/>
      <c r="R120" s="1737"/>
      <c r="S120" s="1737"/>
      <c r="T120" s="1737"/>
      <c r="U120" s="1737"/>
      <c r="V120" s="1737"/>
      <c r="W120" s="1737"/>
      <c r="X120" s="1737"/>
      <c r="Y120" s="1738"/>
      <c r="Z120" s="1739"/>
      <c r="AA120" s="1740"/>
      <c r="AB120" s="1740"/>
      <c r="AC120" s="1740"/>
      <c r="AD120" s="1736"/>
      <c r="AE120" s="1655"/>
      <c r="AF120" s="1655"/>
      <c r="AG120" s="1655"/>
      <c r="AH120" s="1656"/>
      <c r="AI120" s="1039"/>
      <c r="AJ120" s="1737"/>
      <c r="AK120" s="1737"/>
      <c r="AL120" s="1737"/>
      <c r="AM120" s="1737"/>
      <c r="AN120" s="1737"/>
      <c r="AO120" s="1737"/>
      <c r="AP120" s="1737"/>
      <c r="AQ120" s="1737"/>
      <c r="AR120" s="1737"/>
      <c r="AS120" s="1737"/>
      <c r="AT120" s="1737"/>
      <c r="AU120" s="1738"/>
      <c r="AV120" s="1739"/>
      <c r="AW120" s="1740"/>
      <c r="AX120" s="1740"/>
      <c r="AY120" s="1742"/>
    </row>
    <row r="121" spans="2:51" ht="24.75" customHeight="1">
      <c r="B121" s="678"/>
      <c r="C121" s="679"/>
      <c r="D121" s="679"/>
      <c r="E121" s="679"/>
      <c r="F121" s="679"/>
      <c r="G121" s="680"/>
      <c r="H121" s="1736"/>
      <c r="I121" s="1655"/>
      <c r="J121" s="1655"/>
      <c r="K121" s="1655"/>
      <c r="L121" s="1656"/>
      <c r="M121" s="1039"/>
      <c r="N121" s="1737"/>
      <c r="O121" s="1737"/>
      <c r="P121" s="1737"/>
      <c r="Q121" s="1737"/>
      <c r="R121" s="1737"/>
      <c r="S121" s="1737"/>
      <c r="T121" s="1737"/>
      <c r="U121" s="1737"/>
      <c r="V121" s="1737"/>
      <c r="W121" s="1737"/>
      <c r="X121" s="1737"/>
      <c r="Y121" s="1738"/>
      <c r="Z121" s="1739"/>
      <c r="AA121" s="1740"/>
      <c r="AB121" s="1740"/>
      <c r="AC121" s="1740"/>
      <c r="AD121" s="1736"/>
      <c r="AE121" s="1655"/>
      <c r="AF121" s="1655"/>
      <c r="AG121" s="1655"/>
      <c r="AH121" s="1656"/>
      <c r="AI121" s="1039"/>
      <c r="AJ121" s="1737"/>
      <c r="AK121" s="1737"/>
      <c r="AL121" s="1737"/>
      <c r="AM121" s="1737"/>
      <c r="AN121" s="1737"/>
      <c r="AO121" s="1737"/>
      <c r="AP121" s="1737"/>
      <c r="AQ121" s="1737"/>
      <c r="AR121" s="1737"/>
      <c r="AS121" s="1737"/>
      <c r="AT121" s="1737"/>
      <c r="AU121" s="1738"/>
      <c r="AV121" s="1739"/>
      <c r="AW121" s="1740"/>
      <c r="AX121" s="1740"/>
      <c r="AY121" s="1742"/>
    </row>
    <row r="122" spans="2:51" ht="24.75" customHeight="1">
      <c r="B122" s="678"/>
      <c r="C122" s="679"/>
      <c r="D122" s="679"/>
      <c r="E122" s="679"/>
      <c r="F122" s="679"/>
      <c r="G122" s="680"/>
      <c r="H122" s="1743"/>
      <c r="I122" s="1647"/>
      <c r="J122" s="1647"/>
      <c r="K122" s="1647"/>
      <c r="L122" s="1648"/>
      <c r="M122" s="1047"/>
      <c r="N122" s="1744"/>
      <c r="O122" s="1744"/>
      <c r="P122" s="1744"/>
      <c r="Q122" s="1744"/>
      <c r="R122" s="1744"/>
      <c r="S122" s="1744"/>
      <c r="T122" s="1744"/>
      <c r="U122" s="1744"/>
      <c r="V122" s="1744"/>
      <c r="W122" s="1744"/>
      <c r="X122" s="1744"/>
      <c r="Y122" s="1745"/>
      <c r="Z122" s="1746"/>
      <c r="AA122" s="1747"/>
      <c r="AB122" s="1747"/>
      <c r="AC122" s="1747"/>
      <c r="AD122" s="1743"/>
      <c r="AE122" s="1647"/>
      <c r="AF122" s="1647"/>
      <c r="AG122" s="1647"/>
      <c r="AH122" s="1648"/>
      <c r="AI122" s="1047"/>
      <c r="AJ122" s="1744"/>
      <c r="AK122" s="1744"/>
      <c r="AL122" s="1744"/>
      <c r="AM122" s="1744"/>
      <c r="AN122" s="1744"/>
      <c r="AO122" s="1744"/>
      <c r="AP122" s="1744"/>
      <c r="AQ122" s="1744"/>
      <c r="AR122" s="1744"/>
      <c r="AS122" s="1744"/>
      <c r="AT122" s="1744"/>
      <c r="AU122" s="1745"/>
      <c r="AV122" s="1746"/>
      <c r="AW122" s="1747"/>
      <c r="AX122" s="1747"/>
      <c r="AY122" s="1748"/>
    </row>
    <row r="123" spans="2:51" ht="24.75" customHeight="1" thickBot="1">
      <c r="B123" s="1066"/>
      <c r="C123" s="1067"/>
      <c r="D123" s="1067"/>
      <c r="E123" s="1067"/>
      <c r="F123" s="1067"/>
      <c r="G123" s="1068"/>
      <c r="H123" s="1771" t="s">
        <v>39</v>
      </c>
      <c r="I123" s="1772"/>
      <c r="J123" s="1772"/>
      <c r="K123" s="1772"/>
      <c r="L123" s="1772"/>
      <c r="M123" s="1071"/>
      <c r="N123" s="1773"/>
      <c r="O123" s="1773"/>
      <c r="P123" s="1773"/>
      <c r="Q123" s="1773"/>
      <c r="R123" s="1773"/>
      <c r="S123" s="1773"/>
      <c r="T123" s="1773"/>
      <c r="U123" s="1773"/>
      <c r="V123" s="1773"/>
      <c r="W123" s="1773"/>
      <c r="X123" s="1773"/>
      <c r="Y123" s="1774"/>
      <c r="Z123" s="1775">
        <f>SUM(Z115:AC122)</f>
        <v>0</v>
      </c>
      <c r="AA123" s="1776"/>
      <c r="AB123" s="1776"/>
      <c r="AC123" s="1777"/>
      <c r="AD123" s="1771" t="s">
        <v>39</v>
      </c>
      <c r="AE123" s="1772"/>
      <c r="AF123" s="1772"/>
      <c r="AG123" s="1772"/>
      <c r="AH123" s="1772"/>
      <c r="AI123" s="1071"/>
      <c r="AJ123" s="1773"/>
      <c r="AK123" s="1773"/>
      <c r="AL123" s="1773"/>
      <c r="AM123" s="1773"/>
      <c r="AN123" s="1773"/>
      <c r="AO123" s="1773"/>
      <c r="AP123" s="1773"/>
      <c r="AQ123" s="1773"/>
      <c r="AR123" s="1773"/>
      <c r="AS123" s="1773"/>
      <c r="AT123" s="1773"/>
      <c r="AU123" s="1774"/>
      <c r="AV123" s="1775">
        <f>SUM(AV115:AY122)</f>
        <v>0</v>
      </c>
      <c r="AW123" s="1776"/>
      <c r="AX123" s="1776"/>
      <c r="AY123" s="1778"/>
    </row>
    <row r="126" spans="2:51" ht="14.4">
      <c r="C126" s="1078" t="s">
        <v>143</v>
      </c>
    </row>
    <row r="127" spans="2:51">
      <c r="C127" s="1532" t="s">
        <v>1132</v>
      </c>
    </row>
    <row r="128" spans="2:51" ht="34.549999999999997" customHeight="1">
      <c r="B128" s="1779"/>
      <c r="C128" s="1779"/>
      <c r="D128" s="1780" t="s">
        <v>145</v>
      </c>
      <c r="E128" s="1780"/>
      <c r="F128" s="1780"/>
      <c r="G128" s="1780"/>
      <c r="H128" s="1780"/>
      <c r="I128" s="1780"/>
      <c r="J128" s="1780"/>
      <c r="K128" s="1780"/>
      <c r="L128" s="1780"/>
      <c r="M128" s="1780"/>
      <c r="N128" s="1780" t="s">
        <v>146</v>
      </c>
      <c r="O128" s="1780"/>
      <c r="P128" s="1780"/>
      <c r="Q128" s="1780"/>
      <c r="R128" s="1780"/>
      <c r="S128" s="1780"/>
      <c r="T128" s="1780"/>
      <c r="U128" s="1780"/>
      <c r="V128" s="1780"/>
      <c r="W128" s="1780"/>
      <c r="X128" s="1780"/>
      <c r="Y128" s="1780"/>
      <c r="Z128" s="1780"/>
      <c r="AA128" s="1780"/>
      <c r="AB128" s="1780"/>
      <c r="AC128" s="1780"/>
      <c r="AD128" s="1780"/>
      <c r="AE128" s="1780"/>
      <c r="AF128" s="1780"/>
      <c r="AG128" s="1780"/>
      <c r="AH128" s="1780"/>
      <c r="AI128" s="1780"/>
      <c r="AJ128" s="1780"/>
      <c r="AK128" s="1780"/>
      <c r="AL128" s="1781" t="s">
        <v>147</v>
      </c>
      <c r="AM128" s="1780"/>
      <c r="AN128" s="1780"/>
      <c r="AO128" s="1780"/>
      <c r="AP128" s="1780"/>
      <c r="AQ128" s="1780"/>
      <c r="AR128" s="1780" t="s">
        <v>148</v>
      </c>
      <c r="AS128" s="1780"/>
      <c r="AT128" s="1780"/>
      <c r="AU128" s="1780"/>
      <c r="AV128" s="1780" t="s">
        <v>149</v>
      </c>
      <c r="AW128" s="1780"/>
      <c r="AX128" s="1780"/>
    </row>
    <row r="129" spans="2:50" ht="24.05" customHeight="1">
      <c r="B129" s="1779">
        <v>1</v>
      </c>
      <c r="C129" s="1779">
        <v>1</v>
      </c>
      <c r="D129" s="2225" t="s">
        <v>1133</v>
      </c>
      <c r="E129" s="2225"/>
      <c r="F129" s="2225"/>
      <c r="G129" s="2225"/>
      <c r="H129" s="2225"/>
      <c r="I129" s="2225"/>
      <c r="J129" s="2225"/>
      <c r="K129" s="2225"/>
      <c r="L129" s="2225"/>
      <c r="M129" s="2225"/>
      <c r="N129" s="2225" t="s">
        <v>1134</v>
      </c>
      <c r="O129" s="2225"/>
      <c r="P129" s="2225"/>
      <c r="Q129" s="2225"/>
      <c r="R129" s="2225"/>
      <c r="S129" s="2225"/>
      <c r="T129" s="2225"/>
      <c r="U129" s="2225"/>
      <c r="V129" s="2225"/>
      <c r="W129" s="2225"/>
      <c r="X129" s="2225"/>
      <c r="Y129" s="2225"/>
      <c r="Z129" s="2225"/>
      <c r="AA129" s="2225"/>
      <c r="AB129" s="2225"/>
      <c r="AC129" s="2225"/>
      <c r="AD129" s="2225"/>
      <c r="AE129" s="2225"/>
      <c r="AF129" s="2225"/>
      <c r="AG129" s="2225"/>
      <c r="AH129" s="2225"/>
      <c r="AI129" s="2225"/>
      <c r="AJ129" s="2225"/>
      <c r="AK129" s="2225"/>
      <c r="AL129" s="2843">
        <v>5.1999999999999998E-2</v>
      </c>
      <c r="AM129" s="2844"/>
      <c r="AN129" s="2844"/>
      <c r="AO129" s="2844"/>
      <c r="AP129" s="2844"/>
      <c r="AQ129" s="2844"/>
      <c r="AR129" s="1594" t="s">
        <v>167</v>
      </c>
      <c r="AS129" s="1594"/>
      <c r="AT129" s="1594"/>
      <c r="AU129" s="1594"/>
      <c r="AV129" s="1594" t="s">
        <v>167</v>
      </c>
      <c r="AW129" s="1594"/>
      <c r="AX129" s="1594"/>
    </row>
    <row r="130" spans="2:50" ht="24.05" customHeight="1">
      <c r="B130" s="1779">
        <v>2</v>
      </c>
      <c r="C130" s="1779">
        <v>1</v>
      </c>
      <c r="D130" s="1782"/>
      <c r="E130" s="1782"/>
      <c r="F130" s="1782"/>
      <c r="G130" s="1782"/>
      <c r="H130" s="1782"/>
      <c r="I130" s="1782"/>
      <c r="J130" s="1782"/>
      <c r="K130" s="1782"/>
      <c r="L130" s="1782"/>
      <c r="M130" s="1782"/>
      <c r="N130" s="1782"/>
      <c r="O130" s="1782"/>
      <c r="P130" s="1782"/>
      <c r="Q130" s="1782"/>
      <c r="R130" s="1782"/>
      <c r="S130" s="1782"/>
      <c r="T130" s="1782"/>
      <c r="U130" s="1782"/>
      <c r="V130" s="1782"/>
      <c r="W130" s="1782"/>
      <c r="X130" s="1782"/>
      <c r="Y130" s="1782"/>
      <c r="Z130" s="1782"/>
      <c r="AA130" s="1782"/>
      <c r="AB130" s="1782"/>
      <c r="AC130" s="1782"/>
      <c r="AD130" s="1782"/>
      <c r="AE130" s="1782"/>
      <c r="AF130" s="1782"/>
      <c r="AG130" s="1782"/>
      <c r="AH130" s="1782"/>
      <c r="AI130" s="1782"/>
      <c r="AJ130" s="1782"/>
      <c r="AK130" s="1782"/>
      <c r="AL130" s="1785"/>
      <c r="AM130" s="1782"/>
      <c r="AN130" s="1782"/>
      <c r="AO130" s="1782"/>
      <c r="AP130" s="1782"/>
      <c r="AQ130" s="1782"/>
      <c r="AR130" s="1782"/>
      <c r="AS130" s="1782"/>
      <c r="AT130" s="1782"/>
      <c r="AU130" s="1782"/>
      <c r="AV130" s="1782"/>
      <c r="AW130" s="1782"/>
      <c r="AX130" s="1782"/>
    </row>
    <row r="131" spans="2:50" ht="24.05" customHeight="1">
      <c r="B131" s="1779">
        <v>3</v>
      </c>
      <c r="C131" s="1779">
        <v>1</v>
      </c>
      <c r="D131" s="1782"/>
      <c r="E131" s="1782"/>
      <c r="F131" s="1782"/>
      <c r="G131" s="1782"/>
      <c r="H131" s="1782"/>
      <c r="I131" s="1782"/>
      <c r="J131" s="1782"/>
      <c r="K131" s="1782"/>
      <c r="L131" s="1782"/>
      <c r="M131" s="1782"/>
      <c r="N131" s="1782"/>
      <c r="O131" s="1782"/>
      <c r="P131" s="1782"/>
      <c r="Q131" s="1782"/>
      <c r="R131" s="1782"/>
      <c r="S131" s="1782"/>
      <c r="T131" s="1782"/>
      <c r="U131" s="1782"/>
      <c r="V131" s="1782"/>
      <c r="W131" s="1782"/>
      <c r="X131" s="1782"/>
      <c r="Y131" s="1782"/>
      <c r="Z131" s="1782"/>
      <c r="AA131" s="1782"/>
      <c r="AB131" s="1782"/>
      <c r="AC131" s="1782"/>
      <c r="AD131" s="1782"/>
      <c r="AE131" s="1782"/>
      <c r="AF131" s="1782"/>
      <c r="AG131" s="1782"/>
      <c r="AH131" s="1782"/>
      <c r="AI131" s="1782"/>
      <c r="AJ131" s="1782"/>
      <c r="AK131" s="1782"/>
      <c r="AL131" s="1785"/>
      <c r="AM131" s="1782"/>
      <c r="AN131" s="1782"/>
      <c r="AO131" s="1782"/>
      <c r="AP131" s="1782"/>
      <c r="AQ131" s="1782"/>
      <c r="AR131" s="1782"/>
      <c r="AS131" s="1782"/>
      <c r="AT131" s="1782"/>
      <c r="AU131" s="1782"/>
      <c r="AV131" s="1782"/>
      <c r="AW131" s="1782"/>
      <c r="AX131" s="1782"/>
    </row>
    <row r="132" spans="2:50" ht="24.05" customHeight="1">
      <c r="B132" s="1779">
        <v>4</v>
      </c>
      <c r="C132" s="1779">
        <v>1</v>
      </c>
      <c r="D132" s="1782"/>
      <c r="E132" s="1782"/>
      <c r="F132" s="1782"/>
      <c r="G132" s="1782"/>
      <c r="H132" s="1782"/>
      <c r="I132" s="1782"/>
      <c r="J132" s="1782"/>
      <c r="K132" s="1782"/>
      <c r="L132" s="1782"/>
      <c r="M132" s="1782"/>
      <c r="N132" s="1782"/>
      <c r="O132" s="1782"/>
      <c r="P132" s="1782"/>
      <c r="Q132" s="1782"/>
      <c r="R132" s="1782"/>
      <c r="S132" s="1782"/>
      <c r="T132" s="1782"/>
      <c r="U132" s="1782"/>
      <c r="V132" s="1782"/>
      <c r="W132" s="1782"/>
      <c r="X132" s="1782"/>
      <c r="Y132" s="1782"/>
      <c r="Z132" s="1782"/>
      <c r="AA132" s="1782"/>
      <c r="AB132" s="1782"/>
      <c r="AC132" s="1782"/>
      <c r="AD132" s="1782"/>
      <c r="AE132" s="1782"/>
      <c r="AF132" s="1782"/>
      <c r="AG132" s="1782"/>
      <c r="AH132" s="1782"/>
      <c r="AI132" s="1782"/>
      <c r="AJ132" s="1782"/>
      <c r="AK132" s="1782"/>
      <c r="AL132" s="1785"/>
      <c r="AM132" s="1782"/>
      <c r="AN132" s="1782"/>
      <c r="AO132" s="1782"/>
      <c r="AP132" s="1782"/>
      <c r="AQ132" s="1782"/>
      <c r="AR132" s="1782"/>
      <c r="AS132" s="1782"/>
      <c r="AT132" s="1782"/>
      <c r="AU132" s="1782"/>
      <c r="AV132" s="1782"/>
      <c r="AW132" s="1782"/>
      <c r="AX132" s="1782"/>
    </row>
    <row r="133" spans="2:50" ht="24.05" customHeight="1">
      <c r="B133" s="1779">
        <v>5</v>
      </c>
      <c r="C133" s="1779">
        <v>1</v>
      </c>
      <c r="D133" s="1782"/>
      <c r="E133" s="1782"/>
      <c r="F133" s="1782"/>
      <c r="G133" s="1782"/>
      <c r="H133" s="1782"/>
      <c r="I133" s="1782"/>
      <c r="J133" s="1782"/>
      <c r="K133" s="1782"/>
      <c r="L133" s="1782"/>
      <c r="M133" s="1782"/>
      <c r="N133" s="1782"/>
      <c r="O133" s="1782"/>
      <c r="P133" s="1782"/>
      <c r="Q133" s="1782"/>
      <c r="R133" s="1782"/>
      <c r="S133" s="1782"/>
      <c r="T133" s="1782"/>
      <c r="U133" s="1782"/>
      <c r="V133" s="1782"/>
      <c r="W133" s="1782"/>
      <c r="X133" s="1782"/>
      <c r="Y133" s="1782"/>
      <c r="Z133" s="1782"/>
      <c r="AA133" s="1782"/>
      <c r="AB133" s="1782"/>
      <c r="AC133" s="1782"/>
      <c r="AD133" s="1782"/>
      <c r="AE133" s="1782"/>
      <c r="AF133" s="1782"/>
      <c r="AG133" s="1782"/>
      <c r="AH133" s="1782"/>
      <c r="AI133" s="1782"/>
      <c r="AJ133" s="1782"/>
      <c r="AK133" s="1782"/>
      <c r="AL133" s="1785"/>
      <c r="AM133" s="1782"/>
      <c r="AN133" s="1782"/>
      <c r="AO133" s="1782"/>
      <c r="AP133" s="1782"/>
      <c r="AQ133" s="1782"/>
      <c r="AR133" s="1782"/>
      <c r="AS133" s="1782"/>
      <c r="AT133" s="1782"/>
      <c r="AU133" s="1782"/>
      <c r="AV133" s="1782"/>
      <c r="AW133" s="1782"/>
      <c r="AX133" s="1782"/>
    </row>
    <row r="134" spans="2:50" ht="24.05" customHeight="1">
      <c r="B134" s="1779">
        <v>6</v>
      </c>
      <c r="C134" s="1779">
        <v>1</v>
      </c>
      <c r="D134" s="1782"/>
      <c r="E134" s="1782"/>
      <c r="F134" s="1782"/>
      <c r="G134" s="1782"/>
      <c r="H134" s="1782"/>
      <c r="I134" s="1782"/>
      <c r="J134" s="1782"/>
      <c r="K134" s="1782"/>
      <c r="L134" s="1782"/>
      <c r="M134" s="1782"/>
      <c r="N134" s="1782"/>
      <c r="O134" s="1782"/>
      <c r="P134" s="1782"/>
      <c r="Q134" s="1782"/>
      <c r="R134" s="1782"/>
      <c r="S134" s="1782"/>
      <c r="T134" s="1782"/>
      <c r="U134" s="1782"/>
      <c r="V134" s="1782"/>
      <c r="W134" s="1782"/>
      <c r="X134" s="1782"/>
      <c r="Y134" s="1782"/>
      <c r="Z134" s="1782"/>
      <c r="AA134" s="1782"/>
      <c r="AB134" s="1782"/>
      <c r="AC134" s="1782"/>
      <c r="AD134" s="1782"/>
      <c r="AE134" s="1782"/>
      <c r="AF134" s="1782"/>
      <c r="AG134" s="1782"/>
      <c r="AH134" s="1782"/>
      <c r="AI134" s="1782"/>
      <c r="AJ134" s="1782"/>
      <c r="AK134" s="1782"/>
      <c r="AL134" s="1785"/>
      <c r="AM134" s="1782"/>
      <c r="AN134" s="1782"/>
      <c r="AO134" s="1782"/>
      <c r="AP134" s="1782"/>
      <c r="AQ134" s="1782"/>
      <c r="AR134" s="1782"/>
      <c r="AS134" s="1782"/>
      <c r="AT134" s="1782"/>
      <c r="AU134" s="1782"/>
      <c r="AV134" s="1782"/>
      <c r="AW134" s="1782"/>
      <c r="AX134" s="1782"/>
    </row>
    <row r="135" spans="2:50" ht="24.05" customHeight="1">
      <c r="B135" s="1779">
        <v>7</v>
      </c>
      <c r="C135" s="1779">
        <v>1</v>
      </c>
      <c r="D135" s="1782"/>
      <c r="E135" s="1782"/>
      <c r="F135" s="1782"/>
      <c r="G135" s="1782"/>
      <c r="H135" s="1782"/>
      <c r="I135" s="1782"/>
      <c r="J135" s="1782"/>
      <c r="K135" s="1782"/>
      <c r="L135" s="1782"/>
      <c r="M135" s="1782"/>
      <c r="N135" s="1782"/>
      <c r="O135" s="1782"/>
      <c r="P135" s="1782"/>
      <c r="Q135" s="1782"/>
      <c r="R135" s="1782"/>
      <c r="S135" s="1782"/>
      <c r="T135" s="1782"/>
      <c r="U135" s="1782"/>
      <c r="V135" s="1782"/>
      <c r="W135" s="1782"/>
      <c r="X135" s="1782"/>
      <c r="Y135" s="1782"/>
      <c r="Z135" s="1782"/>
      <c r="AA135" s="1782"/>
      <c r="AB135" s="1782"/>
      <c r="AC135" s="1782"/>
      <c r="AD135" s="1782"/>
      <c r="AE135" s="1782"/>
      <c r="AF135" s="1782"/>
      <c r="AG135" s="1782"/>
      <c r="AH135" s="1782"/>
      <c r="AI135" s="1782"/>
      <c r="AJ135" s="1782"/>
      <c r="AK135" s="1782"/>
      <c r="AL135" s="1785"/>
      <c r="AM135" s="1782"/>
      <c r="AN135" s="1782"/>
      <c r="AO135" s="1782"/>
      <c r="AP135" s="1782"/>
      <c r="AQ135" s="1782"/>
      <c r="AR135" s="1782"/>
      <c r="AS135" s="1782"/>
      <c r="AT135" s="1782"/>
      <c r="AU135" s="1782"/>
      <c r="AV135" s="1782"/>
      <c r="AW135" s="1782"/>
      <c r="AX135" s="1782"/>
    </row>
    <row r="136" spans="2:50" ht="24.05" customHeight="1">
      <c r="B136" s="1779">
        <v>8</v>
      </c>
      <c r="C136" s="1779">
        <v>1</v>
      </c>
      <c r="D136" s="1782"/>
      <c r="E136" s="1782"/>
      <c r="F136" s="1782"/>
      <c r="G136" s="1782"/>
      <c r="H136" s="1782"/>
      <c r="I136" s="1782"/>
      <c r="J136" s="1782"/>
      <c r="K136" s="1782"/>
      <c r="L136" s="1782"/>
      <c r="M136" s="1782"/>
      <c r="N136" s="1782"/>
      <c r="O136" s="1782"/>
      <c r="P136" s="1782"/>
      <c r="Q136" s="1782"/>
      <c r="R136" s="1782"/>
      <c r="S136" s="1782"/>
      <c r="T136" s="1782"/>
      <c r="U136" s="1782"/>
      <c r="V136" s="1782"/>
      <c r="W136" s="1782"/>
      <c r="X136" s="1782"/>
      <c r="Y136" s="1782"/>
      <c r="Z136" s="1782"/>
      <c r="AA136" s="1782"/>
      <c r="AB136" s="1782"/>
      <c r="AC136" s="1782"/>
      <c r="AD136" s="1782"/>
      <c r="AE136" s="1782"/>
      <c r="AF136" s="1782"/>
      <c r="AG136" s="1782"/>
      <c r="AH136" s="1782"/>
      <c r="AI136" s="1782"/>
      <c r="AJ136" s="1782"/>
      <c r="AK136" s="1782"/>
      <c r="AL136" s="1785"/>
      <c r="AM136" s="1782"/>
      <c r="AN136" s="1782"/>
      <c r="AO136" s="1782"/>
      <c r="AP136" s="1782"/>
      <c r="AQ136" s="1782"/>
      <c r="AR136" s="1782"/>
      <c r="AS136" s="1782"/>
      <c r="AT136" s="1782"/>
      <c r="AU136" s="1782"/>
      <c r="AV136" s="1782"/>
      <c r="AW136" s="1782"/>
      <c r="AX136" s="1782"/>
    </row>
    <row r="137" spans="2:50" ht="24.05" customHeight="1">
      <c r="B137" s="1779">
        <v>9</v>
      </c>
      <c r="C137" s="1779">
        <v>1</v>
      </c>
      <c r="D137" s="1782"/>
      <c r="E137" s="1782"/>
      <c r="F137" s="1782"/>
      <c r="G137" s="1782"/>
      <c r="H137" s="1782"/>
      <c r="I137" s="1782"/>
      <c r="J137" s="1782"/>
      <c r="K137" s="1782"/>
      <c r="L137" s="1782"/>
      <c r="M137" s="1782"/>
      <c r="N137" s="1782"/>
      <c r="O137" s="1782"/>
      <c r="P137" s="1782"/>
      <c r="Q137" s="1782"/>
      <c r="R137" s="1782"/>
      <c r="S137" s="1782"/>
      <c r="T137" s="1782"/>
      <c r="U137" s="1782"/>
      <c r="V137" s="1782"/>
      <c r="W137" s="1782"/>
      <c r="X137" s="1782"/>
      <c r="Y137" s="1782"/>
      <c r="Z137" s="1782"/>
      <c r="AA137" s="1782"/>
      <c r="AB137" s="1782"/>
      <c r="AC137" s="1782"/>
      <c r="AD137" s="1782"/>
      <c r="AE137" s="1782"/>
      <c r="AF137" s="1782"/>
      <c r="AG137" s="1782"/>
      <c r="AH137" s="1782"/>
      <c r="AI137" s="1782"/>
      <c r="AJ137" s="1782"/>
      <c r="AK137" s="1782"/>
      <c r="AL137" s="1785"/>
      <c r="AM137" s="1782"/>
      <c r="AN137" s="1782"/>
      <c r="AO137" s="1782"/>
      <c r="AP137" s="1782"/>
      <c r="AQ137" s="1782"/>
      <c r="AR137" s="1782"/>
      <c r="AS137" s="1782"/>
      <c r="AT137" s="1782"/>
      <c r="AU137" s="1782"/>
      <c r="AV137" s="1782"/>
      <c r="AW137" s="1782"/>
      <c r="AX137" s="1782"/>
    </row>
    <row r="138" spans="2:50" ht="24.05" customHeight="1">
      <c r="B138" s="1779">
        <v>10</v>
      </c>
      <c r="C138" s="1779">
        <v>1</v>
      </c>
      <c r="D138" s="1782"/>
      <c r="E138" s="1782"/>
      <c r="F138" s="1782"/>
      <c r="G138" s="1782"/>
      <c r="H138" s="1782"/>
      <c r="I138" s="1782"/>
      <c r="J138" s="1782"/>
      <c r="K138" s="1782"/>
      <c r="L138" s="1782"/>
      <c r="M138" s="1782"/>
      <c r="N138" s="1782"/>
      <c r="O138" s="1782"/>
      <c r="P138" s="1782"/>
      <c r="Q138" s="1782"/>
      <c r="R138" s="1782"/>
      <c r="S138" s="1782"/>
      <c r="T138" s="1782"/>
      <c r="U138" s="1782"/>
      <c r="V138" s="1782"/>
      <c r="W138" s="1782"/>
      <c r="X138" s="1782"/>
      <c r="Y138" s="1782"/>
      <c r="Z138" s="1782"/>
      <c r="AA138" s="1782"/>
      <c r="AB138" s="1782"/>
      <c r="AC138" s="1782"/>
      <c r="AD138" s="1782"/>
      <c r="AE138" s="1782"/>
      <c r="AF138" s="1782"/>
      <c r="AG138" s="1782"/>
      <c r="AH138" s="1782"/>
      <c r="AI138" s="1782"/>
      <c r="AJ138" s="1782"/>
      <c r="AK138" s="1782"/>
      <c r="AL138" s="1785"/>
      <c r="AM138" s="1782"/>
      <c r="AN138" s="1782"/>
      <c r="AO138" s="1782"/>
      <c r="AP138" s="1782"/>
      <c r="AQ138" s="1782"/>
      <c r="AR138" s="1782"/>
      <c r="AS138" s="1782"/>
      <c r="AT138" s="1782"/>
      <c r="AU138" s="1782"/>
      <c r="AV138" s="1782"/>
      <c r="AW138" s="1782"/>
      <c r="AX138" s="1782"/>
    </row>
    <row r="140" spans="2:50" ht="23.25" hidden="1" customHeight="1">
      <c r="B140" s="1532" t="s">
        <v>152</v>
      </c>
    </row>
    <row r="141" spans="2:50" ht="36" hidden="1" customHeight="1">
      <c r="B141" s="1780" t="s">
        <v>153</v>
      </c>
      <c r="C141" s="1780"/>
      <c r="D141" s="1780"/>
      <c r="E141" s="1780"/>
      <c r="F141" s="1780"/>
      <c r="G141" s="1780"/>
      <c r="H141" s="1780"/>
      <c r="I141" s="1594"/>
      <c r="J141" s="1594"/>
      <c r="K141" s="1594"/>
      <c r="L141" s="1594"/>
      <c r="M141" s="1594"/>
      <c r="N141" s="1594"/>
      <c r="O141" s="1594"/>
      <c r="P141" s="1594"/>
      <c r="Q141" s="1594"/>
      <c r="R141" s="1594"/>
      <c r="S141" s="1594"/>
      <c r="T141" s="1594"/>
      <c r="U141" s="1594"/>
      <c r="V141" s="1594"/>
      <c r="W141" s="1594"/>
      <c r="X141" s="1594"/>
      <c r="Y141" s="1594"/>
    </row>
    <row r="142" spans="2:50" ht="36" hidden="1" customHeight="1">
      <c r="B142" s="1965" t="s">
        <v>291</v>
      </c>
      <c r="C142" s="1966"/>
      <c r="D142" s="1966"/>
      <c r="E142" s="1966"/>
      <c r="F142" s="1966"/>
      <c r="G142" s="1966"/>
      <c r="H142" s="1967"/>
      <c r="I142" s="1559" t="s">
        <v>155</v>
      </c>
      <c r="J142" s="1552"/>
      <c r="K142" s="1552"/>
      <c r="L142" s="1552"/>
      <c r="M142" s="1553"/>
      <c r="N142" s="1968" t="s">
        <v>156</v>
      </c>
      <c r="O142" s="1966"/>
      <c r="P142" s="1966"/>
      <c r="Q142" s="1966"/>
      <c r="R142" s="1966"/>
      <c r="S142" s="1966"/>
      <c r="T142" s="1967"/>
      <c r="U142" s="1559" t="s">
        <v>155</v>
      </c>
      <c r="V142" s="1552"/>
      <c r="W142" s="1552"/>
      <c r="X142" s="1552"/>
      <c r="Y142" s="1553"/>
      <c r="Z142" s="1968" t="s">
        <v>157</v>
      </c>
      <c r="AA142" s="1966"/>
      <c r="AB142" s="1966"/>
      <c r="AC142" s="1966"/>
      <c r="AD142" s="1966"/>
      <c r="AE142" s="1966"/>
      <c r="AF142" s="1967"/>
      <c r="AG142" s="1559" t="s">
        <v>155</v>
      </c>
      <c r="AH142" s="1552"/>
      <c r="AI142" s="1552"/>
      <c r="AJ142" s="1552"/>
      <c r="AK142" s="1553"/>
      <c r="AL142" s="1968" t="s">
        <v>158</v>
      </c>
      <c r="AM142" s="1966"/>
      <c r="AN142" s="1966"/>
      <c r="AO142" s="1966"/>
      <c r="AP142" s="1966"/>
      <c r="AQ142" s="1966"/>
      <c r="AR142" s="1967"/>
      <c r="AS142" s="1559" t="s">
        <v>155</v>
      </c>
      <c r="AT142" s="1552"/>
      <c r="AU142" s="1552"/>
      <c r="AV142" s="1552"/>
      <c r="AW142" s="1553"/>
    </row>
    <row r="143" spans="2:50" ht="36" hidden="1" customHeight="1">
      <c r="B143" s="1968" t="s">
        <v>159</v>
      </c>
      <c r="C143" s="1966"/>
      <c r="D143" s="1966"/>
      <c r="E143" s="1966"/>
      <c r="F143" s="1966"/>
      <c r="G143" s="1966"/>
      <c r="H143" s="1967"/>
      <c r="I143" s="1789"/>
      <c r="J143" s="1548"/>
      <c r="K143" s="1548"/>
      <c r="L143" s="1548"/>
      <c r="M143" s="1790"/>
      <c r="N143" s="1968" t="s">
        <v>160</v>
      </c>
      <c r="O143" s="1966"/>
      <c r="P143" s="1966"/>
      <c r="Q143" s="1966"/>
      <c r="R143" s="1966"/>
      <c r="S143" s="1966"/>
      <c r="T143" s="1967"/>
      <c r="U143" s="1789"/>
      <c r="V143" s="1548"/>
      <c r="W143" s="1548"/>
      <c r="X143" s="1548"/>
      <c r="Y143" s="1790"/>
      <c r="Z143" s="1968" t="s">
        <v>161</v>
      </c>
      <c r="AA143" s="1966"/>
      <c r="AB143" s="1966"/>
      <c r="AC143" s="1966"/>
      <c r="AD143" s="1966"/>
      <c r="AE143" s="1966"/>
      <c r="AF143" s="1967"/>
      <c r="AG143" s="1789"/>
      <c r="AH143" s="1548"/>
      <c r="AI143" s="1548"/>
      <c r="AJ143" s="1548"/>
      <c r="AK143" s="1790"/>
      <c r="AL143" s="1965" t="s">
        <v>162</v>
      </c>
      <c r="AM143" s="1966"/>
      <c r="AN143" s="1966"/>
      <c r="AO143" s="1966"/>
      <c r="AP143" s="1966"/>
      <c r="AQ143" s="1966"/>
      <c r="AR143" s="1967"/>
      <c r="AS143" s="1789"/>
      <c r="AT143" s="1548"/>
      <c r="AU143" s="1548"/>
      <c r="AV143" s="1548"/>
      <c r="AW143" s="1790"/>
    </row>
    <row r="144" spans="2:50">
      <c r="C144" s="1532" t="s">
        <v>163</v>
      </c>
    </row>
    <row r="145" spans="2:50" ht="34.549999999999997" customHeight="1">
      <c r="B145" s="1779"/>
      <c r="C145" s="1779"/>
      <c r="D145" s="1780" t="s">
        <v>145</v>
      </c>
      <c r="E145" s="1780"/>
      <c r="F145" s="1780"/>
      <c r="G145" s="1780"/>
      <c r="H145" s="1780"/>
      <c r="I145" s="1780"/>
      <c r="J145" s="1780"/>
      <c r="K145" s="1780"/>
      <c r="L145" s="1780"/>
      <c r="M145" s="1780"/>
      <c r="N145" s="1780" t="s">
        <v>146</v>
      </c>
      <c r="O145" s="1780"/>
      <c r="P145" s="1780"/>
      <c r="Q145" s="1780"/>
      <c r="R145" s="1780"/>
      <c r="S145" s="1780"/>
      <c r="T145" s="1780"/>
      <c r="U145" s="1780"/>
      <c r="V145" s="1780"/>
      <c r="W145" s="1780"/>
      <c r="X145" s="1780"/>
      <c r="Y145" s="1780"/>
      <c r="Z145" s="1780"/>
      <c r="AA145" s="1780"/>
      <c r="AB145" s="1780"/>
      <c r="AC145" s="1780"/>
      <c r="AD145" s="1780"/>
      <c r="AE145" s="1780"/>
      <c r="AF145" s="1780"/>
      <c r="AG145" s="1780"/>
      <c r="AH145" s="1780"/>
      <c r="AI145" s="1780"/>
      <c r="AJ145" s="1780"/>
      <c r="AK145" s="1780"/>
      <c r="AL145" s="1781" t="s">
        <v>147</v>
      </c>
      <c r="AM145" s="1780"/>
      <c r="AN145" s="1780"/>
      <c r="AO145" s="1780"/>
      <c r="AP145" s="1780"/>
      <c r="AQ145" s="1780"/>
      <c r="AR145" s="1780" t="s">
        <v>148</v>
      </c>
      <c r="AS145" s="1780"/>
      <c r="AT145" s="1780"/>
      <c r="AU145" s="1780"/>
      <c r="AV145" s="1780" t="s">
        <v>149</v>
      </c>
      <c r="AW145" s="1780"/>
      <c r="AX145" s="1780"/>
    </row>
    <row r="146" spans="2:50" ht="24.05" customHeight="1">
      <c r="B146" s="1779">
        <v>1</v>
      </c>
      <c r="C146" s="1779">
        <v>1</v>
      </c>
      <c r="D146" s="1782"/>
      <c r="E146" s="1782"/>
      <c r="F146" s="1782"/>
      <c r="G146" s="1782"/>
      <c r="H146" s="1782"/>
      <c r="I146" s="1782"/>
      <c r="J146" s="1782"/>
      <c r="K146" s="1782"/>
      <c r="L146" s="1782"/>
      <c r="M146" s="1782"/>
      <c r="N146" s="1782"/>
      <c r="O146" s="1782"/>
      <c r="P146" s="1782"/>
      <c r="Q146" s="1782"/>
      <c r="R146" s="1782"/>
      <c r="S146" s="1782"/>
      <c r="T146" s="1782"/>
      <c r="U146" s="1782"/>
      <c r="V146" s="1782"/>
      <c r="W146" s="1782"/>
      <c r="X146" s="1782"/>
      <c r="Y146" s="1782"/>
      <c r="Z146" s="1782"/>
      <c r="AA146" s="1782"/>
      <c r="AB146" s="1782"/>
      <c r="AC146" s="1782"/>
      <c r="AD146" s="1782"/>
      <c r="AE146" s="1782"/>
      <c r="AF146" s="1782"/>
      <c r="AG146" s="1782"/>
      <c r="AH146" s="1782"/>
      <c r="AI146" s="1782"/>
      <c r="AJ146" s="1782"/>
      <c r="AK146" s="1782"/>
      <c r="AL146" s="1785"/>
      <c r="AM146" s="1782"/>
      <c r="AN146" s="1782"/>
      <c r="AO146" s="1782"/>
      <c r="AP146" s="1782"/>
      <c r="AQ146" s="1782"/>
      <c r="AR146" s="1782"/>
      <c r="AS146" s="1782"/>
      <c r="AT146" s="1782"/>
      <c r="AU146" s="1782"/>
      <c r="AV146" s="1782"/>
      <c r="AW146" s="1782"/>
      <c r="AX146" s="1782"/>
    </row>
    <row r="147" spans="2:50" ht="24.05" customHeight="1">
      <c r="B147" s="1779">
        <v>2</v>
      </c>
      <c r="C147" s="1779">
        <v>1</v>
      </c>
      <c r="D147" s="1782"/>
      <c r="E147" s="1782"/>
      <c r="F147" s="1782"/>
      <c r="G147" s="1782"/>
      <c r="H147" s="1782"/>
      <c r="I147" s="1782"/>
      <c r="J147" s="1782"/>
      <c r="K147" s="1782"/>
      <c r="L147" s="1782"/>
      <c r="M147" s="1782"/>
      <c r="N147" s="1782"/>
      <c r="O147" s="1782"/>
      <c r="P147" s="1782"/>
      <c r="Q147" s="1782"/>
      <c r="R147" s="1782"/>
      <c r="S147" s="1782"/>
      <c r="T147" s="1782"/>
      <c r="U147" s="1782"/>
      <c r="V147" s="1782"/>
      <c r="W147" s="1782"/>
      <c r="X147" s="1782"/>
      <c r="Y147" s="1782"/>
      <c r="Z147" s="1782"/>
      <c r="AA147" s="1782"/>
      <c r="AB147" s="1782"/>
      <c r="AC147" s="1782"/>
      <c r="AD147" s="1782"/>
      <c r="AE147" s="1782"/>
      <c r="AF147" s="1782"/>
      <c r="AG147" s="1782"/>
      <c r="AH147" s="1782"/>
      <c r="AI147" s="1782"/>
      <c r="AJ147" s="1782"/>
      <c r="AK147" s="1782"/>
      <c r="AL147" s="1785"/>
      <c r="AM147" s="1782"/>
      <c r="AN147" s="1782"/>
      <c r="AO147" s="1782"/>
      <c r="AP147" s="1782"/>
      <c r="AQ147" s="1782"/>
      <c r="AR147" s="1782"/>
      <c r="AS147" s="1782"/>
      <c r="AT147" s="1782"/>
      <c r="AU147" s="1782"/>
      <c r="AV147" s="1782"/>
      <c r="AW147" s="1782"/>
      <c r="AX147" s="1782"/>
    </row>
    <row r="148" spans="2:50" ht="24.05" customHeight="1">
      <c r="B148" s="1779">
        <v>3</v>
      </c>
      <c r="C148" s="1779">
        <v>1</v>
      </c>
      <c r="D148" s="1782"/>
      <c r="E148" s="1782"/>
      <c r="F148" s="1782"/>
      <c r="G148" s="1782"/>
      <c r="H148" s="1782"/>
      <c r="I148" s="1782"/>
      <c r="J148" s="1782"/>
      <c r="K148" s="1782"/>
      <c r="L148" s="1782"/>
      <c r="M148" s="1782"/>
      <c r="N148" s="1782"/>
      <c r="O148" s="1782"/>
      <c r="P148" s="1782"/>
      <c r="Q148" s="1782"/>
      <c r="R148" s="1782"/>
      <c r="S148" s="1782"/>
      <c r="T148" s="1782"/>
      <c r="U148" s="1782"/>
      <c r="V148" s="1782"/>
      <c r="W148" s="1782"/>
      <c r="X148" s="1782"/>
      <c r="Y148" s="1782"/>
      <c r="Z148" s="1782"/>
      <c r="AA148" s="1782"/>
      <c r="AB148" s="1782"/>
      <c r="AC148" s="1782"/>
      <c r="AD148" s="1782"/>
      <c r="AE148" s="1782"/>
      <c r="AF148" s="1782"/>
      <c r="AG148" s="1782"/>
      <c r="AH148" s="1782"/>
      <c r="AI148" s="1782"/>
      <c r="AJ148" s="1782"/>
      <c r="AK148" s="1782"/>
      <c r="AL148" s="1785"/>
      <c r="AM148" s="1782"/>
      <c r="AN148" s="1782"/>
      <c r="AO148" s="1782"/>
      <c r="AP148" s="1782"/>
      <c r="AQ148" s="1782"/>
      <c r="AR148" s="1782"/>
      <c r="AS148" s="1782"/>
      <c r="AT148" s="1782"/>
      <c r="AU148" s="1782"/>
      <c r="AV148" s="1782"/>
      <c r="AW148" s="1782"/>
      <c r="AX148" s="1782"/>
    </row>
    <row r="149" spans="2:50" ht="24.05" customHeight="1">
      <c r="B149" s="1779">
        <v>4</v>
      </c>
      <c r="C149" s="1779">
        <v>1</v>
      </c>
      <c r="D149" s="1782"/>
      <c r="E149" s="1782"/>
      <c r="F149" s="1782"/>
      <c r="G149" s="1782"/>
      <c r="H149" s="1782"/>
      <c r="I149" s="1782"/>
      <c r="J149" s="1782"/>
      <c r="K149" s="1782"/>
      <c r="L149" s="1782"/>
      <c r="M149" s="1782"/>
      <c r="N149" s="1782"/>
      <c r="O149" s="1782"/>
      <c r="P149" s="1782"/>
      <c r="Q149" s="1782"/>
      <c r="R149" s="1782"/>
      <c r="S149" s="1782"/>
      <c r="T149" s="1782"/>
      <c r="U149" s="1782"/>
      <c r="V149" s="1782"/>
      <c r="W149" s="1782"/>
      <c r="X149" s="1782"/>
      <c r="Y149" s="1782"/>
      <c r="Z149" s="1782"/>
      <c r="AA149" s="1782"/>
      <c r="AB149" s="1782"/>
      <c r="AC149" s="1782"/>
      <c r="AD149" s="1782"/>
      <c r="AE149" s="1782"/>
      <c r="AF149" s="1782"/>
      <c r="AG149" s="1782"/>
      <c r="AH149" s="1782"/>
      <c r="AI149" s="1782"/>
      <c r="AJ149" s="1782"/>
      <c r="AK149" s="1782"/>
      <c r="AL149" s="1785"/>
      <c r="AM149" s="1782"/>
      <c r="AN149" s="1782"/>
      <c r="AO149" s="1782"/>
      <c r="AP149" s="1782"/>
      <c r="AQ149" s="1782"/>
      <c r="AR149" s="1782"/>
      <c r="AS149" s="1782"/>
      <c r="AT149" s="1782"/>
      <c r="AU149" s="1782"/>
      <c r="AV149" s="1782"/>
      <c r="AW149" s="1782"/>
      <c r="AX149" s="1782"/>
    </row>
    <row r="150" spans="2:50" ht="24.05" customHeight="1">
      <c r="B150" s="1779">
        <v>5</v>
      </c>
      <c r="C150" s="1779">
        <v>1</v>
      </c>
      <c r="D150" s="1782"/>
      <c r="E150" s="1782"/>
      <c r="F150" s="1782"/>
      <c r="G150" s="1782"/>
      <c r="H150" s="1782"/>
      <c r="I150" s="1782"/>
      <c r="J150" s="1782"/>
      <c r="K150" s="1782"/>
      <c r="L150" s="1782"/>
      <c r="M150" s="1782"/>
      <c r="N150" s="1782"/>
      <c r="O150" s="1782"/>
      <c r="P150" s="1782"/>
      <c r="Q150" s="1782"/>
      <c r="R150" s="1782"/>
      <c r="S150" s="1782"/>
      <c r="T150" s="1782"/>
      <c r="U150" s="1782"/>
      <c r="V150" s="1782"/>
      <c r="W150" s="1782"/>
      <c r="X150" s="1782"/>
      <c r="Y150" s="1782"/>
      <c r="Z150" s="1782"/>
      <c r="AA150" s="1782"/>
      <c r="AB150" s="1782"/>
      <c r="AC150" s="1782"/>
      <c r="AD150" s="1782"/>
      <c r="AE150" s="1782"/>
      <c r="AF150" s="1782"/>
      <c r="AG150" s="1782"/>
      <c r="AH150" s="1782"/>
      <c r="AI150" s="1782"/>
      <c r="AJ150" s="1782"/>
      <c r="AK150" s="1782"/>
      <c r="AL150" s="1785"/>
      <c r="AM150" s="1782"/>
      <c r="AN150" s="1782"/>
      <c r="AO150" s="1782"/>
      <c r="AP150" s="1782"/>
      <c r="AQ150" s="1782"/>
      <c r="AR150" s="1782"/>
      <c r="AS150" s="1782"/>
      <c r="AT150" s="1782"/>
      <c r="AU150" s="1782"/>
      <c r="AV150" s="1782"/>
      <c r="AW150" s="1782"/>
      <c r="AX150" s="1782"/>
    </row>
    <row r="151" spans="2:50" ht="24.05" customHeight="1">
      <c r="B151" s="1779">
        <v>6</v>
      </c>
      <c r="C151" s="1779">
        <v>1</v>
      </c>
      <c r="D151" s="1782"/>
      <c r="E151" s="1782"/>
      <c r="F151" s="1782"/>
      <c r="G151" s="1782"/>
      <c r="H151" s="1782"/>
      <c r="I151" s="1782"/>
      <c r="J151" s="1782"/>
      <c r="K151" s="1782"/>
      <c r="L151" s="1782"/>
      <c r="M151" s="1782"/>
      <c r="N151" s="1782"/>
      <c r="O151" s="1782"/>
      <c r="P151" s="1782"/>
      <c r="Q151" s="1782"/>
      <c r="R151" s="1782"/>
      <c r="S151" s="1782"/>
      <c r="T151" s="1782"/>
      <c r="U151" s="1782"/>
      <c r="V151" s="1782"/>
      <c r="W151" s="1782"/>
      <c r="X151" s="1782"/>
      <c r="Y151" s="1782"/>
      <c r="Z151" s="1782"/>
      <c r="AA151" s="1782"/>
      <c r="AB151" s="1782"/>
      <c r="AC151" s="1782"/>
      <c r="AD151" s="1782"/>
      <c r="AE151" s="1782"/>
      <c r="AF151" s="1782"/>
      <c r="AG151" s="1782"/>
      <c r="AH151" s="1782"/>
      <c r="AI151" s="1782"/>
      <c r="AJ151" s="1782"/>
      <c r="AK151" s="1782"/>
      <c r="AL151" s="1785"/>
      <c r="AM151" s="1782"/>
      <c r="AN151" s="1782"/>
      <c r="AO151" s="1782"/>
      <c r="AP151" s="1782"/>
      <c r="AQ151" s="1782"/>
      <c r="AR151" s="1782"/>
      <c r="AS151" s="1782"/>
      <c r="AT151" s="1782"/>
      <c r="AU151" s="1782"/>
      <c r="AV151" s="1782"/>
      <c r="AW151" s="1782"/>
      <c r="AX151" s="1782"/>
    </row>
    <row r="152" spans="2:50" ht="24.05" customHeight="1">
      <c r="B152" s="1779">
        <v>7</v>
      </c>
      <c r="C152" s="1779">
        <v>1</v>
      </c>
      <c r="D152" s="1782"/>
      <c r="E152" s="1782"/>
      <c r="F152" s="1782"/>
      <c r="G152" s="1782"/>
      <c r="H152" s="1782"/>
      <c r="I152" s="1782"/>
      <c r="J152" s="1782"/>
      <c r="K152" s="1782"/>
      <c r="L152" s="1782"/>
      <c r="M152" s="1782"/>
      <c r="N152" s="1782"/>
      <c r="O152" s="1782"/>
      <c r="P152" s="1782"/>
      <c r="Q152" s="1782"/>
      <c r="R152" s="1782"/>
      <c r="S152" s="1782"/>
      <c r="T152" s="1782"/>
      <c r="U152" s="1782"/>
      <c r="V152" s="1782"/>
      <c r="W152" s="1782"/>
      <c r="X152" s="1782"/>
      <c r="Y152" s="1782"/>
      <c r="Z152" s="1782"/>
      <c r="AA152" s="1782"/>
      <c r="AB152" s="1782"/>
      <c r="AC152" s="1782"/>
      <c r="AD152" s="1782"/>
      <c r="AE152" s="1782"/>
      <c r="AF152" s="1782"/>
      <c r="AG152" s="1782"/>
      <c r="AH152" s="1782"/>
      <c r="AI152" s="1782"/>
      <c r="AJ152" s="1782"/>
      <c r="AK152" s="1782"/>
      <c r="AL152" s="1785"/>
      <c r="AM152" s="1782"/>
      <c r="AN152" s="1782"/>
      <c r="AO152" s="1782"/>
      <c r="AP152" s="1782"/>
      <c r="AQ152" s="1782"/>
      <c r="AR152" s="1782"/>
      <c r="AS152" s="1782"/>
      <c r="AT152" s="1782"/>
      <c r="AU152" s="1782"/>
      <c r="AV152" s="1782"/>
      <c r="AW152" s="1782"/>
      <c r="AX152" s="1782"/>
    </row>
    <row r="153" spans="2:50" ht="24.05" customHeight="1">
      <c r="B153" s="1779">
        <v>8</v>
      </c>
      <c r="C153" s="1779">
        <v>1</v>
      </c>
      <c r="D153" s="1782"/>
      <c r="E153" s="1782"/>
      <c r="F153" s="1782"/>
      <c r="G153" s="1782"/>
      <c r="H153" s="1782"/>
      <c r="I153" s="1782"/>
      <c r="J153" s="1782"/>
      <c r="K153" s="1782"/>
      <c r="L153" s="1782"/>
      <c r="M153" s="1782"/>
      <c r="N153" s="1782"/>
      <c r="O153" s="1782"/>
      <c r="P153" s="1782"/>
      <c r="Q153" s="1782"/>
      <c r="R153" s="1782"/>
      <c r="S153" s="1782"/>
      <c r="T153" s="1782"/>
      <c r="U153" s="1782"/>
      <c r="V153" s="1782"/>
      <c r="W153" s="1782"/>
      <c r="X153" s="1782"/>
      <c r="Y153" s="1782"/>
      <c r="Z153" s="1782"/>
      <c r="AA153" s="1782"/>
      <c r="AB153" s="1782"/>
      <c r="AC153" s="1782"/>
      <c r="AD153" s="1782"/>
      <c r="AE153" s="1782"/>
      <c r="AF153" s="1782"/>
      <c r="AG153" s="1782"/>
      <c r="AH153" s="1782"/>
      <c r="AI153" s="1782"/>
      <c r="AJ153" s="1782"/>
      <c r="AK153" s="1782"/>
      <c r="AL153" s="1785"/>
      <c r="AM153" s="1782"/>
      <c r="AN153" s="1782"/>
      <c r="AO153" s="1782"/>
      <c r="AP153" s="1782"/>
      <c r="AQ153" s="1782"/>
      <c r="AR153" s="1782"/>
      <c r="AS153" s="1782"/>
      <c r="AT153" s="1782"/>
      <c r="AU153" s="1782"/>
      <c r="AV153" s="1782"/>
      <c r="AW153" s="1782"/>
      <c r="AX153" s="1782"/>
    </row>
    <row r="154" spans="2:50" ht="24.05" customHeight="1">
      <c r="B154" s="1779">
        <v>9</v>
      </c>
      <c r="C154" s="1779">
        <v>1</v>
      </c>
      <c r="D154" s="1782"/>
      <c r="E154" s="1782"/>
      <c r="F154" s="1782"/>
      <c r="G154" s="1782"/>
      <c r="H154" s="1782"/>
      <c r="I154" s="1782"/>
      <c r="J154" s="1782"/>
      <c r="K154" s="1782"/>
      <c r="L154" s="1782"/>
      <c r="M154" s="1782"/>
      <c r="N154" s="1782"/>
      <c r="O154" s="1782"/>
      <c r="P154" s="1782"/>
      <c r="Q154" s="1782"/>
      <c r="R154" s="1782"/>
      <c r="S154" s="1782"/>
      <c r="T154" s="1782"/>
      <c r="U154" s="1782"/>
      <c r="V154" s="1782"/>
      <c r="W154" s="1782"/>
      <c r="X154" s="1782"/>
      <c r="Y154" s="1782"/>
      <c r="Z154" s="1782"/>
      <c r="AA154" s="1782"/>
      <c r="AB154" s="1782"/>
      <c r="AC154" s="1782"/>
      <c r="AD154" s="1782"/>
      <c r="AE154" s="1782"/>
      <c r="AF154" s="1782"/>
      <c r="AG154" s="1782"/>
      <c r="AH154" s="1782"/>
      <c r="AI154" s="1782"/>
      <c r="AJ154" s="1782"/>
      <c r="AK154" s="1782"/>
      <c r="AL154" s="1785"/>
      <c r="AM154" s="1782"/>
      <c r="AN154" s="1782"/>
      <c r="AO154" s="1782"/>
      <c r="AP154" s="1782"/>
      <c r="AQ154" s="1782"/>
      <c r="AR154" s="1782"/>
      <c r="AS154" s="1782"/>
      <c r="AT154" s="1782"/>
      <c r="AU154" s="1782"/>
      <c r="AV154" s="1782"/>
      <c r="AW154" s="1782"/>
      <c r="AX154" s="1782"/>
    </row>
    <row r="155" spans="2:50" ht="24.05" customHeight="1">
      <c r="B155" s="1779">
        <v>10</v>
      </c>
      <c r="C155" s="1779">
        <v>1</v>
      </c>
      <c r="D155" s="1782"/>
      <c r="E155" s="1782"/>
      <c r="F155" s="1782"/>
      <c r="G155" s="1782"/>
      <c r="H155" s="1782"/>
      <c r="I155" s="1782"/>
      <c r="J155" s="1782"/>
      <c r="K155" s="1782"/>
      <c r="L155" s="1782"/>
      <c r="M155" s="1782"/>
      <c r="N155" s="1782"/>
      <c r="O155" s="1782"/>
      <c r="P155" s="1782"/>
      <c r="Q155" s="1782"/>
      <c r="R155" s="1782"/>
      <c r="S155" s="1782"/>
      <c r="T155" s="1782"/>
      <c r="U155" s="1782"/>
      <c r="V155" s="1782"/>
      <c r="W155" s="1782"/>
      <c r="X155" s="1782"/>
      <c r="Y155" s="1782"/>
      <c r="Z155" s="1782"/>
      <c r="AA155" s="1782"/>
      <c r="AB155" s="1782"/>
      <c r="AC155" s="1782"/>
      <c r="AD155" s="1782"/>
      <c r="AE155" s="1782"/>
      <c r="AF155" s="1782"/>
      <c r="AG155" s="1782"/>
      <c r="AH155" s="1782"/>
      <c r="AI155" s="1782"/>
      <c r="AJ155" s="1782"/>
      <c r="AK155" s="1782"/>
      <c r="AL155" s="1785"/>
      <c r="AM155" s="1782"/>
      <c r="AN155" s="1782"/>
      <c r="AO155" s="1782"/>
      <c r="AP155" s="1782"/>
      <c r="AQ155" s="1782"/>
      <c r="AR155" s="1782"/>
      <c r="AS155" s="1782"/>
      <c r="AT155" s="1782"/>
      <c r="AU155" s="1782"/>
      <c r="AV155" s="1782"/>
      <c r="AW155" s="1782"/>
      <c r="AX155" s="1782"/>
    </row>
  </sheetData>
  <mergeCells count="622">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AL143:AR143"/>
    <mergeCell ref="AS143:AW143"/>
    <mergeCell ref="B145:C145"/>
    <mergeCell ref="D145:M145"/>
    <mergeCell ref="N145:AK145"/>
    <mergeCell ref="AL145:AQ145"/>
    <mergeCell ref="AR145:AU145"/>
    <mergeCell ref="AV145:AX145"/>
    <mergeCell ref="Z142:AF142"/>
    <mergeCell ref="AG142:AK142"/>
    <mergeCell ref="AL142:AR142"/>
    <mergeCell ref="AS142:AW142"/>
    <mergeCell ref="B143:H143"/>
    <mergeCell ref="I143:M143"/>
    <mergeCell ref="N143:T143"/>
    <mergeCell ref="U143:Y143"/>
    <mergeCell ref="Z143:AF143"/>
    <mergeCell ref="AG143:AK143"/>
    <mergeCell ref="B141:H141"/>
    <mergeCell ref="I141:Y141"/>
    <mergeCell ref="B142:H142"/>
    <mergeCell ref="I142:M142"/>
    <mergeCell ref="N142:T142"/>
    <mergeCell ref="U142:Y142"/>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3:AC113"/>
    <mergeCell ref="AD113:AY113"/>
    <mergeCell ref="H114:L114"/>
    <mergeCell ref="M114:Y114"/>
    <mergeCell ref="Z114:AC114"/>
    <mergeCell ref="AD114:AH114"/>
    <mergeCell ref="AI114:AU114"/>
    <mergeCell ref="AV114:AY114"/>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2:AC102"/>
    <mergeCell ref="AD102:AY102"/>
    <mergeCell ref="H103:L103"/>
    <mergeCell ref="M103:Y103"/>
    <mergeCell ref="Z103:AC103"/>
    <mergeCell ref="AD103:AH103"/>
    <mergeCell ref="AI103:AU103"/>
    <mergeCell ref="AV103:AY103"/>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1:AC91"/>
    <mergeCell ref="AD91:AY91"/>
    <mergeCell ref="H92:L92"/>
    <mergeCell ref="M92:Y92"/>
    <mergeCell ref="Z92:AC92"/>
    <mergeCell ref="AD92:AH92"/>
    <mergeCell ref="AI92:AU92"/>
    <mergeCell ref="AV92:AY92"/>
    <mergeCell ref="H90:L90"/>
    <mergeCell ref="M90:Y90"/>
    <mergeCell ref="Z90:AC90"/>
    <mergeCell ref="AD90:AH90"/>
    <mergeCell ref="AI90:AU90"/>
    <mergeCell ref="AV90:AY90"/>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Z81:AC81"/>
    <mergeCell ref="AD81:AH81"/>
    <mergeCell ref="AI81:AU81"/>
    <mergeCell ref="AV81:AY81"/>
    <mergeCell ref="H82:L82"/>
    <mergeCell ref="M82:Y82"/>
    <mergeCell ref="Z82:AC82"/>
    <mergeCell ref="AD82:AH82"/>
    <mergeCell ref="AI82:AU82"/>
    <mergeCell ref="AV82:AY82"/>
    <mergeCell ref="B70:AY70"/>
    <mergeCell ref="B71:AY71"/>
    <mergeCell ref="M72:AA72"/>
    <mergeCell ref="AL72:AY72"/>
    <mergeCell ref="B75:G77"/>
    <mergeCell ref="B80:G123"/>
    <mergeCell ref="H80:AC80"/>
    <mergeCell ref="AD80:AY80"/>
    <mergeCell ref="H81:L81"/>
    <mergeCell ref="M81:Y81"/>
    <mergeCell ref="B66:F66"/>
    <mergeCell ref="G66:AY66"/>
    <mergeCell ref="B67:AY67"/>
    <mergeCell ref="B68:F68"/>
    <mergeCell ref="G68:AY68"/>
    <mergeCell ref="B69:AY69"/>
    <mergeCell ref="B61:C61"/>
    <mergeCell ref="D61:AY61"/>
    <mergeCell ref="D62:AY62"/>
    <mergeCell ref="D63:AY63"/>
    <mergeCell ref="D64:AY64"/>
    <mergeCell ref="B65:AY65"/>
    <mergeCell ref="D58:G58"/>
    <mergeCell ref="H58:AG58"/>
    <mergeCell ref="D59:G59"/>
    <mergeCell ref="H59:U59"/>
    <mergeCell ref="V59:AG59"/>
    <mergeCell ref="D60:G60"/>
    <mergeCell ref="H60:AG60"/>
    <mergeCell ref="D54:G54"/>
    <mergeCell ref="H54:AG54"/>
    <mergeCell ref="B55:C60"/>
    <mergeCell ref="D55:G55"/>
    <mergeCell ref="H55:AG55"/>
    <mergeCell ref="AH55:AY60"/>
    <mergeCell ref="D56:G56"/>
    <mergeCell ref="H56:AG56"/>
    <mergeCell ref="D57:G57"/>
    <mergeCell ref="H57:AG57"/>
    <mergeCell ref="B50:C54"/>
    <mergeCell ref="D50:G50"/>
    <mergeCell ref="H50:AG50"/>
    <mergeCell ref="AH50:AY54"/>
    <mergeCell ref="D51:G51"/>
    <mergeCell ref="H51:AG51"/>
    <mergeCell ref="D52:G52"/>
    <mergeCell ref="H52:AG52"/>
    <mergeCell ref="D53:G53"/>
    <mergeCell ref="H53:AG53"/>
    <mergeCell ref="B47:C49"/>
    <mergeCell ref="D47:G47"/>
    <mergeCell ref="H47:AG47"/>
    <mergeCell ref="AH47:AY49"/>
    <mergeCell ref="D48:G48"/>
    <mergeCell ref="H48:AG48"/>
    <mergeCell ref="D49:G49"/>
    <mergeCell ref="H49:AG49"/>
    <mergeCell ref="D43:AY43"/>
    <mergeCell ref="D44:AY44"/>
    <mergeCell ref="B45:AY45"/>
    <mergeCell ref="D46:G46"/>
    <mergeCell ref="H46:AG46"/>
    <mergeCell ref="AH46:AY46"/>
    <mergeCell ref="D36:L36"/>
    <mergeCell ref="M36:R36"/>
    <mergeCell ref="S36:X36"/>
    <mergeCell ref="Y36:AY36"/>
    <mergeCell ref="B39:C42"/>
    <mergeCell ref="D39:AY39"/>
    <mergeCell ref="D40:AY40"/>
    <mergeCell ref="D41:AY41"/>
    <mergeCell ref="D42:AY42"/>
    <mergeCell ref="D34:L34"/>
    <mergeCell ref="M34:R34"/>
    <mergeCell ref="S34:X34"/>
    <mergeCell ref="Y34:AY34"/>
    <mergeCell ref="D35:L35"/>
    <mergeCell ref="M35:R35"/>
    <mergeCell ref="S35:X35"/>
    <mergeCell ref="Y35:AY35"/>
    <mergeCell ref="D32:L32"/>
    <mergeCell ref="M32:R32"/>
    <mergeCell ref="S32:X32"/>
    <mergeCell ref="Y32:AY32"/>
    <mergeCell ref="D33:L33"/>
    <mergeCell ref="M33:R33"/>
    <mergeCell ref="S33:X33"/>
    <mergeCell ref="Y33:AY33"/>
    <mergeCell ref="M30:R30"/>
    <mergeCell ref="S30:X30"/>
    <mergeCell ref="Y30:AY30"/>
    <mergeCell ref="D31:L31"/>
    <mergeCell ref="M31:R31"/>
    <mergeCell ref="S31:X31"/>
    <mergeCell ref="Y31:AY31"/>
    <mergeCell ref="B28:C36"/>
    <mergeCell ref="D28:L28"/>
    <mergeCell ref="M28:R28"/>
    <mergeCell ref="S28:X28"/>
    <mergeCell ref="Y28:AY28"/>
    <mergeCell ref="D29:L29"/>
    <mergeCell ref="M29:R29"/>
    <mergeCell ref="S29:X29"/>
    <mergeCell ref="Y29:AY29"/>
    <mergeCell ref="D30:L30"/>
    <mergeCell ref="AU25:AY25"/>
    <mergeCell ref="AF26:AJ26"/>
    <mergeCell ref="AK26:AO26"/>
    <mergeCell ref="AP26:AT26"/>
    <mergeCell ref="AU26:AY26"/>
    <mergeCell ref="B27:G27"/>
    <mergeCell ref="H27:Y27"/>
    <mergeCell ref="Z27:AB27"/>
    <mergeCell ref="AC27:AY27"/>
    <mergeCell ref="H25:Y26"/>
    <mergeCell ref="Z25:AB26"/>
    <mergeCell ref="AC25:AE26"/>
    <mergeCell ref="AF25:AJ25"/>
    <mergeCell ref="AK25:AO25"/>
    <mergeCell ref="AP25:AT25"/>
    <mergeCell ref="AP23:AT23"/>
    <mergeCell ref="AU23:AY23"/>
    <mergeCell ref="B24:G26"/>
    <mergeCell ref="H24:Y24"/>
    <mergeCell ref="Z24:AB24"/>
    <mergeCell ref="AC24:AE24"/>
    <mergeCell ref="AF24:AJ24"/>
    <mergeCell ref="AK24:AO24"/>
    <mergeCell ref="AP24:AT24"/>
    <mergeCell ref="AU24:AY24"/>
    <mergeCell ref="AP21:AT21"/>
    <mergeCell ref="AU21:AY21"/>
    <mergeCell ref="Z22:AB23"/>
    <mergeCell ref="AC22:AE23"/>
    <mergeCell ref="AF22:AJ22"/>
    <mergeCell ref="AK22:AO22"/>
    <mergeCell ref="AP22:AT22"/>
    <mergeCell ref="AU22:AY22"/>
    <mergeCell ref="AF23:AJ23"/>
    <mergeCell ref="AK23:AO23"/>
    <mergeCell ref="AP19:AT19"/>
    <mergeCell ref="AU19:AY19"/>
    <mergeCell ref="H20:Y23"/>
    <mergeCell ref="Z20:AB21"/>
    <mergeCell ref="AC20:AE21"/>
    <mergeCell ref="AF20:AJ20"/>
    <mergeCell ref="AK20:AO20"/>
    <mergeCell ref="AP20:AT20"/>
    <mergeCell ref="AU20:AY20"/>
    <mergeCell ref="AF21:AJ21"/>
    <mergeCell ref="B19:G23"/>
    <mergeCell ref="H19:Y19"/>
    <mergeCell ref="Z19:AB19"/>
    <mergeCell ref="AC19:AE19"/>
    <mergeCell ref="AF19:AJ19"/>
    <mergeCell ref="AK19:AO19"/>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K1:AQ2"/>
    <mergeCell ref="AR1:AY1"/>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7" max="50" man="1"/>
    <brk id="73" max="50" man="1"/>
    <brk id="78" max="50" man="1"/>
    <brk id="124" max="16383"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167"/>
  <sheetViews>
    <sheetView showWhiteSpace="0" topLeftCell="A160" zoomScale="75" zoomScaleNormal="75" zoomScaleSheetLayoutView="100" zoomScalePageLayoutView="82" workbookViewId="0">
      <selection activeCell="A221" sqref="A221:XFD233"/>
    </sheetView>
  </sheetViews>
  <sheetFormatPr defaultRowHeight="13.1"/>
  <cols>
    <col min="1" max="2" width="2.21875" style="1532" customWidth="1"/>
    <col min="3" max="3" width="3.6640625" style="1532" customWidth="1"/>
    <col min="4" max="6" width="2.21875" style="1532" customWidth="1"/>
    <col min="7" max="7" width="1.6640625" style="1532" customWidth="1"/>
    <col min="8" max="25" width="2.21875" style="1532" customWidth="1"/>
    <col min="26" max="28" width="2.77734375" style="1532" customWidth="1"/>
    <col min="29" max="34" width="2.21875" style="1532" customWidth="1"/>
    <col min="35" max="35" width="2.6640625" style="1532" customWidth="1"/>
    <col min="36" max="36" width="3.44140625" style="1532" customWidth="1"/>
    <col min="37" max="46" width="2.6640625" style="1532" customWidth="1"/>
    <col min="47" max="47" width="3.44140625" style="1532" customWidth="1"/>
    <col min="48" max="58" width="2.21875" style="1532" customWidth="1"/>
    <col min="59" max="16384" width="8.88671875" style="1532"/>
  </cols>
  <sheetData>
    <row r="1" spans="2:102" s="502" customFormat="1" ht="23.25" customHeight="1">
      <c r="AQ1" s="503"/>
      <c r="AR1" s="503"/>
      <c r="AS1" s="503"/>
      <c r="AT1" s="503"/>
      <c r="AU1" s="503"/>
      <c r="AV1" s="503"/>
      <c r="AW1" s="503"/>
      <c r="AX1" s="504"/>
    </row>
    <row r="2" spans="2:102" s="502" customFormat="1" ht="29.95" customHeight="1" thickBot="1">
      <c r="AK2" s="507" t="s">
        <v>0</v>
      </c>
      <c r="AL2" s="507"/>
      <c r="AM2" s="507"/>
      <c r="AN2" s="507"/>
      <c r="AO2" s="507"/>
      <c r="AP2" s="507"/>
      <c r="AQ2" s="507"/>
      <c r="AR2" s="2845" t="s">
        <v>1135</v>
      </c>
      <c r="AS2" s="2845"/>
      <c r="AT2" s="2845"/>
      <c r="AU2" s="2845"/>
      <c r="AV2" s="2845"/>
      <c r="AW2" s="2845"/>
      <c r="AX2" s="2845"/>
      <c r="AY2" s="2845"/>
    </row>
    <row r="3" spans="2:102" s="502" customFormat="1" ht="19" thickBot="1">
      <c r="B3" s="509" t="s">
        <v>1093</v>
      </c>
      <c r="C3" s="2846"/>
      <c r="D3" s="2846"/>
      <c r="E3" s="2846"/>
      <c r="F3" s="2846"/>
      <c r="G3" s="2846"/>
      <c r="H3" s="2846"/>
      <c r="I3" s="2846"/>
      <c r="J3" s="2846"/>
      <c r="K3" s="2846"/>
      <c r="L3" s="2846"/>
      <c r="M3" s="2846"/>
      <c r="N3" s="2846"/>
      <c r="O3" s="2846"/>
      <c r="P3" s="2846"/>
      <c r="Q3" s="2846"/>
      <c r="R3" s="2846"/>
      <c r="S3" s="2846"/>
      <c r="T3" s="2846"/>
      <c r="U3" s="2846"/>
      <c r="V3" s="2846"/>
      <c r="W3" s="2846"/>
      <c r="X3" s="2846"/>
      <c r="Y3" s="2846"/>
      <c r="Z3" s="2846"/>
      <c r="AA3" s="2846"/>
      <c r="AB3" s="2846"/>
      <c r="AC3" s="2846"/>
      <c r="AD3" s="2846"/>
      <c r="AE3" s="2846"/>
      <c r="AF3" s="2846"/>
      <c r="AG3" s="2846"/>
      <c r="AH3" s="2846"/>
      <c r="AI3" s="2846"/>
      <c r="AJ3" s="2846"/>
      <c r="AK3" s="2846"/>
      <c r="AL3" s="2846"/>
      <c r="AM3" s="2846"/>
      <c r="AN3" s="2846"/>
      <c r="AO3" s="2846"/>
      <c r="AP3" s="2846"/>
      <c r="AQ3" s="2846"/>
      <c r="AR3" s="2846"/>
      <c r="AS3" s="2846"/>
      <c r="AT3" s="2846"/>
      <c r="AU3" s="2846"/>
      <c r="AV3" s="2846"/>
      <c r="AW3" s="2846"/>
      <c r="AX3" s="2846"/>
      <c r="AY3" s="2847"/>
    </row>
    <row r="4" spans="2:102" s="502" customFormat="1" ht="20.95" customHeight="1">
      <c r="B4" s="512" t="s">
        <v>4</v>
      </c>
      <c r="C4" s="513"/>
      <c r="D4" s="513"/>
      <c r="E4" s="513"/>
      <c r="F4" s="513"/>
      <c r="G4" s="2848"/>
      <c r="H4" s="2849" t="s">
        <v>1136</v>
      </c>
      <c r="I4" s="2850"/>
      <c r="J4" s="2850"/>
      <c r="K4" s="2850"/>
      <c r="L4" s="2850"/>
      <c r="M4" s="2850"/>
      <c r="N4" s="2850"/>
      <c r="O4" s="2850"/>
      <c r="P4" s="2850"/>
      <c r="Q4" s="2850"/>
      <c r="R4" s="2850"/>
      <c r="S4" s="2850"/>
      <c r="T4" s="2850"/>
      <c r="U4" s="2850"/>
      <c r="V4" s="2850"/>
      <c r="W4" s="2850"/>
      <c r="X4" s="2850"/>
      <c r="Y4" s="2851"/>
      <c r="Z4" s="517" t="s">
        <v>1137</v>
      </c>
      <c r="AA4" s="2852"/>
      <c r="AB4" s="2852"/>
      <c r="AC4" s="2852"/>
      <c r="AD4" s="2852"/>
      <c r="AE4" s="2853"/>
      <c r="AF4" s="520" t="s">
        <v>1138</v>
      </c>
      <c r="AG4" s="521"/>
      <c r="AH4" s="521"/>
      <c r="AI4" s="521"/>
      <c r="AJ4" s="521"/>
      <c r="AK4" s="521"/>
      <c r="AL4" s="521"/>
      <c r="AM4" s="521"/>
      <c r="AN4" s="521"/>
      <c r="AO4" s="521"/>
      <c r="AP4" s="521"/>
      <c r="AQ4" s="522"/>
      <c r="AR4" s="523" t="s">
        <v>8</v>
      </c>
      <c r="AS4" s="2854"/>
      <c r="AT4" s="2854"/>
      <c r="AU4" s="2854"/>
      <c r="AV4" s="2854"/>
      <c r="AW4" s="2854"/>
      <c r="AX4" s="2854"/>
      <c r="AY4" s="2855"/>
    </row>
    <row r="5" spans="2:102" s="502" customFormat="1" ht="39.799999999999997" customHeight="1">
      <c r="B5" s="525" t="s">
        <v>9</v>
      </c>
      <c r="C5" s="2856"/>
      <c r="D5" s="2856"/>
      <c r="E5" s="2856"/>
      <c r="F5" s="2856"/>
      <c r="G5" s="2857"/>
      <c r="H5" s="528" t="s">
        <v>681</v>
      </c>
      <c r="I5" s="529"/>
      <c r="J5" s="529"/>
      <c r="K5" s="529"/>
      <c r="L5" s="529"/>
      <c r="M5" s="529"/>
      <c r="N5" s="529"/>
      <c r="O5" s="529"/>
      <c r="P5" s="529"/>
      <c r="Q5" s="529"/>
      <c r="R5" s="529"/>
      <c r="S5" s="529"/>
      <c r="T5" s="529"/>
      <c r="U5" s="529"/>
      <c r="V5" s="529"/>
      <c r="W5" s="529"/>
      <c r="X5" s="529"/>
      <c r="Y5" s="2858"/>
      <c r="Z5" s="531" t="s">
        <v>11</v>
      </c>
      <c r="AA5" s="2859"/>
      <c r="AB5" s="2859"/>
      <c r="AC5" s="2859"/>
      <c r="AD5" s="2859"/>
      <c r="AE5" s="2860"/>
      <c r="AF5" s="534"/>
      <c r="AG5" s="535"/>
      <c r="AH5" s="535"/>
      <c r="AI5" s="535"/>
      <c r="AJ5" s="535"/>
      <c r="AK5" s="535"/>
      <c r="AL5" s="535"/>
      <c r="AM5" s="535"/>
      <c r="AN5" s="535"/>
      <c r="AO5" s="535"/>
      <c r="AP5" s="535"/>
      <c r="AQ5" s="536"/>
      <c r="AR5" s="537" t="s">
        <v>1139</v>
      </c>
      <c r="AS5" s="538"/>
      <c r="AT5" s="538"/>
      <c r="AU5" s="538"/>
      <c r="AV5" s="538"/>
      <c r="AW5" s="538"/>
      <c r="AX5" s="538"/>
      <c r="AY5" s="539"/>
    </row>
    <row r="6" spans="2:102" s="502" customFormat="1" ht="86.25" customHeight="1">
      <c r="B6" s="540" t="s">
        <v>13</v>
      </c>
      <c r="C6" s="541"/>
      <c r="D6" s="541"/>
      <c r="E6" s="541"/>
      <c r="F6" s="541"/>
      <c r="G6" s="541"/>
      <c r="H6" s="542" t="s">
        <v>683</v>
      </c>
      <c r="I6" s="530"/>
      <c r="J6" s="530"/>
      <c r="K6" s="530"/>
      <c r="L6" s="530"/>
      <c r="M6" s="530"/>
      <c r="N6" s="530"/>
      <c r="O6" s="530"/>
      <c r="P6" s="530"/>
      <c r="Q6" s="530"/>
      <c r="R6" s="530"/>
      <c r="S6" s="530"/>
      <c r="T6" s="530"/>
      <c r="U6" s="530"/>
      <c r="V6" s="530"/>
      <c r="W6" s="530"/>
      <c r="X6" s="530"/>
      <c r="Y6" s="530"/>
      <c r="Z6" s="543" t="s">
        <v>15</v>
      </c>
      <c r="AA6" s="544"/>
      <c r="AB6" s="544"/>
      <c r="AC6" s="544"/>
      <c r="AD6" s="544"/>
      <c r="AE6" s="545"/>
      <c r="AF6" s="2861" t="s">
        <v>1140</v>
      </c>
      <c r="AG6" s="1563"/>
      <c r="AH6" s="1563"/>
      <c r="AI6" s="1563"/>
      <c r="AJ6" s="1563"/>
      <c r="AK6" s="1563"/>
      <c r="AL6" s="1563"/>
      <c r="AM6" s="1563"/>
      <c r="AN6" s="1563"/>
      <c r="AO6" s="1563"/>
      <c r="AP6" s="1563"/>
      <c r="AQ6" s="1563"/>
      <c r="AR6" s="1563"/>
      <c r="AS6" s="1563"/>
      <c r="AT6" s="1563"/>
      <c r="AU6" s="1563"/>
      <c r="AV6" s="1563"/>
      <c r="AW6" s="1563"/>
      <c r="AX6" s="1563"/>
      <c r="AY6" s="1564"/>
    </row>
    <row r="7" spans="2:102" s="502" customFormat="1" ht="18" customHeight="1">
      <c r="B7" s="548" t="s">
        <v>193</v>
      </c>
      <c r="C7" s="549"/>
      <c r="D7" s="549"/>
      <c r="E7" s="549"/>
      <c r="F7" s="549"/>
      <c r="G7" s="549"/>
      <c r="H7" s="1145" t="s">
        <v>1141</v>
      </c>
      <c r="I7" s="1146"/>
      <c r="J7" s="1146"/>
      <c r="K7" s="1146"/>
      <c r="L7" s="1146"/>
      <c r="M7" s="1146"/>
      <c r="N7" s="1146"/>
      <c r="O7" s="1146"/>
      <c r="P7" s="1146"/>
      <c r="Q7" s="1146"/>
      <c r="R7" s="1146"/>
      <c r="S7" s="1146"/>
      <c r="T7" s="1146"/>
      <c r="U7" s="1146"/>
      <c r="V7" s="1146"/>
      <c r="W7" s="1147"/>
      <c r="X7" s="1147"/>
      <c r="Y7" s="1148"/>
      <c r="Z7" s="553" t="s">
        <v>19</v>
      </c>
      <c r="AA7" s="530"/>
      <c r="AB7" s="530"/>
      <c r="AC7" s="530"/>
      <c r="AD7" s="530"/>
      <c r="AE7" s="554"/>
      <c r="AF7" s="555" t="s">
        <v>1142</v>
      </c>
      <c r="AG7" s="2239"/>
      <c r="AH7" s="2239"/>
      <c r="AI7" s="2239"/>
      <c r="AJ7" s="2239"/>
      <c r="AK7" s="2239"/>
      <c r="AL7" s="2239"/>
      <c r="AM7" s="2239"/>
      <c r="AN7" s="2239"/>
      <c r="AO7" s="2239"/>
      <c r="AP7" s="2239"/>
      <c r="AQ7" s="2239"/>
      <c r="AR7" s="2239"/>
      <c r="AS7" s="2239"/>
      <c r="AT7" s="2239"/>
      <c r="AU7" s="2239"/>
      <c r="AV7" s="2239"/>
      <c r="AW7" s="2239"/>
      <c r="AX7" s="2239"/>
      <c r="AY7" s="2240"/>
    </row>
    <row r="8" spans="2:102" s="502" customFormat="1" ht="24.05" customHeight="1">
      <c r="B8" s="558"/>
      <c r="C8" s="559"/>
      <c r="D8" s="559"/>
      <c r="E8" s="559"/>
      <c r="F8" s="559"/>
      <c r="G8" s="559"/>
      <c r="H8" s="1152"/>
      <c r="I8" s="1153"/>
      <c r="J8" s="1153"/>
      <c r="K8" s="1153"/>
      <c r="L8" s="1153"/>
      <c r="M8" s="1153"/>
      <c r="N8" s="1153"/>
      <c r="O8" s="1153"/>
      <c r="P8" s="1153"/>
      <c r="Q8" s="1153"/>
      <c r="R8" s="1153"/>
      <c r="S8" s="1153"/>
      <c r="T8" s="1153"/>
      <c r="U8" s="1153"/>
      <c r="V8" s="1153"/>
      <c r="W8" s="535"/>
      <c r="X8" s="535"/>
      <c r="Y8" s="536"/>
      <c r="Z8" s="563"/>
      <c r="AA8" s="530"/>
      <c r="AB8" s="530"/>
      <c r="AC8" s="530"/>
      <c r="AD8" s="530"/>
      <c r="AE8" s="554"/>
      <c r="AF8" s="1138"/>
      <c r="AG8" s="1139"/>
      <c r="AH8" s="1139"/>
      <c r="AI8" s="1139"/>
      <c r="AJ8" s="1139"/>
      <c r="AK8" s="1139"/>
      <c r="AL8" s="1139"/>
      <c r="AM8" s="1139"/>
      <c r="AN8" s="1139"/>
      <c r="AO8" s="1139"/>
      <c r="AP8" s="1139"/>
      <c r="AQ8" s="1139"/>
      <c r="AR8" s="1139"/>
      <c r="AS8" s="1139"/>
      <c r="AT8" s="1139"/>
      <c r="AU8" s="1139"/>
      <c r="AV8" s="1139"/>
      <c r="AW8" s="1139"/>
      <c r="AX8" s="1139"/>
      <c r="AY8" s="2241"/>
    </row>
    <row r="9" spans="2:102" s="502" customFormat="1" ht="103.75" customHeight="1">
      <c r="B9" s="567" t="s">
        <v>687</v>
      </c>
      <c r="C9" s="568"/>
      <c r="D9" s="568"/>
      <c r="E9" s="568"/>
      <c r="F9" s="568"/>
      <c r="G9" s="568"/>
      <c r="H9" s="2862" t="s">
        <v>1143</v>
      </c>
      <c r="I9" s="2863"/>
      <c r="J9" s="2863"/>
      <c r="K9" s="2863"/>
      <c r="L9" s="2863"/>
      <c r="M9" s="2863"/>
      <c r="N9" s="2863"/>
      <c r="O9" s="2863"/>
      <c r="P9" s="2863"/>
      <c r="Q9" s="2863"/>
      <c r="R9" s="2863"/>
      <c r="S9" s="2863"/>
      <c r="T9" s="2863"/>
      <c r="U9" s="2863"/>
      <c r="V9" s="2863"/>
      <c r="W9" s="2863"/>
      <c r="X9" s="2863"/>
      <c r="Y9" s="2863"/>
      <c r="Z9" s="2863"/>
      <c r="AA9" s="2863"/>
      <c r="AB9" s="2863"/>
      <c r="AC9" s="2863"/>
      <c r="AD9" s="2863"/>
      <c r="AE9" s="2863"/>
      <c r="AF9" s="2863"/>
      <c r="AG9" s="2863"/>
      <c r="AH9" s="2863"/>
      <c r="AI9" s="2863"/>
      <c r="AJ9" s="2863"/>
      <c r="AK9" s="2863"/>
      <c r="AL9" s="2863"/>
      <c r="AM9" s="2863"/>
      <c r="AN9" s="2863"/>
      <c r="AO9" s="2863"/>
      <c r="AP9" s="2863"/>
      <c r="AQ9" s="2863"/>
      <c r="AR9" s="2863"/>
      <c r="AS9" s="2863"/>
      <c r="AT9" s="2863"/>
      <c r="AU9" s="2863"/>
      <c r="AV9" s="2863"/>
      <c r="AW9" s="2863"/>
      <c r="AX9" s="2863"/>
      <c r="AY9" s="2864"/>
      <c r="BG9" s="1262"/>
      <c r="BH9" s="1273"/>
      <c r="BI9" s="1273"/>
      <c r="BJ9" s="1273"/>
      <c r="BK9" s="1273"/>
      <c r="BL9" s="1273"/>
      <c r="BM9" s="1273"/>
      <c r="BN9" s="1273"/>
      <c r="BO9" s="1273"/>
      <c r="BP9" s="1273"/>
      <c r="BQ9" s="1273"/>
      <c r="BR9" s="1273"/>
      <c r="BS9" s="1273"/>
      <c r="BT9" s="1273"/>
      <c r="BU9" s="1273"/>
      <c r="BV9" s="1273"/>
      <c r="BW9" s="1273"/>
      <c r="BX9" s="1273"/>
      <c r="BY9" s="1273"/>
      <c r="BZ9" s="1273"/>
      <c r="CA9" s="1273"/>
      <c r="CB9" s="1273"/>
      <c r="CC9" s="1273"/>
      <c r="CD9" s="1273"/>
      <c r="CE9" s="1273"/>
      <c r="CF9" s="1273"/>
      <c r="CG9" s="1273"/>
      <c r="CH9" s="1273"/>
      <c r="CI9" s="1273"/>
      <c r="CJ9" s="1273"/>
      <c r="CK9" s="1273"/>
      <c r="CL9" s="1273"/>
      <c r="CM9" s="1273"/>
      <c r="CN9" s="1273"/>
      <c r="CO9" s="1273"/>
      <c r="CP9" s="1273"/>
      <c r="CQ9" s="1273"/>
      <c r="CR9" s="1273"/>
      <c r="CS9" s="1273"/>
      <c r="CT9" s="1273"/>
      <c r="CU9" s="1273"/>
      <c r="CV9" s="1273"/>
      <c r="CW9" s="1273"/>
      <c r="CX9" s="1273"/>
    </row>
    <row r="10" spans="2:102" s="502" customFormat="1" ht="137.30000000000001" customHeight="1">
      <c r="B10" s="567" t="s">
        <v>892</v>
      </c>
      <c r="C10" s="568"/>
      <c r="D10" s="568"/>
      <c r="E10" s="568"/>
      <c r="F10" s="568"/>
      <c r="G10" s="568"/>
      <c r="H10" s="2865" t="s">
        <v>1144</v>
      </c>
      <c r="I10" s="2866"/>
      <c r="J10" s="2866"/>
      <c r="K10" s="2866"/>
      <c r="L10" s="2866"/>
      <c r="M10" s="2866"/>
      <c r="N10" s="2866"/>
      <c r="O10" s="2866"/>
      <c r="P10" s="2866"/>
      <c r="Q10" s="2866"/>
      <c r="R10" s="2866"/>
      <c r="S10" s="2866"/>
      <c r="T10" s="2866"/>
      <c r="U10" s="2866"/>
      <c r="V10" s="2866"/>
      <c r="W10" s="2866"/>
      <c r="X10" s="2866"/>
      <c r="Y10" s="2866"/>
      <c r="Z10" s="2866"/>
      <c r="AA10" s="2866"/>
      <c r="AB10" s="2866"/>
      <c r="AC10" s="2866"/>
      <c r="AD10" s="2866"/>
      <c r="AE10" s="2866"/>
      <c r="AF10" s="2866"/>
      <c r="AG10" s="2866"/>
      <c r="AH10" s="2866"/>
      <c r="AI10" s="2866"/>
      <c r="AJ10" s="2866"/>
      <c r="AK10" s="2866"/>
      <c r="AL10" s="2866"/>
      <c r="AM10" s="2866"/>
      <c r="AN10" s="2866"/>
      <c r="AO10" s="2866"/>
      <c r="AP10" s="2866"/>
      <c r="AQ10" s="2866"/>
      <c r="AR10" s="2866"/>
      <c r="AS10" s="2866"/>
      <c r="AT10" s="2866"/>
      <c r="AU10" s="2866"/>
      <c r="AV10" s="2866"/>
      <c r="AW10" s="2866"/>
      <c r="AX10" s="2866"/>
      <c r="AY10" s="2867"/>
    </row>
    <row r="11" spans="2:102" s="502" customFormat="1" ht="29.3" customHeight="1">
      <c r="B11" s="567" t="s">
        <v>25</v>
      </c>
      <c r="C11" s="568"/>
      <c r="D11" s="568"/>
      <c r="E11" s="568"/>
      <c r="F11" s="568"/>
      <c r="G11" s="572"/>
      <c r="H11" s="573" t="s">
        <v>335</v>
      </c>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5"/>
    </row>
    <row r="12" spans="2:102" s="502" customFormat="1" ht="20.95" customHeight="1">
      <c r="B12" s="576" t="s">
        <v>691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102" s="502" customFormat="1" ht="18" customHeight="1">
      <c r="B13" s="585"/>
      <c r="C13" s="586"/>
      <c r="D13" s="586"/>
      <c r="E13" s="586"/>
      <c r="F13" s="586"/>
      <c r="G13" s="587"/>
      <c r="H13" s="2868" t="s">
        <v>33</v>
      </c>
      <c r="I13" s="2869"/>
      <c r="J13" s="2870" t="s">
        <v>34</v>
      </c>
      <c r="K13" s="2871"/>
      <c r="L13" s="2871"/>
      <c r="M13" s="2871"/>
      <c r="N13" s="2871"/>
      <c r="O13" s="2871"/>
      <c r="P13" s="2872"/>
      <c r="Q13" s="2873" t="s">
        <v>18</v>
      </c>
      <c r="R13" s="2874"/>
      <c r="S13" s="2874"/>
      <c r="T13" s="2874"/>
      <c r="U13" s="2874"/>
      <c r="V13" s="2874"/>
      <c r="W13" s="2875"/>
      <c r="X13" s="2873" t="s">
        <v>18</v>
      </c>
      <c r="Y13" s="2874"/>
      <c r="Z13" s="2874"/>
      <c r="AA13" s="2874"/>
      <c r="AB13" s="2874"/>
      <c r="AC13" s="2874"/>
      <c r="AD13" s="2875"/>
      <c r="AE13" s="2876" t="s">
        <v>18</v>
      </c>
      <c r="AF13" s="2877"/>
      <c r="AG13" s="2877"/>
      <c r="AH13" s="2877"/>
      <c r="AI13" s="2877"/>
      <c r="AJ13" s="2877"/>
      <c r="AK13" s="2878"/>
      <c r="AL13" s="2879" t="s">
        <v>1145</v>
      </c>
      <c r="AM13" s="2879"/>
      <c r="AN13" s="2879"/>
      <c r="AO13" s="2879"/>
      <c r="AP13" s="2879"/>
      <c r="AQ13" s="2879"/>
      <c r="AR13" s="2879"/>
      <c r="AS13" s="2880" t="s">
        <v>1146</v>
      </c>
      <c r="AT13" s="2879"/>
      <c r="AU13" s="2879"/>
      <c r="AV13" s="2879"/>
      <c r="AW13" s="2879"/>
      <c r="AX13" s="2879"/>
      <c r="AY13" s="2879"/>
    </row>
    <row r="14" spans="2:102" s="502" customFormat="1" ht="18" customHeight="1">
      <c r="B14" s="585"/>
      <c r="C14" s="586"/>
      <c r="D14" s="586"/>
      <c r="E14" s="586"/>
      <c r="F14" s="586"/>
      <c r="G14" s="587"/>
      <c r="H14" s="2881"/>
      <c r="I14" s="2882"/>
      <c r="J14" s="2883"/>
      <c r="K14" s="2884"/>
      <c r="L14" s="2884"/>
      <c r="M14" s="2884"/>
      <c r="N14" s="2884"/>
      <c r="O14" s="2884"/>
      <c r="P14" s="2885"/>
      <c r="Q14" s="2886"/>
      <c r="R14" s="2887"/>
      <c r="S14" s="2887"/>
      <c r="T14" s="2887"/>
      <c r="U14" s="2887"/>
      <c r="V14" s="2887"/>
      <c r="W14" s="2888"/>
      <c r="X14" s="2886"/>
      <c r="Y14" s="2887"/>
      <c r="Z14" s="2887"/>
      <c r="AA14" s="2887"/>
      <c r="AB14" s="2887"/>
      <c r="AC14" s="2887"/>
      <c r="AD14" s="2888"/>
      <c r="AE14" s="2889"/>
      <c r="AF14" s="2890"/>
      <c r="AG14" s="2890"/>
      <c r="AH14" s="2890"/>
      <c r="AI14" s="2890"/>
      <c r="AJ14" s="2890"/>
      <c r="AK14" s="2891"/>
      <c r="AL14" s="609" t="s">
        <v>1147</v>
      </c>
      <c r="AM14" s="610"/>
      <c r="AN14" s="610"/>
      <c r="AO14" s="610"/>
      <c r="AP14" s="610"/>
      <c r="AQ14" s="610"/>
      <c r="AR14" s="611"/>
      <c r="AS14" s="609" t="s">
        <v>1148</v>
      </c>
      <c r="AT14" s="610"/>
      <c r="AU14" s="610"/>
      <c r="AV14" s="610"/>
      <c r="AW14" s="610"/>
      <c r="AX14" s="610"/>
      <c r="AY14" s="611"/>
    </row>
    <row r="15" spans="2:102" s="502" customFormat="1" ht="39.799999999999997" customHeight="1">
      <c r="B15" s="585"/>
      <c r="C15" s="586"/>
      <c r="D15" s="586"/>
      <c r="E15" s="586"/>
      <c r="F15" s="586"/>
      <c r="G15" s="587"/>
      <c r="H15" s="2892"/>
      <c r="I15" s="2882"/>
      <c r="J15" s="2893" t="s">
        <v>36</v>
      </c>
      <c r="K15" s="2894"/>
      <c r="L15" s="2894"/>
      <c r="M15" s="2894"/>
      <c r="N15" s="2894"/>
      <c r="O15" s="2894"/>
      <c r="P15" s="2895"/>
      <c r="Q15" s="2896" t="s">
        <v>18</v>
      </c>
      <c r="R15" s="2896"/>
      <c r="S15" s="2896"/>
      <c r="T15" s="2896"/>
      <c r="U15" s="2896"/>
      <c r="V15" s="2896"/>
      <c r="W15" s="2896"/>
      <c r="X15" s="2896" t="s">
        <v>18</v>
      </c>
      <c r="Y15" s="2896"/>
      <c r="Z15" s="2896"/>
      <c r="AA15" s="2896"/>
      <c r="AB15" s="2896"/>
      <c r="AC15" s="2896"/>
      <c r="AD15" s="2896"/>
      <c r="AE15" s="2897" t="s">
        <v>1149</v>
      </c>
      <c r="AF15" s="2465"/>
      <c r="AG15" s="2465"/>
      <c r="AH15" s="2465"/>
      <c r="AI15" s="2465"/>
      <c r="AJ15" s="2465"/>
      <c r="AK15" s="2466"/>
      <c r="AL15" s="622" t="s">
        <v>180</v>
      </c>
      <c r="AM15" s="622"/>
      <c r="AN15" s="622"/>
      <c r="AO15" s="622"/>
      <c r="AP15" s="622"/>
      <c r="AQ15" s="622"/>
      <c r="AR15" s="622"/>
      <c r="AS15" s="1579"/>
      <c r="AT15" s="1579"/>
      <c r="AU15" s="1579"/>
      <c r="AV15" s="1579"/>
      <c r="AW15" s="1579"/>
      <c r="AX15" s="1579"/>
      <c r="AY15" s="1580"/>
    </row>
    <row r="16" spans="2:102" s="502" customFormat="1" ht="24.75" customHeight="1">
      <c r="B16" s="585"/>
      <c r="C16" s="586"/>
      <c r="D16" s="586"/>
      <c r="E16" s="586"/>
      <c r="F16" s="586"/>
      <c r="G16" s="587"/>
      <c r="H16" s="2892"/>
      <c r="I16" s="2882"/>
      <c r="J16" s="2893" t="s">
        <v>38</v>
      </c>
      <c r="K16" s="2894"/>
      <c r="L16" s="2894"/>
      <c r="M16" s="2894"/>
      <c r="N16" s="2894"/>
      <c r="O16" s="2894"/>
      <c r="P16" s="2895"/>
      <c r="Q16" s="2898" t="s">
        <v>18</v>
      </c>
      <c r="R16" s="2898"/>
      <c r="S16" s="2898"/>
      <c r="T16" s="2898"/>
      <c r="U16" s="2898"/>
      <c r="V16" s="2898"/>
      <c r="W16" s="2898"/>
      <c r="X16" s="2898" t="s">
        <v>18</v>
      </c>
      <c r="Y16" s="2898"/>
      <c r="Z16" s="2898"/>
      <c r="AA16" s="2898"/>
      <c r="AB16" s="2898"/>
      <c r="AC16" s="2898"/>
      <c r="AD16" s="2898"/>
      <c r="AE16" s="2896" t="s">
        <v>1150</v>
      </c>
      <c r="AF16" s="2896"/>
      <c r="AG16" s="2896"/>
      <c r="AH16" s="2896"/>
      <c r="AI16" s="2896"/>
      <c r="AJ16" s="2896"/>
      <c r="AK16" s="2896"/>
      <c r="AL16" s="2896">
        <v>1092</v>
      </c>
      <c r="AM16" s="2896"/>
      <c r="AN16" s="2896"/>
      <c r="AO16" s="2896"/>
      <c r="AP16" s="2896"/>
      <c r="AQ16" s="2896"/>
      <c r="AR16" s="2896"/>
      <c r="AS16" s="1579"/>
      <c r="AT16" s="1579"/>
      <c r="AU16" s="1579"/>
      <c r="AV16" s="1579"/>
      <c r="AW16" s="1579"/>
      <c r="AX16" s="1579"/>
      <c r="AY16" s="1580"/>
    </row>
    <row r="17" spans="2:54" s="502" customFormat="1" ht="24.75" customHeight="1">
      <c r="B17" s="585"/>
      <c r="C17" s="586"/>
      <c r="D17" s="586"/>
      <c r="E17" s="586"/>
      <c r="F17" s="586"/>
      <c r="G17" s="587"/>
      <c r="H17" s="2899"/>
      <c r="I17" s="2900"/>
      <c r="J17" s="2901" t="s">
        <v>39</v>
      </c>
      <c r="K17" s="2902"/>
      <c r="L17" s="2902"/>
      <c r="M17" s="2902"/>
      <c r="N17" s="2902"/>
      <c r="O17" s="2902"/>
      <c r="P17" s="2903"/>
      <c r="Q17" s="2904" t="s">
        <v>280</v>
      </c>
      <c r="R17" s="2904"/>
      <c r="S17" s="2904"/>
      <c r="T17" s="2904"/>
      <c r="U17" s="2904"/>
      <c r="V17" s="2904"/>
      <c r="W17" s="2904"/>
      <c r="X17" s="2904" t="s">
        <v>280</v>
      </c>
      <c r="Y17" s="2904"/>
      <c r="Z17" s="2904"/>
      <c r="AA17" s="2904"/>
      <c r="AB17" s="2904"/>
      <c r="AC17" s="2904"/>
      <c r="AD17" s="2904"/>
      <c r="AE17" s="2904">
        <v>8</v>
      </c>
      <c r="AF17" s="2904"/>
      <c r="AG17" s="2904"/>
      <c r="AH17" s="2904"/>
      <c r="AI17" s="2904"/>
      <c r="AJ17" s="2904"/>
      <c r="AK17" s="2904"/>
      <c r="AL17" s="2904">
        <f>2690+13+AL16</f>
        <v>3795</v>
      </c>
      <c r="AM17" s="2904"/>
      <c r="AN17" s="2904"/>
      <c r="AO17" s="2904"/>
      <c r="AP17" s="2904"/>
      <c r="AQ17" s="2904"/>
      <c r="AR17" s="2904"/>
      <c r="AS17" s="2905">
        <f>+S34</f>
        <v>2000</v>
      </c>
      <c r="AT17" s="2906"/>
      <c r="AU17" s="2906"/>
      <c r="AV17" s="2906"/>
      <c r="AW17" s="2906"/>
      <c r="AX17" s="2906"/>
      <c r="AY17" s="2907"/>
    </row>
    <row r="18" spans="2:54" s="502" customFormat="1" ht="24.75" customHeight="1">
      <c r="B18" s="585"/>
      <c r="C18" s="586"/>
      <c r="D18" s="586"/>
      <c r="E18" s="586"/>
      <c r="F18" s="586"/>
      <c r="G18" s="587"/>
      <c r="H18" s="2908" t="s">
        <v>40</v>
      </c>
      <c r="I18" s="2909"/>
      <c r="J18" s="2909"/>
      <c r="K18" s="2909"/>
      <c r="L18" s="2909"/>
      <c r="M18" s="2909"/>
      <c r="N18" s="2909"/>
      <c r="O18" s="2909"/>
      <c r="P18" s="2909"/>
      <c r="Q18" s="1589" t="s">
        <v>1101</v>
      </c>
      <c r="R18" s="1589"/>
      <c r="S18" s="1589"/>
      <c r="T18" s="1589"/>
      <c r="U18" s="1589"/>
      <c r="V18" s="1589"/>
      <c r="W18" s="1589"/>
      <c r="X18" s="1589" t="s">
        <v>1101</v>
      </c>
      <c r="Y18" s="1589"/>
      <c r="Z18" s="1589"/>
      <c r="AA18" s="1589"/>
      <c r="AB18" s="1589"/>
      <c r="AC18" s="1589"/>
      <c r="AD18" s="1589"/>
      <c r="AE18" s="1589">
        <v>4</v>
      </c>
      <c r="AF18" s="1589"/>
      <c r="AG18" s="1589"/>
      <c r="AH18" s="1589"/>
      <c r="AI18" s="1589"/>
      <c r="AJ18" s="1589"/>
      <c r="AK18" s="1589"/>
      <c r="AL18" s="637"/>
      <c r="AM18" s="637"/>
      <c r="AN18" s="637"/>
      <c r="AO18" s="637"/>
      <c r="AP18" s="637"/>
      <c r="AQ18" s="637"/>
      <c r="AR18" s="637"/>
      <c r="AS18" s="637"/>
      <c r="AT18" s="637"/>
      <c r="AU18" s="637"/>
      <c r="AV18" s="637"/>
      <c r="AW18" s="637"/>
      <c r="AX18" s="637"/>
      <c r="AY18" s="639"/>
    </row>
    <row r="19" spans="2:54" s="502" customFormat="1" ht="24.75" customHeight="1">
      <c r="B19" s="640"/>
      <c r="C19" s="641"/>
      <c r="D19" s="641"/>
      <c r="E19" s="641"/>
      <c r="F19" s="641"/>
      <c r="G19" s="642"/>
      <c r="H19" s="2908" t="s">
        <v>41</v>
      </c>
      <c r="I19" s="2909"/>
      <c r="J19" s="2909"/>
      <c r="K19" s="2909"/>
      <c r="L19" s="2909"/>
      <c r="M19" s="2909"/>
      <c r="N19" s="2909"/>
      <c r="O19" s="2909"/>
      <c r="P19" s="2909"/>
      <c r="Q19" s="2910" t="s">
        <v>1101</v>
      </c>
      <c r="R19" s="2911"/>
      <c r="S19" s="2911"/>
      <c r="T19" s="2911"/>
      <c r="U19" s="2911"/>
      <c r="V19" s="2911"/>
      <c r="W19" s="2912"/>
      <c r="X19" s="2910" t="s">
        <v>1101</v>
      </c>
      <c r="Y19" s="2911"/>
      <c r="Z19" s="2911"/>
      <c r="AA19" s="2911"/>
      <c r="AB19" s="2911"/>
      <c r="AC19" s="2911"/>
      <c r="AD19" s="2912"/>
      <c r="AE19" s="2910">
        <f>AE18/AE17</f>
        <v>0.5</v>
      </c>
      <c r="AF19" s="2911"/>
      <c r="AG19" s="2911"/>
      <c r="AH19" s="2911"/>
      <c r="AI19" s="2911"/>
      <c r="AJ19" s="2911"/>
      <c r="AK19" s="2912"/>
      <c r="AL19" s="637"/>
      <c r="AM19" s="637"/>
      <c r="AN19" s="637"/>
      <c r="AO19" s="637"/>
      <c r="AP19" s="637"/>
      <c r="AQ19" s="637"/>
      <c r="AR19" s="637"/>
      <c r="AS19" s="637"/>
      <c r="AT19" s="637"/>
      <c r="AU19" s="637"/>
      <c r="AV19" s="637"/>
      <c r="AW19" s="637"/>
      <c r="AX19" s="637"/>
      <c r="AY19" s="639"/>
    </row>
    <row r="20" spans="2:54" s="502" customFormat="1" ht="31.75" customHeight="1">
      <c r="B20" s="672" t="s">
        <v>43</v>
      </c>
      <c r="C20" s="673"/>
      <c r="D20" s="673"/>
      <c r="E20" s="673"/>
      <c r="F20" s="673"/>
      <c r="G20" s="674"/>
      <c r="H20" s="2913" t="s">
        <v>44</v>
      </c>
      <c r="I20" s="2914"/>
      <c r="J20" s="2914"/>
      <c r="K20" s="2914"/>
      <c r="L20" s="2914"/>
      <c r="M20" s="2914"/>
      <c r="N20" s="2914"/>
      <c r="O20" s="2914"/>
      <c r="P20" s="2914"/>
      <c r="Q20" s="2914"/>
      <c r="R20" s="2914"/>
      <c r="S20" s="2914"/>
      <c r="T20" s="2914"/>
      <c r="U20" s="2914"/>
      <c r="V20" s="2914"/>
      <c r="W20" s="2914"/>
      <c r="X20" s="2914"/>
      <c r="Y20" s="2915"/>
      <c r="Z20" s="2916"/>
      <c r="AA20" s="2917"/>
      <c r="AB20" s="2918"/>
      <c r="AC20" s="2919" t="s">
        <v>45</v>
      </c>
      <c r="AD20" s="2914"/>
      <c r="AE20" s="2915"/>
      <c r="AF20" s="2920" t="s">
        <v>202</v>
      </c>
      <c r="AG20" s="2920"/>
      <c r="AH20" s="2920"/>
      <c r="AI20" s="2920"/>
      <c r="AJ20" s="2920"/>
      <c r="AK20" s="2920" t="s">
        <v>203</v>
      </c>
      <c r="AL20" s="2920"/>
      <c r="AM20" s="2920"/>
      <c r="AN20" s="2920"/>
      <c r="AO20" s="2920"/>
      <c r="AP20" s="2920" t="s">
        <v>204</v>
      </c>
      <c r="AQ20" s="2920"/>
      <c r="AR20" s="2920"/>
      <c r="AS20" s="2920"/>
      <c r="AT20" s="2920"/>
      <c r="AU20" s="2921" t="s">
        <v>1151</v>
      </c>
      <c r="AV20" s="2920"/>
      <c r="AW20" s="2920"/>
      <c r="AX20" s="2920"/>
      <c r="AY20" s="2922"/>
    </row>
    <row r="21" spans="2:54" s="502" customFormat="1" ht="32.25" customHeight="1">
      <c r="B21" s="678"/>
      <c r="C21" s="679"/>
      <c r="D21" s="679"/>
      <c r="E21" s="679"/>
      <c r="F21" s="679"/>
      <c r="G21" s="680"/>
      <c r="H21" s="1193" t="s">
        <v>1152</v>
      </c>
      <c r="I21" s="816"/>
      <c r="J21" s="816"/>
      <c r="K21" s="816"/>
      <c r="L21" s="816"/>
      <c r="M21" s="816"/>
      <c r="N21" s="816"/>
      <c r="O21" s="816"/>
      <c r="P21" s="816"/>
      <c r="Q21" s="816"/>
      <c r="R21" s="816"/>
      <c r="S21" s="816"/>
      <c r="T21" s="816"/>
      <c r="U21" s="816"/>
      <c r="V21" s="816"/>
      <c r="W21" s="816"/>
      <c r="X21" s="816"/>
      <c r="Y21" s="1194"/>
      <c r="Z21" s="2923" t="s">
        <v>213</v>
      </c>
      <c r="AA21" s="2924"/>
      <c r="AB21" s="2925"/>
      <c r="AC21" s="2926" t="s">
        <v>431</v>
      </c>
      <c r="AD21" s="1185"/>
      <c r="AE21" s="1185"/>
      <c r="AF21" s="2474" t="s">
        <v>432</v>
      </c>
      <c r="AG21" s="1123"/>
      <c r="AH21" s="1123"/>
      <c r="AI21" s="1123"/>
      <c r="AJ21" s="1123"/>
      <c r="AK21" s="2474" t="s">
        <v>432</v>
      </c>
      <c r="AL21" s="1123"/>
      <c r="AM21" s="1123"/>
      <c r="AN21" s="1123"/>
      <c r="AO21" s="1123"/>
      <c r="AP21" s="2474">
        <v>100</v>
      </c>
      <c r="AQ21" s="1123"/>
      <c r="AR21" s="1123"/>
      <c r="AS21" s="1123"/>
      <c r="AT21" s="1123"/>
      <c r="AU21" s="2927">
        <v>100</v>
      </c>
      <c r="AV21" s="2927"/>
      <c r="AW21" s="2927"/>
      <c r="AX21" s="2927"/>
      <c r="AY21" s="2928"/>
    </row>
    <row r="22" spans="2:54" s="502" customFormat="1" ht="32.25" customHeight="1">
      <c r="B22" s="698"/>
      <c r="C22" s="699"/>
      <c r="D22" s="699"/>
      <c r="E22" s="699"/>
      <c r="F22" s="699"/>
      <c r="G22" s="700"/>
      <c r="H22" s="1200"/>
      <c r="I22" s="838"/>
      <c r="J22" s="838"/>
      <c r="K22" s="838"/>
      <c r="L22" s="838"/>
      <c r="M22" s="838"/>
      <c r="N22" s="838"/>
      <c r="O22" s="838"/>
      <c r="P22" s="838"/>
      <c r="Q22" s="838"/>
      <c r="R22" s="838"/>
      <c r="S22" s="838"/>
      <c r="T22" s="838"/>
      <c r="U22" s="838"/>
      <c r="V22" s="838"/>
      <c r="W22" s="838"/>
      <c r="X22" s="838"/>
      <c r="Y22" s="1201"/>
      <c r="Z22" s="2919" t="s">
        <v>52</v>
      </c>
      <c r="AA22" s="2914"/>
      <c r="AB22" s="2915"/>
      <c r="AC22" s="1190" t="s">
        <v>431</v>
      </c>
      <c r="AD22" s="1190"/>
      <c r="AE22" s="1190"/>
      <c r="AF22" s="1190" t="s">
        <v>432</v>
      </c>
      <c r="AG22" s="1190"/>
      <c r="AH22" s="1190"/>
      <c r="AI22" s="1190"/>
      <c r="AJ22" s="1190"/>
      <c r="AK22" s="1190" t="s">
        <v>432</v>
      </c>
      <c r="AL22" s="1190"/>
      <c r="AM22" s="1190"/>
      <c r="AN22" s="1190"/>
      <c r="AO22" s="1190"/>
      <c r="AP22" s="2929">
        <v>1</v>
      </c>
      <c r="AQ22" s="2929"/>
      <c r="AR22" s="2929"/>
      <c r="AS22" s="2929"/>
      <c r="AT22" s="2929"/>
      <c r="AU22" s="1191"/>
      <c r="AV22" s="1191"/>
      <c r="AW22" s="1191"/>
      <c r="AX22" s="1191"/>
      <c r="AY22" s="1192"/>
    </row>
    <row r="23" spans="2:54" s="502" customFormat="1" ht="31.75" customHeight="1">
      <c r="B23" s="672" t="s">
        <v>54</v>
      </c>
      <c r="C23" s="673"/>
      <c r="D23" s="673"/>
      <c r="E23" s="673"/>
      <c r="F23" s="673"/>
      <c r="G23" s="674"/>
      <c r="H23" s="2913" t="s">
        <v>55</v>
      </c>
      <c r="I23" s="2914"/>
      <c r="J23" s="2914"/>
      <c r="K23" s="2914"/>
      <c r="L23" s="2914"/>
      <c r="M23" s="2914"/>
      <c r="N23" s="2914"/>
      <c r="O23" s="2914"/>
      <c r="P23" s="2914"/>
      <c r="Q23" s="2914"/>
      <c r="R23" s="2914"/>
      <c r="S23" s="2914"/>
      <c r="T23" s="2914"/>
      <c r="U23" s="2914"/>
      <c r="V23" s="2914"/>
      <c r="W23" s="2914"/>
      <c r="X23" s="2914"/>
      <c r="Y23" s="2915"/>
      <c r="Z23" s="2930"/>
      <c r="AA23" s="2931"/>
      <c r="AB23" s="2932"/>
      <c r="AC23" s="2919" t="s">
        <v>45</v>
      </c>
      <c r="AD23" s="2914"/>
      <c r="AE23" s="2915"/>
      <c r="AF23" s="2920" t="s">
        <v>202</v>
      </c>
      <c r="AG23" s="2920"/>
      <c r="AH23" s="2920"/>
      <c r="AI23" s="2920"/>
      <c r="AJ23" s="2920"/>
      <c r="AK23" s="2920" t="s">
        <v>203</v>
      </c>
      <c r="AL23" s="2920"/>
      <c r="AM23" s="2920"/>
      <c r="AN23" s="2920"/>
      <c r="AO23" s="2920"/>
      <c r="AP23" s="2920" t="s">
        <v>204</v>
      </c>
      <c r="AQ23" s="2920"/>
      <c r="AR23" s="2920"/>
      <c r="AS23" s="2920"/>
      <c r="AT23" s="2920"/>
      <c r="AU23" s="2933" t="s">
        <v>56</v>
      </c>
      <c r="AV23" s="2934"/>
      <c r="AW23" s="2934"/>
      <c r="AX23" s="2934"/>
      <c r="AY23" s="2935"/>
    </row>
    <row r="24" spans="2:54" s="502" customFormat="1" ht="24.75" customHeight="1">
      <c r="B24" s="678"/>
      <c r="C24" s="679"/>
      <c r="D24" s="679"/>
      <c r="E24" s="679"/>
      <c r="F24" s="679"/>
      <c r="G24" s="680"/>
      <c r="H24" s="1193" t="s">
        <v>1153</v>
      </c>
      <c r="I24" s="816"/>
      <c r="J24" s="816"/>
      <c r="K24" s="816"/>
      <c r="L24" s="816"/>
      <c r="M24" s="816"/>
      <c r="N24" s="816"/>
      <c r="O24" s="816"/>
      <c r="P24" s="816"/>
      <c r="Q24" s="816"/>
      <c r="R24" s="816"/>
      <c r="S24" s="816"/>
      <c r="T24" s="816"/>
      <c r="U24" s="816"/>
      <c r="V24" s="816"/>
      <c r="W24" s="816"/>
      <c r="X24" s="816"/>
      <c r="Y24" s="1194"/>
      <c r="Z24" s="2936" t="s">
        <v>58</v>
      </c>
      <c r="AA24" s="2937"/>
      <c r="AB24" s="2938"/>
      <c r="AC24" s="2159" t="s">
        <v>1154</v>
      </c>
      <c r="AD24" s="2160"/>
      <c r="AE24" s="2161"/>
      <c r="AF24" s="1190" t="s">
        <v>432</v>
      </c>
      <c r="AG24" s="1190"/>
      <c r="AH24" s="1190"/>
      <c r="AI24" s="1190"/>
      <c r="AJ24" s="1190"/>
      <c r="AK24" s="1190" t="s">
        <v>432</v>
      </c>
      <c r="AL24" s="1190"/>
      <c r="AM24" s="1190"/>
      <c r="AN24" s="1190"/>
      <c r="AO24" s="1190"/>
      <c r="AP24" s="1190">
        <v>2</v>
      </c>
      <c r="AQ24" s="1190"/>
      <c r="AR24" s="1190"/>
      <c r="AS24" s="1190"/>
      <c r="AT24" s="1190"/>
      <c r="AU24" s="848" t="s">
        <v>432</v>
      </c>
      <c r="AV24" s="849"/>
      <c r="AW24" s="849"/>
      <c r="AX24" s="849"/>
      <c r="AY24" s="850"/>
    </row>
    <row r="25" spans="2:54" s="502" customFormat="1" ht="26.85" customHeight="1">
      <c r="B25" s="698"/>
      <c r="C25" s="699"/>
      <c r="D25" s="699"/>
      <c r="E25" s="699"/>
      <c r="F25" s="699"/>
      <c r="G25" s="700"/>
      <c r="H25" s="1200"/>
      <c r="I25" s="838"/>
      <c r="J25" s="838"/>
      <c r="K25" s="838"/>
      <c r="L25" s="838"/>
      <c r="M25" s="838"/>
      <c r="N25" s="838"/>
      <c r="O25" s="838"/>
      <c r="P25" s="838"/>
      <c r="Q25" s="838"/>
      <c r="R25" s="838"/>
      <c r="S25" s="838"/>
      <c r="T25" s="838"/>
      <c r="U25" s="838"/>
      <c r="V25" s="838"/>
      <c r="W25" s="838"/>
      <c r="X25" s="838"/>
      <c r="Y25" s="1201"/>
      <c r="Z25" s="2939"/>
      <c r="AA25" s="2940"/>
      <c r="AB25" s="2941"/>
      <c r="AC25" s="2168"/>
      <c r="AD25" s="2169"/>
      <c r="AE25" s="2170"/>
      <c r="AF25" s="2942" t="s">
        <v>432</v>
      </c>
      <c r="AG25" s="2942"/>
      <c r="AH25" s="2942"/>
      <c r="AI25" s="2942"/>
      <c r="AJ25" s="2942"/>
      <c r="AK25" s="2942" t="s">
        <v>432</v>
      </c>
      <c r="AL25" s="2942"/>
      <c r="AM25" s="2942"/>
      <c r="AN25" s="2942"/>
      <c r="AO25" s="2942"/>
      <c r="AP25" s="2943" t="s">
        <v>1155</v>
      </c>
      <c r="AQ25" s="862"/>
      <c r="AR25" s="862"/>
      <c r="AS25" s="862"/>
      <c r="AT25" s="1861"/>
      <c r="AU25" s="2943" t="s">
        <v>1156</v>
      </c>
      <c r="AV25" s="862"/>
      <c r="AW25" s="862"/>
      <c r="AX25" s="862"/>
      <c r="AY25" s="863"/>
      <c r="BB25" s="2944"/>
    </row>
    <row r="26" spans="2:54" s="502" customFormat="1" ht="39.799999999999997" customHeight="1">
      <c r="B26" s="672" t="s">
        <v>66</v>
      </c>
      <c r="C26" s="719"/>
      <c r="D26" s="719"/>
      <c r="E26" s="719"/>
      <c r="F26" s="719"/>
      <c r="G26" s="719"/>
      <c r="H26" s="1604" t="s">
        <v>1157</v>
      </c>
      <c r="I26" s="696"/>
      <c r="J26" s="696"/>
      <c r="K26" s="696"/>
      <c r="L26" s="696"/>
      <c r="M26" s="696"/>
      <c r="N26" s="696"/>
      <c r="O26" s="696"/>
      <c r="P26" s="696"/>
      <c r="Q26" s="696"/>
      <c r="R26" s="696"/>
      <c r="S26" s="696"/>
      <c r="T26" s="696"/>
      <c r="U26" s="696"/>
      <c r="V26" s="696"/>
      <c r="W26" s="696"/>
      <c r="X26" s="696"/>
      <c r="Y26" s="696"/>
      <c r="Z26" s="2945" t="s">
        <v>68</v>
      </c>
      <c r="AA26" s="2946"/>
      <c r="AB26" s="2947"/>
      <c r="AC26" s="2619" t="s">
        <v>1158</v>
      </c>
      <c r="AD26" s="766"/>
      <c r="AE26" s="766"/>
      <c r="AF26" s="766"/>
      <c r="AG26" s="766"/>
      <c r="AH26" s="766"/>
      <c r="AI26" s="766"/>
      <c r="AJ26" s="766"/>
      <c r="AK26" s="766"/>
      <c r="AL26" s="766"/>
      <c r="AM26" s="766"/>
      <c r="AN26" s="766"/>
      <c r="AO26" s="766"/>
      <c r="AP26" s="766"/>
      <c r="AQ26" s="766"/>
      <c r="AR26" s="766"/>
      <c r="AS26" s="766"/>
      <c r="AT26" s="766"/>
      <c r="AU26" s="766"/>
      <c r="AV26" s="766"/>
      <c r="AW26" s="766"/>
      <c r="AX26" s="766"/>
      <c r="AY26" s="905"/>
    </row>
    <row r="27" spans="2:54" s="502" customFormat="1" ht="23.1" customHeight="1">
      <c r="B27" s="729" t="s">
        <v>70</v>
      </c>
      <c r="C27" s="730"/>
      <c r="D27" s="731" t="s">
        <v>71</v>
      </c>
      <c r="E27" s="732"/>
      <c r="F27" s="732"/>
      <c r="G27" s="732"/>
      <c r="H27" s="732"/>
      <c r="I27" s="732"/>
      <c r="J27" s="732"/>
      <c r="K27" s="732"/>
      <c r="L27" s="733"/>
      <c r="M27" s="734" t="s">
        <v>72</v>
      </c>
      <c r="N27" s="734"/>
      <c r="O27" s="734"/>
      <c r="P27" s="734"/>
      <c r="Q27" s="734"/>
      <c r="R27" s="734"/>
      <c r="S27" s="735" t="s">
        <v>206</v>
      </c>
      <c r="T27" s="735"/>
      <c r="U27" s="735"/>
      <c r="V27" s="735"/>
      <c r="W27" s="735"/>
      <c r="X27" s="735"/>
      <c r="Y27" s="736" t="s">
        <v>73</v>
      </c>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7"/>
    </row>
    <row r="28" spans="2:54" s="502" customFormat="1" ht="35.200000000000003" customHeight="1">
      <c r="B28" s="738"/>
      <c r="C28" s="739"/>
      <c r="D28" s="2709" t="s">
        <v>1159</v>
      </c>
      <c r="E28" s="2710"/>
      <c r="F28" s="2710"/>
      <c r="G28" s="2710"/>
      <c r="H28" s="2710"/>
      <c r="I28" s="2710"/>
      <c r="J28" s="2710"/>
      <c r="K28" s="2710"/>
      <c r="L28" s="2711"/>
      <c r="M28" s="2948" t="s">
        <v>1160</v>
      </c>
      <c r="N28" s="2949"/>
      <c r="O28" s="2949"/>
      <c r="P28" s="2949"/>
      <c r="Q28" s="2949"/>
      <c r="R28" s="2949"/>
      <c r="S28" s="2948" t="s">
        <v>1161</v>
      </c>
      <c r="T28" s="2949"/>
      <c r="U28" s="2949"/>
      <c r="V28" s="2949"/>
      <c r="W28" s="2949"/>
      <c r="X28" s="2949"/>
      <c r="Y28" s="2072" t="s">
        <v>1162</v>
      </c>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3"/>
    </row>
    <row r="29" spans="2:54" s="502" customFormat="1" ht="23.1" customHeight="1">
      <c r="B29" s="738"/>
      <c r="C29" s="739"/>
      <c r="D29" s="2950"/>
      <c r="E29" s="2951"/>
      <c r="F29" s="2951"/>
      <c r="G29" s="2951"/>
      <c r="H29" s="2951"/>
      <c r="I29" s="2951"/>
      <c r="J29" s="2951"/>
      <c r="K29" s="2951"/>
      <c r="L29" s="2952"/>
      <c r="M29" s="1223"/>
      <c r="N29" s="1223"/>
      <c r="O29" s="1223"/>
      <c r="P29" s="1223"/>
      <c r="Q29" s="1223"/>
      <c r="R29" s="1223"/>
      <c r="S29" s="1223"/>
      <c r="T29" s="1223"/>
      <c r="U29" s="1223"/>
      <c r="V29" s="1223"/>
      <c r="W29" s="1223"/>
      <c r="X29" s="1223"/>
      <c r="Y29" s="2076"/>
      <c r="Z29" s="2077"/>
      <c r="AA29" s="2077"/>
      <c r="AB29" s="2077"/>
      <c r="AC29" s="2077"/>
      <c r="AD29" s="2077"/>
      <c r="AE29" s="2077"/>
      <c r="AF29" s="2077"/>
      <c r="AG29" s="2077"/>
      <c r="AH29" s="2077"/>
      <c r="AI29" s="2077"/>
      <c r="AJ29" s="2077"/>
      <c r="AK29" s="2077"/>
      <c r="AL29" s="2077"/>
      <c r="AM29" s="2077"/>
      <c r="AN29" s="2077"/>
      <c r="AO29" s="2077"/>
      <c r="AP29" s="2077"/>
      <c r="AQ29" s="2077"/>
      <c r="AR29" s="2077"/>
      <c r="AS29" s="2077"/>
      <c r="AT29" s="2077"/>
      <c r="AU29" s="2077"/>
      <c r="AV29" s="2077"/>
      <c r="AW29" s="2077"/>
      <c r="AX29" s="2077"/>
      <c r="AY29" s="2078"/>
    </row>
    <row r="30" spans="2:54" s="502" customFormat="1" ht="23.1" customHeight="1">
      <c r="B30" s="738"/>
      <c r="C30" s="739"/>
      <c r="D30" s="1220"/>
      <c r="E30" s="1221"/>
      <c r="F30" s="1221"/>
      <c r="G30" s="1221"/>
      <c r="H30" s="1221"/>
      <c r="I30" s="1221"/>
      <c r="J30" s="1221"/>
      <c r="K30" s="1221"/>
      <c r="L30" s="1222"/>
      <c r="M30" s="1223"/>
      <c r="N30" s="1223"/>
      <c r="O30" s="1223"/>
      <c r="P30" s="1223"/>
      <c r="Q30" s="1223"/>
      <c r="R30" s="1223"/>
      <c r="S30" s="1223"/>
      <c r="T30" s="1223"/>
      <c r="U30" s="1223"/>
      <c r="V30" s="1223"/>
      <c r="W30" s="1223"/>
      <c r="X30" s="1223"/>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54" s="502" customFormat="1" ht="23.1" customHeight="1">
      <c r="B31" s="738"/>
      <c r="C31" s="739"/>
      <c r="D31" s="1220"/>
      <c r="E31" s="1221"/>
      <c r="F31" s="1221"/>
      <c r="G31" s="1221"/>
      <c r="H31" s="1221"/>
      <c r="I31" s="1221"/>
      <c r="J31" s="1221"/>
      <c r="K31" s="1221"/>
      <c r="L31" s="1222"/>
      <c r="M31" s="1223"/>
      <c r="N31" s="1223"/>
      <c r="O31" s="1223"/>
      <c r="P31" s="1223"/>
      <c r="Q31" s="1223"/>
      <c r="R31" s="1223"/>
      <c r="S31" s="1223"/>
      <c r="T31" s="1223"/>
      <c r="U31" s="1223"/>
      <c r="V31" s="1223"/>
      <c r="W31" s="1223"/>
      <c r="X31" s="1223"/>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54" s="502" customFormat="1" ht="23.1" customHeight="1">
      <c r="B32" s="738"/>
      <c r="C32" s="739"/>
      <c r="D32" s="1220"/>
      <c r="E32" s="1221"/>
      <c r="F32" s="1221"/>
      <c r="G32" s="1221"/>
      <c r="H32" s="1221"/>
      <c r="I32" s="1221"/>
      <c r="J32" s="1221"/>
      <c r="K32" s="1221"/>
      <c r="L32" s="1222"/>
      <c r="M32" s="1223"/>
      <c r="N32" s="1223"/>
      <c r="O32" s="1223"/>
      <c r="P32" s="1223"/>
      <c r="Q32" s="1223"/>
      <c r="R32" s="1223"/>
      <c r="S32" s="1223"/>
      <c r="T32" s="1223"/>
      <c r="U32" s="1223"/>
      <c r="V32" s="1223"/>
      <c r="W32" s="1223"/>
      <c r="X32" s="1223"/>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s="502" customFormat="1" ht="23.1" customHeight="1">
      <c r="B33" s="738"/>
      <c r="C33" s="739"/>
      <c r="D33" s="1228"/>
      <c r="E33" s="1229"/>
      <c r="F33" s="1229"/>
      <c r="G33" s="1229"/>
      <c r="H33" s="1229"/>
      <c r="I33" s="1229"/>
      <c r="J33" s="1229"/>
      <c r="K33" s="1229"/>
      <c r="L33" s="1230"/>
      <c r="M33" s="1231"/>
      <c r="N33" s="1231"/>
      <c r="O33" s="1231"/>
      <c r="P33" s="1231"/>
      <c r="Q33" s="1231"/>
      <c r="R33" s="1231"/>
      <c r="S33" s="1231"/>
      <c r="T33" s="1231"/>
      <c r="U33" s="1231"/>
      <c r="V33" s="1231"/>
      <c r="W33" s="1231"/>
      <c r="X33" s="1231"/>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s="502" customFormat="1" ht="23.1" customHeight="1">
      <c r="B34" s="763"/>
      <c r="C34" s="764"/>
      <c r="D34" s="765" t="s">
        <v>39</v>
      </c>
      <c r="E34" s="766"/>
      <c r="F34" s="766"/>
      <c r="G34" s="766"/>
      <c r="H34" s="766"/>
      <c r="I34" s="766"/>
      <c r="J34" s="766"/>
      <c r="K34" s="766"/>
      <c r="L34" s="767"/>
      <c r="M34" s="2436">
        <f>2690+13</f>
        <v>2703</v>
      </c>
      <c r="N34" s="2437"/>
      <c r="O34" s="2437"/>
      <c r="P34" s="2437"/>
      <c r="Q34" s="2437"/>
      <c r="R34" s="2438"/>
      <c r="S34" s="1633">
        <v>2000</v>
      </c>
      <c r="T34" s="1634"/>
      <c r="U34" s="1634"/>
      <c r="V34" s="1634"/>
      <c r="W34" s="1634"/>
      <c r="X34" s="1635"/>
      <c r="Y34" s="1237"/>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9"/>
    </row>
    <row r="35" spans="1:51" s="502" customFormat="1" ht="2.95" customHeight="1">
      <c r="A35" s="773"/>
      <c r="B35" s="774"/>
      <c r="C35" s="774"/>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row>
    <row r="36" spans="1:51" s="502" customFormat="1" ht="2.95" customHeight="1" thickBot="1">
      <c r="A36" s="773"/>
      <c r="B36" s="776"/>
      <c r="C36" s="776"/>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row>
    <row r="37" spans="1:51" s="502" customFormat="1" ht="20.95" hidden="1" customHeight="1">
      <c r="B37" s="778" t="s">
        <v>76</v>
      </c>
      <c r="C37" s="779"/>
      <c r="D37" s="780" t="s">
        <v>77</v>
      </c>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781"/>
    </row>
    <row r="38" spans="1:51" s="502" customFormat="1" ht="203.25" hidden="1" customHeight="1">
      <c r="B38" s="778"/>
      <c r="C38" s="779"/>
      <c r="D38" s="782" t="s">
        <v>78</v>
      </c>
      <c r="E38" s="783"/>
      <c r="F38" s="783"/>
      <c r="G38" s="783"/>
      <c r="H38" s="783"/>
      <c r="I38" s="783"/>
      <c r="J38" s="783"/>
      <c r="K38" s="783"/>
      <c r="L38" s="783"/>
      <c r="M38" s="783"/>
      <c r="N38" s="783"/>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4"/>
    </row>
    <row r="39" spans="1:51" s="502" customFormat="1" ht="20.3" hidden="1" customHeight="1">
      <c r="B39" s="778"/>
      <c r="C39" s="779"/>
      <c r="D39" s="785" t="s">
        <v>79</v>
      </c>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7"/>
    </row>
    <row r="40" spans="1:51" s="502" customFormat="1" ht="100.5" hidden="1" customHeight="1" thickBot="1">
      <c r="B40" s="788"/>
      <c r="C40" s="789"/>
      <c r="D40" s="790"/>
      <c r="E40" s="791"/>
      <c r="F40" s="791"/>
      <c r="G40" s="791"/>
      <c r="H40" s="791"/>
      <c r="I40" s="791"/>
      <c r="J40" s="791"/>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2"/>
    </row>
    <row r="41" spans="1:51" s="502" customFormat="1" ht="20.95" hidden="1" customHeight="1">
      <c r="A41" s="793"/>
      <c r="B41" s="794"/>
      <c r="C41" s="795"/>
      <c r="D41" s="796" t="s">
        <v>80</v>
      </c>
      <c r="E41" s="797"/>
      <c r="F41" s="797"/>
      <c r="G41" s="797"/>
      <c r="H41" s="797"/>
      <c r="I41" s="797"/>
      <c r="J41" s="797"/>
      <c r="K41" s="797"/>
      <c r="L41" s="797"/>
      <c r="M41" s="797"/>
      <c r="N41" s="797"/>
      <c r="O41" s="797"/>
      <c r="P41" s="797"/>
      <c r="Q41" s="797"/>
      <c r="R41" s="797"/>
      <c r="S41" s="797"/>
      <c r="T41" s="797"/>
      <c r="U41" s="797"/>
      <c r="V41" s="797"/>
      <c r="W41" s="797"/>
      <c r="X41" s="797"/>
      <c r="Y41" s="797"/>
      <c r="Z41" s="797"/>
      <c r="AA41" s="797"/>
      <c r="AB41" s="797"/>
      <c r="AC41" s="797"/>
      <c r="AD41" s="797"/>
      <c r="AE41" s="797"/>
      <c r="AF41" s="797"/>
      <c r="AG41" s="797"/>
      <c r="AH41" s="797"/>
      <c r="AI41" s="797"/>
      <c r="AJ41" s="797"/>
      <c r="AK41" s="797"/>
      <c r="AL41" s="797"/>
      <c r="AM41" s="797"/>
      <c r="AN41" s="797"/>
      <c r="AO41" s="797"/>
      <c r="AP41" s="797"/>
      <c r="AQ41" s="797"/>
      <c r="AR41" s="797"/>
      <c r="AS41" s="797"/>
      <c r="AT41" s="797"/>
      <c r="AU41" s="797"/>
      <c r="AV41" s="797"/>
      <c r="AW41" s="797"/>
      <c r="AX41" s="797"/>
      <c r="AY41" s="798"/>
    </row>
    <row r="42" spans="1:51" s="502" customFormat="1" ht="136" hidden="1" customHeight="1">
      <c r="A42" s="793"/>
      <c r="B42" s="799"/>
      <c r="C42" s="800"/>
      <c r="D42" s="801"/>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2"/>
      <c r="AY42" s="803"/>
    </row>
    <row r="43" spans="1:51" s="502" customFormat="1" ht="20.95" customHeight="1">
      <c r="A43" s="793"/>
      <c r="B43" s="804" t="s">
        <v>81</v>
      </c>
      <c r="C43" s="805"/>
      <c r="D43" s="805"/>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805"/>
      <c r="AH43" s="805"/>
      <c r="AI43" s="805"/>
      <c r="AJ43" s="805"/>
      <c r="AK43" s="805"/>
      <c r="AL43" s="805"/>
      <c r="AM43" s="805"/>
      <c r="AN43" s="805"/>
      <c r="AO43" s="805"/>
      <c r="AP43" s="805"/>
      <c r="AQ43" s="805"/>
      <c r="AR43" s="805"/>
      <c r="AS43" s="805"/>
      <c r="AT43" s="805"/>
      <c r="AU43" s="805"/>
      <c r="AV43" s="805"/>
      <c r="AW43" s="805"/>
      <c r="AX43" s="805"/>
      <c r="AY43" s="806"/>
    </row>
    <row r="44" spans="1:51" s="502" customFormat="1" ht="20.95" customHeight="1">
      <c r="A44" s="793"/>
      <c r="B44" s="799"/>
      <c r="C44" s="800"/>
      <c r="D44" s="807" t="s">
        <v>82</v>
      </c>
      <c r="E44" s="717"/>
      <c r="F44" s="717"/>
      <c r="G44" s="717"/>
      <c r="H44" s="716" t="s">
        <v>83</v>
      </c>
      <c r="I44" s="717"/>
      <c r="J44" s="717"/>
      <c r="K44" s="717"/>
      <c r="L44" s="717"/>
      <c r="M44" s="717"/>
      <c r="N44" s="717"/>
      <c r="O44" s="717"/>
      <c r="P44" s="717"/>
      <c r="Q44" s="717"/>
      <c r="R44" s="717"/>
      <c r="S44" s="717"/>
      <c r="T44" s="717"/>
      <c r="U44" s="717"/>
      <c r="V44" s="717"/>
      <c r="W44" s="717"/>
      <c r="X44" s="717"/>
      <c r="Y44" s="717"/>
      <c r="Z44" s="717"/>
      <c r="AA44" s="717"/>
      <c r="AB44" s="717"/>
      <c r="AC44" s="717"/>
      <c r="AD44" s="717"/>
      <c r="AE44" s="717"/>
      <c r="AF44" s="717"/>
      <c r="AG44" s="808"/>
      <c r="AH44" s="716" t="s">
        <v>84</v>
      </c>
      <c r="AI44" s="717"/>
      <c r="AJ44" s="717"/>
      <c r="AK44" s="717"/>
      <c r="AL44" s="717"/>
      <c r="AM44" s="717"/>
      <c r="AN44" s="717"/>
      <c r="AO44" s="717"/>
      <c r="AP44" s="717"/>
      <c r="AQ44" s="717"/>
      <c r="AR44" s="717"/>
      <c r="AS44" s="717"/>
      <c r="AT44" s="717"/>
      <c r="AU44" s="717"/>
      <c r="AV44" s="717"/>
      <c r="AW44" s="717"/>
      <c r="AX44" s="717"/>
      <c r="AY44" s="718"/>
    </row>
    <row r="45" spans="1:51" s="502" customFormat="1" ht="26.2" customHeight="1">
      <c r="A45" s="793"/>
      <c r="B45" s="809" t="s">
        <v>85</v>
      </c>
      <c r="C45" s="810"/>
      <c r="D45" s="811" t="s">
        <v>1163</v>
      </c>
      <c r="E45" s="2716"/>
      <c r="F45" s="2716"/>
      <c r="G45" s="2717"/>
      <c r="H45" s="814" t="s">
        <v>87</v>
      </c>
      <c r="I45" s="2716"/>
      <c r="J45" s="2716"/>
      <c r="K45" s="2716"/>
      <c r="L45" s="2716"/>
      <c r="M45" s="2716"/>
      <c r="N45" s="2716"/>
      <c r="O45" s="2716"/>
      <c r="P45" s="2716"/>
      <c r="Q45" s="2716"/>
      <c r="R45" s="2716"/>
      <c r="S45" s="2716"/>
      <c r="T45" s="2716"/>
      <c r="U45" s="2716"/>
      <c r="V45" s="2716"/>
      <c r="W45" s="2716"/>
      <c r="X45" s="2716"/>
      <c r="Y45" s="2716"/>
      <c r="Z45" s="2716"/>
      <c r="AA45" s="2716"/>
      <c r="AB45" s="2716"/>
      <c r="AC45" s="2716"/>
      <c r="AD45" s="2716"/>
      <c r="AE45" s="2716"/>
      <c r="AF45" s="2716"/>
      <c r="AG45" s="2717"/>
      <c r="AH45" s="1642" t="s">
        <v>1164</v>
      </c>
      <c r="AI45" s="2953"/>
      <c r="AJ45" s="2953"/>
      <c r="AK45" s="2953"/>
      <c r="AL45" s="2953"/>
      <c r="AM45" s="2953"/>
      <c r="AN45" s="2953"/>
      <c r="AO45" s="2953"/>
      <c r="AP45" s="2953"/>
      <c r="AQ45" s="2953"/>
      <c r="AR45" s="2953"/>
      <c r="AS45" s="2953"/>
      <c r="AT45" s="2953"/>
      <c r="AU45" s="2953"/>
      <c r="AV45" s="2953"/>
      <c r="AW45" s="2953"/>
      <c r="AX45" s="2953"/>
      <c r="AY45" s="2954"/>
    </row>
    <row r="46" spans="1:51" s="502" customFormat="1" ht="33.4" customHeight="1">
      <c r="A46" s="793"/>
      <c r="B46" s="818"/>
      <c r="C46" s="819"/>
      <c r="D46" s="820" t="s">
        <v>1163</v>
      </c>
      <c r="E46" s="2734"/>
      <c r="F46" s="2734"/>
      <c r="G46" s="2735"/>
      <c r="H46" s="823" t="s">
        <v>227</v>
      </c>
      <c r="I46" s="2955"/>
      <c r="J46" s="2955"/>
      <c r="K46" s="2955"/>
      <c r="L46" s="2955"/>
      <c r="M46" s="2955"/>
      <c r="N46" s="2955"/>
      <c r="O46" s="2955"/>
      <c r="P46" s="2955"/>
      <c r="Q46" s="2955"/>
      <c r="R46" s="2955"/>
      <c r="S46" s="2955"/>
      <c r="T46" s="2955"/>
      <c r="U46" s="2955"/>
      <c r="V46" s="2955"/>
      <c r="W46" s="2955"/>
      <c r="X46" s="2955"/>
      <c r="Y46" s="2955"/>
      <c r="Z46" s="2955"/>
      <c r="AA46" s="2955"/>
      <c r="AB46" s="2955"/>
      <c r="AC46" s="2955"/>
      <c r="AD46" s="2955"/>
      <c r="AE46" s="2955"/>
      <c r="AF46" s="2955"/>
      <c r="AG46" s="2956"/>
      <c r="AH46" s="2957"/>
      <c r="AI46" s="2958"/>
      <c r="AJ46" s="2958"/>
      <c r="AK46" s="2958"/>
      <c r="AL46" s="2958"/>
      <c r="AM46" s="2958"/>
      <c r="AN46" s="2958"/>
      <c r="AO46" s="2958"/>
      <c r="AP46" s="2958"/>
      <c r="AQ46" s="2958"/>
      <c r="AR46" s="2958"/>
      <c r="AS46" s="2958"/>
      <c r="AT46" s="2958"/>
      <c r="AU46" s="2958"/>
      <c r="AV46" s="2958"/>
      <c r="AW46" s="2958"/>
      <c r="AX46" s="2958"/>
      <c r="AY46" s="2959"/>
    </row>
    <row r="47" spans="1:51" s="502" customFormat="1" ht="26.2" customHeight="1">
      <c r="A47" s="793"/>
      <c r="B47" s="829"/>
      <c r="C47" s="830"/>
      <c r="D47" s="831" t="s">
        <v>1163</v>
      </c>
      <c r="E47" s="2583"/>
      <c r="F47" s="2583"/>
      <c r="G47" s="2584"/>
      <c r="H47" s="834" t="s">
        <v>1165</v>
      </c>
      <c r="I47" s="2960"/>
      <c r="J47" s="2960"/>
      <c r="K47" s="2960"/>
      <c r="L47" s="2960"/>
      <c r="M47" s="2960"/>
      <c r="N47" s="2960"/>
      <c r="O47" s="2960"/>
      <c r="P47" s="2960"/>
      <c r="Q47" s="2960"/>
      <c r="R47" s="2960"/>
      <c r="S47" s="2960"/>
      <c r="T47" s="2960"/>
      <c r="U47" s="2960"/>
      <c r="V47" s="2960"/>
      <c r="W47" s="2960"/>
      <c r="X47" s="2960"/>
      <c r="Y47" s="2960"/>
      <c r="Z47" s="2960"/>
      <c r="AA47" s="2960"/>
      <c r="AB47" s="2960"/>
      <c r="AC47" s="2960"/>
      <c r="AD47" s="2960"/>
      <c r="AE47" s="2960"/>
      <c r="AF47" s="2960"/>
      <c r="AG47" s="2961"/>
      <c r="AH47" s="2962"/>
      <c r="AI47" s="2963"/>
      <c r="AJ47" s="2963"/>
      <c r="AK47" s="2963"/>
      <c r="AL47" s="2963"/>
      <c r="AM47" s="2963"/>
      <c r="AN47" s="2963"/>
      <c r="AO47" s="2963"/>
      <c r="AP47" s="2963"/>
      <c r="AQ47" s="2963"/>
      <c r="AR47" s="2963"/>
      <c r="AS47" s="2963"/>
      <c r="AT47" s="2963"/>
      <c r="AU47" s="2963"/>
      <c r="AV47" s="2963"/>
      <c r="AW47" s="2963"/>
      <c r="AX47" s="2963"/>
      <c r="AY47" s="2964"/>
    </row>
    <row r="48" spans="1:51" s="502" customFormat="1" ht="26.2" customHeight="1">
      <c r="A48" s="793"/>
      <c r="B48" s="818" t="s">
        <v>91</v>
      </c>
      <c r="C48" s="819"/>
      <c r="D48" s="1241" t="s">
        <v>1163</v>
      </c>
      <c r="E48" s="1573"/>
      <c r="F48" s="1573"/>
      <c r="G48" s="2727"/>
      <c r="H48" s="814" t="s">
        <v>92</v>
      </c>
      <c r="I48" s="2716"/>
      <c r="J48" s="2716"/>
      <c r="K48" s="2716"/>
      <c r="L48" s="2716"/>
      <c r="M48" s="2716"/>
      <c r="N48" s="2716"/>
      <c r="O48" s="2716"/>
      <c r="P48" s="2716"/>
      <c r="Q48" s="2716"/>
      <c r="R48" s="2716"/>
      <c r="S48" s="2716"/>
      <c r="T48" s="2716"/>
      <c r="U48" s="2716"/>
      <c r="V48" s="2716"/>
      <c r="W48" s="2716"/>
      <c r="X48" s="2716"/>
      <c r="Y48" s="2716"/>
      <c r="Z48" s="2716"/>
      <c r="AA48" s="2716"/>
      <c r="AB48" s="2716"/>
      <c r="AC48" s="2716"/>
      <c r="AD48" s="2716"/>
      <c r="AE48" s="2716"/>
      <c r="AF48" s="2716"/>
      <c r="AG48" s="2717"/>
      <c r="AH48" s="848"/>
      <c r="AI48" s="849"/>
      <c r="AJ48" s="849"/>
      <c r="AK48" s="849"/>
      <c r="AL48" s="849"/>
      <c r="AM48" s="849"/>
      <c r="AN48" s="849"/>
      <c r="AO48" s="849"/>
      <c r="AP48" s="849"/>
      <c r="AQ48" s="849"/>
      <c r="AR48" s="849"/>
      <c r="AS48" s="849"/>
      <c r="AT48" s="849"/>
      <c r="AU48" s="849"/>
      <c r="AV48" s="849"/>
      <c r="AW48" s="849"/>
      <c r="AX48" s="849"/>
      <c r="AY48" s="850"/>
    </row>
    <row r="49" spans="1:51" s="502" customFormat="1" ht="26.2" customHeight="1">
      <c r="A49" s="793"/>
      <c r="B49" s="818"/>
      <c r="C49" s="819"/>
      <c r="D49" s="843" t="s">
        <v>1101</v>
      </c>
      <c r="E49" s="1247"/>
      <c r="F49" s="1247"/>
      <c r="G49" s="1248"/>
      <c r="H49" s="846" t="s">
        <v>1166</v>
      </c>
      <c r="I49" s="2734"/>
      <c r="J49" s="2734"/>
      <c r="K49" s="2734"/>
      <c r="L49" s="2734"/>
      <c r="M49" s="2734"/>
      <c r="N49" s="2734"/>
      <c r="O49" s="2734"/>
      <c r="P49" s="2734"/>
      <c r="Q49" s="2734"/>
      <c r="R49" s="2734"/>
      <c r="S49" s="2734"/>
      <c r="T49" s="2734"/>
      <c r="U49" s="2734"/>
      <c r="V49" s="2734"/>
      <c r="W49" s="2734"/>
      <c r="X49" s="2734"/>
      <c r="Y49" s="2734"/>
      <c r="Z49" s="2734"/>
      <c r="AA49" s="2734"/>
      <c r="AB49" s="2734"/>
      <c r="AC49" s="2734"/>
      <c r="AD49" s="2734"/>
      <c r="AE49" s="2734"/>
      <c r="AF49" s="2734"/>
      <c r="AG49" s="2735"/>
      <c r="AH49" s="851"/>
      <c r="AI49" s="852"/>
      <c r="AJ49" s="852"/>
      <c r="AK49" s="852"/>
      <c r="AL49" s="852"/>
      <c r="AM49" s="852"/>
      <c r="AN49" s="852"/>
      <c r="AO49" s="852"/>
      <c r="AP49" s="852"/>
      <c r="AQ49" s="852"/>
      <c r="AR49" s="852"/>
      <c r="AS49" s="852"/>
      <c r="AT49" s="852"/>
      <c r="AU49" s="852"/>
      <c r="AV49" s="852"/>
      <c r="AW49" s="852"/>
      <c r="AX49" s="852"/>
      <c r="AY49" s="853"/>
    </row>
    <row r="50" spans="1:51" s="502" customFormat="1" ht="26.2" customHeight="1">
      <c r="A50" s="793"/>
      <c r="B50" s="818"/>
      <c r="C50" s="819"/>
      <c r="D50" s="843" t="s">
        <v>1163</v>
      </c>
      <c r="E50" s="1247"/>
      <c r="F50" s="1247"/>
      <c r="G50" s="1248"/>
      <c r="H50" s="846" t="s">
        <v>94</v>
      </c>
      <c r="I50" s="2734"/>
      <c r="J50" s="2734"/>
      <c r="K50" s="2734"/>
      <c r="L50" s="2734"/>
      <c r="M50" s="2734"/>
      <c r="N50" s="2734"/>
      <c r="O50" s="2734"/>
      <c r="P50" s="2734"/>
      <c r="Q50" s="2734"/>
      <c r="R50" s="2734"/>
      <c r="S50" s="2734"/>
      <c r="T50" s="2734"/>
      <c r="U50" s="2734"/>
      <c r="V50" s="2734"/>
      <c r="W50" s="2734"/>
      <c r="X50" s="2734"/>
      <c r="Y50" s="2734"/>
      <c r="Z50" s="2734"/>
      <c r="AA50" s="2734"/>
      <c r="AB50" s="2734"/>
      <c r="AC50" s="2734"/>
      <c r="AD50" s="2734"/>
      <c r="AE50" s="2734"/>
      <c r="AF50" s="2734"/>
      <c r="AG50" s="2735"/>
      <c r="AH50" s="851"/>
      <c r="AI50" s="852"/>
      <c r="AJ50" s="852"/>
      <c r="AK50" s="852"/>
      <c r="AL50" s="852"/>
      <c r="AM50" s="852"/>
      <c r="AN50" s="852"/>
      <c r="AO50" s="852"/>
      <c r="AP50" s="852"/>
      <c r="AQ50" s="852"/>
      <c r="AR50" s="852"/>
      <c r="AS50" s="852"/>
      <c r="AT50" s="852"/>
      <c r="AU50" s="852"/>
      <c r="AV50" s="852"/>
      <c r="AW50" s="852"/>
      <c r="AX50" s="852"/>
      <c r="AY50" s="853"/>
    </row>
    <row r="51" spans="1:51" s="502" customFormat="1" ht="26.2" customHeight="1">
      <c r="A51" s="793"/>
      <c r="B51" s="818"/>
      <c r="C51" s="819"/>
      <c r="D51" s="843" t="s">
        <v>1163</v>
      </c>
      <c r="E51" s="1247"/>
      <c r="F51" s="1247"/>
      <c r="G51" s="1248"/>
      <c r="H51" s="846" t="s">
        <v>95</v>
      </c>
      <c r="I51" s="2734"/>
      <c r="J51" s="2734"/>
      <c r="K51" s="2734"/>
      <c r="L51" s="2734"/>
      <c r="M51" s="2734"/>
      <c r="N51" s="2734"/>
      <c r="O51" s="2734"/>
      <c r="P51" s="2734"/>
      <c r="Q51" s="2734"/>
      <c r="R51" s="2734"/>
      <c r="S51" s="2734"/>
      <c r="T51" s="2734"/>
      <c r="U51" s="2734"/>
      <c r="V51" s="2734"/>
      <c r="W51" s="2734"/>
      <c r="X51" s="2734"/>
      <c r="Y51" s="2734"/>
      <c r="Z51" s="2734"/>
      <c r="AA51" s="2734"/>
      <c r="AB51" s="2734"/>
      <c r="AC51" s="2734"/>
      <c r="AD51" s="2734"/>
      <c r="AE51" s="2734"/>
      <c r="AF51" s="2734"/>
      <c r="AG51" s="2735"/>
      <c r="AH51" s="851"/>
      <c r="AI51" s="852"/>
      <c r="AJ51" s="852"/>
      <c r="AK51" s="852"/>
      <c r="AL51" s="852"/>
      <c r="AM51" s="852"/>
      <c r="AN51" s="852"/>
      <c r="AO51" s="852"/>
      <c r="AP51" s="852"/>
      <c r="AQ51" s="852"/>
      <c r="AR51" s="852"/>
      <c r="AS51" s="852"/>
      <c r="AT51" s="852"/>
      <c r="AU51" s="852"/>
      <c r="AV51" s="852"/>
      <c r="AW51" s="852"/>
      <c r="AX51" s="852"/>
      <c r="AY51" s="853"/>
    </row>
    <row r="52" spans="1:51" s="502" customFormat="1" ht="26.2" customHeight="1">
      <c r="A52" s="793"/>
      <c r="B52" s="829"/>
      <c r="C52" s="830"/>
      <c r="D52" s="831" t="s">
        <v>1163</v>
      </c>
      <c r="E52" s="2583"/>
      <c r="F52" s="2583"/>
      <c r="G52" s="2584"/>
      <c r="H52" s="834" t="s">
        <v>96</v>
      </c>
      <c r="I52" s="2960"/>
      <c r="J52" s="2960"/>
      <c r="K52" s="2960"/>
      <c r="L52" s="2960"/>
      <c r="M52" s="2960"/>
      <c r="N52" s="2960"/>
      <c r="O52" s="2960"/>
      <c r="P52" s="2960"/>
      <c r="Q52" s="2960"/>
      <c r="R52" s="2960"/>
      <c r="S52" s="2960"/>
      <c r="T52" s="2960"/>
      <c r="U52" s="2960"/>
      <c r="V52" s="2960"/>
      <c r="W52" s="2960"/>
      <c r="X52" s="2960"/>
      <c r="Y52" s="2960"/>
      <c r="Z52" s="2960"/>
      <c r="AA52" s="2960"/>
      <c r="AB52" s="2960"/>
      <c r="AC52" s="2960"/>
      <c r="AD52" s="2960"/>
      <c r="AE52" s="2960"/>
      <c r="AF52" s="2960"/>
      <c r="AG52" s="2961"/>
      <c r="AH52" s="861"/>
      <c r="AI52" s="862"/>
      <c r="AJ52" s="862"/>
      <c r="AK52" s="862"/>
      <c r="AL52" s="862"/>
      <c r="AM52" s="862"/>
      <c r="AN52" s="862"/>
      <c r="AO52" s="862"/>
      <c r="AP52" s="862"/>
      <c r="AQ52" s="862"/>
      <c r="AR52" s="862"/>
      <c r="AS52" s="862"/>
      <c r="AT52" s="862"/>
      <c r="AU52" s="862"/>
      <c r="AV52" s="862"/>
      <c r="AW52" s="862"/>
      <c r="AX52" s="862"/>
      <c r="AY52" s="863"/>
    </row>
    <row r="53" spans="1:51" s="502" customFormat="1" ht="26.2" customHeight="1">
      <c r="A53" s="793"/>
      <c r="B53" s="809" t="s">
        <v>97</v>
      </c>
      <c r="C53" s="810"/>
      <c r="D53" s="1651" t="s">
        <v>1163</v>
      </c>
      <c r="E53" s="1573"/>
      <c r="F53" s="1573"/>
      <c r="G53" s="2727"/>
      <c r="H53" s="814" t="s">
        <v>98</v>
      </c>
      <c r="I53" s="2716"/>
      <c r="J53" s="2716"/>
      <c r="K53" s="2716"/>
      <c r="L53" s="2716"/>
      <c r="M53" s="2716"/>
      <c r="N53" s="2716"/>
      <c r="O53" s="2716"/>
      <c r="P53" s="2716"/>
      <c r="Q53" s="2716"/>
      <c r="R53" s="2716"/>
      <c r="S53" s="2716"/>
      <c r="T53" s="2716"/>
      <c r="U53" s="2716"/>
      <c r="V53" s="2716"/>
      <c r="W53" s="2716"/>
      <c r="X53" s="2716"/>
      <c r="Y53" s="2716"/>
      <c r="Z53" s="2716"/>
      <c r="AA53" s="2716"/>
      <c r="AB53" s="2716"/>
      <c r="AC53" s="2716"/>
      <c r="AD53" s="2716"/>
      <c r="AE53" s="2716"/>
      <c r="AF53" s="2716"/>
      <c r="AG53" s="2717"/>
      <c r="AH53" s="815" t="s">
        <v>1167</v>
      </c>
      <c r="AI53" s="816"/>
      <c r="AJ53" s="816"/>
      <c r="AK53" s="816"/>
      <c r="AL53" s="816"/>
      <c r="AM53" s="816"/>
      <c r="AN53" s="816"/>
      <c r="AO53" s="816"/>
      <c r="AP53" s="816"/>
      <c r="AQ53" s="816"/>
      <c r="AR53" s="816"/>
      <c r="AS53" s="816"/>
      <c r="AT53" s="816"/>
      <c r="AU53" s="816"/>
      <c r="AV53" s="816"/>
      <c r="AW53" s="816"/>
      <c r="AX53" s="816"/>
      <c r="AY53" s="817"/>
    </row>
    <row r="54" spans="1:51" s="502" customFormat="1" ht="26.2" customHeight="1">
      <c r="A54" s="793"/>
      <c r="B54" s="818"/>
      <c r="C54" s="819"/>
      <c r="D54" s="843" t="s">
        <v>1163</v>
      </c>
      <c r="E54" s="1247"/>
      <c r="F54" s="1247"/>
      <c r="G54" s="1248"/>
      <c r="H54" s="846" t="s">
        <v>101</v>
      </c>
      <c r="I54" s="2734"/>
      <c r="J54" s="2734"/>
      <c r="K54" s="2734"/>
      <c r="L54" s="2734"/>
      <c r="M54" s="2734"/>
      <c r="N54" s="2734"/>
      <c r="O54" s="2734"/>
      <c r="P54" s="2734"/>
      <c r="Q54" s="2734"/>
      <c r="R54" s="2734"/>
      <c r="S54" s="2734"/>
      <c r="T54" s="2734"/>
      <c r="U54" s="2734"/>
      <c r="V54" s="2734"/>
      <c r="W54" s="2734"/>
      <c r="X54" s="2734"/>
      <c r="Y54" s="2734"/>
      <c r="Z54" s="2734"/>
      <c r="AA54" s="2734"/>
      <c r="AB54" s="2734"/>
      <c r="AC54" s="2734"/>
      <c r="AD54" s="2734"/>
      <c r="AE54" s="2734"/>
      <c r="AF54" s="2734"/>
      <c r="AG54" s="2735"/>
      <c r="AH54" s="826"/>
      <c r="AI54" s="827"/>
      <c r="AJ54" s="827"/>
      <c r="AK54" s="827"/>
      <c r="AL54" s="827"/>
      <c r="AM54" s="827"/>
      <c r="AN54" s="827"/>
      <c r="AO54" s="827"/>
      <c r="AP54" s="827"/>
      <c r="AQ54" s="827"/>
      <c r="AR54" s="827"/>
      <c r="AS54" s="827"/>
      <c r="AT54" s="827"/>
      <c r="AU54" s="827"/>
      <c r="AV54" s="827"/>
      <c r="AW54" s="827"/>
      <c r="AX54" s="827"/>
      <c r="AY54" s="828"/>
    </row>
    <row r="55" spans="1:51" s="502" customFormat="1" ht="26.2" customHeight="1">
      <c r="A55" s="793"/>
      <c r="B55" s="818"/>
      <c r="C55" s="819"/>
      <c r="D55" s="843" t="s">
        <v>1168</v>
      </c>
      <c r="E55" s="1247"/>
      <c r="F55" s="1247"/>
      <c r="G55" s="1248"/>
      <c r="H55" s="846" t="s">
        <v>1169</v>
      </c>
      <c r="I55" s="2734"/>
      <c r="J55" s="2734"/>
      <c r="K55" s="2734"/>
      <c r="L55" s="2734"/>
      <c r="M55" s="2734"/>
      <c r="N55" s="2734"/>
      <c r="O55" s="2734"/>
      <c r="P55" s="2734"/>
      <c r="Q55" s="2734"/>
      <c r="R55" s="2734"/>
      <c r="S55" s="2734"/>
      <c r="T55" s="2734"/>
      <c r="U55" s="2734"/>
      <c r="V55" s="2734"/>
      <c r="W55" s="2734"/>
      <c r="X55" s="2734"/>
      <c r="Y55" s="2734"/>
      <c r="Z55" s="2734"/>
      <c r="AA55" s="2734"/>
      <c r="AB55" s="2734"/>
      <c r="AC55" s="2734"/>
      <c r="AD55" s="2734"/>
      <c r="AE55" s="2734"/>
      <c r="AF55" s="2734"/>
      <c r="AG55" s="2735"/>
      <c r="AH55" s="826"/>
      <c r="AI55" s="827"/>
      <c r="AJ55" s="827"/>
      <c r="AK55" s="827"/>
      <c r="AL55" s="827"/>
      <c r="AM55" s="827"/>
      <c r="AN55" s="827"/>
      <c r="AO55" s="827"/>
      <c r="AP55" s="827"/>
      <c r="AQ55" s="827"/>
      <c r="AR55" s="827"/>
      <c r="AS55" s="827"/>
      <c r="AT55" s="827"/>
      <c r="AU55" s="827"/>
      <c r="AV55" s="827"/>
      <c r="AW55" s="827"/>
      <c r="AX55" s="827"/>
      <c r="AY55" s="828"/>
    </row>
    <row r="56" spans="1:51" s="502" customFormat="1" ht="26.2" customHeight="1">
      <c r="A56" s="793"/>
      <c r="B56" s="818"/>
      <c r="C56" s="819"/>
      <c r="D56" s="840" t="s">
        <v>1101</v>
      </c>
      <c r="E56" s="2736"/>
      <c r="F56" s="2736"/>
      <c r="G56" s="2737"/>
      <c r="H56" s="854" t="s">
        <v>104</v>
      </c>
      <c r="I56" s="2965"/>
      <c r="J56" s="2965"/>
      <c r="K56" s="2965"/>
      <c r="L56" s="2965"/>
      <c r="M56" s="2965"/>
      <c r="N56" s="2965"/>
      <c r="O56" s="2965"/>
      <c r="P56" s="2965"/>
      <c r="Q56" s="2965"/>
      <c r="R56" s="2965"/>
      <c r="S56" s="2965"/>
      <c r="T56" s="2965"/>
      <c r="U56" s="2965"/>
      <c r="V56" s="2965"/>
      <c r="W56" s="2965"/>
      <c r="X56" s="2965"/>
      <c r="Y56" s="2965"/>
      <c r="Z56" s="2965"/>
      <c r="AA56" s="2965"/>
      <c r="AB56" s="2965"/>
      <c r="AC56" s="2965"/>
      <c r="AD56" s="2965"/>
      <c r="AE56" s="2965"/>
      <c r="AF56" s="2965"/>
      <c r="AG56" s="2966"/>
      <c r="AH56" s="826"/>
      <c r="AI56" s="827"/>
      <c r="AJ56" s="827"/>
      <c r="AK56" s="827"/>
      <c r="AL56" s="827"/>
      <c r="AM56" s="827"/>
      <c r="AN56" s="827"/>
      <c r="AO56" s="827"/>
      <c r="AP56" s="827"/>
      <c r="AQ56" s="827"/>
      <c r="AR56" s="827"/>
      <c r="AS56" s="827"/>
      <c r="AT56" s="827"/>
      <c r="AU56" s="827"/>
      <c r="AV56" s="827"/>
      <c r="AW56" s="827"/>
      <c r="AX56" s="827"/>
      <c r="AY56" s="828"/>
    </row>
    <row r="57" spans="1:51" s="502" customFormat="1" ht="26.2" customHeight="1">
      <c r="A57" s="793"/>
      <c r="B57" s="818"/>
      <c r="C57" s="819"/>
      <c r="D57" s="2967"/>
      <c r="E57" s="2968"/>
      <c r="F57" s="2968"/>
      <c r="G57" s="2969"/>
      <c r="H57" s="857" t="s">
        <v>105</v>
      </c>
      <c r="I57" s="858"/>
      <c r="J57" s="858"/>
      <c r="K57" s="858"/>
      <c r="L57" s="858"/>
      <c r="M57" s="858"/>
      <c r="N57" s="858"/>
      <c r="O57" s="858"/>
      <c r="P57" s="858"/>
      <c r="Q57" s="858"/>
      <c r="R57" s="858"/>
      <c r="S57" s="858"/>
      <c r="T57" s="858"/>
      <c r="U57" s="858"/>
      <c r="V57" s="859"/>
      <c r="W57" s="859"/>
      <c r="X57" s="859"/>
      <c r="Y57" s="859"/>
      <c r="Z57" s="859"/>
      <c r="AA57" s="859"/>
      <c r="AB57" s="859"/>
      <c r="AC57" s="859"/>
      <c r="AD57" s="859"/>
      <c r="AE57" s="859"/>
      <c r="AF57" s="859"/>
      <c r="AG57" s="860"/>
      <c r="AH57" s="826"/>
      <c r="AI57" s="827"/>
      <c r="AJ57" s="827"/>
      <c r="AK57" s="827"/>
      <c r="AL57" s="827"/>
      <c r="AM57" s="827"/>
      <c r="AN57" s="827"/>
      <c r="AO57" s="827"/>
      <c r="AP57" s="827"/>
      <c r="AQ57" s="827"/>
      <c r="AR57" s="827"/>
      <c r="AS57" s="827"/>
      <c r="AT57" s="827"/>
      <c r="AU57" s="827"/>
      <c r="AV57" s="827"/>
      <c r="AW57" s="827"/>
      <c r="AX57" s="827"/>
      <c r="AY57" s="828"/>
    </row>
    <row r="58" spans="1:51" s="502" customFormat="1" ht="26.2" customHeight="1">
      <c r="A58" s="793"/>
      <c r="B58" s="829"/>
      <c r="C58" s="830"/>
      <c r="D58" s="1646" t="s">
        <v>1163</v>
      </c>
      <c r="E58" s="2583"/>
      <c r="F58" s="2583"/>
      <c r="G58" s="2584"/>
      <c r="H58" s="834" t="s">
        <v>106</v>
      </c>
      <c r="I58" s="2960"/>
      <c r="J58" s="2960"/>
      <c r="K58" s="2960"/>
      <c r="L58" s="2960"/>
      <c r="M58" s="2960"/>
      <c r="N58" s="2960"/>
      <c r="O58" s="2960"/>
      <c r="P58" s="2960"/>
      <c r="Q58" s="2960"/>
      <c r="R58" s="2960"/>
      <c r="S58" s="2960"/>
      <c r="T58" s="2960"/>
      <c r="U58" s="2960"/>
      <c r="V58" s="2960"/>
      <c r="W58" s="2960"/>
      <c r="X58" s="2960"/>
      <c r="Y58" s="2960"/>
      <c r="Z58" s="2960"/>
      <c r="AA58" s="2960"/>
      <c r="AB58" s="2960"/>
      <c r="AC58" s="2960"/>
      <c r="AD58" s="2960"/>
      <c r="AE58" s="2960"/>
      <c r="AF58" s="2960"/>
      <c r="AG58" s="2961"/>
      <c r="AH58" s="837"/>
      <c r="AI58" s="838"/>
      <c r="AJ58" s="838"/>
      <c r="AK58" s="838"/>
      <c r="AL58" s="838"/>
      <c r="AM58" s="838"/>
      <c r="AN58" s="838"/>
      <c r="AO58" s="838"/>
      <c r="AP58" s="838"/>
      <c r="AQ58" s="838"/>
      <c r="AR58" s="838"/>
      <c r="AS58" s="838"/>
      <c r="AT58" s="838"/>
      <c r="AU58" s="838"/>
      <c r="AV58" s="838"/>
      <c r="AW58" s="838"/>
      <c r="AX58" s="838"/>
      <c r="AY58" s="839"/>
    </row>
    <row r="59" spans="1:51" s="502" customFormat="1" ht="180" customHeight="1" thickBot="1">
      <c r="A59" s="793"/>
      <c r="B59" s="864" t="s">
        <v>107</v>
      </c>
      <c r="C59" s="865"/>
      <c r="D59" s="2083" t="s">
        <v>1170</v>
      </c>
      <c r="E59" s="2084"/>
      <c r="F59" s="2084"/>
      <c r="G59" s="2084"/>
      <c r="H59" s="2084"/>
      <c r="I59" s="2084"/>
      <c r="J59" s="2084"/>
      <c r="K59" s="2084"/>
      <c r="L59" s="2084"/>
      <c r="M59" s="2084"/>
      <c r="N59" s="2084"/>
      <c r="O59" s="2084"/>
      <c r="P59" s="2084"/>
      <c r="Q59" s="2084"/>
      <c r="R59" s="2084"/>
      <c r="S59" s="2084"/>
      <c r="T59" s="2084"/>
      <c r="U59" s="2084"/>
      <c r="V59" s="2084"/>
      <c r="W59" s="2084"/>
      <c r="X59" s="2084"/>
      <c r="Y59" s="2084"/>
      <c r="Z59" s="2084"/>
      <c r="AA59" s="2084"/>
      <c r="AB59" s="2084"/>
      <c r="AC59" s="2084"/>
      <c r="AD59" s="2084"/>
      <c r="AE59" s="2084"/>
      <c r="AF59" s="2084"/>
      <c r="AG59" s="2084"/>
      <c r="AH59" s="2084"/>
      <c r="AI59" s="2084"/>
      <c r="AJ59" s="2084"/>
      <c r="AK59" s="2084"/>
      <c r="AL59" s="2084"/>
      <c r="AM59" s="2084"/>
      <c r="AN59" s="2084"/>
      <c r="AO59" s="2084"/>
      <c r="AP59" s="2084"/>
      <c r="AQ59" s="2084"/>
      <c r="AR59" s="2084"/>
      <c r="AS59" s="2084"/>
      <c r="AT59" s="2084"/>
      <c r="AU59" s="2084"/>
      <c r="AV59" s="2084"/>
      <c r="AW59" s="2084"/>
      <c r="AX59" s="2084"/>
      <c r="AY59" s="2085"/>
    </row>
    <row r="60" spans="1:51" s="502" customFormat="1" ht="20.95" hidden="1" customHeight="1">
      <c r="A60" s="793"/>
      <c r="B60" s="799"/>
      <c r="C60" s="800"/>
      <c r="D60" s="780" t="s">
        <v>109</v>
      </c>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781"/>
    </row>
    <row r="61" spans="1:51" s="502" customFormat="1" ht="97.55" hidden="1" customHeight="1">
      <c r="A61" s="793"/>
      <c r="B61" s="799"/>
      <c r="C61" s="800"/>
      <c r="D61" s="869" t="s">
        <v>110</v>
      </c>
      <c r="E61" s="870"/>
      <c r="F61" s="870"/>
      <c r="G61" s="870"/>
      <c r="H61" s="870"/>
      <c r="I61" s="870"/>
      <c r="J61" s="870"/>
      <c r="K61" s="870"/>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1"/>
    </row>
    <row r="62" spans="1:51" s="502" customFormat="1" ht="119.8" hidden="1" customHeight="1">
      <c r="A62" s="793"/>
      <c r="B62" s="799"/>
      <c r="C62" s="800"/>
      <c r="D62" s="872" t="s">
        <v>111</v>
      </c>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4"/>
    </row>
    <row r="63" spans="1:51" s="502" customFormat="1" ht="20.95" customHeight="1">
      <c r="A63" s="793"/>
      <c r="B63" s="698" t="s">
        <v>112</v>
      </c>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51" s="502" customFormat="1" ht="122.4" customHeight="1">
      <c r="A64" s="875"/>
      <c r="B64" s="1669" t="s">
        <v>1171</v>
      </c>
      <c r="C64" s="1090"/>
      <c r="D64" s="1090"/>
      <c r="E64" s="1090"/>
      <c r="F64" s="1264"/>
      <c r="G64" s="1265" t="s">
        <v>1172</v>
      </c>
      <c r="H64" s="1093"/>
      <c r="I64" s="1093"/>
      <c r="J64" s="1093"/>
      <c r="K64" s="1093"/>
      <c r="L64" s="1093"/>
      <c r="M64" s="1093"/>
      <c r="N64" s="1093"/>
      <c r="O64" s="1093"/>
      <c r="P64" s="1093"/>
      <c r="Q64" s="1093"/>
      <c r="R64" s="1093"/>
      <c r="S64" s="1093"/>
      <c r="T64" s="1093"/>
      <c r="U64" s="1093"/>
      <c r="V64" s="1093"/>
      <c r="W64" s="1093"/>
      <c r="X64" s="1093"/>
      <c r="Y64" s="1093"/>
      <c r="Z64" s="1093"/>
      <c r="AA64" s="1093"/>
      <c r="AB64" s="1093"/>
      <c r="AC64" s="1093"/>
      <c r="AD64" s="1093"/>
      <c r="AE64" s="1093"/>
      <c r="AF64" s="1093"/>
      <c r="AG64" s="1093"/>
      <c r="AH64" s="1093"/>
      <c r="AI64" s="1093"/>
      <c r="AJ64" s="1093"/>
      <c r="AK64" s="1093"/>
      <c r="AL64" s="1093"/>
      <c r="AM64" s="1093"/>
      <c r="AN64" s="1093"/>
      <c r="AO64" s="1093"/>
      <c r="AP64" s="1093"/>
      <c r="AQ64" s="1093"/>
      <c r="AR64" s="1093"/>
      <c r="AS64" s="1093"/>
      <c r="AT64" s="1093"/>
      <c r="AU64" s="1093"/>
      <c r="AV64" s="1093"/>
      <c r="AW64" s="1093"/>
      <c r="AX64" s="1093"/>
      <c r="AY64" s="1266"/>
    </row>
    <row r="65" spans="1:51" s="502" customFormat="1" ht="18.350000000000001" customHeight="1">
      <c r="A65" s="875"/>
      <c r="B65" s="882" t="s">
        <v>115</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4"/>
    </row>
    <row r="66" spans="1:51" s="502" customFormat="1" ht="119.15" customHeight="1" thickBot="1">
      <c r="A66" s="875"/>
      <c r="B66" s="1670" t="s">
        <v>1173</v>
      </c>
      <c r="C66" s="1671"/>
      <c r="D66" s="1671"/>
      <c r="E66" s="1671"/>
      <c r="F66" s="1672"/>
      <c r="G66" s="1270" t="s">
        <v>1174</v>
      </c>
      <c r="H66" s="1271"/>
      <c r="I66" s="1271"/>
      <c r="J66" s="1271"/>
      <c r="K66" s="1271"/>
      <c r="L66" s="1271"/>
      <c r="M66" s="1271"/>
      <c r="N66" s="1271"/>
      <c r="O66" s="1271"/>
      <c r="P66" s="1271"/>
      <c r="Q66" s="1271"/>
      <c r="R66" s="1271"/>
      <c r="S66" s="1271"/>
      <c r="T66" s="1271"/>
      <c r="U66" s="1271"/>
      <c r="V66" s="1271"/>
      <c r="W66" s="1271"/>
      <c r="X66" s="1271"/>
      <c r="Y66" s="1271"/>
      <c r="Z66" s="1271"/>
      <c r="AA66" s="1271"/>
      <c r="AB66" s="1271"/>
      <c r="AC66" s="1271"/>
      <c r="AD66" s="1271"/>
      <c r="AE66" s="1271"/>
      <c r="AF66" s="1271"/>
      <c r="AG66" s="1271"/>
      <c r="AH66" s="1271"/>
      <c r="AI66" s="1271"/>
      <c r="AJ66" s="1271"/>
      <c r="AK66" s="1271"/>
      <c r="AL66" s="1271"/>
      <c r="AM66" s="1271"/>
      <c r="AN66" s="1271"/>
      <c r="AO66" s="1271"/>
      <c r="AP66" s="1271"/>
      <c r="AQ66" s="1271"/>
      <c r="AR66" s="1271"/>
      <c r="AS66" s="1271"/>
      <c r="AT66" s="1271"/>
      <c r="AU66" s="1271"/>
      <c r="AV66" s="1271"/>
      <c r="AW66" s="1271"/>
      <c r="AX66" s="1271"/>
      <c r="AY66" s="1272"/>
    </row>
    <row r="67" spans="1:51" s="502" customFormat="1" ht="19.649999999999999" customHeight="1">
      <c r="A67" s="875"/>
      <c r="B67" s="891" t="s">
        <v>118</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2"/>
      <c r="AV67" s="892"/>
      <c r="AW67" s="892"/>
      <c r="AX67" s="892"/>
      <c r="AY67" s="893"/>
    </row>
    <row r="68" spans="1:51" s="502" customFormat="1" ht="205.2" customHeight="1" thickBot="1">
      <c r="A68" s="875"/>
      <c r="B68" s="2970" t="s">
        <v>1175</v>
      </c>
      <c r="C68" s="2748"/>
      <c r="D68" s="2748"/>
      <c r="E68" s="2748"/>
      <c r="F68" s="2748"/>
      <c r="G68" s="2748"/>
      <c r="H68" s="2748"/>
      <c r="I68" s="2748"/>
      <c r="J68" s="2748"/>
      <c r="K68" s="2748"/>
      <c r="L68" s="2748"/>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c r="AS68" s="2748"/>
      <c r="AT68" s="2748"/>
      <c r="AU68" s="2748"/>
      <c r="AV68" s="2748"/>
      <c r="AW68" s="2748"/>
      <c r="AX68" s="2748"/>
      <c r="AY68" s="2749"/>
    </row>
    <row r="69" spans="1:51" s="502" customFormat="1" ht="19.649999999999999" customHeight="1">
      <c r="A69" s="875"/>
      <c r="B69" s="897" t="s">
        <v>119</v>
      </c>
      <c r="C69" s="898"/>
      <c r="D69" s="898"/>
      <c r="E69" s="898"/>
      <c r="F69" s="898"/>
      <c r="G69" s="898"/>
      <c r="H69" s="898"/>
      <c r="I69" s="898"/>
      <c r="J69" s="898"/>
      <c r="K69" s="898"/>
      <c r="L69" s="898"/>
      <c r="M69" s="898"/>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9"/>
    </row>
    <row r="70" spans="1:51" s="502" customFormat="1" ht="20" customHeight="1">
      <c r="A70" s="875"/>
      <c r="B70" s="900" t="s">
        <v>120</v>
      </c>
      <c r="C70" s="901"/>
      <c r="D70" s="901"/>
      <c r="E70" s="901"/>
      <c r="F70" s="901"/>
      <c r="G70" s="901"/>
      <c r="H70" s="901"/>
      <c r="I70" s="901"/>
      <c r="J70" s="901"/>
      <c r="K70" s="901"/>
      <c r="L70" s="902"/>
      <c r="M70" s="903" t="s">
        <v>280</v>
      </c>
      <c r="N70" s="766"/>
      <c r="O70" s="766"/>
      <c r="P70" s="766"/>
      <c r="Q70" s="766"/>
      <c r="R70" s="766"/>
      <c r="S70" s="766"/>
      <c r="T70" s="766"/>
      <c r="U70" s="766"/>
      <c r="V70" s="766"/>
      <c r="W70" s="766"/>
      <c r="X70" s="766"/>
      <c r="Y70" s="766"/>
      <c r="Z70" s="766"/>
      <c r="AA70" s="767"/>
      <c r="AB70" s="901" t="s">
        <v>121</v>
      </c>
      <c r="AC70" s="901"/>
      <c r="AD70" s="901"/>
      <c r="AE70" s="901"/>
      <c r="AF70" s="901"/>
      <c r="AG70" s="901"/>
      <c r="AH70" s="901"/>
      <c r="AI70" s="901"/>
      <c r="AJ70" s="901"/>
      <c r="AK70" s="902"/>
      <c r="AL70" s="903" t="s">
        <v>1176</v>
      </c>
      <c r="AM70" s="766"/>
      <c r="AN70" s="766"/>
      <c r="AO70" s="766"/>
      <c r="AP70" s="766"/>
      <c r="AQ70" s="766"/>
      <c r="AR70" s="766"/>
      <c r="AS70" s="766"/>
      <c r="AT70" s="766"/>
      <c r="AU70" s="766"/>
      <c r="AV70" s="766"/>
      <c r="AW70" s="766"/>
      <c r="AX70" s="766"/>
      <c r="AY70" s="905"/>
    </row>
    <row r="71" spans="1:51" s="502" customFormat="1" ht="2.95" customHeight="1">
      <c r="A71" s="793"/>
      <c r="B71" s="774"/>
      <c r="C71" s="774"/>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c r="AB71" s="906"/>
      <c r="AC71" s="906"/>
      <c r="AD71" s="906"/>
      <c r="AE71" s="906"/>
      <c r="AF71" s="906"/>
      <c r="AG71" s="906"/>
      <c r="AH71" s="906"/>
      <c r="AI71" s="906"/>
      <c r="AJ71" s="906"/>
      <c r="AK71" s="906"/>
      <c r="AL71" s="906"/>
      <c r="AM71" s="906"/>
      <c r="AN71" s="906"/>
      <c r="AO71" s="906"/>
      <c r="AP71" s="906"/>
      <c r="AQ71" s="906"/>
      <c r="AR71" s="906"/>
      <c r="AS71" s="906"/>
      <c r="AT71" s="906"/>
      <c r="AU71" s="906"/>
      <c r="AV71" s="906"/>
      <c r="AW71" s="906"/>
      <c r="AX71" s="906"/>
      <c r="AY71" s="906"/>
    </row>
    <row r="72" spans="1:51" s="502" customFormat="1" ht="2.95" customHeight="1" thickBot="1">
      <c r="A72" s="793"/>
      <c r="B72" s="776"/>
      <c r="C72" s="776"/>
      <c r="D72" s="2097"/>
      <c r="E72" s="2097"/>
      <c r="F72" s="2097"/>
      <c r="G72" s="2097"/>
      <c r="H72" s="2097"/>
      <c r="I72" s="2097"/>
      <c r="J72" s="2097"/>
      <c r="K72" s="2097"/>
      <c r="L72" s="2097"/>
      <c r="M72" s="2097"/>
      <c r="N72" s="2097"/>
      <c r="O72" s="2097"/>
      <c r="P72" s="2097"/>
      <c r="Q72" s="2097"/>
      <c r="R72" s="2097"/>
      <c r="S72" s="2097"/>
      <c r="T72" s="2097"/>
      <c r="U72" s="2097"/>
      <c r="V72" s="2097"/>
      <c r="W72" s="2097"/>
      <c r="X72" s="2097"/>
      <c r="Y72" s="2097"/>
      <c r="Z72" s="2097"/>
      <c r="AA72" s="2097"/>
      <c r="AB72" s="2097"/>
      <c r="AC72" s="2097"/>
      <c r="AD72" s="2097"/>
      <c r="AE72" s="2097"/>
      <c r="AF72" s="2097"/>
      <c r="AG72" s="2097"/>
      <c r="AH72" s="2097"/>
      <c r="AI72" s="2097"/>
      <c r="AJ72" s="2097"/>
      <c r="AK72" s="2097"/>
      <c r="AL72" s="2097"/>
      <c r="AM72" s="2097"/>
      <c r="AN72" s="2097"/>
      <c r="AO72" s="2097"/>
      <c r="AP72" s="2097"/>
      <c r="AQ72" s="2097"/>
      <c r="AR72" s="2097"/>
      <c r="AS72" s="2097"/>
      <c r="AT72" s="2097"/>
      <c r="AU72" s="2097"/>
      <c r="AV72" s="2097"/>
      <c r="AW72" s="2097"/>
      <c r="AX72" s="2097"/>
      <c r="AY72" s="2097"/>
    </row>
    <row r="73" spans="1:51" s="502" customFormat="1" ht="385.55" customHeight="1">
      <c r="A73" s="875"/>
      <c r="B73" s="907" t="s">
        <v>713</v>
      </c>
      <c r="C73" s="908"/>
      <c r="D73" s="908"/>
      <c r="E73" s="908"/>
      <c r="F73" s="908"/>
      <c r="G73" s="909"/>
      <c r="H73" s="910" t="s">
        <v>463</v>
      </c>
      <c r="I73" s="911"/>
      <c r="J73" s="911"/>
      <c r="K73" s="911"/>
      <c r="L73" s="911"/>
      <c r="M73" s="911"/>
      <c r="N73" s="911"/>
      <c r="O73" s="911"/>
      <c r="P73" s="911"/>
      <c r="Q73" s="911"/>
      <c r="R73" s="911"/>
      <c r="S73" s="911"/>
      <c r="T73" s="911"/>
      <c r="U73" s="911"/>
      <c r="V73" s="911"/>
      <c r="W73" s="911"/>
      <c r="X73" s="911"/>
      <c r="Y73" s="911"/>
      <c r="Z73" s="911"/>
      <c r="AA73" s="911"/>
      <c r="AB73" s="911"/>
      <c r="AC73" s="911"/>
      <c r="AD73" s="911"/>
      <c r="AE73" s="911"/>
      <c r="AF73" s="911"/>
      <c r="AG73" s="911"/>
      <c r="AH73" s="911"/>
      <c r="AI73" s="911"/>
      <c r="AJ73" s="911"/>
      <c r="AK73" s="911"/>
      <c r="AL73" s="911"/>
      <c r="AM73" s="911"/>
      <c r="AN73" s="911"/>
      <c r="AO73" s="911"/>
      <c r="AP73" s="911"/>
      <c r="AQ73" s="911"/>
      <c r="AR73" s="911"/>
      <c r="AS73" s="911"/>
      <c r="AT73" s="911"/>
      <c r="AU73" s="911"/>
      <c r="AV73" s="911"/>
      <c r="AW73" s="911"/>
      <c r="AX73" s="911"/>
      <c r="AY73" s="912"/>
    </row>
    <row r="74" spans="1:51" s="502" customFormat="1" ht="348.9" customHeight="1">
      <c r="B74" s="585"/>
      <c r="C74" s="586"/>
      <c r="D74" s="586"/>
      <c r="E74" s="586"/>
      <c r="F74" s="586"/>
      <c r="G74" s="587"/>
      <c r="H74" s="913"/>
      <c r="I74" s="917"/>
      <c r="J74" s="917"/>
      <c r="K74" s="917"/>
      <c r="L74" s="917"/>
      <c r="M74" s="917"/>
      <c r="N74" s="917"/>
      <c r="O74" s="917"/>
      <c r="P74" s="917"/>
      <c r="Q74" s="917"/>
      <c r="R74" s="917"/>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8"/>
    </row>
    <row r="75" spans="1:51" s="502" customFormat="1" ht="324" customHeight="1" thickBot="1">
      <c r="B75" s="585"/>
      <c r="C75" s="586"/>
      <c r="D75" s="586"/>
      <c r="E75" s="586"/>
      <c r="F75" s="586"/>
      <c r="G75" s="587"/>
      <c r="H75" s="913"/>
      <c r="I75" s="917"/>
      <c r="J75" s="917"/>
      <c r="K75" s="917"/>
      <c r="L75" s="917"/>
      <c r="M75" s="917"/>
      <c r="N75" s="917"/>
      <c r="O75" s="917"/>
      <c r="P75" s="917"/>
      <c r="Q75" s="917"/>
      <c r="R75" s="917"/>
      <c r="S75" s="917"/>
      <c r="T75" s="917"/>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918"/>
    </row>
    <row r="76" spans="1:51" s="502" customFormat="1" ht="2.95" customHeight="1">
      <c r="B76" s="1347"/>
      <c r="C76" s="1347"/>
      <c r="D76" s="1347"/>
      <c r="E76" s="1347"/>
      <c r="F76" s="1347"/>
      <c r="G76" s="1347"/>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row>
    <row r="77" spans="1:51" s="502" customFormat="1" ht="2.95" customHeight="1" thickBot="1">
      <c r="B77" s="1348"/>
      <c r="C77" s="1348"/>
      <c r="D77" s="1348"/>
      <c r="E77" s="1348"/>
      <c r="F77" s="1348"/>
      <c r="G77" s="1348"/>
      <c r="H77" s="1012"/>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s="502" customFormat="1" ht="24.75" customHeight="1">
      <c r="B78" s="678" t="s">
        <v>260</v>
      </c>
      <c r="C78" s="679"/>
      <c r="D78" s="679"/>
      <c r="E78" s="679"/>
      <c r="F78" s="679"/>
      <c r="G78" s="680"/>
      <c r="H78" s="1349" t="s">
        <v>383</v>
      </c>
      <c r="I78" s="1350"/>
      <c r="J78" s="1350"/>
      <c r="K78" s="1350"/>
      <c r="L78" s="1350"/>
      <c r="M78" s="1350"/>
      <c r="N78" s="1350"/>
      <c r="O78" s="1350"/>
      <c r="P78" s="1350"/>
      <c r="Q78" s="1350"/>
      <c r="R78" s="1350"/>
      <c r="S78" s="1350"/>
      <c r="T78" s="1350"/>
      <c r="U78" s="1350"/>
      <c r="V78" s="1350"/>
      <c r="W78" s="1350"/>
      <c r="X78" s="1350"/>
      <c r="Y78" s="1350"/>
      <c r="Z78" s="1350"/>
      <c r="AA78" s="1350"/>
      <c r="AB78" s="1350"/>
      <c r="AC78" s="1351"/>
      <c r="AD78" s="1349"/>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2"/>
    </row>
    <row r="79" spans="1:51" s="502" customFormat="1" ht="24.75" customHeight="1">
      <c r="B79" s="678"/>
      <c r="C79" s="679"/>
      <c r="D79" s="679"/>
      <c r="E79" s="679"/>
      <c r="F79" s="679"/>
      <c r="G79" s="680"/>
      <c r="H79" s="1022" t="s">
        <v>71</v>
      </c>
      <c r="I79" s="693"/>
      <c r="J79" s="693"/>
      <c r="K79" s="693"/>
      <c r="L79" s="693"/>
      <c r="M79" s="1023" t="s">
        <v>127</v>
      </c>
      <c r="N79" s="530"/>
      <c r="O79" s="530"/>
      <c r="P79" s="530"/>
      <c r="Q79" s="530"/>
      <c r="R79" s="530"/>
      <c r="S79" s="530"/>
      <c r="T79" s="530"/>
      <c r="U79" s="530"/>
      <c r="V79" s="530"/>
      <c r="W79" s="530"/>
      <c r="X79" s="530"/>
      <c r="Y79" s="554"/>
      <c r="Z79" s="1024" t="s">
        <v>128</v>
      </c>
      <c r="AA79" s="1025"/>
      <c r="AB79" s="1025"/>
      <c r="AC79" s="1026"/>
      <c r="AD79" s="1022" t="s">
        <v>71</v>
      </c>
      <c r="AE79" s="693"/>
      <c r="AF79" s="693"/>
      <c r="AG79" s="693"/>
      <c r="AH79" s="693"/>
      <c r="AI79" s="1023" t="s">
        <v>127</v>
      </c>
      <c r="AJ79" s="530"/>
      <c r="AK79" s="530"/>
      <c r="AL79" s="530"/>
      <c r="AM79" s="530"/>
      <c r="AN79" s="530"/>
      <c r="AO79" s="530"/>
      <c r="AP79" s="530"/>
      <c r="AQ79" s="530"/>
      <c r="AR79" s="530"/>
      <c r="AS79" s="530"/>
      <c r="AT79" s="530"/>
      <c r="AU79" s="554"/>
      <c r="AV79" s="1024" t="s">
        <v>128</v>
      </c>
      <c r="AW79" s="1025"/>
      <c r="AX79" s="1025"/>
      <c r="AY79" s="1027"/>
    </row>
    <row r="80" spans="1:51" s="502" customFormat="1" ht="24.75" customHeight="1">
      <c r="B80" s="678"/>
      <c r="C80" s="679"/>
      <c r="D80" s="679"/>
      <c r="E80" s="679"/>
      <c r="F80" s="679"/>
      <c r="G80" s="680"/>
      <c r="H80" s="1028" t="s">
        <v>551</v>
      </c>
      <c r="I80" s="1029"/>
      <c r="J80" s="1029"/>
      <c r="K80" s="1029"/>
      <c r="L80" s="1030"/>
      <c r="M80" s="1031" t="s">
        <v>1177</v>
      </c>
      <c r="N80" s="1032"/>
      <c r="O80" s="1032"/>
      <c r="P80" s="1032"/>
      <c r="Q80" s="1032"/>
      <c r="R80" s="1032"/>
      <c r="S80" s="1032"/>
      <c r="T80" s="1032"/>
      <c r="U80" s="1032"/>
      <c r="V80" s="1032"/>
      <c r="W80" s="1032"/>
      <c r="X80" s="1032"/>
      <c r="Y80" s="1033"/>
      <c r="Z80" s="2623">
        <v>4.4000000000000004</v>
      </c>
      <c r="AA80" s="2624"/>
      <c r="AB80" s="2624"/>
      <c r="AC80" s="2625"/>
      <c r="AD80" s="1028"/>
      <c r="AE80" s="1029"/>
      <c r="AF80" s="1029"/>
      <c r="AG80" s="1029"/>
      <c r="AH80" s="1030"/>
      <c r="AI80" s="1031"/>
      <c r="AJ80" s="1032"/>
      <c r="AK80" s="1032"/>
      <c r="AL80" s="1032"/>
      <c r="AM80" s="1032"/>
      <c r="AN80" s="1032"/>
      <c r="AO80" s="1032"/>
      <c r="AP80" s="1032"/>
      <c r="AQ80" s="1032"/>
      <c r="AR80" s="1032"/>
      <c r="AS80" s="1032"/>
      <c r="AT80" s="1032"/>
      <c r="AU80" s="1033"/>
      <c r="AV80" s="1034"/>
      <c r="AW80" s="1035"/>
      <c r="AX80" s="1035"/>
      <c r="AY80" s="1037"/>
    </row>
    <row r="81" spans="2:51" s="502" customFormat="1" ht="24.75" customHeight="1">
      <c r="B81" s="678"/>
      <c r="C81" s="679"/>
      <c r="D81" s="679"/>
      <c r="E81" s="679"/>
      <c r="F81" s="679"/>
      <c r="G81" s="680"/>
      <c r="H81" s="1038"/>
      <c r="I81" s="844"/>
      <c r="J81" s="844"/>
      <c r="K81" s="844"/>
      <c r="L81" s="845"/>
      <c r="M81" s="1039"/>
      <c r="N81" s="1040"/>
      <c r="O81" s="1040"/>
      <c r="P81" s="1040"/>
      <c r="Q81" s="1040"/>
      <c r="R81" s="1040"/>
      <c r="S81" s="1040"/>
      <c r="T81" s="1040"/>
      <c r="U81" s="1040"/>
      <c r="V81" s="1040"/>
      <c r="W81" s="1040"/>
      <c r="X81" s="1040"/>
      <c r="Y81" s="1041"/>
      <c r="Z81" s="1042"/>
      <c r="AA81" s="1043"/>
      <c r="AB81" s="1043"/>
      <c r="AC81" s="1044"/>
      <c r="AD81" s="1038"/>
      <c r="AE81" s="844"/>
      <c r="AF81" s="844"/>
      <c r="AG81" s="844"/>
      <c r="AH81" s="845"/>
      <c r="AI81" s="1039"/>
      <c r="AJ81" s="1040"/>
      <c r="AK81" s="1040"/>
      <c r="AL81" s="1040"/>
      <c r="AM81" s="1040"/>
      <c r="AN81" s="1040"/>
      <c r="AO81" s="1040"/>
      <c r="AP81" s="1040"/>
      <c r="AQ81" s="1040"/>
      <c r="AR81" s="1040"/>
      <c r="AS81" s="1040"/>
      <c r="AT81" s="1040"/>
      <c r="AU81" s="1041"/>
      <c r="AV81" s="1042"/>
      <c r="AW81" s="1043"/>
      <c r="AX81" s="1043"/>
      <c r="AY81" s="1045"/>
    </row>
    <row r="82" spans="2:51" s="502" customFormat="1" ht="24.75" customHeight="1">
      <c r="B82" s="678"/>
      <c r="C82" s="679"/>
      <c r="D82" s="679"/>
      <c r="E82" s="679"/>
      <c r="F82" s="679"/>
      <c r="G82" s="680"/>
      <c r="H82" s="1038"/>
      <c r="I82" s="844"/>
      <c r="J82" s="844"/>
      <c r="K82" s="844"/>
      <c r="L82" s="845"/>
      <c r="M82" s="1039"/>
      <c r="N82" s="1040"/>
      <c r="O82" s="1040"/>
      <c r="P82" s="1040"/>
      <c r="Q82" s="1040"/>
      <c r="R82" s="1040"/>
      <c r="S82" s="1040"/>
      <c r="T82" s="1040"/>
      <c r="U82" s="1040"/>
      <c r="V82" s="1040"/>
      <c r="W82" s="1040"/>
      <c r="X82" s="1040"/>
      <c r="Y82" s="1041"/>
      <c r="Z82" s="1042"/>
      <c r="AA82" s="1043"/>
      <c r="AB82" s="1043"/>
      <c r="AC82" s="1044"/>
      <c r="AD82" s="1038"/>
      <c r="AE82" s="844"/>
      <c r="AF82" s="844"/>
      <c r="AG82" s="844"/>
      <c r="AH82" s="845"/>
      <c r="AI82" s="1039"/>
      <c r="AJ82" s="1040"/>
      <c r="AK82" s="1040"/>
      <c r="AL82" s="1040"/>
      <c r="AM82" s="1040"/>
      <c r="AN82" s="1040"/>
      <c r="AO82" s="1040"/>
      <c r="AP82" s="1040"/>
      <c r="AQ82" s="1040"/>
      <c r="AR82" s="1040"/>
      <c r="AS82" s="1040"/>
      <c r="AT82" s="1040"/>
      <c r="AU82" s="1041"/>
      <c r="AV82" s="1042"/>
      <c r="AW82" s="1043"/>
      <c r="AX82" s="1043"/>
      <c r="AY82" s="1045"/>
    </row>
    <row r="83" spans="2:51" s="502" customFormat="1" ht="24.75" customHeight="1">
      <c r="B83" s="678"/>
      <c r="C83" s="679"/>
      <c r="D83" s="679"/>
      <c r="E83" s="679"/>
      <c r="F83" s="679"/>
      <c r="G83" s="680"/>
      <c r="H83" s="1038"/>
      <c r="I83" s="844"/>
      <c r="J83" s="844"/>
      <c r="K83" s="844"/>
      <c r="L83" s="845"/>
      <c r="M83" s="1039"/>
      <c r="N83" s="1040"/>
      <c r="O83" s="1040"/>
      <c r="P83" s="1040"/>
      <c r="Q83" s="1040"/>
      <c r="R83" s="1040"/>
      <c r="S83" s="1040"/>
      <c r="T83" s="1040"/>
      <c r="U83" s="1040"/>
      <c r="V83" s="1040"/>
      <c r="W83" s="1040"/>
      <c r="X83" s="1040"/>
      <c r="Y83" s="1041"/>
      <c r="Z83" s="1042"/>
      <c r="AA83" s="1043"/>
      <c r="AB83" s="1043"/>
      <c r="AC83" s="1044"/>
      <c r="AD83" s="1038"/>
      <c r="AE83" s="844"/>
      <c r="AF83" s="844"/>
      <c r="AG83" s="844"/>
      <c r="AH83" s="845"/>
      <c r="AI83" s="1039"/>
      <c r="AJ83" s="1040"/>
      <c r="AK83" s="1040"/>
      <c r="AL83" s="1040"/>
      <c r="AM83" s="1040"/>
      <c r="AN83" s="1040"/>
      <c r="AO83" s="1040"/>
      <c r="AP83" s="1040"/>
      <c r="AQ83" s="1040"/>
      <c r="AR83" s="1040"/>
      <c r="AS83" s="1040"/>
      <c r="AT83" s="1040"/>
      <c r="AU83" s="1041"/>
      <c r="AV83" s="1042"/>
      <c r="AW83" s="1043"/>
      <c r="AX83" s="1043"/>
      <c r="AY83" s="1045"/>
    </row>
    <row r="84" spans="2:51" s="502" customFormat="1" ht="24.75" customHeight="1">
      <c r="B84" s="678"/>
      <c r="C84" s="679"/>
      <c r="D84" s="679"/>
      <c r="E84" s="679"/>
      <c r="F84" s="679"/>
      <c r="G84" s="680"/>
      <c r="H84" s="1038"/>
      <c r="I84" s="844"/>
      <c r="J84" s="844"/>
      <c r="K84" s="844"/>
      <c r="L84" s="845"/>
      <c r="M84" s="1039"/>
      <c r="N84" s="1040"/>
      <c r="O84" s="1040"/>
      <c r="P84" s="1040"/>
      <c r="Q84" s="1040"/>
      <c r="R84" s="1040"/>
      <c r="S84" s="1040"/>
      <c r="T84" s="1040"/>
      <c r="U84" s="1040"/>
      <c r="V84" s="1040"/>
      <c r="W84" s="1040"/>
      <c r="X84" s="1040"/>
      <c r="Y84" s="1041"/>
      <c r="Z84" s="1042"/>
      <c r="AA84" s="1043"/>
      <c r="AB84" s="1043"/>
      <c r="AC84" s="1043"/>
      <c r="AD84" s="1038"/>
      <c r="AE84" s="844"/>
      <c r="AF84" s="844"/>
      <c r="AG84" s="844"/>
      <c r="AH84" s="845"/>
      <c r="AI84" s="1039"/>
      <c r="AJ84" s="1040"/>
      <c r="AK84" s="1040"/>
      <c r="AL84" s="1040"/>
      <c r="AM84" s="1040"/>
      <c r="AN84" s="1040"/>
      <c r="AO84" s="1040"/>
      <c r="AP84" s="1040"/>
      <c r="AQ84" s="1040"/>
      <c r="AR84" s="1040"/>
      <c r="AS84" s="1040"/>
      <c r="AT84" s="1040"/>
      <c r="AU84" s="1041"/>
      <c r="AV84" s="1042"/>
      <c r="AW84" s="1043"/>
      <c r="AX84" s="1043"/>
      <c r="AY84" s="1045"/>
    </row>
    <row r="85" spans="2:51" s="502" customFormat="1" ht="24.75" customHeight="1">
      <c r="B85" s="678"/>
      <c r="C85" s="679"/>
      <c r="D85" s="679"/>
      <c r="E85" s="679"/>
      <c r="F85" s="679"/>
      <c r="G85" s="680"/>
      <c r="H85" s="1038"/>
      <c r="I85" s="844"/>
      <c r="J85" s="844"/>
      <c r="K85" s="844"/>
      <c r="L85" s="845"/>
      <c r="M85" s="1039"/>
      <c r="N85" s="1040"/>
      <c r="O85" s="1040"/>
      <c r="P85" s="1040"/>
      <c r="Q85" s="1040"/>
      <c r="R85" s="1040"/>
      <c r="S85" s="1040"/>
      <c r="T85" s="1040"/>
      <c r="U85" s="1040"/>
      <c r="V85" s="1040"/>
      <c r="W85" s="1040"/>
      <c r="X85" s="1040"/>
      <c r="Y85" s="1041"/>
      <c r="Z85" s="1042"/>
      <c r="AA85" s="1043"/>
      <c r="AB85" s="1043"/>
      <c r="AC85" s="1043"/>
      <c r="AD85" s="1038"/>
      <c r="AE85" s="844"/>
      <c r="AF85" s="844"/>
      <c r="AG85" s="844"/>
      <c r="AH85" s="845"/>
      <c r="AI85" s="1039"/>
      <c r="AJ85" s="1040"/>
      <c r="AK85" s="1040"/>
      <c r="AL85" s="1040"/>
      <c r="AM85" s="1040"/>
      <c r="AN85" s="1040"/>
      <c r="AO85" s="1040"/>
      <c r="AP85" s="1040"/>
      <c r="AQ85" s="1040"/>
      <c r="AR85" s="1040"/>
      <c r="AS85" s="1040"/>
      <c r="AT85" s="1040"/>
      <c r="AU85" s="1041"/>
      <c r="AV85" s="1042"/>
      <c r="AW85" s="1043"/>
      <c r="AX85" s="1043"/>
      <c r="AY85" s="1045"/>
    </row>
    <row r="86" spans="2:51" s="502" customFormat="1" ht="24.75" customHeight="1">
      <c r="B86" s="678"/>
      <c r="C86" s="679"/>
      <c r="D86" s="679"/>
      <c r="E86" s="679"/>
      <c r="F86" s="679"/>
      <c r="G86" s="680"/>
      <c r="H86" s="1038"/>
      <c r="I86" s="844"/>
      <c r="J86" s="844"/>
      <c r="K86" s="844"/>
      <c r="L86" s="845"/>
      <c r="M86" s="1039"/>
      <c r="N86" s="1040"/>
      <c r="O86" s="1040"/>
      <c r="P86" s="1040"/>
      <c r="Q86" s="1040"/>
      <c r="R86" s="1040"/>
      <c r="S86" s="1040"/>
      <c r="T86" s="1040"/>
      <c r="U86" s="1040"/>
      <c r="V86" s="1040"/>
      <c r="W86" s="1040"/>
      <c r="X86" s="1040"/>
      <c r="Y86" s="1041"/>
      <c r="Z86" s="1042"/>
      <c r="AA86" s="1043"/>
      <c r="AB86" s="1043"/>
      <c r="AC86" s="1043"/>
      <c r="AD86" s="1038"/>
      <c r="AE86" s="844"/>
      <c r="AF86" s="844"/>
      <c r="AG86" s="844"/>
      <c r="AH86" s="845"/>
      <c r="AI86" s="1039"/>
      <c r="AJ86" s="1040"/>
      <c r="AK86" s="1040"/>
      <c r="AL86" s="1040"/>
      <c r="AM86" s="1040"/>
      <c r="AN86" s="1040"/>
      <c r="AO86" s="1040"/>
      <c r="AP86" s="1040"/>
      <c r="AQ86" s="1040"/>
      <c r="AR86" s="1040"/>
      <c r="AS86" s="1040"/>
      <c r="AT86" s="1040"/>
      <c r="AU86" s="1041"/>
      <c r="AV86" s="1042"/>
      <c r="AW86" s="1043"/>
      <c r="AX86" s="1043"/>
      <c r="AY86" s="1045"/>
    </row>
    <row r="87" spans="2:51" s="502" customFormat="1" ht="24.75" customHeight="1">
      <c r="B87" s="678"/>
      <c r="C87" s="679"/>
      <c r="D87" s="679"/>
      <c r="E87" s="679"/>
      <c r="F87" s="679"/>
      <c r="G87" s="680"/>
      <c r="H87" s="1046"/>
      <c r="I87" s="832"/>
      <c r="J87" s="832"/>
      <c r="K87" s="832"/>
      <c r="L87" s="833"/>
      <c r="M87" s="1047"/>
      <c r="N87" s="1048"/>
      <c r="O87" s="1048"/>
      <c r="P87" s="1048"/>
      <c r="Q87" s="1048"/>
      <c r="R87" s="1048"/>
      <c r="S87" s="1048"/>
      <c r="T87" s="1048"/>
      <c r="U87" s="1048"/>
      <c r="V87" s="1048"/>
      <c r="W87" s="1048"/>
      <c r="X87" s="1048"/>
      <c r="Y87" s="1049"/>
      <c r="Z87" s="1050"/>
      <c r="AA87" s="1051"/>
      <c r="AB87" s="1051"/>
      <c r="AC87" s="1051"/>
      <c r="AD87" s="1046"/>
      <c r="AE87" s="832"/>
      <c r="AF87" s="832"/>
      <c r="AG87" s="832"/>
      <c r="AH87" s="833"/>
      <c r="AI87" s="1047"/>
      <c r="AJ87" s="1048"/>
      <c r="AK87" s="1048"/>
      <c r="AL87" s="1048"/>
      <c r="AM87" s="1048"/>
      <c r="AN87" s="1048"/>
      <c r="AO87" s="1048"/>
      <c r="AP87" s="1048"/>
      <c r="AQ87" s="1048"/>
      <c r="AR87" s="1048"/>
      <c r="AS87" s="1048"/>
      <c r="AT87" s="1048"/>
      <c r="AU87" s="1049"/>
      <c r="AV87" s="1050"/>
      <c r="AW87" s="1051"/>
      <c r="AX87" s="1051"/>
      <c r="AY87" s="1052"/>
    </row>
    <row r="88" spans="2:51" s="502" customFormat="1" ht="24.75" customHeight="1">
      <c r="B88" s="678"/>
      <c r="C88" s="679"/>
      <c r="D88" s="679"/>
      <c r="E88" s="679"/>
      <c r="F88" s="679"/>
      <c r="G88" s="680"/>
      <c r="H88" s="1053" t="s">
        <v>39</v>
      </c>
      <c r="I88" s="530"/>
      <c r="J88" s="530"/>
      <c r="K88" s="530"/>
      <c r="L88" s="530"/>
      <c r="M88" s="1054"/>
      <c r="N88" s="649"/>
      <c r="O88" s="649"/>
      <c r="P88" s="649"/>
      <c r="Q88" s="649"/>
      <c r="R88" s="649"/>
      <c r="S88" s="649"/>
      <c r="T88" s="649"/>
      <c r="U88" s="649"/>
      <c r="V88" s="649"/>
      <c r="W88" s="649"/>
      <c r="X88" s="649"/>
      <c r="Y88" s="650"/>
      <c r="Z88" s="1055">
        <f>SUM(Z80:AC87)</f>
        <v>4.4000000000000004</v>
      </c>
      <c r="AA88" s="1056"/>
      <c r="AB88" s="1056"/>
      <c r="AC88" s="1057"/>
      <c r="AD88" s="1053" t="s">
        <v>39</v>
      </c>
      <c r="AE88" s="530"/>
      <c r="AF88" s="530"/>
      <c r="AG88" s="530"/>
      <c r="AH88" s="530"/>
      <c r="AI88" s="1054"/>
      <c r="AJ88" s="649"/>
      <c r="AK88" s="649"/>
      <c r="AL88" s="649"/>
      <c r="AM88" s="649"/>
      <c r="AN88" s="649"/>
      <c r="AO88" s="649"/>
      <c r="AP88" s="649"/>
      <c r="AQ88" s="649"/>
      <c r="AR88" s="649"/>
      <c r="AS88" s="649"/>
      <c r="AT88" s="649"/>
      <c r="AU88" s="650"/>
      <c r="AV88" s="1055"/>
      <c r="AW88" s="1056"/>
      <c r="AX88" s="1056"/>
      <c r="AY88" s="1058"/>
    </row>
    <row r="89" spans="2:51" s="502" customFormat="1" ht="25.2" customHeight="1">
      <c r="B89" s="678"/>
      <c r="C89" s="679"/>
      <c r="D89" s="679"/>
      <c r="E89" s="679"/>
      <c r="F89" s="679"/>
      <c r="G89" s="680"/>
      <c r="H89" s="1059" t="s">
        <v>1178</v>
      </c>
      <c r="I89" s="1060"/>
      <c r="J89" s="1060"/>
      <c r="K89" s="1060"/>
      <c r="L89" s="1060"/>
      <c r="M89" s="1060"/>
      <c r="N89" s="1060"/>
      <c r="O89" s="1060"/>
      <c r="P89" s="1060"/>
      <c r="Q89" s="1060"/>
      <c r="R89" s="1060"/>
      <c r="S89" s="1060"/>
      <c r="T89" s="1060"/>
      <c r="U89" s="1060"/>
      <c r="V89" s="1060"/>
      <c r="W89" s="1060"/>
      <c r="X89" s="1060"/>
      <c r="Y89" s="1060"/>
      <c r="Z89" s="1060"/>
      <c r="AA89" s="1060"/>
      <c r="AB89" s="1060"/>
      <c r="AC89" s="1061"/>
      <c r="AD89" s="1059"/>
      <c r="AE89" s="1060"/>
      <c r="AF89" s="1060"/>
      <c r="AG89" s="1060"/>
      <c r="AH89" s="1060"/>
      <c r="AI89" s="1060"/>
      <c r="AJ89" s="1060"/>
      <c r="AK89" s="1060"/>
      <c r="AL89" s="1060"/>
      <c r="AM89" s="1060"/>
      <c r="AN89" s="1060"/>
      <c r="AO89" s="1060"/>
      <c r="AP89" s="1060"/>
      <c r="AQ89" s="1060"/>
      <c r="AR89" s="1060"/>
      <c r="AS89" s="1060"/>
      <c r="AT89" s="1060"/>
      <c r="AU89" s="1060"/>
      <c r="AV89" s="1060"/>
      <c r="AW89" s="1060"/>
      <c r="AX89" s="1060"/>
      <c r="AY89" s="1062"/>
    </row>
    <row r="90" spans="2:51" s="502" customFormat="1" ht="25.55" customHeight="1">
      <c r="B90" s="678"/>
      <c r="C90" s="679"/>
      <c r="D90" s="679"/>
      <c r="E90" s="679"/>
      <c r="F90" s="679"/>
      <c r="G90" s="680"/>
      <c r="H90" s="1022" t="s">
        <v>71</v>
      </c>
      <c r="I90" s="693"/>
      <c r="J90" s="693"/>
      <c r="K90" s="693"/>
      <c r="L90" s="693"/>
      <c r="M90" s="1023" t="s">
        <v>127</v>
      </c>
      <c r="N90" s="530"/>
      <c r="O90" s="530"/>
      <c r="P90" s="530"/>
      <c r="Q90" s="530"/>
      <c r="R90" s="530"/>
      <c r="S90" s="530"/>
      <c r="T90" s="530"/>
      <c r="U90" s="530"/>
      <c r="V90" s="530"/>
      <c r="W90" s="530"/>
      <c r="X90" s="530"/>
      <c r="Y90" s="554"/>
      <c r="Z90" s="1024" t="s">
        <v>128</v>
      </c>
      <c r="AA90" s="1025"/>
      <c r="AB90" s="1025"/>
      <c r="AC90" s="1026"/>
      <c r="AD90" s="1022" t="s">
        <v>71</v>
      </c>
      <c r="AE90" s="693"/>
      <c r="AF90" s="693"/>
      <c r="AG90" s="693"/>
      <c r="AH90" s="693"/>
      <c r="AI90" s="1023" t="s">
        <v>127</v>
      </c>
      <c r="AJ90" s="530"/>
      <c r="AK90" s="530"/>
      <c r="AL90" s="530"/>
      <c r="AM90" s="530"/>
      <c r="AN90" s="530"/>
      <c r="AO90" s="530"/>
      <c r="AP90" s="530"/>
      <c r="AQ90" s="530"/>
      <c r="AR90" s="530"/>
      <c r="AS90" s="530"/>
      <c r="AT90" s="530"/>
      <c r="AU90" s="554"/>
      <c r="AV90" s="1024" t="s">
        <v>128</v>
      </c>
      <c r="AW90" s="1025"/>
      <c r="AX90" s="1025"/>
      <c r="AY90" s="1027"/>
    </row>
    <row r="91" spans="2:51" s="502" customFormat="1" ht="24.75" customHeight="1">
      <c r="B91" s="678"/>
      <c r="C91" s="679"/>
      <c r="D91" s="679"/>
      <c r="E91" s="679"/>
      <c r="F91" s="679"/>
      <c r="G91" s="680"/>
      <c r="H91" s="1028" t="s">
        <v>551</v>
      </c>
      <c r="I91" s="1029"/>
      <c r="J91" s="1029"/>
      <c r="K91" s="1029"/>
      <c r="L91" s="1030"/>
      <c r="M91" s="1031" t="s">
        <v>1179</v>
      </c>
      <c r="N91" s="1032"/>
      <c r="O91" s="1032"/>
      <c r="P91" s="1032"/>
      <c r="Q91" s="1032"/>
      <c r="R91" s="1032"/>
      <c r="S91" s="1032"/>
      <c r="T91" s="1032"/>
      <c r="U91" s="1032"/>
      <c r="V91" s="1032"/>
      <c r="W91" s="1032"/>
      <c r="X91" s="1032"/>
      <c r="Y91" s="1033"/>
      <c r="Z91" s="2623">
        <v>4.4000000000000004</v>
      </c>
      <c r="AA91" s="2624"/>
      <c r="AB91" s="2624"/>
      <c r="AC91" s="2625"/>
      <c r="AD91" s="1028"/>
      <c r="AE91" s="1029"/>
      <c r="AF91" s="1029"/>
      <c r="AG91" s="1029"/>
      <c r="AH91" s="1030"/>
      <c r="AI91" s="1031"/>
      <c r="AJ91" s="1032"/>
      <c r="AK91" s="1032"/>
      <c r="AL91" s="1032"/>
      <c r="AM91" s="1032"/>
      <c r="AN91" s="1032"/>
      <c r="AO91" s="1032"/>
      <c r="AP91" s="1032"/>
      <c r="AQ91" s="1032"/>
      <c r="AR91" s="1032"/>
      <c r="AS91" s="1032"/>
      <c r="AT91" s="1032"/>
      <c r="AU91" s="1033"/>
      <c r="AV91" s="1034"/>
      <c r="AW91" s="1035"/>
      <c r="AX91" s="1035"/>
      <c r="AY91" s="1037"/>
    </row>
    <row r="92" spans="2:51" s="502" customFormat="1" ht="24.75" customHeight="1">
      <c r="B92" s="678"/>
      <c r="C92" s="679"/>
      <c r="D92" s="679"/>
      <c r="E92" s="679"/>
      <c r="F92" s="679"/>
      <c r="G92" s="680"/>
      <c r="H92" s="1038"/>
      <c r="I92" s="844"/>
      <c r="J92" s="844"/>
      <c r="K92" s="844"/>
      <c r="L92" s="845"/>
      <c r="M92" s="1039"/>
      <c r="N92" s="1040"/>
      <c r="O92" s="1040"/>
      <c r="P92" s="1040"/>
      <c r="Q92" s="1040"/>
      <c r="R92" s="1040"/>
      <c r="S92" s="1040"/>
      <c r="T92" s="1040"/>
      <c r="U92" s="1040"/>
      <c r="V92" s="1040"/>
      <c r="W92" s="1040"/>
      <c r="X92" s="1040"/>
      <c r="Y92" s="1041"/>
      <c r="Z92" s="1042"/>
      <c r="AA92" s="1043"/>
      <c r="AB92" s="1043"/>
      <c r="AC92" s="1044"/>
      <c r="AD92" s="1038"/>
      <c r="AE92" s="844"/>
      <c r="AF92" s="844"/>
      <c r="AG92" s="844"/>
      <c r="AH92" s="845"/>
      <c r="AI92" s="1039"/>
      <c r="AJ92" s="1040"/>
      <c r="AK92" s="1040"/>
      <c r="AL92" s="1040"/>
      <c r="AM92" s="1040"/>
      <c r="AN92" s="1040"/>
      <c r="AO92" s="1040"/>
      <c r="AP92" s="1040"/>
      <c r="AQ92" s="1040"/>
      <c r="AR92" s="1040"/>
      <c r="AS92" s="1040"/>
      <c r="AT92" s="1040"/>
      <c r="AU92" s="1041"/>
      <c r="AV92" s="1042"/>
      <c r="AW92" s="1043"/>
      <c r="AX92" s="1043"/>
      <c r="AY92" s="1045"/>
    </row>
    <row r="93" spans="2:51" s="502" customFormat="1" ht="24.75" customHeight="1">
      <c r="B93" s="678"/>
      <c r="C93" s="679"/>
      <c r="D93" s="679"/>
      <c r="E93" s="679"/>
      <c r="F93" s="679"/>
      <c r="G93" s="680"/>
      <c r="H93" s="1038"/>
      <c r="I93" s="844"/>
      <c r="J93" s="844"/>
      <c r="K93" s="844"/>
      <c r="L93" s="845"/>
      <c r="M93" s="1039"/>
      <c r="N93" s="1040"/>
      <c r="O93" s="1040"/>
      <c r="P93" s="1040"/>
      <c r="Q93" s="1040"/>
      <c r="R93" s="1040"/>
      <c r="S93" s="1040"/>
      <c r="T93" s="1040"/>
      <c r="U93" s="1040"/>
      <c r="V93" s="1040"/>
      <c r="W93" s="1040"/>
      <c r="X93" s="1040"/>
      <c r="Y93" s="1041"/>
      <c r="Z93" s="1042"/>
      <c r="AA93" s="1043"/>
      <c r="AB93" s="1043"/>
      <c r="AC93" s="1044"/>
      <c r="AD93" s="1038"/>
      <c r="AE93" s="844"/>
      <c r="AF93" s="844"/>
      <c r="AG93" s="844"/>
      <c r="AH93" s="845"/>
      <c r="AI93" s="1039"/>
      <c r="AJ93" s="1040"/>
      <c r="AK93" s="1040"/>
      <c r="AL93" s="1040"/>
      <c r="AM93" s="1040"/>
      <c r="AN93" s="1040"/>
      <c r="AO93" s="1040"/>
      <c r="AP93" s="1040"/>
      <c r="AQ93" s="1040"/>
      <c r="AR93" s="1040"/>
      <c r="AS93" s="1040"/>
      <c r="AT93" s="1040"/>
      <c r="AU93" s="1041"/>
      <c r="AV93" s="1042"/>
      <c r="AW93" s="1043"/>
      <c r="AX93" s="1043"/>
      <c r="AY93" s="1045"/>
    </row>
    <row r="94" spans="2:51" s="502" customFormat="1" ht="24.75" customHeight="1">
      <c r="B94" s="678"/>
      <c r="C94" s="679"/>
      <c r="D94" s="679"/>
      <c r="E94" s="679"/>
      <c r="F94" s="679"/>
      <c r="G94" s="680"/>
      <c r="H94" s="1038"/>
      <c r="I94" s="844"/>
      <c r="J94" s="844"/>
      <c r="K94" s="844"/>
      <c r="L94" s="845"/>
      <c r="M94" s="1039"/>
      <c r="N94" s="1040"/>
      <c r="O94" s="1040"/>
      <c r="P94" s="1040"/>
      <c r="Q94" s="1040"/>
      <c r="R94" s="1040"/>
      <c r="S94" s="1040"/>
      <c r="T94" s="1040"/>
      <c r="U94" s="1040"/>
      <c r="V94" s="1040"/>
      <c r="W94" s="1040"/>
      <c r="X94" s="1040"/>
      <c r="Y94" s="1041"/>
      <c r="Z94" s="1042"/>
      <c r="AA94" s="1043"/>
      <c r="AB94" s="1043"/>
      <c r="AC94" s="1044"/>
      <c r="AD94" s="1038"/>
      <c r="AE94" s="844"/>
      <c r="AF94" s="844"/>
      <c r="AG94" s="844"/>
      <c r="AH94" s="845"/>
      <c r="AI94" s="1039"/>
      <c r="AJ94" s="1040"/>
      <c r="AK94" s="1040"/>
      <c r="AL94" s="1040"/>
      <c r="AM94" s="1040"/>
      <c r="AN94" s="1040"/>
      <c r="AO94" s="1040"/>
      <c r="AP94" s="1040"/>
      <c r="AQ94" s="1040"/>
      <c r="AR94" s="1040"/>
      <c r="AS94" s="1040"/>
      <c r="AT94" s="1040"/>
      <c r="AU94" s="1041"/>
      <c r="AV94" s="1042"/>
      <c r="AW94" s="1043"/>
      <c r="AX94" s="1043"/>
      <c r="AY94" s="1045"/>
    </row>
    <row r="95" spans="2:51" s="502" customFormat="1" ht="24.75" customHeight="1">
      <c r="B95" s="678"/>
      <c r="C95" s="679"/>
      <c r="D95" s="679"/>
      <c r="E95" s="679"/>
      <c r="F95" s="679"/>
      <c r="G95" s="680"/>
      <c r="H95" s="1038"/>
      <c r="I95" s="844"/>
      <c r="J95" s="844"/>
      <c r="K95" s="844"/>
      <c r="L95" s="845"/>
      <c r="M95" s="1039"/>
      <c r="N95" s="1040"/>
      <c r="O95" s="1040"/>
      <c r="P95" s="1040"/>
      <c r="Q95" s="1040"/>
      <c r="R95" s="1040"/>
      <c r="S95" s="1040"/>
      <c r="T95" s="1040"/>
      <c r="U95" s="1040"/>
      <c r="V95" s="1040"/>
      <c r="W95" s="1040"/>
      <c r="X95" s="1040"/>
      <c r="Y95" s="1041"/>
      <c r="Z95" s="1042"/>
      <c r="AA95" s="1043"/>
      <c r="AB95" s="1043"/>
      <c r="AC95" s="1043"/>
      <c r="AD95" s="1038"/>
      <c r="AE95" s="844"/>
      <c r="AF95" s="844"/>
      <c r="AG95" s="844"/>
      <c r="AH95" s="845"/>
      <c r="AI95" s="1039"/>
      <c r="AJ95" s="1040"/>
      <c r="AK95" s="1040"/>
      <c r="AL95" s="1040"/>
      <c r="AM95" s="1040"/>
      <c r="AN95" s="1040"/>
      <c r="AO95" s="1040"/>
      <c r="AP95" s="1040"/>
      <c r="AQ95" s="1040"/>
      <c r="AR95" s="1040"/>
      <c r="AS95" s="1040"/>
      <c r="AT95" s="1040"/>
      <c r="AU95" s="1041"/>
      <c r="AV95" s="1042"/>
      <c r="AW95" s="1043"/>
      <c r="AX95" s="1043"/>
      <c r="AY95" s="1045"/>
    </row>
    <row r="96" spans="2:51" s="502" customFormat="1" ht="24.75" customHeight="1">
      <c r="B96" s="678"/>
      <c r="C96" s="679"/>
      <c r="D96" s="679"/>
      <c r="E96" s="679"/>
      <c r="F96" s="679"/>
      <c r="G96" s="680"/>
      <c r="H96" s="1038"/>
      <c r="I96" s="844"/>
      <c r="J96" s="844"/>
      <c r="K96" s="844"/>
      <c r="L96" s="845"/>
      <c r="M96" s="1039"/>
      <c r="N96" s="1040"/>
      <c r="O96" s="1040"/>
      <c r="P96" s="1040"/>
      <c r="Q96" s="1040"/>
      <c r="R96" s="1040"/>
      <c r="S96" s="1040"/>
      <c r="T96" s="1040"/>
      <c r="U96" s="1040"/>
      <c r="V96" s="1040"/>
      <c r="W96" s="1040"/>
      <c r="X96" s="1040"/>
      <c r="Y96" s="1041"/>
      <c r="Z96" s="1042"/>
      <c r="AA96" s="1043"/>
      <c r="AB96" s="1043"/>
      <c r="AC96" s="1043"/>
      <c r="AD96" s="1038"/>
      <c r="AE96" s="844"/>
      <c r="AF96" s="844"/>
      <c r="AG96" s="844"/>
      <c r="AH96" s="845"/>
      <c r="AI96" s="1039"/>
      <c r="AJ96" s="1040"/>
      <c r="AK96" s="1040"/>
      <c r="AL96" s="1040"/>
      <c r="AM96" s="1040"/>
      <c r="AN96" s="1040"/>
      <c r="AO96" s="1040"/>
      <c r="AP96" s="1040"/>
      <c r="AQ96" s="1040"/>
      <c r="AR96" s="1040"/>
      <c r="AS96" s="1040"/>
      <c r="AT96" s="1040"/>
      <c r="AU96" s="1041"/>
      <c r="AV96" s="1042"/>
      <c r="AW96" s="1043"/>
      <c r="AX96" s="1043"/>
      <c r="AY96" s="1045"/>
    </row>
    <row r="97" spans="2:51" s="502" customFormat="1" ht="24.75" customHeight="1">
      <c r="B97" s="678"/>
      <c r="C97" s="679"/>
      <c r="D97" s="679"/>
      <c r="E97" s="679"/>
      <c r="F97" s="679"/>
      <c r="G97" s="680"/>
      <c r="H97" s="1038"/>
      <c r="I97" s="844"/>
      <c r="J97" s="844"/>
      <c r="K97" s="844"/>
      <c r="L97" s="845"/>
      <c r="M97" s="1039"/>
      <c r="N97" s="1040"/>
      <c r="O97" s="1040"/>
      <c r="P97" s="1040"/>
      <c r="Q97" s="1040"/>
      <c r="R97" s="1040"/>
      <c r="S97" s="1040"/>
      <c r="T97" s="1040"/>
      <c r="U97" s="1040"/>
      <c r="V97" s="1040"/>
      <c r="W97" s="1040"/>
      <c r="X97" s="1040"/>
      <c r="Y97" s="1041"/>
      <c r="Z97" s="1042"/>
      <c r="AA97" s="1043"/>
      <c r="AB97" s="1043"/>
      <c r="AC97" s="1043"/>
      <c r="AD97" s="1038"/>
      <c r="AE97" s="844"/>
      <c r="AF97" s="844"/>
      <c r="AG97" s="844"/>
      <c r="AH97" s="845"/>
      <c r="AI97" s="1039"/>
      <c r="AJ97" s="1040"/>
      <c r="AK97" s="1040"/>
      <c r="AL97" s="1040"/>
      <c r="AM97" s="1040"/>
      <c r="AN97" s="1040"/>
      <c r="AO97" s="1040"/>
      <c r="AP97" s="1040"/>
      <c r="AQ97" s="1040"/>
      <c r="AR97" s="1040"/>
      <c r="AS97" s="1040"/>
      <c r="AT97" s="1040"/>
      <c r="AU97" s="1041"/>
      <c r="AV97" s="1042"/>
      <c r="AW97" s="1043"/>
      <c r="AX97" s="1043"/>
      <c r="AY97" s="1045"/>
    </row>
    <row r="98" spans="2:51" s="502" customFormat="1" ht="24.75" customHeight="1">
      <c r="B98" s="678"/>
      <c r="C98" s="679"/>
      <c r="D98" s="679"/>
      <c r="E98" s="679"/>
      <c r="F98" s="679"/>
      <c r="G98" s="680"/>
      <c r="H98" s="1046"/>
      <c r="I98" s="832"/>
      <c r="J98" s="832"/>
      <c r="K98" s="832"/>
      <c r="L98" s="833"/>
      <c r="M98" s="1047"/>
      <c r="N98" s="1048"/>
      <c r="O98" s="1048"/>
      <c r="P98" s="1048"/>
      <c r="Q98" s="1048"/>
      <c r="R98" s="1048"/>
      <c r="S98" s="1048"/>
      <c r="T98" s="1048"/>
      <c r="U98" s="1048"/>
      <c r="V98" s="1048"/>
      <c r="W98" s="1048"/>
      <c r="X98" s="1048"/>
      <c r="Y98" s="1049"/>
      <c r="Z98" s="1050"/>
      <c r="AA98" s="1051"/>
      <c r="AB98" s="1051"/>
      <c r="AC98" s="1051"/>
      <c r="AD98" s="1046"/>
      <c r="AE98" s="832"/>
      <c r="AF98" s="832"/>
      <c r="AG98" s="832"/>
      <c r="AH98" s="833"/>
      <c r="AI98" s="1047"/>
      <c r="AJ98" s="1048"/>
      <c r="AK98" s="1048"/>
      <c r="AL98" s="1048"/>
      <c r="AM98" s="1048"/>
      <c r="AN98" s="1048"/>
      <c r="AO98" s="1048"/>
      <c r="AP98" s="1048"/>
      <c r="AQ98" s="1048"/>
      <c r="AR98" s="1048"/>
      <c r="AS98" s="1048"/>
      <c r="AT98" s="1048"/>
      <c r="AU98" s="1049"/>
      <c r="AV98" s="1050"/>
      <c r="AW98" s="1051"/>
      <c r="AX98" s="1051"/>
      <c r="AY98" s="1052"/>
    </row>
    <row r="99" spans="2:51" s="502" customFormat="1" ht="24.75" customHeight="1">
      <c r="B99" s="678"/>
      <c r="C99" s="679"/>
      <c r="D99" s="679"/>
      <c r="E99" s="679"/>
      <c r="F99" s="679"/>
      <c r="G99" s="680"/>
      <c r="H99" s="1053" t="s">
        <v>39</v>
      </c>
      <c r="I99" s="530"/>
      <c r="J99" s="530"/>
      <c r="K99" s="530"/>
      <c r="L99" s="530"/>
      <c r="M99" s="1054"/>
      <c r="N99" s="649"/>
      <c r="O99" s="649"/>
      <c r="P99" s="649"/>
      <c r="Q99" s="649"/>
      <c r="R99" s="649"/>
      <c r="S99" s="649"/>
      <c r="T99" s="649"/>
      <c r="U99" s="649"/>
      <c r="V99" s="649"/>
      <c r="W99" s="649"/>
      <c r="X99" s="649"/>
      <c r="Y99" s="650"/>
      <c r="Z99" s="1055">
        <f>SUM(Z91:AC98)</f>
        <v>4.4000000000000004</v>
      </c>
      <c r="AA99" s="1056"/>
      <c r="AB99" s="1056"/>
      <c r="AC99" s="1057"/>
      <c r="AD99" s="1053" t="s">
        <v>39</v>
      </c>
      <c r="AE99" s="530"/>
      <c r="AF99" s="530"/>
      <c r="AG99" s="530"/>
      <c r="AH99" s="530"/>
      <c r="AI99" s="1054"/>
      <c r="AJ99" s="649"/>
      <c r="AK99" s="649"/>
      <c r="AL99" s="649"/>
      <c r="AM99" s="649"/>
      <c r="AN99" s="649"/>
      <c r="AO99" s="649"/>
      <c r="AP99" s="649"/>
      <c r="AQ99" s="649"/>
      <c r="AR99" s="649"/>
      <c r="AS99" s="649"/>
      <c r="AT99" s="649"/>
      <c r="AU99" s="650"/>
      <c r="AV99" s="1055"/>
      <c r="AW99" s="1056"/>
      <c r="AX99" s="1056"/>
      <c r="AY99" s="1058"/>
    </row>
    <row r="100" spans="2:51" s="502" customFormat="1" ht="24.75" customHeight="1">
      <c r="B100" s="678"/>
      <c r="C100" s="679"/>
      <c r="D100" s="679"/>
      <c r="E100" s="679"/>
      <c r="F100" s="679"/>
      <c r="G100" s="680"/>
      <c r="H100" s="1059" t="s">
        <v>1180</v>
      </c>
      <c r="I100" s="1060"/>
      <c r="J100" s="1060"/>
      <c r="K100" s="1060"/>
      <c r="L100" s="1060"/>
      <c r="M100" s="1060"/>
      <c r="N100" s="1060"/>
      <c r="O100" s="1060"/>
      <c r="P100" s="1060"/>
      <c r="Q100" s="1060"/>
      <c r="R100" s="1060"/>
      <c r="S100" s="1060"/>
      <c r="T100" s="1060"/>
      <c r="U100" s="1060"/>
      <c r="V100" s="1060"/>
      <c r="W100" s="1060"/>
      <c r="X100" s="1060"/>
      <c r="Y100" s="1060"/>
      <c r="Z100" s="1060"/>
      <c r="AA100" s="1060"/>
      <c r="AB100" s="1060"/>
      <c r="AC100" s="1061"/>
      <c r="AD100" s="1059"/>
      <c r="AE100" s="1060"/>
      <c r="AF100" s="1060"/>
      <c r="AG100" s="1060"/>
      <c r="AH100" s="1060"/>
      <c r="AI100" s="1060"/>
      <c r="AJ100" s="1060"/>
      <c r="AK100" s="1060"/>
      <c r="AL100" s="1060"/>
      <c r="AM100" s="1060"/>
      <c r="AN100" s="1060"/>
      <c r="AO100" s="1060"/>
      <c r="AP100" s="1060"/>
      <c r="AQ100" s="1060"/>
      <c r="AR100" s="1060"/>
      <c r="AS100" s="1060"/>
      <c r="AT100" s="1060"/>
      <c r="AU100" s="1060"/>
      <c r="AV100" s="1060"/>
      <c r="AW100" s="1060"/>
      <c r="AX100" s="1060"/>
      <c r="AY100" s="1062"/>
    </row>
    <row r="101" spans="2:51" s="502" customFormat="1" ht="24.75" customHeight="1">
      <c r="B101" s="678"/>
      <c r="C101" s="679"/>
      <c r="D101" s="679"/>
      <c r="E101" s="679"/>
      <c r="F101" s="679"/>
      <c r="G101" s="680"/>
      <c r="H101" s="1022" t="s">
        <v>71</v>
      </c>
      <c r="I101" s="693"/>
      <c r="J101" s="693"/>
      <c r="K101" s="693"/>
      <c r="L101" s="693"/>
      <c r="M101" s="1023" t="s">
        <v>127</v>
      </c>
      <c r="N101" s="530"/>
      <c r="O101" s="530"/>
      <c r="P101" s="530"/>
      <c r="Q101" s="530"/>
      <c r="R101" s="530"/>
      <c r="S101" s="530"/>
      <c r="T101" s="530"/>
      <c r="U101" s="530"/>
      <c r="V101" s="530"/>
      <c r="W101" s="530"/>
      <c r="X101" s="530"/>
      <c r="Y101" s="554"/>
      <c r="Z101" s="1024" t="s">
        <v>128</v>
      </c>
      <c r="AA101" s="1025"/>
      <c r="AB101" s="1025"/>
      <c r="AC101" s="1026"/>
      <c r="AD101" s="1022" t="s">
        <v>71</v>
      </c>
      <c r="AE101" s="693"/>
      <c r="AF101" s="693"/>
      <c r="AG101" s="693"/>
      <c r="AH101" s="693"/>
      <c r="AI101" s="1023" t="s">
        <v>127</v>
      </c>
      <c r="AJ101" s="530"/>
      <c r="AK101" s="530"/>
      <c r="AL101" s="530"/>
      <c r="AM101" s="530"/>
      <c r="AN101" s="530"/>
      <c r="AO101" s="530"/>
      <c r="AP101" s="530"/>
      <c r="AQ101" s="530"/>
      <c r="AR101" s="530"/>
      <c r="AS101" s="530"/>
      <c r="AT101" s="530"/>
      <c r="AU101" s="554"/>
      <c r="AV101" s="1024" t="s">
        <v>128</v>
      </c>
      <c r="AW101" s="1025"/>
      <c r="AX101" s="1025"/>
      <c r="AY101" s="1027"/>
    </row>
    <row r="102" spans="2:51" s="502" customFormat="1" ht="24.75" customHeight="1">
      <c r="B102" s="678"/>
      <c r="C102" s="679"/>
      <c r="D102" s="679"/>
      <c r="E102" s="679"/>
      <c r="F102" s="679"/>
      <c r="G102" s="680"/>
      <c r="H102" s="1028" t="s">
        <v>1181</v>
      </c>
      <c r="I102" s="1029"/>
      <c r="J102" s="1029"/>
      <c r="K102" s="1029"/>
      <c r="L102" s="1030"/>
      <c r="M102" s="1031" t="s">
        <v>1182</v>
      </c>
      <c r="N102" s="1032"/>
      <c r="O102" s="1032"/>
      <c r="P102" s="1032"/>
      <c r="Q102" s="1032"/>
      <c r="R102" s="1032"/>
      <c r="S102" s="1032"/>
      <c r="T102" s="1032"/>
      <c r="U102" s="1032"/>
      <c r="V102" s="1032"/>
      <c r="W102" s="1032"/>
      <c r="X102" s="1032"/>
      <c r="Y102" s="1033"/>
      <c r="Z102" s="2623">
        <v>2.5</v>
      </c>
      <c r="AA102" s="2624"/>
      <c r="AB102" s="2624"/>
      <c r="AC102" s="2625"/>
      <c r="AD102" s="1028"/>
      <c r="AE102" s="1029"/>
      <c r="AF102" s="1029"/>
      <c r="AG102" s="1029"/>
      <c r="AH102" s="1030"/>
      <c r="AI102" s="1031"/>
      <c r="AJ102" s="1032"/>
      <c r="AK102" s="1032"/>
      <c r="AL102" s="1032"/>
      <c r="AM102" s="1032"/>
      <c r="AN102" s="1032"/>
      <c r="AO102" s="1032"/>
      <c r="AP102" s="1032"/>
      <c r="AQ102" s="1032"/>
      <c r="AR102" s="1032"/>
      <c r="AS102" s="1032"/>
      <c r="AT102" s="1032"/>
      <c r="AU102" s="1033"/>
      <c r="AV102" s="1034"/>
      <c r="AW102" s="1035"/>
      <c r="AX102" s="1035"/>
      <c r="AY102" s="1037"/>
    </row>
    <row r="103" spans="2:51" s="502" customFormat="1" ht="24.75" customHeight="1">
      <c r="B103" s="678"/>
      <c r="C103" s="679"/>
      <c r="D103" s="679"/>
      <c r="E103" s="679"/>
      <c r="F103" s="679"/>
      <c r="G103" s="680"/>
      <c r="H103" s="1038"/>
      <c r="I103" s="844"/>
      <c r="J103" s="844"/>
      <c r="K103" s="844"/>
      <c r="L103" s="845"/>
      <c r="M103" s="1039"/>
      <c r="N103" s="1040"/>
      <c r="O103" s="1040"/>
      <c r="P103" s="1040"/>
      <c r="Q103" s="1040"/>
      <c r="R103" s="1040"/>
      <c r="S103" s="1040"/>
      <c r="T103" s="1040"/>
      <c r="U103" s="1040"/>
      <c r="V103" s="1040"/>
      <c r="W103" s="1040"/>
      <c r="X103" s="1040"/>
      <c r="Y103" s="1041"/>
      <c r="Z103" s="1042"/>
      <c r="AA103" s="1043"/>
      <c r="AB103" s="1043"/>
      <c r="AC103" s="1044"/>
      <c r="AD103" s="1038"/>
      <c r="AE103" s="844"/>
      <c r="AF103" s="844"/>
      <c r="AG103" s="844"/>
      <c r="AH103" s="845"/>
      <c r="AI103" s="1039"/>
      <c r="AJ103" s="1040"/>
      <c r="AK103" s="1040"/>
      <c r="AL103" s="1040"/>
      <c r="AM103" s="1040"/>
      <c r="AN103" s="1040"/>
      <c r="AO103" s="1040"/>
      <c r="AP103" s="1040"/>
      <c r="AQ103" s="1040"/>
      <c r="AR103" s="1040"/>
      <c r="AS103" s="1040"/>
      <c r="AT103" s="1040"/>
      <c r="AU103" s="1041"/>
      <c r="AV103" s="1042"/>
      <c r="AW103" s="1043"/>
      <c r="AX103" s="1043"/>
      <c r="AY103" s="1045"/>
    </row>
    <row r="104" spans="2:51" s="502" customFormat="1" ht="24.75" customHeight="1">
      <c r="B104" s="678"/>
      <c r="C104" s="679"/>
      <c r="D104" s="679"/>
      <c r="E104" s="679"/>
      <c r="F104" s="679"/>
      <c r="G104" s="680"/>
      <c r="H104" s="1038"/>
      <c r="I104" s="844"/>
      <c r="J104" s="844"/>
      <c r="K104" s="844"/>
      <c r="L104" s="845"/>
      <c r="M104" s="1039"/>
      <c r="N104" s="1040"/>
      <c r="O104" s="1040"/>
      <c r="P104" s="1040"/>
      <c r="Q104" s="1040"/>
      <c r="R104" s="1040"/>
      <c r="S104" s="1040"/>
      <c r="T104" s="1040"/>
      <c r="U104" s="1040"/>
      <c r="V104" s="1040"/>
      <c r="W104" s="1040"/>
      <c r="X104" s="1040"/>
      <c r="Y104" s="1041"/>
      <c r="Z104" s="1042"/>
      <c r="AA104" s="1043"/>
      <c r="AB104" s="1043"/>
      <c r="AC104" s="1044"/>
      <c r="AD104" s="1038"/>
      <c r="AE104" s="844"/>
      <c r="AF104" s="844"/>
      <c r="AG104" s="844"/>
      <c r="AH104" s="845"/>
      <c r="AI104" s="1039"/>
      <c r="AJ104" s="1040"/>
      <c r="AK104" s="1040"/>
      <c r="AL104" s="1040"/>
      <c r="AM104" s="1040"/>
      <c r="AN104" s="1040"/>
      <c r="AO104" s="1040"/>
      <c r="AP104" s="1040"/>
      <c r="AQ104" s="1040"/>
      <c r="AR104" s="1040"/>
      <c r="AS104" s="1040"/>
      <c r="AT104" s="1040"/>
      <c r="AU104" s="1041"/>
      <c r="AV104" s="1042"/>
      <c r="AW104" s="1043"/>
      <c r="AX104" s="1043"/>
      <c r="AY104" s="1045"/>
    </row>
    <row r="105" spans="2:51" s="502" customFormat="1" ht="24.75" customHeight="1">
      <c r="B105" s="678"/>
      <c r="C105" s="679"/>
      <c r="D105" s="679"/>
      <c r="E105" s="679"/>
      <c r="F105" s="679"/>
      <c r="G105" s="680"/>
      <c r="H105" s="1038"/>
      <c r="I105" s="844"/>
      <c r="J105" s="844"/>
      <c r="K105" s="844"/>
      <c r="L105" s="845"/>
      <c r="M105" s="1039"/>
      <c r="N105" s="1040"/>
      <c r="O105" s="1040"/>
      <c r="P105" s="1040"/>
      <c r="Q105" s="1040"/>
      <c r="R105" s="1040"/>
      <c r="S105" s="1040"/>
      <c r="T105" s="1040"/>
      <c r="U105" s="1040"/>
      <c r="V105" s="1040"/>
      <c r="W105" s="1040"/>
      <c r="X105" s="1040"/>
      <c r="Y105" s="1041"/>
      <c r="Z105" s="1042"/>
      <c r="AA105" s="1043"/>
      <c r="AB105" s="1043"/>
      <c r="AC105" s="1044"/>
      <c r="AD105" s="1038"/>
      <c r="AE105" s="844"/>
      <c r="AF105" s="844"/>
      <c r="AG105" s="844"/>
      <c r="AH105" s="845"/>
      <c r="AI105" s="1039"/>
      <c r="AJ105" s="1040"/>
      <c r="AK105" s="1040"/>
      <c r="AL105" s="1040"/>
      <c r="AM105" s="1040"/>
      <c r="AN105" s="1040"/>
      <c r="AO105" s="1040"/>
      <c r="AP105" s="1040"/>
      <c r="AQ105" s="1040"/>
      <c r="AR105" s="1040"/>
      <c r="AS105" s="1040"/>
      <c r="AT105" s="1040"/>
      <c r="AU105" s="1041"/>
      <c r="AV105" s="1042"/>
      <c r="AW105" s="1043"/>
      <c r="AX105" s="1043"/>
      <c r="AY105" s="1045"/>
    </row>
    <row r="106" spans="2:51" s="502" customFormat="1" ht="24.75" customHeight="1">
      <c r="B106" s="678"/>
      <c r="C106" s="679"/>
      <c r="D106" s="679"/>
      <c r="E106" s="679"/>
      <c r="F106" s="679"/>
      <c r="G106" s="680"/>
      <c r="H106" s="1038"/>
      <c r="I106" s="844"/>
      <c r="J106" s="844"/>
      <c r="K106" s="844"/>
      <c r="L106" s="845"/>
      <c r="M106" s="1039"/>
      <c r="N106" s="1040"/>
      <c r="O106" s="1040"/>
      <c r="P106" s="1040"/>
      <c r="Q106" s="1040"/>
      <c r="R106" s="1040"/>
      <c r="S106" s="1040"/>
      <c r="T106" s="1040"/>
      <c r="U106" s="1040"/>
      <c r="V106" s="1040"/>
      <c r="W106" s="1040"/>
      <c r="X106" s="1040"/>
      <c r="Y106" s="1041"/>
      <c r="Z106" s="1042"/>
      <c r="AA106" s="1043"/>
      <c r="AB106" s="1043"/>
      <c r="AC106" s="1043"/>
      <c r="AD106" s="1038"/>
      <c r="AE106" s="844"/>
      <c r="AF106" s="844"/>
      <c r="AG106" s="844"/>
      <c r="AH106" s="845"/>
      <c r="AI106" s="1039"/>
      <c r="AJ106" s="1040"/>
      <c r="AK106" s="1040"/>
      <c r="AL106" s="1040"/>
      <c r="AM106" s="1040"/>
      <c r="AN106" s="1040"/>
      <c r="AO106" s="1040"/>
      <c r="AP106" s="1040"/>
      <c r="AQ106" s="1040"/>
      <c r="AR106" s="1040"/>
      <c r="AS106" s="1040"/>
      <c r="AT106" s="1040"/>
      <c r="AU106" s="1041"/>
      <c r="AV106" s="1042"/>
      <c r="AW106" s="1043"/>
      <c r="AX106" s="1043"/>
      <c r="AY106" s="1045"/>
    </row>
    <row r="107" spans="2:51" s="502" customFormat="1" ht="24.75" customHeight="1">
      <c r="B107" s="678"/>
      <c r="C107" s="679"/>
      <c r="D107" s="679"/>
      <c r="E107" s="679"/>
      <c r="F107" s="679"/>
      <c r="G107" s="680"/>
      <c r="H107" s="1038"/>
      <c r="I107" s="844"/>
      <c r="J107" s="844"/>
      <c r="K107" s="844"/>
      <c r="L107" s="845"/>
      <c r="M107" s="1039"/>
      <c r="N107" s="1040"/>
      <c r="O107" s="1040"/>
      <c r="P107" s="1040"/>
      <c r="Q107" s="1040"/>
      <c r="R107" s="1040"/>
      <c r="S107" s="1040"/>
      <c r="T107" s="1040"/>
      <c r="U107" s="1040"/>
      <c r="V107" s="1040"/>
      <c r="W107" s="1040"/>
      <c r="X107" s="1040"/>
      <c r="Y107" s="1041"/>
      <c r="Z107" s="1042"/>
      <c r="AA107" s="1043"/>
      <c r="AB107" s="1043"/>
      <c r="AC107" s="1043"/>
      <c r="AD107" s="1038"/>
      <c r="AE107" s="844"/>
      <c r="AF107" s="844"/>
      <c r="AG107" s="844"/>
      <c r="AH107" s="845"/>
      <c r="AI107" s="1039"/>
      <c r="AJ107" s="1040"/>
      <c r="AK107" s="1040"/>
      <c r="AL107" s="1040"/>
      <c r="AM107" s="1040"/>
      <c r="AN107" s="1040"/>
      <c r="AO107" s="1040"/>
      <c r="AP107" s="1040"/>
      <c r="AQ107" s="1040"/>
      <c r="AR107" s="1040"/>
      <c r="AS107" s="1040"/>
      <c r="AT107" s="1040"/>
      <c r="AU107" s="1041"/>
      <c r="AV107" s="1042"/>
      <c r="AW107" s="1043"/>
      <c r="AX107" s="1043"/>
      <c r="AY107" s="1045"/>
    </row>
    <row r="108" spans="2:51" s="502" customFormat="1" ht="24.75" customHeight="1">
      <c r="B108" s="678"/>
      <c r="C108" s="679"/>
      <c r="D108" s="679"/>
      <c r="E108" s="679"/>
      <c r="F108" s="679"/>
      <c r="G108" s="680"/>
      <c r="H108" s="1038"/>
      <c r="I108" s="844"/>
      <c r="J108" s="844"/>
      <c r="K108" s="844"/>
      <c r="L108" s="845"/>
      <c r="M108" s="1039"/>
      <c r="N108" s="1040"/>
      <c r="O108" s="1040"/>
      <c r="P108" s="1040"/>
      <c r="Q108" s="1040"/>
      <c r="R108" s="1040"/>
      <c r="S108" s="1040"/>
      <c r="T108" s="1040"/>
      <c r="U108" s="1040"/>
      <c r="V108" s="1040"/>
      <c r="W108" s="1040"/>
      <c r="X108" s="1040"/>
      <c r="Y108" s="1041"/>
      <c r="Z108" s="1042"/>
      <c r="AA108" s="1043"/>
      <c r="AB108" s="1043"/>
      <c r="AC108" s="1043"/>
      <c r="AD108" s="1038"/>
      <c r="AE108" s="844"/>
      <c r="AF108" s="844"/>
      <c r="AG108" s="844"/>
      <c r="AH108" s="845"/>
      <c r="AI108" s="1039"/>
      <c r="AJ108" s="1040"/>
      <c r="AK108" s="1040"/>
      <c r="AL108" s="1040"/>
      <c r="AM108" s="1040"/>
      <c r="AN108" s="1040"/>
      <c r="AO108" s="1040"/>
      <c r="AP108" s="1040"/>
      <c r="AQ108" s="1040"/>
      <c r="AR108" s="1040"/>
      <c r="AS108" s="1040"/>
      <c r="AT108" s="1040"/>
      <c r="AU108" s="1041"/>
      <c r="AV108" s="1042"/>
      <c r="AW108" s="1043"/>
      <c r="AX108" s="1043"/>
      <c r="AY108" s="1045"/>
    </row>
    <row r="109" spans="2:51" s="502" customFormat="1" ht="24.75" customHeight="1">
      <c r="B109" s="678"/>
      <c r="C109" s="679"/>
      <c r="D109" s="679"/>
      <c r="E109" s="679"/>
      <c r="F109" s="679"/>
      <c r="G109" s="680"/>
      <c r="H109" s="1046"/>
      <c r="I109" s="832"/>
      <c r="J109" s="832"/>
      <c r="K109" s="832"/>
      <c r="L109" s="833"/>
      <c r="M109" s="1047"/>
      <c r="N109" s="1048"/>
      <c r="O109" s="1048"/>
      <c r="P109" s="1048"/>
      <c r="Q109" s="1048"/>
      <c r="R109" s="1048"/>
      <c r="S109" s="1048"/>
      <c r="T109" s="1048"/>
      <c r="U109" s="1048"/>
      <c r="V109" s="1048"/>
      <c r="W109" s="1048"/>
      <c r="X109" s="1048"/>
      <c r="Y109" s="1049"/>
      <c r="Z109" s="1050"/>
      <c r="AA109" s="1051"/>
      <c r="AB109" s="1051"/>
      <c r="AC109" s="1051"/>
      <c r="AD109" s="1046"/>
      <c r="AE109" s="832"/>
      <c r="AF109" s="832"/>
      <c r="AG109" s="832"/>
      <c r="AH109" s="833"/>
      <c r="AI109" s="1047"/>
      <c r="AJ109" s="1048"/>
      <c r="AK109" s="1048"/>
      <c r="AL109" s="1048"/>
      <c r="AM109" s="1048"/>
      <c r="AN109" s="1048"/>
      <c r="AO109" s="1048"/>
      <c r="AP109" s="1048"/>
      <c r="AQ109" s="1048"/>
      <c r="AR109" s="1048"/>
      <c r="AS109" s="1048"/>
      <c r="AT109" s="1048"/>
      <c r="AU109" s="1049"/>
      <c r="AV109" s="1050"/>
      <c r="AW109" s="1051"/>
      <c r="AX109" s="1051"/>
      <c r="AY109" s="1052"/>
    </row>
    <row r="110" spans="2:51" s="502" customFormat="1" ht="24.75" customHeight="1">
      <c r="B110" s="678"/>
      <c r="C110" s="679"/>
      <c r="D110" s="679"/>
      <c r="E110" s="679"/>
      <c r="F110" s="679"/>
      <c r="G110" s="680"/>
      <c r="H110" s="1053" t="s">
        <v>39</v>
      </c>
      <c r="I110" s="530"/>
      <c r="J110" s="530"/>
      <c r="K110" s="530"/>
      <c r="L110" s="530"/>
      <c r="M110" s="1054"/>
      <c r="N110" s="649"/>
      <c r="O110" s="649"/>
      <c r="P110" s="649"/>
      <c r="Q110" s="649"/>
      <c r="R110" s="649"/>
      <c r="S110" s="649"/>
      <c r="T110" s="649"/>
      <c r="U110" s="649"/>
      <c r="V110" s="649"/>
      <c r="W110" s="649"/>
      <c r="X110" s="649"/>
      <c r="Y110" s="650"/>
      <c r="Z110" s="1055">
        <f>SUM(Z102:AC109)</f>
        <v>2.5</v>
      </c>
      <c r="AA110" s="1056"/>
      <c r="AB110" s="1056"/>
      <c r="AC110" s="1057"/>
      <c r="AD110" s="1053" t="s">
        <v>39</v>
      </c>
      <c r="AE110" s="530"/>
      <c r="AF110" s="530"/>
      <c r="AG110" s="530"/>
      <c r="AH110" s="530"/>
      <c r="AI110" s="1054"/>
      <c r="AJ110" s="649"/>
      <c r="AK110" s="649"/>
      <c r="AL110" s="649"/>
      <c r="AM110" s="649"/>
      <c r="AN110" s="649"/>
      <c r="AO110" s="649"/>
      <c r="AP110" s="649"/>
      <c r="AQ110" s="649"/>
      <c r="AR110" s="649"/>
      <c r="AS110" s="649"/>
      <c r="AT110" s="649"/>
      <c r="AU110" s="650"/>
      <c r="AV110" s="1055"/>
      <c r="AW110" s="1056"/>
      <c r="AX110" s="1056"/>
      <c r="AY110" s="1058"/>
    </row>
    <row r="111" spans="2:51" s="502" customFormat="1" ht="24.75" customHeight="1">
      <c r="B111" s="678"/>
      <c r="C111" s="679"/>
      <c r="D111" s="679"/>
      <c r="E111" s="679"/>
      <c r="F111" s="679"/>
      <c r="G111" s="680"/>
      <c r="H111" s="1059"/>
      <c r="I111" s="1060"/>
      <c r="J111" s="1060"/>
      <c r="K111" s="1060"/>
      <c r="L111" s="1060"/>
      <c r="M111" s="1060"/>
      <c r="N111" s="1060"/>
      <c r="O111" s="1060"/>
      <c r="P111" s="1060"/>
      <c r="Q111" s="1060"/>
      <c r="R111" s="1060"/>
      <c r="S111" s="1060"/>
      <c r="T111" s="1060"/>
      <c r="U111" s="1060"/>
      <c r="V111" s="1060"/>
      <c r="W111" s="1060"/>
      <c r="X111" s="1060"/>
      <c r="Y111" s="1060"/>
      <c r="Z111" s="1060"/>
      <c r="AA111" s="1060"/>
      <c r="AB111" s="1060"/>
      <c r="AC111" s="1061"/>
      <c r="AD111" s="1059"/>
      <c r="AE111" s="1060"/>
      <c r="AF111" s="1060"/>
      <c r="AG111" s="1060"/>
      <c r="AH111" s="1060"/>
      <c r="AI111" s="1060"/>
      <c r="AJ111" s="1060"/>
      <c r="AK111" s="1060"/>
      <c r="AL111" s="1060"/>
      <c r="AM111" s="1060"/>
      <c r="AN111" s="1060"/>
      <c r="AO111" s="1060"/>
      <c r="AP111" s="1060"/>
      <c r="AQ111" s="1060"/>
      <c r="AR111" s="1060"/>
      <c r="AS111" s="1060"/>
      <c r="AT111" s="1060"/>
      <c r="AU111" s="1060"/>
      <c r="AV111" s="1060"/>
      <c r="AW111" s="1060"/>
      <c r="AX111" s="1060"/>
      <c r="AY111" s="1062"/>
    </row>
    <row r="112" spans="2:51" s="502" customFormat="1" ht="24.75" customHeight="1">
      <c r="B112" s="678"/>
      <c r="C112" s="679"/>
      <c r="D112" s="679"/>
      <c r="E112" s="679"/>
      <c r="F112" s="679"/>
      <c r="G112" s="680"/>
      <c r="H112" s="1022" t="s">
        <v>71</v>
      </c>
      <c r="I112" s="693"/>
      <c r="J112" s="693"/>
      <c r="K112" s="693"/>
      <c r="L112" s="693"/>
      <c r="M112" s="1023" t="s">
        <v>127</v>
      </c>
      <c r="N112" s="530"/>
      <c r="O112" s="530"/>
      <c r="P112" s="530"/>
      <c r="Q112" s="530"/>
      <c r="R112" s="530"/>
      <c r="S112" s="530"/>
      <c r="T112" s="530"/>
      <c r="U112" s="530"/>
      <c r="V112" s="530"/>
      <c r="W112" s="530"/>
      <c r="X112" s="530"/>
      <c r="Y112" s="554"/>
      <c r="Z112" s="1024" t="s">
        <v>128</v>
      </c>
      <c r="AA112" s="1025"/>
      <c r="AB112" s="1025"/>
      <c r="AC112" s="1026"/>
      <c r="AD112" s="1022" t="s">
        <v>71</v>
      </c>
      <c r="AE112" s="693"/>
      <c r="AF112" s="693"/>
      <c r="AG112" s="693"/>
      <c r="AH112" s="693"/>
      <c r="AI112" s="1023" t="s">
        <v>127</v>
      </c>
      <c r="AJ112" s="530"/>
      <c r="AK112" s="530"/>
      <c r="AL112" s="530"/>
      <c r="AM112" s="530"/>
      <c r="AN112" s="530"/>
      <c r="AO112" s="530"/>
      <c r="AP112" s="530"/>
      <c r="AQ112" s="530"/>
      <c r="AR112" s="530"/>
      <c r="AS112" s="530"/>
      <c r="AT112" s="530"/>
      <c r="AU112" s="554"/>
      <c r="AV112" s="1024" t="s">
        <v>128</v>
      </c>
      <c r="AW112" s="1025"/>
      <c r="AX112" s="1025"/>
      <c r="AY112" s="1027"/>
    </row>
    <row r="113" spans="2:51" s="502" customFormat="1" ht="24.75" customHeight="1">
      <c r="B113" s="678"/>
      <c r="C113" s="679"/>
      <c r="D113" s="679"/>
      <c r="E113" s="679"/>
      <c r="F113" s="679"/>
      <c r="G113" s="680"/>
      <c r="H113" s="1028"/>
      <c r="I113" s="1029"/>
      <c r="J113" s="1029"/>
      <c r="K113" s="1029"/>
      <c r="L113" s="1030"/>
      <c r="M113" s="1031"/>
      <c r="N113" s="1032"/>
      <c r="O113" s="1032"/>
      <c r="P113" s="1032"/>
      <c r="Q113" s="1032"/>
      <c r="R113" s="1032"/>
      <c r="S113" s="1032"/>
      <c r="T113" s="1032"/>
      <c r="U113" s="1032"/>
      <c r="V113" s="1032"/>
      <c r="W113" s="1032"/>
      <c r="X113" s="1032"/>
      <c r="Y113" s="1033"/>
      <c r="Z113" s="1034"/>
      <c r="AA113" s="1035"/>
      <c r="AB113" s="1035"/>
      <c r="AC113" s="1036"/>
      <c r="AD113" s="1028"/>
      <c r="AE113" s="1029"/>
      <c r="AF113" s="1029"/>
      <c r="AG113" s="1029"/>
      <c r="AH113" s="1030"/>
      <c r="AI113" s="1031"/>
      <c r="AJ113" s="1032"/>
      <c r="AK113" s="1032"/>
      <c r="AL113" s="1032"/>
      <c r="AM113" s="1032"/>
      <c r="AN113" s="1032"/>
      <c r="AO113" s="1032"/>
      <c r="AP113" s="1032"/>
      <c r="AQ113" s="1032"/>
      <c r="AR113" s="1032"/>
      <c r="AS113" s="1032"/>
      <c r="AT113" s="1032"/>
      <c r="AU113" s="1033"/>
      <c r="AV113" s="1034"/>
      <c r="AW113" s="1035"/>
      <c r="AX113" s="1035"/>
      <c r="AY113" s="1037"/>
    </row>
    <row r="114" spans="2:51" s="502" customFormat="1" ht="24.75" customHeight="1">
      <c r="B114" s="678"/>
      <c r="C114" s="679"/>
      <c r="D114" s="679"/>
      <c r="E114" s="679"/>
      <c r="F114" s="679"/>
      <c r="G114" s="680"/>
      <c r="H114" s="1038"/>
      <c r="I114" s="844"/>
      <c r="J114" s="844"/>
      <c r="K114" s="844"/>
      <c r="L114" s="845"/>
      <c r="M114" s="1039"/>
      <c r="N114" s="1040"/>
      <c r="O114" s="1040"/>
      <c r="P114" s="1040"/>
      <c r="Q114" s="1040"/>
      <c r="R114" s="1040"/>
      <c r="S114" s="1040"/>
      <c r="T114" s="1040"/>
      <c r="U114" s="1040"/>
      <c r="V114" s="1040"/>
      <c r="W114" s="1040"/>
      <c r="X114" s="1040"/>
      <c r="Y114" s="1041"/>
      <c r="Z114" s="1042"/>
      <c r="AA114" s="1043"/>
      <c r="AB114" s="1043"/>
      <c r="AC114" s="1044"/>
      <c r="AD114" s="1038"/>
      <c r="AE114" s="844"/>
      <c r="AF114" s="844"/>
      <c r="AG114" s="844"/>
      <c r="AH114" s="845"/>
      <c r="AI114" s="1039"/>
      <c r="AJ114" s="1040"/>
      <c r="AK114" s="1040"/>
      <c r="AL114" s="1040"/>
      <c r="AM114" s="1040"/>
      <c r="AN114" s="1040"/>
      <c r="AO114" s="1040"/>
      <c r="AP114" s="1040"/>
      <c r="AQ114" s="1040"/>
      <c r="AR114" s="1040"/>
      <c r="AS114" s="1040"/>
      <c r="AT114" s="1040"/>
      <c r="AU114" s="1041"/>
      <c r="AV114" s="1042"/>
      <c r="AW114" s="1043"/>
      <c r="AX114" s="1043"/>
      <c r="AY114" s="1045"/>
    </row>
    <row r="115" spans="2:51" s="502" customFormat="1" ht="24.75" customHeight="1">
      <c r="B115" s="678"/>
      <c r="C115" s="679"/>
      <c r="D115" s="679"/>
      <c r="E115" s="679"/>
      <c r="F115" s="679"/>
      <c r="G115" s="680"/>
      <c r="H115" s="1038"/>
      <c r="I115" s="844"/>
      <c r="J115" s="844"/>
      <c r="K115" s="844"/>
      <c r="L115" s="845"/>
      <c r="M115" s="1039"/>
      <c r="N115" s="1040"/>
      <c r="O115" s="1040"/>
      <c r="P115" s="1040"/>
      <c r="Q115" s="1040"/>
      <c r="R115" s="1040"/>
      <c r="S115" s="1040"/>
      <c r="T115" s="1040"/>
      <c r="U115" s="1040"/>
      <c r="V115" s="1040"/>
      <c r="W115" s="1040"/>
      <c r="X115" s="1040"/>
      <c r="Y115" s="1041"/>
      <c r="Z115" s="1042"/>
      <c r="AA115" s="1043"/>
      <c r="AB115" s="1043"/>
      <c r="AC115" s="1044"/>
      <c r="AD115" s="1038"/>
      <c r="AE115" s="844"/>
      <c r="AF115" s="844"/>
      <c r="AG115" s="844"/>
      <c r="AH115" s="845"/>
      <c r="AI115" s="1039"/>
      <c r="AJ115" s="1040"/>
      <c r="AK115" s="1040"/>
      <c r="AL115" s="1040"/>
      <c r="AM115" s="1040"/>
      <c r="AN115" s="1040"/>
      <c r="AO115" s="1040"/>
      <c r="AP115" s="1040"/>
      <c r="AQ115" s="1040"/>
      <c r="AR115" s="1040"/>
      <c r="AS115" s="1040"/>
      <c r="AT115" s="1040"/>
      <c r="AU115" s="1041"/>
      <c r="AV115" s="1042"/>
      <c r="AW115" s="1043"/>
      <c r="AX115" s="1043"/>
      <c r="AY115" s="1045"/>
    </row>
    <row r="116" spans="2:51" s="502" customFormat="1" ht="24.75" customHeight="1">
      <c r="B116" s="678"/>
      <c r="C116" s="679"/>
      <c r="D116" s="679"/>
      <c r="E116" s="679"/>
      <c r="F116" s="679"/>
      <c r="G116" s="680"/>
      <c r="H116" s="1038"/>
      <c r="I116" s="844"/>
      <c r="J116" s="844"/>
      <c r="K116" s="844"/>
      <c r="L116" s="845"/>
      <c r="M116" s="1039"/>
      <c r="N116" s="1040"/>
      <c r="O116" s="1040"/>
      <c r="P116" s="1040"/>
      <c r="Q116" s="1040"/>
      <c r="R116" s="1040"/>
      <c r="S116" s="1040"/>
      <c r="T116" s="1040"/>
      <c r="U116" s="1040"/>
      <c r="V116" s="1040"/>
      <c r="W116" s="1040"/>
      <c r="X116" s="1040"/>
      <c r="Y116" s="1041"/>
      <c r="Z116" s="1042"/>
      <c r="AA116" s="1043"/>
      <c r="AB116" s="1043"/>
      <c r="AC116" s="1044"/>
      <c r="AD116" s="1038"/>
      <c r="AE116" s="844"/>
      <c r="AF116" s="844"/>
      <c r="AG116" s="844"/>
      <c r="AH116" s="845"/>
      <c r="AI116" s="1039"/>
      <c r="AJ116" s="1040"/>
      <c r="AK116" s="1040"/>
      <c r="AL116" s="1040"/>
      <c r="AM116" s="1040"/>
      <c r="AN116" s="1040"/>
      <c r="AO116" s="1040"/>
      <c r="AP116" s="1040"/>
      <c r="AQ116" s="1040"/>
      <c r="AR116" s="1040"/>
      <c r="AS116" s="1040"/>
      <c r="AT116" s="1040"/>
      <c r="AU116" s="1041"/>
      <c r="AV116" s="1042"/>
      <c r="AW116" s="1043"/>
      <c r="AX116" s="1043"/>
      <c r="AY116" s="1045"/>
    </row>
    <row r="117" spans="2:51" s="502" customFormat="1" ht="24.75" customHeight="1">
      <c r="B117" s="678"/>
      <c r="C117" s="679"/>
      <c r="D117" s="679"/>
      <c r="E117" s="679"/>
      <c r="F117" s="679"/>
      <c r="G117" s="680"/>
      <c r="H117" s="1038"/>
      <c r="I117" s="844"/>
      <c r="J117" s="844"/>
      <c r="K117" s="844"/>
      <c r="L117" s="845"/>
      <c r="M117" s="1039"/>
      <c r="N117" s="2971"/>
      <c r="O117" s="2971"/>
      <c r="P117" s="2971"/>
      <c r="Q117" s="2971"/>
      <c r="R117" s="2971"/>
      <c r="S117" s="2971"/>
      <c r="T117" s="2971"/>
      <c r="U117" s="2971"/>
      <c r="V117" s="2971"/>
      <c r="W117" s="2971"/>
      <c r="X117" s="2971"/>
      <c r="Y117" s="2972"/>
      <c r="Z117" s="1042"/>
      <c r="AA117" s="1043"/>
      <c r="AB117" s="1043"/>
      <c r="AC117" s="1043"/>
      <c r="AD117" s="1038"/>
      <c r="AE117" s="844"/>
      <c r="AF117" s="844"/>
      <c r="AG117" s="844"/>
      <c r="AH117" s="845"/>
      <c r="AI117" s="1039"/>
      <c r="AJ117" s="1040"/>
      <c r="AK117" s="1040"/>
      <c r="AL117" s="1040"/>
      <c r="AM117" s="1040"/>
      <c r="AN117" s="1040"/>
      <c r="AO117" s="1040"/>
      <c r="AP117" s="1040"/>
      <c r="AQ117" s="1040"/>
      <c r="AR117" s="1040"/>
      <c r="AS117" s="1040"/>
      <c r="AT117" s="1040"/>
      <c r="AU117" s="1041"/>
      <c r="AV117" s="1042"/>
      <c r="AW117" s="1043"/>
      <c r="AX117" s="1043"/>
      <c r="AY117" s="1045"/>
    </row>
    <row r="118" spans="2:51" s="502" customFormat="1" ht="24.75" customHeight="1">
      <c r="B118" s="678"/>
      <c r="C118" s="679"/>
      <c r="D118" s="679"/>
      <c r="E118" s="679"/>
      <c r="F118" s="679"/>
      <c r="G118" s="680"/>
      <c r="H118" s="1038"/>
      <c r="I118" s="844"/>
      <c r="J118" s="844"/>
      <c r="K118" s="844"/>
      <c r="L118" s="845"/>
      <c r="M118" s="1039"/>
      <c r="N118" s="2971"/>
      <c r="O118" s="2971"/>
      <c r="P118" s="2971"/>
      <c r="Q118" s="2971"/>
      <c r="R118" s="2971"/>
      <c r="S118" s="2971"/>
      <c r="T118" s="2971"/>
      <c r="U118" s="2971"/>
      <c r="V118" s="2971"/>
      <c r="W118" s="2971"/>
      <c r="X118" s="2971"/>
      <c r="Y118" s="2972"/>
      <c r="Z118" s="1042"/>
      <c r="AA118" s="1043"/>
      <c r="AB118" s="1043"/>
      <c r="AC118" s="1043"/>
      <c r="AD118" s="1038"/>
      <c r="AE118" s="844"/>
      <c r="AF118" s="844"/>
      <c r="AG118" s="844"/>
      <c r="AH118" s="845"/>
      <c r="AI118" s="1039"/>
      <c r="AJ118" s="1040"/>
      <c r="AK118" s="1040"/>
      <c r="AL118" s="1040"/>
      <c r="AM118" s="1040"/>
      <c r="AN118" s="1040"/>
      <c r="AO118" s="1040"/>
      <c r="AP118" s="1040"/>
      <c r="AQ118" s="1040"/>
      <c r="AR118" s="1040"/>
      <c r="AS118" s="1040"/>
      <c r="AT118" s="1040"/>
      <c r="AU118" s="1041"/>
      <c r="AV118" s="1042"/>
      <c r="AW118" s="1043"/>
      <c r="AX118" s="1043"/>
      <c r="AY118" s="1045"/>
    </row>
    <row r="119" spans="2:51" s="502" customFormat="1" ht="24.75" customHeight="1">
      <c r="B119" s="678"/>
      <c r="C119" s="679"/>
      <c r="D119" s="679"/>
      <c r="E119" s="679"/>
      <c r="F119" s="679"/>
      <c r="G119" s="680"/>
      <c r="H119" s="1038"/>
      <c r="I119" s="844"/>
      <c r="J119" s="844"/>
      <c r="K119" s="844"/>
      <c r="L119" s="845"/>
      <c r="M119" s="1039"/>
      <c r="N119" s="1040"/>
      <c r="O119" s="1040"/>
      <c r="P119" s="1040"/>
      <c r="Q119" s="1040"/>
      <c r="R119" s="1040"/>
      <c r="S119" s="1040"/>
      <c r="T119" s="1040"/>
      <c r="U119" s="1040"/>
      <c r="V119" s="1040"/>
      <c r="W119" s="1040"/>
      <c r="X119" s="1040"/>
      <c r="Y119" s="1041"/>
      <c r="Z119" s="1042"/>
      <c r="AA119" s="1043"/>
      <c r="AB119" s="1043"/>
      <c r="AC119" s="1043"/>
      <c r="AD119" s="1038"/>
      <c r="AE119" s="844"/>
      <c r="AF119" s="844"/>
      <c r="AG119" s="844"/>
      <c r="AH119" s="845"/>
      <c r="AI119" s="1039"/>
      <c r="AJ119" s="1040"/>
      <c r="AK119" s="1040"/>
      <c r="AL119" s="1040"/>
      <c r="AM119" s="1040"/>
      <c r="AN119" s="1040"/>
      <c r="AO119" s="1040"/>
      <c r="AP119" s="1040"/>
      <c r="AQ119" s="1040"/>
      <c r="AR119" s="1040"/>
      <c r="AS119" s="1040"/>
      <c r="AT119" s="1040"/>
      <c r="AU119" s="1041"/>
      <c r="AV119" s="1042"/>
      <c r="AW119" s="1043"/>
      <c r="AX119" s="1043"/>
      <c r="AY119" s="1045"/>
    </row>
    <row r="120" spans="2:51" s="502" customFormat="1" ht="24.75" customHeight="1">
      <c r="B120" s="678"/>
      <c r="C120" s="679"/>
      <c r="D120" s="679"/>
      <c r="E120" s="679"/>
      <c r="F120" s="679"/>
      <c r="G120" s="680"/>
      <c r="H120" s="1046"/>
      <c r="I120" s="832"/>
      <c r="J120" s="832"/>
      <c r="K120" s="832"/>
      <c r="L120" s="833"/>
      <c r="M120" s="1047"/>
      <c r="N120" s="1048"/>
      <c r="O120" s="1048"/>
      <c r="P120" s="1048"/>
      <c r="Q120" s="1048"/>
      <c r="R120" s="1048"/>
      <c r="S120" s="1048"/>
      <c r="T120" s="1048"/>
      <c r="U120" s="1048"/>
      <c r="V120" s="1048"/>
      <c r="W120" s="1048"/>
      <c r="X120" s="1048"/>
      <c r="Y120" s="1049"/>
      <c r="Z120" s="1050"/>
      <c r="AA120" s="1051"/>
      <c r="AB120" s="1051"/>
      <c r="AC120" s="1051"/>
      <c r="AD120" s="1046"/>
      <c r="AE120" s="832"/>
      <c r="AF120" s="832"/>
      <c r="AG120" s="832"/>
      <c r="AH120" s="833"/>
      <c r="AI120" s="1047"/>
      <c r="AJ120" s="1048"/>
      <c r="AK120" s="1048"/>
      <c r="AL120" s="1048"/>
      <c r="AM120" s="1048"/>
      <c r="AN120" s="1048"/>
      <c r="AO120" s="1048"/>
      <c r="AP120" s="1048"/>
      <c r="AQ120" s="1048"/>
      <c r="AR120" s="1048"/>
      <c r="AS120" s="1048"/>
      <c r="AT120" s="1048"/>
      <c r="AU120" s="1049"/>
      <c r="AV120" s="1050"/>
      <c r="AW120" s="1051"/>
      <c r="AX120" s="1051"/>
      <c r="AY120" s="1052"/>
    </row>
    <row r="121" spans="2:51" s="502" customFormat="1" ht="24.75" customHeight="1" thickBot="1">
      <c r="B121" s="1066"/>
      <c r="C121" s="1067"/>
      <c r="D121" s="1067"/>
      <c r="E121" s="1067"/>
      <c r="F121" s="1067"/>
      <c r="G121" s="1068"/>
      <c r="H121" s="1069" t="s">
        <v>39</v>
      </c>
      <c r="I121" s="1070"/>
      <c r="J121" s="1070"/>
      <c r="K121" s="1070"/>
      <c r="L121" s="1070"/>
      <c r="M121" s="1071"/>
      <c r="N121" s="1072"/>
      <c r="O121" s="1072"/>
      <c r="P121" s="1072"/>
      <c r="Q121" s="1072"/>
      <c r="R121" s="1072"/>
      <c r="S121" s="1072"/>
      <c r="T121" s="1072"/>
      <c r="U121" s="1072"/>
      <c r="V121" s="1072"/>
      <c r="W121" s="1072"/>
      <c r="X121" s="1072"/>
      <c r="Y121" s="1073"/>
      <c r="Z121" s="1074"/>
      <c r="AA121" s="1075"/>
      <c r="AB121" s="1075"/>
      <c r="AC121" s="1076"/>
      <c r="AD121" s="1069" t="s">
        <v>39</v>
      </c>
      <c r="AE121" s="1070"/>
      <c r="AF121" s="1070"/>
      <c r="AG121" s="1070"/>
      <c r="AH121" s="1070"/>
      <c r="AI121" s="1071"/>
      <c r="AJ121" s="1072"/>
      <c r="AK121" s="1072"/>
      <c r="AL121" s="1072"/>
      <c r="AM121" s="1072"/>
      <c r="AN121" s="1072"/>
      <c r="AO121" s="1072"/>
      <c r="AP121" s="1072"/>
      <c r="AQ121" s="1072"/>
      <c r="AR121" s="1072"/>
      <c r="AS121" s="1072"/>
      <c r="AT121" s="1072"/>
      <c r="AU121" s="1073"/>
      <c r="AV121" s="1074"/>
      <c r="AW121" s="1075"/>
      <c r="AX121" s="1075"/>
      <c r="AY121" s="1077"/>
    </row>
    <row r="122" spans="2:51" s="502" customFormat="1"/>
    <row r="123" spans="2:51" s="502" customFormat="1"/>
    <row r="124" spans="2:51" s="502" customFormat="1" ht="14.4">
      <c r="C124" s="1078" t="s">
        <v>143</v>
      </c>
    </row>
    <row r="125" spans="2:51" s="502" customFormat="1">
      <c r="C125" s="502" t="s">
        <v>1183</v>
      </c>
    </row>
    <row r="126" spans="2:51" s="502" customFormat="1" ht="34.549999999999997" customHeight="1">
      <c r="B126" s="1107"/>
      <c r="C126" s="1107"/>
      <c r="D126" s="651" t="s">
        <v>145</v>
      </c>
      <c r="E126" s="651"/>
      <c r="F126" s="651"/>
      <c r="G126" s="651"/>
      <c r="H126" s="651"/>
      <c r="I126" s="651"/>
      <c r="J126" s="651"/>
      <c r="K126" s="651"/>
      <c r="L126" s="651"/>
      <c r="M126" s="651"/>
      <c r="N126" s="651" t="s">
        <v>146</v>
      </c>
      <c r="O126" s="651"/>
      <c r="P126" s="651"/>
      <c r="Q126" s="651"/>
      <c r="R126" s="651"/>
      <c r="S126" s="651"/>
      <c r="T126" s="651"/>
      <c r="U126" s="651"/>
      <c r="V126" s="651"/>
      <c r="W126" s="651"/>
      <c r="X126" s="651"/>
      <c r="Y126" s="651"/>
      <c r="Z126" s="651"/>
      <c r="AA126" s="651"/>
      <c r="AB126" s="651"/>
      <c r="AC126" s="651"/>
      <c r="AD126" s="651"/>
      <c r="AE126" s="651"/>
      <c r="AF126" s="651"/>
      <c r="AG126" s="651"/>
      <c r="AH126" s="651"/>
      <c r="AI126" s="651"/>
      <c r="AJ126" s="651"/>
      <c r="AK126" s="651"/>
      <c r="AL126" s="652" t="s">
        <v>147</v>
      </c>
      <c r="AM126" s="651"/>
      <c r="AN126" s="651"/>
      <c r="AO126" s="651"/>
      <c r="AP126" s="651"/>
      <c r="AQ126" s="651"/>
      <c r="AR126" s="651" t="s">
        <v>148</v>
      </c>
      <c r="AS126" s="651"/>
      <c r="AT126" s="651"/>
      <c r="AU126" s="651"/>
      <c r="AV126" s="651" t="s">
        <v>149</v>
      </c>
      <c r="AW126" s="651"/>
      <c r="AX126" s="651"/>
    </row>
    <row r="127" spans="2:51" s="502" customFormat="1" ht="24.05" customHeight="1">
      <c r="B127" s="1107">
        <v>1</v>
      </c>
      <c r="C127" s="1107">
        <v>1</v>
      </c>
      <c r="D127" s="1108" t="s">
        <v>301</v>
      </c>
      <c r="E127" s="1108"/>
      <c r="F127" s="1108"/>
      <c r="G127" s="1108"/>
      <c r="H127" s="1108"/>
      <c r="I127" s="1108"/>
      <c r="J127" s="1108"/>
      <c r="K127" s="1108"/>
      <c r="L127" s="1108"/>
      <c r="M127" s="1108"/>
      <c r="N127" s="1108" t="s">
        <v>1177</v>
      </c>
      <c r="O127" s="1108"/>
      <c r="P127" s="1108"/>
      <c r="Q127" s="1108"/>
      <c r="R127" s="1108"/>
      <c r="S127" s="1108"/>
      <c r="T127" s="1108"/>
      <c r="U127" s="1108"/>
      <c r="V127" s="1108"/>
      <c r="W127" s="1108"/>
      <c r="X127" s="1108"/>
      <c r="Y127" s="1108"/>
      <c r="Z127" s="1108"/>
      <c r="AA127" s="1108"/>
      <c r="AB127" s="1108"/>
      <c r="AC127" s="1108"/>
      <c r="AD127" s="1108"/>
      <c r="AE127" s="1108"/>
      <c r="AF127" s="1108"/>
      <c r="AG127" s="1108"/>
      <c r="AH127" s="1108"/>
      <c r="AI127" s="1108"/>
      <c r="AJ127" s="1108"/>
      <c r="AK127" s="1108"/>
      <c r="AL127" s="1109">
        <v>4.4000000000000004</v>
      </c>
      <c r="AM127" s="1108"/>
      <c r="AN127" s="1108"/>
      <c r="AO127" s="1108"/>
      <c r="AP127" s="1108"/>
      <c r="AQ127" s="1108"/>
      <c r="AR127" s="1108" t="s">
        <v>280</v>
      </c>
      <c r="AS127" s="1108"/>
      <c r="AT127" s="1108"/>
      <c r="AU127" s="1108"/>
      <c r="AV127" s="1108" t="s">
        <v>280</v>
      </c>
      <c r="AW127" s="1108"/>
      <c r="AX127" s="1108"/>
    </row>
    <row r="128" spans="2:51" s="502" customFormat="1" ht="24.05" customHeight="1">
      <c r="B128" s="1107">
        <v>2</v>
      </c>
      <c r="C128" s="1107">
        <v>1</v>
      </c>
      <c r="D128" s="1108"/>
      <c r="E128" s="1108"/>
      <c r="F128" s="1108"/>
      <c r="G128" s="1108"/>
      <c r="H128" s="1108"/>
      <c r="I128" s="1108"/>
      <c r="J128" s="1108"/>
      <c r="K128" s="1108"/>
      <c r="L128" s="1108"/>
      <c r="M128" s="1108"/>
      <c r="N128" s="1108"/>
      <c r="O128" s="1108"/>
      <c r="P128" s="1108"/>
      <c r="Q128" s="1108"/>
      <c r="R128" s="1108"/>
      <c r="S128" s="1108"/>
      <c r="T128" s="1108"/>
      <c r="U128" s="1108"/>
      <c r="V128" s="1108"/>
      <c r="W128" s="1108"/>
      <c r="X128" s="1108"/>
      <c r="Y128" s="1108"/>
      <c r="Z128" s="1108"/>
      <c r="AA128" s="1108"/>
      <c r="AB128" s="1108"/>
      <c r="AC128" s="1108"/>
      <c r="AD128" s="1108"/>
      <c r="AE128" s="1108"/>
      <c r="AF128" s="1108"/>
      <c r="AG128" s="1108"/>
      <c r="AH128" s="1108"/>
      <c r="AI128" s="1108"/>
      <c r="AJ128" s="1108"/>
      <c r="AK128" s="1108"/>
      <c r="AL128" s="1109"/>
      <c r="AM128" s="1108"/>
      <c r="AN128" s="1108"/>
      <c r="AO128" s="1108"/>
      <c r="AP128" s="1108"/>
      <c r="AQ128" s="1108"/>
      <c r="AR128" s="1108"/>
      <c r="AS128" s="1108"/>
      <c r="AT128" s="1108"/>
      <c r="AU128" s="1108"/>
      <c r="AV128" s="1108"/>
      <c r="AW128" s="1108"/>
      <c r="AX128" s="1108"/>
    </row>
    <row r="129" spans="2:50" s="502" customFormat="1" ht="24.05" customHeight="1">
      <c r="B129" s="1107">
        <v>3</v>
      </c>
      <c r="C129" s="1107">
        <v>1</v>
      </c>
      <c r="D129" s="1108"/>
      <c r="E129" s="1108"/>
      <c r="F129" s="1108"/>
      <c r="G129" s="1108"/>
      <c r="H129" s="1108"/>
      <c r="I129" s="1108"/>
      <c r="J129" s="1108"/>
      <c r="K129" s="1108"/>
      <c r="L129" s="1108"/>
      <c r="M129" s="1108"/>
      <c r="N129" s="1108"/>
      <c r="O129" s="1108"/>
      <c r="P129" s="1108"/>
      <c r="Q129" s="1108"/>
      <c r="R129" s="1108"/>
      <c r="S129" s="1108"/>
      <c r="T129" s="1108"/>
      <c r="U129" s="1108"/>
      <c r="V129" s="1108"/>
      <c r="W129" s="1108"/>
      <c r="X129" s="1108"/>
      <c r="Y129" s="1108"/>
      <c r="Z129" s="1108"/>
      <c r="AA129" s="1108"/>
      <c r="AB129" s="1108"/>
      <c r="AC129" s="1108"/>
      <c r="AD129" s="1108"/>
      <c r="AE129" s="1108"/>
      <c r="AF129" s="1108"/>
      <c r="AG129" s="1108"/>
      <c r="AH129" s="1108"/>
      <c r="AI129" s="1108"/>
      <c r="AJ129" s="1108"/>
      <c r="AK129" s="1108"/>
      <c r="AL129" s="1109"/>
      <c r="AM129" s="1108"/>
      <c r="AN129" s="1108"/>
      <c r="AO129" s="1108"/>
      <c r="AP129" s="1108"/>
      <c r="AQ129" s="1108"/>
      <c r="AR129" s="1108"/>
      <c r="AS129" s="1108"/>
      <c r="AT129" s="1108"/>
      <c r="AU129" s="1108"/>
      <c r="AV129" s="1108"/>
      <c r="AW129" s="1108"/>
      <c r="AX129" s="1108"/>
    </row>
    <row r="130" spans="2:50" s="502" customFormat="1" ht="24.05" customHeight="1">
      <c r="B130" s="1107">
        <v>4</v>
      </c>
      <c r="C130" s="1107">
        <v>1</v>
      </c>
      <c r="D130" s="1108"/>
      <c r="E130" s="1108"/>
      <c r="F130" s="1108"/>
      <c r="G130" s="1108"/>
      <c r="H130" s="1108"/>
      <c r="I130" s="1108"/>
      <c r="J130" s="1108"/>
      <c r="K130" s="1108"/>
      <c r="L130" s="1108"/>
      <c r="M130" s="1108"/>
      <c r="N130" s="1108"/>
      <c r="O130" s="1108"/>
      <c r="P130" s="1108"/>
      <c r="Q130" s="1108"/>
      <c r="R130" s="1108"/>
      <c r="S130" s="1108"/>
      <c r="T130" s="1108"/>
      <c r="U130" s="1108"/>
      <c r="V130" s="1108"/>
      <c r="W130" s="1108"/>
      <c r="X130" s="1108"/>
      <c r="Y130" s="1108"/>
      <c r="Z130" s="1108"/>
      <c r="AA130" s="1108"/>
      <c r="AB130" s="1108"/>
      <c r="AC130" s="1108"/>
      <c r="AD130" s="1108"/>
      <c r="AE130" s="1108"/>
      <c r="AF130" s="1108"/>
      <c r="AG130" s="1108"/>
      <c r="AH130" s="1108"/>
      <c r="AI130" s="1108"/>
      <c r="AJ130" s="1108"/>
      <c r="AK130" s="1108"/>
      <c r="AL130" s="1109"/>
      <c r="AM130" s="1108"/>
      <c r="AN130" s="1108"/>
      <c r="AO130" s="1108"/>
      <c r="AP130" s="1108"/>
      <c r="AQ130" s="1108"/>
      <c r="AR130" s="1108"/>
      <c r="AS130" s="1108"/>
      <c r="AT130" s="1108"/>
      <c r="AU130" s="1108"/>
      <c r="AV130" s="1108"/>
      <c r="AW130" s="1108"/>
      <c r="AX130" s="1108"/>
    </row>
    <row r="131" spans="2:50" s="502" customFormat="1" ht="24.05" customHeight="1">
      <c r="B131" s="1107">
        <v>5</v>
      </c>
      <c r="C131" s="1107">
        <v>1</v>
      </c>
      <c r="D131" s="1108"/>
      <c r="E131" s="1108"/>
      <c r="F131" s="1108"/>
      <c r="G131" s="1108"/>
      <c r="H131" s="1108"/>
      <c r="I131" s="1108"/>
      <c r="J131" s="1108"/>
      <c r="K131" s="1108"/>
      <c r="L131" s="1108"/>
      <c r="M131" s="1108"/>
      <c r="N131" s="1108"/>
      <c r="O131" s="1108"/>
      <c r="P131" s="1108"/>
      <c r="Q131" s="1108"/>
      <c r="R131" s="1108"/>
      <c r="S131" s="1108"/>
      <c r="T131" s="1108"/>
      <c r="U131" s="1108"/>
      <c r="V131" s="1108"/>
      <c r="W131" s="1108"/>
      <c r="X131" s="1108"/>
      <c r="Y131" s="1108"/>
      <c r="Z131" s="1108"/>
      <c r="AA131" s="1108"/>
      <c r="AB131" s="1108"/>
      <c r="AC131" s="1108"/>
      <c r="AD131" s="1108"/>
      <c r="AE131" s="1108"/>
      <c r="AF131" s="1108"/>
      <c r="AG131" s="1108"/>
      <c r="AH131" s="1108"/>
      <c r="AI131" s="1108"/>
      <c r="AJ131" s="1108"/>
      <c r="AK131" s="1108"/>
      <c r="AL131" s="1109"/>
      <c r="AM131" s="1108"/>
      <c r="AN131" s="1108"/>
      <c r="AO131" s="1108"/>
      <c r="AP131" s="1108"/>
      <c r="AQ131" s="1108"/>
      <c r="AR131" s="1108"/>
      <c r="AS131" s="1108"/>
      <c r="AT131" s="1108"/>
      <c r="AU131" s="1108"/>
      <c r="AV131" s="1108"/>
      <c r="AW131" s="1108"/>
      <c r="AX131" s="1108"/>
    </row>
    <row r="132" spans="2:50" s="502" customFormat="1" ht="24.05" customHeight="1">
      <c r="B132" s="1107">
        <v>6</v>
      </c>
      <c r="C132" s="1107">
        <v>1</v>
      </c>
      <c r="D132" s="1108"/>
      <c r="E132" s="1108"/>
      <c r="F132" s="1108"/>
      <c r="G132" s="1108"/>
      <c r="H132" s="1108"/>
      <c r="I132" s="1108"/>
      <c r="J132" s="1108"/>
      <c r="K132" s="1108"/>
      <c r="L132" s="1108"/>
      <c r="M132" s="1108"/>
      <c r="N132" s="1108"/>
      <c r="O132" s="1108"/>
      <c r="P132" s="1108"/>
      <c r="Q132" s="1108"/>
      <c r="R132" s="1108"/>
      <c r="S132" s="1108"/>
      <c r="T132" s="1108"/>
      <c r="U132" s="1108"/>
      <c r="V132" s="1108"/>
      <c r="W132" s="1108"/>
      <c r="X132" s="1108"/>
      <c r="Y132" s="1108"/>
      <c r="Z132" s="1108"/>
      <c r="AA132" s="1108"/>
      <c r="AB132" s="1108"/>
      <c r="AC132" s="1108"/>
      <c r="AD132" s="1108"/>
      <c r="AE132" s="1108"/>
      <c r="AF132" s="1108"/>
      <c r="AG132" s="1108"/>
      <c r="AH132" s="1108"/>
      <c r="AI132" s="1108"/>
      <c r="AJ132" s="1108"/>
      <c r="AK132" s="1108"/>
      <c r="AL132" s="1109"/>
      <c r="AM132" s="1108"/>
      <c r="AN132" s="1108"/>
      <c r="AO132" s="1108"/>
      <c r="AP132" s="1108"/>
      <c r="AQ132" s="1108"/>
      <c r="AR132" s="1108"/>
      <c r="AS132" s="1108"/>
      <c r="AT132" s="1108"/>
      <c r="AU132" s="1108"/>
      <c r="AV132" s="1108"/>
      <c r="AW132" s="1108"/>
      <c r="AX132" s="1108"/>
    </row>
    <row r="133" spans="2:50" s="502" customFormat="1" ht="24.05" customHeight="1">
      <c r="B133" s="1107">
        <v>7</v>
      </c>
      <c r="C133" s="1107">
        <v>1</v>
      </c>
      <c r="D133" s="1108"/>
      <c r="E133" s="1108"/>
      <c r="F133" s="1108"/>
      <c r="G133" s="1108"/>
      <c r="H133" s="1108"/>
      <c r="I133" s="1108"/>
      <c r="J133" s="1108"/>
      <c r="K133" s="1108"/>
      <c r="L133" s="1108"/>
      <c r="M133" s="1108"/>
      <c r="N133" s="1108"/>
      <c r="O133" s="1108"/>
      <c r="P133" s="1108"/>
      <c r="Q133" s="1108"/>
      <c r="R133" s="1108"/>
      <c r="S133" s="1108"/>
      <c r="T133" s="1108"/>
      <c r="U133" s="1108"/>
      <c r="V133" s="1108"/>
      <c r="W133" s="1108"/>
      <c r="X133" s="1108"/>
      <c r="Y133" s="1108"/>
      <c r="Z133" s="1108"/>
      <c r="AA133" s="1108"/>
      <c r="AB133" s="1108"/>
      <c r="AC133" s="1108"/>
      <c r="AD133" s="1108"/>
      <c r="AE133" s="1108"/>
      <c r="AF133" s="1108"/>
      <c r="AG133" s="1108"/>
      <c r="AH133" s="1108"/>
      <c r="AI133" s="1108"/>
      <c r="AJ133" s="1108"/>
      <c r="AK133" s="1108"/>
      <c r="AL133" s="1109"/>
      <c r="AM133" s="1108"/>
      <c r="AN133" s="1108"/>
      <c r="AO133" s="1108"/>
      <c r="AP133" s="1108"/>
      <c r="AQ133" s="1108"/>
      <c r="AR133" s="1108"/>
      <c r="AS133" s="1108"/>
      <c r="AT133" s="1108"/>
      <c r="AU133" s="1108"/>
      <c r="AV133" s="1108"/>
      <c r="AW133" s="1108"/>
      <c r="AX133" s="1108"/>
    </row>
    <row r="134" spans="2:50" s="502" customFormat="1" ht="24.05" customHeight="1">
      <c r="B134" s="1107">
        <v>8</v>
      </c>
      <c r="C134" s="1107">
        <v>1</v>
      </c>
      <c r="D134" s="1108"/>
      <c r="E134" s="1108"/>
      <c r="F134" s="1108"/>
      <c r="G134" s="1108"/>
      <c r="H134" s="1108"/>
      <c r="I134" s="1108"/>
      <c r="J134" s="1108"/>
      <c r="K134" s="1108"/>
      <c r="L134" s="1108"/>
      <c r="M134" s="1108"/>
      <c r="N134" s="1108"/>
      <c r="O134" s="1108"/>
      <c r="P134" s="1108"/>
      <c r="Q134" s="1108"/>
      <c r="R134" s="1108"/>
      <c r="S134" s="1108"/>
      <c r="T134" s="1108"/>
      <c r="U134" s="1108"/>
      <c r="V134" s="1108"/>
      <c r="W134" s="1108"/>
      <c r="X134" s="1108"/>
      <c r="Y134" s="1108"/>
      <c r="Z134" s="1108"/>
      <c r="AA134" s="1108"/>
      <c r="AB134" s="1108"/>
      <c r="AC134" s="1108"/>
      <c r="AD134" s="1108"/>
      <c r="AE134" s="1108"/>
      <c r="AF134" s="1108"/>
      <c r="AG134" s="1108"/>
      <c r="AH134" s="1108"/>
      <c r="AI134" s="1108"/>
      <c r="AJ134" s="1108"/>
      <c r="AK134" s="1108"/>
      <c r="AL134" s="1109"/>
      <c r="AM134" s="1108"/>
      <c r="AN134" s="1108"/>
      <c r="AO134" s="1108"/>
      <c r="AP134" s="1108"/>
      <c r="AQ134" s="1108"/>
      <c r="AR134" s="1108"/>
      <c r="AS134" s="1108"/>
      <c r="AT134" s="1108"/>
      <c r="AU134" s="1108"/>
      <c r="AV134" s="1108"/>
      <c r="AW134" s="1108"/>
      <c r="AX134" s="1108"/>
    </row>
    <row r="135" spans="2:50" s="502" customFormat="1" ht="24.05" customHeight="1">
      <c r="B135" s="1107">
        <v>9</v>
      </c>
      <c r="C135" s="1107">
        <v>1</v>
      </c>
      <c r="D135" s="1108"/>
      <c r="E135" s="1108"/>
      <c r="F135" s="1108"/>
      <c r="G135" s="1108"/>
      <c r="H135" s="1108"/>
      <c r="I135" s="1108"/>
      <c r="J135" s="1108"/>
      <c r="K135" s="1108"/>
      <c r="L135" s="1108"/>
      <c r="M135" s="1108"/>
      <c r="N135" s="1108"/>
      <c r="O135" s="1108"/>
      <c r="P135" s="1108"/>
      <c r="Q135" s="1108"/>
      <c r="R135" s="1108"/>
      <c r="S135" s="1108"/>
      <c r="T135" s="1108"/>
      <c r="U135" s="1108"/>
      <c r="V135" s="1108"/>
      <c r="W135" s="1108"/>
      <c r="X135" s="1108"/>
      <c r="Y135" s="1108"/>
      <c r="Z135" s="1108"/>
      <c r="AA135" s="1108"/>
      <c r="AB135" s="1108"/>
      <c r="AC135" s="1108"/>
      <c r="AD135" s="1108"/>
      <c r="AE135" s="1108"/>
      <c r="AF135" s="1108"/>
      <c r="AG135" s="1108"/>
      <c r="AH135" s="1108"/>
      <c r="AI135" s="1108"/>
      <c r="AJ135" s="1108"/>
      <c r="AK135" s="1108"/>
      <c r="AL135" s="1109"/>
      <c r="AM135" s="1108"/>
      <c r="AN135" s="1108"/>
      <c r="AO135" s="1108"/>
      <c r="AP135" s="1108"/>
      <c r="AQ135" s="1108"/>
      <c r="AR135" s="1108"/>
      <c r="AS135" s="1108"/>
      <c r="AT135" s="1108"/>
      <c r="AU135" s="1108"/>
      <c r="AV135" s="1108"/>
      <c r="AW135" s="1108"/>
      <c r="AX135" s="1108"/>
    </row>
    <row r="136" spans="2:50" s="502" customFormat="1" ht="24.05" customHeight="1">
      <c r="B136" s="1107">
        <v>10</v>
      </c>
      <c r="C136" s="1107">
        <v>1</v>
      </c>
      <c r="D136" s="1108"/>
      <c r="E136" s="1108"/>
      <c r="F136" s="1108"/>
      <c r="G136" s="1108"/>
      <c r="H136" s="1108"/>
      <c r="I136" s="1108"/>
      <c r="J136" s="1108"/>
      <c r="K136" s="1108"/>
      <c r="L136" s="1108"/>
      <c r="M136" s="1108"/>
      <c r="N136" s="1108"/>
      <c r="O136" s="1108"/>
      <c r="P136" s="1108"/>
      <c r="Q136" s="1108"/>
      <c r="R136" s="1108"/>
      <c r="S136" s="1108"/>
      <c r="T136" s="1108"/>
      <c r="U136" s="1108"/>
      <c r="V136" s="1108"/>
      <c r="W136" s="1108"/>
      <c r="X136" s="1108"/>
      <c r="Y136" s="1108"/>
      <c r="Z136" s="1108"/>
      <c r="AA136" s="1108"/>
      <c r="AB136" s="1108"/>
      <c r="AC136" s="1108"/>
      <c r="AD136" s="1108"/>
      <c r="AE136" s="1108"/>
      <c r="AF136" s="1108"/>
      <c r="AG136" s="1108"/>
      <c r="AH136" s="1108"/>
      <c r="AI136" s="1108"/>
      <c r="AJ136" s="1108"/>
      <c r="AK136" s="1108"/>
      <c r="AL136" s="1109"/>
      <c r="AM136" s="1108"/>
      <c r="AN136" s="1108"/>
      <c r="AO136" s="1108"/>
      <c r="AP136" s="1108"/>
      <c r="AQ136" s="1108"/>
      <c r="AR136" s="1108"/>
      <c r="AS136" s="1108"/>
      <c r="AT136" s="1108"/>
      <c r="AU136" s="1108"/>
      <c r="AV136" s="1108"/>
      <c r="AW136" s="1108"/>
      <c r="AX136" s="1108"/>
    </row>
    <row r="137" spans="2:50" s="502" customFormat="1"/>
    <row r="138" spans="2:50" s="502" customFormat="1" ht="23.25" hidden="1" customHeight="1">
      <c r="B138" s="502" t="s">
        <v>152</v>
      </c>
    </row>
    <row r="139" spans="2:50" s="502" customFormat="1" ht="36" hidden="1" customHeight="1">
      <c r="B139" s="651" t="s">
        <v>153</v>
      </c>
      <c r="C139" s="651"/>
      <c r="D139" s="651"/>
      <c r="E139" s="651"/>
      <c r="F139" s="651"/>
      <c r="G139" s="651"/>
      <c r="H139" s="651"/>
      <c r="I139" s="1106"/>
      <c r="J139" s="1106"/>
      <c r="K139" s="1106"/>
      <c r="L139" s="1106"/>
      <c r="M139" s="1106"/>
      <c r="N139" s="1106"/>
      <c r="O139" s="1106"/>
      <c r="P139" s="1106"/>
      <c r="Q139" s="1106"/>
      <c r="R139" s="1106"/>
      <c r="S139" s="1106"/>
      <c r="T139" s="1106"/>
      <c r="U139" s="1106"/>
      <c r="V139" s="1106"/>
      <c r="W139" s="1106"/>
      <c r="X139" s="1106"/>
      <c r="Y139" s="1106"/>
    </row>
    <row r="140" spans="2:50" s="502" customFormat="1" ht="36" hidden="1" customHeight="1">
      <c r="B140" s="1081" t="s">
        <v>291</v>
      </c>
      <c r="C140" s="582"/>
      <c r="D140" s="582"/>
      <c r="E140" s="582"/>
      <c r="F140" s="582"/>
      <c r="G140" s="582"/>
      <c r="H140" s="583"/>
      <c r="I140" s="563" t="s">
        <v>155</v>
      </c>
      <c r="J140" s="530"/>
      <c r="K140" s="530"/>
      <c r="L140" s="530"/>
      <c r="M140" s="554"/>
      <c r="N140" s="581" t="s">
        <v>156</v>
      </c>
      <c r="O140" s="582"/>
      <c r="P140" s="582"/>
      <c r="Q140" s="582"/>
      <c r="R140" s="582"/>
      <c r="S140" s="582"/>
      <c r="T140" s="583"/>
      <c r="U140" s="563" t="s">
        <v>155</v>
      </c>
      <c r="V140" s="530"/>
      <c r="W140" s="530"/>
      <c r="X140" s="530"/>
      <c r="Y140" s="554"/>
      <c r="Z140" s="581" t="s">
        <v>157</v>
      </c>
      <c r="AA140" s="582"/>
      <c r="AB140" s="582"/>
      <c r="AC140" s="582"/>
      <c r="AD140" s="582"/>
      <c r="AE140" s="582"/>
      <c r="AF140" s="583"/>
      <c r="AG140" s="563" t="s">
        <v>155</v>
      </c>
      <c r="AH140" s="530"/>
      <c r="AI140" s="530"/>
      <c r="AJ140" s="530"/>
      <c r="AK140" s="554"/>
      <c r="AL140" s="581" t="s">
        <v>158</v>
      </c>
      <c r="AM140" s="582"/>
      <c r="AN140" s="582"/>
      <c r="AO140" s="582"/>
      <c r="AP140" s="582"/>
      <c r="AQ140" s="582"/>
      <c r="AR140" s="583"/>
      <c r="AS140" s="563" t="s">
        <v>155</v>
      </c>
      <c r="AT140" s="530"/>
      <c r="AU140" s="530"/>
      <c r="AV140" s="530"/>
      <c r="AW140" s="554"/>
    </row>
    <row r="141" spans="2:50" s="502" customFormat="1" ht="36" hidden="1" customHeight="1">
      <c r="B141" s="581" t="s">
        <v>159</v>
      </c>
      <c r="C141" s="582"/>
      <c r="D141" s="582"/>
      <c r="E141" s="582"/>
      <c r="F141" s="582"/>
      <c r="G141" s="582"/>
      <c r="H141" s="583"/>
      <c r="I141" s="1089"/>
      <c r="J141" s="1090"/>
      <c r="K141" s="1090"/>
      <c r="L141" s="1090"/>
      <c r="M141" s="1091"/>
      <c r="N141" s="581" t="s">
        <v>160</v>
      </c>
      <c r="O141" s="582"/>
      <c r="P141" s="582"/>
      <c r="Q141" s="582"/>
      <c r="R141" s="582"/>
      <c r="S141" s="582"/>
      <c r="T141" s="583"/>
      <c r="U141" s="1089"/>
      <c r="V141" s="1090"/>
      <c r="W141" s="1090"/>
      <c r="X141" s="1090"/>
      <c r="Y141" s="1091"/>
      <c r="Z141" s="581" t="s">
        <v>161</v>
      </c>
      <c r="AA141" s="582"/>
      <c r="AB141" s="582"/>
      <c r="AC141" s="582"/>
      <c r="AD141" s="582"/>
      <c r="AE141" s="582"/>
      <c r="AF141" s="583"/>
      <c r="AG141" s="1089"/>
      <c r="AH141" s="1090"/>
      <c r="AI141" s="1090"/>
      <c r="AJ141" s="1090"/>
      <c r="AK141" s="1091"/>
      <c r="AL141" s="1081" t="s">
        <v>162</v>
      </c>
      <c r="AM141" s="582"/>
      <c r="AN141" s="582"/>
      <c r="AO141" s="582"/>
      <c r="AP141" s="582"/>
      <c r="AQ141" s="582"/>
      <c r="AR141" s="583"/>
      <c r="AS141" s="1089"/>
      <c r="AT141" s="1090"/>
      <c r="AU141" s="1090"/>
      <c r="AV141" s="1090"/>
      <c r="AW141" s="1091"/>
    </row>
    <row r="142" spans="2:50" s="502" customFormat="1">
      <c r="C142" s="502" t="s">
        <v>1184</v>
      </c>
    </row>
    <row r="143" spans="2:50" s="502" customFormat="1" ht="34.549999999999997" customHeight="1">
      <c r="B143" s="1107"/>
      <c r="C143" s="1107"/>
      <c r="D143" s="651" t="s">
        <v>145</v>
      </c>
      <c r="E143" s="651"/>
      <c r="F143" s="651"/>
      <c r="G143" s="651"/>
      <c r="H143" s="651"/>
      <c r="I143" s="651"/>
      <c r="J143" s="651"/>
      <c r="K143" s="651"/>
      <c r="L143" s="651"/>
      <c r="M143" s="651"/>
      <c r="N143" s="651" t="s">
        <v>146</v>
      </c>
      <c r="O143" s="651"/>
      <c r="P143" s="651"/>
      <c r="Q143" s="651"/>
      <c r="R143" s="651"/>
      <c r="S143" s="651"/>
      <c r="T143" s="651"/>
      <c r="U143" s="651"/>
      <c r="V143" s="651"/>
      <c r="W143" s="651"/>
      <c r="X143" s="651"/>
      <c r="Y143" s="651"/>
      <c r="Z143" s="651"/>
      <c r="AA143" s="651"/>
      <c r="AB143" s="651"/>
      <c r="AC143" s="651"/>
      <c r="AD143" s="651"/>
      <c r="AE143" s="651"/>
      <c r="AF143" s="651"/>
      <c r="AG143" s="651"/>
      <c r="AH143" s="651"/>
      <c r="AI143" s="651"/>
      <c r="AJ143" s="651"/>
      <c r="AK143" s="651"/>
      <c r="AL143" s="652" t="s">
        <v>147</v>
      </c>
      <c r="AM143" s="651"/>
      <c r="AN143" s="651"/>
      <c r="AO143" s="651"/>
      <c r="AP143" s="651"/>
      <c r="AQ143" s="651"/>
      <c r="AR143" s="651" t="s">
        <v>148</v>
      </c>
      <c r="AS143" s="651"/>
      <c r="AT143" s="651"/>
      <c r="AU143" s="651"/>
      <c r="AV143" s="651" t="s">
        <v>149</v>
      </c>
      <c r="AW143" s="651"/>
      <c r="AX143" s="651"/>
    </row>
    <row r="144" spans="2:50" s="502" customFormat="1" ht="24.05" customHeight="1">
      <c r="B144" s="1107">
        <v>1</v>
      </c>
      <c r="C144" s="1107">
        <v>1</v>
      </c>
      <c r="D144" s="1108" t="s">
        <v>1185</v>
      </c>
      <c r="E144" s="1108"/>
      <c r="F144" s="1108"/>
      <c r="G144" s="1108"/>
      <c r="H144" s="1108"/>
      <c r="I144" s="1108"/>
      <c r="J144" s="1108"/>
      <c r="K144" s="1108"/>
      <c r="L144" s="1108"/>
      <c r="M144" s="1108"/>
      <c r="N144" s="1108" t="s">
        <v>1179</v>
      </c>
      <c r="O144" s="1108"/>
      <c r="P144" s="1108"/>
      <c r="Q144" s="1108"/>
      <c r="R144" s="1108"/>
      <c r="S144" s="1108"/>
      <c r="T144" s="1108"/>
      <c r="U144" s="1108"/>
      <c r="V144" s="1108"/>
      <c r="W144" s="1108"/>
      <c r="X144" s="1108"/>
      <c r="Y144" s="1108"/>
      <c r="Z144" s="1108"/>
      <c r="AA144" s="1108"/>
      <c r="AB144" s="1108"/>
      <c r="AC144" s="1108"/>
      <c r="AD144" s="1108"/>
      <c r="AE144" s="1108"/>
      <c r="AF144" s="1108"/>
      <c r="AG144" s="1108"/>
      <c r="AH144" s="1108"/>
      <c r="AI144" s="1108"/>
      <c r="AJ144" s="1108"/>
      <c r="AK144" s="1108"/>
      <c r="AL144" s="1109">
        <v>2.5</v>
      </c>
      <c r="AM144" s="1108"/>
      <c r="AN144" s="1108"/>
      <c r="AO144" s="1108"/>
      <c r="AP144" s="1108"/>
      <c r="AQ144" s="1108"/>
      <c r="AR144" s="1108" t="s">
        <v>280</v>
      </c>
      <c r="AS144" s="1108"/>
      <c r="AT144" s="1108"/>
      <c r="AU144" s="1108"/>
      <c r="AV144" s="1108" t="s">
        <v>280</v>
      </c>
      <c r="AW144" s="1108"/>
      <c r="AX144" s="1108"/>
    </row>
    <row r="145" spans="2:50" s="502" customFormat="1" ht="24.05" customHeight="1">
      <c r="B145" s="1107">
        <v>2</v>
      </c>
      <c r="C145" s="1107">
        <v>1</v>
      </c>
      <c r="D145" s="1108" t="s">
        <v>1186</v>
      </c>
      <c r="E145" s="1108"/>
      <c r="F145" s="1108"/>
      <c r="G145" s="1108"/>
      <c r="H145" s="1108"/>
      <c r="I145" s="1108"/>
      <c r="J145" s="1108"/>
      <c r="K145" s="1108"/>
      <c r="L145" s="1108"/>
      <c r="M145" s="1108"/>
      <c r="N145" s="1108" t="s">
        <v>1179</v>
      </c>
      <c r="O145" s="1108"/>
      <c r="P145" s="1108"/>
      <c r="Q145" s="1108"/>
      <c r="R145" s="1108"/>
      <c r="S145" s="1108"/>
      <c r="T145" s="1108"/>
      <c r="U145" s="1108"/>
      <c r="V145" s="1108"/>
      <c r="W145" s="1108"/>
      <c r="X145" s="1108"/>
      <c r="Y145" s="1108"/>
      <c r="Z145" s="1108"/>
      <c r="AA145" s="1108"/>
      <c r="AB145" s="1108"/>
      <c r="AC145" s="1108"/>
      <c r="AD145" s="1108"/>
      <c r="AE145" s="1108"/>
      <c r="AF145" s="1108"/>
      <c r="AG145" s="1108"/>
      <c r="AH145" s="1108"/>
      <c r="AI145" s="1108"/>
      <c r="AJ145" s="1108"/>
      <c r="AK145" s="1108"/>
      <c r="AL145" s="1109">
        <v>1.9</v>
      </c>
      <c r="AM145" s="1108"/>
      <c r="AN145" s="1108"/>
      <c r="AO145" s="1108"/>
      <c r="AP145" s="1108"/>
      <c r="AQ145" s="1108"/>
      <c r="AR145" s="1108" t="s">
        <v>280</v>
      </c>
      <c r="AS145" s="1108"/>
      <c r="AT145" s="1108"/>
      <c r="AU145" s="1108"/>
      <c r="AV145" s="1108" t="s">
        <v>280</v>
      </c>
      <c r="AW145" s="1108"/>
      <c r="AX145" s="1108"/>
    </row>
    <row r="146" spans="2:50" s="502" customFormat="1" ht="24.05" customHeight="1">
      <c r="B146" s="1107">
        <v>3</v>
      </c>
      <c r="C146" s="1107">
        <v>1</v>
      </c>
      <c r="D146" s="1108"/>
      <c r="E146" s="1108"/>
      <c r="F146" s="1108"/>
      <c r="G146" s="1108"/>
      <c r="H146" s="1108"/>
      <c r="I146" s="1108"/>
      <c r="J146" s="1108"/>
      <c r="K146" s="1108"/>
      <c r="L146" s="1108"/>
      <c r="M146" s="1108"/>
      <c r="N146" s="1108"/>
      <c r="O146" s="1108"/>
      <c r="P146" s="1108"/>
      <c r="Q146" s="1108"/>
      <c r="R146" s="1108"/>
      <c r="S146" s="1108"/>
      <c r="T146" s="1108"/>
      <c r="U146" s="1108"/>
      <c r="V146" s="1108"/>
      <c r="W146" s="1108"/>
      <c r="X146" s="1108"/>
      <c r="Y146" s="1108"/>
      <c r="Z146" s="1108"/>
      <c r="AA146" s="1108"/>
      <c r="AB146" s="1108"/>
      <c r="AC146" s="1108"/>
      <c r="AD146" s="1108"/>
      <c r="AE146" s="1108"/>
      <c r="AF146" s="1108"/>
      <c r="AG146" s="1108"/>
      <c r="AH146" s="1108"/>
      <c r="AI146" s="1108"/>
      <c r="AJ146" s="1108"/>
      <c r="AK146" s="1108"/>
      <c r="AL146" s="1109"/>
      <c r="AM146" s="1108"/>
      <c r="AN146" s="1108"/>
      <c r="AO146" s="1108"/>
      <c r="AP146" s="1108"/>
      <c r="AQ146" s="1108"/>
      <c r="AR146" s="1108"/>
      <c r="AS146" s="1108"/>
      <c r="AT146" s="1108"/>
      <c r="AU146" s="1108"/>
      <c r="AV146" s="1108"/>
      <c r="AW146" s="1108"/>
      <c r="AX146" s="1108"/>
    </row>
    <row r="147" spans="2:50" s="502" customFormat="1" ht="24.05" customHeight="1">
      <c r="B147" s="1107">
        <v>4</v>
      </c>
      <c r="C147" s="1107">
        <v>1</v>
      </c>
      <c r="D147" s="1108"/>
      <c r="E147" s="1108"/>
      <c r="F147" s="1108"/>
      <c r="G147" s="1108"/>
      <c r="H147" s="1108"/>
      <c r="I147" s="1108"/>
      <c r="J147" s="1108"/>
      <c r="K147" s="1108"/>
      <c r="L147" s="1108"/>
      <c r="M147" s="1108"/>
      <c r="N147" s="1108"/>
      <c r="O147" s="1108"/>
      <c r="P147" s="1108"/>
      <c r="Q147" s="1108"/>
      <c r="R147" s="1108"/>
      <c r="S147" s="1108"/>
      <c r="T147" s="1108"/>
      <c r="U147" s="1108"/>
      <c r="V147" s="1108"/>
      <c r="W147" s="1108"/>
      <c r="X147" s="1108"/>
      <c r="Y147" s="1108"/>
      <c r="Z147" s="1108"/>
      <c r="AA147" s="1108"/>
      <c r="AB147" s="1108"/>
      <c r="AC147" s="1108"/>
      <c r="AD147" s="1108"/>
      <c r="AE147" s="1108"/>
      <c r="AF147" s="1108"/>
      <c r="AG147" s="1108"/>
      <c r="AH147" s="1108"/>
      <c r="AI147" s="1108"/>
      <c r="AJ147" s="1108"/>
      <c r="AK147" s="1108"/>
      <c r="AL147" s="1109"/>
      <c r="AM147" s="1108"/>
      <c r="AN147" s="1108"/>
      <c r="AO147" s="1108"/>
      <c r="AP147" s="1108"/>
      <c r="AQ147" s="1108"/>
      <c r="AR147" s="1108"/>
      <c r="AS147" s="1108"/>
      <c r="AT147" s="1108"/>
      <c r="AU147" s="1108"/>
      <c r="AV147" s="1108"/>
      <c r="AW147" s="1108"/>
      <c r="AX147" s="1108"/>
    </row>
    <row r="148" spans="2:50" s="502" customFormat="1" ht="24.05" customHeight="1">
      <c r="B148" s="1107">
        <v>5</v>
      </c>
      <c r="C148" s="1107">
        <v>1</v>
      </c>
      <c r="D148" s="1108"/>
      <c r="E148" s="1108"/>
      <c r="F148" s="1108"/>
      <c r="G148" s="1108"/>
      <c r="H148" s="1108"/>
      <c r="I148" s="1108"/>
      <c r="J148" s="1108"/>
      <c r="K148" s="1108"/>
      <c r="L148" s="1108"/>
      <c r="M148" s="1108"/>
      <c r="N148" s="1108"/>
      <c r="O148" s="1108"/>
      <c r="P148" s="1108"/>
      <c r="Q148" s="1108"/>
      <c r="R148" s="1108"/>
      <c r="S148" s="1108"/>
      <c r="T148" s="1108"/>
      <c r="U148" s="1108"/>
      <c r="V148" s="1108"/>
      <c r="W148" s="1108"/>
      <c r="X148" s="1108"/>
      <c r="Y148" s="1108"/>
      <c r="Z148" s="1108"/>
      <c r="AA148" s="1108"/>
      <c r="AB148" s="1108"/>
      <c r="AC148" s="1108"/>
      <c r="AD148" s="1108"/>
      <c r="AE148" s="1108"/>
      <c r="AF148" s="1108"/>
      <c r="AG148" s="1108"/>
      <c r="AH148" s="1108"/>
      <c r="AI148" s="1108"/>
      <c r="AJ148" s="1108"/>
      <c r="AK148" s="1108"/>
      <c r="AL148" s="1109"/>
      <c r="AM148" s="1108"/>
      <c r="AN148" s="1108"/>
      <c r="AO148" s="1108"/>
      <c r="AP148" s="1108"/>
      <c r="AQ148" s="1108"/>
      <c r="AR148" s="1108"/>
      <c r="AS148" s="1108"/>
      <c r="AT148" s="1108"/>
      <c r="AU148" s="1108"/>
      <c r="AV148" s="1108"/>
      <c r="AW148" s="1108"/>
      <c r="AX148" s="1108"/>
    </row>
    <row r="149" spans="2:50" s="502" customFormat="1" ht="24.05" customHeight="1">
      <c r="B149" s="1107">
        <v>6</v>
      </c>
      <c r="C149" s="1107">
        <v>1</v>
      </c>
      <c r="D149" s="1108"/>
      <c r="E149" s="1108"/>
      <c r="F149" s="1108"/>
      <c r="G149" s="1108"/>
      <c r="H149" s="1108"/>
      <c r="I149" s="1108"/>
      <c r="J149" s="1108"/>
      <c r="K149" s="1108"/>
      <c r="L149" s="1108"/>
      <c r="M149" s="1108"/>
      <c r="N149" s="1108"/>
      <c r="O149" s="1108"/>
      <c r="P149" s="1108"/>
      <c r="Q149" s="1108"/>
      <c r="R149" s="1108"/>
      <c r="S149" s="1108"/>
      <c r="T149" s="1108"/>
      <c r="U149" s="1108"/>
      <c r="V149" s="1108"/>
      <c r="W149" s="1108"/>
      <c r="X149" s="1108"/>
      <c r="Y149" s="1108"/>
      <c r="Z149" s="1108"/>
      <c r="AA149" s="1108"/>
      <c r="AB149" s="1108"/>
      <c r="AC149" s="1108"/>
      <c r="AD149" s="1108"/>
      <c r="AE149" s="1108"/>
      <c r="AF149" s="1108"/>
      <c r="AG149" s="1108"/>
      <c r="AH149" s="1108"/>
      <c r="AI149" s="1108"/>
      <c r="AJ149" s="1108"/>
      <c r="AK149" s="1108"/>
      <c r="AL149" s="1109"/>
      <c r="AM149" s="1108"/>
      <c r="AN149" s="1108"/>
      <c r="AO149" s="1108"/>
      <c r="AP149" s="1108"/>
      <c r="AQ149" s="1108"/>
      <c r="AR149" s="1108"/>
      <c r="AS149" s="1108"/>
      <c r="AT149" s="1108"/>
      <c r="AU149" s="1108"/>
      <c r="AV149" s="1108"/>
      <c r="AW149" s="1108"/>
      <c r="AX149" s="1108"/>
    </row>
    <row r="150" spans="2:50" s="502" customFormat="1" ht="24.05" customHeight="1">
      <c r="B150" s="1107">
        <v>7</v>
      </c>
      <c r="C150" s="1107">
        <v>1</v>
      </c>
      <c r="D150" s="1108"/>
      <c r="E150" s="1108"/>
      <c r="F150" s="1108"/>
      <c r="G150" s="1108"/>
      <c r="H150" s="1108"/>
      <c r="I150" s="1108"/>
      <c r="J150" s="1108"/>
      <c r="K150" s="1108"/>
      <c r="L150" s="1108"/>
      <c r="M150" s="1108"/>
      <c r="N150" s="1108"/>
      <c r="O150" s="1108"/>
      <c r="P150" s="1108"/>
      <c r="Q150" s="1108"/>
      <c r="R150" s="1108"/>
      <c r="S150" s="1108"/>
      <c r="T150" s="1108"/>
      <c r="U150" s="1108"/>
      <c r="V150" s="1108"/>
      <c r="W150" s="1108"/>
      <c r="X150" s="1108"/>
      <c r="Y150" s="1108"/>
      <c r="Z150" s="1108"/>
      <c r="AA150" s="1108"/>
      <c r="AB150" s="1108"/>
      <c r="AC150" s="1108"/>
      <c r="AD150" s="1108"/>
      <c r="AE150" s="1108"/>
      <c r="AF150" s="1108"/>
      <c r="AG150" s="1108"/>
      <c r="AH150" s="1108"/>
      <c r="AI150" s="1108"/>
      <c r="AJ150" s="1108"/>
      <c r="AK150" s="1108"/>
      <c r="AL150" s="1109"/>
      <c r="AM150" s="1108"/>
      <c r="AN150" s="1108"/>
      <c r="AO150" s="1108"/>
      <c r="AP150" s="1108"/>
      <c r="AQ150" s="1108"/>
      <c r="AR150" s="1108"/>
      <c r="AS150" s="1108"/>
      <c r="AT150" s="1108"/>
      <c r="AU150" s="1108"/>
      <c r="AV150" s="1108"/>
      <c r="AW150" s="1108"/>
      <c r="AX150" s="1108"/>
    </row>
    <row r="151" spans="2:50" s="502" customFormat="1" ht="24.05" customHeight="1">
      <c r="B151" s="1107">
        <v>8</v>
      </c>
      <c r="C151" s="1107">
        <v>1</v>
      </c>
      <c r="D151" s="1108"/>
      <c r="E151" s="1108"/>
      <c r="F151" s="1108"/>
      <c r="G151" s="1108"/>
      <c r="H151" s="1108"/>
      <c r="I151" s="1108"/>
      <c r="J151" s="1108"/>
      <c r="K151" s="1108"/>
      <c r="L151" s="1108"/>
      <c r="M151" s="1108"/>
      <c r="N151" s="1108"/>
      <c r="O151" s="1108"/>
      <c r="P151" s="1108"/>
      <c r="Q151" s="1108"/>
      <c r="R151" s="1108"/>
      <c r="S151" s="1108"/>
      <c r="T151" s="1108"/>
      <c r="U151" s="1108"/>
      <c r="V151" s="1108"/>
      <c r="W151" s="1108"/>
      <c r="X151" s="1108"/>
      <c r="Y151" s="1108"/>
      <c r="Z151" s="1108"/>
      <c r="AA151" s="1108"/>
      <c r="AB151" s="1108"/>
      <c r="AC151" s="1108"/>
      <c r="AD151" s="1108"/>
      <c r="AE151" s="1108"/>
      <c r="AF151" s="1108"/>
      <c r="AG151" s="1108"/>
      <c r="AH151" s="1108"/>
      <c r="AI151" s="1108"/>
      <c r="AJ151" s="1108"/>
      <c r="AK151" s="1108"/>
      <c r="AL151" s="1109"/>
      <c r="AM151" s="1108"/>
      <c r="AN151" s="1108"/>
      <c r="AO151" s="1108"/>
      <c r="AP151" s="1108"/>
      <c r="AQ151" s="1108"/>
      <c r="AR151" s="1108"/>
      <c r="AS151" s="1108"/>
      <c r="AT151" s="1108"/>
      <c r="AU151" s="1108"/>
      <c r="AV151" s="1108"/>
      <c r="AW151" s="1108"/>
      <c r="AX151" s="1108"/>
    </row>
    <row r="152" spans="2:50" s="502" customFormat="1" ht="24.05" customHeight="1">
      <c r="B152" s="1107">
        <v>9</v>
      </c>
      <c r="C152" s="1107">
        <v>1</v>
      </c>
      <c r="D152" s="1108"/>
      <c r="E152" s="1108"/>
      <c r="F152" s="1108"/>
      <c r="G152" s="1108"/>
      <c r="H152" s="1108"/>
      <c r="I152" s="1108"/>
      <c r="J152" s="1108"/>
      <c r="K152" s="1108"/>
      <c r="L152" s="1108"/>
      <c r="M152" s="1108"/>
      <c r="N152" s="1108"/>
      <c r="O152" s="1108"/>
      <c r="P152" s="1108"/>
      <c r="Q152" s="1108"/>
      <c r="R152" s="1108"/>
      <c r="S152" s="1108"/>
      <c r="T152" s="1108"/>
      <c r="U152" s="1108"/>
      <c r="V152" s="1108"/>
      <c r="W152" s="1108"/>
      <c r="X152" s="1108"/>
      <c r="Y152" s="1108"/>
      <c r="Z152" s="1108"/>
      <c r="AA152" s="1108"/>
      <c r="AB152" s="1108"/>
      <c r="AC152" s="1108"/>
      <c r="AD152" s="1108"/>
      <c r="AE152" s="1108"/>
      <c r="AF152" s="1108"/>
      <c r="AG152" s="1108"/>
      <c r="AH152" s="1108"/>
      <c r="AI152" s="1108"/>
      <c r="AJ152" s="1108"/>
      <c r="AK152" s="1108"/>
      <c r="AL152" s="1109"/>
      <c r="AM152" s="1108"/>
      <c r="AN152" s="1108"/>
      <c r="AO152" s="1108"/>
      <c r="AP152" s="1108"/>
      <c r="AQ152" s="1108"/>
      <c r="AR152" s="1108"/>
      <c r="AS152" s="1108"/>
      <c r="AT152" s="1108"/>
      <c r="AU152" s="1108"/>
      <c r="AV152" s="1108"/>
      <c r="AW152" s="1108"/>
      <c r="AX152" s="1108"/>
    </row>
    <row r="153" spans="2:50" s="502" customFormat="1" ht="24.05" customHeight="1">
      <c r="B153" s="1107">
        <v>10</v>
      </c>
      <c r="C153" s="1107">
        <v>1</v>
      </c>
      <c r="D153" s="1108"/>
      <c r="E153" s="1108"/>
      <c r="F153" s="1108"/>
      <c r="G153" s="1108"/>
      <c r="H153" s="1108"/>
      <c r="I153" s="1108"/>
      <c r="J153" s="1108"/>
      <c r="K153" s="1108"/>
      <c r="L153" s="1108"/>
      <c r="M153" s="1108"/>
      <c r="N153" s="1108"/>
      <c r="O153" s="1108"/>
      <c r="P153" s="1108"/>
      <c r="Q153" s="1108"/>
      <c r="R153" s="1108"/>
      <c r="S153" s="1108"/>
      <c r="T153" s="1108"/>
      <c r="U153" s="1108"/>
      <c r="V153" s="1108"/>
      <c r="W153" s="1108"/>
      <c r="X153" s="1108"/>
      <c r="Y153" s="1108"/>
      <c r="Z153" s="1108"/>
      <c r="AA153" s="1108"/>
      <c r="AB153" s="1108"/>
      <c r="AC153" s="1108"/>
      <c r="AD153" s="1108"/>
      <c r="AE153" s="1108"/>
      <c r="AF153" s="1108"/>
      <c r="AG153" s="1108"/>
      <c r="AH153" s="1108"/>
      <c r="AI153" s="1108"/>
      <c r="AJ153" s="1108"/>
      <c r="AK153" s="1108"/>
      <c r="AL153" s="1109"/>
      <c r="AM153" s="1108"/>
      <c r="AN153" s="1108"/>
      <c r="AO153" s="1108"/>
      <c r="AP153" s="1108"/>
      <c r="AQ153" s="1108"/>
      <c r="AR153" s="1108"/>
      <c r="AS153" s="1108"/>
      <c r="AT153" s="1108"/>
      <c r="AU153" s="1108"/>
      <c r="AV153" s="1108"/>
      <c r="AW153" s="1108"/>
      <c r="AX153" s="1108"/>
    </row>
    <row r="154" spans="2:50" s="502" customFormat="1"/>
    <row r="155" spans="2:50" s="502" customFormat="1">
      <c r="C155" s="502" t="s">
        <v>1187</v>
      </c>
    </row>
    <row r="156" spans="2:50" s="502" customFormat="1" ht="34.549999999999997" customHeight="1">
      <c r="B156" s="1107"/>
      <c r="C156" s="1107"/>
      <c r="D156" s="651" t="s">
        <v>145</v>
      </c>
      <c r="E156" s="651"/>
      <c r="F156" s="651"/>
      <c r="G156" s="651"/>
      <c r="H156" s="651"/>
      <c r="I156" s="651"/>
      <c r="J156" s="651"/>
      <c r="K156" s="651"/>
      <c r="L156" s="651"/>
      <c r="M156" s="651"/>
      <c r="N156" s="651" t="s">
        <v>146</v>
      </c>
      <c r="O156" s="651"/>
      <c r="P156" s="651"/>
      <c r="Q156" s="651"/>
      <c r="R156" s="651"/>
      <c r="S156" s="651"/>
      <c r="T156" s="651"/>
      <c r="U156" s="651"/>
      <c r="V156" s="651"/>
      <c r="W156" s="651"/>
      <c r="X156" s="651"/>
      <c r="Y156" s="651"/>
      <c r="Z156" s="651"/>
      <c r="AA156" s="651"/>
      <c r="AB156" s="651"/>
      <c r="AC156" s="651"/>
      <c r="AD156" s="651"/>
      <c r="AE156" s="651"/>
      <c r="AF156" s="651"/>
      <c r="AG156" s="651"/>
      <c r="AH156" s="651"/>
      <c r="AI156" s="651"/>
      <c r="AJ156" s="651"/>
      <c r="AK156" s="651"/>
      <c r="AL156" s="652" t="s">
        <v>147</v>
      </c>
      <c r="AM156" s="651"/>
      <c r="AN156" s="651"/>
      <c r="AO156" s="651"/>
      <c r="AP156" s="651"/>
      <c r="AQ156" s="651"/>
      <c r="AR156" s="651" t="s">
        <v>148</v>
      </c>
      <c r="AS156" s="651"/>
      <c r="AT156" s="651"/>
      <c r="AU156" s="651"/>
      <c r="AV156" s="651" t="s">
        <v>149</v>
      </c>
      <c r="AW156" s="651"/>
      <c r="AX156" s="651"/>
    </row>
    <row r="157" spans="2:50" s="502" customFormat="1" ht="24.05" customHeight="1">
      <c r="B157" s="1107">
        <v>1</v>
      </c>
      <c r="C157" s="1107">
        <v>1</v>
      </c>
      <c r="D157" s="1108" t="s">
        <v>1188</v>
      </c>
      <c r="E157" s="1108"/>
      <c r="F157" s="1108"/>
      <c r="G157" s="1108"/>
      <c r="H157" s="1108"/>
      <c r="I157" s="1108"/>
      <c r="J157" s="1108"/>
      <c r="K157" s="1108"/>
      <c r="L157" s="1108"/>
      <c r="M157" s="1108"/>
      <c r="N157" s="1108" t="s">
        <v>1182</v>
      </c>
      <c r="O157" s="1108"/>
      <c r="P157" s="1108"/>
      <c r="Q157" s="1108"/>
      <c r="R157" s="1108"/>
      <c r="S157" s="1108"/>
      <c r="T157" s="1108"/>
      <c r="U157" s="1108"/>
      <c r="V157" s="1108"/>
      <c r="W157" s="1108"/>
      <c r="X157" s="1108"/>
      <c r="Y157" s="1108"/>
      <c r="Z157" s="1108"/>
      <c r="AA157" s="1108"/>
      <c r="AB157" s="1108"/>
      <c r="AC157" s="1108"/>
      <c r="AD157" s="1108"/>
      <c r="AE157" s="1108"/>
      <c r="AF157" s="1108"/>
      <c r="AG157" s="1108"/>
      <c r="AH157" s="1108"/>
      <c r="AI157" s="1108"/>
      <c r="AJ157" s="1108"/>
      <c r="AK157" s="1108"/>
      <c r="AL157" s="1109">
        <v>2.5</v>
      </c>
      <c r="AM157" s="1108"/>
      <c r="AN157" s="1108"/>
      <c r="AO157" s="1108"/>
      <c r="AP157" s="1108"/>
      <c r="AQ157" s="1108"/>
      <c r="AR157" s="1108">
        <v>7</v>
      </c>
      <c r="AS157" s="1108"/>
      <c r="AT157" s="1108"/>
      <c r="AU157" s="1108"/>
      <c r="AV157" s="1108">
        <v>99</v>
      </c>
      <c r="AW157" s="1108"/>
      <c r="AX157" s="1108"/>
    </row>
    <row r="158" spans="2:50" s="502" customFormat="1" ht="24.05" customHeight="1">
      <c r="B158" s="1107">
        <v>2</v>
      </c>
      <c r="C158" s="1107">
        <v>1</v>
      </c>
      <c r="D158" s="1108" t="s">
        <v>1189</v>
      </c>
      <c r="E158" s="1108"/>
      <c r="F158" s="1108"/>
      <c r="G158" s="1108"/>
      <c r="H158" s="1108"/>
      <c r="I158" s="1108"/>
      <c r="J158" s="1108"/>
      <c r="K158" s="1108"/>
      <c r="L158" s="1108"/>
      <c r="M158" s="1108"/>
      <c r="N158" s="1108" t="s">
        <v>1182</v>
      </c>
      <c r="O158" s="1108"/>
      <c r="P158" s="1108"/>
      <c r="Q158" s="1108"/>
      <c r="R158" s="1108"/>
      <c r="S158" s="1108"/>
      <c r="T158" s="1108"/>
      <c r="U158" s="1108"/>
      <c r="V158" s="1108"/>
      <c r="W158" s="1108"/>
      <c r="X158" s="1108"/>
      <c r="Y158" s="1108"/>
      <c r="Z158" s="1108"/>
      <c r="AA158" s="1108"/>
      <c r="AB158" s="1108"/>
      <c r="AC158" s="1108"/>
      <c r="AD158" s="1108"/>
      <c r="AE158" s="1108"/>
      <c r="AF158" s="1108"/>
      <c r="AG158" s="1108"/>
      <c r="AH158" s="1108"/>
      <c r="AI158" s="1108"/>
      <c r="AJ158" s="1108"/>
      <c r="AK158" s="1108"/>
      <c r="AL158" s="1109">
        <v>1.9</v>
      </c>
      <c r="AM158" s="1108"/>
      <c r="AN158" s="1108"/>
      <c r="AO158" s="1108"/>
      <c r="AP158" s="1108"/>
      <c r="AQ158" s="1108"/>
      <c r="AR158" s="1108">
        <v>5</v>
      </c>
      <c r="AS158" s="1108"/>
      <c r="AT158" s="1108"/>
      <c r="AU158" s="1108"/>
      <c r="AV158" s="1108">
        <v>97</v>
      </c>
      <c r="AW158" s="1108"/>
      <c r="AX158" s="1108"/>
    </row>
    <row r="159" spans="2:50" s="502" customFormat="1" ht="24.05" customHeight="1">
      <c r="B159" s="1107">
        <v>3</v>
      </c>
      <c r="C159" s="1107">
        <v>1</v>
      </c>
      <c r="D159" s="1108"/>
      <c r="E159" s="1108"/>
      <c r="F159" s="1108"/>
      <c r="G159" s="1108"/>
      <c r="H159" s="1108"/>
      <c r="I159" s="1108"/>
      <c r="J159" s="1108"/>
      <c r="K159" s="1108"/>
      <c r="L159" s="1108"/>
      <c r="M159" s="1108"/>
      <c r="N159" s="1108"/>
      <c r="O159" s="1108"/>
      <c r="P159" s="1108"/>
      <c r="Q159" s="1108"/>
      <c r="R159" s="1108"/>
      <c r="S159" s="1108"/>
      <c r="T159" s="1108"/>
      <c r="U159" s="1108"/>
      <c r="V159" s="1108"/>
      <c r="W159" s="1108"/>
      <c r="X159" s="1108"/>
      <c r="Y159" s="1108"/>
      <c r="Z159" s="1108"/>
      <c r="AA159" s="1108"/>
      <c r="AB159" s="1108"/>
      <c r="AC159" s="1108"/>
      <c r="AD159" s="1108"/>
      <c r="AE159" s="1108"/>
      <c r="AF159" s="1108"/>
      <c r="AG159" s="1108"/>
      <c r="AH159" s="1108"/>
      <c r="AI159" s="1108"/>
      <c r="AJ159" s="1108"/>
      <c r="AK159" s="1108"/>
      <c r="AL159" s="1109"/>
      <c r="AM159" s="1108"/>
      <c r="AN159" s="1108"/>
      <c r="AO159" s="1108"/>
      <c r="AP159" s="1108"/>
      <c r="AQ159" s="1108"/>
      <c r="AR159" s="1108"/>
      <c r="AS159" s="1108"/>
      <c r="AT159" s="1108"/>
      <c r="AU159" s="1108"/>
      <c r="AV159" s="1108"/>
      <c r="AW159" s="1108"/>
      <c r="AX159" s="1108"/>
    </row>
    <row r="160" spans="2:50" s="502" customFormat="1" ht="24.05" customHeight="1">
      <c r="B160" s="1107">
        <v>4</v>
      </c>
      <c r="C160" s="1107">
        <v>1</v>
      </c>
      <c r="D160" s="1108"/>
      <c r="E160" s="1108"/>
      <c r="F160" s="1108"/>
      <c r="G160" s="1108"/>
      <c r="H160" s="1108"/>
      <c r="I160" s="1108"/>
      <c r="J160" s="1108"/>
      <c r="K160" s="1108"/>
      <c r="L160" s="1108"/>
      <c r="M160" s="1108"/>
      <c r="N160" s="1108"/>
      <c r="O160" s="1108"/>
      <c r="P160" s="1108"/>
      <c r="Q160" s="1108"/>
      <c r="R160" s="1108"/>
      <c r="S160" s="1108"/>
      <c r="T160" s="1108"/>
      <c r="U160" s="1108"/>
      <c r="V160" s="1108"/>
      <c r="W160" s="1108"/>
      <c r="X160" s="1108"/>
      <c r="Y160" s="1108"/>
      <c r="Z160" s="1108"/>
      <c r="AA160" s="1108"/>
      <c r="AB160" s="1108"/>
      <c r="AC160" s="1108"/>
      <c r="AD160" s="1108"/>
      <c r="AE160" s="1108"/>
      <c r="AF160" s="1108"/>
      <c r="AG160" s="1108"/>
      <c r="AH160" s="1108"/>
      <c r="AI160" s="1108"/>
      <c r="AJ160" s="1108"/>
      <c r="AK160" s="1108"/>
      <c r="AL160" s="1109"/>
      <c r="AM160" s="1108"/>
      <c r="AN160" s="1108"/>
      <c r="AO160" s="1108"/>
      <c r="AP160" s="1108"/>
      <c r="AQ160" s="1108"/>
      <c r="AR160" s="1108"/>
      <c r="AS160" s="1108"/>
      <c r="AT160" s="1108"/>
      <c r="AU160" s="1108"/>
      <c r="AV160" s="1108"/>
      <c r="AW160" s="1108"/>
      <c r="AX160" s="1108"/>
    </row>
    <row r="161" spans="2:50" s="502" customFormat="1" ht="24.05" customHeight="1">
      <c r="B161" s="1107">
        <v>5</v>
      </c>
      <c r="C161" s="1107">
        <v>1</v>
      </c>
      <c r="D161" s="1108"/>
      <c r="E161" s="1108"/>
      <c r="F161" s="1108"/>
      <c r="G161" s="1108"/>
      <c r="H161" s="1108"/>
      <c r="I161" s="1108"/>
      <c r="J161" s="1108"/>
      <c r="K161" s="1108"/>
      <c r="L161" s="1108"/>
      <c r="M161" s="1108"/>
      <c r="N161" s="1108"/>
      <c r="O161" s="1108"/>
      <c r="P161" s="1108"/>
      <c r="Q161" s="1108"/>
      <c r="R161" s="1108"/>
      <c r="S161" s="1108"/>
      <c r="T161" s="1108"/>
      <c r="U161" s="1108"/>
      <c r="V161" s="1108"/>
      <c r="W161" s="1108"/>
      <c r="X161" s="1108"/>
      <c r="Y161" s="1108"/>
      <c r="Z161" s="1108"/>
      <c r="AA161" s="1108"/>
      <c r="AB161" s="1108"/>
      <c r="AC161" s="1108"/>
      <c r="AD161" s="1108"/>
      <c r="AE161" s="1108"/>
      <c r="AF161" s="1108"/>
      <c r="AG161" s="1108"/>
      <c r="AH161" s="1108"/>
      <c r="AI161" s="1108"/>
      <c r="AJ161" s="1108"/>
      <c r="AK161" s="1108"/>
      <c r="AL161" s="1109"/>
      <c r="AM161" s="1108"/>
      <c r="AN161" s="1108"/>
      <c r="AO161" s="1108"/>
      <c r="AP161" s="1108"/>
      <c r="AQ161" s="1108"/>
      <c r="AR161" s="1108"/>
      <c r="AS161" s="1108"/>
      <c r="AT161" s="1108"/>
      <c r="AU161" s="1108"/>
      <c r="AV161" s="1108"/>
      <c r="AW161" s="1108"/>
      <c r="AX161" s="1108"/>
    </row>
    <row r="162" spans="2:50" s="502" customFormat="1" ht="24.05" customHeight="1">
      <c r="B162" s="1107">
        <v>6</v>
      </c>
      <c r="C162" s="1107">
        <v>1</v>
      </c>
      <c r="D162" s="1108"/>
      <c r="E162" s="1108"/>
      <c r="F162" s="1108"/>
      <c r="G162" s="1108"/>
      <c r="H162" s="1108"/>
      <c r="I162" s="1108"/>
      <c r="J162" s="1108"/>
      <c r="K162" s="1108"/>
      <c r="L162" s="1108"/>
      <c r="M162" s="1108"/>
      <c r="N162" s="1108"/>
      <c r="O162" s="1108"/>
      <c r="P162" s="1108"/>
      <c r="Q162" s="1108"/>
      <c r="R162" s="1108"/>
      <c r="S162" s="1108"/>
      <c r="T162" s="1108"/>
      <c r="U162" s="1108"/>
      <c r="V162" s="1108"/>
      <c r="W162" s="1108"/>
      <c r="X162" s="1108"/>
      <c r="Y162" s="1108"/>
      <c r="Z162" s="1108"/>
      <c r="AA162" s="1108"/>
      <c r="AB162" s="1108"/>
      <c r="AC162" s="1108"/>
      <c r="AD162" s="1108"/>
      <c r="AE162" s="1108"/>
      <c r="AF162" s="1108"/>
      <c r="AG162" s="1108"/>
      <c r="AH162" s="1108"/>
      <c r="AI162" s="1108"/>
      <c r="AJ162" s="1108"/>
      <c r="AK162" s="1108"/>
      <c r="AL162" s="1109"/>
      <c r="AM162" s="1108"/>
      <c r="AN162" s="1108"/>
      <c r="AO162" s="1108"/>
      <c r="AP162" s="1108"/>
      <c r="AQ162" s="1108"/>
      <c r="AR162" s="1108"/>
      <c r="AS162" s="1108"/>
      <c r="AT162" s="1108"/>
      <c r="AU162" s="1108"/>
      <c r="AV162" s="1108"/>
      <c r="AW162" s="1108"/>
      <c r="AX162" s="1108"/>
    </row>
    <row r="163" spans="2:50" s="502" customFormat="1" ht="24.05" customHeight="1">
      <c r="B163" s="1107">
        <v>7</v>
      </c>
      <c r="C163" s="1107">
        <v>1</v>
      </c>
      <c r="D163" s="1108"/>
      <c r="E163" s="1108"/>
      <c r="F163" s="1108"/>
      <c r="G163" s="1108"/>
      <c r="H163" s="1108"/>
      <c r="I163" s="1108"/>
      <c r="J163" s="1108"/>
      <c r="K163" s="1108"/>
      <c r="L163" s="1108"/>
      <c r="M163" s="1108"/>
      <c r="N163" s="1108"/>
      <c r="O163" s="1108"/>
      <c r="P163" s="1108"/>
      <c r="Q163" s="1108"/>
      <c r="R163" s="1108"/>
      <c r="S163" s="1108"/>
      <c r="T163" s="1108"/>
      <c r="U163" s="1108"/>
      <c r="V163" s="1108"/>
      <c r="W163" s="1108"/>
      <c r="X163" s="1108"/>
      <c r="Y163" s="1108"/>
      <c r="Z163" s="1108"/>
      <c r="AA163" s="1108"/>
      <c r="AB163" s="1108"/>
      <c r="AC163" s="1108"/>
      <c r="AD163" s="1108"/>
      <c r="AE163" s="1108"/>
      <c r="AF163" s="1108"/>
      <c r="AG163" s="1108"/>
      <c r="AH163" s="1108"/>
      <c r="AI163" s="1108"/>
      <c r="AJ163" s="1108"/>
      <c r="AK163" s="1108"/>
      <c r="AL163" s="1109"/>
      <c r="AM163" s="1108"/>
      <c r="AN163" s="1108"/>
      <c r="AO163" s="1108"/>
      <c r="AP163" s="1108"/>
      <c r="AQ163" s="1108"/>
      <c r="AR163" s="1108"/>
      <c r="AS163" s="1108"/>
      <c r="AT163" s="1108"/>
      <c r="AU163" s="1108"/>
      <c r="AV163" s="1108"/>
      <c r="AW163" s="1108"/>
      <c r="AX163" s="1108"/>
    </row>
    <row r="164" spans="2:50" s="502" customFormat="1" ht="24.05" customHeight="1">
      <c r="B164" s="1107">
        <v>8</v>
      </c>
      <c r="C164" s="1107">
        <v>1</v>
      </c>
      <c r="D164" s="1108"/>
      <c r="E164" s="1108"/>
      <c r="F164" s="1108"/>
      <c r="G164" s="1108"/>
      <c r="H164" s="1108"/>
      <c r="I164" s="1108"/>
      <c r="J164" s="1108"/>
      <c r="K164" s="1108"/>
      <c r="L164" s="1108"/>
      <c r="M164" s="1108"/>
      <c r="N164" s="1108"/>
      <c r="O164" s="1108"/>
      <c r="P164" s="1108"/>
      <c r="Q164" s="1108"/>
      <c r="R164" s="1108"/>
      <c r="S164" s="1108"/>
      <c r="T164" s="1108"/>
      <c r="U164" s="1108"/>
      <c r="V164" s="1108"/>
      <c r="W164" s="1108"/>
      <c r="X164" s="1108"/>
      <c r="Y164" s="1108"/>
      <c r="Z164" s="1108"/>
      <c r="AA164" s="1108"/>
      <c r="AB164" s="1108"/>
      <c r="AC164" s="1108"/>
      <c r="AD164" s="1108"/>
      <c r="AE164" s="1108"/>
      <c r="AF164" s="1108"/>
      <c r="AG164" s="1108"/>
      <c r="AH164" s="1108"/>
      <c r="AI164" s="1108"/>
      <c r="AJ164" s="1108"/>
      <c r="AK164" s="1108"/>
      <c r="AL164" s="1109"/>
      <c r="AM164" s="1108"/>
      <c r="AN164" s="1108"/>
      <c r="AO164" s="1108"/>
      <c r="AP164" s="1108"/>
      <c r="AQ164" s="1108"/>
      <c r="AR164" s="1108"/>
      <c r="AS164" s="1108"/>
      <c r="AT164" s="1108"/>
      <c r="AU164" s="1108"/>
      <c r="AV164" s="1108"/>
      <c r="AW164" s="1108"/>
      <c r="AX164" s="1108"/>
    </row>
    <row r="165" spans="2:50" s="502" customFormat="1" ht="24.05" customHeight="1">
      <c r="B165" s="1107">
        <v>9</v>
      </c>
      <c r="C165" s="1107">
        <v>1</v>
      </c>
      <c r="D165" s="1108"/>
      <c r="E165" s="1108"/>
      <c r="F165" s="1108"/>
      <c r="G165" s="1108"/>
      <c r="H165" s="1108"/>
      <c r="I165" s="1108"/>
      <c r="J165" s="1108"/>
      <c r="K165" s="1108"/>
      <c r="L165" s="1108"/>
      <c r="M165" s="1108"/>
      <c r="N165" s="1108"/>
      <c r="O165" s="1108"/>
      <c r="P165" s="1108"/>
      <c r="Q165" s="1108"/>
      <c r="R165" s="1108"/>
      <c r="S165" s="1108"/>
      <c r="T165" s="1108"/>
      <c r="U165" s="1108"/>
      <c r="V165" s="1108"/>
      <c r="W165" s="1108"/>
      <c r="X165" s="1108"/>
      <c r="Y165" s="1108"/>
      <c r="Z165" s="1108"/>
      <c r="AA165" s="1108"/>
      <c r="AB165" s="1108"/>
      <c r="AC165" s="1108"/>
      <c r="AD165" s="1108"/>
      <c r="AE165" s="1108"/>
      <c r="AF165" s="1108"/>
      <c r="AG165" s="1108"/>
      <c r="AH165" s="1108"/>
      <c r="AI165" s="1108"/>
      <c r="AJ165" s="1108"/>
      <c r="AK165" s="1108"/>
      <c r="AL165" s="1109"/>
      <c r="AM165" s="1108"/>
      <c r="AN165" s="1108"/>
      <c r="AO165" s="1108"/>
      <c r="AP165" s="1108"/>
      <c r="AQ165" s="1108"/>
      <c r="AR165" s="1108"/>
      <c r="AS165" s="1108"/>
      <c r="AT165" s="1108"/>
      <c r="AU165" s="1108"/>
      <c r="AV165" s="1108"/>
      <c r="AW165" s="1108"/>
      <c r="AX165" s="1108"/>
    </row>
    <row r="166" spans="2:50" s="502" customFormat="1" ht="24.05" customHeight="1">
      <c r="B166" s="1107">
        <v>10</v>
      </c>
      <c r="C166" s="1107">
        <v>1</v>
      </c>
      <c r="D166" s="1108"/>
      <c r="E166" s="1108"/>
      <c r="F166" s="1108"/>
      <c r="G166" s="1108"/>
      <c r="H166" s="1108"/>
      <c r="I166" s="1108"/>
      <c r="J166" s="1108"/>
      <c r="K166" s="1108"/>
      <c r="L166" s="1108"/>
      <c r="M166" s="1108"/>
      <c r="N166" s="1108"/>
      <c r="O166" s="1108"/>
      <c r="P166" s="1108"/>
      <c r="Q166" s="1108"/>
      <c r="R166" s="1108"/>
      <c r="S166" s="1108"/>
      <c r="T166" s="1108"/>
      <c r="U166" s="1108"/>
      <c r="V166" s="1108"/>
      <c r="W166" s="1108"/>
      <c r="X166" s="1108"/>
      <c r="Y166" s="1108"/>
      <c r="Z166" s="1108"/>
      <c r="AA166" s="1108"/>
      <c r="AB166" s="1108"/>
      <c r="AC166" s="1108"/>
      <c r="AD166" s="1108"/>
      <c r="AE166" s="1108"/>
      <c r="AF166" s="1108"/>
      <c r="AG166" s="1108"/>
      <c r="AH166" s="1108"/>
      <c r="AI166" s="1108"/>
      <c r="AJ166" s="1108"/>
      <c r="AK166" s="1108"/>
      <c r="AL166" s="1109"/>
      <c r="AM166" s="1108"/>
      <c r="AN166" s="1108"/>
      <c r="AO166" s="1108"/>
      <c r="AP166" s="1108"/>
      <c r="AQ166" s="1108"/>
      <c r="AR166" s="1108"/>
      <c r="AS166" s="1108"/>
      <c r="AT166" s="1108"/>
      <c r="AU166" s="1108"/>
      <c r="AV166" s="1108"/>
      <c r="AW166" s="1108"/>
      <c r="AX166" s="1108"/>
    </row>
    <row r="167" spans="2:50" s="502" customFormat="1"/>
  </sheetData>
  <mergeCells count="678">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AI79:AU79"/>
    <mergeCell ref="AV79:AY79"/>
    <mergeCell ref="H80:L80"/>
    <mergeCell ref="M80:Y80"/>
    <mergeCell ref="Z80:AC80"/>
    <mergeCell ref="AD80:AH80"/>
    <mergeCell ref="AI80:AU80"/>
    <mergeCell ref="AV80:AY80"/>
    <mergeCell ref="M70:AA70"/>
    <mergeCell ref="AL70:AY70"/>
    <mergeCell ref="B73:G75"/>
    <mergeCell ref="B78:G121"/>
    <mergeCell ref="H78:AC78"/>
    <mergeCell ref="AD78:AY78"/>
    <mergeCell ref="H79:L79"/>
    <mergeCell ref="M79:Y79"/>
    <mergeCell ref="Z79:AC79"/>
    <mergeCell ref="AD79:AH79"/>
    <mergeCell ref="B65:AY65"/>
    <mergeCell ref="B66:F66"/>
    <mergeCell ref="G66:AY66"/>
    <mergeCell ref="B67:AY67"/>
    <mergeCell ref="B68:AY68"/>
    <mergeCell ref="B69:AY69"/>
    <mergeCell ref="D60:AY60"/>
    <mergeCell ref="D61:AY61"/>
    <mergeCell ref="D62:AY62"/>
    <mergeCell ref="B63:AY63"/>
    <mergeCell ref="B64:F64"/>
    <mergeCell ref="G64:AY64"/>
    <mergeCell ref="D57:G57"/>
    <mergeCell ref="H57:U57"/>
    <mergeCell ref="V57:AG57"/>
    <mergeCell ref="D58:G58"/>
    <mergeCell ref="H58:AG58"/>
    <mergeCell ref="B59:C59"/>
    <mergeCell ref="D59:AY59"/>
    <mergeCell ref="B53:C58"/>
    <mergeCell ref="D53:G53"/>
    <mergeCell ref="H53:AG53"/>
    <mergeCell ref="AH53:AY58"/>
    <mergeCell ref="D54:G54"/>
    <mergeCell ref="H54:AG54"/>
    <mergeCell ref="D55:G55"/>
    <mergeCell ref="H55:AG55"/>
    <mergeCell ref="D56:G56"/>
    <mergeCell ref="H56:AG56"/>
    <mergeCell ref="AH48:AY52"/>
    <mergeCell ref="D49:G49"/>
    <mergeCell ref="H49:AG49"/>
    <mergeCell ref="D50:G50"/>
    <mergeCell ref="H50:AG50"/>
    <mergeCell ref="D51:G51"/>
    <mergeCell ref="H51:AG51"/>
    <mergeCell ref="D52:G52"/>
    <mergeCell ref="H52:AG52"/>
    <mergeCell ref="H46:AG46"/>
    <mergeCell ref="D47:G47"/>
    <mergeCell ref="H47:AG47"/>
    <mergeCell ref="B48:C52"/>
    <mergeCell ref="D48:G48"/>
    <mergeCell ref="H48:AG48"/>
    <mergeCell ref="D42:AY42"/>
    <mergeCell ref="B43:AY43"/>
    <mergeCell ref="D44:G44"/>
    <mergeCell ref="H44:AG44"/>
    <mergeCell ref="AH44:AY44"/>
    <mergeCell ref="B45:C47"/>
    <mergeCell ref="D45:G45"/>
    <mergeCell ref="H45:AG45"/>
    <mergeCell ref="AH45:AY47"/>
    <mergeCell ref="D46:G46"/>
    <mergeCell ref="B37:C40"/>
    <mergeCell ref="D37:AY37"/>
    <mergeCell ref="D38:AY38"/>
    <mergeCell ref="D39:AY39"/>
    <mergeCell ref="D40:AY40"/>
    <mergeCell ref="D41:AY41"/>
    <mergeCell ref="D33:L33"/>
    <mergeCell ref="M33:R33"/>
    <mergeCell ref="S33:X33"/>
    <mergeCell ref="Y33:AY33"/>
    <mergeCell ref="D34:L34"/>
    <mergeCell ref="M34:R34"/>
    <mergeCell ref="S34:X34"/>
    <mergeCell ref="Y34:AY34"/>
    <mergeCell ref="D31:L31"/>
    <mergeCell ref="M31:R31"/>
    <mergeCell ref="S31:X31"/>
    <mergeCell ref="Y31:AY31"/>
    <mergeCell ref="D32:L32"/>
    <mergeCell ref="M32:R32"/>
    <mergeCell ref="S32:X32"/>
    <mergeCell ref="Y32:AY32"/>
    <mergeCell ref="M29:R29"/>
    <mergeCell ref="S29:X29"/>
    <mergeCell ref="Y29:AY29"/>
    <mergeCell ref="D30:L30"/>
    <mergeCell ref="M30:R30"/>
    <mergeCell ref="S30:X30"/>
    <mergeCell ref="Y30:AY30"/>
    <mergeCell ref="B27:C34"/>
    <mergeCell ref="D27:L27"/>
    <mergeCell ref="M27:R27"/>
    <mergeCell ref="S27:X27"/>
    <mergeCell ref="Y27:AY27"/>
    <mergeCell ref="D28:L28"/>
    <mergeCell ref="M28:R28"/>
    <mergeCell ref="S28:X28"/>
    <mergeCell ref="Y28:AY28"/>
    <mergeCell ref="D29:L29"/>
    <mergeCell ref="AU24:AY24"/>
    <mergeCell ref="AF25:AJ25"/>
    <mergeCell ref="AK25:AO25"/>
    <mergeCell ref="AP25:AT25"/>
    <mergeCell ref="AU25:AY25"/>
    <mergeCell ref="B26:G26"/>
    <mergeCell ref="H26:Y26"/>
    <mergeCell ref="Z26:AB26"/>
    <mergeCell ref="AC26:AY26"/>
    <mergeCell ref="H24:Y25"/>
    <mergeCell ref="Z24:AB25"/>
    <mergeCell ref="AC24:AE25"/>
    <mergeCell ref="AF24:AJ24"/>
    <mergeCell ref="AK24:AO24"/>
    <mergeCell ref="AP24:AT24"/>
    <mergeCell ref="AP22:AT22"/>
    <mergeCell ref="AU22:AY22"/>
    <mergeCell ref="B23:G25"/>
    <mergeCell ref="H23:Y23"/>
    <mergeCell ref="Z23:AB23"/>
    <mergeCell ref="AC23:AE23"/>
    <mergeCell ref="AF23:AJ23"/>
    <mergeCell ref="AK23:AO23"/>
    <mergeCell ref="AP23:AT23"/>
    <mergeCell ref="AU23:AY23"/>
    <mergeCell ref="AP20:AT20"/>
    <mergeCell ref="AU20:AY20"/>
    <mergeCell ref="H21:Y22"/>
    <mergeCell ref="Z21:AB21"/>
    <mergeCell ref="AC21:AE21"/>
    <mergeCell ref="AF21:AJ21"/>
    <mergeCell ref="AK21:AO21"/>
    <mergeCell ref="AP21:AT21"/>
    <mergeCell ref="AU21:AY21"/>
    <mergeCell ref="Z22:AB22"/>
    <mergeCell ref="B20:G22"/>
    <mergeCell ref="H20:Y20"/>
    <mergeCell ref="Z20:AB20"/>
    <mergeCell ref="AC20:AE20"/>
    <mergeCell ref="AF20:AJ20"/>
    <mergeCell ref="AK20:AO20"/>
    <mergeCell ref="AC22:AE22"/>
    <mergeCell ref="AF22:AJ22"/>
    <mergeCell ref="AK22:AO22"/>
    <mergeCell ref="H19:P19"/>
    <mergeCell ref="Q19:W19"/>
    <mergeCell ref="X19:AD19"/>
    <mergeCell ref="AE19:AK19"/>
    <mergeCell ref="AL19:AR19"/>
    <mergeCell ref="AS19:AY19"/>
    <mergeCell ref="H18:P18"/>
    <mergeCell ref="Q18:W18"/>
    <mergeCell ref="X18:AD18"/>
    <mergeCell ref="AE18:AK18"/>
    <mergeCell ref="AL18:AR18"/>
    <mergeCell ref="AS18:AY18"/>
    <mergeCell ref="J17:P17"/>
    <mergeCell ref="Q17:W17"/>
    <mergeCell ref="X17:AD17"/>
    <mergeCell ref="AE17:AK17"/>
    <mergeCell ref="AL17:AR17"/>
    <mergeCell ref="AS17:AY17"/>
    <mergeCell ref="J16:P16"/>
    <mergeCell ref="Q16:W16"/>
    <mergeCell ref="X16:AD16"/>
    <mergeCell ref="AE16:AK16"/>
    <mergeCell ref="AL16:AR16"/>
    <mergeCell ref="AS16:AY16"/>
    <mergeCell ref="J15:P15"/>
    <mergeCell ref="Q15:W15"/>
    <mergeCell ref="X15:AD15"/>
    <mergeCell ref="AE15:AK15"/>
    <mergeCell ref="AL15:AR15"/>
    <mergeCell ref="AS15:AY15"/>
    <mergeCell ref="AS12:AY12"/>
    <mergeCell ref="H13:I17"/>
    <mergeCell ref="J13:P14"/>
    <mergeCell ref="Q13:W14"/>
    <mergeCell ref="X13:AD14"/>
    <mergeCell ref="AE13:AK14"/>
    <mergeCell ref="AL13:AR13"/>
    <mergeCell ref="AS13:AY13"/>
    <mergeCell ref="AL14:AR14"/>
    <mergeCell ref="AS14:AY14"/>
    <mergeCell ref="B10:G10"/>
    <mergeCell ref="H10:AY10"/>
    <mergeCell ref="B11:G11"/>
    <mergeCell ref="H11:AY11"/>
    <mergeCell ref="B12:G19"/>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37"/>
  <sheetViews>
    <sheetView topLeftCell="A225" zoomScale="85" zoomScaleNormal="85" zoomScaleSheetLayoutView="90" workbookViewId="0">
      <selection activeCell="A221" sqref="A221:XFD233"/>
    </sheetView>
  </sheetViews>
  <sheetFormatPr defaultColWidth="9" defaultRowHeight="13.1"/>
  <cols>
    <col min="1" max="2" width="2.21875" style="502" customWidth="1"/>
    <col min="3" max="3" width="3.6640625" style="502" customWidth="1"/>
    <col min="4" max="6" width="2.21875" style="502" customWidth="1"/>
    <col min="7" max="7" width="1.6640625" style="502" customWidth="1"/>
    <col min="8" max="25" width="2.21875" style="502" customWidth="1"/>
    <col min="26" max="28" width="2.77734375" style="502" customWidth="1"/>
    <col min="29" max="34" width="2.21875" style="502" customWidth="1"/>
    <col min="35" max="35" width="2.6640625" style="502" customWidth="1"/>
    <col min="36" max="36" width="3.44140625" style="502" customWidth="1"/>
    <col min="37" max="46" width="2.6640625" style="502" customWidth="1"/>
    <col min="47" max="47" width="3.44140625" style="502" customWidth="1"/>
    <col min="48" max="51" width="2.21875" style="502" customWidth="1"/>
    <col min="52" max="52" width="1.77734375" style="502" customWidth="1"/>
    <col min="53" max="58" width="3.6640625" style="502" customWidth="1"/>
    <col min="59" max="16384" width="9" style="502"/>
  </cols>
  <sheetData>
    <row r="1" spans="2:53" ht="23.25" customHeight="1">
      <c r="AQ1" s="503"/>
      <c r="AR1" s="503"/>
      <c r="AS1" s="503"/>
      <c r="AT1" s="503"/>
      <c r="AU1" s="503"/>
      <c r="AV1" s="503"/>
      <c r="AW1" s="503"/>
      <c r="AX1" s="504"/>
    </row>
    <row r="2" spans="2:53" ht="29.95" customHeight="1" thickBot="1">
      <c r="AK2" s="507" t="s">
        <v>0</v>
      </c>
      <c r="AL2" s="507"/>
      <c r="AM2" s="507"/>
      <c r="AN2" s="507"/>
      <c r="AO2" s="507"/>
      <c r="AP2" s="507"/>
      <c r="AQ2" s="507"/>
      <c r="AR2" s="2845" t="s">
        <v>1190</v>
      </c>
      <c r="AS2" s="2973"/>
      <c r="AT2" s="2973"/>
      <c r="AU2" s="2973"/>
      <c r="AV2" s="2973"/>
      <c r="AW2" s="2973"/>
      <c r="AX2" s="2973"/>
      <c r="AY2" s="2973"/>
    </row>
    <row r="3" spans="2:53" ht="19" thickBot="1">
      <c r="B3" s="509" t="s">
        <v>501</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3" ht="29.95" customHeight="1">
      <c r="B4" s="512" t="s">
        <v>4</v>
      </c>
      <c r="C4" s="513"/>
      <c r="D4" s="513"/>
      <c r="E4" s="513"/>
      <c r="F4" s="513"/>
      <c r="G4" s="513"/>
      <c r="H4" s="2974" t="s">
        <v>1191</v>
      </c>
      <c r="I4" s="1134"/>
      <c r="J4" s="1134"/>
      <c r="K4" s="1134"/>
      <c r="L4" s="1134"/>
      <c r="M4" s="1134"/>
      <c r="N4" s="1134"/>
      <c r="O4" s="1134"/>
      <c r="P4" s="1134"/>
      <c r="Q4" s="1134"/>
      <c r="R4" s="1134"/>
      <c r="S4" s="1134"/>
      <c r="T4" s="1134"/>
      <c r="U4" s="1134"/>
      <c r="V4" s="1134"/>
      <c r="W4" s="1134"/>
      <c r="X4" s="1134"/>
      <c r="Y4" s="1134"/>
      <c r="Z4" s="517" t="s">
        <v>979</v>
      </c>
      <c r="AA4" s="518"/>
      <c r="AB4" s="518"/>
      <c r="AC4" s="518"/>
      <c r="AD4" s="518"/>
      <c r="AE4" s="519"/>
      <c r="AF4" s="1985" t="s">
        <v>1192</v>
      </c>
      <c r="AG4" s="1986"/>
      <c r="AH4" s="1986"/>
      <c r="AI4" s="1986"/>
      <c r="AJ4" s="1986"/>
      <c r="AK4" s="1986"/>
      <c r="AL4" s="1986"/>
      <c r="AM4" s="1986"/>
      <c r="AN4" s="1986"/>
      <c r="AO4" s="1986"/>
      <c r="AP4" s="1986"/>
      <c r="AQ4" s="1987"/>
      <c r="AR4" s="523" t="s">
        <v>8</v>
      </c>
      <c r="AS4" s="518"/>
      <c r="AT4" s="518"/>
      <c r="AU4" s="518"/>
      <c r="AV4" s="518"/>
      <c r="AW4" s="518"/>
      <c r="AX4" s="518"/>
      <c r="AY4" s="524"/>
    </row>
    <row r="5" spans="2:53" ht="36" customHeight="1">
      <c r="B5" s="525" t="s">
        <v>9</v>
      </c>
      <c r="C5" s="526"/>
      <c r="D5" s="526"/>
      <c r="E5" s="526"/>
      <c r="F5" s="526"/>
      <c r="G5" s="527"/>
      <c r="H5" s="528" t="s">
        <v>1193</v>
      </c>
      <c r="I5" s="529"/>
      <c r="J5" s="529"/>
      <c r="K5" s="529"/>
      <c r="L5" s="529"/>
      <c r="M5" s="529"/>
      <c r="N5" s="529"/>
      <c r="O5" s="529"/>
      <c r="P5" s="529"/>
      <c r="Q5" s="529"/>
      <c r="R5" s="529"/>
      <c r="S5" s="529"/>
      <c r="T5" s="529"/>
      <c r="U5" s="529"/>
      <c r="V5" s="529"/>
      <c r="W5" s="530"/>
      <c r="X5" s="530"/>
      <c r="Y5" s="530"/>
      <c r="Z5" s="531" t="s">
        <v>11</v>
      </c>
      <c r="AA5" s="532"/>
      <c r="AB5" s="532"/>
      <c r="AC5" s="532"/>
      <c r="AD5" s="532"/>
      <c r="AE5" s="533"/>
      <c r="AF5" s="1990"/>
      <c r="AG5" s="1991"/>
      <c r="AH5" s="1991"/>
      <c r="AI5" s="1991"/>
      <c r="AJ5" s="1991"/>
      <c r="AK5" s="1991"/>
      <c r="AL5" s="1991"/>
      <c r="AM5" s="1991"/>
      <c r="AN5" s="1991"/>
      <c r="AO5" s="1991"/>
      <c r="AP5" s="1991"/>
      <c r="AQ5" s="1992"/>
      <c r="AR5" s="2975" t="s">
        <v>1194</v>
      </c>
      <c r="AS5" s="2976"/>
      <c r="AT5" s="2976"/>
      <c r="AU5" s="2976"/>
      <c r="AV5" s="2976"/>
      <c r="AW5" s="2976"/>
      <c r="AX5" s="2976"/>
      <c r="AY5" s="2977"/>
    </row>
    <row r="6" spans="2:53" ht="30.8" customHeight="1">
      <c r="B6" s="540" t="s">
        <v>13</v>
      </c>
      <c r="C6" s="541"/>
      <c r="D6" s="541"/>
      <c r="E6" s="541"/>
      <c r="F6" s="541"/>
      <c r="G6" s="541"/>
      <c r="H6" s="542" t="s">
        <v>683</v>
      </c>
      <c r="I6" s="530"/>
      <c r="J6" s="530"/>
      <c r="K6" s="530"/>
      <c r="L6" s="530"/>
      <c r="M6" s="530"/>
      <c r="N6" s="530"/>
      <c r="O6" s="530"/>
      <c r="P6" s="530"/>
      <c r="Q6" s="530"/>
      <c r="R6" s="530"/>
      <c r="S6" s="530"/>
      <c r="T6" s="530"/>
      <c r="U6" s="530"/>
      <c r="V6" s="530"/>
      <c r="W6" s="530"/>
      <c r="X6" s="530"/>
      <c r="Y6" s="530"/>
      <c r="Z6" s="543" t="s">
        <v>15</v>
      </c>
      <c r="AA6" s="544"/>
      <c r="AB6" s="544"/>
      <c r="AC6" s="544"/>
      <c r="AD6" s="544"/>
      <c r="AE6" s="545"/>
      <c r="AF6" s="546" t="s">
        <v>1195</v>
      </c>
      <c r="AG6" s="546"/>
      <c r="AH6" s="546"/>
      <c r="AI6" s="546"/>
      <c r="AJ6" s="546"/>
      <c r="AK6" s="546"/>
      <c r="AL6" s="546"/>
      <c r="AM6" s="546"/>
      <c r="AN6" s="546"/>
      <c r="AO6" s="546"/>
      <c r="AP6" s="546"/>
      <c r="AQ6" s="546"/>
      <c r="AR6" s="530"/>
      <c r="AS6" s="530"/>
      <c r="AT6" s="530"/>
      <c r="AU6" s="530"/>
      <c r="AV6" s="530"/>
      <c r="AW6" s="530"/>
      <c r="AX6" s="530"/>
      <c r="AY6" s="547"/>
    </row>
    <row r="7" spans="2:53" ht="18" customHeight="1">
      <c r="B7" s="548" t="s">
        <v>193</v>
      </c>
      <c r="C7" s="549"/>
      <c r="D7" s="549"/>
      <c r="E7" s="549"/>
      <c r="F7" s="549"/>
      <c r="G7" s="549"/>
      <c r="H7" s="550" t="s">
        <v>1196</v>
      </c>
      <c r="I7" s="551"/>
      <c r="J7" s="551"/>
      <c r="K7" s="551"/>
      <c r="L7" s="551"/>
      <c r="M7" s="551"/>
      <c r="N7" s="551"/>
      <c r="O7" s="551"/>
      <c r="P7" s="551"/>
      <c r="Q7" s="551"/>
      <c r="R7" s="551"/>
      <c r="S7" s="551"/>
      <c r="T7" s="551"/>
      <c r="U7" s="551"/>
      <c r="V7" s="551"/>
      <c r="W7" s="552"/>
      <c r="X7" s="552"/>
      <c r="Y7" s="552"/>
      <c r="Z7" s="553" t="s">
        <v>985</v>
      </c>
      <c r="AA7" s="530"/>
      <c r="AB7" s="530"/>
      <c r="AC7" s="530"/>
      <c r="AD7" s="530"/>
      <c r="AE7" s="554"/>
      <c r="AF7" s="2978" t="s">
        <v>1197</v>
      </c>
      <c r="AG7" s="1150"/>
      <c r="AH7" s="1150"/>
      <c r="AI7" s="1150"/>
      <c r="AJ7" s="1150"/>
      <c r="AK7" s="1150"/>
      <c r="AL7" s="1150"/>
      <c r="AM7" s="1150"/>
      <c r="AN7" s="1150"/>
      <c r="AO7" s="1150"/>
      <c r="AP7" s="1150"/>
      <c r="AQ7" s="1150"/>
      <c r="AR7" s="1150"/>
      <c r="AS7" s="1150"/>
      <c r="AT7" s="1150"/>
      <c r="AU7" s="1150"/>
      <c r="AV7" s="1150"/>
      <c r="AW7" s="1150"/>
      <c r="AX7" s="1150"/>
      <c r="AY7" s="1151"/>
    </row>
    <row r="8" spans="2:53" ht="24.05" customHeight="1">
      <c r="B8" s="558"/>
      <c r="C8" s="559"/>
      <c r="D8" s="559"/>
      <c r="E8" s="559"/>
      <c r="F8" s="559"/>
      <c r="G8" s="559"/>
      <c r="H8" s="560"/>
      <c r="I8" s="561"/>
      <c r="J8" s="561"/>
      <c r="K8" s="561"/>
      <c r="L8" s="561"/>
      <c r="M8" s="561"/>
      <c r="N8" s="561"/>
      <c r="O8" s="561"/>
      <c r="P8" s="561"/>
      <c r="Q8" s="561"/>
      <c r="R8" s="561"/>
      <c r="S8" s="561"/>
      <c r="T8" s="561"/>
      <c r="U8" s="561"/>
      <c r="V8" s="561"/>
      <c r="W8" s="562"/>
      <c r="X8" s="562"/>
      <c r="Y8" s="562"/>
      <c r="Z8" s="563"/>
      <c r="AA8" s="530"/>
      <c r="AB8" s="530"/>
      <c r="AC8" s="530"/>
      <c r="AD8" s="530"/>
      <c r="AE8" s="554"/>
      <c r="AF8" s="1155"/>
      <c r="AG8" s="1155"/>
      <c r="AH8" s="1155"/>
      <c r="AI8" s="1155"/>
      <c r="AJ8" s="1155"/>
      <c r="AK8" s="1155"/>
      <c r="AL8" s="1155"/>
      <c r="AM8" s="1155"/>
      <c r="AN8" s="1155"/>
      <c r="AO8" s="1155"/>
      <c r="AP8" s="1155"/>
      <c r="AQ8" s="1155"/>
      <c r="AR8" s="1155"/>
      <c r="AS8" s="1155"/>
      <c r="AT8" s="1155"/>
      <c r="AU8" s="1155"/>
      <c r="AV8" s="1155"/>
      <c r="AW8" s="1155"/>
      <c r="AX8" s="1155"/>
      <c r="AY8" s="1156"/>
    </row>
    <row r="9" spans="2:53" ht="80.55" customHeight="1">
      <c r="B9" s="567" t="s">
        <v>687</v>
      </c>
      <c r="C9" s="568"/>
      <c r="D9" s="568"/>
      <c r="E9" s="568"/>
      <c r="F9" s="568"/>
      <c r="G9" s="568"/>
      <c r="H9" s="1157" t="s">
        <v>1198</v>
      </c>
      <c r="I9" s="1158"/>
      <c r="J9" s="1158"/>
      <c r="K9" s="1158"/>
      <c r="L9" s="1158"/>
      <c r="M9" s="1158"/>
      <c r="N9" s="1158"/>
      <c r="O9" s="1158"/>
      <c r="P9" s="1158"/>
      <c r="Q9" s="1158"/>
      <c r="R9" s="1158"/>
      <c r="S9" s="1158"/>
      <c r="T9" s="1158"/>
      <c r="U9" s="1158"/>
      <c r="V9" s="1158"/>
      <c r="W9" s="1158"/>
      <c r="X9" s="1158"/>
      <c r="Y9" s="1158"/>
      <c r="Z9" s="1158"/>
      <c r="AA9" s="1158"/>
      <c r="AB9" s="1158"/>
      <c r="AC9" s="1158"/>
      <c r="AD9" s="1158"/>
      <c r="AE9" s="1158"/>
      <c r="AF9" s="1158"/>
      <c r="AG9" s="1158"/>
      <c r="AH9" s="1158"/>
      <c r="AI9" s="1158"/>
      <c r="AJ9" s="1158"/>
      <c r="AK9" s="1158"/>
      <c r="AL9" s="1158"/>
      <c r="AM9" s="1158"/>
      <c r="AN9" s="1158"/>
      <c r="AO9" s="1158"/>
      <c r="AP9" s="1158"/>
      <c r="AQ9" s="1158"/>
      <c r="AR9" s="1158"/>
      <c r="AS9" s="1158"/>
      <c r="AT9" s="1158"/>
      <c r="AU9" s="1158"/>
      <c r="AV9" s="1158"/>
      <c r="AW9" s="1158"/>
      <c r="AX9" s="1158"/>
      <c r="AY9" s="1159"/>
      <c r="BA9" s="1311"/>
    </row>
    <row r="10" spans="2:53" ht="91.65" customHeight="1">
      <c r="B10" s="567" t="s">
        <v>892</v>
      </c>
      <c r="C10" s="568"/>
      <c r="D10" s="568"/>
      <c r="E10" s="568"/>
      <c r="F10" s="568"/>
      <c r="G10" s="568"/>
      <c r="H10" s="1157" t="s">
        <v>1199</v>
      </c>
      <c r="I10" s="1158"/>
      <c r="J10" s="1158"/>
      <c r="K10" s="1158"/>
      <c r="L10" s="1158"/>
      <c r="M10" s="1158"/>
      <c r="N10" s="1158"/>
      <c r="O10" s="1158"/>
      <c r="P10" s="1158"/>
      <c r="Q10" s="1158"/>
      <c r="R10" s="1158"/>
      <c r="S10" s="1158"/>
      <c r="T10" s="1158"/>
      <c r="U10" s="1158"/>
      <c r="V10" s="1158"/>
      <c r="W10" s="1158"/>
      <c r="X10" s="1158"/>
      <c r="Y10" s="1158"/>
      <c r="Z10" s="1158"/>
      <c r="AA10" s="1158"/>
      <c r="AB10" s="1158"/>
      <c r="AC10" s="1158"/>
      <c r="AD10" s="1158"/>
      <c r="AE10" s="1158"/>
      <c r="AF10" s="1158"/>
      <c r="AG10" s="1158"/>
      <c r="AH10" s="1158"/>
      <c r="AI10" s="1158"/>
      <c r="AJ10" s="1158"/>
      <c r="AK10" s="1158"/>
      <c r="AL10" s="1158"/>
      <c r="AM10" s="1158"/>
      <c r="AN10" s="1158"/>
      <c r="AO10" s="1158"/>
      <c r="AP10" s="1158"/>
      <c r="AQ10" s="1158"/>
      <c r="AR10" s="1158"/>
      <c r="AS10" s="1158"/>
      <c r="AT10" s="1158"/>
      <c r="AU10" s="1158"/>
      <c r="AV10" s="1158"/>
      <c r="AW10" s="1158"/>
      <c r="AX10" s="1158"/>
      <c r="AY10" s="1159"/>
      <c r="BA10" s="1311"/>
    </row>
    <row r="11" spans="2:53" ht="29.3" customHeight="1">
      <c r="B11" s="567" t="s">
        <v>25</v>
      </c>
      <c r="C11" s="568"/>
      <c r="D11" s="568"/>
      <c r="E11" s="568"/>
      <c r="F11" s="568"/>
      <c r="G11" s="572"/>
      <c r="H11" s="573" t="s">
        <v>335</v>
      </c>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5"/>
    </row>
    <row r="12" spans="2:53" ht="20.95" customHeight="1">
      <c r="B12" s="576" t="s">
        <v>691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3" ht="18" customHeight="1">
      <c r="B13" s="585"/>
      <c r="C13" s="586"/>
      <c r="D13" s="586"/>
      <c r="E13" s="586"/>
      <c r="F13" s="586"/>
      <c r="G13" s="587"/>
      <c r="H13" s="588" t="s">
        <v>33</v>
      </c>
      <c r="I13" s="589"/>
      <c r="J13" s="590" t="s">
        <v>34</v>
      </c>
      <c r="K13" s="591"/>
      <c r="L13" s="591"/>
      <c r="M13" s="591"/>
      <c r="N13" s="591"/>
      <c r="O13" s="591"/>
      <c r="P13" s="592"/>
      <c r="Q13" s="2873" t="s">
        <v>1200</v>
      </c>
      <c r="R13" s="2874"/>
      <c r="S13" s="2874"/>
      <c r="T13" s="2874"/>
      <c r="U13" s="2874"/>
      <c r="V13" s="2874"/>
      <c r="W13" s="2875"/>
      <c r="X13" s="2873" t="s">
        <v>1200</v>
      </c>
      <c r="Y13" s="2874"/>
      <c r="Z13" s="2874"/>
      <c r="AA13" s="2874"/>
      <c r="AB13" s="2874"/>
      <c r="AC13" s="2874"/>
      <c r="AD13" s="2875"/>
      <c r="AE13" s="2873" t="s">
        <v>1200</v>
      </c>
      <c r="AF13" s="2874"/>
      <c r="AG13" s="2874"/>
      <c r="AH13" s="2874"/>
      <c r="AI13" s="2874"/>
      <c r="AJ13" s="2874"/>
      <c r="AK13" s="2875"/>
      <c r="AL13" s="2873" t="s">
        <v>1200</v>
      </c>
      <c r="AM13" s="2874"/>
      <c r="AN13" s="2874"/>
      <c r="AO13" s="2874"/>
      <c r="AP13" s="2874"/>
      <c r="AQ13" s="2874"/>
      <c r="AR13" s="2875"/>
      <c r="AS13" s="848" t="s">
        <v>1200</v>
      </c>
      <c r="AT13" s="2979"/>
      <c r="AU13" s="2979"/>
      <c r="AV13" s="2979"/>
      <c r="AW13" s="2979"/>
      <c r="AX13" s="2979"/>
      <c r="AY13" s="2980"/>
    </row>
    <row r="14" spans="2:53" ht="18" customHeight="1">
      <c r="B14" s="585"/>
      <c r="C14" s="586"/>
      <c r="D14" s="586"/>
      <c r="E14" s="586"/>
      <c r="F14" s="586"/>
      <c r="G14" s="587"/>
      <c r="H14" s="601"/>
      <c r="I14" s="602"/>
      <c r="J14" s="603"/>
      <c r="K14" s="604"/>
      <c r="L14" s="604"/>
      <c r="M14" s="604"/>
      <c r="N14" s="604"/>
      <c r="O14" s="604"/>
      <c r="P14" s="605"/>
      <c r="Q14" s="2886"/>
      <c r="R14" s="2887"/>
      <c r="S14" s="2887"/>
      <c r="T14" s="2887"/>
      <c r="U14" s="2887"/>
      <c r="V14" s="2887"/>
      <c r="W14" s="2888"/>
      <c r="X14" s="2886"/>
      <c r="Y14" s="2887"/>
      <c r="Z14" s="2887"/>
      <c r="AA14" s="2887"/>
      <c r="AB14" s="2887"/>
      <c r="AC14" s="2887"/>
      <c r="AD14" s="2888"/>
      <c r="AE14" s="2886"/>
      <c r="AF14" s="2887"/>
      <c r="AG14" s="2887"/>
      <c r="AH14" s="2887"/>
      <c r="AI14" s="2887"/>
      <c r="AJ14" s="2887"/>
      <c r="AK14" s="2888"/>
      <c r="AL14" s="609" t="s">
        <v>1201</v>
      </c>
      <c r="AM14" s="610"/>
      <c r="AN14" s="610"/>
      <c r="AO14" s="610"/>
      <c r="AP14" s="610"/>
      <c r="AQ14" s="610"/>
      <c r="AR14" s="611"/>
      <c r="AS14" s="2981" t="s">
        <v>1202</v>
      </c>
      <c r="AT14" s="2982"/>
      <c r="AU14" s="2982"/>
      <c r="AV14" s="2982"/>
      <c r="AW14" s="2982"/>
      <c r="AX14" s="2982"/>
      <c r="AY14" s="2983"/>
    </row>
    <row r="15" spans="2:53" ht="20.95" customHeight="1">
      <c r="B15" s="585"/>
      <c r="C15" s="586"/>
      <c r="D15" s="586"/>
      <c r="E15" s="586"/>
      <c r="F15" s="586"/>
      <c r="G15" s="587"/>
      <c r="H15" s="617"/>
      <c r="I15" s="602"/>
      <c r="J15" s="618" t="s">
        <v>36</v>
      </c>
      <c r="K15" s="619"/>
      <c r="L15" s="619"/>
      <c r="M15" s="619"/>
      <c r="N15" s="619"/>
      <c r="O15" s="619"/>
      <c r="P15" s="620"/>
      <c r="Q15" s="2984" t="s">
        <v>1200</v>
      </c>
      <c r="R15" s="2984"/>
      <c r="S15" s="2984"/>
      <c r="T15" s="2984"/>
      <c r="U15" s="2984"/>
      <c r="V15" s="2984"/>
      <c r="W15" s="2984"/>
      <c r="X15" s="2984" t="s">
        <v>1200</v>
      </c>
      <c r="Y15" s="2984"/>
      <c r="Z15" s="2984"/>
      <c r="AA15" s="2984"/>
      <c r="AB15" s="2984"/>
      <c r="AC15" s="2984"/>
      <c r="AD15" s="2984"/>
      <c r="AE15" s="2984" t="s">
        <v>1203</v>
      </c>
      <c r="AF15" s="2984"/>
      <c r="AG15" s="2984"/>
      <c r="AH15" s="2984"/>
      <c r="AI15" s="2984"/>
      <c r="AJ15" s="2984"/>
      <c r="AK15" s="2984"/>
      <c r="AL15" s="2984" t="s">
        <v>1200</v>
      </c>
      <c r="AM15" s="2984"/>
      <c r="AN15" s="2984"/>
      <c r="AO15" s="2984"/>
      <c r="AP15" s="2984"/>
      <c r="AQ15" s="2984"/>
      <c r="AR15" s="2984"/>
      <c r="AS15" s="2985"/>
      <c r="AT15" s="2985"/>
      <c r="AU15" s="2985"/>
      <c r="AV15" s="2985"/>
      <c r="AW15" s="2985"/>
      <c r="AX15" s="2985"/>
      <c r="AY15" s="2986"/>
    </row>
    <row r="16" spans="2:53" ht="24.75" customHeight="1">
      <c r="B16" s="585"/>
      <c r="C16" s="586"/>
      <c r="D16" s="586"/>
      <c r="E16" s="586"/>
      <c r="F16" s="586"/>
      <c r="G16" s="587"/>
      <c r="H16" s="617"/>
      <c r="I16" s="602"/>
      <c r="J16" s="618" t="s">
        <v>38</v>
      </c>
      <c r="K16" s="619"/>
      <c r="L16" s="619"/>
      <c r="M16" s="619"/>
      <c r="N16" s="619"/>
      <c r="O16" s="619"/>
      <c r="P16" s="620"/>
      <c r="Q16" s="2984" t="s">
        <v>1200</v>
      </c>
      <c r="R16" s="2984"/>
      <c r="S16" s="2984"/>
      <c r="T16" s="2984"/>
      <c r="U16" s="2984"/>
      <c r="V16" s="2984"/>
      <c r="W16" s="2984"/>
      <c r="X16" s="2984" t="s">
        <v>1200</v>
      </c>
      <c r="Y16" s="2984"/>
      <c r="Z16" s="2984"/>
      <c r="AA16" s="2984"/>
      <c r="AB16" s="2984"/>
      <c r="AC16" s="2984"/>
      <c r="AD16" s="2984"/>
      <c r="AE16" s="2987">
        <v>-1704</v>
      </c>
      <c r="AF16" s="2987"/>
      <c r="AG16" s="2987"/>
      <c r="AH16" s="2987"/>
      <c r="AI16" s="2987"/>
      <c r="AJ16" s="2987"/>
      <c r="AK16" s="2987"/>
      <c r="AL16" s="2984">
        <v>1704</v>
      </c>
      <c r="AM16" s="2984"/>
      <c r="AN16" s="2984"/>
      <c r="AO16" s="2984"/>
      <c r="AP16" s="2984"/>
      <c r="AQ16" s="2984"/>
      <c r="AR16" s="2984"/>
      <c r="AS16" s="2985"/>
      <c r="AT16" s="2985"/>
      <c r="AU16" s="2985"/>
      <c r="AV16" s="2985"/>
      <c r="AW16" s="2985"/>
      <c r="AX16" s="2985"/>
      <c r="AY16" s="2986"/>
    </row>
    <row r="17" spans="2:61" ht="24.75" customHeight="1">
      <c r="B17" s="585"/>
      <c r="C17" s="586"/>
      <c r="D17" s="586"/>
      <c r="E17" s="586"/>
      <c r="F17" s="586"/>
      <c r="G17" s="587"/>
      <c r="H17" s="626"/>
      <c r="I17" s="627"/>
      <c r="J17" s="628" t="s">
        <v>39</v>
      </c>
      <c r="K17" s="629"/>
      <c r="L17" s="629"/>
      <c r="M17" s="629"/>
      <c r="N17" s="629"/>
      <c r="O17" s="629"/>
      <c r="P17" s="630"/>
      <c r="Q17" s="2252" t="s">
        <v>167</v>
      </c>
      <c r="R17" s="2252"/>
      <c r="S17" s="2252"/>
      <c r="T17" s="2252"/>
      <c r="U17" s="2252"/>
      <c r="V17" s="2252"/>
      <c r="W17" s="2252"/>
      <c r="X17" s="2252" t="s">
        <v>167</v>
      </c>
      <c r="Y17" s="2252"/>
      <c r="Z17" s="2252"/>
      <c r="AA17" s="2252"/>
      <c r="AB17" s="2252"/>
      <c r="AC17" s="2252"/>
      <c r="AD17" s="2252"/>
      <c r="AE17" s="2252">
        <v>41</v>
      </c>
      <c r="AF17" s="2252"/>
      <c r="AG17" s="2252"/>
      <c r="AH17" s="2252"/>
      <c r="AI17" s="2252"/>
      <c r="AJ17" s="2252"/>
      <c r="AK17" s="2252"/>
      <c r="AL17" s="2252">
        <f>SUM(AL13:AR16)+401</f>
        <v>2105</v>
      </c>
      <c r="AM17" s="2252"/>
      <c r="AN17" s="2252"/>
      <c r="AO17" s="2252"/>
      <c r="AP17" s="2252"/>
      <c r="AQ17" s="2252"/>
      <c r="AR17" s="2252"/>
      <c r="AS17" s="2988">
        <v>623</v>
      </c>
      <c r="AT17" s="2989"/>
      <c r="AU17" s="2989"/>
      <c r="AV17" s="2989"/>
      <c r="AW17" s="2989"/>
      <c r="AX17" s="2989"/>
      <c r="AY17" s="2990"/>
    </row>
    <row r="18" spans="2:61" ht="24.75" customHeight="1">
      <c r="B18" s="585"/>
      <c r="C18" s="586"/>
      <c r="D18" s="586"/>
      <c r="E18" s="586"/>
      <c r="F18" s="586"/>
      <c r="G18" s="587"/>
      <c r="H18" s="635" t="s">
        <v>40</v>
      </c>
      <c r="I18" s="636"/>
      <c r="J18" s="636"/>
      <c r="K18" s="636"/>
      <c r="L18" s="636"/>
      <c r="M18" s="636"/>
      <c r="N18" s="636"/>
      <c r="O18" s="636"/>
      <c r="P18" s="636"/>
      <c r="Q18" s="2991" t="s">
        <v>1200</v>
      </c>
      <c r="R18" s="2991"/>
      <c r="S18" s="2991"/>
      <c r="T18" s="2991"/>
      <c r="U18" s="2991"/>
      <c r="V18" s="2991"/>
      <c r="W18" s="2991"/>
      <c r="X18" s="2991" t="s">
        <v>1200</v>
      </c>
      <c r="Y18" s="2991"/>
      <c r="Z18" s="2991"/>
      <c r="AA18" s="2991"/>
      <c r="AB18" s="2991"/>
      <c r="AC18" s="2991"/>
      <c r="AD18" s="2991"/>
      <c r="AE18" s="2991">
        <v>41</v>
      </c>
      <c r="AF18" s="2991"/>
      <c r="AG18" s="2991"/>
      <c r="AH18" s="2991"/>
      <c r="AI18" s="2991"/>
      <c r="AJ18" s="2991"/>
      <c r="AK18" s="2991"/>
      <c r="AL18" s="2992"/>
      <c r="AM18" s="2992"/>
      <c r="AN18" s="2992"/>
      <c r="AO18" s="2992"/>
      <c r="AP18" s="2992"/>
      <c r="AQ18" s="2992"/>
      <c r="AR18" s="2992"/>
      <c r="AS18" s="2992"/>
      <c r="AT18" s="2992"/>
      <c r="AU18" s="2992"/>
      <c r="AV18" s="2992"/>
      <c r="AW18" s="2992"/>
      <c r="AX18" s="2992"/>
      <c r="AY18" s="2993"/>
    </row>
    <row r="19" spans="2:61" ht="24.75" customHeight="1">
      <c r="B19" s="640"/>
      <c r="C19" s="641"/>
      <c r="D19" s="641"/>
      <c r="E19" s="641"/>
      <c r="F19" s="641"/>
      <c r="G19" s="642"/>
      <c r="H19" s="635" t="s">
        <v>41</v>
      </c>
      <c r="I19" s="636"/>
      <c r="J19" s="636"/>
      <c r="K19" s="636"/>
      <c r="L19" s="636"/>
      <c r="M19" s="636"/>
      <c r="N19" s="636"/>
      <c r="O19" s="636"/>
      <c r="P19" s="636"/>
      <c r="Q19" s="2994" t="s">
        <v>1200</v>
      </c>
      <c r="R19" s="2994"/>
      <c r="S19" s="2994"/>
      <c r="T19" s="2994"/>
      <c r="U19" s="2994"/>
      <c r="V19" s="2994"/>
      <c r="W19" s="2994"/>
      <c r="X19" s="2994" t="s">
        <v>1200</v>
      </c>
      <c r="Y19" s="2994"/>
      <c r="Z19" s="2994"/>
      <c r="AA19" s="2994"/>
      <c r="AB19" s="2994"/>
      <c r="AC19" s="2994"/>
      <c r="AD19" s="2994"/>
      <c r="AE19" s="2994">
        <v>1</v>
      </c>
      <c r="AF19" s="2994"/>
      <c r="AG19" s="2994"/>
      <c r="AH19" s="2994"/>
      <c r="AI19" s="2994"/>
      <c r="AJ19" s="2994"/>
      <c r="AK19" s="2994"/>
      <c r="AL19" s="2995"/>
      <c r="AM19" s="2995"/>
      <c r="AN19" s="2995"/>
      <c r="AO19" s="2995"/>
      <c r="AP19" s="2995"/>
      <c r="AQ19" s="2995"/>
      <c r="AR19" s="2995"/>
      <c r="AS19" s="2995"/>
      <c r="AT19" s="2995"/>
      <c r="AU19" s="2995"/>
      <c r="AV19" s="2995"/>
      <c r="AW19" s="2995"/>
      <c r="AX19" s="2995"/>
      <c r="AY19" s="2996"/>
    </row>
    <row r="20" spans="2:61" ht="33.049999999999997" customHeight="1">
      <c r="B20" s="672" t="s">
        <v>43</v>
      </c>
      <c r="C20" s="673"/>
      <c r="D20" s="673"/>
      <c r="E20" s="673"/>
      <c r="F20" s="673"/>
      <c r="G20" s="674"/>
      <c r="H20" s="647" t="s">
        <v>44</v>
      </c>
      <c r="I20" s="582"/>
      <c r="J20" s="582"/>
      <c r="K20" s="582"/>
      <c r="L20" s="582"/>
      <c r="M20" s="582"/>
      <c r="N20" s="582"/>
      <c r="O20" s="582"/>
      <c r="P20" s="582"/>
      <c r="Q20" s="582"/>
      <c r="R20" s="582"/>
      <c r="S20" s="582"/>
      <c r="T20" s="582"/>
      <c r="U20" s="582"/>
      <c r="V20" s="582"/>
      <c r="W20" s="582"/>
      <c r="X20" s="582"/>
      <c r="Y20" s="583"/>
      <c r="Z20" s="648"/>
      <c r="AA20" s="649"/>
      <c r="AB20" s="650"/>
      <c r="AC20" s="581" t="s">
        <v>45</v>
      </c>
      <c r="AD20" s="582"/>
      <c r="AE20" s="583"/>
      <c r="AF20" s="651" t="s">
        <v>202</v>
      </c>
      <c r="AG20" s="651"/>
      <c r="AH20" s="651"/>
      <c r="AI20" s="651"/>
      <c r="AJ20" s="651"/>
      <c r="AK20" s="651" t="s">
        <v>203</v>
      </c>
      <c r="AL20" s="651"/>
      <c r="AM20" s="651"/>
      <c r="AN20" s="651"/>
      <c r="AO20" s="651"/>
      <c r="AP20" s="651" t="s">
        <v>204</v>
      </c>
      <c r="AQ20" s="651"/>
      <c r="AR20" s="651"/>
      <c r="AS20" s="651"/>
      <c r="AT20" s="651"/>
      <c r="AU20" s="652" t="s">
        <v>1204</v>
      </c>
      <c r="AV20" s="651"/>
      <c r="AW20" s="651"/>
      <c r="AX20" s="651"/>
      <c r="AY20" s="653"/>
    </row>
    <row r="21" spans="2:61" ht="42.05" customHeight="1">
      <c r="B21" s="678"/>
      <c r="C21" s="679"/>
      <c r="D21" s="679"/>
      <c r="E21" s="679"/>
      <c r="F21" s="679"/>
      <c r="G21" s="680"/>
      <c r="H21" s="2586" t="s">
        <v>1205</v>
      </c>
      <c r="I21" s="1087"/>
      <c r="J21" s="1087"/>
      <c r="K21" s="1087"/>
      <c r="L21" s="1087"/>
      <c r="M21" s="1087"/>
      <c r="N21" s="1087"/>
      <c r="O21" s="1087"/>
      <c r="P21" s="1087"/>
      <c r="Q21" s="1087"/>
      <c r="R21" s="1087"/>
      <c r="S21" s="1087"/>
      <c r="T21" s="1087"/>
      <c r="U21" s="1087"/>
      <c r="V21" s="1087"/>
      <c r="W21" s="1087"/>
      <c r="X21" s="1087"/>
      <c r="Y21" s="1088"/>
      <c r="Z21" s="2997" t="s">
        <v>213</v>
      </c>
      <c r="AA21" s="2998"/>
      <c r="AB21" s="2999"/>
      <c r="AC21" s="3000" t="s">
        <v>1206</v>
      </c>
      <c r="AD21" s="3000"/>
      <c r="AE21" s="3000"/>
      <c r="AF21" s="3001" t="s">
        <v>432</v>
      </c>
      <c r="AG21" s="3002"/>
      <c r="AH21" s="3002"/>
      <c r="AI21" s="3002"/>
      <c r="AJ21" s="3002"/>
      <c r="AK21" s="3001" t="s">
        <v>432</v>
      </c>
      <c r="AL21" s="3002"/>
      <c r="AM21" s="3002"/>
      <c r="AN21" s="3002"/>
      <c r="AO21" s="3002"/>
      <c r="AP21" s="3003" t="s">
        <v>1207</v>
      </c>
      <c r="AQ21" s="1823"/>
      <c r="AR21" s="1823"/>
      <c r="AS21" s="1823"/>
      <c r="AT21" s="1823"/>
      <c r="AU21" s="3001" t="s">
        <v>1208</v>
      </c>
      <c r="AV21" s="3002"/>
      <c r="AW21" s="3002"/>
      <c r="AX21" s="3002"/>
      <c r="AY21" s="3004"/>
    </row>
    <row r="22" spans="2:61" ht="35.200000000000003" customHeight="1">
      <c r="B22" s="678"/>
      <c r="C22" s="679"/>
      <c r="D22" s="679"/>
      <c r="E22" s="679"/>
      <c r="F22" s="679"/>
      <c r="G22" s="680"/>
      <c r="H22" s="1596"/>
      <c r="I22" s="1098"/>
      <c r="J22" s="1098"/>
      <c r="K22" s="1098"/>
      <c r="L22" s="1098"/>
      <c r="M22" s="1098"/>
      <c r="N22" s="1098"/>
      <c r="O22" s="1098"/>
      <c r="P22" s="1098"/>
      <c r="Q22" s="1098"/>
      <c r="R22" s="1098"/>
      <c r="S22" s="1098"/>
      <c r="T22" s="1098"/>
      <c r="U22" s="1098"/>
      <c r="V22" s="1098"/>
      <c r="W22" s="1098"/>
      <c r="X22" s="1098"/>
      <c r="Y22" s="1099"/>
      <c r="Z22" s="3005" t="s">
        <v>52</v>
      </c>
      <c r="AA22" s="2814"/>
      <c r="AB22" s="2815"/>
      <c r="AC22" s="3006" t="s">
        <v>1209</v>
      </c>
      <c r="AD22" s="3006"/>
      <c r="AE22" s="3006"/>
      <c r="AF22" s="3006" t="s">
        <v>984</v>
      </c>
      <c r="AG22" s="3006"/>
      <c r="AH22" s="3006"/>
      <c r="AI22" s="3006"/>
      <c r="AJ22" s="3006"/>
      <c r="AK22" s="3006" t="s">
        <v>984</v>
      </c>
      <c r="AL22" s="3006"/>
      <c r="AM22" s="3006"/>
      <c r="AN22" s="3006"/>
      <c r="AO22" s="3006"/>
      <c r="AP22" s="3007" t="s">
        <v>1210</v>
      </c>
      <c r="AQ22" s="3008"/>
      <c r="AR22" s="3008"/>
      <c r="AS22" s="3008"/>
      <c r="AT22" s="3008"/>
      <c r="AU22" s="3009"/>
      <c r="AV22" s="3009"/>
      <c r="AW22" s="3009"/>
      <c r="AX22" s="3009"/>
      <c r="AY22" s="3010"/>
    </row>
    <row r="23" spans="2:61" ht="33.75" customHeight="1">
      <c r="B23" s="672" t="s">
        <v>54</v>
      </c>
      <c r="C23" s="673"/>
      <c r="D23" s="673"/>
      <c r="E23" s="673"/>
      <c r="F23" s="673"/>
      <c r="G23" s="674"/>
      <c r="H23" s="647" t="s">
        <v>55</v>
      </c>
      <c r="I23" s="582"/>
      <c r="J23" s="582"/>
      <c r="K23" s="582"/>
      <c r="L23" s="582"/>
      <c r="M23" s="582"/>
      <c r="N23" s="582"/>
      <c r="O23" s="582"/>
      <c r="P23" s="582"/>
      <c r="Q23" s="582"/>
      <c r="R23" s="582"/>
      <c r="S23" s="582"/>
      <c r="T23" s="582"/>
      <c r="U23" s="582"/>
      <c r="V23" s="582"/>
      <c r="W23" s="582"/>
      <c r="X23" s="582"/>
      <c r="Y23" s="583"/>
      <c r="Z23" s="648"/>
      <c r="AA23" s="649"/>
      <c r="AB23" s="650"/>
      <c r="AC23" s="581" t="s">
        <v>45</v>
      </c>
      <c r="AD23" s="582"/>
      <c r="AE23" s="583"/>
      <c r="AF23" s="651" t="s">
        <v>202</v>
      </c>
      <c r="AG23" s="651"/>
      <c r="AH23" s="651"/>
      <c r="AI23" s="651"/>
      <c r="AJ23" s="651"/>
      <c r="AK23" s="651" t="s">
        <v>203</v>
      </c>
      <c r="AL23" s="651"/>
      <c r="AM23" s="651"/>
      <c r="AN23" s="651"/>
      <c r="AO23" s="651"/>
      <c r="AP23" s="651" t="s">
        <v>204</v>
      </c>
      <c r="AQ23" s="651"/>
      <c r="AR23" s="651"/>
      <c r="AS23" s="651"/>
      <c r="AT23" s="651"/>
      <c r="AU23" s="675" t="s">
        <v>56</v>
      </c>
      <c r="AV23" s="676"/>
      <c r="AW23" s="676"/>
      <c r="AX23" s="676"/>
      <c r="AY23" s="677"/>
    </row>
    <row r="24" spans="2:61" ht="34.549999999999997" customHeight="1">
      <c r="B24" s="678"/>
      <c r="C24" s="679"/>
      <c r="D24" s="679"/>
      <c r="E24" s="679"/>
      <c r="F24" s="679"/>
      <c r="G24" s="680"/>
      <c r="H24" s="2298" t="s">
        <v>1211</v>
      </c>
      <c r="I24" s="1147"/>
      <c r="J24" s="1147"/>
      <c r="K24" s="1147"/>
      <c r="L24" s="1147"/>
      <c r="M24" s="1147"/>
      <c r="N24" s="1147"/>
      <c r="O24" s="1147"/>
      <c r="P24" s="1147"/>
      <c r="Q24" s="1147"/>
      <c r="R24" s="1147"/>
      <c r="S24" s="1147"/>
      <c r="T24" s="1147"/>
      <c r="U24" s="1147"/>
      <c r="V24" s="1147"/>
      <c r="W24" s="1147"/>
      <c r="X24" s="1147"/>
      <c r="Y24" s="1148"/>
      <c r="Z24" s="3011" t="s">
        <v>1212</v>
      </c>
      <c r="AA24" s="3012"/>
      <c r="AB24" s="3013"/>
      <c r="AC24" s="1195" t="s">
        <v>1206</v>
      </c>
      <c r="AD24" s="1150"/>
      <c r="AE24" s="1196"/>
      <c r="AF24" s="1198" t="s">
        <v>432</v>
      </c>
      <c r="AG24" s="1198"/>
      <c r="AH24" s="1198"/>
      <c r="AI24" s="1198"/>
      <c r="AJ24" s="1198"/>
      <c r="AK24" s="1198" t="s">
        <v>432</v>
      </c>
      <c r="AL24" s="1198"/>
      <c r="AM24" s="1198"/>
      <c r="AN24" s="1198"/>
      <c r="AO24" s="1198"/>
      <c r="AP24" s="695">
        <v>9</v>
      </c>
      <c r="AQ24" s="849"/>
      <c r="AR24" s="849"/>
      <c r="AS24" s="849"/>
      <c r="AT24" s="2473"/>
      <c r="AU24" s="848" t="s">
        <v>432</v>
      </c>
      <c r="AV24" s="2979"/>
      <c r="AW24" s="2979"/>
      <c r="AX24" s="2979"/>
      <c r="AY24" s="2980"/>
      <c r="AZ24" s="3014"/>
      <c r="BA24" s="3015"/>
      <c r="BB24" s="3015"/>
      <c r="BC24" s="3015"/>
      <c r="BD24" s="3015"/>
      <c r="BE24" s="3015"/>
      <c r="BF24" s="3015"/>
      <c r="BG24" s="3015"/>
      <c r="BH24" s="3015"/>
      <c r="BI24" s="3015"/>
    </row>
    <row r="25" spans="2:61" ht="34.549999999999997" customHeight="1">
      <c r="B25" s="698"/>
      <c r="C25" s="699"/>
      <c r="D25" s="699"/>
      <c r="E25" s="699"/>
      <c r="F25" s="699"/>
      <c r="G25" s="700"/>
      <c r="H25" s="2299"/>
      <c r="I25" s="535"/>
      <c r="J25" s="535"/>
      <c r="K25" s="535"/>
      <c r="L25" s="535"/>
      <c r="M25" s="535"/>
      <c r="N25" s="535"/>
      <c r="O25" s="535"/>
      <c r="P25" s="535"/>
      <c r="Q25" s="535"/>
      <c r="R25" s="535"/>
      <c r="S25" s="535"/>
      <c r="T25" s="535"/>
      <c r="U25" s="535"/>
      <c r="V25" s="535"/>
      <c r="W25" s="535"/>
      <c r="X25" s="535"/>
      <c r="Y25" s="536"/>
      <c r="Z25" s="3016" t="s">
        <v>1213</v>
      </c>
      <c r="AA25" s="3017"/>
      <c r="AB25" s="3018"/>
      <c r="AC25" s="1154"/>
      <c r="AD25" s="1155"/>
      <c r="AE25" s="1202"/>
      <c r="AF25" s="713" t="s">
        <v>432</v>
      </c>
      <c r="AG25" s="714"/>
      <c r="AH25" s="714"/>
      <c r="AI25" s="714"/>
      <c r="AJ25" s="715"/>
      <c r="AK25" s="713" t="s">
        <v>432</v>
      </c>
      <c r="AL25" s="714"/>
      <c r="AM25" s="714"/>
      <c r="AN25" s="714"/>
      <c r="AO25" s="715"/>
      <c r="AP25" s="1203" t="s">
        <v>1214</v>
      </c>
      <c r="AQ25" s="1204"/>
      <c r="AR25" s="1204"/>
      <c r="AS25" s="1204"/>
      <c r="AT25" s="1204"/>
      <c r="AU25" s="1203" t="s">
        <v>1215</v>
      </c>
      <c r="AV25" s="2666"/>
      <c r="AW25" s="2666"/>
      <c r="AX25" s="2666"/>
      <c r="AY25" s="3019"/>
      <c r="AZ25" s="3014"/>
      <c r="BA25" s="3015"/>
      <c r="BB25" s="3015"/>
      <c r="BC25" s="3015"/>
      <c r="BD25" s="3015"/>
      <c r="BE25" s="3015"/>
      <c r="BF25" s="3015"/>
      <c r="BG25" s="3015"/>
      <c r="BH25" s="3015"/>
      <c r="BI25" s="3015"/>
    </row>
    <row r="26" spans="2:61" ht="84.8" customHeight="1">
      <c r="B26" s="672" t="s">
        <v>66</v>
      </c>
      <c r="C26" s="719"/>
      <c r="D26" s="719"/>
      <c r="E26" s="719"/>
      <c r="F26" s="719"/>
      <c r="G26" s="719"/>
      <c r="H26" s="1604" t="s">
        <v>1216</v>
      </c>
      <c r="I26" s="775"/>
      <c r="J26" s="775"/>
      <c r="K26" s="775"/>
      <c r="L26" s="775"/>
      <c r="M26" s="775"/>
      <c r="N26" s="775"/>
      <c r="O26" s="775"/>
      <c r="P26" s="775"/>
      <c r="Q26" s="775"/>
      <c r="R26" s="775"/>
      <c r="S26" s="775"/>
      <c r="T26" s="775"/>
      <c r="U26" s="775"/>
      <c r="V26" s="775"/>
      <c r="W26" s="775"/>
      <c r="X26" s="775"/>
      <c r="Y26" s="775"/>
      <c r="Z26" s="723" t="s">
        <v>68</v>
      </c>
      <c r="AA26" s="724"/>
      <c r="AB26" s="725"/>
      <c r="AC26" s="2478" t="s">
        <v>1217</v>
      </c>
      <c r="AD26" s="2528"/>
      <c r="AE26" s="2528"/>
      <c r="AF26" s="2528"/>
      <c r="AG26" s="2528"/>
      <c r="AH26" s="2528"/>
      <c r="AI26" s="2528"/>
      <c r="AJ26" s="2528"/>
      <c r="AK26" s="2528"/>
      <c r="AL26" s="2528"/>
      <c r="AM26" s="2528"/>
      <c r="AN26" s="2528"/>
      <c r="AO26" s="2528"/>
      <c r="AP26" s="2528"/>
      <c r="AQ26" s="2528"/>
      <c r="AR26" s="2528"/>
      <c r="AS26" s="2528"/>
      <c r="AT26" s="2528"/>
      <c r="AU26" s="2528"/>
      <c r="AV26" s="2528"/>
      <c r="AW26" s="2528"/>
      <c r="AX26" s="2528"/>
      <c r="AY26" s="2529"/>
    </row>
    <row r="27" spans="2:61" ht="23.1" customHeight="1">
      <c r="B27" s="729" t="s">
        <v>70</v>
      </c>
      <c r="C27" s="730"/>
      <c r="D27" s="731" t="s">
        <v>71</v>
      </c>
      <c r="E27" s="732"/>
      <c r="F27" s="732"/>
      <c r="G27" s="732"/>
      <c r="H27" s="732"/>
      <c r="I27" s="732"/>
      <c r="J27" s="732"/>
      <c r="K27" s="732"/>
      <c r="L27" s="733"/>
      <c r="M27" s="734" t="s">
        <v>72</v>
      </c>
      <c r="N27" s="734"/>
      <c r="O27" s="734"/>
      <c r="P27" s="734"/>
      <c r="Q27" s="734"/>
      <c r="R27" s="734"/>
      <c r="S27" s="735" t="s">
        <v>206</v>
      </c>
      <c r="T27" s="735"/>
      <c r="U27" s="735"/>
      <c r="V27" s="735"/>
      <c r="W27" s="735"/>
      <c r="X27" s="735"/>
      <c r="Y27" s="736" t="s">
        <v>73</v>
      </c>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7"/>
    </row>
    <row r="28" spans="2:61" ht="23.1" customHeight="1">
      <c r="B28" s="738"/>
      <c r="C28" s="739"/>
      <c r="D28" s="2310" t="s">
        <v>1218</v>
      </c>
      <c r="E28" s="2311"/>
      <c r="F28" s="2311"/>
      <c r="G28" s="2311"/>
      <c r="H28" s="2311"/>
      <c r="I28" s="2311"/>
      <c r="J28" s="2311"/>
      <c r="K28" s="2311"/>
      <c r="L28" s="2312"/>
      <c r="M28" s="3020" t="s">
        <v>1219</v>
      </c>
      <c r="N28" s="3021"/>
      <c r="O28" s="3021"/>
      <c r="P28" s="3021"/>
      <c r="Q28" s="3021"/>
      <c r="R28" s="3022"/>
      <c r="S28" s="3020" t="s">
        <v>1220</v>
      </c>
      <c r="T28" s="3021"/>
      <c r="U28" s="3021"/>
      <c r="V28" s="3021"/>
      <c r="W28" s="3021"/>
      <c r="X28" s="3022"/>
      <c r="Y28" s="2830" t="s">
        <v>1221</v>
      </c>
      <c r="Z28" s="2074"/>
      <c r="AA28" s="2074"/>
      <c r="AB28" s="2074"/>
      <c r="AC28" s="2074"/>
      <c r="AD28" s="2074"/>
      <c r="AE28" s="2074"/>
      <c r="AF28" s="2074"/>
      <c r="AG28" s="2074"/>
      <c r="AH28" s="2074"/>
      <c r="AI28" s="2074"/>
      <c r="AJ28" s="2074"/>
      <c r="AK28" s="2074"/>
      <c r="AL28" s="2074"/>
      <c r="AM28" s="2074"/>
      <c r="AN28" s="2074"/>
      <c r="AO28" s="2074"/>
      <c r="AP28" s="2074"/>
      <c r="AQ28" s="2074"/>
      <c r="AR28" s="2074"/>
      <c r="AS28" s="2074"/>
      <c r="AT28" s="2074"/>
      <c r="AU28" s="2074"/>
      <c r="AV28" s="2074"/>
      <c r="AW28" s="2074"/>
      <c r="AX28" s="2074"/>
      <c r="AY28" s="2075"/>
    </row>
    <row r="29" spans="2:61" ht="23.1" customHeight="1">
      <c r="B29" s="738"/>
      <c r="C29" s="739"/>
      <c r="D29" s="1220"/>
      <c r="E29" s="1221"/>
      <c r="F29" s="1221"/>
      <c r="G29" s="1221"/>
      <c r="H29" s="1221"/>
      <c r="I29" s="1221"/>
      <c r="J29" s="1221"/>
      <c r="K29" s="1221"/>
      <c r="L29" s="1222"/>
      <c r="M29" s="1223"/>
      <c r="N29" s="1223"/>
      <c r="O29" s="1223"/>
      <c r="P29" s="1223"/>
      <c r="Q29" s="1223"/>
      <c r="R29" s="1223"/>
      <c r="S29" s="1223"/>
      <c r="T29" s="1223"/>
      <c r="U29" s="1223"/>
      <c r="V29" s="1223"/>
      <c r="W29" s="1223"/>
      <c r="X29" s="1223"/>
      <c r="Y29" s="1225"/>
      <c r="Z29" s="1226"/>
      <c r="AA29" s="1226"/>
      <c r="AB29" s="1226"/>
      <c r="AC29" s="1226"/>
      <c r="AD29" s="1226"/>
      <c r="AE29" s="1226"/>
      <c r="AF29" s="1226"/>
      <c r="AG29" s="1226"/>
      <c r="AH29" s="1226"/>
      <c r="AI29" s="1226"/>
      <c r="AJ29" s="1226"/>
      <c r="AK29" s="1226"/>
      <c r="AL29" s="1226"/>
      <c r="AM29" s="1226"/>
      <c r="AN29" s="1226"/>
      <c r="AO29" s="1226"/>
      <c r="AP29" s="1226"/>
      <c r="AQ29" s="1226"/>
      <c r="AR29" s="1226"/>
      <c r="AS29" s="1226"/>
      <c r="AT29" s="1226"/>
      <c r="AU29" s="1226"/>
      <c r="AV29" s="1226"/>
      <c r="AW29" s="1226"/>
      <c r="AX29" s="1226"/>
      <c r="AY29" s="1227"/>
    </row>
    <row r="30" spans="2:61" ht="23.1" customHeight="1">
      <c r="B30" s="738"/>
      <c r="C30" s="739"/>
      <c r="D30" s="1220"/>
      <c r="E30" s="1221"/>
      <c r="F30" s="1221"/>
      <c r="G30" s="1221"/>
      <c r="H30" s="1221"/>
      <c r="I30" s="1221"/>
      <c r="J30" s="1221"/>
      <c r="K30" s="1221"/>
      <c r="L30" s="1222"/>
      <c r="M30" s="1223"/>
      <c r="N30" s="1223"/>
      <c r="O30" s="1223"/>
      <c r="P30" s="1223"/>
      <c r="Q30" s="1223"/>
      <c r="R30" s="1223"/>
      <c r="S30" s="1223"/>
      <c r="T30" s="1223"/>
      <c r="U30" s="1223"/>
      <c r="V30" s="1223"/>
      <c r="W30" s="1223"/>
      <c r="X30" s="1223"/>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61" ht="23.1" customHeight="1">
      <c r="B31" s="738"/>
      <c r="C31" s="739"/>
      <c r="D31" s="1220"/>
      <c r="E31" s="1221"/>
      <c r="F31" s="1221"/>
      <c r="G31" s="1221"/>
      <c r="H31" s="1221"/>
      <c r="I31" s="1221"/>
      <c r="J31" s="1221"/>
      <c r="K31" s="1221"/>
      <c r="L31" s="1222"/>
      <c r="M31" s="1223"/>
      <c r="N31" s="1223"/>
      <c r="O31" s="1223"/>
      <c r="P31" s="1223"/>
      <c r="Q31" s="1223"/>
      <c r="R31" s="1223"/>
      <c r="S31" s="1223"/>
      <c r="T31" s="1223"/>
      <c r="U31" s="1223"/>
      <c r="V31" s="1223"/>
      <c r="W31" s="1223"/>
      <c r="X31" s="1223"/>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61" ht="23.1" customHeight="1">
      <c r="B32" s="738"/>
      <c r="C32" s="739"/>
      <c r="D32" s="1220"/>
      <c r="E32" s="1221"/>
      <c r="F32" s="1221"/>
      <c r="G32" s="1221"/>
      <c r="H32" s="1221"/>
      <c r="I32" s="1221"/>
      <c r="J32" s="1221"/>
      <c r="K32" s="1221"/>
      <c r="L32" s="1222"/>
      <c r="M32" s="1223"/>
      <c r="N32" s="1223"/>
      <c r="O32" s="1223"/>
      <c r="P32" s="1223"/>
      <c r="Q32" s="1223"/>
      <c r="R32" s="1223"/>
      <c r="S32" s="1223"/>
      <c r="T32" s="1223"/>
      <c r="U32" s="1223"/>
      <c r="V32" s="1223"/>
      <c r="W32" s="1223"/>
      <c r="X32" s="1223"/>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ht="23.1" customHeight="1">
      <c r="B33" s="738"/>
      <c r="C33" s="739"/>
      <c r="D33" s="1220"/>
      <c r="E33" s="1221"/>
      <c r="F33" s="1221"/>
      <c r="G33" s="1221"/>
      <c r="H33" s="1221"/>
      <c r="I33" s="1221"/>
      <c r="J33" s="1221"/>
      <c r="K33" s="1221"/>
      <c r="L33" s="1222"/>
      <c r="M33" s="1223"/>
      <c r="N33" s="1223"/>
      <c r="O33" s="1223"/>
      <c r="P33" s="1223"/>
      <c r="Q33" s="1223"/>
      <c r="R33" s="1223"/>
      <c r="S33" s="1223"/>
      <c r="T33" s="1223"/>
      <c r="U33" s="1223"/>
      <c r="V33" s="1223"/>
      <c r="W33" s="1223"/>
      <c r="X33" s="1223"/>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ht="23.1" customHeight="1">
      <c r="B34" s="738"/>
      <c r="C34" s="739"/>
      <c r="D34" s="1228"/>
      <c r="E34" s="1229"/>
      <c r="F34" s="1229"/>
      <c r="G34" s="1229"/>
      <c r="H34" s="1229"/>
      <c r="I34" s="1229"/>
      <c r="J34" s="1229"/>
      <c r="K34" s="1229"/>
      <c r="L34" s="1230"/>
      <c r="M34" s="1231"/>
      <c r="N34" s="1231"/>
      <c r="O34" s="1231"/>
      <c r="P34" s="1231"/>
      <c r="Q34" s="1231"/>
      <c r="R34" s="1231"/>
      <c r="S34" s="1231"/>
      <c r="T34" s="1231"/>
      <c r="U34" s="1231"/>
      <c r="V34" s="1231"/>
      <c r="W34" s="1231"/>
      <c r="X34" s="1231"/>
      <c r="Y34" s="1225"/>
      <c r="Z34" s="1226"/>
      <c r="AA34" s="1226"/>
      <c r="AB34" s="1226"/>
      <c r="AC34" s="1226"/>
      <c r="AD34" s="1226"/>
      <c r="AE34" s="1226"/>
      <c r="AF34" s="1226"/>
      <c r="AG34" s="1226"/>
      <c r="AH34" s="1226"/>
      <c r="AI34" s="1226"/>
      <c r="AJ34" s="1226"/>
      <c r="AK34" s="1226"/>
      <c r="AL34" s="1226"/>
      <c r="AM34" s="1226"/>
      <c r="AN34" s="1226"/>
      <c r="AO34" s="1226"/>
      <c r="AP34" s="1226"/>
      <c r="AQ34" s="1226"/>
      <c r="AR34" s="1226"/>
      <c r="AS34" s="1226"/>
      <c r="AT34" s="1226"/>
      <c r="AU34" s="1226"/>
      <c r="AV34" s="1226"/>
      <c r="AW34" s="1226"/>
      <c r="AX34" s="1226"/>
      <c r="AY34" s="1227"/>
    </row>
    <row r="35" spans="1:51" ht="23.1" customHeight="1">
      <c r="B35" s="763"/>
      <c r="C35" s="764"/>
      <c r="D35" s="765" t="s">
        <v>39</v>
      </c>
      <c r="E35" s="766"/>
      <c r="F35" s="766"/>
      <c r="G35" s="766"/>
      <c r="H35" s="766"/>
      <c r="I35" s="766"/>
      <c r="J35" s="766"/>
      <c r="K35" s="766"/>
      <c r="L35" s="767"/>
      <c r="M35" s="1120">
        <v>401</v>
      </c>
      <c r="N35" s="1121"/>
      <c r="O35" s="1121"/>
      <c r="P35" s="1121"/>
      <c r="Q35" s="1121"/>
      <c r="R35" s="1122"/>
      <c r="S35" s="1120">
        <v>623</v>
      </c>
      <c r="T35" s="1121"/>
      <c r="U35" s="1121"/>
      <c r="V35" s="1121"/>
      <c r="W35" s="1121"/>
      <c r="X35" s="1122"/>
      <c r="Y35" s="1237"/>
      <c r="Z35" s="1238"/>
      <c r="AA35" s="1238"/>
      <c r="AB35" s="1238"/>
      <c r="AC35" s="1238"/>
      <c r="AD35" s="1238"/>
      <c r="AE35" s="1238"/>
      <c r="AF35" s="1238"/>
      <c r="AG35" s="1238"/>
      <c r="AH35" s="1238"/>
      <c r="AI35" s="1238"/>
      <c r="AJ35" s="1238"/>
      <c r="AK35" s="1238"/>
      <c r="AL35" s="1238"/>
      <c r="AM35" s="1238"/>
      <c r="AN35" s="1238"/>
      <c r="AO35" s="1238"/>
      <c r="AP35" s="1238"/>
      <c r="AQ35" s="1238"/>
      <c r="AR35" s="1238"/>
      <c r="AS35" s="1238"/>
      <c r="AT35" s="1238"/>
      <c r="AU35" s="1238"/>
      <c r="AV35" s="1238"/>
      <c r="AW35" s="1238"/>
      <c r="AX35" s="1238"/>
      <c r="AY35" s="1239"/>
    </row>
    <row r="36" spans="1:51" ht="2.95" customHeight="1">
      <c r="A36" s="773"/>
      <c r="B36" s="774"/>
      <c r="C36" s="774"/>
      <c r="D36" s="1240"/>
      <c r="E36" s="1240"/>
      <c r="F36" s="1240"/>
      <c r="G36" s="1240"/>
      <c r="H36" s="1240"/>
      <c r="I36" s="1240"/>
      <c r="J36" s="1240"/>
      <c r="K36" s="1240"/>
      <c r="L36" s="1240"/>
      <c r="M36" s="1240"/>
      <c r="N36" s="1240"/>
      <c r="O36" s="1240"/>
      <c r="P36" s="1240"/>
      <c r="Q36" s="1240"/>
      <c r="R36" s="1240"/>
      <c r="S36" s="1240"/>
      <c r="T36" s="1240"/>
      <c r="U36" s="1240"/>
      <c r="V36" s="1240"/>
      <c r="W36" s="1240"/>
      <c r="X36" s="1240"/>
      <c r="Y36" s="1240"/>
      <c r="Z36" s="1240"/>
      <c r="AA36" s="1240"/>
      <c r="AB36" s="1240"/>
      <c r="AC36" s="1240"/>
      <c r="AD36" s="1240"/>
      <c r="AE36" s="1240"/>
      <c r="AF36" s="1240"/>
      <c r="AG36" s="1240"/>
      <c r="AH36" s="1240"/>
      <c r="AI36" s="1240"/>
      <c r="AJ36" s="1240"/>
      <c r="AK36" s="1240"/>
      <c r="AL36" s="1240"/>
      <c r="AM36" s="1240"/>
      <c r="AN36" s="1240"/>
      <c r="AO36" s="1240"/>
      <c r="AP36" s="1240"/>
      <c r="AQ36" s="1240"/>
      <c r="AR36" s="1240"/>
      <c r="AS36" s="1240"/>
      <c r="AT36" s="1240"/>
      <c r="AU36" s="1240"/>
      <c r="AV36" s="1240"/>
      <c r="AW36" s="1240"/>
      <c r="AX36" s="1240"/>
      <c r="AY36" s="1240"/>
    </row>
    <row r="37" spans="1:51" ht="2.95" customHeight="1" thickBot="1">
      <c r="A37" s="773"/>
      <c r="B37" s="776"/>
      <c r="C37" s="776"/>
      <c r="D37" s="777"/>
      <c r="E37" s="777"/>
      <c r="F37" s="777"/>
      <c r="G37" s="777"/>
      <c r="H37" s="777"/>
      <c r="I37" s="777"/>
      <c r="J37" s="777"/>
      <c r="K37" s="777"/>
      <c r="L37" s="777"/>
      <c r="M37" s="777"/>
      <c r="N37" s="777"/>
      <c r="O37" s="777"/>
      <c r="P37" s="777"/>
      <c r="Q37" s="777"/>
      <c r="R37" s="777"/>
      <c r="S37" s="777"/>
      <c r="T37" s="777"/>
      <c r="U37" s="777"/>
      <c r="V37" s="777"/>
      <c r="W37" s="777"/>
      <c r="X37" s="777"/>
      <c r="Y37" s="777"/>
      <c r="Z37" s="777"/>
      <c r="AA37" s="777"/>
      <c r="AB37" s="777"/>
      <c r="AC37" s="777"/>
      <c r="AD37" s="777"/>
      <c r="AE37" s="777"/>
      <c r="AF37" s="777"/>
      <c r="AG37" s="777"/>
      <c r="AH37" s="777"/>
      <c r="AI37" s="777"/>
      <c r="AJ37" s="777"/>
      <c r="AK37" s="777"/>
      <c r="AL37" s="777"/>
      <c r="AM37" s="777"/>
      <c r="AN37" s="777"/>
      <c r="AO37" s="777"/>
      <c r="AP37" s="777"/>
      <c r="AQ37" s="777"/>
      <c r="AR37" s="777"/>
      <c r="AS37" s="777"/>
      <c r="AT37" s="777"/>
      <c r="AU37" s="777"/>
      <c r="AV37" s="777"/>
      <c r="AW37" s="777"/>
      <c r="AX37" s="777"/>
      <c r="AY37" s="777"/>
    </row>
    <row r="38" spans="1:51" ht="20.95" hidden="1" customHeight="1">
      <c r="B38" s="778" t="s">
        <v>76</v>
      </c>
      <c r="C38" s="779"/>
      <c r="D38" s="780" t="s">
        <v>77</v>
      </c>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c r="AY38" s="781"/>
    </row>
    <row r="39" spans="1:51" ht="203.25" hidden="1" customHeight="1">
      <c r="B39" s="778"/>
      <c r="C39" s="779"/>
      <c r="D39" s="782" t="s">
        <v>78</v>
      </c>
      <c r="E39" s="783"/>
      <c r="F39" s="783"/>
      <c r="G39" s="783"/>
      <c r="H39" s="783"/>
      <c r="I39" s="783"/>
      <c r="J39" s="783"/>
      <c r="K39" s="783"/>
      <c r="L39" s="783"/>
      <c r="M39" s="783"/>
      <c r="N39" s="783"/>
      <c r="O39" s="783"/>
      <c r="P39" s="783"/>
      <c r="Q39" s="783"/>
      <c r="R39" s="783"/>
      <c r="S39" s="783"/>
      <c r="T39" s="783"/>
      <c r="U39" s="783"/>
      <c r="V39" s="783"/>
      <c r="W39" s="783"/>
      <c r="X39" s="783"/>
      <c r="Y39" s="783"/>
      <c r="Z39" s="783"/>
      <c r="AA39" s="783"/>
      <c r="AB39" s="783"/>
      <c r="AC39" s="783"/>
      <c r="AD39" s="783"/>
      <c r="AE39" s="783"/>
      <c r="AF39" s="783"/>
      <c r="AG39" s="783"/>
      <c r="AH39" s="783"/>
      <c r="AI39" s="783"/>
      <c r="AJ39" s="783"/>
      <c r="AK39" s="783"/>
      <c r="AL39" s="783"/>
      <c r="AM39" s="783"/>
      <c r="AN39" s="783"/>
      <c r="AO39" s="783"/>
      <c r="AP39" s="783"/>
      <c r="AQ39" s="783"/>
      <c r="AR39" s="783"/>
      <c r="AS39" s="783"/>
      <c r="AT39" s="783"/>
      <c r="AU39" s="783"/>
      <c r="AV39" s="783"/>
      <c r="AW39" s="783"/>
      <c r="AX39" s="783"/>
      <c r="AY39" s="784"/>
    </row>
    <row r="40" spans="1:51" ht="20.3" hidden="1" customHeight="1">
      <c r="B40" s="778"/>
      <c r="C40" s="779"/>
      <c r="D40" s="785" t="s">
        <v>79</v>
      </c>
      <c r="E40" s="786"/>
      <c r="F40" s="786"/>
      <c r="G40" s="786"/>
      <c r="H40" s="786"/>
      <c r="I40" s="786"/>
      <c r="J40" s="786"/>
      <c r="K40" s="786"/>
      <c r="L40" s="786"/>
      <c r="M40" s="786"/>
      <c r="N40" s="786"/>
      <c r="O40" s="786"/>
      <c r="P40" s="786"/>
      <c r="Q40" s="786"/>
      <c r="R40" s="786"/>
      <c r="S40" s="786"/>
      <c r="T40" s="786"/>
      <c r="U40" s="786"/>
      <c r="V40" s="786"/>
      <c r="W40" s="786"/>
      <c r="X40" s="786"/>
      <c r="Y40" s="786"/>
      <c r="Z40" s="786"/>
      <c r="AA40" s="786"/>
      <c r="AB40" s="786"/>
      <c r="AC40" s="786"/>
      <c r="AD40" s="786"/>
      <c r="AE40" s="786"/>
      <c r="AF40" s="786"/>
      <c r="AG40" s="786"/>
      <c r="AH40" s="786"/>
      <c r="AI40" s="786"/>
      <c r="AJ40" s="786"/>
      <c r="AK40" s="786"/>
      <c r="AL40" s="786"/>
      <c r="AM40" s="786"/>
      <c r="AN40" s="786"/>
      <c r="AO40" s="786"/>
      <c r="AP40" s="786"/>
      <c r="AQ40" s="786"/>
      <c r="AR40" s="786"/>
      <c r="AS40" s="786"/>
      <c r="AT40" s="786"/>
      <c r="AU40" s="786"/>
      <c r="AV40" s="786"/>
      <c r="AW40" s="786"/>
      <c r="AX40" s="786"/>
      <c r="AY40" s="787"/>
    </row>
    <row r="41" spans="1:51" ht="100.5" hidden="1" customHeight="1" thickBot="1">
      <c r="B41" s="788"/>
      <c r="C41" s="789"/>
      <c r="D41" s="790"/>
      <c r="E41" s="791"/>
      <c r="F41" s="791"/>
      <c r="G41" s="791"/>
      <c r="H41" s="791"/>
      <c r="I41" s="791"/>
      <c r="J41" s="791"/>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791"/>
      <c r="AL41" s="791"/>
      <c r="AM41" s="791"/>
      <c r="AN41" s="791"/>
      <c r="AO41" s="791"/>
      <c r="AP41" s="791"/>
      <c r="AQ41" s="791"/>
      <c r="AR41" s="791"/>
      <c r="AS41" s="791"/>
      <c r="AT41" s="791"/>
      <c r="AU41" s="791"/>
      <c r="AV41" s="791"/>
      <c r="AW41" s="791"/>
      <c r="AX41" s="791"/>
      <c r="AY41" s="792"/>
    </row>
    <row r="42" spans="1:51" ht="20.95" hidden="1" customHeight="1">
      <c r="A42" s="793"/>
      <c r="B42" s="794"/>
      <c r="C42" s="795"/>
      <c r="D42" s="796" t="s">
        <v>80</v>
      </c>
      <c r="E42" s="797"/>
      <c r="F42" s="797"/>
      <c r="G42" s="797"/>
      <c r="H42" s="797"/>
      <c r="I42" s="797"/>
      <c r="J42" s="797"/>
      <c r="K42" s="797"/>
      <c r="L42" s="797"/>
      <c r="M42" s="797"/>
      <c r="N42" s="797"/>
      <c r="O42" s="797"/>
      <c r="P42" s="797"/>
      <c r="Q42" s="797"/>
      <c r="R42" s="797"/>
      <c r="S42" s="797"/>
      <c r="T42" s="797"/>
      <c r="U42" s="797"/>
      <c r="V42" s="797"/>
      <c r="W42" s="797"/>
      <c r="X42" s="797"/>
      <c r="Y42" s="797"/>
      <c r="Z42" s="797"/>
      <c r="AA42" s="797"/>
      <c r="AB42" s="797"/>
      <c r="AC42" s="797"/>
      <c r="AD42" s="797"/>
      <c r="AE42" s="797"/>
      <c r="AF42" s="797"/>
      <c r="AG42" s="797"/>
      <c r="AH42" s="797"/>
      <c r="AI42" s="797"/>
      <c r="AJ42" s="797"/>
      <c r="AK42" s="797"/>
      <c r="AL42" s="797"/>
      <c r="AM42" s="797"/>
      <c r="AN42" s="797"/>
      <c r="AO42" s="797"/>
      <c r="AP42" s="797"/>
      <c r="AQ42" s="797"/>
      <c r="AR42" s="797"/>
      <c r="AS42" s="797"/>
      <c r="AT42" s="797"/>
      <c r="AU42" s="797"/>
      <c r="AV42" s="797"/>
      <c r="AW42" s="797"/>
      <c r="AX42" s="797"/>
      <c r="AY42" s="798"/>
    </row>
    <row r="43" spans="1:51" ht="136" hidden="1" customHeight="1">
      <c r="A43" s="793"/>
      <c r="B43" s="799"/>
      <c r="C43" s="800"/>
      <c r="D43" s="801"/>
      <c r="E43" s="802"/>
      <c r="F43" s="802"/>
      <c r="G43" s="802"/>
      <c r="H43" s="802"/>
      <c r="I43" s="802"/>
      <c r="J43" s="802"/>
      <c r="K43" s="802"/>
      <c r="L43" s="802"/>
      <c r="M43" s="802"/>
      <c r="N43" s="802"/>
      <c r="O43" s="802"/>
      <c r="P43" s="802"/>
      <c r="Q43" s="802"/>
      <c r="R43" s="802"/>
      <c r="S43" s="802"/>
      <c r="T43" s="802"/>
      <c r="U43" s="802"/>
      <c r="V43" s="802"/>
      <c r="W43" s="802"/>
      <c r="X43" s="802"/>
      <c r="Y43" s="802"/>
      <c r="Z43" s="802"/>
      <c r="AA43" s="802"/>
      <c r="AB43" s="802"/>
      <c r="AC43" s="802"/>
      <c r="AD43" s="802"/>
      <c r="AE43" s="802"/>
      <c r="AF43" s="802"/>
      <c r="AG43" s="802"/>
      <c r="AH43" s="802"/>
      <c r="AI43" s="802"/>
      <c r="AJ43" s="802"/>
      <c r="AK43" s="802"/>
      <c r="AL43" s="802"/>
      <c r="AM43" s="802"/>
      <c r="AN43" s="802"/>
      <c r="AO43" s="802"/>
      <c r="AP43" s="802"/>
      <c r="AQ43" s="802"/>
      <c r="AR43" s="802"/>
      <c r="AS43" s="802"/>
      <c r="AT43" s="802"/>
      <c r="AU43" s="802"/>
      <c r="AV43" s="802"/>
      <c r="AW43" s="802"/>
      <c r="AX43" s="802"/>
      <c r="AY43" s="803"/>
    </row>
    <row r="44" spans="1:51" ht="20.95" customHeight="1">
      <c r="A44" s="793"/>
      <c r="B44" s="804" t="s">
        <v>81</v>
      </c>
      <c r="C44" s="805"/>
      <c r="D44" s="805"/>
      <c r="E44" s="805"/>
      <c r="F44" s="805"/>
      <c r="G44" s="805"/>
      <c r="H44" s="805"/>
      <c r="I44" s="805"/>
      <c r="J44" s="805"/>
      <c r="K44" s="805"/>
      <c r="L44" s="805"/>
      <c r="M44" s="805"/>
      <c r="N44" s="805"/>
      <c r="O44" s="805"/>
      <c r="P44" s="805"/>
      <c r="Q44" s="805"/>
      <c r="R44" s="805"/>
      <c r="S44" s="805"/>
      <c r="T44" s="805"/>
      <c r="U44" s="805"/>
      <c r="V44" s="805"/>
      <c r="W44" s="805"/>
      <c r="X44" s="805"/>
      <c r="Y44" s="805"/>
      <c r="Z44" s="805"/>
      <c r="AA44" s="805"/>
      <c r="AB44" s="805"/>
      <c r="AC44" s="805"/>
      <c r="AD44" s="805"/>
      <c r="AE44" s="805"/>
      <c r="AF44" s="805"/>
      <c r="AG44" s="805"/>
      <c r="AH44" s="805"/>
      <c r="AI44" s="805"/>
      <c r="AJ44" s="805"/>
      <c r="AK44" s="805"/>
      <c r="AL44" s="805"/>
      <c r="AM44" s="805"/>
      <c r="AN44" s="805"/>
      <c r="AO44" s="805"/>
      <c r="AP44" s="805"/>
      <c r="AQ44" s="805"/>
      <c r="AR44" s="805"/>
      <c r="AS44" s="805"/>
      <c r="AT44" s="805"/>
      <c r="AU44" s="805"/>
      <c r="AV44" s="805"/>
      <c r="AW44" s="805"/>
      <c r="AX44" s="805"/>
      <c r="AY44" s="806"/>
    </row>
    <row r="45" spans="1:51" ht="20.95" customHeight="1">
      <c r="A45" s="793"/>
      <c r="B45" s="799"/>
      <c r="C45" s="800"/>
      <c r="D45" s="807" t="s">
        <v>82</v>
      </c>
      <c r="E45" s="717"/>
      <c r="F45" s="717"/>
      <c r="G45" s="717"/>
      <c r="H45" s="716" t="s">
        <v>83</v>
      </c>
      <c r="I45" s="717"/>
      <c r="J45" s="717"/>
      <c r="K45" s="717"/>
      <c r="L45" s="717"/>
      <c r="M45" s="717"/>
      <c r="N45" s="717"/>
      <c r="O45" s="717"/>
      <c r="P45" s="717"/>
      <c r="Q45" s="717"/>
      <c r="R45" s="717"/>
      <c r="S45" s="717"/>
      <c r="T45" s="717"/>
      <c r="U45" s="717"/>
      <c r="V45" s="717"/>
      <c r="W45" s="717"/>
      <c r="X45" s="717"/>
      <c r="Y45" s="717"/>
      <c r="Z45" s="717"/>
      <c r="AA45" s="717"/>
      <c r="AB45" s="717"/>
      <c r="AC45" s="717"/>
      <c r="AD45" s="717"/>
      <c r="AE45" s="717"/>
      <c r="AF45" s="717"/>
      <c r="AG45" s="808"/>
      <c r="AH45" s="716" t="s">
        <v>84</v>
      </c>
      <c r="AI45" s="717"/>
      <c r="AJ45" s="717"/>
      <c r="AK45" s="717"/>
      <c r="AL45" s="717"/>
      <c r="AM45" s="717"/>
      <c r="AN45" s="717"/>
      <c r="AO45" s="717"/>
      <c r="AP45" s="717"/>
      <c r="AQ45" s="717"/>
      <c r="AR45" s="717"/>
      <c r="AS45" s="717"/>
      <c r="AT45" s="717"/>
      <c r="AU45" s="717"/>
      <c r="AV45" s="717"/>
      <c r="AW45" s="717"/>
      <c r="AX45" s="717"/>
      <c r="AY45" s="718"/>
    </row>
    <row r="46" spans="1:51" ht="27" customHeight="1">
      <c r="A46" s="793"/>
      <c r="B46" s="809" t="s">
        <v>85</v>
      </c>
      <c r="C46" s="810"/>
      <c r="D46" s="811" t="s">
        <v>358</v>
      </c>
      <c r="E46" s="812"/>
      <c r="F46" s="812"/>
      <c r="G46" s="813"/>
      <c r="H46" s="814" t="s">
        <v>87</v>
      </c>
      <c r="I46" s="812"/>
      <c r="J46" s="812"/>
      <c r="K46" s="812"/>
      <c r="L46" s="812"/>
      <c r="M46" s="812"/>
      <c r="N46" s="812"/>
      <c r="O46" s="812"/>
      <c r="P46" s="812"/>
      <c r="Q46" s="812"/>
      <c r="R46" s="812"/>
      <c r="S46" s="812"/>
      <c r="T46" s="812"/>
      <c r="U46" s="812"/>
      <c r="V46" s="812"/>
      <c r="W46" s="812"/>
      <c r="X46" s="812"/>
      <c r="Y46" s="812"/>
      <c r="Z46" s="812"/>
      <c r="AA46" s="812"/>
      <c r="AB46" s="812"/>
      <c r="AC46" s="812"/>
      <c r="AD46" s="812"/>
      <c r="AE46" s="812"/>
      <c r="AF46" s="812"/>
      <c r="AG46" s="813"/>
      <c r="AH46" s="2073"/>
      <c r="AI46" s="2315"/>
      <c r="AJ46" s="2315"/>
      <c r="AK46" s="2315"/>
      <c r="AL46" s="2315"/>
      <c r="AM46" s="2315"/>
      <c r="AN46" s="2315"/>
      <c r="AO46" s="2315"/>
      <c r="AP46" s="2315"/>
      <c r="AQ46" s="2315"/>
      <c r="AR46" s="2315"/>
      <c r="AS46" s="2315"/>
      <c r="AT46" s="2315"/>
      <c r="AU46" s="2315"/>
      <c r="AV46" s="2315"/>
      <c r="AW46" s="2315"/>
      <c r="AX46" s="2315"/>
      <c r="AY46" s="2316"/>
    </row>
    <row r="47" spans="1:51" ht="27" customHeight="1">
      <c r="A47" s="793"/>
      <c r="B47" s="818"/>
      <c r="C47" s="819"/>
      <c r="D47" s="820" t="s">
        <v>358</v>
      </c>
      <c r="E47" s="821"/>
      <c r="F47" s="821"/>
      <c r="G47" s="822"/>
      <c r="H47" s="823" t="s">
        <v>227</v>
      </c>
      <c r="I47" s="824"/>
      <c r="J47" s="824"/>
      <c r="K47" s="824"/>
      <c r="L47" s="824"/>
      <c r="M47" s="824"/>
      <c r="N47" s="824"/>
      <c r="O47" s="824"/>
      <c r="P47" s="824"/>
      <c r="Q47" s="824"/>
      <c r="R47" s="824"/>
      <c r="S47" s="824"/>
      <c r="T47" s="824"/>
      <c r="U47" s="824"/>
      <c r="V47" s="824"/>
      <c r="W47" s="824"/>
      <c r="X47" s="824"/>
      <c r="Y47" s="824"/>
      <c r="Z47" s="824"/>
      <c r="AA47" s="824"/>
      <c r="AB47" s="824"/>
      <c r="AC47" s="824"/>
      <c r="AD47" s="824"/>
      <c r="AE47" s="824"/>
      <c r="AF47" s="824"/>
      <c r="AG47" s="825"/>
      <c r="AH47" s="2322"/>
      <c r="AI47" s="2323"/>
      <c r="AJ47" s="2323"/>
      <c r="AK47" s="2323"/>
      <c r="AL47" s="2323"/>
      <c r="AM47" s="2323"/>
      <c r="AN47" s="2323"/>
      <c r="AO47" s="2323"/>
      <c r="AP47" s="2323"/>
      <c r="AQ47" s="2323"/>
      <c r="AR47" s="2323"/>
      <c r="AS47" s="2323"/>
      <c r="AT47" s="2323"/>
      <c r="AU47" s="2323"/>
      <c r="AV47" s="2323"/>
      <c r="AW47" s="2323"/>
      <c r="AX47" s="2323"/>
      <c r="AY47" s="2324"/>
    </row>
    <row r="48" spans="1:51" ht="27" customHeight="1">
      <c r="A48" s="793"/>
      <c r="B48" s="829"/>
      <c r="C48" s="830"/>
      <c r="D48" s="831" t="s">
        <v>167</v>
      </c>
      <c r="E48" s="832"/>
      <c r="F48" s="832"/>
      <c r="G48" s="833"/>
      <c r="H48" s="834" t="s">
        <v>360</v>
      </c>
      <c r="I48" s="835"/>
      <c r="J48" s="835"/>
      <c r="K48" s="835"/>
      <c r="L48" s="835"/>
      <c r="M48" s="835"/>
      <c r="N48" s="835"/>
      <c r="O48" s="835"/>
      <c r="P48" s="835"/>
      <c r="Q48" s="835"/>
      <c r="R48" s="835"/>
      <c r="S48" s="835"/>
      <c r="T48" s="835"/>
      <c r="U48" s="835"/>
      <c r="V48" s="835"/>
      <c r="W48" s="835"/>
      <c r="X48" s="835"/>
      <c r="Y48" s="835"/>
      <c r="Z48" s="835"/>
      <c r="AA48" s="835"/>
      <c r="AB48" s="835"/>
      <c r="AC48" s="835"/>
      <c r="AD48" s="835"/>
      <c r="AE48" s="835"/>
      <c r="AF48" s="835"/>
      <c r="AG48" s="836"/>
      <c r="AH48" s="2332"/>
      <c r="AI48" s="2333"/>
      <c r="AJ48" s="2333"/>
      <c r="AK48" s="2333"/>
      <c r="AL48" s="2333"/>
      <c r="AM48" s="2333"/>
      <c r="AN48" s="2333"/>
      <c r="AO48" s="2333"/>
      <c r="AP48" s="2333"/>
      <c r="AQ48" s="2333"/>
      <c r="AR48" s="2333"/>
      <c r="AS48" s="2333"/>
      <c r="AT48" s="2333"/>
      <c r="AU48" s="2333"/>
      <c r="AV48" s="2333"/>
      <c r="AW48" s="2333"/>
      <c r="AX48" s="2333"/>
      <c r="AY48" s="2334"/>
    </row>
    <row r="49" spans="1:51" ht="27" customHeight="1">
      <c r="A49" s="793"/>
      <c r="B49" s="818" t="s">
        <v>91</v>
      </c>
      <c r="C49" s="819"/>
      <c r="D49" s="1241" t="s">
        <v>358</v>
      </c>
      <c r="E49" s="1029"/>
      <c r="F49" s="1029"/>
      <c r="G49" s="1030"/>
      <c r="H49" s="814" t="s">
        <v>92</v>
      </c>
      <c r="I49" s="812"/>
      <c r="J49" s="812"/>
      <c r="K49" s="812"/>
      <c r="L49" s="812"/>
      <c r="M49" s="812"/>
      <c r="N49" s="812"/>
      <c r="O49" s="812"/>
      <c r="P49" s="812"/>
      <c r="Q49" s="812"/>
      <c r="R49" s="812"/>
      <c r="S49" s="812"/>
      <c r="T49" s="812"/>
      <c r="U49" s="812"/>
      <c r="V49" s="812"/>
      <c r="W49" s="812"/>
      <c r="X49" s="812"/>
      <c r="Y49" s="812"/>
      <c r="Z49" s="812"/>
      <c r="AA49" s="812"/>
      <c r="AB49" s="812"/>
      <c r="AC49" s="812"/>
      <c r="AD49" s="812"/>
      <c r="AE49" s="812"/>
      <c r="AF49" s="812"/>
      <c r="AG49" s="813"/>
      <c r="AH49" s="2073"/>
      <c r="AI49" s="2315"/>
      <c r="AJ49" s="2315"/>
      <c r="AK49" s="2315"/>
      <c r="AL49" s="2315"/>
      <c r="AM49" s="2315"/>
      <c r="AN49" s="2315"/>
      <c r="AO49" s="2315"/>
      <c r="AP49" s="2315"/>
      <c r="AQ49" s="2315"/>
      <c r="AR49" s="2315"/>
      <c r="AS49" s="2315"/>
      <c r="AT49" s="2315"/>
      <c r="AU49" s="2315"/>
      <c r="AV49" s="2315"/>
      <c r="AW49" s="2315"/>
      <c r="AX49" s="2315"/>
      <c r="AY49" s="2316"/>
    </row>
    <row r="50" spans="1:51" ht="27" customHeight="1">
      <c r="A50" s="793"/>
      <c r="B50" s="818"/>
      <c r="C50" s="819"/>
      <c r="D50" s="843" t="s">
        <v>358</v>
      </c>
      <c r="E50" s="844"/>
      <c r="F50" s="844"/>
      <c r="G50" s="845"/>
      <c r="H50" s="846" t="s">
        <v>361</v>
      </c>
      <c r="I50" s="821"/>
      <c r="J50" s="821"/>
      <c r="K50" s="821"/>
      <c r="L50" s="821"/>
      <c r="M50" s="821"/>
      <c r="N50" s="821"/>
      <c r="O50" s="821"/>
      <c r="P50" s="821"/>
      <c r="Q50" s="821"/>
      <c r="R50" s="821"/>
      <c r="S50" s="821"/>
      <c r="T50" s="821"/>
      <c r="U50" s="821"/>
      <c r="V50" s="821"/>
      <c r="W50" s="821"/>
      <c r="X50" s="821"/>
      <c r="Y50" s="821"/>
      <c r="Z50" s="821"/>
      <c r="AA50" s="821"/>
      <c r="AB50" s="821"/>
      <c r="AC50" s="821"/>
      <c r="AD50" s="821"/>
      <c r="AE50" s="821"/>
      <c r="AF50" s="821"/>
      <c r="AG50" s="822"/>
      <c r="AH50" s="2322"/>
      <c r="AI50" s="2323"/>
      <c r="AJ50" s="2323"/>
      <c r="AK50" s="2323"/>
      <c r="AL50" s="2323"/>
      <c r="AM50" s="2323"/>
      <c r="AN50" s="2323"/>
      <c r="AO50" s="2323"/>
      <c r="AP50" s="2323"/>
      <c r="AQ50" s="2323"/>
      <c r="AR50" s="2323"/>
      <c r="AS50" s="2323"/>
      <c r="AT50" s="2323"/>
      <c r="AU50" s="2323"/>
      <c r="AV50" s="2323"/>
      <c r="AW50" s="2323"/>
      <c r="AX50" s="2323"/>
      <c r="AY50" s="2324"/>
    </row>
    <row r="51" spans="1:51" ht="27" customHeight="1">
      <c r="A51" s="793"/>
      <c r="B51" s="818"/>
      <c r="C51" s="819"/>
      <c r="D51" s="843" t="s">
        <v>358</v>
      </c>
      <c r="E51" s="844"/>
      <c r="F51" s="844"/>
      <c r="G51" s="845"/>
      <c r="H51" s="846" t="s">
        <v>94</v>
      </c>
      <c r="I51" s="821"/>
      <c r="J51" s="821"/>
      <c r="K51" s="821"/>
      <c r="L51" s="821"/>
      <c r="M51" s="821"/>
      <c r="N51" s="821"/>
      <c r="O51" s="821"/>
      <c r="P51" s="821"/>
      <c r="Q51" s="821"/>
      <c r="R51" s="821"/>
      <c r="S51" s="821"/>
      <c r="T51" s="821"/>
      <c r="U51" s="821"/>
      <c r="V51" s="821"/>
      <c r="W51" s="821"/>
      <c r="X51" s="821"/>
      <c r="Y51" s="821"/>
      <c r="Z51" s="821"/>
      <c r="AA51" s="821"/>
      <c r="AB51" s="821"/>
      <c r="AC51" s="821"/>
      <c r="AD51" s="821"/>
      <c r="AE51" s="821"/>
      <c r="AF51" s="821"/>
      <c r="AG51" s="822"/>
      <c r="AH51" s="2322"/>
      <c r="AI51" s="2323"/>
      <c r="AJ51" s="2323"/>
      <c r="AK51" s="2323"/>
      <c r="AL51" s="2323"/>
      <c r="AM51" s="2323"/>
      <c r="AN51" s="2323"/>
      <c r="AO51" s="2323"/>
      <c r="AP51" s="2323"/>
      <c r="AQ51" s="2323"/>
      <c r="AR51" s="2323"/>
      <c r="AS51" s="2323"/>
      <c r="AT51" s="2323"/>
      <c r="AU51" s="2323"/>
      <c r="AV51" s="2323"/>
      <c r="AW51" s="2323"/>
      <c r="AX51" s="2323"/>
      <c r="AY51" s="2324"/>
    </row>
    <row r="52" spans="1:51" ht="27" customHeight="1">
      <c r="A52" s="793"/>
      <c r="B52" s="818"/>
      <c r="C52" s="819"/>
      <c r="D52" s="843" t="s">
        <v>358</v>
      </c>
      <c r="E52" s="844"/>
      <c r="F52" s="844"/>
      <c r="G52" s="845"/>
      <c r="H52" s="846" t="s">
        <v>95</v>
      </c>
      <c r="I52" s="821"/>
      <c r="J52" s="821"/>
      <c r="K52" s="821"/>
      <c r="L52" s="821"/>
      <c r="M52" s="821"/>
      <c r="N52" s="821"/>
      <c r="O52" s="821"/>
      <c r="P52" s="821"/>
      <c r="Q52" s="821"/>
      <c r="R52" s="821"/>
      <c r="S52" s="821"/>
      <c r="T52" s="821"/>
      <c r="U52" s="821"/>
      <c r="V52" s="821"/>
      <c r="W52" s="821"/>
      <c r="X52" s="821"/>
      <c r="Y52" s="821"/>
      <c r="Z52" s="821"/>
      <c r="AA52" s="821"/>
      <c r="AB52" s="821"/>
      <c r="AC52" s="821"/>
      <c r="AD52" s="821"/>
      <c r="AE52" s="821"/>
      <c r="AF52" s="821"/>
      <c r="AG52" s="822"/>
      <c r="AH52" s="2322"/>
      <c r="AI52" s="2323"/>
      <c r="AJ52" s="2323"/>
      <c r="AK52" s="2323"/>
      <c r="AL52" s="2323"/>
      <c r="AM52" s="2323"/>
      <c r="AN52" s="2323"/>
      <c r="AO52" s="2323"/>
      <c r="AP52" s="2323"/>
      <c r="AQ52" s="2323"/>
      <c r="AR52" s="2323"/>
      <c r="AS52" s="2323"/>
      <c r="AT52" s="2323"/>
      <c r="AU52" s="2323"/>
      <c r="AV52" s="2323"/>
      <c r="AW52" s="2323"/>
      <c r="AX52" s="2323"/>
      <c r="AY52" s="2324"/>
    </row>
    <row r="53" spans="1:51" ht="27" customHeight="1">
      <c r="A53" s="793"/>
      <c r="B53" s="829"/>
      <c r="C53" s="830"/>
      <c r="D53" s="831" t="s">
        <v>358</v>
      </c>
      <c r="E53" s="832"/>
      <c r="F53" s="832"/>
      <c r="G53" s="833"/>
      <c r="H53" s="834" t="s">
        <v>96</v>
      </c>
      <c r="I53" s="835"/>
      <c r="J53" s="835"/>
      <c r="K53" s="835"/>
      <c r="L53" s="835"/>
      <c r="M53" s="835"/>
      <c r="N53" s="835"/>
      <c r="O53" s="835"/>
      <c r="P53" s="835"/>
      <c r="Q53" s="835"/>
      <c r="R53" s="835"/>
      <c r="S53" s="835"/>
      <c r="T53" s="835"/>
      <c r="U53" s="835"/>
      <c r="V53" s="835"/>
      <c r="W53" s="835"/>
      <c r="X53" s="835"/>
      <c r="Y53" s="835"/>
      <c r="Z53" s="835"/>
      <c r="AA53" s="835"/>
      <c r="AB53" s="835"/>
      <c r="AC53" s="835"/>
      <c r="AD53" s="835"/>
      <c r="AE53" s="835"/>
      <c r="AF53" s="835"/>
      <c r="AG53" s="836"/>
      <c r="AH53" s="2332"/>
      <c r="AI53" s="2333"/>
      <c r="AJ53" s="2333"/>
      <c r="AK53" s="2333"/>
      <c r="AL53" s="2333"/>
      <c r="AM53" s="2333"/>
      <c r="AN53" s="2333"/>
      <c r="AO53" s="2333"/>
      <c r="AP53" s="2333"/>
      <c r="AQ53" s="2333"/>
      <c r="AR53" s="2333"/>
      <c r="AS53" s="2333"/>
      <c r="AT53" s="2333"/>
      <c r="AU53" s="2333"/>
      <c r="AV53" s="2333"/>
      <c r="AW53" s="2333"/>
      <c r="AX53" s="2333"/>
      <c r="AY53" s="2334"/>
    </row>
    <row r="54" spans="1:51" ht="27" customHeight="1">
      <c r="A54" s="793"/>
      <c r="B54" s="809" t="s">
        <v>97</v>
      </c>
      <c r="C54" s="810"/>
      <c r="D54" s="1241" t="s">
        <v>358</v>
      </c>
      <c r="E54" s="1029"/>
      <c r="F54" s="1029"/>
      <c r="G54" s="1030"/>
      <c r="H54" s="814" t="s">
        <v>98</v>
      </c>
      <c r="I54" s="812"/>
      <c r="J54" s="812"/>
      <c r="K54" s="812"/>
      <c r="L54" s="812"/>
      <c r="M54" s="812"/>
      <c r="N54" s="812"/>
      <c r="O54" s="812"/>
      <c r="P54" s="812"/>
      <c r="Q54" s="812"/>
      <c r="R54" s="812"/>
      <c r="S54" s="812"/>
      <c r="T54" s="812"/>
      <c r="U54" s="812"/>
      <c r="V54" s="812"/>
      <c r="W54" s="812"/>
      <c r="X54" s="812"/>
      <c r="Y54" s="812"/>
      <c r="Z54" s="812"/>
      <c r="AA54" s="812"/>
      <c r="AB54" s="812"/>
      <c r="AC54" s="812"/>
      <c r="AD54" s="812"/>
      <c r="AE54" s="812"/>
      <c r="AF54" s="812"/>
      <c r="AG54" s="813"/>
      <c r="AH54" s="2073" t="s">
        <v>1222</v>
      </c>
      <c r="AI54" s="2315"/>
      <c r="AJ54" s="2315"/>
      <c r="AK54" s="2315"/>
      <c r="AL54" s="2315"/>
      <c r="AM54" s="2315"/>
      <c r="AN54" s="2315"/>
      <c r="AO54" s="2315"/>
      <c r="AP54" s="2315"/>
      <c r="AQ54" s="2315"/>
      <c r="AR54" s="2315"/>
      <c r="AS54" s="2315"/>
      <c r="AT54" s="2315"/>
      <c r="AU54" s="2315"/>
      <c r="AV54" s="2315"/>
      <c r="AW54" s="2315"/>
      <c r="AX54" s="2315"/>
      <c r="AY54" s="2316"/>
    </row>
    <row r="55" spans="1:51" ht="27" customHeight="1">
      <c r="A55" s="793"/>
      <c r="B55" s="818"/>
      <c r="C55" s="819"/>
      <c r="D55" s="843" t="s">
        <v>358</v>
      </c>
      <c r="E55" s="1247"/>
      <c r="F55" s="1247"/>
      <c r="G55" s="1248"/>
      <c r="H55" s="846" t="s">
        <v>101</v>
      </c>
      <c r="I55" s="821"/>
      <c r="J55" s="821"/>
      <c r="K55" s="821"/>
      <c r="L55" s="821"/>
      <c r="M55" s="821"/>
      <c r="N55" s="821"/>
      <c r="O55" s="821"/>
      <c r="P55" s="821"/>
      <c r="Q55" s="821"/>
      <c r="R55" s="821"/>
      <c r="S55" s="821"/>
      <c r="T55" s="821"/>
      <c r="U55" s="821"/>
      <c r="V55" s="821"/>
      <c r="W55" s="821"/>
      <c r="X55" s="821"/>
      <c r="Y55" s="821"/>
      <c r="Z55" s="821"/>
      <c r="AA55" s="821"/>
      <c r="AB55" s="821"/>
      <c r="AC55" s="821"/>
      <c r="AD55" s="821"/>
      <c r="AE55" s="821"/>
      <c r="AF55" s="821"/>
      <c r="AG55" s="822"/>
      <c r="AH55" s="2322"/>
      <c r="AI55" s="2323"/>
      <c r="AJ55" s="2323"/>
      <c r="AK55" s="2323"/>
      <c r="AL55" s="2323"/>
      <c r="AM55" s="2323"/>
      <c r="AN55" s="2323"/>
      <c r="AO55" s="2323"/>
      <c r="AP55" s="2323"/>
      <c r="AQ55" s="2323"/>
      <c r="AR55" s="2323"/>
      <c r="AS55" s="2323"/>
      <c r="AT55" s="2323"/>
      <c r="AU55" s="2323"/>
      <c r="AV55" s="2323"/>
      <c r="AW55" s="2323"/>
      <c r="AX55" s="2323"/>
      <c r="AY55" s="2324"/>
    </row>
    <row r="56" spans="1:51" ht="27" customHeight="1">
      <c r="A56" s="793"/>
      <c r="B56" s="818"/>
      <c r="C56" s="819"/>
      <c r="D56" s="843" t="s">
        <v>363</v>
      </c>
      <c r="E56" s="844"/>
      <c r="F56" s="844"/>
      <c r="G56" s="845"/>
      <c r="H56" s="846" t="s">
        <v>364</v>
      </c>
      <c r="I56" s="821"/>
      <c r="J56" s="821"/>
      <c r="K56" s="821"/>
      <c r="L56" s="821"/>
      <c r="M56" s="821"/>
      <c r="N56" s="821"/>
      <c r="O56" s="821"/>
      <c r="P56" s="821"/>
      <c r="Q56" s="821"/>
      <c r="R56" s="821"/>
      <c r="S56" s="821"/>
      <c r="T56" s="821"/>
      <c r="U56" s="821"/>
      <c r="V56" s="821"/>
      <c r="W56" s="821"/>
      <c r="X56" s="821"/>
      <c r="Y56" s="821"/>
      <c r="Z56" s="821"/>
      <c r="AA56" s="821"/>
      <c r="AB56" s="821"/>
      <c r="AC56" s="821"/>
      <c r="AD56" s="821"/>
      <c r="AE56" s="821"/>
      <c r="AF56" s="821"/>
      <c r="AG56" s="822"/>
      <c r="AH56" s="2322"/>
      <c r="AI56" s="2323"/>
      <c r="AJ56" s="2323"/>
      <c r="AK56" s="2323"/>
      <c r="AL56" s="2323"/>
      <c r="AM56" s="2323"/>
      <c r="AN56" s="2323"/>
      <c r="AO56" s="2323"/>
      <c r="AP56" s="2323"/>
      <c r="AQ56" s="2323"/>
      <c r="AR56" s="2323"/>
      <c r="AS56" s="2323"/>
      <c r="AT56" s="2323"/>
      <c r="AU56" s="2323"/>
      <c r="AV56" s="2323"/>
      <c r="AW56" s="2323"/>
      <c r="AX56" s="2323"/>
      <c r="AY56" s="2324"/>
    </row>
    <row r="57" spans="1:51" ht="27" customHeight="1">
      <c r="A57" s="793"/>
      <c r="B57" s="818"/>
      <c r="C57" s="819"/>
      <c r="D57" s="840" t="s">
        <v>167</v>
      </c>
      <c r="E57" s="841"/>
      <c r="F57" s="841"/>
      <c r="G57" s="842"/>
      <c r="H57" s="854" t="s">
        <v>104</v>
      </c>
      <c r="I57" s="855"/>
      <c r="J57" s="855"/>
      <c r="K57" s="855"/>
      <c r="L57" s="855"/>
      <c r="M57" s="855"/>
      <c r="N57" s="855"/>
      <c r="O57" s="855"/>
      <c r="P57" s="855"/>
      <c r="Q57" s="855"/>
      <c r="R57" s="855"/>
      <c r="S57" s="855"/>
      <c r="T57" s="855"/>
      <c r="U57" s="855"/>
      <c r="V57" s="855"/>
      <c r="W57" s="855"/>
      <c r="X57" s="855"/>
      <c r="Y57" s="855"/>
      <c r="Z57" s="855"/>
      <c r="AA57" s="855"/>
      <c r="AB57" s="855"/>
      <c r="AC57" s="855"/>
      <c r="AD57" s="855"/>
      <c r="AE57" s="855"/>
      <c r="AF57" s="855"/>
      <c r="AG57" s="856"/>
      <c r="AH57" s="2322"/>
      <c r="AI57" s="2323"/>
      <c r="AJ57" s="2323"/>
      <c r="AK57" s="2323"/>
      <c r="AL57" s="2323"/>
      <c r="AM57" s="2323"/>
      <c r="AN57" s="2323"/>
      <c r="AO57" s="2323"/>
      <c r="AP57" s="2323"/>
      <c r="AQ57" s="2323"/>
      <c r="AR57" s="2323"/>
      <c r="AS57" s="2323"/>
      <c r="AT57" s="2323"/>
      <c r="AU57" s="2323"/>
      <c r="AV57" s="2323"/>
      <c r="AW57" s="2323"/>
      <c r="AX57" s="2323"/>
      <c r="AY57" s="2324"/>
    </row>
    <row r="58" spans="1:51" ht="27" customHeight="1">
      <c r="A58" s="793"/>
      <c r="B58" s="818"/>
      <c r="C58" s="819"/>
      <c r="D58" s="1660"/>
      <c r="E58" s="1918"/>
      <c r="F58" s="1918"/>
      <c r="G58" s="1919"/>
      <c r="H58" s="857" t="s">
        <v>105</v>
      </c>
      <c r="I58" s="858"/>
      <c r="J58" s="858"/>
      <c r="K58" s="858"/>
      <c r="L58" s="858"/>
      <c r="M58" s="858"/>
      <c r="N58" s="858"/>
      <c r="O58" s="858"/>
      <c r="P58" s="858"/>
      <c r="Q58" s="858"/>
      <c r="R58" s="858"/>
      <c r="S58" s="858"/>
      <c r="T58" s="858"/>
      <c r="U58" s="858"/>
      <c r="V58" s="859"/>
      <c r="W58" s="859"/>
      <c r="X58" s="859"/>
      <c r="Y58" s="859"/>
      <c r="Z58" s="859"/>
      <c r="AA58" s="859"/>
      <c r="AB58" s="859"/>
      <c r="AC58" s="859"/>
      <c r="AD58" s="859"/>
      <c r="AE58" s="859"/>
      <c r="AF58" s="859"/>
      <c r="AG58" s="860"/>
      <c r="AH58" s="2322"/>
      <c r="AI58" s="2323"/>
      <c r="AJ58" s="2323"/>
      <c r="AK58" s="2323"/>
      <c r="AL58" s="2323"/>
      <c r="AM58" s="2323"/>
      <c r="AN58" s="2323"/>
      <c r="AO58" s="2323"/>
      <c r="AP58" s="2323"/>
      <c r="AQ58" s="2323"/>
      <c r="AR58" s="2323"/>
      <c r="AS58" s="2323"/>
      <c r="AT58" s="2323"/>
      <c r="AU58" s="2323"/>
      <c r="AV58" s="2323"/>
      <c r="AW58" s="2323"/>
      <c r="AX58" s="2323"/>
      <c r="AY58" s="2324"/>
    </row>
    <row r="59" spans="1:51" ht="27" customHeight="1">
      <c r="A59" s="793"/>
      <c r="B59" s="829"/>
      <c r="C59" s="830"/>
      <c r="D59" s="831" t="s">
        <v>358</v>
      </c>
      <c r="E59" s="832"/>
      <c r="F59" s="832"/>
      <c r="G59" s="833"/>
      <c r="H59" s="834" t="s">
        <v>106</v>
      </c>
      <c r="I59" s="835"/>
      <c r="J59" s="835"/>
      <c r="K59" s="835"/>
      <c r="L59" s="835"/>
      <c r="M59" s="835"/>
      <c r="N59" s="835"/>
      <c r="O59" s="835"/>
      <c r="P59" s="835"/>
      <c r="Q59" s="835"/>
      <c r="R59" s="835"/>
      <c r="S59" s="835"/>
      <c r="T59" s="835"/>
      <c r="U59" s="835"/>
      <c r="V59" s="835"/>
      <c r="W59" s="835"/>
      <c r="X59" s="835"/>
      <c r="Y59" s="835"/>
      <c r="Z59" s="835"/>
      <c r="AA59" s="835"/>
      <c r="AB59" s="835"/>
      <c r="AC59" s="835"/>
      <c r="AD59" s="835"/>
      <c r="AE59" s="835"/>
      <c r="AF59" s="835"/>
      <c r="AG59" s="836"/>
      <c r="AH59" s="2332"/>
      <c r="AI59" s="2333"/>
      <c r="AJ59" s="2333"/>
      <c r="AK59" s="2333"/>
      <c r="AL59" s="2333"/>
      <c r="AM59" s="2333"/>
      <c r="AN59" s="2333"/>
      <c r="AO59" s="2333"/>
      <c r="AP59" s="2333"/>
      <c r="AQ59" s="2333"/>
      <c r="AR59" s="2333"/>
      <c r="AS59" s="2333"/>
      <c r="AT59" s="2333"/>
      <c r="AU59" s="2333"/>
      <c r="AV59" s="2333"/>
      <c r="AW59" s="2333"/>
      <c r="AX59" s="2333"/>
      <c r="AY59" s="2334"/>
    </row>
    <row r="60" spans="1:51" ht="381.6" customHeight="1" thickBot="1">
      <c r="A60" s="793"/>
      <c r="B60" s="864" t="s">
        <v>107</v>
      </c>
      <c r="C60" s="865"/>
      <c r="D60" s="3023" t="s">
        <v>1223</v>
      </c>
      <c r="E60" s="3024"/>
      <c r="F60" s="3024"/>
      <c r="G60" s="3024"/>
      <c r="H60" s="3024"/>
      <c r="I60" s="3024"/>
      <c r="J60" s="3024"/>
      <c r="K60" s="3024"/>
      <c r="L60" s="3024"/>
      <c r="M60" s="3024"/>
      <c r="N60" s="3024"/>
      <c r="O60" s="3024"/>
      <c r="P60" s="3024"/>
      <c r="Q60" s="3024"/>
      <c r="R60" s="3024"/>
      <c r="S60" s="3024"/>
      <c r="T60" s="3024"/>
      <c r="U60" s="3024"/>
      <c r="V60" s="3024"/>
      <c r="W60" s="3024"/>
      <c r="X60" s="3024"/>
      <c r="Y60" s="3024"/>
      <c r="Z60" s="3024"/>
      <c r="AA60" s="3024"/>
      <c r="AB60" s="3024"/>
      <c r="AC60" s="3024"/>
      <c r="AD60" s="3024"/>
      <c r="AE60" s="3024"/>
      <c r="AF60" s="3024"/>
      <c r="AG60" s="3024"/>
      <c r="AH60" s="3024"/>
      <c r="AI60" s="3024"/>
      <c r="AJ60" s="3024"/>
      <c r="AK60" s="3024"/>
      <c r="AL60" s="3024"/>
      <c r="AM60" s="3024"/>
      <c r="AN60" s="3024"/>
      <c r="AO60" s="3024"/>
      <c r="AP60" s="3024"/>
      <c r="AQ60" s="3024"/>
      <c r="AR60" s="3024"/>
      <c r="AS60" s="3024"/>
      <c r="AT60" s="3024"/>
      <c r="AU60" s="3024"/>
      <c r="AV60" s="3024"/>
      <c r="AW60" s="3024"/>
      <c r="AX60" s="3024"/>
      <c r="AY60" s="3025"/>
    </row>
    <row r="61" spans="1:51" ht="20.95" hidden="1" customHeight="1">
      <c r="A61" s="793"/>
      <c r="B61" s="799"/>
      <c r="C61" s="800"/>
      <c r="D61" s="780" t="s">
        <v>109</v>
      </c>
      <c r="E61" s="699"/>
      <c r="F61" s="699"/>
      <c r="G61" s="699"/>
      <c r="H61" s="699"/>
      <c r="I61" s="699"/>
      <c r="J61" s="699"/>
      <c r="K61" s="699"/>
      <c r="L61" s="699"/>
      <c r="M61" s="699"/>
      <c r="N61" s="699"/>
      <c r="O61" s="699"/>
      <c r="P61" s="699"/>
      <c r="Q61" s="699"/>
      <c r="R61" s="699"/>
      <c r="S61" s="699"/>
      <c r="T61" s="699"/>
      <c r="U61" s="699"/>
      <c r="V61" s="699"/>
      <c r="W61" s="699"/>
      <c r="X61" s="699"/>
      <c r="Y61" s="699"/>
      <c r="Z61" s="699"/>
      <c r="AA61" s="699"/>
      <c r="AB61" s="699"/>
      <c r="AC61" s="699"/>
      <c r="AD61" s="699"/>
      <c r="AE61" s="699"/>
      <c r="AF61" s="699"/>
      <c r="AG61" s="699"/>
      <c r="AH61" s="699"/>
      <c r="AI61" s="699"/>
      <c r="AJ61" s="699"/>
      <c r="AK61" s="699"/>
      <c r="AL61" s="699"/>
      <c r="AM61" s="699"/>
      <c r="AN61" s="699"/>
      <c r="AO61" s="699"/>
      <c r="AP61" s="699"/>
      <c r="AQ61" s="699"/>
      <c r="AR61" s="699"/>
      <c r="AS61" s="699"/>
      <c r="AT61" s="699"/>
      <c r="AU61" s="699"/>
      <c r="AV61" s="699"/>
      <c r="AW61" s="699"/>
      <c r="AX61" s="699"/>
      <c r="AY61" s="781"/>
    </row>
    <row r="62" spans="1:51" ht="97.55" hidden="1" customHeight="1">
      <c r="A62" s="793"/>
      <c r="B62" s="799"/>
      <c r="C62" s="800"/>
      <c r="D62" s="869" t="s">
        <v>110</v>
      </c>
      <c r="E62" s="870"/>
      <c r="F62" s="870"/>
      <c r="G62" s="870"/>
      <c r="H62" s="870"/>
      <c r="I62" s="870"/>
      <c r="J62" s="870"/>
      <c r="K62" s="870"/>
      <c r="L62" s="870"/>
      <c r="M62" s="870"/>
      <c r="N62" s="870"/>
      <c r="O62" s="870"/>
      <c r="P62" s="870"/>
      <c r="Q62" s="870"/>
      <c r="R62" s="870"/>
      <c r="S62" s="870"/>
      <c r="T62" s="870"/>
      <c r="U62" s="870"/>
      <c r="V62" s="870"/>
      <c r="W62" s="870"/>
      <c r="X62" s="870"/>
      <c r="Y62" s="870"/>
      <c r="Z62" s="870"/>
      <c r="AA62" s="870"/>
      <c r="AB62" s="870"/>
      <c r="AC62" s="870"/>
      <c r="AD62" s="870"/>
      <c r="AE62" s="870"/>
      <c r="AF62" s="870"/>
      <c r="AG62" s="870"/>
      <c r="AH62" s="870"/>
      <c r="AI62" s="870"/>
      <c r="AJ62" s="870"/>
      <c r="AK62" s="870"/>
      <c r="AL62" s="870"/>
      <c r="AM62" s="870"/>
      <c r="AN62" s="870"/>
      <c r="AO62" s="870"/>
      <c r="AP62" s="870"/>
      <c r="AQ62" s="870"/>
      <c r="AR62" s="870"/>
      <c r="AS62" s="870"/>
      <c r="AT62" s="870"/>
      <c r="AU62" s="870"/>
      <c r="AV62" s="870"/>
      <c r="AW62" s="870"/>
      <c r="AX62" s="870"/>
      <c r="AY62" s="871"/>
    </row>
    <row r="63" spans="1:51" ht="119.8" hidden="1" customHeight="1">
      <c r="A63" s="793"/>
      <c r="B63" s="799"/>
      <c r="C63" s="800"/>
      <c r="D63" s="872" t="s">
        <v>111</v>
      </c>
      <c r="E63" s="873"/>
      <c r="F63" s="873"/>
      <c r="G63" s="873"/>
      <c r="H63" s="873"/>
      <c r="I63" s="873"/>
      <c r="J63" s="873"/>
      <c r="K63" s="873"/>
      <c r="L63" s="873"/>
      <c r="M63" s="873"/>
      <c r="N63" s="873"/>
      <c r="O63" s="873"/>
      <c r="P63" s="873"/>
      <c r="Q63" s="873"/>
      <c r="R63" s="873"/>
      <c r="S63" s="873"/>
      <c r="T63" s="873"/>
      <c r="U63" s="873"/>
      <c r="V63" s="873"/>
      <c r="W63" s="873"/>
      <c r="X63" s="873"/>
      <c r="Y63" s="873"/>
      <c r="Z63" s="873"/>
      <c r="AA63" s="873"/>
      <c r="AB63" s="873"/>
      <c r="AC63" s="873"/>
      <c r="AD63" s="873"/>
      <c r="AE63" s="873"/>
      <c r="AF63" s="873"/>
      <c r="AG63" s="873"/>
      <c r="AH63" s="873"/>
      <c r="AI63" s="873"/>
      <c r="AJ63" s="873"/>
      <c r="AK63" s="873"/>
      <c r="AL63" s="873"/>
      <c r="AM63" s="873"/>
      <c r="AN63" s="873"/>
      <c r="AO63" s="873"/>
      <c r="AP63" s="873"/>
      <c r="AQ63" s="873"/>
      <c r="AR63" s="873"/>
      <c r="AS63" s="873"/>
      <c r="AT63" s="873"/>
      <c r="AU63" s="873"/>
      <c r="AV63" s="873"/>
      <c r="AW63" s="873"/>
      <c r="AX63" s="873"/>
      <c r="AY63" s="874"/>
    </row>
    <row r="64" spans="1:51" ht="20.95" customHeight="1">
      <c r="A64" s="793"/>
      <c r="B64" s="698" t="s">
        <v>112</v>
      </c>
      <c r="C64" s="699"/>
      <c r="D64" s="699"/>
      <c r="E64" s="699"/>
      <c r="F64" s="699"/>
      <c r="G64" s="699"/>
      <c r="H64" s="699"/>
      <c r="I64" s="699"/>
      <c r="J64" s="699"/>
      <c r="K64" s="699"/>
      <c r="L64" s="699"/>
      <c r="M64" s="699"/>
      <c r="N64" s="699"/>
      <c r="O64" s="699"/>
      <c r="P64" s="699"/>
      <c r="Q64" s="699"/>
      <c r="R64" s="699"/>
      <c r="S64" s="699"/>
      <c r="T64" s="699"/>
      <c r="U64" s="699"/>
      <c r="V64" s="699"/>
      <c r="W64" s="699"/>
      <c r="X64" s="699"/>
      <c r="Y64" s="699"/>
      <c r="Z64" s="699"/>
      <c r="AA64" s="699"/>
      <c r="AB64" s="699"/>
      <c r="AC64" s="699"/>
      <c r="AD64" s="699"/>
      <c r="AE64" s="699"/>
      <c r="AF64" s="699"/>
      <c r="AG64" s="699"/>
      <c r="AH64" s="699"/>
      <c r="AI64" s="699"/>
      <c r="AJ64" s="699"/>
      <c r="AK64" s="699"/>
      <c r="AL64" s="699"/>
      <c r="AM64" s="699"/>
      <c r="AN64" s="699"/>
      <c r="AO64" s="699"/>
      <c r="AP64" s="699"/>
      <c r="AQ64" s="699"/>
      <c r="AR64" s="699"/>
      <c r="AS64" s="699"/>
      <c r="AT64" s="699"/>
      <c r="AU64" s="699"/>
      <c r="AV64" s="699"/>
      <c r="AW64" s="699"/>
      <c r="AX64" s="699"/>
      <c r="AY64" s="781"/>
    </row>
    <row r="65" spans="1:51" ht="92.95" customHeight="1">
      <c r="A65" s="875"/>
      <c r="B65" s="1669" t="s">
        <v>235</v>
      </c>
      <c r="C65" s="1121"/>
      <c r="D65" s="1121"/>
      <c r="E65" s="1121"/>
      <c r="F65" s="2086"/>
      <c r="G65" s="1265" t="s">
        <v>1224</v>
      </c>
      <c r="H65" s="1117"/>
      <c r="I65" s="1117"/>
      <c r="J65" s="1117"/>
      <c r="K65" s="1117"/>
      <c r="L65" s="1117"/>
      <c r="M65" s="1117"/>
      <c r="N65" s="1117"/>
      <c r="O65" s="1117"/>
      <c r="P65" s="1117"/>
      <c r="Q65" s="1117"/>
      <c r="R65" s="1117"/>
      <c r="S65" s="1117"/>
      <c r="T65" s="1117"/>
      <c r="U65" s="1117"/>
      <c r="V65" s="1117"/>
      <c r="W65" s="1117"/>
      <c r="X65" s="1117"/>
      <c r="Y65" s="1117"/>
      <c r="Z65" s="1117"/>
      <c r="AA65" s="1117"/>
      <c r="AB65" s="1117"/>
      <c r="AC65" s="1117"/>
      <c r="AD65" s="1117"/>
      <c r="AE65" s="1117"/>
      <c r="AF65" s="1117"/>
      <c r="AG65" s="1117"/>
      <c r="AH65" s="1117"/>
      <c r="AI65" s="1117"/>
      <c r="AJ65" s="1117"/>
      <c r="AK65" s="1117"/>
      <c r="AL65" s="1117"/>
      <c r="AM65" s="1117"/>
      <c r="AN65" s="1117"/>
      <c r="AO65" s="1117"/>
      <c r="AP65" s="1117"/>
      <c r="AQ65" s="1117"/>
      <c r="AR65" s="1117"/>
      <c r="AS65" s="1117"/>
      <c r="AT65" s="1117"/>
      <c r="AU65" s="1117"/>
      <c r="AV65" s="1117"/>
      <c r="AW65" s="1117"/>
      <c r="AX65" s="1117"/>
      <c r="AY65" s="2087"/>
    </row>
    <row r="66" spans="1:51" ht="18.350000000000001" customHeight="1">
      <c r="A66" s="875"/>
      <c r="B66" s="882" t="s">
        <v>115</v>
      </c>
      <c r="C66" s="883"/>
      <c r="D66" s="883"/>
      <c r="E66" s="883"/>
      <c r="F66" s="883"/>
      <c r="G66" s="883"/>
      <c r="H66" s="883"/>
      <c r="I66" s="883"/>
      <c r="J66" s="883"/>
      <c r="K66" s="883"/>
      <c r="L66" s="883"/>
      <c r="M66" s="883"/>
      <c r="N66" s="883"/>
      <c r="O66" s="883"/>
      <c r="P66" s="883"/>
      <c r="Q66" s="883"/>
      <c r="R66" s="883"/>
      <c r="S66" s="883"/>
      <c r="T66" s="883"/>
      <c r="U66" s="883"/>
      <c r="V66" s="883"/>
      <c r="W66" s="883"/>
      <c r="X66" s="883"/>
      <c r="Y66" s="883"/>
      <c r="Z66" s="883"/>
      <c r="AA66" s="883"/>
      <c r="AB66" s="883"/>
      <c r="AC66" s="883"/>
      <c r="AD66" s="883"/>
      <c r="AE66" s="883"/>
      <c r="AF66" s="883"/>
      <c r="AG66" s="883"/>
      <c r="AH66" s="883"/>
      <c r="AI66" s="883"/>
      <c r="AJ66" s="883"/>
      <c r="AK66" s="883"/>
      <c r="AL66" s="883"/>
      <c r="AM66" s="883"/>
      <c r="AN66" s="883"/>
      <c r="AO66" s="883"/>
      <c r="AP66" s="883"/>
      <c r="AQ66" s="883"/>
      <c r="AR66" s="883"/>
      <c r="AS66" s="883"/>
      <c r="AT66" s="883"/>
      <c r="AU66" s="883"/>
      <c r="AV66" s="883"/>
      <c r="AW66" s="883"/>
      <c r="AX66" s="883"/>
      <c r="AY66" s="884"/>
    </row>
    <row r="67" spans="1:51" ht="98.2" customHeight="1" thickBot="1">
      <c r="A67" s="875"/>
      <c r="B67" s="1670" t="s">
        <v>537</v>
      </c>
      <c r="C67" s="1671"/>
      <c r="D67" s="1671"/>
      <c r="E67" s="1671"/>
      <c r="F67" s="1672"/>
      <c r="G67" s="2218" t="s">
        <v>1225</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c r="AL67" s="1260"/>
      <c r="AM67" s="1260"/>
      <c r="AN67" s="1260"/>
      <c r="AO67" s="1260"/>
      <c r="AP67" s="1260"/>
      <c r="AQ67" s="1260"/>
      <c r="AR67" s="1260"/>
      <c r="AS67" s="1260"/>
      <c r="AT67" s="1260"/>
      <c r="AU67" s="1260"/>
      <c r="AV67" s="1260"/>
      <c r="AW67" s="1260"/>
      <c r="AX67" s="1260"/>
      <c r="AY67" s="1261"/>
    </row>
    <row r="68" spans="1:51" ht="19.649999999999999" customHeight="1">
      <c r="A68" s="875"/>
      <c r="B68" s="891" t="s">
        <v>118</v>
      </c>
      <c r="C68" s="892"/>
      <c r="D68" s="892"/>
      <c r="E68" s="892"/>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2"/>
      <c r="AK68" s="892"/>
      <c r="AL68" s="892"/>
      <c r="AM68" s="892"/>
      <c r="AN68" s="892"/>
      <c r="AO68" s="892"/>
      <c r="AP68" s="892"/>
      <c r="AQ68" s="892"/>
      <c r="AR68" s="892"/>
      <c r="AS68" s="892"/>
      <c r="AT68" s="892"/>
      <c r="AU68" s="892"/>
      <c r="AV68" s="892"/>
      <c r="AW68" s="892"/>
      <c r="AX68" s="892"/>
      <c r="AY68" s="893"/>
    </row>
    <row r="69" spans="1:51" ht="51.05" customHeight="1" thickBot="1">
      <c r="A69" s="875"/>
      <c r="B69" s="2970" t="s">
        <v>1226</v>
      </c>
      <c r="C69" s="2748"/>
      <c r="D69" s="2748"/>
      <c r="E69" s="2748"/>
      <c r="F69" s="2748"/>
      <c r="G69" s="2748"/>
      <c r="H69" s="2748"/>
      <c r="I69" s="2748"/>
      <c r="J69" s="2748"/>
      <c r="K69" s="2748"/>
      <c r="L69" s="2748"/>
      <c r="M69" s="2748"/>
      <c r="N69" s="2748"/>
      <c r="O69" s="2748"/>
      <c r="P69" s="2748"/>
      <c r="Q69" s="2748"/>
      <c r="R69" s="2748"/>
      <c r="S69" s="2748"/>
      <c r="T69" s="2748"/>
      <c r="U69" s="2748"/>
      <c r="V69" s="2748"/>
      <c r="W69" s="2748"/>
      <c r="X69" s="2748"/>
      <c r="Y69" s="2748"/>
      <c r="Z69" s="2748"/>
      <c r="AA69" s="2748"/>
      <c r="AB69" s="2748"/>
      <c r="AC69" s="2748"/>
      <c r="AD69" s="2748"/>
      <c r="AE69" s="2748"/>
      <c r="AF69" s="2748"/>
      <c r="AG69" s="2748"/>
      <c r="AH69" s="2748"/>
      <c r="AI69" s="2748"/>
      <c r="AJ69" s="2748"/>
      <c r="AK69" s="2748"/>
      <c r="AL69" s="2748"/>
      <c r="AM69" s="2748"/>
      <c r="AN69" s="2748"/>
      <c r="AO69" s="2748"/>
      <c r="AP69" s="2748"/>
      <c r="AQ69" s="2748"/>
      <c r="AR69" s="2748"/>
      <c r="AS69" s="2748"/>
      <c r="AT69" s="2748"/>
      <c r="AU69" s="2748"/>
      <c r="AV69" s="2748"/>
      <c r="AW69" s="2748"/>
      <c r="AX69" s="2748"/>
      <c r="AY69" s="2749"/>
    </row>
    <row r="70" spans="1:51" ht="19.649999999999999" customHeight="1">
      <c r="A70" s="875"/>
      <c r="B70" s="897" t="s">
        <v>119</v>
      </c>
      <c r="C70" s="898"/>
      <c r="D70" s="898"/>
      <c r="E70" s="898"/>
      <c r="F70" s="898"/>
      <c r="G70" s="898"/>
      <c r="H70" s="898"/>
      <c r="I70" s="898"/>
      <c r="J70" s="898"/>
      <c r="K70" s="898"/>
      <c r="L70" s="898"/>
      <c r="M70" s="898"/>
      <c r="N70" s="898"/>
      <c r="O70" s="898"/>
      <c r="P70" s="898"/>
      <c r="Q70" s="898"/>
      <c r="R70" s="898"/>
      <c r="S70" s="898"/>
      <c r="T70" s="898"/>
      <c r="U70" s="898"/>
      <c r="V70" s="898"/>
      <c r="W70" s="898"/>
      <c r="X70" s="898"/>
      <c r="Y70" s="898"/>
      <c r="Z70" s="898"/>
      <c r="AA70" s="898"/>
      <c r="AB70" s="898"/>
      <c r="AC70" s="898"/>
      <c r="AD70" s="898"/>
      <c r="AE70" s="898"/>
      <c r="AF70" s="898"/>
      <c r="AG70" s="898"/>
      <c r="AH70" s="898"/>
      <c r="AI70" s="898"/>
      <c r="AJ70" s="898"/>
      <c r="AK70" s="898"/>
      <c r="AL70" s="898"/>
      <c r="AM70" s="898"/>
      <c r="AN70" s="898"/>
      <c r="AO70" s="898"/>
      <c r="AP70" s="898"/>
      <c r="AQ70" s="898"/>
      <c r="AR70" s="898"/>
      <c r="AS70" s="898"/>
      <c r="AT70" s="898"/>
      <c r="AU70" s="898"/>
      <c r="AV70" s="898"/>
      <c r="AW70" s="898"/>
      <c r="AX70" s="898"/>
      <c r="AY70" s="899"/>
    </row>
    <row r="71" spans="1:51" ht="20" customHeight="1">
      <c r="A71" s="875"/>
      <c r="B71" s="900" t="s">
        <v>120</v>
      </c>
      <c r="C71" s="901"/>
      <c r="D71" s="901"/>
      <c r="E71" s="901"/>
      <c r="F71" s="901"/>
      <c r="G71" s="901"/>
      <c r="H71" s="901"/>
      <c r="I71" s="901"/>
      <c r="J71" s="901"/>
      <c r="K71" s="901"/>
      <c r="L71" s="902"/>
      <c r="M71" s="1278" t="s">
        <v>167</v>
      </c>
      <c r="N71" s="1279"/>
      <c r="O71" s="1279"/>
      <c r="P71" s="1279"/>
      <c r="Q71" s="1279"/>
      <c r="R71" s="1279"/>
      <c r="S71" s="1279"/>
      <c r="T71" s="1279"/>
      <c r="U71" s="1279"/>
      <c r="V71" s="1279"/>
      <c r="W71" s="1279"/>
      <c r="X71" s="1279"/>
      <c r="Y71" s="1279"/>
      <c r="Z71" s="1279"/>
      <c r="AA71" s="1680"/>
      <c r="AB71" s="901" t="s">
        <v>121</v>
      </c>
      <c r="AC71" s="901"/>
      <c r="AD71" s="901"/>
      <c r="AE71" s="901"/>
      <c r="AF71" s="901"/>
      <c r="AG71" s="901"/>
      <c r="AH71" s="901"/>
      <c r="AI71" s="901"/>
      <c r="AJ71" s="901"/>
      <c r="AK71" s="902"/>
      <c r="AL71" s="1278" t="s">
        <v>1227</v>
      </c>
      <c r="AM71" s="1279"/>
      <c r="AN71" s="1279"/>
      <c r="AO71" s="1279"/>
      <c r="AP71" s="1279"/>
      <c r="AQ71" s="1279"/>
      <c r="AR71" s="1279"/>
      <c r="AS71" s="1279"/>
      <c r="AT71" s="1279"/>
      <c r="AU71" s="1279"/>
      <c r="AV71" s="1279"/>
      <c r="AW71" s="1279"/>
      <c r="AX71" s="1279"/>
      <c r="AY71" s="1280"/>
    </row>
    <row r="72" spans="1:51" ht="2.95" customHeight="1">
      <c r="A72" s="793"/>
      <c r="B72" s="774"/>
      <c r="C72" s="774"/>
      <c r="D72" s="906"/>
      <c r="E72" s="906"/>
      <c r="F72" s="906"/>
      <c r="G72" s="906"/>
      <c r="H72" s="906"/>
      <c r="I72" s="906"/>
      <c r="J72" s="906"/>
      <c r="K72" s="906"/>
      <c r="L72" s="906"/>
      <c r="M72" s="906"/>
      <c r="N72" s="906"/>
      <c r="O72" s="906"/>
      <c r="P72" s="906"/>
      <c r="Q72" s="906"/>
      <c r="R72" s="906"/>
      <c r="S72" s="906"/>
      <c r="T72" s="906"/>
      <c r="U72" s="906"/>
      <c r="V72" s="906"/>
      <c r="W72" s="906"/>
      <c r="X72" s="906"/>
      <c r="Y72" s="906"/>
      <c r="Z72" s="906"/>
      <c r="AA72" s="906"/>
      <c r="AB72" s="906"/>
      <c r="AC72" s="906"/>
      <c r="AD72" s="906"/>
      <c r="AE72" s="906"/>
      <c r="AF72" s="906"/>
      <c r="AG72" s="906"/>
      <c r="AH72" s="906"/>
      <c r="AI72" s="906"/>
      <c r="AJ72" s="906"/>
      <c r="AK72" s="906"/>
      <c r="AL72" s="906"/>
      <c r="AM72" s="906"/>
      <c r="AN72" s="906"/>
      <c r="AO72" s="906"/>
      <c r="AP72" s="906"/>
      <c r="AQ72" s="906"/>
      <c r="AR72" s="906"/>
      <c r="AS72" s="906"/>
      <c r="AT72" s="906"/>
      <c r="AU72" s="906"/>
      <c r="AV72" s="906"/>
      <c r="AW72" s="906"/>
      <c r="AX72" s="906"/>
      <c r="AY72" s="906"/>
    </row>
    <row r="73" spans="1:51" ht="2.95" customHeight="1" thickBot="1">
      <c r="A73" s="793"/>
      <c r="B73" s="776"/>
      <c r="C73" s="776"/>
      <c r="D73" s="2097"/>
      <c r="E73" s="2097"/>
      <c r="F73" s="2097"/>
      <c r="G73" s="2097"/>
      <c r="H73" s="2097"/>
      <c r="I73" s="2097"/>
      <c r="J73" s="2097"/>
      <c r="K73" s="2097"/>
      <c r="L73" s="2097"/>
      <c r="M73" s="2097"/>
      <c r="N73" s="2097"/>
      <c r="O73" s="2097"/>
      <c r="P73" s="2097"/>
      <c r="Q73" s="2097"/>
      <c r="R73" s="2097"/>
      <c r="S73" s="2097"/>
      <c r="T73" s="2097"/>
      <c r="U73" s="2097"/>
      <c r="V73" s="2097"/>
      <c r="W73" s="2097"/>
      <c r="X73" s="2097"/>
      <c r="Y73" s="2097"/>
      <c r="Z73" s="2097"/>
      <c r="AA73" s="2097"/>
      <c r="AB73" s="2097"/>
      <c r="AC73" s="2097"/>
      <c r="AD73" s="2097"/>
      <c r="AE73" s="2097"/>
      <c r="AF73" s="2097"/>
      <c r="AG73" s="2097"/>
      <c r="AH73" s="2097"/>
      <c r="AI73" s="2097"/>
      <c r="AJ73" s="2097"/>
      <c r="AK73" s="2097"/>
      <c r="AL73" s="2097"/>
      <c r="AM73" s="2097"/>
      <c r="AN73" s="2097"/>
      <c r="AO73" s="2097"/>
      <c r="AP73" s="2097"/>
      <c r="AQ73" s="2097"/>
      <c r="AR73" s="2097"/>
      <c r="AS73" s="2097"/>
      <c r="AT73" s="2097"/>
      <c r="AU73" s="2097"/>
      <c r="AV73" s="2097"/>
      <c r="AW73" s="2097"/>
      <c r="AX73" s="2097"/>
      <c r="AY73" s="2097"/>
    </row>
    <row r="74" spans="1:51" ht="13.6" customHeight="1">
      <c r="A74" s="875"/>
      <c r="B74" s="907" t="s">
        <v>713</v>
      </c>
      <c r="C74" s="908"/>
      <c r="D74" s="908"/>
      <c r="E74" s="908"/>
      <c r="F74" s="908"/>
      <c r="G74" s="909"/>
      <c r="H74" s="910" t="s">
        <v>1228</v>
      </c>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911"/>
      <c r="AM74" s="911"/>
      <c r="AN74" s="911"/>
      <c r="AO74" s="911"/>
      <c r="AP74" s="911"/>
      <c r="AQ74" s="911"/>
      <c r="AR74" s="911"/>
      <c r="AS74" s="911"/>
      <c r="AT74" s="911"/>
      <c r="AU74" s="911"/>
      <c r="AV74" s="911"/>
      <c r="AW74" s="911"/>
      <c r="AX74" s="911"/>
      <c r="AY74" s="912"/>
    </row>
    <row r="75" spans="1:51" ht="11.95" customHeight="1">
      <c r="A75" s="793"/>
      <c r="B75" s="585"/>
      <c r="C75" s="586"/>
      <c r="D75" s="586"/>
      <c r="E75" s="586"/>
      <c r="F75" s="586"/>
      <c r="G75" s="587"/>
      <c r="H75" s="3026"/>
      <c r="I75" s="3027"/>
      <c r="J75" s="3027"/>
      <c r="K75" s="3027"/>
      <c r="L75" s="3027"/>
      <c r="M75" s="3027"/>
      <c r="N75" s="3027"/>
      <c r="O75" s="3027"/>
      <c r="P75" s="3027"/>
      <c r="Q75" s="3027"/>
      <c r="R75" s="3027"/>
      <c r="S75" s="3027"/>
      <c r="T75" s="3027"/>
      <c r="U75" s="3027"/>
      <c r="V75" s="3027"/>
      <c r="W75" s="3027"/>
      <c r="X75" s="3027"/>
      <c r="Y75" s="3027"/>
      <c r="Z75" s="3027"/>
      <c r="AA75" s="3027"/>
      <c r="AB75" s="3027"/>
      <c r="AC75" s="3027"/>
      <c r="AD75" s="3027"/>
      <c r="AE75" s="3027"/>
      <c r="AF75" s="3027"/>
      <c r="AG75" s="3027"/>
      <c r="AH75" s="3027"/>
      <c r="AI75" s="3027"/>
      <c r="AJ75" s="3027"/>
      <c r="AK75" s="3027"/>
      <c r="AL75" s="3027"/>
      <c r="AM75" s="3027"/>
      <c r="AN75" s="3027"/>
      <c r="AO75" s="3027"/>
      <c r="AP75" s="3027"/>
      <c r="AQ75" s="3027"/>
      <c r="AR75" s="3027"/>
      <c r="AS75" s="3027"/>
      <c r="AT75" s="3028"/>
      <c r="AU75" s="3028"/>
      <c r="AV75" s="3028"/>
      <c r="AW75" s="3028"/>
      <c r="AX75" s="3028"/>
      <c r="AY75" s="3029"/>
    </row>
    <row r="76" spans="1:51" ht="13.6" customHeight="1">
      <c r="A76" s="793"/>
      <c r="B76" s="585"/>
      <c r="C76" s="586"/>
      <c r="D76" s="586"/>
      <c r="E76" s="586"/>
      <c r="F76" s="586"/>
      <c r="G76" s="587"/>
      <c r="H76" s="3026"/>
      <c r="I76" s="3027"/>
      <c r="J76" s="3027"/>
      <c r="K76" s="3027"/>
      <c r="L76" s="3027"/>
      <c r="M76" s="3027"/>
      <c r="N76" s="3027"/>
      <c r="O76" s="3027"/>
      <c r="P76" s="3027"/>
      <c r="Q76" s="3027"/>
      <c r="R76" s="3027"/>
      <c r="S76" s="3027"/>
      <c r="T76" s="3027"/>
      <c r="U76" s="3027"/>
      <c r="V76" s="3030"/>
      <c r="W76" s="3031"/>
      <c r="X76" s="3031"/>
      <c r="Y76" s="3031"/>
      <c r="Z76" s="3031"/>
      <c r="AA76" s="3031"/>
      <c r="AB76" s="3031"/>
      <c r="AC76" s="3031"/>
      <c r="AD76" s="3031"/>
      <c r="AE76" s="3031"/>
      <c r="AF76" s="3031"/>
      <c r="AG76" s="3031"/>
      <c r="AH76" s="3031"/>
      <c r="AI76" s="3031"/>
      <c r="AJ76" s="3032"/>
      <c r="AK76" s="3027"/>
      <c r="AL76" s="3027"/>
      <c r="AM76" s="3027"/>
      <c r="AN76" s="3027"/>
      <c r="AO76" s="3027"/>
      <c r="AP76" s="3027"/>
      <c r="AQ76" s="3027"/>
      <c r="AR76" s="3027"/>
      <c r="AS76" s="3027"/>
      <c r="AT76" s="3028"/>
      <c r="AU76" s="3028"/>
      <c r="AV76" s="3028"/>
      <c r="AW76" s="3028"/>
      <c r="AX76" s="3028"/>
      <c r="AY76" s="3029"/>
    </row>
    <row r="77" spans="1:51" ht="15.05" customHeight="1">
      <c r="A77" s="793"/>
      <c r="B77" s="585"/>
      <c r="C77" s="586"/>
      <c r="D77" s="586"/>
      <c r="E77" s="586"/>
      <c r="F77" s="586"/>
      <c r="G77" s="587"/>
      <c r="H77" s="3026"/>
      <c r="I77" s="3027"/>
      <c r="J77" s="3027"/>
      <c r="K77" s="3027"/>
      <c r="L77" s="3027"/>
      <c r="M77" s="3027"/>
      <c r="N77" s="3027"/>
      <c r="O77" s="3027"/>
      <c r="P77" s="3027"/>
      <c r="Q77" s="3027"/>
      <c r="R77" s="3027"/>
      <c r="S77" s="3027"/>
      <c r="T77" s="3027"/>
      <c r="U77" s="3027"/>
      <c r="V77" s="3033"/>
      <c r="W77" s="3027"/>
      <c r="X77" s="3027"/>
      <c r="Y77" s="3027"/>
      <c r="Z77" s="3027"/>
      <c r="AA77" s="3027"/>
      <c r="AB77" s="3027"/>
      <c r="AC77" s="3027" t="s">
        <v>244</v>
      </c>
      <c r="AD77" s="3027"/>
      <c r="AE77" s="3027"/>
      <c r="AF77" s="3027"/>
      <c r="AG77" s="3027"/>
      <c r="AH77" s="3027"/>
      <c r="AI77" s="3027"/>
      <c r="AJ77" s="3034"/>
      <c r="AK77" s="3027"/>
      <c r="AL77" s="3027"/>
      <c r="AM77" s="3027"/>
      <c r="AN77" s="3027"/>
      <c r="AO77" s="3027"/>
      <c r="AP77" s="3027"/>
      <c r="AQ77" s="3027"/>
      <c r="AR77" s="3027"/>
      <c r="AS77" s="3027"/>
      <c r="AT77" s="3027"/>
      <c r="AU77" s="3027"/>
      <c r="AV77" s="3027"/>
      <c r="AW77" s="3027"/>
      <c r="AX77" s="3027"/>
      <c r="AY77" s="3029"/>
    </row>
    <row r="78" spans="1:51" ht="11.95" customHeight="1">
      <c r="A78" s="793"/>
      <c r="B78" s="585"/>
      <c r="C78" s="586"/>
      <c r="D78" s="586"/>
      <c r="E78" s="586"/>
      <c r="F78" s="586"/>
      <c r="G78" s="587"/>
      <c r="H78" s="3026"/>
      <c r="I78" s="3027"/>
      <c r="J78" s="3027"/>
      <c r="K78" s="3027"/>
      <c r="L78" s="3027"/>
      <c r="M78" s="3027"/>
      <c r="N78" s="3027"/>
      <c r="O78" s="3027"/>
      <c r="P78" s="3027"/>
      <c r="Q78" s="3027"/>
      <c r="R78" s="3027"/>
      <c r="S78" s="3027"/>
      <c r="T78" s="3027"/>
      <c r="U78" s="3027"/>
      <c r="V78" s="3033"/>
      <c r="W78" s="3027"/>
      <c r="X78" s="3027"/>
      <c r="Y78" s="3027"/>
      <c r="Z78" s="3027"/>
      <c r="AA78" s="3027"/>
      <c r="AB78" s="3027"/>
      <c r="AC78" s="3027"/>
      <c r="AD78" s="3027"/>
      <c r="AE78" s="3027"/>
      <c r="AF78" s="3027"/>
      <c r="AG78" s="3027"/>
      <c r="AH78" s="3027"/>
      <c r="AI78" s="3027"/>
      <c r="AJ78" s="3034"/>
      <c r="AK78" s="3027"/>
      <c r="AL78" s="3027"/>
      <c r="AM78" s="3027"/>
      <c r="AN78" s="3027"/>
      <c r="AO78" s="3027"/>
      <c r="AP78" s="3027"/>
      <c r="AQ78" s="3027"/>
      <c r="AR78" s="3027"/>
      <c r="AS78" s="3027"/>
      <c r="AT78" s="3027"/>
      <c r="AU78" s="3027"/>
      <c r="AV78" s="3027"/>
      <c r="AW78" s="3027"/>
      <c r="AX78" s="3027"/>
      <c r="AY78" s="3029"/>
    </row>
    <row r="79" spans="1:51" ht="13.6" customHeight="1">
      <c r="A79" s="793"/>
      <c r="B79" s="585"/>
      <c r="C79" s="586"/>
      <c r="D79" s="586"/>
      <c r="E79" s="586"/>
      <c r="F79" s="586"/>
      <c r="G79" s="587"/>
      <c r="H79" s="3026"/>
      <c r="I79" s="3027"/>
      <c r="J79" s="3027"/>
      <c r="K79" s="3027"/>
      <c r="L79" s="3027"/>
      <c r="M79" s="3027"/>
      <c r="N79" s="3027"/>
      <c r="O79" s="3027"/>
      <c r="P79" s="3027"/>
      <c r="Q79" s="3027"/>
      <c r="R79" s="3027"/>
      <c r="S79" s="3027"/>
      <c r="T79" s="3027"/>
      <c r="U79" s="3027"/>
      <c r="V79" s="3033"/>
      <c r="W79" s="3027"/>
      <c r="X79" s="3027"/>
      <c r="Y79" s="3027"/>
      <c r="Z79" s="3027"/>
      <c r="AA79" s="3027"/>
      <c r="AB79" s="3027"/>
      <c r="AC79" s="3027" t="s">
        <v>1229</v>
      </c>
      <c r="AD79" s="3027"/>
      <c r="AE79" s="3027"/>
      <c r="AF79" s="3027"/>
      <c r="AG79" s="3027"/>
      <c r="AH79" s="3027"/>
      <c r="AI79" s="3027"/>
      <c r="AJ79" s="3034"/>
      <c r="AK79" s="3027"/>
      <c r="AL79" s="3027"/>
      <c r="AM79" s="3027"/>
      <c r="AN79" s="3027"/>
      <c r="AO79" s="3027"/>
      <c r="AP79" s="3027"/>
      <c r="AQ79" s="3027"/>
      <c r="AR79" s="3027"/>
      <c r="AS79" s="3027"/>
      <c r="AT79" s="3027"/>
      <c r="AU79" s="3027"/>
      <c r="AV79" s="3027"/>
      <c r="AW79" s="3027"/>
      <c r="AX79" s="3027"/>
      <c r="AY79" s="3029"/>
    </row>
    <row r="80" spans="1:51" ht="13.6" customHeight="1">
      <c r="A80" s="793"/>
      <c r="B80" s="585"/>
      <c r="C80" s="586"/>
      <c r="D80" s="586"/>
      <c r="E80" s="586"/>
      <c r="F80" s="586"/>
      <c r="G80" s="587"/>
      <c r="H80" s="3026"/>
      <c r="I80" s="3027"/>
      <c r="J80" s="3027"/>
      <c r="K80" s="3027"/>
      <c r="L80" s="3027"/>
      <c r="M80" s="3027"/>
      <c r="N80" s="3027"/>
      <c r="O80" s="3027"/>
      <c r="P80" s="3027"/>
      <c r="Q80" s="3027"/>
      <c r="R80" s="3027"/>
      <c r="S80" s="3027"/>
      <c r="T80" s="3027"/>
      <c r="U80" s="3027"/>
      <c r="V80" s="3033"/>
      <c r="W80" s="3027"/>
      <c r="X80" s="3027"/>
      <c r="Y80" s="3027"/>
      <c r="Z80" s="3027"/>
      <c r="AA80" s="3027"/>
      <c r="AB80" s="3027"/>
      <c r="AC80" s="3027"/>
      <c r="AD80" s="3027"/>
      <c r="AE80" s="3027"/>
      <c r="AF80" s="3027"/>
      <c r="AG80" s="3027"/>
      <c r="AH80" s="3027"/>
      <c r="AI80" s="3027"/>
      <c r="AJ80" s="3034"/>
      <c r="AK80" s="3027"/>
      <c r="AL80" s="3027"/>
      <c r="AM80" s="3027"/>
      <c r="AN80" s="3027"/>
      <c r="AO80" s="3027"/>
      <c r="AP80" s="3027"/>
      <c r="AQ80" s="3027"/>
      <c r="AR80" s="3027"/>
      <c r="AS80" s="3027"/>
      <c r="AT80" s="3027"/>
      <c r="AU80" s="3027"/>
      <c r="AV80" s="3027"/>
      <c r="AW80" s="3027"/>
      <c r="AX80" s="3027"/>
      <c r="AY80" s="3029"/>
    </row>
    <row r="81" spans="1:51" ht="13.6" customHeight="1">
      <c r="A81" s="793"/>
      <c r="B81" s="585"/>
      <c r="C81" s="586"/>
      <c r="D81" s="586"/>
      <c r="E81" s="586"/>
      <c r="F81" s="586"/>
      <c r="G81" s="587"/>
      <c r="H81" s="3026"/>
      <c r="I81" s="3027"/>
      <c r="J81" s="3027"/>
      <c r="K81" s="3027"/>
      <c r="L81" s="3027"/>
      <c r="M81" s="3027"/>
      <c r="N81" s="3027"/>
      <c r="O81" s="3027"/>
      <c r="P81" s="3027"/>
      <c r="Q81" s="3027"/>
      <c r="R81" s="3027"/>
      <c r="S81" s="3027"/>
      <c r="T81" s="3027"/>
      <c r="U81" s="3027"/>
      <c r="V81" s="3035"/>
      <c r="W81" s="3036"/>
      <c r="X81" s="3036"/>
      <c r="Y81" s="3036"/>
      <c r="Z81" s="3036"/>
      <c r="AA81" s="3036"/>
      <c r="AB81" s="3036"/>
      <c r="AC81" s="3036"/>
      <c r="AD81" s="3036"/>
      <c r="AE81" s="3036"/>
      <c r="AF81" s="3036"/>
      <c r="AG81" s="3036"/>
      <c r="AH81" s="3036"/>
      <c r="AI81" s="3036"/>
      <c r="AJ81" s="3037"/>
      <c r="AK81" s="3027"/>
      <c r="AL81" s="3027"/>
      <c r="AM81" s="3027"/>
      <c r="AN81" s="3027"/>
      <c r="AO81" s="3027"/>
      <c r="AP81" s="3027"/>
      <c r="AQ81" s="3027"/>
      <c r="AR81" s="3027"/>
      <c r="AS81" s="3027"/>
      <c r="AT81" s="3027"/>
      <c r="AU81" s="3027"/>
      <c r="AV81" s="3027"/>
      <c r="AW81" s="3027"/>
      <c r="AX81" s="3027"/>
      <c r="AY81" s="3029"/>
    </row>
    <row r="82" spans="1:51" ht="13.6" customHeight="1">
      <c r="A82" s="793"/>
      <c r="B82" s="585"/>
      <c r="C82" s="586"/>
      <c r="D82" s="586"/>
      <c r="E82" s="586"/>
      <c r="F82" s="586"/>
      <c r="G82" s="587"/>
      <c r="H82" s="3026"/>
      <c r="I82" s="3027"/>
      <c r="J82" s="3027"/>
      <c r="K82" s="3027"/>
      <c r="L82" s="3027"/>
      <c r="M82" s="3027"/>
      <c r="N82" s="3027"/>
      <c r="O82" s="3027"/>
      <c r="P82" s="3027"/>
      <c r="Q82" s="3027"/>
      <c r="R82" s="3027"/>
      <c r="S82" s="3027"/>
      <c r="T82" s="3027"/>
      <c r="U82" s="3027"/>
      <c r="V82" s="3027"/>
      <c r="W82" s="3027"/>
      <c r="X82" s="3027"/>
      <c r="Y82" s="3027"/>
      <c r="Z82" s="3027"/>
      <c r="AA82" s="3027"/>
      <c r="AB82" s="3027"/>
      <c r="AC82" s="3027"/>
      <c r="AD82" s="3027"/>
      <c r="AE82" s="3038"/>
      <c r="AF82" s="3027"/>
      <c r="AG82" s="3027"/>
      <c r="AH82" s="3027"/>
      <c r="AI82" s="3027"/>
      <c r="AJ82" s="3027"/>
      <c r="AK82" s="3027"/>
      <c r="AL82" s="3027"/>
      <c r="AM82" s="3027"/>
      <c r="AN82" s="3027"/>
      <c r="AO82" s="3027"/>
      <c r="AP82" s="3027"/>
      <c r="AQ82" s="3027"/>
      <c r="AR82" s="3027"/>
      <c r="AS82" s="3027"/>
      <c r="AT82" s="3027"/>
      <c r="AU82" s="3027"/>
      <c r="AV82" s="3027"/>
      <c r="AW82" s="3027"/>
      <c r="AX82" s="3027"/>
      <c r="AY82" s="3029"/>
    </row>
    <row r="83" spans="1:51" ht="13.6" customHeight="1">
      <c r="A83" s="793"/>
      <c r="B83" s="585"/>
      <c r="C83" s="586"/>
      <c r="D83" s="586"/>
      <c r="E83" s="586"/>
      <c r="F83" s="586"/>
      <c r="G83" s="587"/>
      <c r="H83" s="3026"/>
      <c r="I83" s="3027"/>
      <c r="J83" s="3027"/>
      <c r="K83" s="3027"/>
      <c r="L83" s="3027"/>
      <c r="M83" s="3027"/>
      <c r="N83" s="3027"/>
      <c r="O83" s="3027"/>
      <c r="P83" s="3027"/>
      <c r="Q83" s="3027"/>
      <c r="R83" s="3027"/>
      <c r="S83" s="3027"/>
      <c r="T83" s="3027"/>
      <c r="U83" s="3027"/>
      <c r="V83" s="3027"/>
      <c r="W83" s="3027"/>
      <c r="X83" s="3027"/>
      <c r="Y83" s="3027"/>
      <c r="Z83" s="3027"/>
      <c r="AA83" s="3027"/>
      <c r="AB83" s="3027"/>
      <c r="AC83" s="3027"/>
      <c r="AD83" s="3027"/>
      <c r="AE83" s="3038"/>
      <c r="AF83" s="3027"/>
      <c r="AG83" s="3027"/>
      <c r="AH83" s="3027"/>
      <c r="AI83" s="3027"/>
      <c r="AJ83" s="3027"/>
      <c r="AK83" s="3027"/>
      <c r="AL83" s="3027"/>
      <c r="AM83" s="3027"/>
      <c r="AN83" s="3027"/>
      <c r="AO83" s="3027"/>
      <c r="AP83" s="3027"/>
      <c r="AQ83" s="3027"/>
      <c r="AR83" s="3027"/>
      <c r="AS83" s="3027"/>
      <c r="AT83" s="3027"/>
      <c r="AU83" s="3027"/>
      <c r="AV83" s="3027"/>
      <c r="AW83" s="3027"/>
      <c r="AX83" s="3027"/>
      <c r="AY83" s="3029"/>
    </row>
    <row r="84" spans="1:51" ht="13.6" customHeight="1">
      <c r="A84" s="793"/>
      <c r="B84" s="585"/>
      <c r="C84" s="586"/>
      <c r="D84" s="586"/>
      <c r="E84" s="586"/>
      <c r="F84" s="586"/>
      <c r="G84" s="587"/>
      <c r="H84" s="3026"/>
      <c r="I84" s="3027"/>
      <c r="J84" s="3027"/>
      <c r="K84" s="3027"/>
      <c r="L84" s="3027"/>
      <c r="M84" s="3027"/>
      <c r="N84" s="3027"/>
      <c r="O84" s="3027"/>
      <c r="P84" s="3027"/>
      <c r="Q84" s="3027"/>
      <c r="R84" s="3027"/>
      <c r="S84" s="3027"/>
      <c r="T84" s="3027"/>
      <c r="U84" s="3027"/>
      <c r="V84" s="3027"/>
      <c r="W84" s="3027"/>
      <c r="X84" s="3027"/>
      <c r="Y84" s="3039"/>
      <c r="Z84" s="3027"/>
      <c r="AA84" s="3027"/>
      <c r="AB84" s="3027"/>
      <c r="AC84" s="3027"/>
      <c r="AD84" s="3027"/>
      <c r="AE84" s="3027"/>
      <c r="AF84" s="3027"/>
      <c r="AG84" s="3027"/>
      <c r="AH84" s="3027"/>
      <c r="AI84" s="3027"/>
      <c r="AJ84" s="3027"/>
      <c r="AK84" s="3027"/>
      <c r="AL84" s="3027"/>
      <c r="AM84" s="3027"/>
      <c r="AN84" s="3027"/>
      <c r="AO84" s="3027"/>
      <c r="AP84" s="3027"/>
      <c r="AQ84" s="3027"/>
      <c r="AR84" s="3027"/>
      <c r="AS84" s="3027"/>
      <c r="AT84" s="3027"/>
      <c r="AU84" s="3027"/>
      <c r="AV84" s="3027"/>
      <c r="AW84" s="3027"/>
      <c r="AX84" s="3027"/>
      <c r="AY84" s="3029"/>
    </row>
    <row r="85" spans="1:51" ht="13.6" customHeight="1">
      <c r="A85" s="793"/>
      <c r="B85" s="585"/>
      <c r="C85" s="586"/>
      <c r="D85" s="586"/>
      <c r="E85" s="586"/>
      <c r="F85" s="586"/>
      <c r="G85" s="587"/>
      <c r="H85" s="3026"/>
      <c r="I85" s="3027"/>
      <c r="J85" s="3027"/>
      <c r="K85" s="3027"/>
      <c r="L85" s="3027"/>
      <c r="M85" s="3027"/>
      <c r="N85" s="3027"/>
      <c r="O85" s="3027"/>
      <c r="P85" s="3027"/>
      <c r="Q85" s="3027"/>
      <c r="R85" s="3034"/>
      <c r="S85" s="3030"/>
      <c r="T85" s="3031"/>
      <c r="U85" s="3031"/>
      <c r="V85" s="3031"/>
      <c r="W85" s="3031"/>
      <c r="X85" s="3031"/>
      <c r="Y85" s="3031"/>
      <c r="Z85" s="3031"/>
      <c r="AA85" s="3031"/>
      <c r="AB85" s="3031"/>
      <c r="AC85" s="3031"/>
      <c r="AD85" s="3031"/>
      <c r="AE85" s="3031"/>
      <c r="AF85" s="3031"/>
      <c r="AG85" s="3031"/>
      <c r="AH85" s="3031"/>
      <c r="AI85" s="3031"/>
      <c r="AJ85" s="3031"/>
      <c r="AK85" s="3031"/>
      <c r="AL85" s="3031"/>
      <c r="AM85" s="3032"/>
      <c r="AN85" s="3033"/>
      <c r="AO85" s="3027"/>
      <c r="AP85" s="3027"/>
      <c r="AQ85" s="3027"/>
      <c r="AR85" s="3027"/>
      <c r="AS85" s="3027"/>
      <c r="AT85" s="3027"/>
      <c r="AU85" s="3027"/>
      <c r="AV85" s="3027"/>
      <c r="AW85" s="3027"/>
      <c r="AX85" s="3027"/>
      <c r="AY85" s="3029"/>
    </row>
    <row r="86" spans="1:51" ht="13.6" customHeight="1">
      <c r="A86" s="793"/>
      <c r="B86" s="585"/>
      <c r="C86" s="586"/>
      <c r="D86" s="586"/>
      <c r="E86" s="586"/>
      <c r="F86" s="586"/>
      <c r="G86" s="587"/>
      <c r="H86" s="3026"/>
      <c r="I86" s="3027"/>
      <c r="J86" s="3027"/>
      <c r="K86" s="3027"/>
      <c r="L86" s="3027"/>
      <c r="M86" s="3027"/>
      <c r="N86" s="3027"/>
      <c r="O86" s="3027"/>
      <c r="P86" s="3027"/>
      <c r="Q86" s="3027"/>
      <c r="R86" s="3034"/>
      <c r="S86" s="3033"/>
      <c r="T86" s="3027"/>
      <c r="U86" s="3027"/>
      <c r="V86" s="3027"/>
      <c r="W86" s="3027"/>
      <c r="X86" s="3027"/>
      <c r="Y86" s="3027"/>
      <c r="Z86" s="3027"/>
      <c r="AA86" s="3027"/>
      <c r="AB86" s="3027"/>
      <c r="AC86" s="3027" t="s">
        <v>1230</v>
      </c>
      <c r="AD86" s="3027"/>
      <c r="AE86" s="3027"/>
      <c r="AF86" s="3027"/>
      <c r="AG86" s="3027"/>
      <c r="AH86" s="3027"/>
      <c r="AI86" s="3027"/>
      <c r="AJ86" s="3027"/>
      <c r="AK86" s="3027"/>
      <c r="AL86" s="3027"/>
      <c r="AM86" s="3034"/>
      <c r="AN86" s="3033"/>
      <c r="AO86" s="3027"/>
      <c r="AP86" s="3027"/>
      <c r="AQ86" s="3027"/>
      <c r="AR86" s="3027"/>
      <c r="AS86" s="3027"/>
      <c r="AT86" s="3027"/>
      <c r="AU86" s="3027"/>
      <c r="AV86" s="3027"/>
      <c r="AW86" s="3027"/>
      <c r="AX86" s="3027"/>
      <c r="AY86" s="3029"/>
    </row>
    <row r="87" spans="1:51" ht="13.6" customHeight="1">
      <c r="A87" s="793"/>
      <c r="B87" s="585"/>
      <c r="C87" s="586"/>
      <c r="D87" s="586"/>
      <c r="E87" s="586"/>
      <c r="F87" s="586"/>
      <c r="G87" s="587"/>
      <c r="H87" s="3026"/>
      <c r="I87" s="3027"/>
      <c r="J87" s="3027"/>
      <c r="K87" s="3027"/>
      <c r="L87" s="3027"/>
      <c r="M87" s="3027"/>
      <c r="N87" s="3027"/>
      <c r="O87" s="3027"/>
      <c r="P87" s="3027"/>
      <c r="Q87" s="3027"/>
      <c r="R87" s="3034"/>
      <c r="S87" s="3033"/>
      <c r="T87" s="3027"/>
      <c r="U87" s="3027"/>
      <c r="V87" s="3027"/>
      <c r="W87" s="3027"/>
      <c r="X87" s="3027"/>
      <c r="Y87" s="3027"/>
      <c r="Z87" s="3027"/>
      <c r="AA87" s="3027"/>
      <c r="AB87" s="3027"/>
      <c r="AC87" s="3027" t="s">
        <v>1231</v>
      </c>
      <c r="AD87" s="3027"/>
      <c r="AE87" s="3027"/>
      <c r="AF87" s="3027"/>
      <c r="AG87" s="3027"/>
      <c r="AH87" s="3027"/>
      <c r="AI87" s="3027"/>
      <c r="AJ87" s="3027"/>
      <c r="AK87" s="3027"/>
      <c r="AL87" s="3027"/>
      <c r="AM87" s="3034"/>
      <c r="AN87" s="3033"/>
      <c r="AO87" s="3027"/>
      <c r="AP87" s="3027"/>
      <c r="AQ87" s="3027"/>
      <c r="AR87" s="3027"/>
      <c r="AS87" s="3027"/>
      <c r="AT87" s="3027"/>
      <c r="AU87" s="3027"/>
      <c r="AV87" s="3027"/>
      <c r="AW87" s="3027"/>
      <c r="AX87" s="3027"/>
      <c r="AY87" s="3029"/>
    </row>
    <row r="88" spans="1:51" ht="13.6" customHeight="1">
      <c r="A88" s="793"/>
      <c r="B88" s="585"/>
      <c r="C88" s="586"/>
      <c r="D88" s="586"/>
      <c r="E88" s="586"/>
      <c r="F88" s="586"/>
      <c r="G88" s="587"/>
      <c r="H88" s="3026"/>
      <c r="I88" s="3027"/>
      <c r="J88" s="3027"/>
      <c r="K88" s="3027"/>
      <c r="L88" s="3027"/>
      <c r="M88" s="3027"/>
      <c r="N88" s="3027"/>
      <c r="O88" s="3027"/>
      <c r="P88" s="3027"/>
      <c r="Q88" s="3027"/>
      <c r="R88" s="3034"/>
      <c r="S88" s="3033"/>
      <c r="T88" s="3027"/>
      <c r="U88" s="3027"/>
      <c r="V88" s="3027"/>
      <c r="W88" s="3027"/>
      <c r="X88" s="3027"/>
      <c r="Y88" s="3027"/>
      <c r="Z88" s="3027"/>
      <c r="AA88" s="3027"/>
      <c r="AB88" s="3027"/>
      <c r="AC88" s="3027"/>
      <c r="AD88" s="3027"/>
      <c r="AE88" s="3027"/>
      <c r="AF88" s="3027"/>
      <c r="AG88" s="3027"/>
      <c r="AH88" s="3027"/>
      <c r="AI88" s="3027"/>
      <c r="AJ88" s="3027"/>
      <c r="AK88" s="3027"/>
      <c r="AL88" s="3027"/>
      <c r="AM88" s="3034"/>
      <c r="AN88" s="3033"/>
      <c r="AO88" s="3027"/>
      <c r="AP88" s="3027"/>
      <c r="AQ88" s="3027"/>
      <c r="AR88" s="3027"/>
      <c r="AS88" s="3027"/>
      <c r="AT88" s="3027"/>
      <c r="AU88" s="3027"/>
      <c r="AV88" s="3027"/>
      <c r="AW88" s="3027"/>
      <c r="AX88" s="3027"/>
      <c r="AY88" s="3029"/>
    </row>
    <row r="89" spans="1:51" ht="13.6" customHeight="1">
      <c r="A89" s="793"/>
      <c r="B89" s="585"/>
      <c r="C89" s="586"/>
      <c r="D89" s="586"/>
      <c r="E89" s="586"/>
      <c r="F89" s="586"/>
      <c r="G89" s="587"/>
      <c r="H89" s="3026"/>
      <c r="I89" s="3027"/>
      <c r="J89" s="3027"/>
      <c r="K89" s="3027"/>
      <c r="L89" s="3027"/>
      <c r="M89" s="3027"/>
      <c r="N89" s="3027"/>
      <c r="O89" s="3027"/>
      <c r="P89" s="3027"/>
      <c r="Q89" s="3027"/>
      <c r="R89" s="3034"/>
      <c r="S89" s="3033"/>
      <c r="T89" s="3027"/>
      <c r="U89" s="3027"/>
      <c r="V89" s="3027"/>
      <c r="W89" s="3027"/>
      <c r="X89" s="3027"/>
      <c r="Y89" s="3027"/>
      <c r="Z89" s="3027"/>
      <c r="AA89" s="3027"/>
      <c r="AB89" s="3027"/>
      <c r="AC89" s="3027" t="s">
        <v>1229</v>
      </c>
      <c r="AD89" s="3027"/>
      <c r="AE89" s="3027"/>
      <c r="AF89" s="3027"/>
      <c r="AG89" s="3027"/>
      <c r="AH89" s="3027"/>
      <c r="AI89" s="3027"/>
      <c r="AJ89" s="3027"/>
      <c r="AK89" s="3027"/>
      <c r="AL89" s="3027"/>
      <c r="AM89" s="3034"/>
      <c r="AN89" s="3040"/>
      <c r="AO89" s="3041"/>
      <c r="AP89" s="3041"/>
      <c r="AQ89" s="3041"/>
      <c r="AR89" s="3027"/>
      <c r="AS89" s="3027"/>
      <c r="AT89" s="3027"/>
      <c r="AU89" s="3027"/>
      <c r="AV89" s="3027"/>
      <c r="AW89" s="3027"/>
      <c r="AX89" s="3027"/>
      <c r="AY89" s="3029"/>
    </row>
    <row r="90" spans="1:51" ht="13.6" customHeight="1">
      <c r="A90" s="793"/>
      <c r="B90" s="585"/>
      <c r="C90" s="586"/>
      <c r="D90" s="586"/>
      <c r="E90" s="586"/>
      <c r="F90" s="586"/>
      <c r="G90" s="587"/>
      <c r="H90" s="3026"/>
      <c r="I90" s="3027"/>
      <c r="J90" s="3027"/>
      <c r="K90" s="3027"/>
      <c r="L90" s="3027"/>
      <c r="M90" s="3027"/>
      <c r="N90" s="3027"/>
      <c r="O90" s="3027"/>
      <c r="P90" s="3027"/>
      <c r="Q90" s="3027"/>
      <c r="R90" s="3034"/>
      <c r="S90" s="3033"/>
      <c r="T90" s="3027"/>
      <c r="U90" s="3027"/>
      <c r="V90" s="3027"/>
      <c r="W90" s="3027"/>
      <c r="X90" s="3027"/>
      <c r="Y90" s="3027"/>
      <c r="Z90" s="3027"/>
      <c r="AA90" s="3027"/>
      <c r="AB90" s="3027"/>
      <c r="AC90" s="3027"/>
      <c r="AD90" s="3027"/>
      <c r="AE90" s="3027"/>
      <c r="AF90" s="3027"/>
      <c r="AG90" s="3027"/>
      <c r="AH90" s="3027"/>
      <c r="AI90" s="3027"/>
      <c r="AJ90" s="3027"/>
      <c r="AK90" s="3027"/>
      <c r="AL90" s="3027"/>
      <c r="AM90" s="3034"/>
      <c r="AN90" s="3033"/>
      <c r="AO90" s="3027"/>
      <c r="AP90" s="3027"/>
      <c r="AQ90" s="3027"/>
      <c r="AR90" s="3027"/>
      <c r="AS90" s="3027"/>
      <c r="AT90" s="3027"/>
      <c r="AU90" s="3027"/>
      <c r="AV90" s="3027"/>
      <c r="AW90" s="3027"/>
      <c r="AX90" s="3027"/>
      <c r="AY90" s="3029"/>
    </row>
    <row r="91" spans="1:51" ht="13.6" customHeight="1">
      <c r="A91" s="793"/>
      <c r="B91" s="585"/>
      <c r="C91" s="586"/>
      <c r="D91" s="586"/>
      <c r="E91" s="586"/>
      <c r="F91" s="586"/>
      <c r="G91" s="587"/>
      <c r="H91" s="3026"/>
      <c r="I91" s="3027"/>
      <c r="J91" s="3027"/>
      <c r="K91" s="3027"/>
      <c r="L91" s="3027"/>
      <c r="M91" s="3027"/>
      <c r="N91" s="3027"/>
      <c r="O91" s="3027"/>
      <c r="P91" s="3027"/>
      <c r="Q91" s="3027"/>
      <c r="R91" s="3034"/>
      <c r="S91" s="3035"/>
      <c r="T91" s="3036"/>
      <c r="U91" s="3036"/>
      <c r="V91" s="3036"/>
      <c r="W91" s="3036"/>
      <c r="X91" s="3036"/>
      <c r="Y91" s="3036"/>
      <c r="Z91" s="3036"/>
      <c r="AA91" s="3036"/>
      <c r="AB91" s="3036"/>
      <c r="AC91" s="3036"/>
      <c r="AD91" s="3036"/>
      <c r="AE91" s="3036"/>
      <c r="AF91" s="3036"/>
      <c r="AG91" s="3036"/>
      <c r="AH91" s="3036"/>
      <c r="AI91" s="3036"/>
      <c r="AJ91" s="3036"/>
      <c r="AK91" s="3036"/>
      <c r="AL91" s="3036"/>
      <c r="AM91" s="3037"/>
      <c r="AN91" s="3033"/>
      <c r="AO91" s="3027"/>
      <c r="AP91" s="3027"/>
      <c r="AQ91" s="3027"/>
      <c r="AR91" s="3027"/>
      <c r="AS91" s="3027"/>
      <c r="AT91" s="3027"/>
      <c r="AU91" s="3027"/>
      <c r="AV91" s="3027"/>
      <c r="AW91" s="3027"/>
      <c r="AX91" s="3027"/>
      <c r="AY91" s="3029"/>
    </row>
    <row r="92" spans="1:51" ht="13.6" customHeight="1">
      <c r="A92" s="793"/>
      <c r="B92" s="585"/>
      <c r="C92" s="586"/>
      <c r="D92" s="586"/>
      <c r="E92" s="586"/>
      <c r="F92" s="586"/>
      <c r="G92" s="587"/>
      <c r="H92" s="3026"/>
      <c r="I92" s="3027"/>
      <c r="J92" s="3027"/>
      <c r="K92" s="3027"/>
      <c r="L92" s="3027"/>
      <c r="M92" s="3027"/>
      <c r="N92" s="3027"/>
      <c r="O92" s="3027"/>
      <c r="P92" s="3027"/>
      <c r="Q92" s="3027"/>
      <c r="R92" s="3027"/>
      <c r="S92" s="3027"/>
      <c r="T92" s="3027"/>
      <c r="U92" s="3027"/>
      <c r="V92" s="3027"/>
      <c r="W92" s="3027"/>
      <c r="X92" s="3027"/>
      <c r="Y92" s="3027"/>
      <c r="Z92" s="3027"/>
      <c r="AA92" s="3027"/>
      <c r="AB92" s="3027"/>
      <c r="AC92" s="3027"/>
      <c r="AD92" s="3027"/>
      <c r="AE92" s="3027"/>
      <c r="AF92" s="3027"/>
      <c r="AG92" s="3027"/>
      <c r="AH92" s="3027"/>
      <c r="AI92" s="3027"/>
      <c r="AJ92" s="3027"/>
      <c r="AK92" s="3027"/>
      <c r="AL92" s="3027"/>
      <c r="AM92" s="3027"/>
      <c r="AN92" s="3027"/>
      <c r="AO92" s="3027"/>
      <c r="AP92" s="3027"/>
      <c r="AQ92" s="3027"/>
      <c r="AR92" s="3027"/>
      <c r="AS92" s="3027"/>
      <c r="AT92" s="3027"/>
      <c r="AU92" s="3027"/>
      <c r="AV92" s="3027"/>
      <c r="AW92" s="3027"/>
      <c r="AX92" s="3027"/>
      <c r="AY92" s="3029"/>
    </row>
    <row r="93" spans="1:51" ht="13.6" customHeight="1">
      <c r="A93" s="793"/>
      <c r="B93" s="585"/>
      <c r="C93" s="586"/>
      <c r="D93" s="586"/>
      <c r="E93" s="586"/>
      <c r="F93" s="586"/>
      <c r="G93" s="587"/>
      <c r="H93" s="3026"/>
      <c r="I93" s="3027"/>
      <c r="J93" s="3027"/>
      <c r="K93" s="3027"/>
      <c r="L93" s="3027"/>
      <c r="M93" s="3027"/>
      <c r="N93" s="3027"/>
      <c r="O93" s="3027"/>
      <c r="P93" s="3027"/>
      <c r="Q93" s="3027"/>
      <c r="R93" s="3027"/>
      <c r="S93" s="3027"/>
      <c r="T93" s="3027"/>
      <c r="U93" s="3027"/>
      <c r="V93" s="3027"/>
      <c r="W93" s="3027"/>
      <c r="X93" s="3027"/>
      <c r="Y93" s="3027"/>
      <c r="Z93" s="3027"/>
      <c r="AA93" s="3027"/>
      <c r="AB93" s="3027"/>
      <c r="AC93" s="3027"/>
      <c r="AD93" s="3027"/>
      <c r="AE93" s="3027"/>
      <c r="AF93" s="3027"/>
      <c r="AG93" s="3027"/>
      <c r="AH93" s="3027"/>
      <c r="AI93" s="3027"/>
      <c r="AJ93" s="3027"/>
      <c r="AK93" s="3027"/>
      <c r="AL93" s="3027"/>
      <c r="AM93" s="3027"/>
      <c r="AN93" s="3027"/>
      <c r="AO93" s="3027"/>
      <c r="AP93" s="3027"/>
      <c r="AQ93" s="3027"/>
      <c r="AR93" s="3027"/>
      <c r="AS93" s="3027"/>
      <c r="AT93" s="3027"/>
      <c r="AU93" s="3027"/>
      <c r="AV93" s="3027"/>
      <c r="AW93" s="3027"/>
      <c r="AX93" s="3027"/>
      <c r="AY93" s="3029"/>
    </row>
    <row r="94" spans="1:51" ht="13.6" customHeight="1">
      <c r="A94" s="793"/>
      <c r="B94" s="585"/>
      <c r="C94" s="586"/>
      <c r="D94" s="586"/>
      <c r="E94" s="586"/>
      <c r="F94" s="586"/>
      <c r="G94" s="587"/>
      <c r="H94" s="3026"/>
      <c r="I94" s="3027"/>
      <c r="J94" s="3027"/>
      <c r="K94" s="3027"/>
      <c r="L94" s="3027"/>
      <c r="M94" s="3027"/>
      <c r="N94" s="3027"/>
      <c r="O94" s="3027"/>
      <c r="P94" s="3027"/>
      <c r="Q94" s="3027"/>
      <c r="R94" s="3027"/>
      <c r="S94" s="3027"/>
      <c r="T94" s="3027"/>
      <c r="U94" s="3027"/>
      <c r="V94" s="3027"/>
      <c r="W94" s="3027"/>
      <c r="X94" s="3027"/>
      <c r="Y94" s="3027"/>
      <c r="Z94" s="3027"/>
      <c r="AA94" s="3027"/>
      <c r="AB94" s="3027"/>
      <c r="AC94" s="3027"/>
      <c r="AD94" s="3027"/>
      <c r="AE94" s="3027"/>
      <c r="AF94" s="3027"/>
      <c r="AG94" s="3027"/>
      <c r="AH94" s="3027"/>
      <c r="AI94" s="3027"/>
      <c r="AJ94" s="3027"/>
      <c r="AK94" s="3027"/>
      <c r="AL94" s="3027"/>
      <c r="AM94" s="3027"/>
      <c r="AN94" s="3027"/>
      <c r="AO94" s="3027"/>
      <c r="AP94" s="3027"/>
      <c r="AQ94" s="3027"/>
      <c r="AR94" s="3027"/>
      <c r="AS94" s="3027"/>
      <c r="AT94" s="3027"/>
      <c r="AU94" s="3027"/>
      <c r="AV94" s="3027"/>
      <c r="AW94" s="3027"/>
      <c r="AX94" s="3027"/>
      <c r="AY94" s="3029"/>
    </row>
    <row r="95" spans="1:51" ht="13.6" customHeight="1">
      <c r="A95" s="793"/>
      <c r="B95" s="585"/>
      <c r="C95" s="586"/>
      <c r="D95" s="586"/>
      <c r="E95" s="586"/>
      <c r="F95" s="586"/>
      <c r="G95" s="587"/>
      <c r="H95" s="3026"/>
      <c r="I95" s="3027"/>
      <c r="J95" s="3027"/>
      <c r="K95" s="3027"/>
      <c r="L95" s="3027"/>
      <c r="M95" s="3027"/>
      <c r="N95" s="3027"/>
      <c r="O95" s="3027"/>
      <c r="P95" s="3027"/>
      <c r="Q95" s="3027"/>
      <c r="R95" s="3027"/>
      <c r="S95" s="3027"/>
      <c r="T95" s="3027"/>
      <c r="U95" s="3027"/>
      <c r="V95" s="3027"/>
      <c r="W95" s="3027"/>
      <c r="X95" s="3027"/>
      <c r="Y95" s="3027"/>
      <c r="Z95" s="3027"/>
      <c r="AA95" s="3027"/>
      <c r="AB95" s="3027"/>
      <c r="AC95" s="3027"/>
      <c r="AD95" s="3027"/>
      <c r="AE95" s="3027"/>
      <c r="AF95" s="3027"/>
      <c r="AG95" s="3027"/>
      <c r="AH95" s="3027"/>
      <c r="AI95" s="3027"/>
      <c r="AJ95" s="3027"/>
      <c r="AK95" s="3027"/>
      <c r="AL95" s="3027"/>
      <c r="AM95" s="3027"/>
      <c r="AN95" s="3027"/>
      <c r="AO95" s="3027"/>
      <c r="AP95" s="3027"/>
      <c r="AQ95" s="3027"/>
      <c r="AR95" s="3027"/>
      <c r="AS95" s="3027"/>
      <c r="AT95" s="3027"/>
      <c r="AU95" s="3027"/>
      <c r="AV95" s="3027"/>
      <c r="AW95" s="3027"/>
      <c r="AX95" s="3027"/>
      <c r="AY95" s="3029"/>
    </row>
    <row r="96" spans="1:51" ht="13.6" customHeight="1">
      <c r="A96" s="793"/>
      <c r="B96" s="585"/>
      <c r="C96" s="586"/>
      <c r="D96" s="586"/>
      <c r="E96" s="586"/>
      <c r="F96" s="586"/>
      <c r="G96" s="587"/>
      <c r="H96" s="3026"/>
      <c r="I96" s="3027"/>
      <c r="J96" s="3027"/>
      <c r="M96" s="3027"/>
      <c r="N96" s="3027"/>
      <c r="O96" s="3027"/>
      <c r="P96" s="3027"/>
      <c r="Q96" s="3027"/>
      <c r="R96" s="3027"/>
      <c r="T96" s="3038"/>
      <c r="U96" s="3027"/>
      <c r="V96" s="3027"/>
      <c r="W96" s="3027"/>
      <c r="X96" s="3027"/>
      <c r="Y96" s="3027"/>
      <c r="Z96" s="3027"/>
      <c r="AA96" s="3027"/>
      <c r="AB96" s="3027"/>
      <c r="AC96" s="3027"/>
      <c r="AD96" s="3027"/>
      <c r="AE96" s="3027"/>
      <c r="AF96" s="3027"/>
      <c r="AG96" s="3027"/>
      <c r="AH96" s="3027"/>
      <c r="AI96" s="3027"/>
      <c r="AJ96" s="3027"/>
      <c r="AK96" s="3027"/>
      <c r="AL96" s="3027"/>
      <c r="AM96" s="3027"/>
      <c r="AN96" s="3027"/>
      <c r="AO96" s="3027"/>
      <c r="AP96" s="3027"/>
      <c r="AR96" s="3027"/>
      <c r="AS96" s="3027"/>
      <c r="AT96" s="3027"/>
      <c r="AU96" s="3027"/>
      <c r="AV96" s="3027"/>
      <c r="AW96" s="3027"/>
      <c r="AX96" s="3027"/>
      <c r="AY96" s="3029"/>
    </row>
    <row r="97" spans="1:51" ht="13.6" customHeight="1">
      <c r="A97" s="793"/>
      <c r="B97" s="585"/>
      <c r="C97" s="586"/>
      <c r="D97" s="586"/>
      <c r="E97" s="586"/>
      <c r="F97" s="586"/>
      <c r="G97" s="587"/>
      <c r="H97" s="3026"/>
      <c r="I97" s="3027"/>
      <c r="J97" s="3027"/>
      <c r="K97" s="3027"/>
      <c r="L97" s="3027"/>
      <c r="M97" s="3027"/>
      <c r="N97" s="3027"/>
      <c r="O97" s="3027"/>
      <c r="P97" s="3027"/>
      <c r="Q97" s="3027"/>
      <c r="R97" s="3027"/>
      <c r="S97" s="3027"/>
      <c r="T97" s="3027"/>
      <c r="U97" s="3027"/>
      <c r="V97" s="3027"/>
      <c r="W97" s="3027"/>
      <c r="X97" s="3027"/>
      <c r="Y97" s="3027"/>
      <c r="Z97" s="3027"/>
      <c r="AA97" s="3039"/>
      <c r="AB97" s="3027"/>
      <c r="AC97" s="3039"/>
      <c r="AD97" s="3027"/>
      <c r="AE97" s="3027"/>
      <c r="AF97" s="3027"/>
      <c r="AG97" s="3027"/>
      <c r="AH97" s="3027"/>
      <c r="AI97" s="3027"/>
      <c r="AJ97" s="3027"/>
      <c r="AK97" s="3027"/>
      <c r="AL97" s="3027"/>
      <c r="AM97" s="3027"/>
      <c r="AN97" s="3027"/>
      <c r="AO97" s="3027"/>
      <c r="AP97" s="3027"/>
      <c r="AQ97" s="3027"/>
      <c r="AR97" s="3027"/>
      <c r="AS97" s="3027"/>
      <c r="AT97" s="3027"/>
      <c r="AU97" s="3027"/>
      <c r="AV97" s="3027"/>
      <c r="AW97" s="3039"/>
      <c r="AX97" s="3039"/>
      <c r="AY97" s="3029"/>
    </row>
    <row r="98" spans="1:51" ht="13.6" customHeight="1">
      <c r="A98" s="793"/>
      <c r="B98" s="585"/>
      <c r="C98" s="586"/>
      <c r="D98" s="586"/>
      <c r="E98" s="586"/>
      <c r="F98" s="586"/>
      <c r="G98" s="587"/>
      <c r="H98" s="3026"/>
      <c r="S98" s="3042"/>
      <c r="T98" s="3043"/>
      <c r="U98" s="3043"/>
      <c r="V98" s="3043"/>
      <c r="W98" s="3043"/>
      <c r="X98" s="3043"/>
      <c r="Y98" s="3043"/>
      <c r="Z98" s="3043"/>
      <c r="AA98" s="3043"/>
      <c r="AB98" s="3043"/>
      <c r="AC98" s="3043"/>
      <c r="AD98" s="3043"/>
      <c r="AE98" s="3043"/>
      <c r="AF98" s="3043"/>
      <c r="AG98" s="3043"/>
      <c r="AH98" s="3043"/>
      <c r="AI98" s="3043"/>
      <c r="AJ98" s="3043"/>
      <c r="AK98" s="3043"/>
      <c r="AL98" s="3043"/>
      <c r="AM98" s="3044"/>
      <c r="AN98" s="3045"/>
      <c r="AO98" s="3027"/>
      <c r="AP98" s="3027"/>
      <c r="AQ98" s="3027"/>
      <c r="AR98" s="3027"/>
      <c r="AS98" s="3027"/>
      <c r="AT98" s="3027"/>
      <c r="AU98" s="3027"/>
      <c r="AV98" s="3027"/>
      <c r="AW98" s="3027"/>
      <c r="AX98" s="3027"/>
      <c r="AY98" s="3029"/>
    </row>
    <row r="99" spans="1:51" ht="13.6" customHeight="1">
      <c r="A99" s="793"/>
      <c r="B99" s="585"/>
      <c r="C99" s="586"/>
      <c r="D99" s="586"/>
      <c r="E99" s="586"/>
      <c r="F99" s="586"/>
      <c r="G99" s="587"/>
      <c r="H99" s="3026"/>
      <c r="S99" s="3045"/>
      <c r="T99" s="3027"/>
      <c r="U99" s="3027"/>
      <c r="V99" s="3027"/>
      <c r="W99" s="3027"/>
      <c r="X99" s="3027"/>
      <c r="Y99" s="3027"/>
      <c r="Z99" s="3027"/>
      <c r="AA99" s="3027"/>
      <c r="AB99" s="3027"/>
      <c r="AC99" s="3027"/>
      <c r="AD99" s="3027"/>
      <c r="AE99" s="3027"/>
      <c r="AF99" s="3027"/>
      <c r="AG99" s="3027"/>
      <c r="AH99" s="3027"/>
      <c r="AI99" s="3027"/>
      <c r="AJ99" s="3027"/>
      <c r="AK99" s="3027"/>
      <c r="AL99" s="3027"/>
      <c r="AM99" s="3046"/>
      <c r="AN99" s="3045"/>
      <c r="AO99" s="3027"/>
      <c r="AP99" s="3027"/>
      <c r="AQ99" s="3027"/>
      <c r="AR99" s="3027"/>
      <c r="AS99" s="3027"/>
      <c r="AT99" s="3027"/>
      <c r="AU99" s="3027"/>
      <c r="AV99" s="3027"/>
      <c r="AW99" s="3027"/>
      <c r="AX99" s="3027"/>
      <c r="AY99" s="3029"/>
    </row>
    <row r="100" spans="1:51" ht="13.6" customHeight="1">
      <c r="A100" s="793"/>
      <c r="B100" s="585"/>
      <c r="C100" s="586"/>
      <c r="D100" s="586"/>
      <c r="E100" s="586"/>
      <c r="F100" s="586"/>
      <c r="G100" s="587"/>
      <c r="H100" s="3026"/>
      <c r="S100" s="3045"/>
      <c r="U100" s="3030"/>
      <c r="V100" s="3031"/>
      <c r="W100" s="3031"/>
      <c r="X100" s="3031"/>
      <c r="Y100" s="3031"/>
      <c r="Z100" s="3031"/>
      <c r="AA100" s="3031"/>
      <c r="AB100" s="3031"/>
      <c r="AC100" s="3031"/>
      <c r="AD100" s="3031"/>
      <c r="AE100" s="3031"/>
      <c r="AF100" s="3031"/>
      <c r="AG100" s="3031"/>
      <c r="AH100" s="3031"/>
      <c r="AI100" s="3031"/>
      <c r="AJ100" s="3031"/>
      <c r="AK100" s="3032"/>
      <c r="AL100" s="3027"/>
      <c r="AM100" s="3046"/>
      <c r="AN100" s="3045"/>
      <c r="AO100" s="3027"/>
      <c r="AP100" s="3027"/>
      <c r="AQ100" s="3027"/>
      <c r="AR100" s="3027"/>
      <c r="AS100" s="3027"/>
      <c r="AT100" s="3027"/>
      <c r="AU100" s="3027"/>
      <c r="AV100" s="3027"/>
      <c r="AW100" s="3027"/>
      <c r="AX100" s="3027"/>
      <c r="AY100" s="3029"/>
    </row>
    <row r="101" spans="1:51" ht="13.6" customHeight="1">
      <c r="A101" s="793"/>
      <c r="B101" s="585"/>
      <c r="C101" s="586"/>
      <c r="D101" s="586"/>
      <c r="E101" s="586"/>
      <c r="F101" s="586"/>
      <c r="G101" s="587"/>
      <c r="H101" s="3026"/>
      <c r="S101" s="3045"/>
      <c r="U101" s="3033"/>
      <c r="V101" s="3027"/>
      <c r="W101" s="3027"/>
      <c r="X101" s="3027"/>
      <c r="Y101" s="3027"/>
      <c r="Z101" s="3027"/>
      <c r="AA101" s="3027"/>
      <c r="AC101" s="3027" t="s">
        <v>1232</v>
      </c>
      <c r="AD101" s="3027"/>
      <c r="AE101" s="3027"/>
      <c r="AF101" s="3027"/>
      <c r="AG101" s="3027"/>
      <c r="AH101" s="3027"/>
      <c r="AI101" s="3027"/>
      <c r="AJ101" s="3027"/>
      <c r="AK101" s="3034"/>
      <c r="AL101" s="3027"/>
      <c r="AM101" s="3046"/>
      <c r="AN101" s="3045"/>
      <c r="AO101" s="793"/>
      <c r="AP101" s="3027"/>
      <c r="AQ101" s="3027"/>
      <c r="AR101" s="3027"/>
      <c r="AS101" s="3027"/>
      <c r="AT101" s="3027"/>
      <c r="AU101" s="3027"/>
      <c r="AV101" s="3027"/>
      <c r="AW101" s="3027"/>
      <c r="AX101" s="3027"/>
      <c r="AY101" s="3029"/>
    </row>
    <row r="102" spans="1:51" ht="13.6" customHeight="1">
      <c r="A102" s="793"/>
      <c r="B102" s="585"/>
      <c r="C102" s="586"/>
      <c r="D102" s="586"/>
      <c r="E102" s="586"/>
      <c r="F102" s="586"/>
      <c r="G102" s="587"/>
      <c r="H102" s="3026"/>
      <c r="S102" s="3045"/>
      <c r="U102" s="3033"/>
      <c r="V102" s="3027"/>
      <c r="W102" s="3027"/>
      <c r="X102" s="3027"/>
      <c r="Y102" s="3027"/>
      <c r="Z102" s="3027"/>
      <c r="AA102" s="3027"/>
      <c r="AB102" s="3027"/>
      <c r="AC102" s="3027"/>
      <c r="AD102" s="3027"/>
      <c r="AE102" s="3027"/>
      <c r="AF102" s="3027"/>
      <c r="AG102" s="3027"/>
      <c r="AH102" s="3027"/>
      <c r="AI102" s="3027"/>
      <c r="AJ102" s="3027"/>
      <c r="AK102" s="3034"/>
      <c r="AL102" s="3027"/>
      <c r="AM102" s="3046"/>
      <c r="AN102" s="3045"/>
      <c r="AO102" s="3027"/>
      <c r="AP102" s="3027"/>
      <c r="AQ102" s="3027"/>
      <c r="AR102" s="3027"/>
      <c r="AS102" s="3027"/>
      <c r="AT102" s="3027"/>
      <c r="AU102" s="3027"/>
      <c r="AV102" s="3027"/>
      <c r="AW102" s="3027"/>
      <c r="AX102" s="3027"/>
      <c r="AY102" s="3029"/>
    </row>
    <row r="103" spans="1:51" ht="13.6" customHeight="1">
      <c r="A103" s="793"/>
      <c r="B103" s="585"/>
      <c r="C103" s="586"/>
      <c r="D103" s="586"/>
      <c r="E103" s="586"/>
      <c r="F103" s="586"/>
      <c r="G103" s="587"/>
      <c r="H103" s="3026"/>
      <c r="S103" s="3045"/>
      <c r="U103" s="3033"/>
      <c r="V103" s="3027"/>
      <c r="W103" s="3027"/>
      <c r="X103" s="3027"/>
      <c r="Y103" s="3027"/>
      <c r="Z103" s="3027"/>
      <c r="AA103" s="3027"/>
      <c r="AC103" s="3027" t="s">
        <v>1229</v>
      </c>
      <c r="AD103" s="3027"/>
      <c r="AE103" s="3027"/>
      <c r="AF103" s="3027"/>
      <c r="AG103" s="3027"/>
      <c r="AH103" s="3027"/>
      <c r="AI103" s="3027"/>
      <c r="AJ103" s="3027"/>
      <c r="AK103" s="3034"/>
      <c r="AL103" s="3027"/>
      <c r="AM103" s="3046"/>
      <c r="AN103" s="3047"/>
      <c r="AO103" s="3027"/>
      <c r="AP103" s="3027"/>
      <c r="AQ103" s="3027"/>
      <c r="AR103" s="3027"/>
      <c r="AS103" s="3027"/>
      <c r="AT103" s="3027"/>
      <c r="AU103" s="3027"/>
      <c r="AV103" s="3027"/>
      <c r="AW103" s="3027"/>
      <c r="AX103" s="3027"/>
      <c r="AY103" s="3029"/>
    </row>
    <row r="104" spans="1:51" ht="13.6" customHeight="1">
      <c r="A104" s="793"/>
      <c r="B104" s="585"/>
      <c r="C104" s="586"/>
      <c r="D104" s="586"/>
      <c r="E104" s="586"/>
      <c r="F104" s="586"/>
      <c r="G104" s="587"/>
      <c r="H104" s="3026"/>
      <c r="S104" s="3045"/>
      <c r="U104" s="3033"/>
      <c r="V104" s="3027"/>
      <c r="W104" s="793" t="s">
        <v>1233</v>
      </c>
      <c r="X104" s="3027"/>
      <c r="Y104" s="3027"/>
      <c r="Z104" s="3027"/>
      <c r="AA104" s="3027"/>
      <c r="AB104" s="793"/>
      <c r="AC104" s="3027"/>
      <c r="AD104" s="793"/>
      <c r="AE104" s="3027"/>
      <c r="AF104" s="3027"/>
      <c r="AG104" s="3027"/>
      <c r="AI104" s="3039" t="s">
        <v>1229</v>
      </c>
      <c r="AJ104" s="3027"/>
      <c r="AK104" s="3034"/>
      <c r="AL104" s="3027"/>
      <c r="AM104" s="3046"/>
      <c r="AN104" s="3047"/>
      <c r="AO104" s="3027"/>
      <c r="AP104" s="3027"/>
      <c r="AQ104" s="3027"/>
      <c r="AR104" s="3027"/>
      <c r="AS104" s="3027"/>
      <c r="AT104" s="793"/>
      <c r="AU104" s="793"/>
      <c r="AV104" s="3039"/>
      <c r="AW104" s="3027"/>
      <c r="AX104" s="3027"/>
      <c r="AY104" s="3029"/>
    </row>
    <row r="105" spans="1:51" ht="13.6" customHeight="1">
      <c r="A105" s="793"/>
      <c r="B105" s="585"/>
      <c r="C105" s="586"/>
      <c r="D105" s="586"/>
      <c r="E105" s="586"/>
      <c r="F105" s="586"/>
      <c r="G105" s="587"/>
      <c r="H105" s="3026"/>
      <c r="S105" s="3045"/>
      <c r="U105" s="3033"/>
      <c r="V105" s="3027"/>
      <c r="W105" s="793" t="s">
        <v>1234</v>
      </c>
      <c r="X105" s="3027"/>
      <c r="Y105" s="3027"/>
      <c r="Z105" s="3027"/>
      <c r="AA105" s="3027"/>
      <c r="AB105" s="793"/>
      <c r="AC105" s="3027"/>
      <c r="AD105" s="3027"/>
      <c r="AE105" s="3027"/>
      <c r="AF105" s="3027"/>
      <c r="AG105" s="3027"/>
      <c r="AI105" s="3039" t="s">
        <v>1235</v>
      </c>
      <c r="AJ105" s="3027"/>
      <c r="AK105" s="3034"/>
      <c r="AL105" s="3027"/>
      <c r="AM105" s="3046"/>
      <c r="AN105" s="3045"/>
      <c r="AO105" s="3027"/>
      <c r="AP105" s="3027"/>
      <c r="AQ105" s="3027"/>
      <c r="AR105" s="3027"/>
      <c r="AS105" s="3027"/>
      <c r="AT105" s="3027"/>
      <c r="AU105" s="3027"/>
      <c r="AV105" s="3027"/>
      <c r="AW105" s="3027"/>
      <c r="AX105" s="3027"/>
      <c r="AY105" s="3029"/>
    </row>
    <row r="106" spans="1:51" ht="13.6" customHeight="1">
      <c r="A106" s="793"/>
      <c r="B106" s="585"/>
      <c r="C106" s="586"/>
      <c r="D106" s="586"/>
      <c r="E106" s="586"/>
      <c r="F106" s="586"/>
      <c r="G106" s="587"/>
      <c r="H106" s="3026"/>
      <c r="S106" s="3045"/>
      <c r="T106" s="3027"/>
      <c r="U106" s="3035"/>
      <c r="V106" s="3036"/>
      <c r="W106" s="3036"/>
      <c r="X106" s="3036"/>
      <c r="Y106" s="3036"/>
      <c r="Z106" s="3036"/>
      <c r="AA106" s="3036"/>
      <c r="AB106" s="3036"/>
      <c r="AC106" s="3036"/>
      <c r="AD106" s="3036"/>
      <c r="AE106" s="3036"/>
      <c r="AF106" s="3036"/>
      <c r="AG106" s="3036"/>
      <c r="AH106" s="3036"/>
      <c r="AI106" s="3036"/>
      <c r="AJ106" s="3036"/>
      <c r="AK106" s="3037"/>
      <c r="AL106" s="3027"/>
      <c r="AM106" s="3046"/>
      <c r="AN106" s="3045"/>
      <c r="AO106" s="3027"/>
      <c r="AP106" s="3027"/>
      <c r="AQ106" s="3027"/>
      <c r="AR106" s="3027"/>
      <c r="AS106" s="3027"/>
      <c r="AT106" s="3027"/>
      <c r="AU106" s="3027"/>
      <c r="AV106" s="3027"/>
      <c r="AW106" s="3027"/>
      <c r="AX106" s="3027"/>
      <c r="AY106" s="3029"/>
    </row>
    <row r="107" spans="1:51" ht="13.6" customHeight="1">
      <c r="A107" s="793"/>
      <c r="B107" s="585"/>
      <c r="C107" s="586"/>
      <c r="D107" s="586"/>
      <c r="E107" s="586"/>
      <c r="F107" s="586"/>
      <c r="G107" s="587"/>
      <c r="H107" s="3026"/>
      <c r="S107" s="3048"/>
      <c r="T107" s="3049"/>
      <c r="U107" s="3049"/>
      <c r="V107" s="3049"/>
      <c r="W107" s="3049"/>
      <c r="X107" s="3049"/>
      <c r="Y107" s="3049"/>
      <c r="Z107" s="3049"/>
      <c r="AA107" s="3049"/>
      <c r="AB107" s="3049"/>
      <c r="AC107" s="3049"/>
      <c r="AD107" s="3049"/>
      <c r="AE107" s="3049"/>
      <c r="AF107" s="3049"/>
      <c r="AG107" s="3049"/>
      <c r="AH107" s="3049"/>
      <c r="AI107" s="3049"/>
      <c r="AJ107" s="3049"/>
      <c r="AK107" s="3049"/>
      <c r="AL107" s="3049"/>
      <c r="AM107" s="3050"/>
      <c r="AN107" s="3045"/>
      <c r="AO107" s="3027"/>
      <c r="AP107" s="3027"/>
      <c r="AQ107" s="3027"/>
      <c r="AR107" s="3027"/>
      <c r="AS107" s="3027"/>
      <c r="AT107" s="3027"/>
      <c r="AU107" s="3027"/>
      <c r="AV107" s="3027"/>
      <c r="AW107" s="3027"/>
      <c r="AX107" s="3027"/>
      <c r="AY107" s="3029"/>
    </row>
    <row r="108" spans="1:51" ht="13.6" customHeight="1">
      <c r="A108" s="793"/>
      <c r="B108" s="585"/>
      <c r="C108" s="586"/>
      <c r="D108" s="586"/>
      <c r="E108" s="586"/>
      <c r="F108" s="586"/>
      <c r="G108" s="587"/>
      <c r="H108" s="3026"/>
      <c r="I108" s="3027"/>
      <c r="J108" s="3027"/>
      <c r="K108" s="3027"/>
      <c r="L108" s="3027"/>
      <c r="M108" s="3027"/>
      <c r="N108" s="3027"/>
      <c r="O108" s="3027"/>
      <c r="P108" s="3027"/>
      <c r="Q108" s="3027"/>
      <c r="R108" s="3027"/>
      <c r="S108" s="3027"/>
      <c r="T108" s="3027"/>
      <c r="U108" s="3027"/>
      <c r="V108" s="3027"/>
      <c r="W108" s="3027"/>
      <c r="X108" s="3027"/>
      <c r="Y108" s="3027"/>
      <c r="Z108" s="3027"/>
      <c r="AA108" s="3027"/>
      <c r="AB108" s="3027"/>
      <c r="AC108" s="3027"/>
      <c r="AD108" s="3027"/>
      <c r="AE108" s="3027"/>
      <c r="AF108" s="3027"/>
      <c r="AG108" s="3027"/>
      <c r="AH108" s="3027"/>
      <c r="AI108" s="3027"/>
      <c r="AJ108" s="3027"/>
      <c r="AK108" s="3027"/>
      <c r="AL108" s="3027"/>
      <c r="AM108" s="3027"/>
      <c r="AN108" s="3027"/>
      <c r="AO108" s="3027"/>
      <c r="AP108" s="3027"/>
      <c r="AQ108" s="3027"/>
      <c r="AR108" s="3027"/>
      <c r="AS108" s="3027"/>
      <c r="AT108" s="3027"/>
      <c r="AU108" s="3027"/>
      <c r="AV108" s="3027"/>
      <c r="AW108" s="3027"/>
      <c r="AX108" s="3027"/>
      <c r="AY108" s="3029"/>
    </row>
    <row r="109" spans="1:51" ht="13.6" customHeight="1">
      <c r="A109" s="793"/>
      <c r="B109" s="585"/>
      <c r="C109" s="586"/>
      <c r="D109" s="586"/>
      <c r="E109" s="586"/>
      <c r="F109" s="586"/>
      <c r="G109" s="587"/>
      <c r="H109" s="3026"/>
      <c r="I109" s="3027"/>
      <c r="J109" s="3027"/>
      <c r="K109" s="3027"/>
      <c r="L109" s="3027"/>
      <c r="M109" s="3027"/>
      <c r="N109" s="3027"/>
      <c r="O109" s="3027"/>
      <c r="P109" s="3027"/>
      <c r="Q109" s="3027"/>
      <c r="R109" s="3027"/>
      <c r="S109" s="3027"/>
      <c r="T109" s="3027"/>
      <c r="U109" s="3027"/>
      <c r="V109" s="3027"/>
      <c r="W109" s="3027"/>
      <c r="X109" s="3027"/>
      <c r="Y109" s="3027"/>
      <c r="Z109" s="3027"/>
      <c r="AA109" s="3027"/>
      <c r="AB109" s="3027"/>
      <c r="AC109" s="3027"/>
      <c r="AD109" s="3027"/>
      <c r="AE109" s="3027"/>
      <c r="AF109" s="3027"/>
      <c r="AG109" s="3027"/>
      <c r="AH109" s="3027"/>
      <c r="AI109" s="3027"/>
      <c r="AJ109" s="3027"/>
      <c r="AK109" s="3027"/>
      <c r="AL109" s="3027"/>
      <c r="AM109" s="3027"/>
      <c r="AN109" s="3027"/>
      <c r="AO109" s="3027"/>
      <c r="AP109" s="3027"/>
      <c r="AQ109" s="3027"/>
      <c r="AR109" s="3027"/>
      <c r="AS109" s="3027"/>
      <c r="AT109" s="3027"/>
      <c r="AU109" s="3027"/>
      <c r="AV109" s="3027"/>
      <c r="AW109" s="3027"/>
      <c r="AX109" s="3027"/>
      <c r="AY109" s="3029"/>
    </row>
    <row r="110" spans="1:51" ht="13.6" customHeight="1">
      <c r="A110" s="793"/>
      <c r="B110" s="585"/>
      <c r="C110" s="586"/>
      <c r="D110" s="586"/>
      <c r="E110" s="586"/>
      <c r="F110" s="586"/>
      <c r="G110" s="587"/>
      <c r="H110" s="3026"/>
      <c r="I110" s="3027"/>
      <c r="J110" s="3027"/>
      <c r="K110" s="3027"/>
      <c r="L110" s="3027"/>
      <c r="M110" s="3027"/>
      <c r="N110" s="3027"/>
      <c r="O110" s="3027"/>
      <c r="P110" s="3027"/>
      <c r="Q110" s="3027"/>
      <c r="R110" s="3027"/>
      <c r="S110" s="3027"/>
      <c r="T110" s="3027"/>
      <c r="U110" s="3027"/>
      <c r="V110" s="3027"/>
      <c r="W110" s="3027"/>
      <c r="X110" s="3027"/>
      <c r="Y110" s="3027"/>
      <c r="Z110" s="3027"/>
      <c r="AA110" s="3027"/>
      <c r="AB110" s="3027"/>
      <c r="AC110" s="3027"/>
      <c r="AD110" s="3027"/>
      <c r="AE110" s="3027"/>
      <c r="AF110" s="3027"/>
      <c r="AG110" s="3027"/>
      <c r="AH110" s="3027"/>
      <c r="AI110" s="3027"/>
      <c r="AJ110" s="3027"/>
      <c r="AK110" s="3027"/>
      <c r="AL110" s="3027"/>
      <c r="AM110" s="3027"/>
      <c r="AN110" s="3027"/>
      <c r="AO110" s="3027"/>
      <c r="AP110" s="3027"/>
      <c r="AQ110" s="3027"/>
      <c r="AR110" s="3027"/>
      <c r="AS110" s="3027"/>
      <c r="AT110" s="3027"/>
      <c r="AU110" s="3027"/>
      <c r="AV110" s="3027"/>
      <c r="AW110" s="3027"/>
      <c r="AX110" s="3027"/>
      <c r="AY110" s="3029"/>
    </row>
    <row r="111" spans="1:51" ht="13.6" customHeight="1">
      <c r="A111" s="793"/>
      <c r="B111" s="585"/>
      <c r="C111" s="586"/>
      <c r="D111" s="586"/>
      <c r="E111" s="586"/>
      <c r="F111" s="586"/>
      <c r="G111" s="587"/>
      <c r="H111" s="3026"/>
      <c r="I111" s="3027"/>
      <c r="J111" s="3027"/>
      <c r="K111" s="3027"/>
      <c r="L111" s="3027"/>
      <c r="M111" s="3027"/>
      <c r="N111" s="3027"/>
      <c r="O111" s="3027"/>
      <c r="P111" s="3027"/>
      <c r="Q111" s="3027"/>
      <c r="R111" s="3027"/>
      <c r="S111" s="3027"/>
      <c r="T111" s="3027"/>
      <c r="U111" s="3027"/>
      <c r="V111" s="3027"/>
      <c r="W111" s="3027"/>
      <c r="X111" s="3027"/>
      <c r="Y111" s="3027"/>
      <c r="Z111" s="3027"/>
      <c r="AA111" s="3027"/>
      <c r="AB111" s="3027"/>
      <c r="AC111" s="3027"/>
      <c r="AD111" s="3027"/>
      <c r="AE111" s="3027"/>
      <c r="AF111" s="3027"/>
      <c r="AG111" s="3027"/>
      <c r="AH111" s="3027"/>
      <c r="AI111" s="3027"/>
      <c r="AJ111" s="3027"/>
      <c r="AK111" s="3027"/>
      <c r="AL111" s="3027"/>
      <c r="AM111" s="3027"/>
      <c r="AN111" s="3027"/>
      <c r="AO111" s="3027"/>
      <c r="AP111" s="3027"/>
      <c r="AQ111" s="3027"/>
      <c r="AR111" s="3027"/>
      <c r="AS111" s="3027"/>
      <c r="AT111" s="3027"/>
      <c r="AU111" s="3027"/>
      <c r="AV111" s="3027"/>
      <c r="AW111" s="3027"/>
      <c r="AX111" s="3027"/>
      <c r="AY111" s="3029"/>
    </row>
    <row r="112" spans="1:51" ht="13.6" customHeight="1">
      <c r="A112" s="793"/>
      <c r="B112" s="585"/>
      <c r="C112" s="586"/>
      <c r="D112" s="586"/>
      <c r="E112" s="586"/>
      <c r="F112" s="586"/>
      <c r="G112" s="587"/>
      <c r="H112" s="3026"/>
      <c r="I112" s="3027"/>
      <c r="J112" s="3027"/>
      <c r="K112" s="3027"/>
      <c r="L112" s="3027"/>
      <c r="M112" s="3027"/>
      <c r="N112" s="3027"/>
      <c r="O112" s="3027"/>
      <c r="P112" s="3027"/>
      <c r="Q112" s="3027"/>
      <c r="R112" s="3027"/>
      <c r="S112" s="3027"/>
      <c r="T112" s="3027"/>
      <c r="U112" s="3027"/>
      <c r="V112" s="3027"/>
      <c r="W112" s="3027"/>
      <c r="X112" s="3027"/>
      <c r="Y112" s="3027"/>
      <c r="Z112" s="3027"/>
      <c r="AA112" s="3027"/>
      <c r="AB112" s="3027"/>
      <c r="AC112" s="3027"/>
      <c r="AD112" s="3027"/>
      <c r="AE112" s="3027"/>
      <c r="AF112" s="3027"/>
      <c r="AG112" s="3027"/>
      <c r="AH112" s="3027"/>
      <c r="AI112" s="3027"/>
      <c r="AJ112" s="3027"/>
      <c r="AK112" s="3027"/>
      <c r="AL112" s="3027"/>
      <c r="AM112" s="3027"/>
      <c r="AN112" s="3027"/>
      <c r="AO112" s="3027"/>
      <c r="AP112" s="3027"/>
      <c r="AQ112" s="3027"/>
      <c r="AR112" s="3027"/>
      <c r="AS112" s="3027"/>
      <c r="AT112" s="3027"/>
      <c r="AU112" s="3027"/>
      <c r="AV112" s="3027"/>
      <c r="AW112" s="3027"/>
      <c r="AX112" s="3027"/>
      <c r="AY112" s="3029"/>
    </row>
    <row r="113" spans="1:51" ht="13.6" customHeight="1">
      <c r="A113" s="793"/>
      <c r="B113" s="585"/>
      <c r="C113" s="586"/>
      <c r="D113" s="586"/>
      <c r="E113" s="586"/>
      <c r="F113" s="586"/>
      <c r="G113" s="587"/>
      <c r="H113" s="3026"/>
      <c r="I113" s="3027"/>
      <c r="J113" s="3027"/>
      <c r="K113" s="3027"/>
      <c r="L113" s="3027"/>
      <c r="M113" s="3027"/>
      <c r="N113" s="3027"/>
      <c r="O113" s="3027"/>
      <c r="P113" s="3027"/>
      <c r="Q113" s="3027"/>
      <c r="R113" s="3027"/>
      <c r="S113" s="3027"/>
      <c r="T113" s="3027"/>
      <c r="U113" s="3027"/>
      <c r="V113" s="3027"/>
      <c r="W113" s="3027"/>
      <c r="X113" s="3027"/>
      <c r="Y113" s="3027"/>
      <c r="Z113" s="3027"/>
      <c r="AA113" s="3027"/>
      <c r="AB113" s="3027"/>
      <c r="AC113" s="3027"/>
      <c r="AD113" s="3027"/>
      <c r="AE113" s="3027"/>
      <c r="AF113" s="3027"/>
      <c r="AG113" s="3027"/>
      <c r="AH113" s="3027"/>
      <c r="AI113" s="3027"/>
      <c r="AJ113" s="3027"/>
      <c r="AK113" s="3027"/>
      <c r="AL113" s="3027"/>
      <c r="AM113" s="3027"/>
      <c r="AN113" s="3027"/>
      <c r="AO113" s="3027"/>
      <c r="AP113" s="3027"/>
      <c r="AQ113" s="3027"/>
      <c r="AR113" s="3027"/>
      <c r="AS113" s="3027"/>
      <c r="AT113" s="3027"/>
      <c r="AU113" s="3027"/>
      <c r="AV113" s="3027"/>
      <c r="AW113" s="3027"/>
      <c r="AX113" s="3027"/>
      <c r="AY113" s="3029"/>
    </row>
    <row r="114" spans="1:51" ht="13.6" customHeight="1">
      <c r="A114" s="793"/>
      <c r="B114" s="585"/>
      <c r="C114" s="586"/>
      <c r="D114" s="586"/>
      <c r="E114" s="586"/>
      <c r="F114" s="586"/>
      <c r="G114" s="587"/>
      <c r="H114" s="3026"/>
      <c r="I114" s="3027"/>
      <c r="J114" s="3027"/>
      <c r="K114" s="3027"/>
      <c r="L114" s="3027"/>
      <c r="M114" s="3027"/>
      <c r="N114" s="3027"/>
      <c r="O114" s="3027"/>
      <c r="P114" s="3027"/>
      <c r="Q114" s="3027"/>
      <c r="R114" s="3027"/>
      <c r="S114" s="3027"/>
      <c r="T114" s="3027"/>
      <c r="U114" s="3027"/>
      <c r="V114" s="3027"/>
      <c r="W114" s="3027"/>
      <c r="X114" s="3027"/>
      <c r="Y114" s="3027"/>
      <c r="Z114" s="3027"/>
      <c r="AA114" s="3027"/>
      <c r="AB114" s="3027"/>
      <c r="AC114" s="3027"/>
      <c r="AD114" s="3027"/>
      <c r="AE114" s="3027"/>
      <c r="AF114" s="3027"/>
      <c r="AG114" s="3027"/>
      <c r="AH114" s="3027"/>
      <c r="AI114" s="3027"/>
      <c r="AJ114" s="3027"/>
      <c r="AK114" s="3027"/>
      <c r="AL114" s="3027"/>
      <c r="AM114" s="3027"/>
      <c r="AN114" s="3027"/>
      <c r="AO114" s="3027"/>
      <c r="AP114" s="3027"/>
      <c r="AQ114" s="3027"/>
      <c r="AR114" s="3027"/>
      <c r="AS114" s="3027"/>
      <c r="AT114" s="3027"/>
      <c r="AU114" s="3027"/>
      <c r="AV114" s="3027"/>
      <c r="AW114" s="3027"/>
      <c r="AX114" s="3027"/>
      <c r="AY114" s="3029"/>
    </row>
    <row r="115" spans="1:51" ht="13.6" customHeight="1">
      <c r="A115" s="793"/>
      <c r="B115" s="585"/>
      <c r="C115" s="586"/>
      <c r="D115" s="586"/>
      <c r="E115" s="586"/>
      <c r="F115" s="586"/>
      <c r="G115" s="587"/>
      <c r="H115" s="3026"/>
      <c r="I115" s="3027"/>
      <c r="J115" s="3027"/>
      <c r="K115" s="3027"/>
      <c r="L115" s="3027"/>
      <c r="M115" s="3027"/>
      <c r="N115" s="3027"/>
      <c r="O115" s="3027"/>
      <c r="P115" s="3027"/>
      <c r="Q115" s="3027"/>
      <c r="R115" s="3027"/>
      <c r="S115" s="3027"/>
      <c r="T115" s="3027"/>
      <c r="U115" s="3027"/>
      <c r="V115" s="3027"/>
      <c r="W115" s="3027"/>
      <c r="X115" s="3027"/>
      <c r="Y115" s="3027"/>
      <c r="Z115" s="3027"/>
      <c r="AA115" s="3027"/>
      <c r="AB115" s="3027"/>
      <c r="AC115" s="3027"/>
      <c r="AD115" s="3027"/>
      <c r="AE115" s="3027"/>
      <c r="AF115" s="3027"/>
      <c r="AG115" s="3027"/>
      <c r="AH115" s="3027"/>
      <c r="AI115" s="3027"/>
      <c r="AJ115" s="3027"/>
      <c r="AK115" s="3027"/>
      <c r="AL115" s="3027"/>
      <c r="AM115" s="3039"/>
      <c r="AN115" s="3027"/>
      <c r="AO115" s="3027"/>
      <c r="AP115" s="3039"/>
      <c r="AQ115" s="3027"/>
      <c r="AR115" s="3027"/>
      <c r="AS115" s="3027"/>
      <c r="AT115" s="3027"/>
      <c r="AU115" s="3027"/>
      <c r="AV115" s="3027"/>
      <c r="AW115" s="3027"/>
      <c r="AX115" s="3027"/>
      <c r="AY115" s="3029"/>
    </row>
    <row r="116" spans="1:51" ht="13.6" customHeight="1">
      <c r="A116" s="793"/>
      <c r="B116" s="585"/>
      <c r="C116" s="586"/>
      <c r="D116" s="586"/>
      <c r="E116" s="586"/>
      <c r="F116" s="586"/>
      <c r="G116" s="587"/>
      <c r="H116" s="3026"/>
      <c r="I116" s="3027"/>
      <c r="J116" s="3027"/>
      <c r="K116" s="3027"/>
      <c r="L116" s="3027"/>
      <c r="M116" s="3027"/>
      <c r="N116" s="3027"/>
      <c r="O116" s="3027"/>
      <c r="P116" s="3027"/>
      <c r="Q116" s="3027"/>
      <c r="R116" s="3027"/>
      <c r="S116" s="3030"/>
      <c r="T116" s="3031"/>
      <c r="U116" s="3031"/>
      <c r="V116" s="3031"/>
      <c r="W116" s="3031"/>
      <c r="X116" s="3031"/>
      <c r="Y116" s="3031"/>
      <c r="Z116" s="3031"/>
      <c r="AA116" s="3031"/>
      <c r="AB116" s="3031"/>
      <c r="AC116" s="3031"/>
      <c r="AD116" s="3031"/>
      <c r="AE116" s="3031"/>
      <c r="AF116" s="3031"/>
      <c r="AG116" s="3031"/>
      <c r="AH116" s="3031"/>
      <c r="AI116" s="3031"/>
      <c r="AJ116" s="3031"/>
      <c r="AK116" s="3031"/>
      <c r="AL116" s="3031"/>
      <c r="AM116" s="3031"/>
      <c r="AN116" s="3033"/>
      <c r="AO116" s="3027"/>
      <c r="AQ116" s="3027"/>
      <c r="AR116" s="3027"/>
      <c r="AS116" s="3027"/>
      <c r="AT116" s="3027"/>
      <c r="AU116" s="3027"/>
      <c r="AV116" s="3027"/>
      <c r="AW116" s="3027"/>
      <c r="AX116" s="3027"/>
      <c r="AY116" s="3029"/>
    </row>
    <row r="117" spans="1:51" ht="13.6" customHeight="1">
      <c r="A117" s="793"/>
      <c r="B117" s="585"/>
      <c r="C117" s="586"/>
      <c r="D117" s="586"/>
      <c r="E117" s="586"/>
      <c r="F117" s="586"/>
      <c r="G117" s="587"/>
      <c r="H117" s="3026"/>
      <c r="I117" s="3027"/>
      <c r="J117" s="3027"/>
      <c r="K117" s="3027"/>
      <c r="L117" s="3027"/>
      <c r="M117" s="3027"/>
      <c r="N117" s="3027"/>
      <c r="O117" s="3027"/>
      <c r="P117" s="3027"/>
      <c r="Q117" s="3027"/>
      <c r="R117" s="3027"/>
      <c r="S117" s="3033"/>
      <c r="T117" s="3027"/>
      <c r="U117" s="3027"/>
      <c r="V117" s="3027"/>
      <c r="W117" s="3027"/>
      <c r="X117" s="3027"/>
      <c r="Y117" s="3027"/>
      <c r="Z117" s="3027"/>
      <c r="AA117" s="3027"/>
      <c r="AB117" s="3027" t="s">
        <v>1236</v>
      </c>
      <c r="AC117" s="3027"/>
      <c r="AE117" s="3027"/>
      <c r="AF117" s="3027"/>
      <c r="AG117" s="3027"/>
      <c r="AH117" s="3027"/>
      <c r="AI117" s="3027"/>
      <c r="AJ117" s="3027"/>
      <c r="AK117" s="3027"/>
      <c r="AL117" s="3027"/>
      <c r="AM117" s="3027"/>
      <c r="AN117" s="3033"/>
      <c r="AO117" s="3027"/>
      <c r="AQ117" s="3027"/>
      <c r="AR117" s="3027"/>
      <c r="AS117" s="3027"/>
      <c r="AT117" s="3027"/>
      <c r="AU117" s="3027"/>
      <c r="AV117" s="3027"/>
      <c r="AW117" s="3027"/>
      <c r="AX117" s="3027"/>
      <c r="AY117" s="3029"/>
    </row>
    <row r="118" spans="1:51" ht="13.6" customHeight="1">
      <c r="A118" s="793"/>
      <c r="B118" s="585"/>
      <c r="C118" s="586"/>
      <c r="D118" s="586"/>
      <c r="E118" s="586"/>
      <c r="F118" s="586"/>
      <c r="G118" s="587"/>
      <c r="H118" s="3026"/>
      <c r="I118" s="3027"/>
      <c r="J118" s="3027"/>
      <c r="K118" s="3027"/>
      <c r="L118" s="3027"/>
      <c r="M118" s="3027"/>
      <c r="N118" s="3027"/>
      <c r="O118" s="3027"/>
      <c r="P118" s="3027"/>
      <c r="Q118" s="3027"/>
      <c r="R118" s="3027"/>
      <c r="S118" s="3033"/>
      <c r="T118" s="3027"/>
      <c r="U118" s="3027"/>
      <c r="V118" s="3027"/>
      <c r="W118" s="3027"/>
      <c r="X118" s="3027"/>
      <c r="Y118" s="3027"/>
      <c r="Z118" s="3027"/>
      <c r="AA118" s="3027"/>
      <c r="AB118" s="3027"/>
      <c r="AC118" s="3027"/>
      <c r="AD118" s="3027"/>
      <c r="AE118" s="3027"/>
      <c r="AF118" s="3027"/>
      <c r="AG118" s="3027"/>
      <c r="AH118" s="3027"/>
      <c r="AI118" s="3027"/>
      <c r="AJ118" s="3027"/>
      <c r="AK118" s="3027"/>
      <c r="AL118" s="3027"/>
      <c r="AM118" s="3027"/>
      <c r="AN118" s="3033"/>
      <c r="AO118" s="3027"/>
      <c r="AQ118" s="3027"/>
      <c r="AR118" s="3027"/>
      <c r="AS118" s="3027"/>
      <c r="AT118" s="3027"/>
      <c r="AU118" s="3027"/>
      <c r="AV118" s="3027"/>
      <c r="AW118" s="3027"/>
      <c r="AX118" s="3027"/>
      <c r="AY118" s="3029"/>
    </row>
    <row r="119" spans="1:51" ht="13.6" customHeight="1">
      <c r="A119" s="793"/>
      <c r="B119" s="585"/>
      <c r="C119" s="586"/>
      <c r="D119" s="586"/>
      <c r="E119" s="586"/>
      <c r="F119" s="586"/>
      <c r="G119" s="587"/>
      <c r="H119" s="3026"/>
      <c r="I119" s="3027"/>
      <c r="J119" s="3027"/>
      <c r="K119" s="3027"/>
      <c r="L119" s="3027"/>
      <c r="M119" s="3027"/>
      <c r="N119" s="3027"/>
      <c r="O119" s="3027"/>
      <c r="P119" s="3027"/>
      <c r="Q119" s="3027"/>
      <c r="R119" s="3027"/>
      <c r="S119" s="3033"/>
      <c r="T119" s="3027"/>
      <c r="U119" s="3027"/>
      <c r="V119" s="3027"/>
      <c r="W119" s="3027"/>
      <c r="Y119" s="3027"/>
      <c r="Z119" s="3027"/>
      <c r="AA119" s="3027"/>
      <c r="AB119" s="3027"/>
      <c r="AC119" s="3027" t="s">
        <v>1229</v>
      </c>
      <c r="AD119" s="3027"/>
      <c r="AE119" s="3027"/>
      <c r="AF119" s="3039"/>
      <c r="AG119" s="3027"/>
      <c r="AH119" s="3027"/>
      <c r="AI119" s="3027"/>
      <c r="AJ119" s="3027"/>
      <c r="AK119" s="3027"/>
      <c r="AL119" s="3027"/>
      <c r="AM119" s="3027"/>
      <c r="AN119" s="3033"/>
      <c r="AO119" s="3027"/>
      <c r="AQ119" s="3027"/>
      <c r="AR119" s="3027"/>
      <c r="AS119" s="3027"/>
      <c r="AT119" s="3027"/>
      <c r="AU119" s="3027"/>
      <c r="AV119" s="3027"/>
      <c r="AW119" s="3027"/>
      <c r="AX119" s="3027"/>
      <c r="AY119" s="3029"/>
    </row>
    <row r="120" spans="1:51" ht="13.6" customHeight="1">
      <c r="A120" s="793"/>
      <c r="B120" s="585"/>
      <c r="C120" s="586"/>
      <c r="D120" s="586"/>
      <c r="E120" s="586"/>
      <c r="F120" s="586"/>
      <c r="G120" s="587"/>
      <c r="H120" s="3026"/>
      <c r="I120" s="3027"/>
      <c r="J120" s="3027"/>
      <c r="K120" s="3027"/>
      <c r="L120" s="3027"/>
      <c r="M120" s="3027"/>
      <c r="N120" s="3027"/>
      <c r="O120" s="3027"/>
      <c r="P120" s="3027"/>
      <c r="Q120" s="3027"/>
      <c r="R120" s="3027"/>
      <c r="S120" s="3033"/>
      <c r="T120" s="3027"/>
      <c r="U120" s="3027"/>
      <c r="V120" s="3027"/>
      <c r="W120" s="793" t="s">
        <v>1237</v>
      </c>
      <c r="X120" s="3027"/>
      <c r="Y120" s="3027"/>
      <c r="Z120" s="3027"/>
      <c r="AA120" s="3027"/>
      <c r="AB120" s="793"/>
      <c r="AC120" s="3027"/>
      <c r="AD120" s="793"/>
      <c r="AE120" s="3027"/>
      <c r="AF120" s="3027"/>
      <c r="AG120" s="3027"/>
      <c r="AI120" s="3039" t="s">
        <v>1229</v>
      </c>
      <c r="AJ120" s="3027"/>
      <c r="AK120" s="3027"/>
      <c r="AL120" s="3027"/>
      <c r="AM120" s="3027"/>
      <c r="AN120" s="3033"/>
      <c r="AO120" s="3027"/>
      <c r="AQ120" s="3027"/>
      <c r="AR120" s="3027"/>
      <c r="AS120" s="3027"/>
      <c r="AT120" s="3027"/>
      <c r="AU120" s="3027"/>
      <c r="AV120" s="3027"/>
      <c r="AW120" s="3027"/>
      <c r="AX120" s="3027"/>
      <c r="AY120" s="3029"/>
    </row>
    <row r="121" spans="1:51" ht="13.6" customHeight="1">
      <c r="A121" s="793"/>
      <c r="B121" s="585"/>
      <c r="C121" s="586"/>
      <c r="D121" s="586"/>
      <c r="E121" s="586"/>
      <c r="F121" s="586"/>
      <c r="G121" s="587"/>
      <c r="H121" s="3026"/>
      <c r="I121" s="3027"/>
      <c r="J121" s="3027"/>
      <c r="K121" s="3027"/>
      <c r="L121" s="3027"/>
      <c r="M121" s="3027"/>
      <c r="N121" s="3027"/>
      <c r="O121" s="3027"/>
      <c r="P121" s="3027"/>
      <c r="Q121" s="3027"/>
      <c r="R121" s="3027"/>
      <c r="S121" s="3033"/>
      <c r="T121" s="3027"/>
      <c r="U121" s="3027"/>
      <c r="V121" s="3027"/>
      <c r="W121" s="793" t="s">
        <v>1238</v>
      </c>
      <c r="X121" s="3027"/>
      <c r="Y121" s="3027"/>
      <c r="Z121" s="3027"/>
      <c r="AA121" s="3027"/>
      <c r="AB121" s="793"/>
      <c r="AC121" s="3027"/>
      <c r="AD121" s="3027"/>
      <c r="AE121" s="3027"/>
      <c r="AF121" s="3027"/>
      <c r="AG121" s="3027"/>
      <c r="AI121" s="3039" t="s">
        <v>1235</v>
      </c>
      <c r="AJ121" s="3027"/>
      <c r="AK121" s="3027"/>
      <c r="AL121" s="3027"/>
      <c r="AM121" s="3027"/>
      <c r="AN121" s="3033"/>
      <c r="AO121" s="3027"/>
      <c r="AQ121" s="3027"/>
      <c r="AR121" s="3027"/>
      <c r="AS121" s="3027"/>
      <c r="AT121" s="3027"/>
      <c r="AU121" s="3027"/>
      <c r="AV121" s="3027"/>
      <c r="AW121" s="3027"/>
      <c r="AX121" s="3027"/>
      <c r="AY121" s="3029"/>
    </row>
    <row r="122" spans="1:51" ht="13.6" customHeight="1">
      <c r="A122" s="793"/>
      <c r="B122" s="585"/>
      <c r="C122" s="586"/>
      <c r="D122" s="586"/>
      <c r="E122" s="586"/>
      <c r="F122" s="586"/>
      <c r="G122" s="587"/>
      <c r="H122" s="3026"/>
      <c r="I122" s="3027"/>
      <c r="J122" s="3027"/>
      <c r="K122" s="3027"/>
      <c r="L122" s="3027"/>
      <c r="M122" s="3027"/>
      <c r="N122" s="3027"/>
      <c r="O122" s="3027"/>
      <c r="P122" s="3027"/>
      <c r="Q122" s="3027"/>
      <c r="R122" s="3027"/>
      <c r="S122" s="3035"/>
      <c r="T122" s="3036"/>
      <c r="U122" s="3036"/>
      <c r="V122" s="3036"/>
      <c r="W122" s="3036"/>
      <c r="X122" s="3036"/>
      <c r="Y122" s="3036"/>
      <c r="Z122" s="3036"/>
      <c r="AA122" s="3036"/>
      <c r="AB122" s="3036"/>
      <c r="AC122" s="3036"/>
      <c r="AD122" s="3036"/>
      <c r="AE122" s="3036"/>
      <c r="AF122" s="3036"/>
      <c r="AG122" s="3036"/>
      <c r="AH122" s="3036"/>
      <c r="AI122" s="3036"/>
      <c r="AJ122" s="3036"/>
      <c r="AK122" s="3036"/>
      <c r="AL122" s="3036"/>
      <c r="AM122" s="3036"/>
      <c r="AN122" s="3033"/>
      <c r="AO122" s="3027"/>
      <c r="AQ122" s="3027"/>
      <c r="AR122" s="3027"/>
      <c r="AS122" s="3027"/>
      <c r="AT122" s="3027"/>
      <c r="AU122" s="3027"/>
      <c r="AV122" s="3027"/>
      <c r="AW122" s="3027"/>
      <c r="AX122" s="3027"/>
      <c r="AY122" s="3029"/>
    </row>
    <row r="123" spans="1:51" ht="13.6" customHeight="1">
      <c r="A123" s="793"/>
      <c r="B123" s="585"/>
      <c r="C123" s="586"/>
      <c r="D123" s="586"/>
      <c r="E123" s="586"/>
      <c r="F123" s="586"/>
      <c r="G123" s="587"/>
      <c r="H123" s="3026"/>
      <c r="I123" s="3027"/>
      <c r="J123" s="3027"/>
      <c r="K123" s="3027"/>
      <c r="L123" s="3027"/>
      <c r="M123" s="3027"/>
      <c r="N123" s="3027"/>
      <c r="O123" s="3027"/>
      <c r="P123" s="3027"/>
      <c r="Q123" s="3027"/>
      <c r="R123" s="3027"/>
      <c r="S123" s="3027"/>
      <c r="T123" s="3027"/>
      <c r="U123" s="3027"/>
      <c r="V123" s="3027"/>
      <c r="W123" s="3027"/>
      <c r="X123" s="3027"/>
      <c r="Y123" s="3027"/>
      <c r="Z123" s="3027"/>
      <c r="AA123" s="3027"/>
      <c r="AB123" s="3027"/>
      <c r="AC123" s="3027"/>
      <c r="AD123" s="3027"/>
      <c r="AE123" s="3027"/>
      <c r="AF123" s="3027"/>
      <c r="AG123" s="3027"/>
      <c r="AH123" s="3027"/>
      <c r="AI123" s="3027"/>
      <c r="AJ123" s="3027"/>
      <c r="AK123" s="3027"/>
      <c r="AL123" s="3027"/>
      <c r="AM123" s="3027"/>
      <c r="AN123" s="3027"/>
      <c r="AO123" s="3027"/>
      <c r="AP123" s="3027"/>
      <c r="AQ123" s="3027"/>
      <c r="AR123" s="3027"/>
      <c r="AS123" s="3027"/>
      <c r="AT123" s="3027"/>
      <c r="AU123" s="3027"/>
      <c r="AV123" s="3027"/>
      <c r="AW123" s="3027"/>
      <c r="AX123" s="3027"/>
      <c r="AY123" s="3029"/>
    </row>
    <row r="124" spans="1:51" ht="13.6" customHeight="1">
      <c r="A124" s="793"/>
      <c r="B124" s="585"/>
      <c r="C124" s="586"/>
      <c r="D124" s="586"/>
      <c r="E124" s="586"/>
      <c r="F124" s="586"/>
      <c r="G124" s="587"/>
      <c r="H124" s="3026"/>
      <c r="I124" s="3027"/>
      <c r="J124" s="3027"/>
      <c r="K124" s="3027"/>
      <c r="L124" s="3027"/>
      <c r="M124" s="3027"/>
      <c r="N124" s="3027"/>
      <c r="O124" s="3027"/>
      <c r="P124" s="3027"/>
      <c r="Q124" s="3027"/>
      <c r="R124" s="3027"/>
      <c r="S124" s="3027"/>
      <c r="T124" s="3027"/>
      <c r="U124" s="3027"/>
      <c r="V124" s="3027"/>
      <c r="W124" s="3027"/>
      <c r="X124" s="3027"/>
      <c r="Y124" s="3027"/>
      <c r="Z124" s="3027"/>
      <c r="AA124" s="3027"/>
      <c r="AB124" s="3027"/>
      <c r="AC124" s="3027"/>
      <c r="AD124" s="3027"/>
      <c r="AE124" s="3027"/>
      <c r="AF124" s="3027"/>
      <c r="AG124" s="3027"/>
      <c r="AH124" s="3027"/>
      <c r="AI124" s="3027"/>
      <c r="AJ124" s="3027"/>
      <c r="AK124" s="3027"/>
      <c r="AL124" s="3027"/>
      <c r="AM124" s="3027"/>
      <c r="AN124" s="3027"/>
      <c r="AO124" s="3027"/>
      <c r="AP124" s="3027"/>
      <c r="AQ124" s="3027"/>
      <c r="AR124" s="3027"/>
      <c r="AS124" s="3027"/>
      <c r="AT124" s="3027"/>
      <c r="AU124" s="3027"/>
      <c r="AV124" s="3027"/>
      <c r="AW124" s="3027"/>
      <c r="AX124" s="3027"/>
      <c r="AY124" s="3029"/>
    </row>
    <row r="125" spans="1:51" ht="13.6" customHeight="1">
      <c r="A125" s="793"/>
      <c r="B125" s="585"/>
      <c r="C125" s="586"/>
      <c r="D125" s="586"/>
      <c r="E125" s="586"/>
      <c r="F125" s="586"/>
      <c r="G125" s="587"/>
      <c r="H125" s="3026"/>
      <c r="I125" s="3027"/>
      <c r="J125" s="3027"/>
      <c r="K125" s="3027"/>
      <c r="L125" s="3027"/>
      <c r="M125" s="3027"/>
      <c r="N125" s="3027"/>
      <c r="O125" s="3027"/>
      <c r="P125" s="3027"/>
      <c r="Q125" s="3027"/>
      <c r="R125" s="3027"/>
      <c r="S125" s="3027"/>
      <c r="T125" s="3027"/>
      <c r="U125" s="3027"/>
      <c r="V125" s="3027"/>
      <c r="W125" s="3027"/>
      <c r="X125" s="3027"/>
      <c r="Y125" s="3027"/>
      <c r="Z125" s="3027"/>
      <c r="AA125" s="3027"/>
      <c r="AB125" s="3027"/>
      <c r="AC125" s="3027"/>
      <c r="AD125" s="3027"/>
      <c r="AE125" s="3027"/>
      <c r="AF125" s="3027"/>
      <c r="AG125" s="3027"/>
      <c r="AH125" s="3027"/>
      <c r="AI125" s="3027"/>
      <c r="AJ125" s="3027"/>
      <c r="AK125" s="3027"/>
      <c r="AL125" s="3027"/>
      <c r="AM125" s="3027"/>
      <c r="AN125" s="3027"/>
      <c r="AO125" s="3027"/>
      <c r="AP125" s="3027"/>
      <c r="AQ125" s="3027"/>
      <c r="AR125" s="3027"/>
      <c r="AS125" s="3027"/>
      <c r="AT125" s="3027"/>
      <c r="AU125" s="3027"/>
      <c r="AV125" s="3027"/>
      <c r="AW125" s="3027"/>
      <c r="AX125" s="3027"/>
      <c r="AY125" s="3029"/>
    </row>
    <row r="126" spans="1:51" ht="13.6" customHeight="1">
      <c r="A126" s="793"/>
      <c r="B126" s="585"/>
      <c r="C126" s="586"/>
      <c r="D126" s="586"/>
      <c r="E126" s="586"/>
      <c r="F126" s="586"/>
      <c r="G126" s="587"/>
      <c r="H126" s="3026"/>
      <c r="I126" s="3027"/>
      <c r="J126" s="3027"/>
      <c r="K126" s="3027"/>
      <c r="L126" s="3027"/>
      <c r="M126" s="3027"/>
      <c r="N126" s="3027"/>
      <c r="O126" s="3027"/>
      <c r="P126" s="3027"/>
      <c r="Q126" s="3027"/>
      <c r="R126" s="3027"/>
      <c r="S126" s="3027"/>
      <c r="T126" s="3027"/>
      <c r="U126" s="3027"/>
      <c r="V126" s="3027"/>
      <c r="W126" s="3027"/>
      <c r="X126" s="3027"/>
      <c r="Y126" s="3027"/>
      <c r="Z126" s="3027"/>
      <c r="AA126" s="3027"/>
      <c r="AB126" s="3027"/>
      <c r="AC126" s="3027"/>
      <c r="AD126" s="3027"/>
      <c r="AE126" s="3027"/>
      <c r="AF126" s="3027"/>
      <c r="AG126" s="3027"/>
      <c r="AH126" s="3027"/>
      <c r="AI126" s="3027"/>
      <c r="AJ126" s="3027"/>
      <c r="AK126" s="3027"/>
      <c r="AL126" s="3027"/>
      <c r="AM126" s="3027"/>
      <c r="AN126" s="3027"/>
      <c r="AO126" s="3027"/>
      <c r="AP126" s="3027"/>
      <c r="AQ126" s="3027"/>
      <c r="AR126" s="3027"/>
      <c r="AS126" s="3027"/>
      <c r="AT126" s="3027"/>
      <c r="AU126" s="3027"/>
      <c r="AV126" s="3027"/>
      <c r="AW126" s="3027"/>
      <c r="AX126" s="3027"/>
      <c r="AY126" s="3029"/>
    </row>
    <row r="127" spans="1:51" ht="13.6" customHeight="1">
      <c r="A127" s="793"/>
      <c r="B127" s="585"/>
      <c r="C127" s="586"/>
      <c r="D127" s="586"/>
      <c r="E127" s="586"/>
      <c r="F127" s="586"/>
      <c r="G127" s="587"/>
      <c r="H127" s="3026"/>
      <c r="I127" s="3027"/>
      <c r="J127" s="3027"/>
      <c r="K127" s="3027"/>
      <c r="L127" s="3027"/>
      <c r="M127" s="3027"/>
      <c r="N127" s="3027"/>
      <c r="O127" s="3027"/>
      <c r="P127" s="3027"/>
      <c r="Q127" s="3027"/>
      <c r="R127" s="3027"/>
      <c r="S127" s="3027"/>
      <c r="T127" s="3027"/>
      <c r="U127" s="3027"/>
      <c r="V127" s="3027"/>
      <c r="W127" s="3027"/>
      <c r="X127" s="3027"/>
      <c r="Y127" s="3027"/>
      <c r="Z127" s="3027"/>
      <c r="AA127" s="3027"/>
      <c r="AB127" s="3027"/>
      <c r="AC127" s="3027"/>
      <c r="AD127" s="3027"/>
      <c r="AE127" s="3027"/>
      <c r="AF127" s="3027"/>
      <c r="AG127" s="3027"/>
      <c r="AH127" s="3027"/>
      <c r="AI127" s="3027"/>
      <c r="AJ127" s="3027"/>
      <c r="AK127" s="3027"/>
      <c r="AL127" s="3027"/>
      <c r="AM127" s="3027"/>
      <c r="AN127" s="3027"/>
      <c r="AO127" s="3027"/>
      <c r="AP127" s="3027"/>
      <c r="AQ127" s="3027"/>
      <c r="AR127" s="3027"/>
      <c r="AS127" s="3027"/>
      <c r="AT127" s="3027"/>
      <c r="AU127" s="3027"/>
      <c r="AV127" s="3027"/>
      <c r="AW127" s="3027"/>
      <c r="AX127" s="3027"/>
      <c r="AY127" s="3029"/>
    </row>
    <row r="128" spans="1:51" ht="13.6" customHeight="1">
      <c r="A128" s="793"/>
      <c r="B128" s="585"/>
      <c r="C128" s="586"/>
      <c r="D128" s="586"/>
      <c r="E128" s="586"/>
      <c r="F128" s="586"/>
      <c r="G128" s="587"/>
      <c r="H128" s="3026"/>
      <c r="I128" s="3027"/>
      <c r="J128" s="3027"/>
      <c r="K128" s="3027"/>
      <c r="L128" s="3027"/>
      <c r="M128" s="3027"/>
      <c r="N128" s="3027"/>
      <c r="O128" s="3027"/>
      <c r="P128" s="3027"/>
      <c r="Q128" s="3027"/>
      <c r="R128" s="3027"/>
      <c r="S128" s="3027"/>
      <c r="T128" s="3027"/>
      <c r="U128" s="3027"/>
      <c r="V128" s="3027"/>
      <c r="W128" s="3027"/>
      <c r="X128" s="3027"/>
      <c r="Y128" s="3027"/>
      <c r="Z128" s="3027"/>
      <c r="AA128" s="3027"/>
      <c r="AB128" s="3027"/>
      <c r="AC128" s="3027"/>
      <c r="AD128" s="3027"/>
      <c r="AE128" s="3027"/>
      <c r="AF128" s="3027"/>
      <c r="AG128" s="3027"/>
      <c r="AH128" s="3027"/>
      <c r="AI128" s="3027"/>
      <c r="AJ128" s="3027"/>
      <c r="AK128" s="3027"/>
      <c r="AL128" s="3027"/>
      <c r="AM128" s="3027"/>
      <c r="AN128" s="3027"/>
      <c r="AO128" s="3027"/>
      <c r="AP128" s="3027"/>
      <c r="AQ128" s="3027"/>
      <c r="AR128" s="3027"/>
      <c r="AS128" s="3027"/>
      <c r="AT128" s="3027"/>
      <c r="AU128" s="3027"/>
      <c r="AV128" s="3027"/>
      <c r="AW128" s="3027"/>
      <c r="AX128" s="3027"/>
      <c r="AY128" s="3029"/>
    </row>
    <row r="129" spans="1:51" ht="13.6" customHeight="1">
      <c r="A129" s="793"/>
      <c r="B129" s="585"/>
      <c r="C129" s="586"/>
      <c r="D129" s="586"/>
      <c r="E129" s="586"/>
      <c r="F129" s="586"/>
      <c r="G129" s="587"/>
      <c r="H129" s="3026"/>
      <c r="I129" s="3027"/>
      <c r="J129" s="3027"/>
      <c r="K129" s="3027"/>
      <c r="L129" s="3027"/>
      <c r="M129" s="3027"/>
      <c r="N129" s="3027"/>
      <c r="O129" s="3027"/>
      <c r="P129" s="3027"/>
      <c r="Q129" s="3027"/>
      <c r="R129" s="3027"/>
      <c r="S129" s="3027"/>
      <c r="T129" s="3027"/>
      <c r="U129" s="3027"/>
      <c r="V129" s="3027"/>
      <c r="W129" s="3027"/>
      <c r="X129" s="3027"/>
      <c r="Y129" s="3027"/>
      <c r="Z129" s="3027"/>
      <c r="AA129" s="3027"/>
      <c r="AB129" s="3027"/>
      <c r="AC129" s="3027"/>
      <c r="AD129" s="3027"/>
      <c r="AE129" s="3027"/>
      <c r="AF129" s="3027"/>
      <c r="AG129" s="3027"/>
      <c r="AH129" s="3027"/>
      <c r="AI129" s="3027"/>
      <c r="AJ129" s="3027"/>
      <c r="AK129" s="3027"/>
      <c r="AL129" s="3027"/>
      <c r="AM129" s="3027"/>
      <c r="AN129" s="3027"/>
      <c r="AO129" s="3027"/>
      <c r="AP129" s="3027"/>
      <c r="AQ129" s="3027"/>
      <c r="AR129" s="3027"/>
      <c r="AS129" s="3027"/>
      <c r="AT129" s="3027"/>
      <c r="AU129" s="3027"/>
      <c r="AV129" s="3027"/>
      <c r="AW129" s="3027"/>
      <c r="AX129" s="3027"/>
      <c r="AY129" s="3029"/>
    </row>
    <row r="130" spans="1:51" ht="13.6" customHeight="1">
      <c r="A130" s="793"/>
      <c r="B130" s="585"/>
      <c r="C130" s="586"/>
      <c r="D130" s="586"/>
      <c r="E130" s="586"/>
      <c r="F130" s="586"/>
      <c r="G130" s="587"/>
      <c r="H130" s="3026"/>
      <c r="I130" s="3027"/>
      <c r="J130" s="3027"/>
      <c r="K130" s="3027"/>
      <c r="L130" s="3027"/>
      <c r="M130" s="3027"/>
      <c r="N130" s="3027"/>
      <c r="O130" s="3027"/>
      <c r="P130" s="3027"/>
      <c r="Q130" s="3027"/>
      <c r="R130" s="3027"/>
      <c r="S130" s="3027"/>
      <c r="T130" s="3027"/>
      <c r="U130" s="3027"/>
      <c r="V130" s="3027"/>
      <c r="W130" s="3027"/>
      <c r="X130" s="3027"/>
      <c r="Y130" s="3027"/>
      <c r="Z130" s="3027"/>
      <c r="AA130" s="3027"/>
      <c r="AB130" s="3027"/>
      <c r="AC130" s="3027"/>
      <c r="AD130" s="3027"/>
      <c r="AE130" s="3027"/>
      <c r="AF130" s="3027"/>
      <c r="AG130" s="3027"/>
      <c r="AH130" s="3027"/>
      <c r="AI130" s="3027"/>
      <c r="AJ130" s="3027"/>
      <c r="AK130" s="3027"/>
      <c r="AL130" s="3027"/>
      <c r="AM130" s="3027"/>
      <c r="AN130" s="3027"/>
      <c r="AO130" s="3027"/>
      <c r="AP130" s="3027"/>
      <c r="AQ130" s="3027"/>
      <c r="AR130" s="3027"/>
      <c r="AS130" s="3027"/>
      <c r="AT130" s="3027"/>
      <c r="AU130" s="3027"/>
      <c r="AV130" s="3027"/>
      <c r="AW130" s="3027"/>
      <c r="AX130" s="3027"/>
      <c r="AY130" s="3029"/>
    </row>
    <row r="131" spans="1:51" ht="13.6" customHeight="1">
      <c r="A131" s="793"/>
      <c r="B131" s="585"/>
      <c r="C131" s="586"/>
      <c r="D131" s="586"/>
      <c r="E131" s="586"/>
      <c r="F131" s="586"/>
      <c r="G131" s="587"/>
      <c r="H131" s="3026"/>
      <c r="I131" s="3027"/>
      <c r="J131" s="3027"/>
      <c r="K131" s="3027"/>
      <c r="L131" s="3027"/>
      <c r="M131" s="3027"/>
      <c r="N131" s="3027"/>
      <c r="O131" s="3027"/>
      <c r="P131" s="3027"/>
      <c r="Q131" s="3027"/>
      <c r="R131" s="3027"/>
      <c r="S131" s="3027"/>
      <c r="T131" s="3027"/>
      <c r="U131" s="3027"/>
      <c r="V131" s="3027"/>
      <c r="W131" s="3027"/>
      <c r="X131" s="3027"/>
      <c r="Y131" s="3027"/>
      <c r="Z131" s="3027"/>
      <c r="AA131" s="3027"/>
      <c r="AB131" s="3027"/>
      <c r="AC131" s="3027"/>
      <c r="AD131" s="3027"/>
      <c r="AE131" s="3027"/>
      <c r="AF131" s="3027"/>
      <c r="AG131" s="3027"/>
      <c r="AH131" s="3027"/>
      <c r="AI131" s="3027"/>
      <c r="AJ131" s="3027"/>
      <c r="AK131" s="3027"/>
      <c r="AL131" s="3027"/>
      <c r="AM131" s="3027"/>
      <c r="AN131" s="3027"/>
      <c r="AO131" s="3027"/>
      <c r="AP131" s="3027"/>
      <c r="AQ131" s="3027"/>
      <c r="AR131" s="3027"/>
      <c r="AS131" s="3027"/>
      <c r="AT131" s="3027"/>
      <c r="AU131" s="3027"/>
      <c r="AV131" s="3027"/>
      <c r="AW131" s="3027"/>
      <c r="AX131" s="3027"/>
      <c r="AY131" s="3029"/>
    </row>
    <row r="132" spans="1:51" ht="13.6" customHeight="1">
      <c r="A132" s="793"/>
      <c r="B132" s="585"/>
      <c r="C132" s="586"/>
      <c r="D132" s="586"/>
      <c r="E132" s="586"/>
      <c r="F132" s="586"/>
      <c r="G132" s="587"/>
      <c r="H132" s="3026"/>
      <c r="I132" s="3027"/>
      <c r="J132" s="3027"/>
      <c r="K132" s="3027"/>
      <c r="L132" s="3027"/>
      <c r="M132" s="3027"/>
      <c r="N132" s="3027"/>
      <c r="O132" s="3027"/>
      <c r="P132" s="3027"/>
      <c r="Q132" s="3027"/>
      <c r="R132" s="3027"/>
      <c r="S132" s="3027"/>
      <c r="T132" s="3027"/>
      <c r="U132" s="3027"/>
      <c r="V132" s="3027"/>
      <c r="W132" s="3027"/>
      <c r="X132" s="3027"/>
      <c r="Y132" s="3027"/>
      <c r="Z132" s="3027"/>
      <c r="AA132" s="3027"/>
      <c r="AB132" s="3027"/>
      <c r="AC132" s="3027"/>
      <c r="AD132" s="3027"/>
      <c r="AE132" s="3027"/>
      <c r="AF132" s="3027"/>
      <c r="AG132" s="3027"/>
      <c r="AH132" s="3027"/>
      <c r="AI132" s="3027"/>
      <c r="AJ132" s="3027"/>
      <c r="AK132" s="3027"/>
      <c r="AL132" s="3027"/>
      <c r="AM132" s="3027"/>
      <c r="AN132" s="3027"/>
      <c r="AO132" s="3027"/>
      <c r="AP132" s="3027"/>
      <c r="AQ132" s="3027"/>
      <c r="AR132" s="3027"/>
      <c r="AS132" s="3027"/>
      <c r="AT132" s="3027"/>
      <c r="AU132" s="3027"/>
      <c r="AV132" s="3027"/>
      <c r="AW132" s="3027"/>
      <c r="AX132" s="3027"/>
      <c r="AY132" s="3029"/>
    </row>
    <row r="133" spans="1:51" ht="13.6" customHeight="1">
      <c r="A133" s="793"/>
      <c r="B133" s="585"/>
      <c r="C133" s="586"/>
      <c r="D133" s="586"/>
      <c r="E133" s="586"/>
      <c r="F133" s="586"/>
      <c r="G133" s="587"/>
      <c r="H133" s="3026"/>
      <c r="I133" s="3027"/>
      <c r="J133" s="3027"/>
      <c r="K133" s="3027"/>
      <c r="L133" s="3027"/>
      <c r="M133" s="3027"/>
      <c r="N133" s="3027"/>
      <c r="O133" s="3027"/>
      <c r="P133" s="3027"/>
      <c r="Q133" s="3027"/>
      <c r="R133" s="3027"/>
      <c r="S133" s="3027"/>
      <c r="T133" s="3027"/>
      <c r="U133" s="3027"/>
      <c r="V133" s="3027"/>
      <c r="W133" s="3027"/>
      <c r="X133" s="3027"/>
      <c r="Y133" s="3027"/>
      <c r="Z133" s="3027"/>
      <c r="AA133" s="3027"/>
      <c r="AB133" s="3027"/>
      <c r="AC133" s="3027"/>
      <c r="AD133" s="3027"/>
      <c r="AE133" s="3027"/>
      <c r="AF133" s="3027"/>
      <c r="AG133" s="3027"/>
      <c r="AH133" s="3027"/>
      <c r="AI133" s="3027"/>
      <c r="AJ133" s="3027"/>
      <c r="AK133" s="3027"/>
      <c r="AL133" s="3027"/>
      <c r="AM133" s="3027"/>
      <c r="AN133" s="3027"/>
      <c r="AO133" s="3027"/>
      <c r="AP133" s="3027"/>
      <c r="AQ133" s="3027"/>
      <c r="AR133" s="3027"/>
      <c r="AS133" s="3027"/>
      <c r="AT133" s="3027"/>
      <c r="AU133" s="3027"/>
      <c r="AV133" s="3027"/>
      <c r="AW133" s="3027"/>
      <c r="AX133" s="3027"/>
      <c r="AY133" s="3029"/>
    </row>
    <row r="134" spans="1:51" ht="13.6" customHeight="1">
      <c r="A134" s="793"/>
      <c r="B134" s="585"/>
      <c r="C134" s="586"/>
      <c r="D134" s="586"/>
      <c r="E134" s="586"/>
      <c r="F134" s="586"/>
      <c r="G134" s="587"/>
      <c r="H134" s="3026"/>
      <c r="I134" s="3041"/>
      <c r="J134" s="3041"/>
      <c r="K134" s="3041"/>
      <c r="L134" s="3041"/>
      <c r="M134" s="3041"/>
      <c r="N134" s="3041"/>
      <c r="O134" s="3041"/>
      <c r="P134" s="3041"/>
      <c r="Q134" s="3041"/>
      <c r="R134" s="3041"/>
      <c r="S134" s="3041"/>
      <c r="T134" s="3041"/>
      <c r="U134" s="3041"/>
      <c r="V134" s="3041"/>
      <c r="W134" s="3041"/>
      <c r="X134" s="3041"/>
      <c r="Y134" s="3041"/>
      <c r="Z134" s="3041"/>
      <c r="AA134" s="3041"/>
      <c r="AB134" s="3041"/>
      <c r="AC134" s="3041"/>
      <c r="AD134" s="3041"/>
      <c r="AE134" s="3041"/>
      <c r="AF134" s="3041"/>
      <c r="AG134" s="3041"/>
      <c r="AH134" s="3041"/>
      <c r="AI134" s="3041"/>
      <c r="AJ134" s="3041"/>
      <c r="AK134" s="3041"/>
      <c r="AL134" s="3041"/>
      <c r="AM134" s="3041"/>
      <c r="AN134" s="3041"/>
      <c r="AO134" s="3041"/>
      <c r="AP134" s="3041"/>
      <c r="AQ134" s="3041"/>
      <c r="AR134" s="3041"/>
      <c r="AS134" s="3041"/>
      <c r="AT134" s="3041"/>
      <c r="AU134" s="3041"/>
      <c r="AV134" s="3041"/>
      <c r="AW134" s="3041"/>
      <c r="AX134" s="3041"/>
      <c r="AY134" s="3051"/>
    </row>
    <row r="135" spans="1:51" ht="13.6" customHeight="1">
      <c r="A135" s="793"/>
      <c r="B135" s="585"/>
      <c r="C135" s="586"/>
      <c r="D135" s="586"/>
      <c r="E135" s="586"/>
      <c r="F135" s="586"/>
      <c r="G135" s="587"/>
      <c r="H135" s="3026"/>
      <c r="I135" s="3027"/>
      <c r="J135" s="3027"/>
      <c r="K135" s="3027"/>
      <c r="L135" s="3027"/>
      <c r="M135" s="3027"/>
      <c r="N135" s="3027"/>
      <c r="O135" s="3027"/>
      <c r="P135" s="3027"/>
      <c r="Q135" s="3027"/>
      <c r="R135" s="3027"/>
      <c r="S135" s="3027"/>
      <c r="T135" s="3027"/>
      <c r="U135" s="3027"/>
      <c r="V135" s="3027"/>
      <c r="W135" s="3027"/>
      <c r="X135" s="3027"/>
      <c r="Y135" s="3027"/>
      <c r="Z135" s="3027"/>
      <c r="AA135" s="3027"/>
      <c r="AB135" s="3027"/>
      <c r="AC135" s="3027"/>
      <c r="AD135" s="3027"/>
      <c r="AE135" s="3027"/>
      <c r="AF135" s="3027"/>
      <c r="AG135" s="3027"/>
      <c r="AH135" s="3027"/>
      <c r="AI135" s="3027"/>
      <c r="AJ135" s="3027"/>
      <c r="AK135" s="3027"/>
      <c r="AL135" s="3027"/>
      <c r="AM135" s="3027"/>
      <c r="AN135" s="3027"/>
      <c r="AO135" s="3027"/>
      <c r="AP135" s="3027"/>
      <c r="AQ135" s="3027"/>
      <c r="AR135" s="3027"/>
      <c r="AS135" s="3027"/>
      <c r="AT135" s="3027"/>
      <c r="AU135" s="3027"/>
      <c r="AV135" s="3027"/>
      <c r="AW135" s="3027"/>
      <c r="AX135" s="3027"/>
      <c r="AY135" s="3029"/>
    </row>
    <row r="136" spans="1:51" ht="13.6" customHeight="1">
      <c r="A136" s="793"/>
      <c r="B136" s="585"/>
      <c r="C136" s="586"/>
      <c r="D136" s="586"/>
      <c r="E136" s="586"/>
      <c r="F136" s="586"/>
      <c r="G136" s="587"/>
      <c r="H136" s="3026"/>
      <c r="I136" s="3027"/>
      <c r="J136" s="3027"/>
      <c r="K136" s="3027"/>
      <c r="L136" s="3027"/>
      <c r="M136" s="3027"/>
      <c r="N136" s="3027"/>
      <c r="O136" s="3027"/>
      <c r="P136" s="3027"/>
      <c r="Q136" s="3027"/>
      <c r="R136" s="3027"/>
      <c r="S136" s="3027"/>
      <c r="T136" s="3027"/>
      <c r="U136" s="3027"/>
      <c r="V136" s="3027"/>
      <c r="W136" s="3027"/>
      <c r="X136" s="3027"/>
      <c r="Y136" s="3027"/>
      <c r="Z136" s="3027"/>
      <c r="AA136" s="3027"/>
      <c r="AB136" s="3027"/>
      <c r="AC136" s="3027"/>
      <c r="AE136" s="3027"/>
      <c r="AF136" s="3052"/>
      <c r="AG136" s="3027"/>
      <c r="AH136" s="3027"/>
      <c r="AI136" s="3027"/>
      <c r="AJ136" s="3027"/>
      <c r="AK136" s="3027"/>
      <c r="AL136" s="3027"/>
      <c r="AM136" s="3027"/>
      <c r="AN136" s="3027"/>
      <c r="AO136" s="3027"/>
      <c r="AP136" s="3027"/>
      <c r="AQ136" s="3027"/>
      <c r="AR136" s="3027"/>
      <c r="AS136" s="3027"/>
      <c r="AT136" s="3027"/>
      <c r="AU136" s="3027"/>
      <c r="AV136" s="3027"/>
      <c r="AW136" s="3027"/>
      <c r="AX136" s="3027"/>
      <c r="AY136" s="3029"/>
    </row>
    <row r="137" spans="1:51" ht="13.6" customHeight="1">
      <c r="A137" s="793"/>
      <c r="B137" s="585"/>
      <c r="C137" s="586"/>
      <c r="D137" s="586"/>
      <c r="E137" s="586"/>
      <c r="F137" s="586"/>
      <c r="G137" s="587"/>
      <c r="H137" s="3026"/>
      <c r="I137" s="3027"/>
      <c r="J137" s="3027"/>
      <c r="K137" s="3027"/>
      <c r="L137" s="3027"/>
      <c r="M137" s="3027"/>
      <c r="N137" s="3027"/>
      <c r="O137" s="3027"/>
      <c r="P137" s="3027"/>
      <c r="Q137" s="3027"/>
      <c r="R137" s="3027"/>
      <c r="S137" s="3027"/>
      <c r="T137" s="3027"/>
      <c r="U137" s="3027"/>
      <c r="V137" s="3027"/>
      <c r="W137" s="3027"/>
      <c r="X137" s="3027"/>
      <c r="Y137" s="3027"/>
      <c r="Z137" s="3027"/>
      <c r="AA137" s="3027"/>
      <c r="AB137" s="3027"/>
      <c r="AC137" s="3027"/>
      <c r="AD137" s="3027"/>
      <c r="AE137" s="3027"/>
      <c r="AF137" s="3027"/>
      <c r="AG137" s="3027"/>
      <c r="AH137" s="3027"/>
      <c r="AI137" s="3027"/>
      <c r="AJ137" s="3027"/>
      <c r="AK137" s="3027"/>
      <c r="AL137" s="3027"/>
      <c r="AM137" s="3039"/>
      <c r="AN137" s="3027"/>
      <c r="AO137" s="3027"/>
      <c r="AP137" s="3039"/>
      <c r="AQ137" s="3027"/>
      <c r="AR137" s="3027"/>
      <c r="AS137" s="3027"/>
      <c r="AT137" s="3027"/>
      <c r="AU137" s="3027"/>
      <c r="AV137" s="3027"/>
      <c r="AW137" s="3027"/>
      <c r="AX137" s="3027"/>
      <c r="AY137" s="3029"/>
    </row>
    <row r="138" spans="1:51" ht="13.6" customHeight="1">
      <c r="A138" s="793"/>
      <c r="B138" s="585"/>
      <c r="C138" s="586"/>
      <c r="D138" s="586"/>
      <c r="E138" s="586"/>
      <c r="F138" s="586"/>
      <c r="G138" s="587"/>
      <c r="H138" s="3026"/>
      <c r="I138" s="3027"/>
      <c r="J138" s="3027"/>
      <c r="K138" s="3027"/>
      <c r="L138" s="3027"/>
      <c r="M138" s="3027"/>
      <c r="N138" s="3027"/>
      <c r="O138" s="3027"/>
      <c r="P138" s="3027"/>
      <c r="Q138" s="3027"/>
      <c r="R138" s="3027"/>
      <c r="S138" s="3030"/>
      <c r="T138" s="3031"/>
      <c r="U138" s="3031"/>
      <c r="V138" s="3031"/>
      <c r="W138" s="3031"/>
      <c r="X138" s="3031"/>
      <c r="Y138" s="3031"/>
      <c r="Z138" s="3031"/>
      <c r="AA138" s="3031"/>
      <c r="AB138" s="3031"/>
      <c r="AC138" s="3031"/>
      <c r="AD138" s="3031"/>
      <c r="AE138" s="3031"/>
      <c r="AF138" s="3031"/>
      <c r="AG138" s="3031"/>
      <c r="AH138" s="3031"/>
      <c r="AI138" s="3031"/>
      <c r="AJ138" s="3031"/>
      <c r="AK138" s="3031"/>
      <c r="AL138" s="3031"/>
      <c r="AM138" s="3031"/>
      <c r="AN138" s="3033"/>
      <c r="AO138" s="3027"/>
      <c r="AQ138" s="3027"/>
      <c r="AR138" s="3027"/>
      <c r="AS138" s="3027"/>
      <c r="AT138" s="3027"/>
      <c r="AU138" s="3027"/>
      <c r="AV138" s="3027"/>
      <c r="AW138" s="3027"/>
      <c r="AX138" s="3027"/>
      <c r="AY138" s="3029"/>
    </row>
    <row r="139" spans="1:51" ht="13.6" customHeight="1">
      <c r="A139" s="793"/>
      <c r="B139" s="585"/>
      <c r="C139" s="586"/>
      <c r="D139" s="586"/>
      <c r="E139" s="586"/>
      <c r="F139" s="586"/>
      <c r="G139" s="587"/>
      <c r="H139" s="3026"/>
      <c r="I139" s="3027"/>
      <c r="J139" s="3027"/>
      <c r="K139" s="3027"/>
      <c r="L139" s="3027"/>
      <c r="M139" s="3027"/>
      <c r="N139" s="3027"/>
      <c r="O139" s="3027"/>
      <c r="P139" s="3027"/>
      <c r="Q139" s="3027"/>
      <c r="R139" s="3027"/>
      <c r="S139" s="3033"/>
      <c r="T139" s="3027"/>
      <c r="U139" s="3027"/>
      <c r="V139" s="3027"/>
      <c r="W139" s="3027"/>
      <c r="X139" s="3027"/>
      <c r="Y139" s="3027"/>
      <c r="Z139" s="3027"/>
      <c r="AA139" s="3027"/>
      <c r="AB139" s="3027"/>
      <c r="AC139" s="3027"/>
      <c r="AD139" s="3027" t="s">
        <v>1239</v>
      </c>
      <c r="AE139" s="3027"/>
      <c r="AF139" s="3027"/>
      <c r="AG139" s="3027"/>
      <c r="AH139" s="3027"/>
      <c r="AI139" s="3027"/>
      <c r="AJ139" s="3027"/>
      <c r="AK139" s="3027"/>
      <c r="AL139" s="3027"/>
      <c r="AM139" s="3027"/>
      <c r="AN139" s="3033"/>
      <c r="AO139" s="3027"/>
      <c r="AQ139" s="3027"/>
      <c r="AR139" s="3027"/>
      <c r="AS139" s="3027"/>
      <c r="AT139" s="3027"/>
      <c r="AU139" s="3027"/>
      <c r="AV139" s="3027"/>
      <c r="AW139" s="3027"/>
      <c r="AX139" s="3027"/>
      <c r="AY139" s="3029"/>
    </row>
    <row r="140" spans="1:51" ht="13.6" customHeight="1">
      <c r="A140" s="793"/>
      <c r="B140" s="585"/>
      <c r="C140" s="586"/>
      <c r="D140" s="586"/>
      <c r="E140" s="586"/>
      <c r="F140" s="586"/>
      <c r="G140" s="587"/>
      <c r="H140" s="3026"/>
      <c r="I140" s="3027"/>
      <c r="J140" s="3027"/>
      <c r="K140" s="3027"/>
      <c r="L140" s="3027"/>
      <c r="M140" s="3027"/>
      <c r="N140" s="3027"/>
      <c r="O140" s="3027"/>
      <c r="P140" s="3027"/>
      <c r="Q140" s="3027"/>
      <c r="R140" s="3027"/>
      <c r="S140" s="3033"/>
      <c r="T140" s="3027"/>
      <c r="U140" s="3027"/>
      <c r="V140" s="3027"/>
      <c r="W140" s="3027"/>
      <c r="X140" s="3027"/>
      <c r="Y140" s="3027"/>
      <c r="Z140" s="3027"/>
      <c r="AA140" s="3027"/>
      <c r="AB140" s="3027"/>
      <c r="AC140" s="3027"/>
      <c r="AD140" s="3027"/>
      <c r="AE140" s="3027"/>
      <c r="AF140" s="3027"/>
      <c r="AG140" s="3027"/>
      <c r="AH140" s="3027"/>
      <c r="AI140" s="3027"/>
      <c r="AJ140" s="3027"/>
      <c r="AK140" s="3027"/>
      <c r="AL140" s="3027"/>
      <c r="AM140" s="3027"/>
      <c r="AN140" s="3033"/>
      <c r="AO140" s="3027"/>
      <c r="AQ140" s="3027"/>
      <c r="AR140" s="3027"/>
      <c r="AS140" s="3027"/>
      <c r="AT140" s="3027"/>
      <c r="AU140" s="3027"/>
      <c r="AV140" s="3027"/>
      <c r="AW140" s="3027"/>
      <c r="AX140" s="3027"/>
      <c r="AY140" s="3029"/>
    </row>
    <row r="141" spans="1:51" ht="13.6" customHeight="1">
      <c r="A141" s="793"/>
      <c r="B141" s="585"/>
      <c r="C141" s="586"/>
      <c r="D141" s="586"/>
      <c r="E141" s="586"/>
      <c r="F141" s="586"/>
      <c r="G141" s="587"/>
      <c r="H141" s="3026"/>
      <c r="I141" s="3027"/>
      <c r="J141" s="3027"/>
      <c r="K141" s="3027"/>
      <c r="L141" s="3027"/>
      <c r="M141" s="3027"/>
      <c r="N141" s="3027"/>
      <c r="O141" s="3027"/>
      <c r="P141" s="3027"/>
      <c r="Q141" s="3027"/>
      <c r="R141" s="3027"/>
      <c r="S141" s="3033"/>
      <c r="T141" s="3027"/>
      <c r="U141" s="3027"/>
      <c r="V141" s="3027"/>
      <c r="W141" s="3027"/>
      <c r="X141" s="3027"/>
      <c r="Y141" s="3027"/>
      <c r="Z141" s="3027"/>
      <c r="AA141" s="3027"/>
      <c r="AB141" s="3027"/>
      <c r="AC141" s="3027" t="s">
        <v>1229</v>
      </c>
      <c r="AD141" s="3027"/>
      <c r="AE141" s="3027"/>
      <c r="AF141" s="3039"/>
      <c r="AG141" s="3027"/>
      <c r="AH141" s="3027"/>
      <c r="AI141" s="3027"/>
      <c r="AJ141" s="3027"/>
      <c r="AK141" s="3027"/>
      <c r="AL141" s="3027"/>
      <c r="AM141" s="3027"/>
      <c r="AN141" s="3033"/>
      <c r="AO141" s="3027"/>
      <c r="AQ141" s="3027"/>
      <c r="AR141" s="3027"/>
      <c r="AS141" s="3027"/>
      <c r="AT141" s="3027"/>
      <c r="AU141" s="3027"/>
      <c r="AV141" s="3027"/>
      <c r="AW141" s="3027"/>
      <c r="AX141" s="3027"/>
      <c r="AY141" s="3029"/>
    </row>
    <row r="142" spans="1:51" ht="13.6" customHeight="1">
      <c r="A142" s="793"/>
      <c r="B142" s="585"/>
      <c r="C142" s="586"/>
      <c r="D142" s="586"/>
      <c r="E142" s="586"/>
      <c r="F142" s="586"/>
      <c r="G142" s="587"/>
      <c r="H142" s="3026"/>
      <c r="I142" s="3027"/>
      <c r="J142" s="3027"/>
      <c r="K142" s="3027"/>
      <c r="L142" s="3027"/>
      <c r="M142" s="3027"/>
      <c r="N142" s="3027"/>
      <c r="O142" s="3027"/>
      <c r="P142" s="3027"/>
      <c r="Q142" s="3027"/>
      <c r="R142" s="3027"/>
      <c r="S142" s="3035"/>
      <c r="T142" s="3036"/>
      <c r="U142" s="3036"/>
      <c r="V142" s="3036"/>
      <c r="W142" s="3036"/>
      <c r="X142" s="3036"/>
      <c r="Y142" s="3036"/>
      <c r="Z142" s="3036"/>
      <c r="AA142" s="3036"/>
      <c r="AB142" s="3036"/>
      <c r="AC142" s="3036"/>
      <c r="AD142" s="3036"/>
      <c r="AE142" s="3036"/>
      <c r="AF142" s="3036"/>
      <c r="AG142" s="3036"/>
      <c r="AH142" s="3036"/>
      <c r="AI142" s="3036"/>
      <c r="AJ142" s="3036"/>
      <c r="AK142" s="3036"/>
      <c r="AL142" s="3036"/>
      <c r="AM142" s="3036"/>
      <c r="AN142" s="3033"/>
      <c r="AO142" s="3027"/>
      <c r="AQ142" s="3027"/>
      <c r="AR142" s="3027"/>
      <c r="AS142" s="3027"/>
      <c r="AT142" s="3027"/>
      <c r="AU142" s="3027"/>
      <c r="AV142" s="3027"/>
      <c r="AW142" s="3027"/>
      <c r="AX142" s="3027"/>
      <c r="AY142" s="3029"/>
    </row>
    <row r="143" spans="1:51" ht="13.6" customHeight="1">
      <c r="A143" s="793"/>
      <c r="B143" s="585"/>
      <c r="C143" s="586"/>
      <c r="D143" s="586"/>
      <c r="E143" s="586"/>
      <c r="F143" s="586"/>
      <c r="G143" s="587"/>
      <c r="H143" s="3026"/>
      <c r="I143" s="3027"/>
      <c r="J143" s="3027"/>
      <c r="K143" s="3027"/>
      <c r="L143" s="3027"/>
      <c r="M143" s="3027"/>
      <c r="N143" s="3027"/>
      <c r="O143" s="3027"/>
      <c r="P143" s="3027"/>
      <c r="Q143" s="3027"/>
      <c r="R143" s="3027"/>
      <c r="S143" s="3027"/>
      <c r="T143" s="3027"/>
      <c r="U143" s="3027"/>
      <c r="V143" s="3027"/>
      <c r="W143" s="3027"/>
      <c r="X143" s="3027"/>
      <c r="Y143" s="3027"/>
      <c r="Z143" s="3027"/>
      <c r="AA143" s="3027"/>
      <c r="AB143" s="3027"/>
      <c r="AC143" s="3027"/>
      <c r="AD143" s="3027"/>
      <c r="AE143" s="3027"/>
      <c r="AF143" s="3027"/>
      <c r="AG143" s="3027"/>
      <c r="AH143" s="3027"/>
      <c r="AI143" s="3027"/>
      <c r="AJ143" s="3027"/>
      <c r="AK143" s="3027"/>
      <c r="AL143" s="3027"/>
      <c r="AM143" s="3027"/>
      <c r="AN143" s="3027"/>
      <c r="AO143" s="3027"/>
      <c r="AP143" s="3027"/>
      <c r="AQ143" s="3027"/>
      <c r="AR143" s="3027"/>
      <c r="AS143" s="3027"/>
      <c r="AT143" s="3027"/>
      <c r="AU143" s="3027"/>
      <c r="AV143" s="3027"/>
      <c r="AW143" s="3027"/>
      <c r="AX143" s="3027"/>
      <c r="AY143" s="3029"/>
    </row>
    <row r="144" spans="1:51" ht="13.6" customHeight="1">
      <c r="A144" s="793"/>
      <c r="B144" s="585"/>
      <c r="C144" s="586"/>
      <c r="D144" s="586"/>
      <c r="E144" s="586"/>
      <c r="F144" s="586"/>
      <c r="G144" s="587"/>
      <c r="H144" s="3026"/>
      <c r="I144" s="3027"/>
      <c r="J144" s="3027"/>
      <c r="K144" s="3027"/>
      <c r="L144" s="3027"/>
      <c r="M144" s="3027"/>
      <c r="N144" s="3027"/>
      <c r="O144" s="3027"/>
      <c r="P144" s="3027"/>
      <c r="Q144" s="3027"/>
      <c r="R144" s="3027"/>
      <c r="S144" s="3027"/>
      <c r="T144" s="3027"/>
      <c r="U144" s="3027"/>
      <c r="V144" s="3027"/>
      <c r="W144" s="3027"/>
      <c r="X144" s="3027"/>
      <c r="Y144" s="3027"/>
      <c r="Z144" s="3027"/>
      <c r="AA144" s="3027"/>
      <c r="AB144" s="3027"/>
      <c r="AC144" s="3027"/>
      <c r="AD144" s="3027"/>
      <c r="AE144" s="3027"/>
      <c r="AF144" s="3027"/>
      <c r="AG144" s="3027"/>
      <c r="AH144" s="3027"/>
      <c r="AI144" s="3027"/>
      <c r="AJ144" s="3027"/>
      <c r="AK144" s="3027"/>
      <c r="AL144" s="3027"/>
      <c r="AM144" s="3027"/>
      <c r="AN144" s="3027"/>
      <c r="AO144" s="3027"/>
      <c r="AP144" s="3027"/>
      <c r="AQ144" s="3027"/>
      <c r="AR144" s="3027"/>
      <c r="AS144" s="3027"/>
      <c r="AT144" s="3027"/>
      <c r="AU144" s="3027"/>
      <c r="AV144" s="3027"/>
      <c r="AW144" s="3027"/>
      <c r="AX144" s="3027"/>
      <c r="AY144" s="3029"/>
    </row>
    <row r="145" spans="1:51" ht="13.6" customHeight="1">
      <c r="A145" s="793"/>
      <c r="B145" s="585"/>
      <c r="C145" s="586"/>
      <c r="D145" s="586"/>
      <c r="E145" s="586"/>
      <c r="F145" s="586"/>
      <c r="G145" s="587"/>
      <c r="H145" s="3026"/>
      <c r="I145" s="3027"/>
      <c r="J145" s="3027"/>
      <c r="K145" s="3027"/>
      <c r="L145" s="3027"/>
      <c r="M145" s="3027"/>
      <c r="N145" s="3027"/>
      <c r="O145" s="3027"/>
      <c r="P145" s="3027"/>
      <c r="Q145" s="3027"/>
      <c r="R145" s="3027"/>
      <c r="S145" s="3027"/>
      <c r="T145" s="3027"/>
      <c r="U145" s="3027"/>
      <c r="V145" s="3027"/>
      <c r="W145" s="3027"/>
      <c r="X145" s="3027"/>
      <c r="Y145" s="3027"/>
      <c r="Z145" s="3027"/>
      <c r="AA145" s="3027"/>
      <c r="AB145" s="3027"/>
      <c r="AC145" s="3027"/>
      <c r="AD145" s="3027"/>
      <c r="AE145" s="3027"/>
      <c r="AF145" s="3027"/>
      <c r="AG145" s="3027"/>
      <c r="AH145" s="3027"/>
      <c r="AI145" s="3027"/>
      <c r="AJ145" s="3027"/>
      <c r="AK145" s="3027"/>
      <c r="AL145" s="3027"/>
      <c r="AM145" s="3027"/>
      <c r="AN145" s="3027"/>
      <c r="AO145" s="3027"/>
      <c r="AP145" s="3027"/>
      <c r="AQ145" s="3027"/>
      <c r="AR145" s="3027"/>
      <c r="AS145" s="3027"/>
      <c r="AT145" s="3027"/>
      <c r="AU145" s="3027"/>
      <c r="AV145" s="3027"/>
      <c r="AW145" s="3027"/>
      <c r="AX145" s="3027"/>
      <c r="AY145" s="3029"/>
    </row>
    <row r="146" spans="1:51" ht="27" customHeight="1" thickBot="1">
      <c r="B146" s="585"/>
      <c r="C146" s="586"/>
      <c r="D146" s="586"/>
      <c r="E146" s="586"/>
      <c r="F146" s="586"/>
      <c r="G146" s="587"/>
      <c r="H146" s="913"/>
      <c r="I146" s="917"/>
      <c r="J146" s="917"/>
      <c r="K146" s="917"/>
      <c r="L146" s="917"/>
      <c r="M146" s="917"/>
      <c r="N146" s="917"/>
      <c r="O146" s="917"/>
      <c r="P146" s="917"/>
      <c r="Q146" s="917"/>
      <c r="R146" s="917"/>
      <c r="S146" s="917"/>
      <c r="T146" s="917"/>
      <c r="U146" s="917"/>
      <c r="V146" s="917"/>
      <c r="W146" s="917"/>
      <c r="X146" s="917"/>
      <c r="Y146" s="917"/>
      <c r="Z146" s="917"/>
      <c r="AA146" s="917"/>
      <c r="AB146" s="917"/>
      <c r="AC146" s="917"/>
      <c r="AD146" s="917"/>
      <c r="AE146" s="917"/>
      <c r="AF146" s="917"/>
      <c r="AG146" s="917"/>
      <c r="AH146" s="917"/>
      <c r="AI146" s="917"/>
      <c r="AJ146" s="917"/>
      <c r="AK146" s="917"/>
      <c r="AL146" s="917"/>
      <c r="AM146" s="917"/>
      <c r="AN146" s="917"/>
      <c r="AO146" s="917"/>
      <c r="AP146" s="917"/>
      <c r="AQ146" s="917"/>
      <c r="AR146" s="917"/>
      <c r="AS146" s="917"/>
      <c r="AT146" s="917"/>
      <c r="AU146" s="917"/>
      <c r="AV146" s="917"/>
      <c r="AW146" s="917"/>
      <c r="AX146" s="917"/>
      <c r="AY146" s="918"/>
    </row>
    <row r="147" spans="1:51" ht="2.95" customHeight="1">
      <c r="B147" s="1347"/>
      <c r="C147" s="1347"/>
      <c r="D147" s="1347"/>
      <c r="E147" s="1347"/>
      <c r="F147" s="1347"/>
      <c r="G147" s="1347"/>
      <c r="H147" s="911"/>
      <c r="I147" s="911"/>
      <c r="J147" s="911"/>
      <c r="K147" s="911"/>
      <c r="L147" s="911"/>
      <c r="M147" s="911"/>
      <c r="N147" s="911"/>
      <c r="O147" s="911"/>
      <c r="P147" s="911"/>
      <c r="Q147" s="911"/>
      <c r="R147" s="911"/>
      <c r="S147" s="911"/>
      <c r="T147" s="911"/>
      <c r="U147" s="911"/>
      <c r="V147" s="911"/>
      <c r="W147" s="911"/>
      <c r="X147" s="911"/>
      <c r="Y147" s="911"/>
      <c r="Z147" s="911"/>
      <c r="AA147" s="911"/>
      <c r="AB147" s="911"/>
      <c r="AC147" s="911"/>
      <c r="AD147" s="911"/>
      <c r="AE147" s="911"/>
      <c r="AF147" s="911"/>
      <c r="AG147" s="911"/>
      <c r="AH147" s="911"/>
      <c r="AI147" s="911"/>
      <c r="AJ147" s="911"/>
      <c r="AK147" s="911"/>
      <c r="AL147" s="911"/>
      <c r="AM147" s="911"/>
      <c r="AN147" s="911"/>
      <c r="AO147" s="911"/>
      <c r="AP147" s="911"/>
      <c r="AQ147" s="911"/>
      <c r="AR147" s="911"/>
      <c r="AS147" s="911"/>
      <c r="AT147" s="911"/>
      <c r="AU147" s="911"/>
      <c r="AV147" s="911"/>
      <c r="AW147" s="911"/>
      <c r="AX147" s="911"/>
      <c r="AY147" s="911"/>
    </row>
    <row r="148" spans="1:51" ht="2.95" customHeight="1" thickBot="1">
      <c r="B148" s="1348"/>
      <c r="C148" s="1348"/>
      <c r="D148" s="1348"/>
      <c r="E148" s="1348"/>
      <c r="F148" s="1348"/>
      <c r="G148" s="1348"/>
      <c r="H148" s="1012"/>
      <c r="I148" s="1012"/>
      <c r="J148" s="1012"/>
      <c r="K148" s="1012"/>
      <c r="L148" s="1012"/>
      <c r="M148" s="1012"/>
      <c r="N148" s="1012"/>
      <c r="O148" s="1012"/>
      <c r="P148" s="1012"/>
      <c r="Q148" s="1012"/>
      <c r="R148" s="1012"/>
      <c r="S148" s="1012"/>
      <c r="T148" s="1012"/>
      <c r="U148" s="1012"/>
      <c r="V148" s="1012"/>
      <c r="W148" s="1012"/>
      <c r="X148" s="1012"/>
      <c r="Y148" s="1012"/>
      <c r="Z148" s="1012"/>
      <c r="AA148" s="1012"/>
      <c r="AB148" s="1012"/>
      <c r="AC148" s="1012"/>
      <c r="AD148" s="1012"/>
      <c r="AE148" s="1012"/>
      <c r="AF148" s="1012"/>
      <c r="AG148" s="1012"/>
      <c r="AH148" s="1012"/>
      <c r="AI148" s="1012"/>
      <c r="AJ148" s="1012"/>
      <c r="AK148" s="1012"/>
      <c r="AL148" s="1012"/>
      <c r="AM148" s="1012"/>
      <c r="AN148" s="1012"/>
      <c r="AO148" s="1012"/>
      <c r="AP148" s="1012"/>
      <c r="AQ148" s="1012"/>
      <c r="AR148" s="1012"/>
      <c r="AS148" s="1012"/>
      <c r="AT148" s="1012"/>
      <c r="AU148" s="1012"/>
      <c r="AV148" s="1012"/>
      <c r="AW148" s="1012"/>
      <c r="AX148" s="1012"/>
      <c r="AY148" s="1012"/>
    </row>
    <row r="149" spans="1:51" ht="24.75" customHeight="1">
      <c r="B149" s="678" t="s">
        <v>260</v>
      </c>
      <c r="C149" s="679"/>
      <c r="D149" s="679"/>
      <c r="E149" s="679"/>
      <c r="F149" s="679"/>
      <c r="G149" s="680"/>
      <c r="H149" s="1349" t="s">
        <v>1240</v>
      </c>
      <c r="I149" s="1350"/>
      <c r="J149" s="1350"/>
      <c r="K149" s="1350"/>
      <c r="L149" s="1350"/>
      <c r="M149" s="1350"/>
      <c r="N149" s="1350"/>
      <c r="O149" s="1350"/>
      <c r="P149" s="1350"/>
      <c r="Q149" s="1350"/>
      <c r="R149" s="1350"/>
      <c r="S149" s="1350"/>
      <c r="T149" s="1350"/>
      <c r="U149" s="1350"/>
      <c r="V149" s="1350"/>
      <c r="W149" s="1350"/>
      <c r="X149" s="1350"/>
      <c r="Y149" s="1350"/>
      <c r="Z149" s="1350"/>
      <c r="AA149" s="1350"/>
      <c r="AB149" s="1350"/>
      <c r="AC149" s="1351"/>
      <c r="AD149" s="1349" t="s">
        <v>1241</v>
      </c>
      <c r="AE149" s="1350"/>
      <c r="AF149" s="1350"/>
      <c r="AG149" s="1350"/>
      <c r="AH149" s="1350"/>
      <c r="AI149" s="1350"/>
      <c r="AJ149" s="1350"/>
      <c r="AK149" s="1350"/>
      <c r="AL149" s="1350"/>
      <c r="AM149" s="1350"/>
      <c r="AN149" s="1350"/>
      <c r="AO149" s="1350"/>
      <c r="AP149" s="1350"/>
      <c r="AQ149" s="1350"/>
      <c r="AR149" s="1350"/>
      <c r="AS149" s="1350"/>
      <c r="AT149" s="1350"/>
      <c r="AU149" s="1350"/>
      <c r="AV149" s="1350"/>
      <c r="AW149" s="1350"/>
      <c r="AX149" s="1350"/>
      <c r="AY149" s="1352"/>
    </row>
    <row r="150" spans="1:51" ht="24.75" customHeight="1">
      <c r="B150" s="678"/>
      <c r="C150" s="679"/>
      <c r="D150" s="679"/>
      <c r="E150" s="679"/>
      <c r="F150" s="679"/>
      <c r="G150" s="680"/>
      <c r="H150" s="1022" t="s">
        <v>71</v>
      </c>
      <c r="I150" s="693"/>
      <c r="J150" s="693"/>
      <c r="K150" s="693"/>
      <c r="L150" s="693"/>
      <c r="M150" s="1023" t="s">
        <v>127</v>
      </c>
      <c r="N150" s="530"/>
      <c r="O150" s="530"/>
      <c r="P150" s="530"/>
      <c r="Q150" s="530"/>
      <c r="R150" s="530"/>
      <c r="S150" s="530"/>
      <c r="T150" s="530"/>
      <c r="U150" s="530"/>
      <c r="V150" s="530"/>
      <c r="W150" s="530"/>
      <c r="X150" s="530"/>
      <c r="Y150" s="554"/>
      <c r="Z150" s="1024" t="s">
        <v>128</v>
      </c>
      <c r="AA150" s="1025"/>
      <c r="AB150" s="1025"/>
      <c r="AC150" s="1026"/>
      <c r="AD150" s="1022" t="s">
        <v>71</v>
      </c>
      <c r="AE150" s="693"/>
      <c r="AF150" s="693"/>
      <c r="AG150" s="693"/>
      <c r="AH150" s="693"/>
      <c r="AI150" s="1023" t="s">
        <v>127</v>
      </c>
      <c r="AJ150" s="530"/>
      <c r="AK150" s="530"/>
      <c r="AL150" s="530"/>
      <c r="AM150" s="530"/>
      <c r="AN150" s="530"/>
      <c r="AO150" s="530"/>
      <c r="AP150" s="530"/>
      <c r="AQ150" s="530"/>
      <c r="AR150" s="530"/>
      <c r="AS150" s="530"/>
      <c r="AT150" s="530"/>
      <c r="AU150" s="554"/>
      <c r="AV150" s="1024" t="s">
        <v>128</v>
      </c>
      <c r="AW150" s="1025"/>
      <c r="AX150" s="1025"/>
      <c r="AY150" s="1027"/>
    </row>
    <row r="151" spans="1:51" ht="24.75" customHeight="1">
      <c r="B151" s="678"/>
      <c r="C151" s="679"/>
      <c r="D151" s="679"/>
      <c r="E151" s="679"/>
      <c r="F151" s="679"/>
      <c r="G151" s="680"/>
      <c r="H151" s="1028" t="s">
        <v>551</v>
      </c>
      <c r="I151" s="1029"/>
      <c r="J151" s="1029"/>
      <c r="K151" s="1029"/>
      <c r="L151" s="1030"/>
      <c r="M151" s="1031" t="s">
        <v>1242</v>
      </c>
      <c r="N151" s="1032"/>
      <c r="O151" s="1032"/>
      <c r="P151" s="1032"/>
      <c r="Q151" s="1032"/>
      <c r="R151" s="1032"/>
      <c r="S151" s="1032"/>
      <c r="T151" s="1032"/>
      <c r="U151" s="1032"/>
      <c r="V151" s="1032"/>
      <c r="W151" s="1032"/>
      <c r="X151" s="1032"/>
      <c r="Y151" s="1033"/>
      <c r="Z151" s="1034">
        <v>31</v>
      </c>
      <c r="AA151" s="1035"/>
      <c r="AB151" s="1035"/>
      <c r="AC151" s="1036"/>
      <c r="AD151" s="1028"/>
      <c r="AE151" s="1029"/>
      <c r="AF151" s="1029"/>
      <c r="AG151" s="1029"/>
      <c r="AH151" s="1030"/>
      <c r="AI151" s="1031"/>
      <c r="AJ151" s="1032"/>
      <c r="AK151" s="1032"/>
      <c r="AL151" s="1032"/>
      <c r="AM151" s="1032"/>
      <c r="AN151" s="1032"/>
      <c r="AO151" s="1032"/>
      <c r="AP151" s="1032"/>
      <c r="AQ151" s="1032"/>
      <c r="AR151" s="1032"/>
      <c r="AS151" s="1032"/>
      <c r="AT151" s="1032"/>
      <c r="AU151" s="1033"/>
      <c r="AV151" s="1034"/>
      <c r="AW151" s="1035"/>
      <c r="AX151" s="1035"/>
      <c r="AY151" s="1037"/>
    </row>
    <row r="152" spans="1:51" ht="24.75" customHeight="1">
      <c r="B152" s="678"/>
      <c r="C152" s="679"/>
      <c r="D152" s="679"/>
      <c r="E152" s="679"/>
      <c r="F152" s="679"/>
      <c r="G152" s="680"/>
      <c r="H152" s="1038"/>
      <c r="I152" s="844"/>
      <c r="J152" s="844"/>
      <c r="K152" s="844"/>
      <c r="L152" s="845"/>
      <c r="M152" s="1039"/>
      <c r="N152" s="1040"/>
      <c r="O152" s="1040"/>
      <c r="P152" s="1040"/>
      <c r="Q152" s="1040"/>
      <c r="R152" s="1040"/>
      <c r="S152" s="1040"/>
      <c r="T152" s="1040"/>
      <c r="U152" s="1040"/>
      <c r="V152" s="1040"/>
      <c r="W152" s="1040"/>
      <c r="X152" s="1040"/>
      <c r="Y152" s="1041"/>
      <c r="Z152" s="1042"/>
      <c r="AA152" s="1043"/>
      <c r="AB152" s="1043"/>
      <c r="AC152" s="1044"/>
      <c r="AD152" s="1038"/>
      <c r="AE152" s="844"/>
      <c r="AF152" s="844"/>
      <c r="AG152" s="844"/>
      <c r="AH152" s="845"/>
      <c r="AI152" s="1039"/>
      <c r="AJ152" s="1040"/>
      <c r="AK152" s="1040"/>
      <c r="AL152" s="1040"/>
      <c r="AM152" s="1040"/>
      <c r="AN152" s="1040"/>
      <c r="AO152" s="1040"/>
      <c r="AP152" s="1040"/>
      <c r="AQ152" s="1040"/>
      <c r="AR152" s="1040"/>
      <c r="AS152" s="1040"/>
      <c r="AT152" s="1040"/>
      <c r="AU152" s="1041"/>
      <c r="AV152" s="1042"/>
      <c r="AW152" s="1043"/>
      <c r="AX152" s="1043"/>
      <c r="AY152" s="1045"/>
    </row>
    <row r="153" spans="1:51" ht="24.75" customHeight="1">
      <c r="B153" s="678"/>
      <c r="C153" s="679"/>
      <c r="D153" s="679"/>
      <c r="E153" s="679"/>
      <c r="F153" s="679"/>
      <c r="G153" s="680"/>
      <c r="H153" s="1038"/>
      <c r="I153" s="844"/>
      <c r="J153" s="844"/>
      <c r="K153" s="844"/>
      <c r="L153" s="845"/>
      <c r="M153" s="1039"/>
      <c r="N153" s="1040"/>
      <c r="O153" s="1040"/>
      <c r="P153" s="1040"/>
      <c r="Q153" s="1040"/>
      <c r="R153" s="1040"/>
      <c r="S153" s="1040"/>
      <c r="T153" s="1040"/>
      <c r="U153" s="1040"/>
      <c r="V153" s="1040"/>
      <c r="W153" s="1040"/>
      <c r="X153" s="1040"/>
      <c r="Y153" s="1041"/>
      <c r="Z153" s="1042"/>
      <c r="AA153" s="1043"/>
      <c r="AB153" s="1043"/>
      <c r="AC153" s="1044"/>
      <c r="AD153" s="1038"/>
      <c r="AE153" s="844"/>
      <c r="AF153" s="844"/>
      <c r="AG153" s="844"/>
      <c r="AH153" s="845"/>
      <c r="AI153" s="1039"/>
      <c r="AJ153" s="1040"/>
      <c r="AK153" s="1040"/>
      <c r="AL153" s="1040"/>
      <c r="AM153" s="1040"/>
      <c r="AN153" s="1040"/>
      <c r="AO153" s="1040"/>
      <c r="AP153" s="1040"/>
      <c r="AQ153" s="1040"/>
      <c r="AR153" s="1040"/>
      <c r="AS153" s="1040"/>
      <c r="AT153" s="1040"/>
      <c r="AU153" s="1041"/>
      <c r="AV153" s="1042"/>
      <c r="AW153" s="1043"/>
      <c r="AX153" s="1043"/>
      <c r="AY153" s="1045"/>
    </row>
    <row r="154" spans="1:51" ht="24.75" customHeight="1">
      <c r="B154" s="678"/>
      <c r="C154" s="679"/>
      <c r="D154" s="679"/>
      <c r="E154" s="679"/>
      <c r="F154" s="679"/>
      <c r="G154" s="680"/>
      <c r="H154" s="1038"/>
      <c r="I154" s="844"/>
      <c r="J154" s="844"/>
      <c r="K154" s="844"/>
      <c r="L154" s="845"/>
      <c r="M154" s="1039"/>
      <c r="N154" s="1040"/>
      <c r="O154" s="1040"/>
      <c r="P154" s="1040"/>
      <c r="Q154" s="1040"/>
      <c r="R154" s="1040"/>
      <c r="S154" s="1040"/>
      <c r="T154" s="1040"/>
      <c r="U154" s="1040"/>
      <c r="V154" s="1040"/>
      <c r="W154" s="1040"/>
      <c r="X154" s="1040"/>
      <c r="Y154" s="1041"/>
      <c r="Z154" s="1042"/>
      <c r="AA154" s="1043"/>
      <c r="AB154" s="1043"/>
      <c r="AC154" s="1044"/>
      <c r="AD154" s="1038"/>
      <c r="AE154" s="844"/>
      <c r="AF154" s="844"/>
      <c r="AG154" s="844"/>
      <c r="AH154" s="845"/>
      <c r="AI154" s="1039"/>
      <c r="AJ154" s="1040"/>
      <c r="AK154" s="1040"/>
      <c r="AL154" s="1040"/>
      <c r="AM154" s="1040"/>
      <c r="AN154" s="1040"/>
      <c r="AO154" s="1040"/>
      <c r="AP154" s="1040"/>
      <c r="AQ154" s="1040"/>
      <c r="AR154" s="1040"/>
      <c r="AS154" s="1040"/>
      <c r="AT154" s="1040"/>
      <c r="AU154" s="1041"/>
      <c r="AV154" s="1042"/>
      <c r="AW154" s="1043"/>
      <c r="AX154" s="1043"/>
      <c r="AY154" s="1045"/>
    </row>
    <row r="155" spans="1:51" ht="24.75" customHeight="1">
      <c r="B155" s="678"/>
      <c r="C155" s="679"/>
      <c r="D155" s="679"/>
      <c r="E155" s="679"/>
      <c r="F155" s="679"/>
      <c r="G155" s="680"/>
      <c r="H155" s="1038"/>
      <c r="I155" s="844"/>
      <c r="J155" s="844"/>
      <c r="K155" s="844"/>
      <c r="L155" s="845"/>
      <c r="M155" s="1039"/>
      <c r="N155" s="1040"/>
      <c r="O155" s="1040"/>
      <c r="P155" s="1040"/>
      <c r="Q155" s="1040"/>
      <c r="R155" s="1040"/>
      <c r="S155" s="1040"/>
      <c r="T155" s="1040"/>
      <c r="U155" s="1040"/>
      <c r="V155" s="1040"/>
      <c r="W155" s="1040"/>
      <c r="X155" s="1040"/>
      <c r="Y155" s="1041"/>
      <c r="Z155" s="1042"/>
      <c r="AA155" s="1043"/>
      <c r="AB155" s="1043"/>
      <c r="AC155" s="1043"/>
      <c r="AD155" s="1038"/>
      <c r="AE155" s="844"/>
      <c r="AF155" s="844"/>
      <c r="AG155" s="844"/>
      <c r="AH155" s="845"/>
      <c r="AI155" s="1039"/>
      <c r="AJ155" s="1040"/>
      <c r="AK155" s="1040"/>
      <c r="AL155" s="1040"/>
      <c r="AM155" s="1040"/>
      <c r="AN155" s="1040"/>
      <c r="AO155" s="1040"/>
      <c r="AP155" s="1040"/>
      <c r="AQ155" s="1040"/>
      <c r="AR155" s="1040"/>
      <c r="AS155" s="1040"/>
      <c r="AT155" s="1040"/>
      <c r="AU155" s="1041"/>
      <c r="AV155" s="1042"/>
      <c r="AW155" s="1043"/>
      <c r="AX155" s="1043"/>
      <c r="AY155" s="1045"/>
    </row>
    <row r="156" spans="1:51" ht="24.75" customHeight="1">
      <c r="B156" s="678"/>
      <c r="C156" s="679"/>
      <c r="D156" s="679"/>
      <c r="E156" s="679"/>
      <c r="F156" s="679"/>
      <c r="G156" s="680"/>
      <c r="H156" s="1038"/>
      <c r="I156" s="844"/>
      <c r="J156" s="844"/>
      <c r="K156" s="844"/>
      <c r="L156" s="845"/>
      <c r="M156" s="1039"/>
      <c r="N156" s="1040"/>
      <c r="O156" s="1040"/>
      <c r="P156" s="1040"/>
      <c r="Q156" s="1040"/>
      <c r="R156" s="1040"/>
      <c r="S156" s="1040"/>
      <c r="T156" s="1040"/>
      <c r="U156" s="1040"/>
      <c r="V156" s="1040"/>
      <c r="W156" s="1040"/>
      <c r="X156" s="1040"/>
      <c r="Y156" s="1041"/>
      <c r="Z156" s="1042"/>
      <c r="AA156" s="1043"/>
      <c r="AB156" s="1043"/>
      <c r="AC156" s="1043"/>
      <c r="AD156" s="1038"/>
      <c r="AE156" s="844"/>
      <c r="AF156" s="844"/>
      <c r="AG156" s="844"/>
      <c r="AH156" s="845"/>
      <c r="AI156" s="1039"/>
      <c r="AJ156" s="1040"/>
      <c r="AK156" s="1040"/>
      <c r="AL156" s="1040"/>
      <c r="AM156" s="1040"/>
      <c r="AN156" s="1040"/>
      <c r="AO156" s="1040"/>
      <c r="AP156" s="1040"/>
      <c r="AQ156" s="1040"/>
      <c r="AR156" s="1040"/>
      <c r="AS156" s="1040"/>
      <c r="AT156" s="1040"/>
      <c r="AU156" s="1041"/>
      <c r="AV156" s="1042"/>
      <c r="AW156" s="1043"/>
      <c r="AX156" s="1043"/>
      <c r="AY156" s="1045"/>
    </row>
    <row r="157" spans="1:51" ht="24.75" customHeight="1">
      <c r="B157" s="678"/>
      <c r="C157" s="679"/>
      <c r="D157" s="679"/>
      <c r="E157" s="679"/>
      <c r="F157" s="679"/>
      <c r="G157" s="680"/>
      <c r="H157" s="1038"/>
      <c r="I157" s="844"/>
      <c r="J157" s="844"/>
      <c r="K157" s="844"/>
      <c r="L157" s="845"/>
      <c r="M157" s="1039"/>
      <c r="N157" s="1040"/>
      <c r="O157" s="1040"/>
      <c r="P157" s="1040"/>
      <c r="Q157" s="1040"/>
      <c r="R157" s="1040"/>
      <c r="S157" s="1040"/>
      <c r="T157" s="1040"/>
      <c r="U157" s="1040"/>
      <c r="V157" s="1040"/>
      <c r="W157" s="1040"/>
      <c r="X157" s="1040"/>
      <c r="Y157" s="1041"/>
      <c r="Z157" s="1042"/>
      <c r="AA157" s="1043"/>
      <c r="AB157" s="1043"/>
      <c r="AC157" s="1043"/>
      <c r="AD157" s="1038"/>
      <c r="AE157" s="844"/>
      <c r="AF157" s="844"/>
      <c r="AG157" s="844"/>
      <c r="AH157" s="845"/>
      <c r="AI157" s="1039"/>
      <c r="AJ157" s="1040"/>
      <c r="AK157" s="1040"/>
      <c r="AL157" s="1040"/>
      <c r="AM157" s="1040"/>
      <c r="AN157" s="1040"/>
      <c r="AO157" s="1040"/>
      <c r="AP157" s="1040"/>
      <c r="AQ157" s="1040"/>
      <c r="AR157" s="1040"/>
      <c r="AS157" s="1040"/>
      <c r="AT157" s="1040"/>
      <c r="AU157" s="1041"/>
      <c r="AV157" s="1042"/>
      <c r="AW157" s="1043"/>
      <c r="AX157" s="1043"/>
      <c r="AY157" s="1045"/>
    </row>
    <row r="158" spans="1:51" ht="24.75" customHeight="1">
      <c r="B158" s="678"/>
      <c r="C158" s="679"/>
      <c r="D158" s="679"/>
      <c r="E158" s="679"/>
      <c r="F158" s="679"/>
      <c r="G158" s="680"/>
      <c r="H158" s="1046"/>
      <c r="I158" s="832"/>
      <c r="J158" s="832"/>
      <c r="K158" s="832"/>
      <c r="L158" s="833"/>
      <c r="M158" s="1047"/>
      <c r="N158" s="1048"/>
      <c r="O158" s="1048"/>
      <c r="P158" s="1048"/>
      <c r="Q158" s="1048"/>
      <c r="R158" s="1048"/>
      <c r="S158" s="1048"/>
      <c r="T158" s="1048"/>
      <c r="U158" s="1048"/>
      <c r="V158" s="1048"/>
      <c r="W158" s="1048"/>
      <c r="X158" s="1048"/>
      <c r="Y158" s="1049"/>
      <c r="Z158" s="1050"/>
      <c r="AA158" s="1051"/>
      <c r="AB158" s="1051"/>
      <c r="AC158" s="1051"/>
      <c r="AD158" s="1046"/>
      <c r="AE158" s="832"/>
      <c r="AF158" s="832"/>
      <c r="AG158" s="832"/>
      <c r="AH158" s="833"/>
      <c r="AI158" s="1047"/>
      <c r="AJ158" s="1048"/>
      <c r="AK158" s="1048"/>
      <c r="AL158" s="1048"/>
      <c r="AM158" s="1048"/>
      <c r="AN158" s="1048"/>
      <c r="AO158" s="1048"/>
      <c r="AP158" s="1048"/>
      <c r="AQ158" s="1048"/>
      <c r="AR158" s="1048"/>
      <c r="AS158" s="1048"/>
      <c r="AT158" s="1048"/>
      <c r="AU158" s="1049"/>
      <c r="AV158" s="1050"/>
      <c r="AW158" s="1051"/>
      <c r="AX158" s="1051"/>
      <c r="AY158" s="1052"/>
    </row>
    <row r="159" spans="1:51" ht="24.75" customHeight="1">
      <c r="B159" s="678"/>
      <c r="C159" s="679"/>
      <c r="D159" s="679"/>
      <c r="E159" s="679"/>
      <c r="F159" s="679"/>
      <c r="G159" s="680"/>
      <c r="H159" s="1053" t="s">
        <v>39</v>
      </c>
      <c r="I159" s="530"/>
      <c r="J159" s="530"/>
      <c r="K159" s="530"/>
      <c r="L159" s="530"/>
      <c r="M159" s="1054"/>
      <c r="N159" s="649"/>
      <c r="O159" s="649"/>
      <c r="P159" s="649"/>
      <c r="Q159" s="649"/>
      <c r="R159" s="649"/>
      <c r="S159" s="649"/>
      <c r="T159" s="649"/>
      <c r="U159" s="649"/>
      <c r="V159" s="649"/>
      <c r="W159" s="649"/>
      <c r="X159" s="649"/>
      <c r="Y159" s="650"/>
      <c r="Z159" s="1055">
        <f>SUM(Z151:AC158)</f>
        <v>31</v>
      </c>
      <c r="AA159" s="1056"/>
      <c r="AB159" s="1056"/>
      <c r="AC159" s="1057"/>
      <c r="AD159" s="1053" t="s">
        <v>39</v>
      </c>
      <c r="AE159" s="530"/>
      <c r="AF159" s="530"/>
      <c r="AG159" s="530"/>
      <c r="AH159" s="530"/>
      <c r="AI159" s="1054"/>
      <c r="AJ159" s="649"/>
      <c r="AK159" s="649"/>
      <c r="AL159" s="649"/>
      <c r="AM159" s="649"/>
      <c r="AN159" s="649"/>
      <c r="AO159" s="649"/>
      <c r="AP159" s="649"/>
      <c r="AQ159" s="649"/>
      <c r="AR159" s="649"/>
      <c r="AS159" s="649"/>
      <c r="AT159" s="649"/>
      <c r="AU159" s="650"/>
      <c r="AV159" s="1055">
        <f>SUM(AV151:AY158)</f>
        <v>0</v>
      </c>
      <c r="AW159" s="1056"/>
      <c r="AX159" s="1056"/>
      <c r="AY159" s="1058"/>
    </row>
    <row r="160" spans="1:51" ht="25.2" customHeight="1">
      <c r="B160" s="678"/>
      <c r="C160" s="679"/>
      <c r="D160" s="679"/>
      <c r="E160" s="679"/>
      <c r="F160" s="679"/>
      <c r="G160" s="680"/>
      <c r="H160" s="1059" t="s">
        <v>1243</v>
      </c>
      <c r="I160" s="1060"/>
      <c r="J160" s="1060"/>
      <c r="K160" s="1060"/>
      <c r="L160" s="1060"/>
      <c r="M160" s="1060"/>
      <c r="N160" s="1060"/>
      <c r="O160" s="1060"/>
      <c r="P160" s="1060"/>
      <c r="Q160" s="1060"/>
      <c r="R160" s="1060"/>
      <c r="S160" s="1060"/>
      <c r="T160" s="1060"/>
      <c r="U160" s="1060"/>
      <c r="V160" s="1060"/>
      <c r="W160" s="1060"/>
      <c r="X160" s="1060"/>
      <c r="Y160" s="1060"/>
      <c r="Z160" s="1060"/>
      <c r="AA160" s="1060"/>
      <c r="AB160" s="1060"/>
      <c r="AC160" s="1061"/>
      <c r="AD160" s="1059" t="s">
        <v>136</v>
      </c>
      <c r="AE160" s="1060"/>
      <c r="AF160" s="1060"/>
      <c r="AG160" s="1060"/>
      <c r="AH160" s="1060"/>
      <c r="AI160" s="1060"/>
      <c r="AJ160" s="1060"/>
      <c r="AK160" s="1060"/>
      <c r="AL160" s="1060"/>
      <c r="AM160" s="1060"/>
      <c r="AN160" s="1060"/>
      <c r="AO160" s="1060"/>
      <c r="AP160" s="1060"/>
      <c r="AQ160" s="1060"/>
      <c r="AR160" s="1060"/>
      <c r="AS160" s="1060"/>
      <c r="AT160" s="1060"/>
      <c r="AU160" s="1060"/>
      <c r="AV160" s="1060"/>
      <c r="AW160" s="1060"/>
      <c r="AX160" s="1060"/>
      <c r="AY160" s="1062"/>
    </row>
    <row r="161" spans="2:51" ht="25.55" customHeight="1">
      <c r="B161" s="678"/>
      <c r="C161" s="679"/>
      <c r="D161" s="679"/>
      <c r="E161" s="679"/>
      <c r="F161" s="679"/>
      <c r="G161" s="680"/>
      <c r="H161" s="1022" t="s">
        <v>71</v>
      </c>
      <c r="I161" s="693"/>
      <c r="J161" s="693"/>
      <c r="K161" s="693"/>
      <c r="L161" s="693"/>
      <c r="M161" s="1023" t="s">
        <v>127</v>
      </c>
      <c r="N161" s="530"/>
      <c r="O161" s="530"/>
      <c r="P161" s="530"/>
      <c r="Q161" s="530"/>
      <c r="R161" s="530"/>
      <c r="S161" s="530"/>
      <c r="T161" s="530"/>
      <c r="U161" s="530"/>
      <c r="V161" s="530"/>
      <c r="W161" s="530"/>
      <c r="X161" s="530"/>
      <c r="Y161" s="554"/>
      <c r="Z161" s="1024" t="s">
        <v>128</v>
      </c>
      <c r="AA161" s="1025"/>
      <c r="AB161" s="1025"/>
      <c r="AC161" s="1026"/>
      <c r="AD161" s="1022" t="s">
        <v>71</v>
      </c>
      <c r="AE161" s="693"/>
      <c r="AF161" s="693"/>
      <c r="AG161" s="693"/>
      <c r="AH161" s="693"/>
      <c r="AI161" s="1023" t="s">
        <v>127</v>
      </c>
      <c r="AJ161" s="530"/>
      <c r="AK161" s="530"/>
      <c r="AL161" s="530"/>
      <c r="AM161" s="530"/>
      <c r="AN161" s="530"/>
      <c r="AO161" s="530"/>
      <c r="AP161" s="530"/>
      <c r="AQ161" s="530"/>
      <c r="AR161" s="530"/>
      <c r="AS161" s="530"/>
      <c r="AT161" s="530"/>
      <c r="AU161" s="554"/>
      <c r="AV161" s="1024" t="s">
        <v>128</v>
      </c>
      <c r="AW161" s="1025"/>
      <c r="AX161" s="1025"/>
      <c r="AY161" s="1027"/>
    </row>
    <row r="162" spans="2:51" ht="24.75" customHeight="1">
      <c r="B162" s="678"/>
      <c r="C162" s="679"/>
      <c r="D162" s="679"/>
      <c r="E162" s="679"/>
      <c r="F162" s="679"/>
      <c r="G162" s="680"/>
      <c r="H162" s="1028" t="s">
        <v>551</v>
      </c>
      <c r="I162" s="1029"/>
      <c r="J162" s="1029"/>
      <c r="K162" s="1029"/>
      <c r="L162" s="1030"/>
      <c r="M162" s="1031" t="s">
        <v>1244</v>
      </c>
      <c r="N162" s="1032"/>
      <c r="O162" s="1032"/>
      <c r="P162" s="1032"/>
      <c r="Q162" s="1032"/>
      <c r="R162" s="1032"/>
      <c r="S162" s="1032"/>
      <c r="T162" s="1032"/>
      <c r="U162" s="1032"/>
      <c r="V162" s="1032"/>
      <c r="W162" s="1032"/>
      <c r="X162" s="1032"/>
      <c r="Y162" s="1033"/>
      <c r="Z162" s="1034">
        <v>31</v>
      </c>
      <c r="AA162" s="1035"/>
      <c r="AB162" s="1035"/>
      <c r="AC162" s="1036"/>
      <c r="AD162" s="1028"/>
      <c r="AE162" s="1029"/>
      <c r="AF162" s="1029"/>
      <c r="AG162" s="1029"/>
      <c r="AH162" s="1030"/>
      <c r="AI162" s="1031"/>
      <c r="AJ162" s="1032"/>
      <c r="AK162" s="1032"/>
      <c r="AL162" s="1032"/>
      <c r="AM162" s="1032"/>
      <c r="AN162" s="1032"/>
      <c r="AO162" s="1032"/>
      <c r="AP162" s="1032"/>
      <c r="AQ162" s="1032"/>
      <c r="AR162" s="1032"/>
      <c r="AS162" s="1032"/>
      <c r="AT162" s="1032"/>
      <c r="AU162" s="1033"/>
      <c r="AV162" s="1034"/>
      <c r="AW162" s="1035"/>
      <c r="AX162" s="1035"/>
      <c r="AY162" s="1037"/>
    </row>
    <row r="163" spans="2:51" ht="24.75" customHeight="1">
      <c r="B163" s="678"/>
      <c r="C163" s="679"/>
      <c r="D163" s="679"/>
      <c r="E163" s="679"/>
      <c r="F163" s="679"/>
      <c r="G163" s="680"/>
      <c r="H163" s="1038"/>
      <c r="I163" s="844"/>
      <c r="J163" s="844"/>
      <c r="K163" s="844"/>
      <c r="L163" s="845"/>
      <c r="M163" s="1039"/>
      <c r="N163" s="1040"/>
      <c r="O163" s="1040"/>
      <c r="P163" s="1040"/>
      <c r="Q163" s="1040"/>
      <c r="R163" s="1040"/>
      <c r="S163" s="1040"/>
      <c r="T163" s="1040"/>
      <c r="U163" s="1040"/>
      <c r="V163" s="1040"/>
      <c r="W163" s="1040"/>
      <c r="X163" s="1040"/>
      <c r="Y163" s="1041"/>
      <c r="Z163" s="1042"/>
      <c r="AA163" s="1043"/>
      <c r="AB163" s="1043"/>
      <c r="AC163" s="1044"/>
      <c r="AD163" s="1038"/>
      <c r="AE163" s="844"/>
      <c r="AF163" s="844"/>
      <c r="AG163" s="844"/>
      <c r="AH163" s="845"/>
      <c r="AI163" s="1039"/>
      <c r="AJ163" s="1040"/>
      <c r="AK163" s="1040"/>
      <c r="AL163" s="1040"/>
      <c r="AM163" s="1040"/>
      <c r="AN163" s="1040"/>
      <c r="AO163" s="1040"/>
      <c r="AP163" s="1040"/>
      <c r="AQ163" s="1040"/>
      <c r="AR163" s="1040"/>
      <c r="AS163" s="1040"/>
      <c r="AT163" s="1040"/>
      <c r="AU163" s="1041"/>
      <c r="AV163" s="1042"/>
      <c r="AW163" s="1043"/>
      <c r="AX163" s="1043"/>
      <c r="AY163" s="1045"/>
    </row>
    <row r="164" spans="2:51" ht="24.75" customHeight="1">
      <c r="B164" s="678"/>
      <c r="C164" s="679"/>
      <c r="D164" s="679"/>
      <c r="E164" s="679"/>
      <c r="F164" s="679"/>
      <c r="G164" s="680"/>
      <c r="H164" s="1038"/>
      <c r="I164" s="844"/>
      <c r="J164" s="844"/>
      <c r="K164" s="844"/>
      <c r="L164" s="845"/>
      <c r="M164" s="1039"/>
      <c r="N164" s="1040"/>
      <c r="O164" s="1040"/>
      <c r="P164" s="1040"/>
      <c r="Q164" s="1040"/>
      <c r="R164" s="1040"/>
      <c r="S164" s="1040"/>
      <c r="T164" s="1040"/>
      <c r="U164" s="1040"/>
      <c r="V164" s="1040"/>
      <c r="W164" s="1040"/>
      <c r="X164" s="1040"/>
      <c r="Y164" s="1041"/>
      <c r="Z164" s="1042"/>
      <c r="AA164" s="1043"/>
      <c r="AB164" s="1043"/>
      <c r="AC164" s="1044"/>
      <c r="AD164" s="1038"/>
      <c r="AE164" s="844"/>
      <c r="AF164" s="844"/>
      <c r="AG164" s="844"/>
      <c r="AH164" s="845"/>
      <c r="AI164" s="1039"/>
      <c r="AJ164" s="1040"/>
      <c r="AK164" s="1040"/>
      <c r="AL164" s="1040"/>
      <c r="AM164" s="1040"/>
      <c r="AN164" s="1040"/>
      <c r="AO164" s="1040"/>
      <c r="AP164" s="1040"/>
      <c r="AQ164" s="1040"/>
      <c r="AR164" s="1040"/>
      <c r="AS164" s="1040"/>
      <c r="AT164" s="1040"/>
      <c r="AU164" s="1041"/>
      <c r="AV164" s="1042"/>
      <c r="AW164" s="1043"/>
      <c r="AX164" s="1043"/>
      <c r="AY164" s="1045"/>
    </row>
    <row r="165" spans="2:51" ht="24.75" customHeight="1">
      <c r="B165" s="678"/>
      <c r="C165" s="679"/>
      <c r="D165" s="679"/>
      <c r="E165" s="679"/>
      <c r="F165" s="679"/>
      <c r="G165" s="680"/>
      <c r="H165" s="1038"/>
      <c r="I165" s="844"/>
      <c r="J165" s="844"/>
      <c r="K165" s="844"/>
      <c r="L165" s="845"/>
      <c r="M165" s="1039"/>
      <c r="N165" s="1040"/>
      <c r="O165" s="1040"/>
      <c r="P165" s="1040"/>
      <c r="Q165" s="1040"/>
      <c r="R165" s="1040"/>
      <c r="S165" s="1040"/>
      <c r="T165" s="1040"/>
      <c r="U165" s="1040"/>
      <c r="V165" s="1040"/>
      <c r="W165" s="1040"/>
      <c r="X165" s="1040"/>
      <c r="Y165" s="1041"/>
      <c r="Z165" s="1042"/>
      <c r="AA165" s="1043"/>
      <c r="AB165" s="1043"/>
      <c r="AC165" s="1044"/>
      <c r="AD165" s="1038"/>
      <c r="AE165" s="844"/>
      <c r="AF165" s="844"/>
      <c r="AG165" s="844"/>
      <c r="AH165" s="845"/>
      <c r="AI165" s="1039"/>
      <c r="AJ165" s="1040"/>
      <c r="AK165" s="1040"/>
      <c r="AL165" s="1040"/>
      <c r="AM165" s="1040"/>
      <c r="AN165" s="1040"/>
      <c r="AO165" s="1040"/>
      <c r="AP165" s="1040"/>
      <c r="AQ165" s="1040"/>
      <c r="AR165" s="1040"/>
      <c r="AS165" s="1040"/>
      <c r="AT165" s="1040"/>
      <c r="AU165" s="1041"/>
      <c r="AV165" s="1042"/>
      <c r="AW165" s="1043"/>
      <c r="AX165" s="1043"/>
      <c r="AY165" s="1045"/>
    </row>
    <row r="166" spans="2:51" ht="24.75" customHeight="1">
      <c r="B166" s="678"/>
      <c r="C166" s="679"/>
      <c r="D166" s="679"/>
      <c r="E166" s="679"/>
      <c r="F166" s="679"/>
      <c r="G166" s="680"/>
      <c r="H166" s="1038"/>
      <c r="I166" s="844"/>
      <c r="J166" s="844"/>
      <c r="K166" s="844"/>
      <c r="L166" s="845"/>
      <c r="M166" s="1039"/>
      <c r="N166" s="1040"/>
      <c r="O166" s="1040"/>
      <c r="P166" s="1040"/>
      <c r="Q166" s="1040"/>
      <c r="R166" s="1040"/>
      <c r="S166" s="1040"/>
      <c r="T166" s="1040"/>
      <c r="U166" s="1040"/>
      <c r="V166" s="1040"/>
      <c r="W166" s="1040"/>
      <c r="X166" s="1040"/>
      <c r="Y166" s="1041"/>
      <c r="Z166" s="1042"/>
      <c r="AA166" s="1043"/>
      <c r="AB166" s="1043"/>
      <c r="AC166" s="1043"/>
      <c r="AD166" s="1038"/>
      <c r="AE166" s="844"/>
      <c r="AF166" s="844"/>
      <c r="AG166" s="844"/>
      <c r="AH166" s="845"/>
      <c r="AI166" s="1039"/>
      <c r="AJ166" s="1040"/>
      <c r="AK166" s="1040"/>
      <c r="AL166" s="1040"/>
      <c r="AM166" s="1040"/>
      <c r="AN166" s="1040"/>
      <c r="AO166" s="1040"/>
      <c r="AP166" s="1040"/>
      <c r="AQ166" s="1040"/>
      <c r="AR166" s="1040"/>
      <c r="AS166" s="1040"/>
      <c r="AT166" s="1040"/>
      <c r="AU166" s="1041"/>
      <c r="AV166" s="1042"/>
      <c r="AW166" s="1043"/>
      <c r="AX166" s="1043"/>
      <c r="AY166" s="1045"/>
    </row>
    <row r="167" spans="2:51" ht="24.75" customHeight="1">
      <c r="B167" s="678"/>
      <c r="C167" s="679"/>
      <c r="D167" s="679"/>
      <c r="E167" s="679"/>
      <c r="F167" s="679"/>
      <c r="G167" s="680"/>
      <c r="H167" s="1038"/>
      <c r="I167" s="844"/>
      <c r="J167" s="844"/>
      <c r="K167" s="844"/>
      <c r="L167" s="845"/>
      <c r="M167" s="1039"/>
      <c r="N167" s="1040"/>
      <c r="O167" s="1040"/>
      <c r="P167" s="1040"/>
      <c r="Q167" s="1040"/>
      <c r="R167" s="1040"/>
      <c r="S167" s="1040"/>
      <c r="T167" s="1040"/>
      <c r="U167" s="1040"/>
      <c r="V167" s="1040"/>
      <c r="W167" s="1040"/>
      <c r="X167" s="1040"/>
      <c r="Y167" s="1041"/>
      <c r="Z167" s="1042"/>
      <c r="AA167" s="1043"/>
      <c r="AB167" s="1043"/>
      <c r="AC167" s="1043"/>
      <c r="AD167" s="1038"/>
      <c r="AE167" s="844"/>
      <c r="AF167" s="844"/>
      <c r="AG167" s="844"/>
      <c r="AH167" s="845"/>
      <c r="AI167" s="1039"/>
      <c r="AJ167" s="1040"/>
      <c r="AK167" s="1040"/>
      <c r="AL167" s="1040"/>
      <c r="AM167" s="1040"/>
      <c r="AN167" s="1040"/>
      <c r="AO167" s="1040"/>
      <c r="AP167" s="1040"/>
      <c r="AQ167" s="1040"/>
      <c r="AR167" s="1040"/>
      <c r="AS167" s="1040"/>
      <c r="AT167" s="1040"/>
      <c r="AU167" s="1041"/>
      <c r="AV167" s="1042"/>
      <c r="AW167" s="1043"/>
      <c r="AX167" s="1043"/>
      <c r="AY167" s="1045"/>
    </row>
    <row r="168" spans="2:51" ht="24.75" customHeight="1">
      <c r="B168" s="678"/>
      <c r="C168" s="679"/>
      <c r="D168" s="679"/>
      <c r="E168" s="679"/>
      <c r="F168" s="679"/>
      <c r="G168" s="680"/>
      <c r="H168" s="1038"/>
      <c r="I168" s="844"/>
      <c r="J168" s="844"/>
      <c r="K168" s="844"/>
      <c r="L168" s="845"/>
      <c r="M168" s="1039"/>
      <c r="N168" s="1040"/>
      <c r="O168" s="1040"/>
      <c r="P168" s="1040"/>
      <c r="Q168" s="1040"/>
      <c r="R168" s="1040"/>
      <c r="S168" s="1040"/>
      <c r="T168" s="1040"/>
      <c r="U168" s="1040"/>
      <c r="V168" s="1040"/>
      <c r="W168" s="1040"/>
      <c r="X168" s="1040"/>
      <c r="Y168" s="1041"/>
      <c r="Z168" s="1042"/>
      <c r="AA168" s="1043"/>
      <c r="AB168" s="1043"/>
      <c r="AC168" s="1043"/>
      <c r="AD168" s="1038"/>
      <c r="AE168" s="844"/>
      <c r="AF168" s="844"/>
      <c r="AG168" s="844"/>
      <c r="AH168" s="845"/>
      <c r="AI168" s="1039"/>
      <c r="AJ168" s="1040"/>
      <c r="AK168" s="1040"/>
      <c r="AL168" s="1040"/>
      <c r="AM168" s="1040"/>
      <c r="AN168" s="1040"/>
      <c r="AO168" s="1040"/>
      <c r="AP168" s="1040"/>
      <c r="AQ168" s="1040"/>
      <c r="AR168" s="1040"/>
      <c r="AS168" s="1040"/>
      <c r="AT168" s="1040"/>
      <c r="AU168" s="1041"/>
      <c r="AV168" s="1042"/>
      <c r="AW168" s="1043"/>
      <c r="AX168" s="1043"/>
      <c r="AY168" s="1045"/>
    </row>
    <row r="169" spans="2:51" ht="24.75" customHeight="1">
      <c r="B169" s="678"/>
      <c r="C169" s="679"/>
      <c r="D169" s="679"/>
      <c r="E169" s="679"/>
      <c r="F169" s="679"/>
      <c r="G169" s="680"/>
      <c r="H169" s="1046"/>
      <c r="I169" s="832"/>
      <c r="J169" s="832"/>
      <c r="K169" s="832"/>
      <c r="L169" s="833"/>
      <c r="M169" s="1047"/>
      <c r="N169" s="1048"/>
      <c r="O169" s="1048"/>
      <c r="P169" s="1048"/>
      <c r="Q169" s="1048"/>
      <c r="R169" s="1048"/>
      <c r="S169" s="1048"/>
      <c r="T169" s="1048"/>
      <c r="U169" s="1048"/>
      <c r="V169" s="1048"/>
      <c r="W169" s="1048"/>
      <c r="X169" s="1048"/>
      <c r="Y169" s="1049"/>
      <c r="Z169" s="1050"/>
      <c r="AA169" s="1051"/>
      <c r="AB169" s="1051"/>
      <c r="AC169" s="1051"/>
      <c r="AD169" s="1046"/>
      <c r="AE169" s="832"/>
      <c r="AF169" s="832"/>
      <c r="AG169" s="832"/>
      <c r="AH169" s="833"/>
      <c r="AI169" s="1047"/>
      <c r="AJ169" s="1048"/>
      <c r="AK169" s="1048"/>
      <c r="AL169" s="1048"/>
      <c r="AM169" s="1048"/>
      <c r="AN169" s="1048"/>
      <c r="AO169" s="1048"/>
      <c r="AP169" s="1048"/>
      <c r="AQ169" s="1048"/>
      <c r="AR169" s="1048"/>
      <c r="AS169" s="1048"/>
      <c r="AT169" s="1048"/>
      <c r="AU169" s="1049"/>
      <c r="AV169" s="1050"/>
      <c r="AW169" s="1051"/>
      <c r="AX169" s="1051"/>
      <c r="AY169" s="1052"/>
    </row>
    <row r="170" spans="2:51" ht="24.75" customHeight="1">
      <c r="B170" s="678"/>
      <c r="C170" s="679"/>
      <c r="D170" s="679"/>
      <c r="E170" s="679"/>
      <c r="F170" s="679"/>
      <c r="G170" s="680"/>
      <c r="H170" s="1053" t="s">
        <v>39</v>
      </c>
      <c r="I170" s="530"/>
      <c r="J170" s="530"/>
      <c r="K170" s="530"/>
      <c r="L170" s="530"/>
      <c r="M170" s="1054"/>
      <c r="N170" s="649"/>
      <c r="O170" s="649"/>
      <c r="P170" s="649"/>
      <c r="Q170" s="649"/>
      <c r="R170" s="649"/>
      <c r="S170" s="649"/>
      <c r="T170" s="649"/>
      <c r="U170" s="649"/>
      <c r="V170" s="649"/>
      <c r="W170" s="649"/>
      <c r="X170" s="649"/>
      <c r="Y170" s="650"/>
      <c r="Z170" s="1055">
        <f>SUM(Z162:AC169)</f>
        <v>31</v>
      </c>
      <c r="AA170" s="1056"/>
      <c r="AB170" s="1056"/>
      <c r="AC170" s="1057"/>
      <c r="AD170" s="1053" t="s">
        <v>39</v>
      </c>
      <c r="AE170" s="530"/>
      <c r="AF170" s="530"/>
      <c r="AG170" s="530"/>
      <c r="AH170" s="530"/>
      <c r="AI170" s="1054"/>
      <c r="AJ170" s="649"/>
      <c r="AK170" s="649"/>
      <c r="AL170" s="649"/>
      <c r="AM170" s="649"/>
      <c r="AN170" s="649"/>
      <c r="AO170" s="649"/>
      <c r="AP170" s="649"/>
      <c r="AQ170" s="649"/>
      <c r="AR170" s="649"/>
      <c r="AS170" s="649"/>
      <c r="AT170" s="649"/>
      <c r="AU170" s="650"/>
      <c r="AV170" s="1055">
        <f>SUM(AV162:AY169)</f>
        <v>0</v>
      </c>
      <c r="AW170" s="1056"/>
      <c r="AX170" s="1056"/>
      <c r="AY170" s="1058"/>
    </row>
    <row r="171" spans="2:51" ht="24.75" customHeight="1">
      <c r="B171" s="678"/>
      <c r="C171" s="679"/>
      <c r="D171" s="679"/>
      <c r="E171" s="679"/>
      <c r="F171" s="679"/>
      <c r="G171" s="680"/>
      <c r="H171" s="1059" t="s">
        <v>1245</v>
      </c>
      <c r="I171" s="1060"/>
      <c r="J171" s="1060"/>
      <c r="K171" s="1060"/>
      <c r="L171" s="1060"/>
      <c r="M171" s="1060"/>
      <c r="N171" s="1060"/>
      <c r="O171" s="1060"/>
      <c r="P171" s="1060"/>
      <c r="Q171" s="1060"/>
      <c r="R171" s="1060"/>
      <c r="S171" s="1060"/>
      <c r="T171" s="1060"/>
      <c r="U171" s="1060"/>
      <c r="V171" s="1060"/>
      <c r="W171" s="1060"/>
      <c r="X171" s="1060"/>
      <c r="Y171" s="1060"/>
      <c r="Z171" s="1060"/>
      <c r="AA171" s="1060"/>
      <c r="AB171" s="1060"/>
      <c r="AC171" s="1061"/>
      <c r="AD171" s="1059" t="s">
        <v>140</v>
      </c>
      <c r="AE171" s="1060"/>
      <c r="AF171" s="1060"/>
      <c r="AG171" s="1060"/>
      <c r="AH171" s="1060"/>
      <c r="AI171" s="1060"/>
      <c r="AJ171" s="1060"/>
      <c r="AK171" s="1060"/>
      <c r="AL171" s="1060"/>
      <c r="AM171" s="1060"/>
      <c r="AN171" s="1060"/>
      <c r="AO171" s="1060"/>
      <c r="AP171" s="1060"/>
      <c r="AQ171" s="1060"/>
      <c r="AR171" s="1060"/>
      <c r="AS171" s="1060"/>
      <c r="AT171" s="1060"/>
      <c r="AU171" s="1060"/>
      <c r="AV171" s="1060"/>
      <c r="AW171" s="1060"/>
      <c r="AX171" s="1060"/>
      <c r="AY171" s="1062"/>
    </row>
    <row r="172" spans="2:51" ht="24.75" customHeight="1">
      <c r="B172" s="678"/>
      <c r="C172" s="679"/>
      <c r="D172" s="679"/>
      <c r="E172" s="679"/>
      <c r="F172" s="679"/>
      <c r="G172" s="680"/>
      <c r="H172" s="1022" t="s">
        <v>71</v>
      </c>
      <c r="I172" s="693"/>
      <c r="J172" s="693"/>
      <c r="K172" s="693"/>
      <c r="L172" s="693"/>
      <c r="M172" s="1023" t="s">
        <v>127</v>
      </c>
      <c r="N172" s="530"/>
      <c r="O172" s="530"/>
      <c r="P172" s="530"/>
      <c r="Q172" s="530"/>
      <c r="R172" s="530"/>
      <c r="S172" s="530"/>
      <c r="T172" s="530"/>
      <c r="U172" s="530"/>
      <c r="V172" s="530"/>
      <c r="W172" s="530"/>
      <c r="X172" s="530"/>
      <c r="Y172" s="554"/>
      <c r="Z172" s="1024" t="s">
        <v>128</v>
      </c>
      <c r="AA172" s="1025"/>
      <c r="AB172" s="1025"/>
      <c r="AC172" s="1026"/>
      <c r="AD172" s="1022" t="s">
        <v>71</v>
      </c>
      <c r="AE172" s="693"/>
      <c r="AF172" s="693"/>
      <c r="AG172" s="693"/>
      <c r="AH172" s="693"/>
      <c r="AI172" s="1023" t="s">
        <v>127</v>
      </c>
      <c r="AJ172" s="530"/>
      <c r="AK172" s="530"/>
      <c r="AL172" s="530"/>
      <c r="AM172" s="530"/>
      <c r="AN172" s="530"/>
      <c r="AO172" s="530"/>
      <c r="AP172" s="530"/>
      <c r="AQ172" s="530"/>
      <c r="AR172" s="530"/>
      <c r="AS172" s="530"/>
      <c r="AT172" s="530"/>
      <c r="AU172" s="554"/>
      <c r="AV172" s="1024" t="s">
        <v>128</v>
      </c>
      <c r="AW172" s="1025"/>
      <c r="AX172" s="1025"/>
      <c r="AY172" s="1027"/>
    </row>
    <row r="173" spans="2:51" ht="24.75" customHeight="1">
      <c r="B173" s="678"/>
      <c r="C173" s="679"/>
      <c r="D173" s="679"/>
      <c r="E173" s="679"/>
      <c r="F173" s="679"/>
      <c r="G173" s="680"/>
      <c r="H173" s="1028" t="s">
        <v>551</v>
      </c>
      <c r="I173" s="1029"/>
      <c r="J173" s="1029"/>
      <c r="K173" s="1029"/>
      <c r="L173" s="1030"/>
      <c r="M173" s="1031" t="s">
        <v>1246</v>
      </c>
      <c r="N173" s="1032"/>
      <c r="O173" s="1032"/>
      <c r="P173" s="1032"/>
      <c r="Q173" s="1032"/>
      <c r="R173" s="1032"/>
      <c r="S173" s="1032"/>
      <c r="T173" s="1032"/>
      <c r="U173" s="1032"/>
      <c r="V173" s="1032"/>
      <c r="W173" s="1032"/>
      <c r="X173" s="1032"/>
      <c r="Y173" s="1033"/>
      <c r="Z173" s="1034">
        <v>26</v>
      </c>
      <c r="AA173" s="1035"/>
      <c r="AB173" s="1035"/>
      <c r="AC173" s="1036"/>
      <c r="AD173" s="1028"/>
      <c r="AE173" s="1029"/>
      <c r="AF173" s="1029"/>
      <c r="AG173" s="1029"/>
      <c r="AH173" s="1030"/>
      <c r="AI173" s="1031"/>
      <c r="AJ173" s="1032"/>
      <c r="AK173" s="1032"/>
      <c r="AL173" s="1032"/>
      <c r="AM173" s="1032"/>
      <c r="AN173" s="1032"/>
      <c r="AO173" s="1032"/>
      <c r="AP173" s="1032"/>
      <c r="AQ173" s="1032"/>
      <c r="AR173" s="1032"/>
      <c r="AS173" s="1032"/>
      <c r="AT173" s="1032"/>
      <c r="AU173" s="1033"/>
      <c r="AV173" s="1034"/>
      <c r="AW173" s="1035"/>
      <c r="AX173" s="1035"/>
      <c r="AY173" s="1037"/>
    </row>
    <row r="174" spans="2:51" ht="24.75" customHeight="1">
      <c r="B174" s="678"/>
      <c r="C174" s="679"/>
      <c r="D174" s="679"/>
      <c r="E174" s="679"/>
      <c r="F174" s="679"/>
      <c r="G174" s="680"/>
      <c r="H174" s="1038"/>
      <c r="I174" s="844"/>
      <c r="J174" s="844"/>
      <c r="K174" s="844"/>
      <c r="L174" s="845"/>
      <c r="M174" s="1039"/>
      <c r="N174" s="1040"/>
      <c r="O174" s="1040"/>
      <c r="P174" s="1040"/>
      <c r="Q174" s="1040"/>
      <c r="R174" s="1040"/>
      <c r="S174" s="1040"/>
      <c r="T174" s="1040"/>
      <c r="U174" s="1040"/>
      <c r="V174" s="1040"/>
      <c r="W174" s="1040"/>
      <c r="X174" s="1040"/>
      <c r="Y174" s="1041"/>
      <c r="Z174" s="1042"/>
      <c r="AA174" s="1043"/>
      <c r="AB174" s="1043"/>
      <c r="AC174" s="1044"/>
      <c r="AD174" s="1038"/>
      <c r="AE174" s="844"/>
      <c r="AF174" s="844"/>
      <c r="AG174" s="844"/>
      <c r="AH174" s="845"/>
      <c r="AI174" s="1039"/>
      <c r="AJ174" s="1040"/>
      <c r="AK174" s="1040"/>
      <c r="AL174" s="1040"/>
      <c r="AM174" s="1040"/>
      <c r="AN174" s="1040"/>
      <c r="AO174" s="1040"/>
      <c r="AP174" s="1040"/>
      <c r="AQ174" s="1040"/>
      <c r="AR174" s="1040"/>
      <c r="AS174" s="1040"/>
      <c r="AT174" s="1040"/>
      <c r="AU174" s="1041"/>
      <c r="AV174" s="1042"/>
      <c r="AW174" s="1043"/>
      <c r="AX174" s="1043"/>
      <c r="AY174" s="1045"/>
    </row>
    <row r="175" spans="2:51" ht="24.75" customHeight="1">
      <c r="B175" s="678"/>
      <c r="C175" s="679"/>
      <c r="D175" s="679"/>
      <c r="E175" s="679"/>
      <c r="F175" s="679"/>
      <c r="G175" s="680"/>
      <c r="H175" s="1038"/>
      <c r="I175" s="844"/>
      <c r="J175" s="844"/>
      <c r="K175" s="844"/>
      <c r="L175" s="845"/>
      <c r="M175" s="1039"/>
      <c r="N175" s="1040"/>
      <c r="O175" s="1040"/>
      <c r="P175" s="1040"/>
      <c r="Q175" s="1040"/>
      <c r="R175" s="1040"/>
      <c r="S175" s="1040"/>
      <c r="T175" s="1040"/>
      <c r="U175" s="1040"/>
      <c r="V175" s="1040"/>
      <c r="W175" s="1040"/>
      <c r="X175" s="1040"/>
      <c r="Y175" s="1041"/>
      <c r="Z175" s="1042"/>
      <c r="AA175" s="1043"/>
      <c r="AB175" s="1043"/>
      <c r="AC175" s="1044"/>
      <c r="AD175" s="1038"/>
      <c r="AE175" s="844"/>
      <c r="AF175" s="844"/>
      <c r="AG175" s="844"/>
      <c r="AH175" s="845"/>
      <c r="AI175" s="1039"/>
      <c r="AJ175" s="1040"/>
      <c r="AK175" s="1040"/>
      <c r="AL175" s="1040"/>
      <c r="AM175" s="1040"/>
      <c r="AN175" s="1040"/>
      <c r="AO175" s="1040"/>
      <c r="AP175" s="1040"/>
      <c r="AQ175" s="1040"/>
      <c r="AR175" s="1040"/>
      <c r="AS175" s="1040"/>
      <c r="AT175" s="1040"/>
      <c r="AU175" s="1041"/>
      <c r="AV175" s="1042"/>
      <c r="AW175" s="1043"/>
      <c r="AX175" s="1043"/>
      <c r="AY175" s="1045"/>
    </row>
    <row r="176" spans="2:51" ht="24.75" customHeight="1">
      <c r="B176" s="678"/>
      <c r="C176" s="679"/>
      <c r="D176" s="679"/>
      <c r="E176" s="679"/>
      <c r="F176" s="679"/>
      <c r="G176" s="680"/>
      <c r="H176" s="1038"/>
      <c r="I176" s="844"/>
      <c r="J176" s="844"/>
      <c r="K176" s="844"/>
      <c r="L176" s="845"/>
      <c r="M176" s="1039"/>
      <c r="N176" s="1040"/>
      <c r="O176" s="1040"/>
      <c r="P176" s="1040"/>
      <c r="Q176" s="1040"/>
      <c r="R176" s="1040"/>
      <c r="S176" s="1040"/>
      <c r="T176" s="1040"/>
      <c r="U176" s="1040"/>
      <c r="V176" s="1040"/>
      <c r="W176" s="1040"/>
      <c r="X176" s="1040"/>
      <c r="Y176" s="1041"/>
      <c r="Z176" s="1042"/>
      <c r="AA176" s="1043"/>
      <c r="AB176" s="1043"/>
      <c r="AC176" s="1044"/>
      <c r="AD176" s="1038"/>
      <c r="AE176" s="844"/>
      <c r="AF176" s="844"/>
      <c r="AG176" s="844"/>
      <c r="AH176" s="845"/>
      <c r="AI176" s="1039"/>
      <c r="AJ176" s="1040"/>
      <c r="AK176" s="1040"/>
      <c r="AL176" s="1040"/>
      <c r="AM176" s="1040"/>
      <c r="AN176" s="1040"/>
      <c r="AO176" s="1040"/>
      <c r="AP176" s="1040"/>
      <c r="AQ176" s="1040"/>
      <c r="AR176" s="1040"/>
      <c r="AS176" s="1040"/>
      <c r="AT176" s="1040"/>
      <c r="AU176" s="1041"/>
      <c r="AV176" s="1042"/>
      <c r="AW176" s="1043"/>
      <c r="AX176" s="1043"/>
      <c r="AY176" s="1045"/>
    </row>
    <row r="177" spans="2:51" ht="24.75" customHeight="1">
      <c r="B177" s="678"/>
      <c r="C177" s="679"/>
      <c r="D177" s="679"/>
      <c r="E177" s="679"/>
      <c r="F177" s="679"/>
      <c r="G177" s="680"/>
      <c r="H177" s="1038"/>
      <c r="I177" s="844"/>
      <c r="J177" s="844"/>
      <c r="K177" s="844"/>
      <c r="L177" s="845"/>
      <c r="M177" s="1039"/>
      <c r="N177" s="1040"/>
      <c r="O177" s="1040"/>
      <c r="P177" s="1040"/>
      <c r="Q177" s="1040"/>
      <c r="R177" s="1040"/>
      <c r="S177" s="1040"/>
      <c r="T177" s="1040"/>
      <c r="U177" s="1040"/>
      <c r="V177" s="1040"/>
      <c r="W177" s="1040"/>
      <c r="X177" s="1040"/>
      <c r="Y177" s="1041"/>
      <c r="Z177" s="1042"/>
      <c r="AA177" s="1043"/>
      <c r="AB177" s="1043"/>
      <c r="AC177" s="1043"/>
      <c r="AD177" s="1038"/>
      <c r="AE177" s="844"/>
      <c r="AF177" s="844"/>
      <c r="AG177" s="844"/>
      <c r="AH177" s="845"/>
      <c r="AI177" s="1039"/>
      <c r="AJ177" s="1040"/>
      <c r="AK177" s="1040"/>
      <c r="AL177" s="1040"/>
      <c r="AM177" s="1040"/>
      <c r="AN177" s="1040"/>
      <c r="AO177" s="1040"/>
      <c r="AP177" s="1040"/>
      <c r="AQ177" s="1040"/>
      <c r="AR177" s="1040"/>
      <c r="AS177" s="1040"/>
      <c r="AT177" s="1040"/>
      <c r="AU177" s="1041"/>
      <c r="AV177" s="1042"/>
      <c r="AW177" s="1043"/>
      <c r="AX177" s="1043"/>
      <c r="AY177" s="1045"/>
    </row>
    <row r="178" spans="2:51" ht="24.75" customHeight="1">
      <c r="B178" s="678"/>
      <c r="C178" s="679"/>
      <c r="D178" s="679"/>
      <c r="E178" s="679"/>
      <c r="F178" s="679"/>
      <c r="G178" s="680"/>
      <c r="H178" s="1038"/>
      <c r="I178" s="844"/>
      <c r="J178" s="844"/>
      <c r="K178" s="844"/>
      <c r="L178" s="845"/>
      <c r="M178" s="1039"/>
      <c r="N178" s="1040"/>
      <c r="O178" s="1040"/>
      <c r="P178" s="1040"/>
      <c r="Q178" s="1040"/>
      <c r="R178" s="1040"/>
      <c r="S178" s="1040"/>
      <c r="T178" s="1040"/>
      <c r="U178" s="1040"/>
      <c r="V178" s="1040"/>
      <c r="W178" s="1040"/>
      <c r="X178" s="1040"/>
      <c r="Y178" s="1041"/>
      <c r="Z178" s="1042"/>
      <c r="AA178" s="1043"/>
      <c r="AB178" s="1043"/>
      <c r="AC178" s="1043"/>
      <c r="AD178" s="1038"/>
      <c r="AE178" s="844"/>
      <c r="AF178" s="844"/>
      <c r="AG178" s="844"/>
      <c r="AH178" s="845"/>
      <c r="AI178" s="1039"/>
      <c r="AJ178" s="1040"/>
      <c r="AK178" s="1040"/>
      <c r="AL178" s="1040"/>
      <c r="AM178" s="1040"/>
      <c r="AN178" s="1040"/>
      <c r="AO178" s="1040"/>
      <c r="AP178" s="1040"/>
      <c r="AQ178" s="1040"/>
      <c r="AR178" s="1040"/>
      <c r="AS178" s="1040"/>
      <c r="AT178" s="1040"/>
      <c r="AU178" s="1041"/>
      <c r="AV178" s="1042"/>
      <c r="AW178" s="1043"/>
      <c r="AX178" s="1043"/>
      <c r="AY178" s="1045"/>
    </row>
    <row r="179" spans="2:51" ht="24.75" customHeight="1">
      <c r="B179" s="678"/>
      <c r="C179" s="679"/>
      <c r="D179" s="679"/>
      <c r="E179" s="679"/>
      <c r="F179" s="679"/>
      <c r="G179" s="680"/>
      <c r="H179" s="1038"/>
      <c r="I179" s="844"/>
      <c r="J179" s="844"/>
      <c r="K179" s="844"/>
      <c r="L179" s="845"/>
      <c r="M179" s="1039"/>
      <c r="N179" s="1040"/>
      <c r="O179" s="1040"/>
      <c r="P179" s="1040"/>
      <c r="Q179" s="1040"/>
      <c r="R179" s="1040"/>
      <c r="S179" s="1040"/>
      <c r="T179" s="1040"/>
      <c r="U179" s="1040"/>
      <c r="V179" s="1040"/>
      <c r="W179" s="1040"/>
      <c r="X179" s="1040"/>
      <c r="Y179" s="1041"/>
      <c r="Z179" s="1042"/>
      <c r="AA179" s="1043"/>
      <c r="AB179" s="1043"/>
      <c r="AC179" s="1043"/>
      <c r="AD179" s="1038"/>
      <c r="AE179" s="844"/>
      <c r="AF179" s="844"/>
      <c r="AG179" s="844"/>
      <c r="AH179" s="845"/>
      <c r="AI179" s="1039"/>
      <c r="AJ179" s="1040"/>
      <c r="AK179" s="1040"/>
      <c r="AL179" s="1040"/>
      <c r="AM179" s="1040"/>
      <c r="AN179" s="1040"/>
      <c r="AO179" s="1040"/>
      <c r="AP179" s="1040"/>
      <c r="AQ179" s="1040"/>
      <c r="AR179" s="1040"/>
      <c r="AS179" s="1040"/>
      <c r="AT179" s="1040"/>
      <c r="AU179" s="1041"/>
      <c r="AV179" s="1042"/>
      <c r="AW179" s="1043"/>
      <c r="AX179" s="1043"/>
      <c r="AY179" s="1045"/>
    </row>
    <row r="180" spans="2:51" ht="24.75" customHeight="1">
      <c r="B180" s="678"/>
      <c r="C180" s="679"/>
      <c r="D180" s="679"/>
      <c r="E180" s="679"/>
      <c r="F180" s="679"/>
      <c r="G180" s="680"/>
      <c r="H180" s="1046"/>
      <c r="I180" s="832"/>
      <c r="J180" s="832"/>
      <c r="K180" s="832"/>
      <c r="L180" s="833"/>
      <c r="M180" s="1047"/>
      <c r="N180" s="1048"/>
      <c r="O180" s="1048"/>
      <c r="P180" s="1048"/>
      <c r="Q180" s="1048"/>
      <c r="R180" s="1048"/>
      <c r="S180" s="1048"/>
      <c r="T180" s="1048"/>
      <c r="U180" s="1048"/>
      <c r="V180" s="1048"/>
      <c r="W180" s="1048"/>
      <c r="X180" s="1048"/>
      <c r="Y180" s="1049"/>
      <c r="Z180" s="1050"/>
      <c r="AA180" s="1051"/>
      <c r="AB180" s="1051"/>
      <c r="AC180" s="1051"/>
      <c r="AD180" s="1046"/>
      <c r="AE180" s="832"/>
      <c r="AF180" s="832"/>
      <c r="AG180" s="832"/>
      <c r="AH180" s="833"/>
      <c r="AI180" s="1047"/>
      <c r="AJ180" s="1048"/>
      <c r="AK180" s="1048"/>
      <c r="AL180" s="1048"/>
      <c r="AM180" s="1048"/>
      <c r="AN180" s="1048"/>
      <c r="AO180" s="1048"/>
      <c r="AP180" s="1048"/>
      <c r="AQ180" s="1048"/>
      <c r="AR180" s="1048"/>
      <c r="AS180" s="1048"/>
      <c r="AT180" s="1048"/>
      <c r="AU180" s="1049"/>
      <c r="AV180" s="1050"/>
      <c r="AW180" s="1051"/>
      <c r="AX180" s="1051"/>
      <c r="AY180" s="1052"/>
    </row>
    <row r="181" spans="2:51" ht="24.75" customHeight="1">
      <c r="B181" s="678"/>
      <c r="C181" s="679"/>
      <c r="D181" s="679"/>
      <c r="E181" s="679"/>
      <c r="F181" s="679"/>
      <c r="G181" s="680"/>
      <c r="H181" s="1053" t="s">
        <v>39</v>
      </c>
      <c r="I181" s="530"/>
      <c r="J181" s="530"/>
      <c r="K181" s="530"/>
      <c r="L181" s="530"/>
      <c r="M181" s="1054"/>
      <c r="N181" s="649"/>
      <c r="O181" s="649"/>
      <c r="P181" s="649"/>
      <c r="Q181" s="649"/>
      <c r="R181" s="649"/>
      <c r="S181" s="649"/>
      <c r="T181" s="649"/>
      <c r="U181" s="649"/>
      <c r="V181" s="649"/>
      <c r="W181" s="649"/>
      <c r="X181" s="649"/>
      <c r="Y181" s="650"/>
      <c r="Z181" s="1055">
        <f>SUM(Z173:AC180)</f>
        <v>26</v>
      </c>
      <c r="AA181" s="1056"/>
      <c r="AB181" s="1056"/>
      <c r="AC181" s="1057"/>
      <c r="AD181" s="1053" t="s">
        <v>39</v>
      </c>
      <c r="AE181" s="530"/>
      <c r="AF181" s="530"/>
      <c r="AG181" s="530"/>
      <c r="AH181" s="530"/>
      <c r="AI181" s="1054"/>
      <c r="AJ181" s="649"/>
      <c r="AK181" s="649"/>
      <c r="AL181" s="649"/>
      <c r="AM181" s="649"/>
      <c r="AN181" s="649"/>
      <c r="AO181" s="649"/>
      <c r="AP181" s="649"/>
      <c r="AQ181" s="649"/>
      <c r="AR181" s="649"/>
      <c r="AS181" s="649"/>
      <c r="AT181" s="649"/>
      <c r="AU181" s="650"/>
      <c r="AV181" s="1055">
        <f>SUM(AV173:AY180)</f>
        <v>0</v>
      </c>
      <c r="AW181" s="1056"/>
      <c r="AX181" s="1056"/>
      <c r="AY181" s="1058"/>
    </row>
    <row r="182" spans="2:51" ht="24.75" customHeight="1">
      <c r="B182" s="678"/>
      <c r="C182" s="679"/>
      <c r="D182" s="679"/>
      <c r="E182" s="679"/>
      <c r="F182" s="679"/>
      <c r="G182" s="680"/>
      <c r="H182" s="1059" t="s">
        <v>1247</v>
      </c>
      <c r="I182" s="1060"/>
      <c r="J182" s="1060"/>
      <c r="K182" s="1060"/>
      <c r="L182" s="1060"/>
      <c r="M182" s="1060"/>
      <c r="N182" s="1060"/>
      <c r="O182" s="1060"/>
      <c r="P182" s="1060"/>
      <c r="Q182" s="1060"/>
      <c r="R182" s="1060"/>
      <c r="S182" s="1060"/>
      <c r="T182" s="1060"/>
      <c r="U182" s="1060"/>
      <c r="V182" s="1060"/>
      <c r="W182" s="1060"/>
      <c r="X182" s="1060"/>
      <c r="Y182" s="1060"/>
      <c r="Z182" s="1060"/>
      <c r="AA182" s="1060"/>
      <c r="AB182" s="1060"/>
      <c r="AC182" s="1061"/>
      <c r="AD182" s="1059" t="s">
        <v>142</v>
      </c>
      <c r="AE182" s="1060"/>
      <c r="AF182" s="1060"/>
      <c r="AG182" s="1060"/>
      <c r="AH182" s="1060"/>
      <c r="AI182" s="1060"/>
      <c r="AJ182" s="1060"/>
      <c r="AK182" s="1060"/>
      <c r="AL182" s="1060"/>
      <c r="AM182" s="1060"/>
      <c r="AN182" s="1060"/>
      <c r="AO182" s="1060"/>
      <c r="AP182" s="1060"/>
      <c r="AQ182" s="1060"/>
      <c r="AR182" s="1060"/>
      <c r="AS182" s="1060"/>
      <c r="AT182" s="1060"/>
      <c r="AU182" s="1060"/>
      <c r="AV182" s="1060"/>
      <c r="AW182" s="1060"/>
      <c r="AX182" s="1060"/>
      <c r="AY182" s="1062"/>
    </row>
    <row r="183" spans="2:51" ht="24.75" customHeight="1">
      <c r="B183" s="678"/>
      <c r="C183" s="679"/>
      <c r="D183" s="679"/>
      <c r="E183" s="679"/>
      <c r="F183" s="679"/>
      <c r="G183" s="680"/>
      <c r="H183" s="1022" t="s">
        <v>71</v>
      </c>
      <c r="I183" s="693"/>
      <c r="J183" s="693"/>
      <c r="K183" s="693"/>
      <c r="L183" s="693"/>
      <c r="M183" s="1023" t="s">
        <v>127</v>
      </c>
      <c r="N183" s="530"/>
      <c r="O183" s="530"/>
      <c r="P183" s="530"/>
      <c r="Q183" s="530"/>
      <c r="R183" s="530"/>
      <c r="S183" s="530"/>
      <c r="T183" s="530"/>
      <c r="U183" s="530"/>
      <c r="V183" s="530"/>
      <c r="W183" s="530"/>
      <c r="X183" s="530"/>
      <c r="Y183" s="554"/>
      <c r="Z183" s="1024" t="s">
        <v>128</v>
      </c>
      <c r="AA183" s="1025"/>
      <c r="AB183" s="1025"/>
      <c r="AC183" s="1026"/>
      <c r="AD183" s="1022" t="s">
        <v>71</v>
      </c>
      <c r="AE183" s="693"/>
      <c r="AF183" s="693"/>
      <c r="AG183" s="693"/>
      <c r="AH183" s="693"/>
      <c r="AI183" s="1023" t="s">
        <v>127</v>
      </c>
      <c r="AJ183" s="530"/>
      <c r="AK183" s="530"/>
      <c r="AL183" s="530"/>
      <c r="AM183" s="530"/>
      <c r="AN183" s="530"/>
      <c r="AO183" s="530"/>
      <c r="AP183" s="530"/>
      <c r="AQ183" s="530"/>
      <c r="AR183" s="530"/>
      <c r="AS183" s="530"/>
      <c r="AT183" s="530"/>
      <c r="AU183" s="554"/>
      <c r="AV183" s="1024" t="s">
        <v>128</v>
      </c>
      <c r="AW183" s="1025"/>
      <c r="AX183" s="1025"/>
      <c r="AY183" s="1027"/>
    </row>
    <row r="184" spans="2:51" ht="24.75" customHeight="1">
      <c r="B184" s="678"/>
      <c r="C184" s="679"/>
      <c r="D184" s="679"/>
      <c r="E184" s="679"/>
      <c r="F184" s="679"/>
      <c r="G184" s="680"/>
      <c r="H184" s="1028" t="s">
        <v>1021</v>
      </c>
      <c r="I184" s="1029"/>
      <c r="J184" s="1029"/>
      <c r="K184" s="1029"/>
      <c r="L184" s="1030"/>
      <c r="M184" s="1031" t="s">
        <v>1248</v>
      </c>
      <c r="N184" s="1032"/>
      <c r="O184" s="1032"/>
      <c r="P184" s="1032"/>
      <c r="Q184" s="1032"/>
      <c r="R184" s="1032"/>
      <c r="S184" s="1032"/>
      <c r="T184" s="1032"/>
      <c r="U184" s="1032"/>
      <c r="V184" s="1032"/>
      <c r="W184" s="1032"/>
      <c r="X184" s="1032"/>
      <c r="Y184" s="1033"/>
      <c r="Z184" s="2623">
        <v>17</v>
      </c>
      <c r="AA184" s="2624"/>
      <c r="AB184" s="2624"/>
      <c r="AC184" s="2625"/>
      <c r="AD184" s="1028"/>
      <c r="AE184" s="1029"/>
      <c r="AF184" s="1029"/>
      <c r="AG184" s="1029"/>
      <c r="AH184" s="1030"/>
      <c r="AI184" s="1031"/>
      <c r="AJ184" s="1032"/>
      <c r="AK184" s="1032"/>
      <c r="AL184" s="1032"/>
      <c r="AM184" s="1032"/>
      <c r="AN184" s="1032"/>
      <c r="AO184" s="1032"/>
      <c r="AP184" s="1032"/>
      <c r="AQ184" s="1032"/>
      <c r="AR184" s="1032"/>
      <c r="AS184" s="1032"/>
      <c r="AT184" s="1032"/>
      <c r="AU184" s="1033"/>
      <c r="AV184" s="1034"/>
      <c r="AW184" s="1035"/>
      <c r="AX184" s="1035"/>
      <c r="AY184" s="1037"/>
    </row>
    <row r="185" spans="2:51" ht="24.75" customHeight="1">
      <c r="B185" s="678"/>
      <c r="C185" s="679"/>
      <c r="D185" s="679"/>
      <c r="E185" s="679"/>
      <c r="F185" s="679"/>
      <c r="G185" s="680"/>
      <c r="H185" s="1038" t="s">
        <v>1249</v>
      </c>
      <c r="I185" s="844"/>
      <c r="J185" s="844"/>
      <c r="K185" s="844"/>
      <c r="L185" s="845"/>
      <c r="M185" s="1039" t="s">
        <v>1250</v>
      </c>
      <c r="N185" s="1040"/>
      <c r="O185" s="1040"/>
      <c r="P185" s="1040"/>
      <c r="Q185" s="1040"/>
      <c r="R185" s="1040"/>
      <c r="S185" s="1040"/>
      <c r="T185" s="1040"/>
      <c r="U185" s="1040"/>
      <c r="V185" s="1040"/>
      <c r="W185" s="1040"/>
      <c r="X185" s="1040"/>
      <c r="Y185" s="1041"/>
      <c r="Z185" s="1063">
        <v>1.6</v>
      </c>
      <c r="AA185" s="1064"/>
      <c r="AB185" s="1064"/>
      <c r="AC185" s="1065"/>
      <c r="AD185" s="1038"/>
      <c r="AE185" s="844"/>
      <c r="AF185" s="844"/>
      <c r="AG185" s="844"/>
      <c r="AH185" s="845"/>
      <c r="AI185" s="1039"/>
      <c r="AJ185" s="1040"/>
      <c r="AK185" s="1040"/>
      <c r="AL185" s="1040"/>
      <c r="AM185" s="1040"/>
      <c r="AN185" s="1040"/>
      <c r="AO185" s="1040"/>
      <c r="AP185" s="1040"/>
      <c r="AQ185" s="1040"/>
      <c r="AR185" s="1040"/>
      <c r="AS185" s="1040"/>
      <c r="AT185" s="1040"/>
      <c r="AU185" s="1041"/>
      <c r="AV185" s="1042"/>
      <c r="AW185" s="1043"/>
      <c r="AX185" s="1043"/>
      <c r="AY185" s="1045"/>
    </row>
    <row r="186" spans="2:51" ht="24.75" customHeight="1">
      <c r="B186" s="678"/>
      <c r="C186" s="679"/>
      <c r="D186" s="679"/>
      <c r="E186" s="679"/>
      <c r="F186" s="679"/>
      <c r="G186" s="680"/>
      <c r="H186" s="1038" t="s">
        <v>1249</v>
      </c>
      <c r="I186" s="844"/>
      <c r="J186" s="844"/>
      <c r="K186" s="844"/>
      <c r="L186" s="845"/>
      <c r="M186" s="1039" t="s">
        <v>1251</v>
      </c>
      <c r="N186" s="1040"/>
      <c r="O186" s="1040"/>
      <c r="P186" s="1040"/>
      <c r="Q186" s="1040"/>
      <c r="R186" s="1040"/>
      <c r="S186" s="1040"/>
      <c r="T186" s="1040"/>
      <c r="U186" s="1040"/>
      <c r="V186" s="1040"/>
      <c r="W186" s="1040"/>
      <c r="X186" s="1040"/>
      <c r="Y186" s="1041"/>
      <c r="Z186" s="1063">
        <v>6.9</v>
      </c>
      <c r="AA186" s="1064"/>
      <c r="AB186" s="1064"/>
      <c r="AC186" s="1065"/>
      <c r="AD186" s="1038"/>
      <c r="AE186" s="844"/>
      <c r="AF186" s="844"/>
      <c r="AG186" s="844"/>
      <c r="AH186" s="845"/>
      <c r="AI186" s="1039"/>
      <c r="AJ186" s="1040"/>
      <c r="AK186" s="1040"/>
      <c r="AL186" s="1040"/>
      <c r="AM186" s="1040"/>
      <c r="AN186" s="1040"/>
      <c r="AO186" s="1040"/>
      <c r="AP186" s="1040"/>
      <c r="AQ186" s="1040"/>
      <c r="AR186" s="1040"/>
      <c r="AS186" s="1040"/>
      <c r="AT186" s="1040"/>
      <c r="AU186" s="1041"/>
      <c r="AV186" s="1042"/>
      <c r="AW186" s="1043"/>
      <c r="AX186" s="1043"/>
      <c r="AY186" s="1045"/>
    </row>
    <row r="187" spans="2:51" ht="24.75" customHeight="1">
      <c r="B187" s="678"/>
      <c r="C187" s="679"/>
      <c r="D187" s="679"/>
      <c r="E187" s="679"/>
      <c r="F187" s="679"/>
      <c r="G187" s="680"/>
      <c r="H187" s="1038"/>
      <c r="I187" s="844"/>
      <c r="J187" s="844"/>
      <c r="K187" s="844"/>
      <c r="L187" s="845"/>
      <c r="M187" s="1039"/>
      <c r="N187" s="1040"/>
      <c r="O187" s="1040"/>
      <c r="P187" s="1040"/>
      <c r="Q187" s="1040"/>
      <c r="R187" s="1040"/>
      <c r="S187" s="1040"/>
      <c r="T187" s="1040"/>
      <c r="U187" s="1040"/>
      <c r="V187" s="1040"/>
      <c r="W187" s="1040"/>
      <c r="X187" s="1040"/>
      <c r="Y187" s="1041"/>
      <c r="Z187" s="1063"/>
      <c r="AA187" s="1064"/>
      <c r="AB187" s="1064"/>
      <c r="AC187" s="1065"/>
      <c r="AD187" s="1038"/>
      <c r="AE187" s="844"/>
      <c r="AF187" s="844"/>
      <c r="AG187" s="844"/>
      <c r="AH187" s="845"/>
      <c r="AI187" s="1039"/>
      <c r="AJ187" s="1040"/>
      <c r="AK187" s="1040"/>
      <c r="AL187" s="1040"/>
      <c r="AM187" s="1040"/>
      <c r="AN187" s="1040"/>
      <c r="AO187" s="1040"/>
      <c r="AP187" s="1040"/>
      <c r="AQ187" s="1040"/>
      <c r="AR187" s="1040"/>
      <c r="AS187" s="1040"/>
      <c r="AT187" s="1040"/>
      <c r="AU187" s="1041"/>
      <c r="AV187" s="1042"/>
      <c r="AW187" s="1043"/>
      <c r="AX187" s="1043"/>
      <c r="AY187" s="1045"/>
    </row>
    <row r="188" spans="2:51" ht="24.75" customHeight="1">
      <c r="B188" s="678"/>
      <c r="C188" s="679"/>
      <c r="D188" s="679"/>
      <c r="E188" s="679"/>
      <c r="F188" s="679"/>
      <c r="G188" s="680"/>
      <c r="H188" s="1038"/>
      <c r="I188" s="844"/>
      <c r="J188" s="844"/>
      <c r="K188" s="844"/>
      <c r="L188" s="845"/>
      <c r="M188" s="1039"/>
      <c r="N188" s="1040"/>
      <c r="O188" s="1040"/>
      <c r="P188" s="1040"/>
      <c r="Q188" s="1040"/>
      <c r="R188" s="1040"/>
      <c r="S188" s="1040"/>
      <c r="T188" s="1040"/>
      <c r="U188" s="1040"/>
      <c r="V188" s="1040"/>
      <c r="W188" s="1040"/>
      <c r="X188" s="1040"/>
      <c r="Y188" s="1041"/>
      <c r="Z188" s="1042"/>
      <c r="AA188" s="1043"/>
      <c r="AB188" s="1043"/>
      <c r="AC188" s="1043"/>
      <c r="AD188" s="1038"/>
      <c r="AE188" s="844"/>
      <c r="AF188" s="844"/>
      <c r="AG188" s="844"/>
      <c r="AH188" s="845"/>
      <c r="AI188" s="1039"/>
      <c r="AJ188" s="1040"/>
      <c r="AK188" s="1040"/>
      <c r="AL188" s="1040"/>
      <c r="AM188" s="1040"/>
      <c r="AN188" s="1040"/>
      <c r="AO188" s="1040"/>
      <c r="AP188" s="1040"/>
      <c r="AQ188" s="1040"/>
      <c r="AR188" s="1040"/>
      <c r="AS188" s="1040"/>
      <c r="AT188" s="1040"/>
      <c r="AU188" s="1041"/>
      <c r="AV188" s="1042"/>
      <c r="AW188" s="1043"/>
      <c r="AX188" s="1043"/>
      <c r="AY188" s="1045"/>
    </row>
    <row r="189" spans="2:51" ht="24.75" customHeight="1">
      <c r="B189" s="678"/>
      <c r="C189" s="679"/>
      <c r="D189" s="679"/>
      <c r="E189" s="679"/>
      <c r="F189" s="679"/>
      <c r="G189" s="680"/>
      <c r="H189" s="1038"/>
      <c r="I189" s="844"/>
      <c r="J189" s="844"/>
      <c r="K189" s="844"/>
      <c r="L189" s="845"/>
      <c r="M189" s="1039"/>
      <c r="N189" s="1040"/>
      <c r="O189" s="1040"/>
      <c r="P189" s="1040"/>
      <c r="Q189" s="1040"/>
      <c r="R189" s="1040"/>
      <c r="S189" s="1040"/>
      <c r="T189" s="1040"/>
      <c r="U189" s="1040"/>
      <c r="V189" s="1040"/>
      <c r="W189" s="1040"/>
      <c r="X189" s="1040"/>
      <c r="Y189" s="1041"/>
      <c r="Z189" s="1042"/>
      <c r="AA189" s="1043"/>
      <c r="AB189" s="1043"/>
      <c r="AC189" s="1043"/>
      <c r="AD189" s="1038"/>
      <c r="AE189" s="844"/>
      <c r="AF189" s="844"/>
      <c r="AG189" s="844"/>
      <c r="AH189" s="845"/>
      <c r="AI189" s="1039"/>
      <c r="AJ189" s="1040"/>
      <c r="AK189" s="1040"/>
      <c r="AL189" s="1040"/>
      <c r="AM189" s="1040"/>
      <c r="AN189" s="1040"/>
      <c r="AO189" s="1040"/>
      <c r="AP189" s="1040"/>
      <c r="AQ189" s="1040"/>
      <c r="AR189" s="1040"/>
      <c r="AS189" s="1040"/>
      <c r="AT189" s="1040"/>
      <c r="AU189" s="1041"/>
      <c r="AV189" s="1042"/>
      <c r="AW189" s="1043"/>
      <c r="AX189" s="1043"/>
      <c r="AY189" s="1045"/>
    </row>
    <row r="190" spans="2:51" ht="24.75" customHeight="1">
      <c r="B190" s="678"/>
      <c r="C190" s="679"/>
      <c r="D190" s="679"/>
      <c r="E190" s="679"/>
      <c r="F190" s="679"/>
      <c r="G190" s="680"/>
      <c r="H190" s="1038"/>
      <c r="I190" s="844"/>
      <c r="J190" s="844"/>
      <c r="K190" s="844"/>
      <c r="L190" s="845"/>
      <c r="M190" s="1039"/>
      <c r="N190" s="1040"/>
      <c r="O190" s="1040"/>
      <c r="P190" s="1040"/>
      <c r="Q190" s="1040"/>
      <c r="R190" s="1040"/>
      <c r="S190" s="1040"/>
      <c r="T190" s="1040"/>
      <c r="U190" s="1040"/>
      <c r="V190" s="1040"/>
      <c r="W190" s="1040"/>
      <c r="X190" s="1040"/>
      <c r="Y190" s="1041"/>
      <c r="Z190" s="1042"/>
      <c r="AA190" s="1043"/>
      <c r="AB190" s="1043"/>
      <c r="AC190" s="1043"/>
      <c r="AD190" s="1038"/>
      <c r="AE190" s="844"/>
      <c r="AF190" s="844"/>
      <c r="AG190" s="844"/>
      <c r="AH190" s="845"/>
      <c r="AI190" s="1039"/>
      <c r="AJ190" s="1040"/>
      <c r="AK190" s="1040"/>
      <c r="AL190" s="1040"/>
      <c r="AM190" s="1040"/>
      <c r="AN190" s="1040"/>
      <c r="AO190" s="1040"/>
      <c r="AP190" s="1040"/>
      <c r="AQ190" s="1040"/>
      <c r="AR190" s="1040"/>
      <c r="AS190" s="1040"/>
      <c r="AT190" s="1040"/>
      <c r="AU190" s="1041"/>
      <c r="AV190" s="1042"/>
      <c r="AW190" s="1043"/>
      <c r="AX190" s="1043"/>
      <c r="AY190" s="1045"/>
    </row>
    <row r="191" spans="2:51" ht="24.75" customHeight="1">
      <c r="B191" s="678"/>
      <c r="C191" s="679"/>
      <c r="D191" s="679"/>
      <c r="E191" s="679"/>
      <c r="F191" s="679"/>
      <c r="G191" s="680"/>
      <c r="H191" s="1046"/>
      <c r="I191" s="832"/>
      <c r="J191" s="832"/>
      <c r="K191" s="832"/>
      <c r="L191" s="833"/>
      <c r="M191" s="1047"/>
      <c r="N191" s="1048"/>
      <c r="O191" s="1048"/>
      <c r="P191" s="1048"/>
      <c r="Q191" s="1048"/>
      <c r="R191" s="1048"/>
      <c r="S191" s="1048"/>
      <c r="T191" s="1048"/>
      <c r="U191" s="1048"/>
      <c r="V191" s="1048"/>
      <c r="W191" s="1048"/>
      <c r="X191" s="1048"/>
      <c r="Y191" s="1049"/>
      <c r="Z191" s="1050"/>
      <c r="AA191" s="1051"/>
      <c r="AB191" s="1051"/>
      <c r="AC191" s="1051"/>
      <c r="AD191" s="1046"/>
      <c r="AE191" s="832"/>
      <c r="AF191" s="832"/>
      <c r="AG191" s="832"/>
      <c r="AH191" s="833"/>
      <c r="AI191" s="1047"/>
      <c r="AJ191" s="1048"/>
      <c r="AK191" s="1048"/>
      <c r="AL191" s="1048"/>
      <c r="AM191" s="1048"/>
      <c r="AN191" s="1048"/>
      <c r="AO191" s="1048"/>
      <c r="AP191" s="1048"/>
      <c r="AQ191" s="1048"/>
      <c r="AR191" s="1048"/>
      <c r="AS191" s="1048"/>
      <c r="AT191" s="1048"/>
      <c r="AU191" s="1049"/>
      <c r="AV191" s="1050"/>
      <c r="AW191" s="1051"/>
      <c r="AX191" s="1051"/>
      <c r="AY191" s="1052"/>
    </row>
    <row r="192" spans="2:51" ht="24.75" customHeight="1" thickBot="1">
      <c r="B192" s="1066"/>
      <c r="C192" s="1067"/>
      <c r="D192" s="1067"/>
      <c r="E192" s="1067"/>
      <c r="F192" s="1067"/>
      <c r="G192" s="1068"/>
      <c r="H192" s="1069" t="s">
        <v>39</v>
      </c>
      <c r="I192" s="1070"/>
      <c r="J192" s="1070"/>
      <c r="K192" s="1070"/>
      <c r="L192" s="1070"/>
      <c r="M192" s="1071"/>
      <c r="N192" s="1072"/>
      <c r="O192" s="1072"/>
      <c r="P192" s="1072"/>
      <c r="Q192" s="1072"/>
      <c r="R192" s="1072"/>
      <c r="S192" s="1072"/>
      <c r="T192" s="1072"/>
      <c r="U192" s="1072"/>
      <c r="V192" s="1072"/>
      <c r="W192" s="1072"/>
      <c r="X192" s="1072"/>
      <c r="Y192" s="1073"/>
      <c r="Z192" s="3053">
        <f>SUM(Z184:AC191)</f>
        <v>25.5</v>
      </c>
      <c r="AA192" s="3054"/>
      <c r="AB192" s="3054"/>
      <c r="AC192" s="3055"/>
      <c r="AD192" s="1069" t="s">
        <v>39</v>
      </c>
      <c r="AE192" s="1070"/>
      <c r="AF192" s="1070"/>
      <c r="AG192" s="1070"/>
      <c r="AH192" s="1070"/>
      <c r="AI192" s="1071"/>
      <c r="AJ192" s="1072"/>
      <c r="AK192" s="1072"/>
      <c r="AL192" s="1072"/>
      <c r="AM192" s="1072"/>
      <c r="AN192" s="1072"/>
      <c r="AO192" s="1072"/>
      <c r="AP192" s="1072"/>
      <c r="AQ192" s="1072"/>
      <c r="AR192" s="1072"/>
      <c r="AS192" s="1072"/>
      <c r="AT192" s="1072"/>
      <c r="AU192" s="1073"/>
      <c r="AV192" s="1074">
        <f>SUM(AV184:AY191)</f>
        <v>0</v>
      </c>
      <c r="AW192" s="1075"/>
      <c r="AX192" s="1075"/>
      <c r="AY192" s="1077"/>
    </row>
    <row r="195" spans="2:50" ht="14.4">
      <c r="C195" s="1078" t="s">
        <v>143</v>
      </c>
    </row>
    <row r="196" spans="2:50">
      <c r="C196" s="502" t="s">
        <v>1252</v>
      </c>
    </row>
    <row r="197" spans="2:50" ht="34.549999999999997" customHeight="1">
      <c r="B197" s="1107"/>
      <c r="C197" s="1107"/>
      <c r="D197" s="651" t="s">
        <v>145</v>
      </c>
      <c r="E197" s="651"/>
      <c r="F197" s="651"/>
      <c r="G197" s="651"/>
      <c r="H197" s="651"/>
      <c r="I197" s="651"/>
      <c r="J197" s="651"/>
      <c r="K197" s="651"/>
      <c r="L197" s="651"/>
      <c r="M197" s="651"/>
      <c r="N197" s="651" t="s">
        <v>146</v>
      </c>
      <c r="O197" s="651"/>
      <c r="P197" s="651"/>
      <c r="Q197" s="651"/>
      <c r="R197" s="651"/>
      <c r="S197" s="651"/>
      <c r="T197" s="651"/>
      <c r="U197" s="651"/>
      <c r="V197" s="651"/>
      <c r="W197" s="651"/>
      <c r="X197" s="651"/>
      <c r="Y197" s="651"/>
      <c r="Z197" s="651"/>
      <c r="AA197" s="651"/>
      <c r="AB197" s="651"/>
      <c r="AC197" s="651"/>
      <c r="AD197" s="651"/>
      <c r="AE197" s="651"/>
      <c r="AF197" s="651"/>
      <c r="AG197" s="651"/>
      <c r="AH197" s="651"/>
      <c r="AI197" s="651"/>
      <c r="AJ197" s="651"/>
      <c r="AK197" s="651"/>
      <c r="AL197" s="652" t="s">
        <v>147</v>
      </c>
      <c r="AM197" s="651"/>
      <c r="AN197" s="651"/>
      <c r="AO197" s="651"/>
      <c r="AP197" s="651"/>
      <c r="AQ197" s="651"/>
      <c r="AR197" s="651" t="s">
        <v>148</v>
      </c>
      <c r="AS197" s="651"/>
      <c r="AT197" s="651"/>
      <c r="AU197" s="651"/>
      <c r="AV197" s="651" t="s">
        <v>149</v>
      </c>
      <c r="AW197" s="651"/>
      <c r="AX197" s="651"/>
    </row>
    <row r="198" spans="2:50" ht="24.05" customHeight="1">
      <c r="B198" s="1107">
        <v>1</v>
      </c>
      <c r="C198" s="1107">
        <v>1</v>
      </c>
      <c r="D198" s="1108" t="s">
        <v>301</v>
      </c>
      <c r="E198" s="1108"/>
      <c r="F198" s="1108"/>
      <c r="G198" s="1108"/>
      <c r="H198" s="1108"/>
      <c r="I198" s="1108"/>
      <c r="J198" s="1108"/>
      <c r="K198" s="1108"/>
      <c r="L198" s="1108"/>
      <c r="M198" s="1108"/>
      <c r="N198" s="1108" t="s">
        <v>1253</v>
      </c>
      <c r="O198" s="1108"/>
      <c r="P198" s="1108"/>
      <c r="Q198" s="1108"/>
      <c r="R198" s="1108"/>
      <c r="S198" s="1108"/>
      <c r="T198" s="1108"/>
      <c r="U198" s="1108"/>
      <c r="V198" s="1108"/>
      <c r="W198" s="1108"/>
      <c r="X198" s="1108"/>
      <c r="Y198" s="1108"/>
      <c r="Z198" s="1108"/>
      <c r="AA198" s="1108"/>
      <c r="AB198" s="1108"/>
      <c r="AC198" s="1108"/>
      <c r="AD198" s="1108"/>
      <c r="AE198" s="1108"/>
      <c r="AF198" s="1108"/>
      <c r="AG198" s="1108"/>
      <c r="AH198" s="1108"/>
      <c r="AI198" s="1108"/>
      <c r="AJ198" s="1108"/>
      <c r="AK198" s="1108"/>
      <c r="AL198" s="3056">
        <v>31</v>
      </c>
      <c r="AM198" s="3057"/>
      <c r="AN198" s="3057"/>
      <c r="AO198" s="3057"/>
      <c r="AP198" s="3057"/>
      <c r="AQ198" s="3057"/>
      <c r="AR198" s="1106" t="s">
        <v>167</v>
      </c>
      <c r="AS198" s="1106"/>
      <c r="AT198" s="1106"/>
      <c r="AU198" s="1106"/>
      <c r="AV198" s="1106" t="s">
        <v>167</v>
      </c>
      <c r="AW198" s="1106"/>
      <c r="AX198" s="1106"/>
    </row>
    <row r="199" spans="2:50" ht="24.05" customHeight="1">
      <c r="B199" s="1107">
        <v>2</v>
      </c>
      <c r="C199" s="1107">
        <v>1</v>
      </c>
      <c r="D199" s="1108" t="s">
        <v>564</v>
      </c>
      <c r="E199" s="1108"/>
      <c r="F199" s="1108"/>
      <c r="G199" s="1108"/>
      <c r="H199" s="1108"/>
      <c r="I199" s="1108"/>
      <c r="J199" s="1108"/>
      <c r="K199" s="1108"/>
      <c r="L199" s="1108"/>
      <c r="M199" s="1108"/>
      <c r="N199" s="563" t="s">
        <v>1254</v>
      </c>
      <c r="O199" s="530"/>
      <c r="P199" s="530"/>
      <c r="Q199" s="530"/>
      <c r="R199" s="530"/>
      <c r="S199" s="530"/>
      <c r="T199" s="530"/>
      <c r="U199" s="530"/>
      <c r="V199" s="530"/>
      <c r="W199" s="530"/>
      <c r="X199" s="530"/>
      <c r="Y199" s="530"/>
      <c r="Z199" s="530"/>
      <c r="AA199" s="530"/>
      <c r="AB199" s="530"/>
      <c r="AC199" s="530"/>
      <c r="AD199" s="530"/>
      <c r="AE199" s="530"/>
      <c r="AF199" s="530"/>
      <c r="AG199" s="530"/>
      <c r="AH199" s="530"/>
      <c r="AI199" s="530"/>
      <c r="AJ199" s="530"/>
      <c r="AK199" s="554"/>
      <c r="AL199" s="3056">
        <v>10</v>
      </c>
      <c r="AM199" s="3057"/>
      <c r="AN199" s="3057"/>
      <c r="AO199" s="3057"/>
      <c r="AP199" s="3057"/>
      <c r="AQ199" s="3057"/>
      <c r="AR199" s="1106" t="s">
        <v>167</v>
      </c>
      <c r="AS199" s="1106"/>
      <c r="AT199" s="1106"/>
      <c r="AU199" s="1106"/>
      <c r="AV199" s="1106" t="s">
        <v>167</v>
      </c>
      <c r="AW199" s="1106"/>
      <c r="AX199" s="1106"/>
    </row>
    <row r="200" spans="2:50" ht="24.05" customHeight="1">
      <c r="B200" s="1107">
        <v>3</v>
      </c>
      <c r="C200" s="1107">
        <v>1</v>
      </c>
      <c r="D200" s="1108"/>
      <c r="E200" s="1108"/>
      <c r="F200" s="1108"/>
      <c r="G200" s="1108"/>
      <c r="H200" s="1108"/>
      <c r="I200" s="1108"/>
      <c r="J200" s="1108"/>
      <c r="K200" s="1108"/>
      <c r="L200" s="1108"/>
      <c r="M200" s="1108"/>
      <c r="N200" s="563"/>
      <c r="O200" s="530"/>
      <c r="P200" s="530"/>
      <c r="Q200" s="530"/>
      <c r="R200" s="530"/>
      <c r="S200" s="530"/>
      <c r="T200" s="530"/>
      <c r="U200" s="530"/>
      <c r="V200" s="530"/>
      <c r="W200" s="530"/>
      <c r="X200" s="530"/>
      <c r="Y200" s="530"/>
      <c r="Z200" s="530"/>
      <c r="AA200" s="530"/>
      <c r="AB200" s="530"/>
      <c r="AC200" s="530"/>
      <c r="AD200" s="530"/>
      <c r="AE200" s="530"/>
      <c r="AF200" s="530"/>
      <c r="AG200" s="530"/>
      <c r="AH200" s="530"/>
      <c r="AI200" s="530"/>
      <c r="AJ200" s="530"/>
      <c r="AK200" s="554"/>
      <c r="AL200" s="3056"/>
      <c r="AM200" s="3057"/>
      <c r="AN200" s="3057"/>
      <c r="AO200" s="3057"/>
      <c r="AP200" s="3057"/>
      <c r="AQ200" s="3057"/>
      <c r="AR200" s="1108"/>
      <c r="AS200" s="1108"/>
      <c r="AT200" s="1108"/>
      <c r="AU200" s="1108"/>
      <c r="AV200" s="1108"/>
      <c r="AW200" s="1108"/>
      <c r="AX200" s="1108"/>
    </row>
    <row r="201" spans="2:50" ht="24.05" customHeight="1">
      <c r="B201" s="1107">
        <v>4</v>
      </c>
      <c r="C201" s="1107">
        <v>1</v>
      </c>
      <c r="D201" s="1108"/>
      <c r="E201" s="1108"/>
      <c r="F201" s="1108"/>
      <c r="G201" s="1108"/>
      <c r="H201" s="1108"/>
      <c r="I201" s="1108"/>
      <c r="J201" s="1108"/>
      <c r="K201" s="1108"/>
      <c r="L201" s="1108"/>
      <c r="M201" s="1108"/>
      <c r="N201" s="563"/>
      <c r="O201" s="530"/>
      <c r="P201" s="530"/>
      <c r="Q201" s="530"/>
      <c r="R201" s="530"/>
      <c r="S201" s="530"/>
      <c r="T201" s="530"/>
      <c r="U201" s="530"/>
      <c r="V201" s="530"/>
      <c r="W201" s="530"/>
      <c r="X201" s="530"/>
      <c r="Y201" s="530"/>
      <c r="Z201" s="530"/>
      <c r="AA201" s="530"/>
      <c r="AB201" s="530"/>
      <c r="AC201" s="530"/>
      <c r="AD201" s="530"/>
      <c r="AE201" s="530"/>
      <c r="AF201" s="530"/>
      <c r="AG201" s="530"/>
      <c r="AH201" s="530"/>
      <c r="AI201" s="530"/>
      <c r="AJ201" s="530"/>
      <c r="AK201" s="554"/>
      <c r="AL201" s="3056"/>
      <c r="AM201" s="3057"/>
      <c r="AN201" s="3057"/>
      <c r="AO201" s="3057"/>
      <c r="AP201" s="3057"/>
      <c r="AQ201" s="3057"/>
      <c r="AR201" s="1108"/>
      <c r="AS201" s="1108"/>
      <c r="AT201" s="1108"/>
      <c r="AU201" s="1108"/>
      <c r="AV201" s="1108"/>
      <c r="AW201" s="1108"/>
      <c r="AX201" s="1108"/>
    </row>
    <row r="202" spans="2:50" ht="24.05" customHeight="1">
      <c r="B202" s="1107">
        <v>5</v>
      </c>
      <c r="C202" s="1107">
        <v>1</v>
      </c>
      <c r="D202" s="1108"/>
      <c r="E202" s="1108"/>
      <c r="F202" s="1108"/>
      <c r="G202" s="1108"/>
      <c r="H202" s="1108"/>
      <c r="I202" s="1108"/>
      <c r="J202" s="1108"/>
      <c r="K202" s="1108"/>
      <c r="L202" s="1108"/>
      <c r="M202" s="1108"/>
      <c r="N202" s="563"/>
      <c r="O202" s="530"/>
      <c r="P202" s="530"/>
      <c r="Q202" s="530"/>
      <c r="R202" s="530"/>
      <c r="S202" s="530"/>
      <c r="T202" s="530"/>
      <c r="U202" s="530"/>
      <c r="V202" s="530"/>
      <c r="W202" s="530"/>
      <c r="X202" s="530"/>
      <c r="Y202" s="530"/>
      <c r="Z202" s="530"/>
      <c r="AA202" s="530"/>
      <c r="AB202" s="530"/>
      <c r="AC202" s="530"/>
      <c r="AD202" s="530"/>
      <c r="AE202" s="530"/>
      <c r="AF202" s="530"/>
      <c r="AG202" s="530"/>
      <c r="AH202" s="530"/>
      <c r="AI202" s="530"/>
      <c r="AJ202" s="530"/>
      <c r="AK202" s="554"/>
      <c r="AL202" s="3056"/>
      <c r="AM202" s="3057"/>
      <c r="AN202" s="3057"/>
      <c r="AO202" s="3057"/>
      <c r="AP202" s="3057"/>
      <c r="AQ202" s="3057"/>
      <c r="AR202" s="1108"/>
      <c r="AS202" s="1108"/>
      <c r="AT202" s="1108"/>
      <c r="AU202" s="1108"/>
      <c r="AV202" s="1108"/>
      <c r="AW202" s="1108"/>
      <c r="AX202" s="1108"/>
    </row>
    <row r="203" spans="2:50" ht="24.05" customHeight="1">
      <c r="B203" s="1107">
        <v>6</v>
      </c>
      <c r="C203" s="1107">
        <v>1</v>
      </c>
      <c r="D203" s="1108"/>
      <c r="E203" s="1108"/>
      <c r="F203" s="1108"/>
      <c r="G203" s="1108"/>
      <c r="H203" s="1108"/>
      <c r="I203" s="1108"/>
      <c r="J203" s="1108"/>
      <c r="K203" s="1108"/>
      <c r="L203" s="1108"/>
      <c r="M203" s="1108"/>
      <c r="N203" s="563"/>
      <c r="O203" s="530"/>
      <c r="P203" s="530"/>
      <c r="Q203" s="530"/>
      <c r="R203" s="530"/>
      <c r="S203" s="530"/>
      <c r="T203" s="530"/>
      <c r="U203" s="530"/>
      <c r="V203" s="530"/>
      <c r="W203" s="530"/>
      <c r="X203" s="530"/>
      <c r="Y203" s="530"/>
      <c r="Z203" s="530"/>
      <c r="AA203" s="530"/>
      <c r="AB203" s="530"/>
      <c r="AC203" s="530"/>
      <c r="AD203" s="530"/>
      <c r="AE203" s="530"/>
      <c r="AF203" s="530"/>
      <c r="AG203" s="530"/>
      <c r="AH203" s="530"/>
      <c r="AI203" s="530"/>
      <c r="AJ203" s="530"/>
      <c r="AK203" s="554"/>
      <c r="AL203" s="3056"/>
      <c r="AM203" s="3057"/>
      <c r="AN203" s="3057"/>
      <c r="AO203" s="3057"/>
      <c r="AP203" s="3057"/>
      <c r="AQ203" s="3057"/>
      <c r="AR203" s="1108"/>
      <c r="AS203" s="1108"/>
      <c r="AT203" s="1108"/>
      <c r="AU203" s="1108"/>
      <c r="AV203" s="1108"/>
      <c r="AW203" s="1108"/>
      <c r="AX203" s="1108"/>
    </row>
    <row r="204" spans="2:50" ht="24.05" customHeight="1">
      <c r="B204" s="1107">
        <v>7</v>
      </c>
      <c r="C204" s="1107">
        <v>1</v>
      </c>
      <c r="D204" s="1108"/>
      <c r="E204" s="1108"/>
      <c r="F204" s="1108"/>
      <c r="G204" s="1108"/>
      <c r="H204" s="1108"/>
      <c r="I204" s="1108"/>
      <c r="J204" s="1108"/>
      <c r="K204" s="1108"/>
      <c r="L204" s="1108"/>
      <c r="M204" s="1108"/>
      <c r="N204" s="563"/>
      <c r="O204" s="530"/>
      <c r="P204" s="530"/>
      <c r="Q204" s="530"/>
      <c r="R204" s="530"/>
      <c r="S204" s="530"/>
      <c r="T204" s="530"/>
      <c r="U204" s="530"/>
      <c r="V204" s="530"/>
      <c r="W204" s="530"/>
      <c r="X204" s="530"/>
      <c r="Y204" s="530"/>
      <c r="Z204" s="530"/>
      <c r="AA204" s="530"/>
      <c r="AB204" s="530"/>
      <c r="AC204" s="530"/>
      <c r="AD204" s="530"/>
      <c r="AE204" s="530"/>
      <c r="AF204" s="530"/>
      <c r="AG204" s="530"/>
      <c r="AH204" s="530"/>
      <c r="AI204" s="530"/>
      <c r="AJ204" s="530"/>
      <c r="AK204" s="554"/>
      <c r="AL204" s="3056"/>
      <c r="AM204" s="3057"/>
      <c r="AN204" s="3057"/>
      <c r="AO204" s="3057"/>
      <c r="AP204" s="3057"/>
      <c r="AQ204" s="3057"/>
      <c r="AR204" s="1108"/>
      <c r="AS204" s="1108"/>
      <c r="AT204" s="1108"/>
      <c r="AU204" s="1108"/>
      <c r="AV204" s="1108"/>
      <c r="AW204" s="1108"/>
      <c r="AX204" s="1108"/>
    </row>
    <row r="205" spans="2:50" ht="24.05" customHeight="1">
      <c r="B205" s="1107">
        <v>8</v>
      </c>
      <c r="C205" s="1107">
        <v>1</v>
      </c>
      <c r="D205" s="1108"/>
      <c r="E205" s="1108"/>
      <c r="F205" s="1108"/>
      <c r="G205" s="1108"/>
      <c r="H205" s="1108"/>
      <c r="I205" s="1108"/>
      <c r="J205" s="1108"/>
      <c r="K205" s="1108"/>
      <c r="L205" s="1108"/>
      <c r="M205" s="1108"/>
      <c r="N205" s="1108"/>
      <c r="O205" s="1108"/>
      <c r="P205" s="1108"/>
      <c r="Q205" s="1108"/>
      <c r="R205" s="1108"/>
      <c r="S205" s="1108"/>
      <c r="T205" s="1108"/>
      <c r="U205" s="1108"/>
      <c r="V205" s="1108"/>
      <c r="W205" s="1108"/>
      <c r="X205" s="1108"/>
      <c r="Y205" s="1108"/>
      <c r="Z205" s="1108"/>
      <c r="AA205" s="1108"/>
      <c r="AB205" s="1108"/>
      <c r="AC205" s="1108"/>
      <c r="AD205" s="1108"/>
      <c r="AE205" s="1108"/>
      <c r="AF205" s="1108"/>
      <c r="AG205" s="1108"/>
      <c r="AH205" s="1108"/>
      <c r="AI205" s="1108"/>
      <c r="AJ205" s="1108"/>
      <c r="AK205" s="1108"/>
      <c r="AL205" s="3056"/>
      <c r="AM205" s="3057"/>
      <c r="AN205" s="3057"/>
      <c r="AO205" s="3057"/>
      <c r="AP205" s="3057"/>
      <c r="AQ205" s="3057"/>
      <c r="AR205" s="1108"/>
      <c r="AS205" s="1108"/>
      <c r="AT205" s="1108"/>
      <c r="AU205" s="1108"/>
      <c r="AV205" s="1108"/>
      <c r="AW205" s="1108"/>
      <c r="AX205" s="1108"/>
    </row>
    <row r="206" spans="2:50" ht="24.05" customHeight="1">
      <c r="B206" s="1107">
        <v>9</v>
      </c>
      <c r="C206" s="1107">
        <v>1</v>
      </c>
      <c r="D206" s="1108"/>
      <c r="E206" s="1108"/>
      <c r="F206" s="1108"/>
      <c r="G206" s="1108"/>
      <c r="H206" s="1108"/>
      <c r="I206" s="1108"/>
      <c r="J206" s="1108"/>
      <c r="K206" s="1108"/>
      <c r="L206" s="1108"/>
      <c r="M206" s="1108"/>
      <c r="N206" s="1108"/>
      <c r="O206" s="1108"/>
      <c r="P206" s="1108"/>
      <c r="Q206" s="1108"/>
      <c r="R206" s="1108"/>
      <c r="S206" s="1108"/>
      <c r="T206" s="1108"/>
      <c r="U206" s="1108"/>
      <c r="V206" s="1108"/>
      <c r="W206" s="1108"/>
      <c r="X206" s="1108"/>
      <c r="Y206" s="1108"/>
      <c r="Z206" s="1108"/>
      <c r="AA206" s="1108"/>
      <c r="AB206" s="1108"/>
      <c r="AC206" s="1108"/>
      <c r="AD206" s="1108"/>
      <c r="AE206" s="1108"/>
      <c r="AF206" s="1108"/>
      <c r="AG206" s="1108"/>
      <c r="AH206" s="1108"/>
      <c r="AI206" s="1108"/>
      <c r="AJ206" s="1108"/>
      <c r="AK206" s="1108"/>
      <c r="AL206" s="3056"/>
      <c r="AM206" s="3057"/>
      <c r="AN206" s="3057"/>
      <c r="AO206" s="3057"/>
      <c r="AP206" s="3057"/>
      <c r="AQ206" s="3057"/>
      <c r="AR206" s="1108"/>
      <c r="AS206" s="1108"/>
      <c r="AT206" s="1108"/>
      <c r="AU206" s="1108"/>
      <c r="AV206" s="1108"/>
      <c r="AW206" s="1108"/>
      <c r="AX206" s="1108"/>
    </row>
    <row r="207" spans="2:50" ht="24.05" customHeight="1">
      <c r="B207" s="1107">
        <v>10</v>
      </c>
      <c r="C207" s="1107">
        <v>1</v>
      </c>
      <c r="D207" s="1108"/>
      <c r="E207" s="1108"/>
      <c r="F207" s="1108"/>
      <c r="G207" s="1108"/>
      <c r="H207" s="1108"/>
      <c r="I207" s="1108"/>
      <c r="J207" s="1108"/>
      <c r="K207" s="1108"/>
      <c r="L207" s="1108"/>
      <c r="M207" s="1108"/>
      <c r="N207" s="1108"/>
      <c r="O207" s="1108"/>
      <c r="P207" s="1108"/>
      <c r="Q207" s="1108"/>
      <c r="R207" s="1108"/>
      <c r="S207" s="1108"/>
      <c r="T207" s="1108"/>
      <c r="U207" s="1108"/>
      <c r="V207" s="1108"/>
      <c r="W207" s="1108"/>
      <c r="X207" s="1108"/>
      <c r="Y207" s="1108"/>
      <c r="Z207" s="1108"/>
      <c r="AA207" s="1108"/>
      <c r="AB207" s="1108"/>
      <c r="AC207" s="1108"/>
      <c r="AD207" s="1108"/>
      <c r="AE207" s="1108"/>
      <c r="AF207" s="1108"/>
      <c r="AG207" s="1108"/>
      <c r="AH207" s="1108"/>
      <c r="AI207" s="1108"/>
      <c r="AJ207" s="1108"/>
      <c r="AK207" s="1108"/>
      <c r="AL207" s="3056"/>
      <c r="AM207" s="3057"/>
      <c r="AN207" s="3057"/>
      <c r="AO207" s="3057"/>
      <c r="AP207" s="3057"/>
      <c r="AQ207" s="3057"/>
      <c r="AR207" s="1108"/>
      <c r="AS207" s="1108"/>
      <c r="AT207" s="1108"/>
      <c r="AU207" s="1108"/>
      <c r="AV207" s="1108"/>
      <c r="AW207" s="1108"/>
      <c r="AX207" s="1108"/>
    </row>
    <row r="209" spans="2:50" ht="23.25" hidden="1" customHeight="1">
      <c r="B209" s="502" t="s">
        <v>152</v>
      </c>
    </row>
    <row r="210" spans="2:50" ht="36" hidden="1" customHeight="1">
      <c r="B210" s="651" t="s">
        <v>153</v>
      </c>
      <c r="C210" s="651"/>
      <c r="D210" s="651"/>
      <c r="E210" s="651"/>
      <c r="F210" s="651"/>
      <c r="G210" s="651"/>
      <c r="H210" s="651"/>
      <c r="I210" s="1106"/>
      <c r="J210" s="1106"/>
      <c r="K210" s="1106"/>
      <c r="L210" s="1106"/>
      <c r="M210" s="1106"/>
      <c r="N210" s="1106"/>
      <c r="O210" s="1106"/>
      <c r="P210" s="1106"/>
      <c r="Q210" s="1106"/>
      <c r="R210" s="1106"/>
      <c r="S210" s="1106"/>
      <c r="T210" s="1106"/>
      <c r="U210" s="1106"/>
      <c r="V210" s="1106"/>
      <c r="W210" s="1106"/>
      <c r="X210" s="1106"/>
      <c r="Y210" s="1106"/>
    </row>
    <row r="211" spans="2:50" ht="36" hidden="1" customHeight="1">
      <c r="B211" s="1081" t="s">
        <v>291</v>
      </c>
      <c r="C211" s="582"/>
      <c r="D211" s="582"/>
      <c r="E211" s="582"/>
      <c r="F211" s="582"/>
      <c r="G211" s="582"/>
      <c r="H211" s="583"/>
      <c r="I211" s="563" t="s">
        <v>155</v>
      </c>
      <c r="J211" s="530"/>
      <c r="K211" s="530"/>
      <c r="L211" s="530"/>
      <c r="M211" s="554"/>
      <c r="N211" s="581" t="s">
        <v>156</v>
      </c>
      <c r="O211" s="582"/>
      <c r="P211" s="582"/>
      <c r="Q211" s="582"/>
      <c r="R211" s="582"/>
      <c r="S211" s="582"/>
      <c r="T211" s="583"/>
      <c r="U211" s="563" t="s">
        <v>155</v>
      </c>
      <c r="V211" s="530"/>
      <c r="W211" s="530"/>
      <c r="X211" s="530"/>
      <c r="Y211" s="554"/>
      <c r="Z211" s="581" t="s">
        <v>157</v>
      </c>
      <c r="AA211" s="582"/>
      <c r="AB211" s="582"/>
      <c r="AC211" s="582"/>
      <c r="AD211" s="582"/>
      <c r="AE211" s="582"/>
      <c r="AF211" s="583"/>
      <c r="AG211" s="563" t="s">
        <v>155</v>
      </c>
      <c r="AH211" s="530"/>
      <c r="AI211" s="530"/>
      <c r="AJ211" s="530"/>
      <c r="AK211" s="554"/>
      <c r="AL211" s="581" t="s">
        <v>158</v>
      </c>
      <c r="AM211" s="582"/>
      <c r="AN211" s="582"/>
      <c r="AO211" s="582"/>
      <c r="AP211" s="582"/>
      <c r="AQ211" s="582"/>
      <c r="AR211" s="583"/>
      <c r="AS211" s="563" t="s">
        <v>155</v>
      </c>
      <c r="AT211" s="530"/>
      <c r="AU211" s="530"/>
      <c r="AV211" s="530"/>
      <c r="AW211" s="554"/>
    </row>
    <row r="212" spans="2:50" ht="36" hidden="1" customHeight="1">
      <c r="B212" s="581" t="s">
        <v>159</v>
      </c>
      <c r="C212" s="582"/>
      <c r="D212" s="582"/>
      <c r="E212" s="582"/>
      <c r="F212" s="582"/>
      <c r="G212" s="582"/>
      <c r="H212" s="583"/>
      <c r="I212" s="1089"/>
      <c r="J212" s="1090"/>
      <c r="K212" s="1090"/>
      <c r="L212" s="1090"/>
      <c r="M212" s="1091"/>
      <c r="N212" s="581" t="s">
        <v>160</v>
      </c>
      <c r="O212" s="582"/>
      <c r="P212" s="582"/>
      <c r="Q212" s="582"/>
      <c r="R212" s="582"/>
      <c r="S212" s="582"/>
      <c r="T212" s="583"/>
      <c r="U212" s="1089"/>
      <c r="V212" s="1090"/>
      <c r="W212" s="1090"/>
      <c r="X212" s="1090"/>
      <c r="Y212" s="1091"/>
      <c r="Z212" s="581" t="s">
        <v>161</v>
      </c>
      <c r="AA212" s="582"/>
      <c r="AB212" s="582"/>
      <c r="AC212" s="582"/>
      <c r="AD212" s="582"/>
      <c r="AE212" s="582"/>
      <c r="AF212" s="583"/>
      <c r="AG212" s="1089"/>
      <c r="AH212" s="1090"/>
      <c r="AI212" s="1090"/>
      <c r="AJ212" s="1090"/>
      <c r="AK212" s="1091"/>
      <c r="AL212" s="1081" t="s">
        <v>162</v>
      </c>
      <c r="AM212" s="582"/>
      <c r="AN212" s="582"/>
      <c r="AO212" s="582"/>
      <c r="AP212" s="582"/>
      <c r="AQ212" s="582"/>
      <c r="AR212" s="583"/>
      <c r="AS212" s="1089"/>
      <c r="AT212" s="1090"/>
      <c r="AU212" s="1090"/>
      <c r="AV212" s="1090"/>
      <c r="AW212" s="1091"/>
    </row>
    <row r="213" spans="2:50">
      <c r="C213" s="502" t="s">
        <v>1255</v>
      </c>
    </row>
    <row r="214" spans="2:50" ht="34.549999999999997" customHeight="1">
      <c r="B214" s="1107"/>
      <c r="C214" s="1107"/>
      <c r="D214" s="651" t="s">
        <v>145</v>
      </c>
      <c r="E214" s="651"/>
      <c r="F214" s="651"/>
      <c r="G214" s="651"/>
      <c r="H214" s="651"/>
      <c r="I214" s="651"/>
      <c r="J214" s="651"/>
      <c r="K214" s="651"/>
      <c r="L214" s="651"/>
      <c r="M214" s="651"/>
      <c r="N214" s="651" t="s">
        <v>146</v>
      </c>
      <c r="O214" s="651"/>
      <c r="P214" s="651"/>
      <c r="Q214" s="651"/>
      <c r="R214" s="651"/>
      <c r="S214" s="651"/>
      <c r="T214" s="651"/>
      <c r="U214" s="651"/>
      <c r="V214" s="651"/>
      <c r="W214" s="651"/>
      <c r="X214" s="651"/>
      <c r="Y214" s="651"/>
      <c r="Z214" s="651"/>
      <c r="AA214" s="651"/>
      <c r="AB214" s="651"/>
      <c r="AC214" s="651"/>
      <c r="AD214" s="651"/>
      <c r="AE214" s="651"/>
      <c r="AF214" s="651"/>
      <c r="AG214" s="651"/>
      <c r="AH214" s="651"/>
      <c r="AI214" s="651"/>
      <c r="AJ214" s="651"/>
      <c r="AK214" s="651"/>
      <c r="AL214" s="652" t="s">
        <v>147</v>
      </c>
      <c r="AM214" s="651"/>
      <c r="AN214" s="651"/>
      <c r="AO214" s="651"/>
      <c r="AP214" s="651"/>
      <c r="AQ214" s="651"/>
      <c r="AR214" s="651" t="s">
        <v>148</v>
      </c>
      <c r="AS214" s="651"/>
      <c r="AT214" s="651"/>
      <c r="AU214" s="651"/>
      <c r="AV214" s="651" t="s">
        <v>149</v>
      </c>
      <c r="AW214" s="651"/>
      <c r="AX214" s="651"/>
    </row>
    <row r="215" spans="2:50" ht="24.05" customHeight="1">
      <c r="B215" s="1107">
        <v>1</v>
      </c>
      <c r="C215" s="1107">
        <v>1</v>
      </c>
      <c r="D215" s="1108" t="s">
        <v>1256</v>
      </c>
      <c r="E215" s="1108"/>
      <c r="F215" s="1108"/>
      <c r="G215" s="1108"/>
      <c r="H215" s="1108"/>
      <c r="I215" s="1108"/>
      <c r="J215" s="1108"/>
      <c r="K215" s="1108"/>
      <c r="L215" s="1108"/>
      <c r="M215" s="1108"/>
      <c r="N215" s="1108" t="s">
        <v>1253</v>
      </c>
      <c r="O215" s="1108"/>
      <c r="P215" s="1108"/>
      <c r="Q215" s="1108"/>
      <c r="R215" s="1108"/>
      <c r="S215" s="1108"/>
      <c r="T215" s="1108"/>
      <c r="U215" s="1108"/>
      <c r="V215" s="1108"/>
      <c r="W215" s="1108"/>
      <c r="X215" s="1108"/>
      <c r="Y215" s="1108"/>
      <c r="Z215" s="1108"/>
      <c r="AA215" s="1108"/>
      <c r="AB215" s="1108"/>
      <c r="AC215" s="1108"/>
      <c r="AD215" s="1108"/>
      <c r="AE215" s="1108"/>
      <c r="AF215" s="1108"/>
      <c r="AG215" s="1108"/>
      <c r="AH215" s="1108"/>
      <c r="AI215" s="1108"/>
      <c r="AJ215" s="1108"/>
      <c r="AK215" s="1108"/>
      <c r="AL215" s="1109">
        <v>31</v>
      </c>
      <c r="AM215" s="1108"/>
      <c r="AN215" s="1108"/>
      <c r="AO215" s="1108"/>
      <c r="AP215" s="1108"/>
      <c r="AQ215" s="1108"/>
      <c r="AR215" s="1106" t="s">
        <v>167</v>
      </c>
      <c r="AS215" s="1106"/>
      <c r="AT215" s="1106"/>
      <c r="AU215" s="1106"/>
      <c r="AV215" s="1106" t="s">
        <v>167</v>
      </c>
      <c r="AW215" s="1106"/>
      <c r="AX215" s="1106"/>
    </row>
    <row r="216" spans="2:50" ht="24.05" customHeight="1">
      <c r="B216" s="1107">
        <v>2</v>
      </c>
      <c r="C216" s="1107">
        <v>1</v>
      </c>
      <c r="D216" s="1108" t="s">
        <v>1257</v>
      </c>
      <c r="E216" s="1108"/>
      <c r="F216" s="1108"/>
      <c r="G216" s="1108"/>
      <c r="H216" s="1108"/>
      <c r="I216" s="1108"/>
      <c r="J216" s="1108"/>
      <c r="K216" s="1108"/>
      <c r="L216" s="1108"/>
      <c r="M216" s="1108"/>
      <c r="N216" s="563" t="s">
        <v>1254</v>
      </c>
      <c r="O216" s="530"/>
      <c r="P216" s="530"/>
      <c r="Q216" s="530"/>
      <c r="R216" s="530"/>
      <c r="S216" s="530"/>
      <c r="T216" s="530"/>
      <c r="U216" s="530"/>
      <c r="V216" s="530"/>
      <c r="W216" s="530"/>
      <c r="X216" s="530"/>
      <c r="Y216" s="530"/>
      <c r="Z216" s="530"/>
      <c r="AA216" s="530"/>
      <c r="AB216" s="530"/>
      <c r="AC216" s="530"/>
      <c r="AD216" s="530"/>
      <c r="AE216" s="530"/>
      <c r="AF216" s="530"/>
      <c r="AG216" s="530"/>
      <c r="AH216" s="530"/>
      <c r="AI216" s="530"/>
      <c r="AJ216" s="530"/>
      <c r="AK216" s="554"/>
      <c r="AL216" s="1109">
        <v>10</v>
      </c>
      <c r="AM216" s="1108"/>
      <c r="AN216" s="1108"/>
      <c r="AO216" s="1108"/>
      <c r="AP216" s="1108"/>
      <c r="AQ216" s="1108"/>
      <c r="AR216" s="1106" t="s">
        <v>167</v>
      </c>
      <c r="AS216" s="1106"/>
      <c r="AT216" s="1106"/>
      <c r="AU216" s="1106"/>
      <c r="AV216" s="1106" t="s">
        <v>167</v>
      </c>
      <c r="AW216" s="1106"/>
      <c r="AX216" s="1106"/>
    </row>
    <row r="217" spans="2:50" ht="24.05" customHeight="1">
      <c r="B217" s="1107">
        <v>3</v>
      </c>
      <c r="C217" s="1107">
        <v>1</v>
      </c>
      <c r="D217" s="1108"/>
      <c r="E217" s="1108"/>
      <c r="F217" s="1108"/>
      <c r="G217" s="1108"/>
      <c r="H217" s="1108"/>
      <c r="I217" s="1108"/>
      <c r="J217" s="1108"/>
      <c r="K217" s="1108"/>
      <c r="L217" s="1108"/>
      <c r="M217" s="1108"/>
      <c r="N217" s="563"/>
      <c r="O217" s="530"/>
      <c r="P217" s="530"/>
      <c r="Q217" s="530"/>
      <c r="R217" s="530"/>
      <c r="S217" s="530"/>
      <c r="T217" s="530"/>
      <c r="U217" s="530"/>
      <c r="V217" s="530"/>
      <c r="W217" s="530"/>
      <c r="X217" s="530"/>
      <c r="Y217" s="530"/>
      <c r="Z217" s="530"/>
      <c r="AA217" s="530"/>
      <c r="AB217" s="530"/>
      <c r="AC217" s="530"/>
      <c r="AD217" s="530"/>
      <c r="AE217" s="530"/>
      <c r="AF217" s="530"/>
      <c r="AG217" s="530"/>
      <c r="AH217" s="530"/>
      <c r="AI217" s="530"/>
      <c r="AJ217" s="530"/>
      <c r="AK217" s="554"/>
      <c r="AL217" s="1109"/>
      <c r="AM217" s="1108"/>
      <c r="AN217" s="1108"/>
      <c r="AO217" s="1108"/>
      <c r="AP217" s="1108"/>
      <c r="AQ217" s="1108"/>
      <c r="AR217" s="1108"/>
      <c r="AS217" s="1108"/>
      <c r="AT217" s="1108"/>
      <c r="AU217" s="1108"/>
      <c r="AV217" s="1108"/>
      <c r="AW217" s="1108"/>
      <c r="AX217" s="1108"/>
    </row>
    <row r="218" spans="2:50" ht="24.05" customHeight="1">
      <c r="B218" s="1107">
        <v>4</v>
      </c>
      <c r="C218" s="1107">
        <v>1</v>
      </c>
      <c r="D218" s="1108"/>
      <c r="E218" s="1108"/>
      <c r="F218" s="1108"/>
      <c r="G218" s="1108"/>
      <c r="H218" s="1108"/>
      <c r="I218" s="1108"/>
      <c r="J218" s="1108"/>
      <c r="K218" s="1108"/>
      <c r="L218" s="1108"/>
      <c r="M218" s="1108"/>
      <c r="N218" s="563"/>
      <c r="O218" s="530"/>
      <c r="P218" s="530"/>
      <c r="Q218" s="530"/>
      <c r="R218" s="530"/>
      <c r="S218" s="530"/>
      <c r="T218" s="530"/>
      <c r="U218" s="530"/>
      <c r="V218" s="530"/>
      <c r="W218" s="530"/>
      <c r="X218" s="530"/>
      <c r="Y218" s="530"/>
      <c r="Z218" s="530"/>
      <c r="AA218" s="530"/>
      <c r="AB218" s="530"/>
      <c r="AC218" s="530"/>
      <c r="AD218" s="530"/>
      <c r="AE218" s="530"/>
      <c r="AF218" s="530"/>
      <c r="AG218" s="530"/>
      <c r="AH218" s="530"/>
      <c r="AI218" s="530"/>
      <c r="AJ218" s="530"/>
      <c r="AK218" s="554"/>
      <c r="AL218" s="1109"/>
      <c r="AM218" s="1108"/>
      <c r="AN218" s="1108"/>
      <c r="AO218" s="1108"/>
      <c r="AP218" s="1108"/>
      <c r="AQ218" s="1108"/>
      <c r="AR218" s="1108"/>
      <c r="AS218" s="1108"/>
      <c r="AT218" s="1108"/>
      <c r="AU218" s="1108"/>
      <c r="AV218" s="1108"/>
      <c r="AW218" s="1108"/>
      <c r="AX218" s="1108"/>
    </row>
    <row r="219" spans="2:50" ht="24.05" customHeight="1">
      <c r="B219" s="1107">
        <v>5</v>
      </c>
      <c r="C219" s="1107">
        <v>1</v>
      </c>
      <c r="D219" s="1108"/>
      <c r="E219" s="1108"/>
      <c r="F219" s="1108"/>
      <c r="G219" s="1108"/>
      <c r="H219" s="1108"/>
      <c r="I219" s="1108"/>
      <c r="J219" s="1108"/>
      <c r="K219" s="1108"/>
      <c r="L219" s="1108"/>
      <c r="M219" s="1108"/>
      <c r="N219" s="563"/>
      <c r="O219" s="530"/>
      <c r="P219" s="530"/>
      <c r="Q219" s="530"/>
      <c r="R219" s="530"/>
      <c r="S219" s="530"/>
      <c r="T219" s="530"/>
      <c r="U219" s="530"/>
      <c r="V219" s="530"/>
      <c r="W219" s="530"/>
      <c r="X219" s="530"/>
      <c r="Y219" s="530"/>
      <c r="Z219" s="530"/>
      <c r="AA219" s="530"/>
      <c r="AB219" s="530"/>
      <c r="AC219" s="530"/>
      <c r="AD219" s="530"/>
      <c r="AE219" s="530"/>
      <c r="AF219" s="530"/>
      <c r="AG219" s="530"/>
      <c r="AH219" s="530"/>
      <c r="AI219" s="530"/>
      <c r="AJ219" s="530"/>
      <c r="AK219" s="554"/>
      <c r="AL219" s="1109"/>
      <c r="AM219" s="1108"/>
      <c r="AN219" s="1108"/>
      <c r="AO219" s="1108"/>
      <c r="AP219" s="1108"/>
      <c r="AQ219" s="1108"/>
      <c r="AR219" s="1108"/>
      <c r="AS219" s="1108"/>
      <c r="AT219" s="1108"/>
      <c r="AU219" s="1108"/>
      <c r="AV219" s="1108"/>
      <c r="AW219" s="1108"/>
      <c r="AX219" s="1108"/>
    </row>
    <row r="220" spans="2:50" ht="24.05" customHeight="1">
      <c r="B220" s="1107">
        <v>6</v>
      </c>
      <c r="C220" s="1107">
        <v>1</v>
      </c>
      <c r="D220" s="1108"/>
      <c r="E220" s="1108"/>
      <c r="F220" s="1108"/>
      <c r="G220" s="1108"/>
      <c r="H220" s="1108"/>
      <c r="I220" s="1108"/>
      <c r="J220" s="1108"/>
      <c r="K220" s="1108"/>
      <c r="L220" s="1108"/>
      <c r="M220" s="1108"/>
      <c r="N220" s="563"/>
      <c r="O220" s="530"/>
      <c r="P220" s="530"/>
      <c r="Q220" s="530"/>
      <c r="R220" s="530"/>
      <c r="S220" s="530"/>
      <c r="T220" s="530"/>
      <c r="U220" s="530"/>
      <c r="V220" s="530"/>
      <c r="W220" s="530"/>
      <c r="X220" s="530"/>
      <c r="Y220" s="530"/>
      <c r="Z220" s="530"/>
      <c r="AA220" s="530"/>
      <c r="AB220" s="530"/>
      <c r="AC220" s="530"/>
      <c r="AD220" s="530"/>
      <c r="AE220" s="530"/>
      <c r="AF220" s="530"/>
      <c r="AG220" s="530"/>
      <c r="AH220" s="530"/>
      <c r="AI220" s="530"/>
      <c r="AJ220" s="530"/>
      <c r="AK220" s="554"/>
      <c r="AL220" s="1109"/>
      <c r="AM220" s="1108"/>
      <c r="AN220" s="1108"/>
      <c r="AO220" s="1108"/>
      <c r="AP220" s="1108"/>
      <c r="AQ220" s="1108"/>
      <c r="AR220" s="1108"/>
      <c r="AS220" s="1108"/>
      <c r="AT220" s="1108"/>
      <c r="AU220" s="1108"/>
      <c r="AV220" s="1108"/>
      <c r="AW220" s="1108"/>
      <c r="AX220" s="1108"/>
    </row>
    <row r="221" spans="2:50" ht="23.25" customHeight="1">
      <c r="B221" s="1107">
        <v>7</v>
      </c>
      <c r="C221" s="1107">
        <v>1</v>
      </c>
      <c r="D221" s="1108"/>
      <c r="E221" s="1108"/>
      <c r="F221" s="1108"/>
      <c r="G221" s="1108"/>
      <c r="H221" s="1108"/>
      <c r="I221" s="1108"/>
      <c r="J221" s="1108"/>
      <c r="K221" s="1108"/>
      <c r="L221" s="1108"/>
      <c r="M221" s="1108"/>
      <c r="N221" s="563"/>
      <c r="O221" s="530"/>
      <c r="P221" s="530"/>
      <c r="Q221" s="530"/>
      <c r="R221" s="530"/>
      <c r="S221" s="530"/>
      <c r="T221" s="530"/>
      <c r="U221" s="530"/>
      <c r="V221" s="530"/>
      <c r="W221" s="530"/>
      <c r="X221" s="530"/>
      <c r="Y221" s="530"/>
      <c r="Z221" s="530"/>
      <c r="AA221" s="530"/>
      <c r="AB221" s="530"/>
      <c r="AC221" s="530"/>
      <c r="AD221" s="530"/>
      <c r="AE221" s="530"/>
      <c r="AF221" s="530"/>
      <c r="AG221" s="530"/>
      <c r="AH221" s="530"/>
      <c r="AI221" s="530"/>
      <c r="AJ221" s="530"/>
      <c r="AK221" s="554"/>
      <c r="AL221" s="1109"/>
      <c r="AM221" s="1108"/>
      <c r="AN221" s="1108"/>
      <c r="AO221" s="1108"/>
      <c r="AP221" s="1108"/>
      <c r="AQ221" s="1108"/>
      <c r="AR221" s="1108"/>
      <c r="AS221" s="1108"/>
      <c r="AT221" s="1108"/>
      <c r="AU221" s="1108"/>
      <c r="AV221" s="1108"/>
      <c r="AW221" s="1108"/>
      <c r="AX221" s="1108"/>
    </row>
    <row r="222" spans="2:50" ht="23.25" customHeight="1">
      <c r="B222" s="1107">
        <v>8</v>
      </c>
      <c r="C222" s="1107">
        <v>1</v>
      </c>
      <c r="D222" s="1108"/>
      <c r="E222" s="1108"/>
      <c r="F222" s="1108"/>
      <c r="G222" s="1108"/>
      <c r="H222" s="1108"/>
      <c r="I222" s="1108"/>
      <c r="J222" s="1108"/>
      <c r="K222" s="1108"/>
      <c r="L222" s="1108"/>
      <c r="M222" s="1108"/>
      <c r="N222" s="563"/>
      <c r="O222" s="530"/>
      <c r="P222" s="530"/>
      <c r="Q222" s="530"/>
      <c r="R222" s="530"/>
      <c r="S222" s="530"/>
      <c r="T222" s="530"/>
      <c r="U222" s="530"/>
      <c r="V222" s="530"/>
      <c r="W222" s="530"/>
      <c r="X222" s="530"/>
      <c r="Y222" s="530"/>
      <c r="Z222" s="530"/>
      <c r="AA222" s="530"/>
      <c r="AB222" s="530"/>
      <c r="AC222" s="530"/>
      <c r="AD222" s="530"/>
      <c r="AE222" s="530"/>
      <c r="AF222" s="530"/>
      <c r="AG222" s="530"/>
      <c r="AH222" s="530"/>
      <c r="AI222" s="530"/>
      <c r="AJ222" s="530"/>
      <c r="AK222" s="554"/>
      <c r="AL222" s="1109"/>
      <c r="AM222" s="1108"/>
      <c r="AN222" s="1108"/>
      <c r="AO222" s="1108"/>
      <c r="AP222" s="1108"/>
      <c r="AQ222" s="1108"/>
      <c r="AR222" s="1108"/>
      <c r="AS222" s="1108"/>
      <c r="AT222" s="1108"/>
      <c r="AU222" s="1108"/>
      <c r="AV222" s="1108"/>
      <c r="AW222" s="1108"/>
      <c r="AX222" s="1108"/>
    </row>
    <row r="223" spans="2:50" ht="23.25" customHeight="1">
      <c r="B223" s="1107">
        <v>9</v>
      </c>
      <c r="C223" s="1107">
        <v>1</v>
      </c>
      <c r="D223" s="1108"/>
      <c r="E223" s="1108"/>
      <c r="F223" s="1108"/>
      <c r="G223" s="1108"/>
      <c r="H223" s="1108"/>
      <c r="I223" s="1108"/>
      <c r="J223" s="1108"/>
      <c r="K223" s="1108"/>
      <c r="L223" s="1108"/>
      <c r="M223" s="1108"/>
      <c r="N223" s="563"/>
      <c r="O223" s="530"/>
      <c r="P223" s="530"/>
      <c r="Q223" s="530"/>
      <c r="R223" s="530"/>
      <c r="S223" s="530"/>
      <c r="T223" s="530"/>
      <c r="U223" s="530"/>
      <c r="V223" s="530"/>
      <c r="W223" s="530"/>
      <c r="X223" s="530"/>
      <c r="Y223" s="530"/>
      <c r="Z223" s="530"/>
      <c r="AA223" s="530"/>
      <c r="AB223" s="530"/>
      <c r="AC223" s="530"/>
      <c r="AD223" s="530"/>
      <c r="AE223" s="530"/>
      <c r="AF223" s="530"/>
      <c r="AG223" s="530"/>
      <c r="AH223" s="530"/>
      <c r="AI223" s="530"/>
      <c r="AJ223" s="530"/>
      <c r="AK223" s="554"/>
      <c r="AL223" s="1109"/>
      <c r="AM223" s="1108"/>
      <c r="AN223" s="1108"/>
      <c r="AO223" s="1108"/>
      <c r="AP223" s="1108"/>
      <c r="AQ223" s="1108"/>
      <c r="AR223" s="1108"/>
      <c r="AS223" s="1108"/>
      <c r="AT223" s="1108"/>
      <c r="AU223" s="1108"/>
      <c r="AV223" s="1108"/>
      <c r="AW223" s="1108"/>
      <c r="AX223" s="1108"/>
    </row>
    <row r="224" spans="2:50" ht="23.25" customHeight="1">
      <c r="B224" s="1107">
        <v>10</v>
      </c>
      <c r="C224" s="1107">
        <v>1</v>
      </c>
      <c r="D224" s="1108"/>
      <c r="E224" s="1108"/>
      <c r="F224" s="1108"/>
      <c r="G224" s="1108"/>
      <c r="H224" s="1108"/>
      <c r="I224" s="1108"/>
      <c r="J224" s="1108"/>
      <c r="K224" s="1108"/>
      <c r="L224" s="1108"/>
      <c r="M224" s="1108"/>
      <c r="N224" s="563"/>
      <c r="O224" s="530"/>
      <c r="P224" s="530"/>
      <c r="Q224" s="530"/>
      <c r="R224" s="530"/>
      <c r="S224" s="530"/>
      <c r="T224" s="530"/>
      <c r="U224" s="530"/>
      <c r="V224" s="530"/>
      <c r="W224" s="530"/>
      <c r="X224" s="530"/>
      <c r="Y224" s="530"/>
      <c r="Z224" s="530"/>
      <c r="AA224" s="530"/>
      <c r="AB224" s="530"/>
      <c r="AC224" s="530"/>
      <c r="AD224" s="530"/>
      <c r="AE224" s="530"/>
      <c r="AF224" s="530"/>
      <c r="AG224" s="530"/>
      <c r="AH224" s="530"/>
      <c r="AI224" s="530"/>
      <c r="AJ224" s="530"/>
      <c r="AK224" s="554"/>
      <c r="AL224" s="1109"/>
      <c r="AM224" s="1108"/>
      <c r="AN224" s="1108"/>
      <c r="AO224" s="1108"/>
      <c r="AP224" s="1108"/>
      <c r="AQ224" s="1108"/>
      <c r="AR224" s="1108"/>
      <c r="AS224" s="1108"/>
      <c r="AT224" s="1108"/>
      <c r="AU224" s="1108"/>
      <c r="AV224" s="1108"/>
      <c r="AW224" s="1108"/>
      <c r="AX224" s="1108"/>
    </row>
    <row r="226" spans="2:50">
      <c r="C226" s="502" t="s">
        <v>1258</v>
      </c>
    </row>
    <row r="227" spans="2:50" ht="31.6" customHeight="1">
      <c r="B227" s="1107"/>
      <c r="C227" s="1107"/>
      <c r="D227" s="651" t="s">
        <v>145</v>
      </c>
      <c r="E227" s="651"/>
      <c r="F227" s="651"/>
      <c r="G227" s="651"/>
      <c r="H227" s="651"/>
      <c r="I227" s="651"/>
      <c r="J227" s="651"/>
      <c r="K227" s="651"/>
      <c r="L227" s="651"/>
      <c r="M227" s="651"/>
      <c r="N227" s="651" t="s">
        <v>146</v>
      </c>
      <c r="O227" s="651"/>
      <c r="P227" s="651"/>
      <c r="Q227" s="651"/>
      <c r="R227" s="651"/>
      <c r="S227" s="651"/>
      <c r="T227" s="651"/>
      <c r="U227" s="651"/>
      <c r="V227" s="651"/>
      <c r="W227" s="651"/>
      <c r="X227" s="651"/>
      <c r="Y227" s="651"/>
      <c r="Z227" s="651"/>
      <c r="AA227" s="651"/>
      <c r="AB227" s="651"/>
      <c r="AC227" s="651"/>
      <c r="AD227" s="651"/>
      <c r="AE227" s="651"/>
      <c r="AF227" s="651"/>
      <c r="AG227" s="651"/>
      <c r="AH227" s="651"/>
      <c r="AI227" s="651"/>
      <c r="AJ227" s="651"/>
      <c r="AK227" s="651"/>
      <c r="AL227" s="652" t="s">
        <v>147</v>
      </c>
      <c r="AM227" s="651"/>
      <c r="AN227" s="651"/>
      <c r="AO227" s="651"/>
      <c r="AP227" s="651"/>
      <c r="AQ227" s="651"/>
      <c r="AR227" s="651" t="s">
        <v>148</v>
      </c>
      <c r="AS227" s="651"/>
      <c r="AT227" s="651"/>
      <c r="AU227" s="651"/>
      <c r="AV227" s="651" t="s">
        <v>149</v>
      </c>
      <c r="AW227" s="651"/>
      <c r="AX227" s="651"/>
    </row>
    <row r="228" spans="2:50" ht="23.25" customHeight="1">
      <c r="B228" s="1107">
        <v>1</v>
      </c>
      <c r="C228" s="1107">
        <v>1</v>
      </c>
      <c r="D228" s="1108" t="s">
        <v>1259</v>
      </c>
      <c r="E228" s="1108"/>
      <c r="F228" s="1108"/>
      <c r="G228" s="1108"/>
      <c r="H228" s="1108"/>
      <c r="I228" s="1108"/>
      <c r="J228" s="1108"/>
      <c r="K228" s="1108"/>
      <c r="L228" s="1108"/>
      <c r="M228" s="1108"/>
      <c r="N228" s="1108" t="s">
        <v>1260</v>
      </c>
      <c r="O228" s="1108"/>
      <c r="P228" s="1108"/>
      <c r="Q228" s="1108"/>
      <c r="R228" s="1108"/>
      <c r="S228" s="1108"/>
      <c r="T228" s="1108"/>
      <c r="U228" s="1108"/>
      <c r="V228" s="1108"/>
      <c r="W228" s="1108"/>
      <c r="X228" s="1108"/>
      <c r="Y228" s="1108"/>
      <c r="Z228" s="1108"/>
      <c r="AA228" s="1108"/>
      <c r="AB228" s="1108"/>
      <c r="AC228" s="1108"/>
      <c r="AD228" s="1108"/>
      <c r="AE228" s="1108"/>
      <c r="AF228" s="1108"/>
      <c r="AG228" s="1108"/>
      <c r="AH228" s="1108"/>
      <c r="AI228" s="1108"/>
      <c r="AJ228" s="1108"/>
      <c r="AK228" s="1108"/>
      <c r="AL228" s="1109">
        <v>26</v>
      </c>
      <c r="AM228" s="1108"/>
      <c r="AN228" s="1108"/>
      <c r="AO228" s="1108"/>
      <c r="AP228" s="1108"/>
      <c r="AQ228" s="1108"/>
      <c r="AR228" s="1108"/>
      <c r="AS228" s="1108"/>
      <c r="AT228" s="1108"/>
      <c r="AU228" s="1108"/>
      <c r="AV228" s="1108"/>
      <c r="AW228" s="1108"/>
      <c r="AX228" s="1108"/>
    </row>
    <row r="229" spans="2:50" ht="23.25" customHeight="1">
      <c r="B229" s="1107">
        <v>2</v>
      </c>
      <c r="C229" s="1107">
        <v>1</v>
      </c>
      <c r="D229" s="1108" t="s">
        <v>1261</v>
      </c>
      <c r="E229" s="1108"/>
      <c r="F229" s="1108"/>
      <c r="G229" s="1108"/>
      <c r="H229" s="1108"/>
      <c r="I229" s="1108"/>
      <c r="J229" s="1108"/>
      <c r="K229" s="1108"/>
      <c r="L229" s="1108"/>
      <c r="M229" s="1108"/>
      <c r="N229" s="563" t="s">
        <v>1254</v>
      </c>
      <c r="O229" s="530"/>
      <c r="P229" s="530"/>
      <c r="Q229" s="530"/>
      <c r="R229" s="530"/>
      <c r="S229" s="530"/>
      <c r="T229" s="530"/>
      <c r="U229" s="530"/>
      <c r="V229" s="530"/>
      <c r="W229" s="530"/>
      <c r="X229" s="530"/>
      <c r="Y229" s="530"/>
      <c r="Z229" s="530"/>
      <c r="AA229" s="530"/>
      <c r="AB229" s="530"/>
      <c r="AC229" s="530"/>
      <c r="AD229" s="530"/>
      <c r="AE229" s="530"/>
      <c r="AF229" s="530"/>
      <c r="AG229" s="530"/>
      <c r="AH229" s="530"/>
      <c r="AI229" s="530"/>
      <c r="AJ229" s="530"/>
      <c r="AK229" s="554"/>
      <c r="AL229" s="1109">
        <v>10</v>
      </c>
      <c r="AM229" s="1108"/>
      <c r="AN229" s="1108"/>
      <c r="AO229" s="1108"/>
      <c r="AP229" s="1108"/>
      <c r="AQ229" s="1108"/>
      <c r="AR229" s="1108"/>
      <c r="AS229" s="1108"/>
      <c r="AT229" s="1108"/>
      <c r="AU229" s="1108"/>
      <c r="AV229" s="1108"/>
      <c r="AW229" s="1108"/>
      <c r="AX229" s="1108"/>
    </row>
    <row r="230" spans="2:50" ht="23.25" customHeight="1">
      <c r="B230" s="1107">
        <v>3</v>
      </c>
      <c r="C230" s="1107">
        <v>1</v>
      </c>
      <c r="D230" s="1108" t="s">
        <v>1259</v>
      </c>
      <c r="E230" s="1108"/>
      <c r="F230" s="1108"/>
      <c r="G230" s="1108"/>
      <c r="H230" s="1108"/>
      <c r="I230" s="1108"/>
      <c r="J230" s="1108"/>
      <c r="K230" s="1108"/>
      <c r="L230" s="1108"/>
      <c r="M230" s="1108"/>
      <c r="N230" s="563" t="s">
        <v>1254</v>
      </c>
      <c r="O230" s="530"/>
      <c r="P230" s="530"/>
      <c r="Q230" s="530"/>
      <c r="R230" s="530"/>
      <c r="S230" s="530"/>
      <c r="T230" s="530"/>
      <c r="U230" s="530"/>
      <c r="V230" s="530"/>
      <c r="W230" s="530"/>
      <c r="X230" s="530"/>
      <c r="Y230" s="530"/>
      <c r="Z230" s="530"/>
      <c r="AA230" s="530"/>
      <c r="AB230" s="530"/>
      <c r="AC230" s="530"/>
      <c r="AD230" s="530"/>
      <c r="AE230" s="530"/>
      <c r="AF230" s="530"/>
      <c r="AG230" s="530"/>
      <c r="AH230" s="530"/>
      <c r="AI230" s="530"/>
      <c r="AJ230" s="530"/>
      <c r="AK230" s="554"/>
      <c r="AL230" s="1109">
        <v>4</v>
      </c>
      <c r="AM230" s="1108"/>
      <c r="AN230" s="1108"/>
      <c r="AO230" s="1108"/>
      <c r="AP230" s="1108"/>
      <c r="AQ230" s="1108"/>
      <c r="AR230" s="1108"/>
      <c r="AS230" s="1108"/>
      <c r="AT230" s="1108"/>
      <c r="AU230" s="1108"/>
      <c r="AV230" s="1108"/>
      <c r="AW230" s="1108"/>
      <c r="AX230" s="1108"/>
    </row>
    <row r="231" spans="2:50" ht="23.25" customHeight="1">
      <c r="B231" s="1107">
        <v>4</v>
      </c>
      <c r="C231" s="1107">
        <v>1</v>
      </c>
      <c r="D231" s="1108" t="s">
        <v>1259</v>
      </c>
      <c r="E231" s="1108"/>
      <c r="F231" s="1108"/>
      <c r="G231" s="1108"/>
      <c r="H231" s="1108"/>
      <c r="I231" s="1108"/>
      <c r="J231" s="1108"/>
      <c r="K231" s="1108"/>
      <c r="L231" s="1108"/>
      <c r="M231" s="1108"/>
      <c r="N231" s="563" t="s">
        <v>1254</v>
      </c>
      <c r="O231" s="530"/>
      <c r="P231" s="530"/>
      <c r="Q231" s="530"/>
      <c r="R231" s="530"/>
      <c r="S231" s="530"/>
      <c r="T231" s="530"/>
      <c r="U231" s="530"/>
      <c r="V231" s="530"/>
      <c r="W231" s="530"/>
      <c r="X231" s="530"/>
      <c r="Y231" s="530"/>
      <c r="Z231" s="530"/>
      <c r="AA231" s="530"/>
      <c r="AB231" s="530"/>
      <c r="AC231" s="530"/>
      <c r="AD231" s="530"/>
      <c r="AE231" s="530"/>
      <c r="AF231" s="530"/>
      <c r="AG231" s="530"/>
      <c r="AH231" s="530"/>
      <c r="AI231" s="530"/>
      <c r="AJ231" s="530"/>
      <c r="AK231" s="554"/>
      <c r="AL231" s="1109">
        <v>1</v>
      </c>
      <c r="AM231" s="1108"/>
      <c r="AN231" s="1108"/>
      <c r="AO231" s="1108"/>
      <c r="AP231" s="1108"/>
      <c r="AQ231" s="1108"/>
      <c r="AR231" s="1108"/>
      <c r="AS231" s="1108"/>
      <c r="AT231" s="1108"/>
      <c r="AU231" s="1108"/>
      <c r="AV231" s="1108"/>
      <c r="AW231" s="1108"/>
      <c r="AX231" s="1108"/>
    </row>
    <row r="232" spans="2:50" ht="23.25" customHeight="1">
      <c r="B232" s="1107">
        <v>5</v>
      </c>
      <c r="C232" s="1107">
        <v>1</v>
      </c>
      <c r="D232" s="1108" t="s">
        <v>1259</v>
      </c>
      <c r="E232" s="1108"/>
      <c r="F232" s="1108"/>
      <c r="G232" s="1108"/>
      <c r="H232" s="1108"/>
      <c r="I232" s="1108"/>
      <c r="J232" s="1108"/>
      <c r="K232" s="1108"/>
      <c r="L232" s="1108"/>
      <c r="M232" s="1108"/>
      <c r="N232" s="563" t="s">
        <v>1254</v>
      </c>
      <c r="O232" s="530"/>
      <c r="P232" s="530"/>
      <c r="Q232" s="530"/>
      <c r="R232" s="530"/>
      <c r="S232" s="530"/>
      <c r="T232" s="530"/>
      <c r="U232" s="530"/>
      <c r="V232" s="530"/>
      <c r="W232" s="530"/>
      <c r="X232" s="530"/>
      <c r="Y232" s="530"/>
      <c r="Z232" s="530"/>
      <c r="AA232" s="530"/>
      <c r="AB232" s="530"/>
      <c r="AC232" s="530"/>
      <c r="AD232" s="530"/>
      <c r="AE232" s="530"/>
      <c r="AF232" s="530"/>
      <c r="AG232" s="530"/>
      <c r="AH232" s="530"/>
      <c r="AI232" s="530"/>
      <c r="AJ232" s="530"/>
      <c r="AK232" s="554"/>
      <c r="AL232" s="1109">
        <v>0.2</v>
      </c>
      <c r="AM232" s="1108"/>
      <c r="AN232" s="1108"/>
      <c r="AO232" s="1108"/>
      <c r="AP232" s="1108"/>
      <c r="AQ232" s="1108"/>
      <c r="AR232" s="1108"/>
      <c r="AS232" s="1108"/>
      <c r="AT232" s="1108"/>
      <c r="AU232" s="1108"/>
      <c r="AV232" s="1108"/>
      <c r="AW232" s="1108"/>
      <c r="AX232" s="1108"/>
    </row>
    <row r="233" spans="2:50">
      <c r="B233" s="1107">
        <v>6</v>
      </c>
      <c r="C233" s="1107">
        <v>1</v>
      </c>
      <c r="D233" s="1108"/>
      <c r="E233" s="1108"/>
      <c r="F233" s="1108"/>
      <c r="G233" s="1108"/>
      <c r="H233" s="1108"/>
      <c r="I233" s="1108"/>
      <c r="J233" s="1108"/>
      <c r="K233" s="1108"/>
      <c r="L233" s="1108"/>
      <c r="M233" s="1108"/>
      <c r="N233" s="563"/>
      <c r="O233" s="530"/>
      <c r="P233" s="530"/>
      <c r="Q233" s="530"/>
      <c r="R233" s="530"/>
      <c r="S233" s="530"/>
      <c r="T233" s="530"/>
      <c r="U233" s="530"/>
      <c r="V233" s="530"/>
      <c r="W233" s="530"/>
      <c r="X233" s="530"/>
      <c r="Y233" s="530"/>
      <c r="Z233" s="530"/>
      <c r="AA233" s="530"/>
      <c r="AB233" s="530"/>
      <c r="AC233" s="530"/>
      <c r="AD233" s="530"/>
      <c r="AE233" s="530"/>
      <c r="AF233" s="530"/>
      <c r="AG233" s="530"/>
      <c r="AH233" s="530"/>
      <c r="AI233" s="530"/>
      <c r="AJ233" s="530"/>
      <c r="AK233" s="554"/>
      <c r="AL233" s="1109"/>
      <c r="AM233" s="1108"/>
      <c r="AN233" s="1108"/>
      <c r="AO233" s="1108"/>
      <c r="AP233" s="1108"/>
      <c r="AQ233" s="1108"/>
      <c r="AR233" s="1108"/>
      <c r="AS233" s="1108"/>
      <c r="AT233" s="1108"/>
      <c r="AU233" s="1108"/>
      <c r="AV233" s="1108"/>
      <c r="AW233" s="1108"/>
      <c r="AX233" s="1108"/>
    </row>
    <row r="234" spans="2:50">
      <c r="B234" s="1107">
        <v>7</v>
      </c>
      <c r="C234" s="1107">
        <v>1</v>
      </c>
      <c r="D234" s="1108"/>
      <c r="E234" s="1108"/>
      <c r="F234" s="1108"/>
      <c r="G234" s="1108"/>
      <c r="H234" s="1108"/>
      <c r="I234" s="1108"/>
      <c r="J234" s="1108"/>
      <c r="K234" s="1108"/>
      <c r="L234" s="1108"/>
      <c r="M234" s="1108"/>
      <c r="N234" s="563"/>
      <c r="O234" s="530"/>
      <c r="P234" s="530"/>
      <c r="Q234" s="530"/>
      <c r="R234" s="530"/>
      <c r="S234" s="530"/>
      <c r="T234" s="530"/>
      <c r="U234" s="530"/>
      <c r="V234" s="530"/>
      <c r="W234" s="530"/>
      <c r="X234" s="530"/>
      <c r="Y234" s="530"/>
      <c r="Z234" s="530"/>
      <c r="AA234" s="530"/>
      <c r="AB234" s="530"/>
      <c r="AC234" s="530"/>
      <c r="AD234" s="530"/>
      <c r="AE234" s="530"/>
      <c r="AF234" s="530"/>
      <c r="AG234" s="530"/>
      <c r="AH234" s="530"/>
      <c r="AI234" s="530"/>
      <c r="AJ234" s="530"/>
      <c r="AK234" s="554"/>
      <c r="AL234" s="1109"/>
      <c r="AM234" s="1108"/>
      <c r="AN234" s="1108"/>
      <c r="AO234" s="1108"/>
      <c r="AP234" s="1108"/>
      <c r="AQ234" s="1108"/>
      <c r="AR234" s="1108"/>
      <c r="AS234" s="1108"/>
      <c r="AT234" s="1108"/>
      <c r="AU234" s="1108"/>
      <c r="AV234" s="1108"/>
      <c r="AW234" s="1108"/>
      <c r="AX234" s="1108"/>
    </row>
    <row r="235" spans="2:50">
      <c r="B235" s="1107">
        <v>8</v>
      </c>
      <c r="C235" s="1107">
        <v>1</v>
      </c>
      <c r="D235" s="1108"/>
      <c r="E235" s="1108"/>
      <c r="F235" s="1108"/>
      <c r="G235" s="1108"/>
      <c r="H235" s="1108"/>
      <c r="I235" s="1108"/>
      <c r="J235" s="1108"/>
      <c r="K235" s="1108"/>
      <c r="L235" s="1108"/>
      <c r="M235" s="1108"/>
      <c r="N235" s="563"/>
      <c r="O235" s="530"/>
      <c r="P235" s="530"/>
      <c r="Q235" s="530"/>
      <c r="R235" s="530"/>
      <c r="S235" s="530"/>
      <c r="T235" s="530"/>
      <c r="U235" s="530"/>
      <c r="V235" s="530"/>
      <c r="W235" s="530"/>
      <c r="X235" s="530"/>
      <c r="Y235" s="530"/>
      <c r="Z235" s="530"/>
      <c r="AA235" s="530"/>
      <c r="AB235" s="530"/>
      <c r="AC235" s="530"/>
      <c r="AD235" s="530"/>
      <c r="AE235" s="530"/>
      <c r="AF235" s="530"/>
      <c r="AG235" s="530"/>
      <c r="AH235" s="530"/>
      <c r="AI235" s="530"/>
      <c r="AJ235" s="530"/>
      <c r="AK235" s="554"/>
      <c r="AL235" s="1109"/>
      <c r="AM235" s="1108"/>
      <c r="AN235" s="1108"/>
      <c r="AO235" s="1108"/>
      <c r="AP235" s="1108"/>
      <c r="AQ235" s="1108"/>
      <c r="AR235" s="1108"/>
      <c r="AS235" s="1108"/>
      <c r="AT235" s="1108"/>
      <c r="AU235" s="1108"/>
      <c r="AV235" s="1108"/>
      <c r="AW235" s="1108"/>
      <c r="AX235" s="1108"/>
    </row>
    <row r="236" spans="2:50">
      <c r="B236" s="1107">
        <v>9</v>
      </c>
      <c r="C236" s="1107">
        <v>1</v>
      </c>
      <c r="D236" s="1108"/>
      <c r="E236" s="1108"/>
      <c r="F236" s="1108"/>
      <c r="G236" s="1108"/>
      <c r="H236" s="1108"/>
      <c r="I236" s="1108"/>
      <c r="J236" s="1108"/>
      <c r="K236" s="1108"/>
      <c r="L236" s="1108"/>
      <c r="M236" s="1108"/>
      <c r="N236" s="563"/>
      <c r="O236" s="530"/>
      <c r="P236" s="530"/>
      <c r="Q236" s="530"/>
      <c r="R236" s="530"/>
      <c r="S236" s="530"/>
      <c r="T236" s="530"/>
      <c r="U236" s="530"/>
      <c r="V236" s="530"/>
      <c r="W236" s="530"/>
      <c r="X236" s="530"/>
      <c r="Y236" s="530"/>
      <c r="Z236" s="530"/>
      <c r="AA236" s="530"/>
      <c r="AB236" s="530"/>
      <c r="AC236" s="530"/>
      <c r="AD236" s="530"/>
      <c r="AE236" s="530"/>
      <c r="AF236" s="530"/>
      <c r="AG236" s="530"/>
      <c r="AH236" s="530"/>
      <c r="AI236" s="530"/>
      <c r="AJ236" s="530"/>
      <c r="AK236" s="554"/>
      <c r="AL236" s="1109"/>
      <c r="AM236" s="1108"/>
      <c r="AN236" s="1108"/>
      <c r="AO236" s="1108"/>
      <c r="AP236" s="1108"/>
      <c r="AQ236" s="1108"/>
      <c r="AR236" s="1108"/>
      <c r="AS236" s="1108"/>
      <c r="AT236" s="1108"/>
      <c r="AU236" s="1108"/>
      <c r="AV236" s="1108"/>
      <c r="AW236" s="1108"/>
      <c r="AX236" s="1108"/>
    </row>
    <row r="237" spans="2:50">
      <c r="B237" s="1107">
        <v>10</v>
      </c>
      <c r="C237" s="1107">
        <v>1</v>
      </c>
      <c r="D237" s="1108"/>
      <c r="E237" s="1108"/>
      <c r="F237" s="1108"/>
      <c r="G237" s="1108"/>
      <c r="H237" s="1108"/>
      <c r="I237" s="1108"/>
      <c r="J237" s="1108"/>
      <c r="K237" s="1108"/>
      <c r="L237" s="1108"/>
      <c r="M237" s="1108"/>
      <c r="N237" s="563"/>
      <c r="O237" s="530"/>
      <c r="P237" s="530"/>
      <c r="Q237" s="530"/>
      <c r="R237" s="530"/>
      <c r="S237" s="530"/>
      <c r="T237" s="530"/>
      <c r="U237" s="530"/>
      <c r="V237" s="530"/>
      <c r="W237" s="530"/>
      <c r="X237" s="530"/>
      <c r="Y237" s="530"/>
      <c r="Z237" s="530"/>
      <c r="AA237" s="530"/>
      <c r="AB237" s="530"/>
      <c r="AC237" s="530"/>
      <c r="AD237" s="530"/>
      <c r="AE237" s="530"/>
      <c r="AF237" s="530"/>
      <c r="AG237" s="530"/>
      <c r="AH237" s="530"/>
      <c r="AI237" s="530"/>
      <c r="AJ237" s="530"/>
      <c r="AK237" s="554"/>
      <c r="AL237" s="1109"/>
      <c r="AM237" s="1108"/>
      <c r="AN237" s="1108"/>
      <c r="AO237" s="1108"/>
      <c r="AP237" s="1108"/>
      <c r="AQ237" s="1108"/>
      <c r="AR237" s="1108"/>
      <c r="AS237" s="1108"/>
      <c r="AT237" s="1108"/>
      <c r="AU237" s="1108"/>
      <c r="AV237" s="1108"/>
      <c r="AW237" s="1108"/>
      <c r="AX237" s="1108"/>
    </row>
  </sheetData>
  <mergeCells count="685">
    <mergeCell ref="B237:C237"/>
    <mergeCell ref="D237:M237"/>
    <mergeCell ref="N237:AK237"/>
    <mergeCell ref="AL237:AQ237"/>
    <mergeCell ref="AR237:AU237"/>
    <mergeCell ref="AV237:AX237"/>
    <mergeCell ref="B236:C236"/>
    <mergeCell ref="D236:M236"/>
    <mergeCell ref="N236:AK236"/>
    <mergeCell ref="AL236:AQ236"/>
    <mergeCell ref="AR236:AU236"/>
    <mergeCell ref="AV236:AX236"/>
    <mergeCell ref="B235:C235"/>
    <mergeCell ref="D235:M235"/>
    <mergeCell ref="N235:AK235"/>
    <mergeCell ref="AL235:AQ235"/>
    <mergeCell ref="AR235:AU235"/>
    <mergeCell ref="AV235:AX235"/>
    <mergeCell ref="B234:C234"/>
    <mergeCell ref="D234:M234"/>
    <mergeCell ref="N234:AK234"/>
    <mergeCell ref="AL234:AQ234"/>
    <mergeCell ref="AR234:AU234"/>
    <mergeCell ref="AV234:AX234"/>
    <mergeCell ref="B233:C233"/>
    <mergeCell ref="D233:M233"/>
    <mergeCell ref="N233:AK233"/>
    <mergeCell ref="AL233:AQ233"/>
    <mergeCell ref="AR233:AU233"/>
    <mergeCell ref="AV233:AX233"/>
    <mergeCell ref="B232:C232"/>
    <mergeCell ref="D232:M232"/>
    <mergeCell ref="N232:AK232"/>
    <mergeCell ref="AL232:AQ232"/>
    <mergeCell ref="AR232:AU232"/>
    <mergeCell ref="AV232:AX232"/>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B222:C222"/>
    <mergeCell ref="D222:M222"/>
    <mergeCell ref="N222:AK222"/>
    <mergeCell ref="AL222:AQ222"/>
    <mergeCell ref="AR222:AU222"/>
    <mergeCell ref="AV222:AX222"/>
    <mergeCell ref="B221:C221"/>
    <mergeCell ref="D221:M221"/>
    <mergeCell ref="N221:AK221"/>
    <mergeCell ref="AL221:AQ221"/>
    <mergeCell ref="AR221:AU221"/>
    <mergeCell ref="AV221:AX221"/>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B218:C218"/>
    <mergeCell ref="D218:M218"/>
    <mergeCell ref="N218:AK218"/>
    <mergeCell ref="AL218:AQ218"/>
    <mergeCell ref="AR218:AU218"/>
    <mergeCell ref="AV218:AX218"/>
    <mergeCell ref="B217:C217"/>
    <mergeCell ref="D217:M217"/>
    <mergeCell ref="N217:AK217"/>
    <mergeCell ref="AL217:AQ217"/>
    <mergeCell ref="AR217:AU217"/>
    <mergeCell ref="AV217:AX217"/>
    <mergeCell ref="B216:C216"/>
    <mergeCell ref="D216:M216"/>
    <mergeCell ref="N216:AK216"/>
    <mergeCell ref="AL216:AQ216"/>
    <mergeCell ref="AR216:AU216"/>
    <mergeCell ref="AV216:AX216"/>
    <mergeCell ref="B215:C215"/>
    <mergeCell ref="D215:M215"/>
    <mergeCell ref="N215:AK215"/>
    <mergeCell ref="AL215:AQ215"/>
    <mergeCell ref="AR215:AU215"/>
    <mergeCell ref="AV215:AX215"/>
    <mergeCell ref="AL212:AR212"/>
    <mergeCell ref="AS212:AW212"/>
    <mergeCell ref="B214:C214"/>
    <mergeCell ref="D214:M214"/>
    <mergeCell ref="N214:AK214"/>
    <mergeCell ref="AL214:AQ214"/>
    <mergeCell ref="AR214:AU214"/>
    <mergeCell ref="AV214:AX214"/>
    <mergeCell ref="Z211:AF211"/>
    <mergeCell ref="AG211:AK211"/>
    <mergeCell ref="AL211:AR211"/>
    <mergeCell ref="AS211:AW211"/>
    <mergeCell ref="B212:H212"/>
    <mergeCell ref="I212:M212"/>
    <mergeCell ref="N212:T212"/>
    <mergeCell ref="U212:Y212"/>
    <mergeCell ref="Z212:AF212"/>
    <mergeCell ref="AG212:AK212"/>
    <mergeCell ref="B210:H210"/>
    <mergeCell ref="I210:Y210"/>
    <mergeCell ref="B211:H211"/>
    <mergeCell ref="I211:M211"/>
    <mergeCell ref="N211:T211"/>
    <mergeCell ref="U211:Y211"/>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03:C203"/>
    <mergeCell ref="D203:M203"/>
    <mergeCell ref="N203:AK203"/>
    <mergeCell ref="AL203:AQ203"/>
    <mergeCell ref="AR203:AU203"/>
    <mergeCell ref="AV203:AX203"/>
    <mergeCell ref="B202:C202"/>
    <mergeCell ref="D202:M202"/>
    <mergeCell ref="N202:AK202"/>
    <mergeCell ref="AL202:AQ202"/>
    <mergeCell ref="AR202:AU202"/>
    <mergeCell ref="AV202:AX202"/>
    <mergeCell ref="B201:C201"/>
    <mergeCell ref="D201:M201"/>
    <mergeCell ref="N201:AK201"/>
    <mergeCell ref="AL201:AQ201"/>
    <mergeCell ref="AR201:AU201"/>
    <mergeCell ref="AV201:AX201"/>
    <mergeCell ref="B200:C200"/>
    <mergeCell ref="D200:M200"/>
    <mergeCell ref="N200:AK200"/>
    <mergeCell ref="AL200:AQ200"/>
    <mergeCell ref="AR200:AU200"/>
    <mergeCell ref="AV200:AX200"/>
    <mergeCell ref="B199:C199"/>
    <mergeCell ref="D199:M199"/>
    <mergeCell ref="N199:AK199"/>
    <mergeCell ref="AL199:AQ199"/>
    <mergeCell ref="AR199:AU199"/>
    <mergeCell ref="AV199:AX199"/>
    <mergeCell ref="B198:C198"/>
    <mergeCell ref="D198:M198"/>
    <mergeCell ref="N198:AK198"/>
    <mergeCell ref="AL198:AQ198"/>
    <mergeCell ref="AR198:AU198"/>
    <mergeCell ref="AV198:AX198"/>
    <mergeCell ref="B197:C197"/>
    <mergeCell ref="D197:M197"/>
    <mergeCell ref="N197:AK197"/>
    <mergeCell ref="AL197:AQ197"/>
    <mergeCell ref="AR197:AU197"/>
    <mergeCell ref="AV197:AX197"/>
    <mergeCell ref="H192:L192"/>
    <mergeCell ref="M192:Y192"/>
    <mergeCell ref="Z192:AC192"/>
    <mergeCell ref="AD192:AH192"/>
    <mergeCell ref="AI192:AU192"/>
    <mergeCell ref="AV192:AY192"/>
    <mergeCell ref="H191:L191"/>
    <mergeCell ref="M191:Y191"/>
    <mergeCell ref="Z191:AC191"/>
    <mergeCell ref="AD191:AH191"/>
    <mergeCell ref="AI191:AU191"/>
    <mergeCell ref="AV191:AY191"/>
    <mergeCell ref="H190:L190"/>
    <mergeCell ref="M190:Y190"/>
    <mergeCell ref="Z190:AC190"/>
    <mergeCell ref="AD190:AH190"/>
    <mergeCell ref="AI190:AU190"/>
    <mergeCell ref="AV190:AY190"/>
    <mergeCell ref="H189:L189"/>
    <mergeCell ref="M189:Y189"/>
    <mergeCell ref="Z189:AC189"/>
    <mergeCell ref="AD189:AH189"/>
    <mergeCell ref="AI189:AU189"/>
    <mergeCell ref="AV189:AY189"/>
    <mergeCell ref="H188:L188"/>
    <mergeCell ref="M188:Y188"/>
    <mergeCell ref="Z188:AC188"/>
    <mergeCell ref="AD188:AH188"/>
    <mergeCell ref="AI188:AU188"/>
    <mergeCell ref="AV188:AY188"/>
    <mergeCell ref="H187:L187"/>
    <mergeCell ref="M187:Y187"/>
    <mergeCell ref="Z187:AC187"/>
    <mergeCell ref="AD187:AH187"/>
    <mergeCell ref="AI187:AU187"/>
    <mergeCell ref="AV187:AY187"/>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2:AC182"/>
    <mergeCell ref="AD182:AY182"/>
    <mergeCell ref="H183:L183"/>
    <mergeCell ref="M183:Y183"/>
    <mergeCell ref="Z183:AC183"/>
    <mergeCell ref="AD183:AH183"/>
    <mergeCell ref="AI183:AU183"/>
    <mergeCell ref="AV183:AY183"/>
    <mergeCell ref="H181:L181"/>
    <mergeCell ref="M181:Y181"/>
    <mergeCell ref="Z181:AC181"/>
    <mergeCell ref="AD181:AH181"/>
    <mergeCell ref="AI181:AU181"/>
    <mergeCell ref="AV181:AY181"/>
    <mergeCell ref="H180:L180"/>
    <mergeCell ref="M180:Y180"/>
    <mergeCell ref="Z180:AC180"/>
    <mergeCell ref="AD180:AH180"/>
    <mergeCell ref="AI180:AU180"/>
    <mergeCell ref="AV180:AY180"/>
    <mergeCell ref="H179:L179"/>
    <mergeCell ref="M179:Y179"/>
    <mergeCell ref="Z179:AC179"/>
    <mergeCell ref="AD179:AH179"/>
    <mergeCell ref="AI179:AU179"/>
    <mergeCell ref="AV179:AY179"/>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1:AC171"/>
    <mergeCell ref="AD171:AY171"/>
    <mergeCell ref="H172:L172"/>
    <mergeCell ref="M172:Y172"/>
    <mergeCell ref="Z172:AC172"/>
    <mergeCell ref="AD172:AH172"/>
    <mergeCell ref="AI172:AU172"/>
    <mergeCell ref="AV172:AY172"/>
    <mergeCell ref="H170:L170"/>
    <mergeCell ref="M170:Y170"/>
    <mergeCell ref="Z170:AC170"/>
    <mergeCell ref="AD170:AH170"/>
    <mergeCell ref="AI170:AU170"/>
    <mergeCell ref="AV170:AY170"/>
    <mergeCell ref="H169:L169"/>
    <mergeCell ref="M169:Y169"/>
    <mergeCell ref="Z169:AC169"/>
    <mergeCell ref="AD169:AH169"/>
    <mergeCell ref="AI169:AU169"/>
    <mergeCell ref="AV169:AY169"/>
    <mergeCell ref="H168:L168"/>
    <mergeCell ref="M168:Y168"/>
    <mergeCell ref="Z168:AC168"/>
    <mergeCell ref="AD168:AH168"/>
    <mergeCell ref="AI168:AU168"/>
    <mergeCell ref="AV168:AY168"/>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H160:AC160"/>
    <mergeCell ref="AD160:AY160"/>
    <mergeCell ref="H161:L161"/>
    <mergeCell ref="M161:Y161"/>
    <mergeCell ref="Z161:AC161"/>
    <mergeCell ref="AD161:AH161"/>
    <mergeCell ref="AI161:AU161"/>
    <mergeCell ref="AV161:AY161"/>
    <mergeCell ref="H159:L159"/>
    <mergeCell ref="M159:Y159"/>
    <mergeCell ref="Z159:AC159"/>
    <mergeCell ref="AD159:AH159"/>
    <mergeCell ref="AI159:AU159"/>
    <mergeCell ref="AV159:AY159"/>
    <mergeCell ref="H158:L158"/>
    <mergeCell ref="M158:Y158"/>
    <mergeCell ref="Z158:AC158"/>
    <mergeCell ref="AD158:AH158"/>
    <mergeCell ref="AI158:AU158"/>
    <mergeCell ref="AV158:AY158"/>
    <mergeCell ref="H157:L157"/>
    <mergeCell ref="M157:Y157"/>
    <mergeCell ref="Z157:AC157"/>
    <mergeCell ref="AD157:AH157"/>
    <mergeCell ref="AI157:AU157"/>
    <mergeCell ref="AV157:AY157"/>
    <mergeCell ref="H156:L156"/>
    <mergeCell ref="M156:Y156"/>
    <mergeCell ref="Z156:AC156"/>
    <mergeCell ref="AD156:AH156"/>
    <mergeCell ref="AI156:AU156"/>
    <mergeCell ref="AV156:AY156"/>
    <mergeCell ref="H155:L155"/>
    <mergeCell ref="M155:Y155"/>
    <mergeCell ref="Z155:AC155"/>
    <mergeCell ref="AD155:AH155"/>
    <mergeCell ref="AI155:AU155"/>
    <mergeCell ref="AV155:AY155"/>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H152:L152"/>
    <mergeCell ref="M152:Y152"/>
    <mergeCell ref="Z152:AC152"/>
    <mergeCell ref="AD152:AH152"/>
    <mergeCell ref="AI152:AU152"/>
    <mergeCell ref="AV152:AY152"/>
    <mergeCell ref="AD150:AH150"/>
    <mergeCell ref="AI150:AU150"/>
    <mergeCell ref="AV150:AY150"/>
    <mergeCell ref="H151:L151"/>
    <mergeCell ref="M151:Y151"/>
    <mergeCell ref="Z151:AC151"/>
    <mergeCell ref="AD151:AH151"/>
    <mergeCell ref="AI151:AU151"/>
    <mergeCell ref="AV151:AY151"/>
    <mergeCell ref="M71:AA71"/>
    <mergeCell ref="AL71:AY71"/>
    <mergeCell ref="B74:G146"/>
    <mergeCell ref="AT75:AX76"/>
    <mergeCell ref="B149:G192"/>
    <mergeCell ref="H149:AC149"/>
    <mergeCell ref="AD149:AY149"/>
    <mergeCell ref="H150:L150"/>
    <mergeCell ref="M150:Y150"/>
    <mergeCell ref="Z150:AC150"/>
    <mergeCell ref="B66:AY66"/>
    <mergeCell ref="B67:F67"/>
    <mergeCell ref="G67:AY67"/>
    <mergeCell ref="B68:AY68"/>
    <mergeCell ref="B69:AY69"/>
    <mergeCell ref="B70:AY70"/>
    <mergeCell ref="D61:AY61"/>
    <mergeCell ref="D62:AY62"/>
    <mergeCell ref="D63:AY63"/>
    <mergeCell ref="B64:AY64"/>
    <mergeCell ref="B65:F65"/>
    <mergeCell ref="G65:AY65"/>
    <mergeCell ref="D58:G58"/>
    <mergeCell ref="H58:U58"/>
    <mergeCell ref="V58:AG58"/>
    <mergeCell ref="D59:G59"/>
    <mergeCell ref="H59:AG59"/>
    <mergeCell ref="B60:C60"/>
    <mergeCell ref="D60:AY60"/>
    <mergeCell ref="B54:C59"/>
    <mergeCell ref="D54:G54"/>
    <mergeCell ref="H54:AG54"/>
    <mergeCell ref="AH54:AY59"/>
    <mergeCell ref="D55:G55"/>
    <mergeCell ref="H55:AG55"/>
    <mergeCell ref="D56:G56"/>
    <mergeCell ref="H56:AG56"/>
    <mergeCell ref="D57:G57"/>
    <mergeCell ref="H57:AG57"/>
    <mergeCell ref="AH49:AY53"/>
    <mergeCell ref="D50:G50"/>
    <mergeCell ref="H50:AG50"/>
    <mergeCell ref="D51:G51"/>
    <mergeCell ref="H51:AG51"/>
    <mergeCell ref="D52:G52"/>
    <mergeCell ref="H52:AG52"/>
    <mergeCell ref="D53:G53"/>
    <mergeCell ref="H53:AG53"/>
    <mergeCell ref="H47:AG47"/>
    <mergeCell ref="D48:G48"/>
    <mergeCell ref="H48:AG48"/>
    <mergeCell ref="B49:C53"/>
    <mergeCell ref="D49:G49"/>
    <mergeCell ref="H49:AG49"/>
    <mergeCell ref="D43:AY43"/>
    <mergeCell ref="B44:AY44"/>
    <mergeCell ref="D45:G45"/>
    <mergeCell ref="H45:AG45"/>
    <mergeCell ref="AH45:AY45"/>
    <mergeCell ref="B46:C48"/>
    <mergeCell ref="D46:G46"/>
    <mergeCell ref="H46:AG46"/>
    <mergeCell ref="AH46:AY48"/>
    <mergeCell ref="D47:G47"/>
    <mergeCell ref="B38:C41"/>
    <mergeCell ref="D38:AY38"/>
    <mergeCell ref="D39:AY39"/>
    <mergeCell ref="D40:AY40"/>
    <mergeCell ref="D41:AY41"/>
    <mergeCell ref="D42:AY42"/>
    <mergeCell ref="D34:L34"/>
    <mergeCell ref="M34:R34"/>
    <mergeCell ref="S34:X34"/>
    <mergeCell ref="Y34:AY34"/>
    <mergeCell ref="D35:L35"/>
    <mergeCell ref="M35:R35"/>
    <mergeCell ref="S35:X35"/>
    <mergeCell ref="Y35:AY35"/>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G26"/>
    <mergeCell ref="H26:Y26"/>
    <mergeCell ref="Z26:AB26"/>
    <mergeCell ref="AC26:AY26"/>
    <mergeCell ref="B27:C35"/>
    <mergeCell ref="D27:L27"/>
    <mergeCell ref="M27:R27"/>
    <mergeCell ref="S27:X27"/>
    <mergeCell ref="Y27:AY27"/>
    <mergeCell ref="D28:L28"/>
    <mergeCell ref="AU24:AY24"/>
    <mergeCell ref="AZ24:BI25"/>
    <mergeCell ref="Z25:AB25"/>
    <mergeCell ref="AF25:AJ25"/>
    <mergeCell ref="AK25:AO25"/>
    <mergeCell ref="AP25:AT25"/>
    <mergeCell ref="AU25:AY25"/>
    <mergeCell ref="H24:Y25"/>
    <mergeCell ref="Z24:AB24"/>
    <mergeCell ref="AC24:AE25"/>
    <mergeCell ref="AF24:AJ24"/>
    <mergeCell ref="AK24:AO24"/>
    <mergeCell ref="AP24:AT24"/>
    <mergeCell ref="AP22:AT22"/>
    <mergeCell ref="AU22:AY22"/>
    <mergeCell ref="B23:G25"/>
    <mergeCell ref="H23:Y23"/>
    <mergeCell ref="Z23:AB23"/>
    <mergeCell ref="AC23:AE23"/>
    <mergeCell ref="AF23:AJ23"/>
    <mergeCell ref="AK23:AO23"/>
    <mergeCell ref="AP23:AT23"/>
    <mergeCell ref="AU23:AY23"/>
    <mergeCell ref="AP20:AT20"/>
    <mergeCell ref="AU20:AY20"/>
    <mergeCell ref="H21:Y22"/>
    <mergeCell ref="Z21:AB21"/>
    <mergeCell ref="AC21:AE21"/>
    <mergeCell ref="AF21:AJ21"/>
    <mergeCell ref="AK21:AO21"/>
    <mergeCell ref="AP21:AT21"/>
    <mergeCell ref="AU21:AY21"/>
    <mergeCell ref="Z22:AB22"/>
    <mergeCell ref="B20:G22"/>
    <mergeCell ref="H20:Y20"/>
    <mergeCell ref="Z20:AB20"/>
    <mergeCell ref="AC20:AE20"/>
    <mergeCell ref="AF20:AJ20"/>
    <mergeCell ref="AK20:AO20"/>
    <mergeCell ref="AC22:AE22"/>
    <mergeCell ref="AF22:AJ22"/>
    <mergeCell ref="AK22:AO22"/>
    <mergeCell ref="H19:P19"/>
    <mergeCell ref="Q19:W19"/>
    <mergeCell ref="X19:AD19"/>
    <mergeCell ref="AE19:AK19"/>
    <mergeCell ref="AL19:AR19"/>
    <mergeCell ref="AS19:AY19"/>
    <mergeCell ref="H18:P18"/>
    <mergeCell ref="Q18:W18"/>
    <mergeCell ref="X18:AD18"/>
    <mergeCell ref="AE18:AK18"/>
    <mergeCell ref="AL18:AR18"/>
    <mergeCell ref="AS18:AY18"/>
    <mergeCell ref="J17:P17"/>
    <mergeCell ref="Q17:W17"/>
    <mergeCell ref="X17:AD17"/>
    <mergeCell ref="AE17:AK17"/>
    <mergeCell ref="AL17:AR17"/>
    <mergeCell ref="AS17:AY17"/>
    <mergeCell ref="J16:P16"/>
    <mergeCell ref="Q16:W16"/>
    <mergeCell ref="X16:AD16"/>
    <mergeCell ref="AE16:AK16"/>
    <mergeCell ref="AL16:AR16"/>
    <mergeCell ref="AS16:AY16"/>
    <mergeCell ref="J15:P15"/>
    <mergeCell ref="Q15:W15"/>
    <mergeCell ref="X15:AD15"/>
    <mergeCell ref="AE15:AK15"/>
    <mergeCell ref="AL15:AR15"/>
    <mergeCell ref="AS15:AY15"/>
    <mergeCell ref="AS12:AY12"/>
    <mergeCell ref="H13:I17"/>
    <mergeCell ref="J13:P14"/>
    <mergeCell ref="Q13:W14"/>
    <mergeCell ref="X13:AD14"/>
    <mergeCell ref="AE13:AK14"/>
    <mergeCell ref="AL13:AR13"/>
    <mergeCell ref="AS13:AY13"/>
    <mergeCell ref="AL14:AR14"/>
    <mergeCell ref="AS14:AY14"/>
    <mergeCell ref="B10:G10"/>
    <mergeCell ref="H10:AY10"/>
    <mergeCell ref="B11:G11"/>
    <mergeCell ref="H11:AY11"/>
    <mergeCell ref="B12:G19"/>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rintOptions horizontalCentered="1"/>
  <pageMargins left="0.43307086614173229" right="0.39370078740157483" top="0.59055118110236227" bottom="0.39370078740157483" header="0.51181102362204722" footer="0.51181102362204722"/>
  <pageSetup paperSize="9" scale="71" fitToHeight="6" orientation="portrait" r:id="rId1"/>
  <headerFooter differentFirst="1" alignWithMargins="0"/>
  <rowBreaks count="4" manualBreakCount="4">
    <brk id="36" max="51" man="1"/>
    <brk id="72" max="51" man="1"/>
    <brk id="147" max="51" man="1"/>
    <brk id="193"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67"/>
  <sheetViews>
    <sheetView topLeftCell="A152" zoomScale="90" zoomScaleNormal="90" zoomScaleSheetLayoutView="85" workbookViewId="0">
      <selection activeCell="A221" sqref="A221:XFD233"/>
    </sheetView>
  </sheetViews>
  <sheetFormatPr defaultRowHeight="13.1"/>
  <cols>
    <col min="1" max="2" width="2.21875" style="1532" customWidth="1"/>
    <col min="3" max="3" width="3.6640625" style="1532" customWidth="1"/>
    <col min="4" max="6" width="2.21875" style="1532" customWidth="1"/>
    <col min="7" max="7" width="1.6640625" style="1532" customWidth="1"/>
    <col min="8" max="25" width="2.21875" style="1532" customWidth="1"/>
    <col min="26" max="28" width="2.77734375" style="1532" customWidth="1"/>
    <col min="29" max="34" width="2.21875" style="1532" customWidth="1"/>
    <col min="35" max="35" width="2.6640625" style="1532" customWidth="1"/>
    <col min="36" max="36" width="3.44140625" style="1532" customWidth="1"/>
    <col min="37" max="46" width="2.6640625" style="1532" customWidth="1"/>
    <col min="47" max="47" width="3.44140625" style="1532" customWidth="1"/>
    <col min="48" max="52" width="2.21875" style="1532" customWidth="1"/>
    <col min="53" max="16384" width="8.88671875" style="1532"/>
  </cols>
  <sheetData>
    <row r="1" spans="2:52" ht="23.25" customHeight="1">
      <c r="AQ1" s="503"/>
      <c r="AR1" s="503"/>
      <c r="AS1" s="503"/>
      <c r="AT1" s="503"/>
      <c r="AU1" s="503"/>
      <c r="AV1" s="503"/>
      <c r="AW1" s="503"/>
      <c r="AX1" s="504"/>
    </row>
    <row r="2" spans="2:52" ht="29.95" customHeight="1" thickBot="1">
      <c r="AK2" s="507" t="s">
        <v>0</v>
      </c>
      <c r="AL2" s="507"/>
      <c r="AM2" s="507"/>
      <c r="AN2" s="507"/>
      <c r="AO2" s="507"/>
      <c r="AP2" s="507"/>
      <c r="AQ2" s="507"/>
      <c r="AR2" s="2845" t="s">
        <v>1262</v>
      </c>
      <c r="AS2" s="2973"/>
      <c r="AT2" s="2973"/>
      <c r="AU2" s="2973"/>
      <c r="AV2" s="2973"/>
      <c r="AW2" s="2973"/>
      <c r="AX2" s="2973"/>
      <c r="AY2" s="2973"/>
    </row>
    <row r="3" spans="2:52" ht="19" thickBot="1">
      <c r="B3" s="509" t="s">
        <v>1263</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2" ht="20.95" customHeight="1">
      <c r="B4" s="512" t="s">
        <v>4</v>
      </c>
      <c r="C4" s="513"/>
      <c r="D4" s="513"/>
      <c r="E4" s="513"/>
      <c r="F4" s="513"/>
      <c r="G4" s="513"/>
      <c r="H4" s="3058" t="s">
        <v>1264</v>
      </c>
      <c r="I4" s="2230"/>
      <c r="J4" s="2230"/>
      <c r="K4" s="2230"/>
      <c r="L4" s="2230"/>
      <c r="M4" s="2230"/>
      <c r="N4" s="2230"/>
      <c r="O4" s="2230"/>
      <c r="P4" s="2230"/>
      <c r="Q4" s="2230"/>
      <c r="R4" s="2230"/>
      <c r="S4" s="2230"/>
      <c r="T4" s="2230"/>
      <c r="U4" s="2230"/>
      <c r="V4" s="2230"/>
      <c r="W4" s="2230"/>
      <c r="X4" s="2230"/>
      <c r="Y4" s="2231"/>
      <c r="Z4" s="517" t="s">
        <v>1265</v>
      </c>
      <c r="AA4" s="518"/>
      <c r="AB4" s="518"/>
      <c r="AC4" s="518"/>
      <c r="AD4" s="518"/>
      <c r="AE4" s="519"/>
      <c r="AF4" s="1985" t="s">
        <v>1266</v>
      </c>
      <c r="AG4" s="3059"/>
      <c r="AH4" s="3059"/>
      <c r="AI4" s="3059"/>
      <c r="AJ4" s="3059"/>
      <c r="AK4" s="3059"/>
      <c r="AL4" s="3059"/>
      <c r="AM4" s="3059"/>
      <c r="AN4" s="3059"/>
      <c r="AO4" s="3059"/>
      <c r="AP4" s="3059"/>
      <c r="AQ4" s="3060"/>
      <c r="AR4" s="523" t="s">
        <v>8</v>
      </c>
      <c r="AS4" s="1799"/>
      <c r="AT4" s="1799"/>
      <c r="AU4" s="1799"/>
      <c r="AV4" s="1799"/>
      <c r="AW4" s="1799"/>
      <c r="AX4" s="1799"/>
      <c r="AY4" s="1800"/>
    </row>
    <row r="5" spans="2:52" ht="28.15" customHeight="1">
      <c r="B5" s="525" t="s">
        <v>9</v>
      </c>
      <c r="C5" s="526"/>
      <c r="D5" s="526"/>
      <c r="E5" s="526"/>
      <c r="F5" s="526"/>
      <c r="G5" s="527"/>
      <c r="H5" s="528" t="s">
        <v>1267</v>
      </c>
      <c r="I5" s="529"/>
      <c r="J5" s="529"/>
      <c r="K5" s="529"/>
      <c r="L5" s="529"/>
      <c r="M5" s="529"/>
      <c r="N5" s="529"/>
      <c r="O5" s="529"/>
      <c r="P5" s="529"/>
      <c r="Q5" s="529"/>
      <c r="R5" s="529"/>
      <c r="S5" s="529"/>
      <c r="T5" s="529"/>
      <c r="U5" s="529"/>
      <c r="V5" s="529"/>
      <c r="W5" s="530"/>
      <c r="X5" s="530"/>
      <c r="Y5" s="530"/>
      <c r="Z5" s="531" t="s">
        <v>11</v>
      </c>
      <c r="AA5" s="1538"/>
      <c r="AB5" s="1538"/>
      <c r="AC5" s="1538"/>
      <c r="AD5" s="1538"/>
      <c r="AE5" s="1539"/>
      <c r="AF5" s="3061"/>
      <c r="AG5" s="3062"/>
      <c r="AH5" s="3062"/>
      <c r="AI5" s="3062"/>
      <c r="AJ5" s="3062"/>
      <c r="AK5" s="3062"/>
      <c r="AL5" s="3062"/>
      <c r="AM5" s="3062"/>
      <c r="AN5" s="3062"/>
      <c r="AO5" s="3062"/>
      <c r="AP5" s="3062"/>
      <c r="AQ5" s="3063"/>
      <c r="AR5" s="537" t="s">
        <v>1268</v>
      </c>
      <c r="AS5" s="2976"/>
      <c r="AT5" s="2976"/>
      <c r="AU5" s="2976"/>
      <c r="AV5" s="2976"/>
      <c r="AW5" s="2976"/>
      <c r="AX5" s="2976"/>
      <c r="AY5" s="2977"/>
      <c r="AZ5" s="1311"/>
    </row>
    <row r="6" spans="2:52" ht="30.8" customHeight="1">
      <c r="B6" s="540" t="s">
        <v>13</v>
      </c>
      <c r="C6" s="541"/>
      <c r="D6" s="541"/>
      <c r="E6" s="541"/>
      <c r="F6" s="541"/>
      <c r="G6" s="541"/>
      <c r="H6" s="542" t="s">
        <v>1269</v>
      </c>
      <c r="I6" s="530"/>
      <c r="J6" s="530"/>
      <c r="K6" s="530"/>
      <c r="L6" s="530"/>
      <c r="M6" s="530"/>
      <c r="N6" s="530"/>
      <c r="O6" s="530"/>
      <c r="P6" s="530"/>
      <c r="Q6" s="530"/>
      <c r="R6" s="530"/>
      <c r="S6" s="530"/>
      <c r="T6" s="530"/>
      <c r="U6" s="530"/>
      <c r="V6" s="530"/>
      <c r="W6" s="530"/>
      <c r="X6" s="530"/>
      <c r="Y6" s="530"/>
      <c r="Z6" s="543" t="s">
        <v>15</v>
      </c>
      <c r="AA6" s="544"/>
      <c r="AB6" s="544"/>
      <c r="AC6" s="544"/>
      <c r="AD6" s="544"/>
      <c r="AE6" s="545"/>
      <c r="AF6" s="546" t="s">
        <v>1270</v>
      </c>
      <c r="AG6" s="546"/>
      <c r="AH6" s="546"/>
      <c r="AI6" s="546"/>
      <c r="AJ6" s="546"/>
      <c r="AK6" s="546"/>
      <c r="AL6" s="546"/>
      <c r="AM6" s="546"/>
      <c r="AN6" s="546"/>
      <c r="AO6" s="546"/>
      <c r="AP6" s="546"/>
      <c r="AQ6" s="546"/>
      <c r="AR6" s="1552"/>
      <c r="AS6" s="1552"/>
      <c r="AT6" s="1552"/>
      <c r="AU6" s="1552"/>
      <c r="AV6" s="1552"/>
      <c r="AW6" s="1552"/>
      <c r="AX6" s="1552"/>
      <c r="AY6" s="1808"/>
    </row>
    <row r="7" spans="2:52" ht="18" customHeight="1">
      <c r="B7" s="548" t="s">
        <v>193</v>
      </c>
      <c r="C7" s="549"/>
      <c r="D7" s="549"/>
      <c r="E7" s="549"/>
      <c r="F7" s="549"/>
      <c r="G7" s="549"/>
      <c r="H7" s="3064" t="s">
        <v>1271</v>
      </c>
      <c r="I7" s="3065"/>
      <c r="J7" s="3065"/>
      <c r="K7" s="3065"/>
      <c r="L7" s="3065"/>
      <c r="M7" s="3065"/>
      <c r="N7" s="3065"/>
      <c r="O7" s="3065"/>
      <c r="P7" s="3065"/>
      <c r="Q7" s="3065"/>
      <c r="R7" s="3065"/>
      <c r="S7" s="3065"/>
      <c r="T7" s="3065"/>
      <c r="U7" s="3065"/>
      <c r="V7" s="3065"/>
      <c r="W7" s="3066"/>
      <c r="X7" s="3066"/>
      <c r="Y7" s="3066"/>
      <c r="Z7" s="553" t="s">
        <v>1272</v>
      </c>
      <c r="AA7" s="1552"/>
      <c r="AB7" s="1552"/>
      <c r="AC7" s="1552"/>
      <c r="AD7" s="1552"/>
      <c r="AE7" s="1553"/>
      <c r="AF7" s="1554" t="s">
        <v>1271</v>
      </c>
      <c r="AG7" s="1555"/>
      <c r="AH7" s="1555"/>
      <c r="AI7" s="1555"/>
      <c r="AJ7" s="1555"/>
      <c r="AK7" s="1555"/>
      <c r="AL7" s="1555"/>
      <c r="AM7" s="1555"/>
      <c r="AN7" s="1555"/>
      <c r="AO7" s="1555"/>
      <c r="AP7" s="1555"/>
      <c r="AQ7" s="1555"/>
      <c r="AR7" s="1555"/>
      <c r="AS7" s="1555"/>
      <c r="AT7" s="1555"/>
      <c r="AU7" s="1555"/>
      <c r="AV7" s="1555"/>
      <c r="AW7" s="1555"/>
      <c r="AX7" s="1555"/>
      <c r="AY7" s="1556"/>
    </row>
    <row r="8" spans="2:52" ht="24.05" customHeight="1">
      <c r="B8" s="558"/>
      <c r="C8" s="559"/>
      <c r="D8" s="559"/>
      <c r="E8" s="559"/>
      <c r="F8" s="559"/>
      <c r="G8" s="559"/>
      <c r="H8" s="3067"/>
      <c r="I8" s="3068"/>
      <c r="J8" s="3068"/>
      <c r="K8" s="3068"/>
      <c r="L8" s="3068"/>
      <c r="M8" s="3068"/>
      <c r="N8" s="3068"/>
      <c r="O8" s="3068"/>
      <c r="P8" s="3068"/>
      <c r="Q8" s="3068"/>
      <c r="R8" s="3068"/>
      <c r="S8" s="3068"/>
      <c r="T8" s="3068"/>
      <c r="U8" s="3068"/>
      <c r="V8" s="3068"/>
      <c r="W8" s="2307"/>
      <c r="X8" s="2307"/>
      <c r="Y8" s="2307"/>
      <c r="Z8" s="1559"/>
      <c r="AA8" s="1552"/>
      <c r="AB8" s="1552"/>
      <c r="AC8" s="1552"/>
      <c r="AD8" s="1552"/>
      <c r="AE8" s="1553"/>
      <c r="AF8" s="1560"/>
      <c r="AG8" s="1560"/>
      <c r="AH8" s="1560"/>
      <c r="AI8" s="1560"/>
      <c r="AJ8" s="1560"/>
      <c r="AK8" s="1560"/>
      <c r="AL8" s="1560"/>
      <c r="AM8" s="1560"/>
      <c r="AN8" s="1560"/>
      <c r="AO8" s="1560"/>
      <c r="AP8" s="1560"/>
      <c r="AQ8" s="1560"/>
      <c r="AR8" s="1560"/>
      <c r="AS8" s="1560"/>
      <c r="AT8" s="1560"/>
      <c r="AU8" s="1560"/>
      <c r="AV8" s="1560"/>
      <c r="AW8" s="1560"/>
      <c r="AX8" s="1560"/>
      <c r="AY8" s="1561"/>
    </row>
    <row r="9" spans="2:52" ht="103.75" customHeight="1">
      <c r="B9" s="567" t="s">
        <v>196</v>
      </c>
      <c r="C9" s="568"/>
      <c r="D9" s="568"/>
      <c r="E9" s="568"/>
      <c r="F9" s="568"/>
      <c r="G9" s="568"/>
      <c r="H9" s="1562" t="s">
        <v>1273</v>
      </c>
      <c r="I9" s="1563"/>
      <c r="J9" s="1563"/>
      <c r="K9" s="1563"/>
      <c r="L9" s="1563"/>
      <c r="M9" s="1563"/>
      <c r="N9" s="1563"/>
      <c r="O9" s="1563"/>
      <c r="P9" s="1563"/>
      <c r="Q9" s="1563"/>
      <c r="R9" s="1563"/>
      <c r="S9" s="1563"/>
      <c r="T9" s="1563"/>
      <c r="U9" s="1563"/>
      <c r="V9" s="1563"/>
      <c r="W9" s="1563"/>
      <c r="X9" s="1563"/>
      <c r="Y9" s="1563"/>
      <c r="Z9" s="1563"/>
      <c r="AA9" s="1563"/>
      <c r="AB9" s="1563"/>
      <c r="AC9" s="1563"/>
      <c r="AD9" s="1563"/>
      <c r="AE9" s="1563"/>
      <c r="AF9" s="1563"/>
      <c r="AG9" s="1563"/>
      <c r="AH9" s="1563"/>
      <c r="AI9" s="1563"/>
      <c r="AJ9" s="1563"/>
      <c r="AK9" s="1563"/>
      <c r="AL9" s="1563"/>
      <c r="AM9" s="1563"/>
      <c r="AN9" s="1563"/>
      <c r="AO9" s="1563"/>
      <c r="AP9" s="1563"/>
      <c r="AQ9" s="1563"/>
      <c r="AR9" s="1563"/>
      <c r="AS9" s="1563"/>
      <c r="AT9" s="1563"/>
      <c r="AU9" s="1563"/>
      <c r="AV9" s="1563"/>
      <c r="AW9" s="1563"/>
      <c r="AX9" s="1563"/>
      <c r="AY9" s="1564"/>
    </row>
    <row r="10" spans="2:52" ht="137.30000000000001" customHeight="1">
      <c r="B10" s="567" t="s">
        <v>198</v>
      </c>
      <c r="C10" s="568"/>
      <c r="D10" s="568"/>
      <c r="E10" s="568"/>
      <c r="F10" s="568"/>
      <c r="G10" s="568"/>
      <c r="H10" s="1562" t="s">
        <v>1274</v>
      </c>
      <c r="I10" s="1563"/>
      <c r="J10" s="1563"/>
      <c r="K10" s="1563"/>
      <c r="L10" s="1563"/>
      <c r="M10" s="1563"/>
      <c r="N10" s="1563"/>
      <c r="O10" s="1563"/>
      <c r="P10" s="1563"/>
      <c r="Q10" s="1563"/>
      <c r="R10" s="1563"/>
      <c r="S10" s="1563"/>
      <c r="T10" s="1563"/>
      <c r="U10" s="1563"/>
      <c r="V10" s="1563"/>
      <c r="W10" s="1563"/>
      <c r="X10" s="1563"/>
      <c r="Y10" s="1563"/>
      <c r="Z10" s="1563"/>
      <c r="AA10" s="1563"/>
      <c r="AB10" s="1563"/>
      <c r="AC10" s="1563"/>
      <c r="AD10" s="1563"/>
      <c r="AE10" s="1563"/>
      <c r="AF10" s="1563"/>
      <c r="AG10" s="1563"/>
      <c r="AH10" s="1563"/>
      <c r="AI10" s="1563"/>
      <c r="AJ10" s="1563"/>
      <c r="AK10" s="1563"/>
      <c r="AL10" s="1563"/>
      <c r="AM10" s="1563"/>
      <c r="AN10" s="1563"/>
      <c r="AO10" s="1563"/>
      <c r="AP10" s="1563"/>
      <c r="AQ10" s="1563"/>
      <c r="AR10" s="1563"/>
      <c r="AS10" s="1563"/>
      <c r="AT10" s="1563"/>
      <c r="AU10" s="1563"/>
      <c r="AV10" s="1563"/>
      <c r="AW10" s="1563"/>
      <c r="AX10" s="1563"/>
      <c r="AY10" s="1564"/>
    </row>
    <row r="11" spans="2:52" ht="29.3" customHeight="1">
      <c r="B11" s="567" t="s">
        <v>25</v>
      </c>
      <c r="C11" s="568"/>
      <c r="D11" s="568"/>
      <c r="E11" s="568"/>
      <c r="F11" s="568"/>
      <c r="G11" s="572"/>
      <c r="H11" s="573" t="s">
        <v>335</v>
      </c>
      <c r="I11" s="1565"/>
      <c r="J11" s="1565"/>
      <c r="K11" s="1565"/>
      <c r="L11" s="1565"/>
      <c r="M11" s="1565"/>
      <c r="N11" s="1565"/>
      <c r="O11" s="1565"/>
      <c r="P11" s="1565"/>
      <c r="Q11" s="1565"/>
      <c r="R11" s="1565"/>
      <c r="S11" s="1565"/>
      <c r="T11" s="1565"/>
      <c r="U11" s="1565"/>
      <c r="V11" s="1565"/>
      <c r="W11" s="1565"/>
      <c r="X11" s="1565"/>
      <c r="Y11" s="1565"/>
      <c r="Z11" s="1565"/>
      <c r="AA11" s="1565"/>
      <c r="AB11" s="1565"/>
      <c r="AC11" s="1565"/>
      <c r="AD11" s="1565"/>
      <c r="AE11" s="1565"/>
      <c r="AF11" s="1565"/>
      <c r="AG11" s="1565"/>
      <c r="AH11" s="1565"/>
      <c r="AI11" s="1565"/>
      <c r="AJ11" s="1565"/>
      <c r="AK11" s="1565"/>
      <c r="AL11" s="1565"/>
      <c r="AM11" s="1565"/>
      <c r="AN11" s="1565"/>
      <c r="AO11" s="1565"/>
      <c r="AP11" s="1565"/>
      <c r="AQ11" s="1565"/>
      <c r="AR11" s="1565"/>
      <c r="AS11" s="1565"/>
      <c r="AT11" s="1565"/>
      <c r="AU11" s="1565"/>
      <c r="AV11" s="1565"/>
      <c r="AW11" s="1565"/>
      <c r="AX11" s="1565"/>
      <c r="AY11" s="1566"/>
    </row>
    <row r="12" spans="2:52" ht="20.95" customHeight="1">
      <c r="B12" s="576" t="s">
        <v>201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2" ht="20.95" customHeight="1">
      <c r="B13" s="585"/>
      <c r="C13" s="586"/>
      <c r="D13" s="586"/>
      <c r="E13" s="586"/>
      <c r="F13" s="586"/>
      <c r="G13" s="587"/>
      <c r="H13" s="588" t="s">
        <v>33</v>
      </c>
      <c r="I13" s="589"/>
      <c r="J13" s="590" t="s">
        <v>34</v>
      </c>
      <c r="K13" s="591"/>
      <c r="L13" s="591"/>
      <c r="M13" s="591"/>
      <c r="N13" s="591"/>
      <c r="O13" s="591"/>
      <c r="P13" s="592"/>
      <c r="Q13" s="2873" t="s">
        <v>1275</v>
      </c>
      <c r="R13" s="2874"/>
      <c r="S13" s="2874"/>
      <c r="T13" s="2874"/>
      <c r="U13" s="2874"/>
      <c r="V13" s="2874"/>
      <c r="W13" s="2875"/>
      <c r="X13" s="2873" t="s">
        <v>1275</v>
      </c>
      <c r="Y13" s="2874"/>
      <c r="Z13" s="2874"/>
      <c r="AA13" s="2874"/>
      <c r="AB13" s="2874"/>
      <c r="AC13" s="2874"/>
      <c r="AD13" s="2875"/>
      <c r="AE13" s="2873" t="s">
        <v>1275</v>
      </c>
      <c r="AF13" s="2874"/>
      <c r="AG13" s="2874"/>
      <c r="AH13" s="2874"/>
      <c r="AI13" s="2874"/>
      <c r="AJ13" s="2874"/>
      <c r="AK13" s="2875"/>
      <c r="AL13" s="2880" t="s">
        <v>1275</v>
      </c>
      <c r="AM13" s="2879"/>
      <c r="AN13" s="2879"/>
      <c r="AO13" s="2879"/>
      <c r="AP13" s="2879"/>
      <c r="AQ13" s="2879"/>
      <c r="AR13" s="2879"/>
      <c r="AS13" s="2880" t="s">
        <v>1275</v>
      </c>
      <c r="AT13" s="2879"/>
      <c r="AU13" s="2879"/>
      <c r="AV13" s="2879"/>
      <c r="AW13" s="2879"/>
      <c r="AX13" s="2879"/>
      <c r="AY13" s="3069"/>
    </row>
    <row r="14" spans="2:52" ht="20.95" customHeight="1">
      <c r="B14" s="585"/>
      <c r="C14" s="586"/>
      <c r="D14" s="586"/>
      <c r="E14" s="586"/>
      <c r="F14" s="586"/>
      <c r="G14" s="587"/>
      <c r="H14" s="601"/>
      <c r="I14" s="602"/>
      <c r="J14" s="603"/>
      <c r="K14" s="604"/>
      <c r="L14" s="604"/>
      <c r="M14" s="604"/>
      <c r="N14" s="604"/>
      <c r="O14" s="604"/>
      <c r="P14" s="605"/>
      <c r="Q14" s="2886"/>
      <c r="R14" s="2887"/>
      <c r="S14" s="2887"/>
      <c r="T14" s="2887"/>
      <c r="U14" s="2887"/>
      <c r="V14" s="2887"/>
      <c r="W14" s="2888"/>
      <c r="X14" s="2886"/>
      <c r="Y14" s="2887"/>
      <c r="Z14" s="2887"/>
      <c r="AA14" s="2887"/>
      <c r="AB14" s="2887"/>
      <c r="AC14" s="2887"/>
      <c r="AD14" s="2888"/>
      <c r="AE14" s="2886"/>
      <c r="AF14" s="2887"/>
      <c r="AG14" s="2887"/>
      <c r="AH14" s="2887"/>
      <c r="AI14" s="2887"/>
      <c r="AJ14" s="2887"/>
      <c r="AK14" s="2888"/>
      <c r="AL14" s="2886" t="s">
        <v>1276</v>
      </c>
      <c r="AM14" s="2887"/>
      <c r="AN14" s="2887"/>
      <c r="AO14" s="2887"/>
      <c r="AP14" s="2887"/>
      <c r="AQ14" s="2887"/>
      <c r="AR14" s="2888"/>
      <c r="AS14" s="2886" t="s">
        <v>1277</v>
      </c>
      <c r="AT14" s="2887"/>
      <c r="AU14" s="2887"/>
      <c r="AV14" s="2887"/>
      <c r="AW14" s="2887"/>
      <c r="AX14" s="2887"/>
      <c r="AY14" s="3070"/>
    </row>
    <row r="15" spans="2:52" ht="20.95" customHeight="1">
      <c r="B15" s="585"/>
      <c r="C15" s="586"/>
      <c r="D15" s="586"/>
      <c r="E15" s="586"/>
      <c r="F15" s="586"/>
      <c r="G15" s="587"/>
      <c r="H15" s="617"/>
      <c r="I15" s="602"/>
      <c r="J15" s="618" t="s">
        <v>36</v>
      </c>
      <c r="K15" s="619"/>
      <c r="L15" s="619"/>
      <c r="M15" s="619"/>
      <c r="N15" s="619"/>
      <c r="O15" s="619"/>
      <c r="P15" s="620"/>
      <c r="Q15" s="2006" t="s">
        <v>1278</v>
      </c>
      <c r="R15" s="2006"/>
      <c r="S15" s="2006"/>
      <c r="T15" s="2006"/>
      <c r="U15" s="2006"/>
      <c r="V15" s="2006"/>
      <c r="W15" s="2006"/>
      <c r="X15" s="2896" t="s">
        <v>1275</v>
      </c>
      <c r="Y15" s="2006"/>
      <c r="Z15" s="2006"/>
      <c r="AA15" s="2006"/>
      <c r="AB15" s="2006"/>
      <c r="AC15" s="2006"/>
      <c r="AD15" s="2006"/>
      <c r="AE15" s="2006" t="s">
        <v>1279</v>
      </c>
      <c r="AF15" s="2006"/>
      <c r="AG15" s="2006"/>
      <c r="AH15" s="2006"/>
      <c r="AI15" s="2006"/>
      <c r="AJ15" s="2006"/>
      <c r="AK15" s="2006"/>
      <c r="AL15" s="2006" t="s">
        <v>1278</v>
      </c>
      <c r="AM15" s="2006"/>
      <c r="AN15" s="2006"/>
      <c r="AO15" s="2006"/>
      <c r="AP15" s="2006"/>
      <c r="AQ15" s="2006"/>
      <c r="AR15" s="2006"/>
      <c r="AS15" s="1579"/>
      <c r="AT15" s="1579"/>
      <c r="AU15" s="1579"/>
      <c r="AV15" s="1579"/>
      <c r="AW15" s="1579"/>
      <c r="AX15" s="1579"/>
      <c r="AY15" s="1580"/>
    </row>
    <row r="16" spans="2:52" ht="24.75" customHeight="1">
      <c r="B16" s="585"/>
      <c r="C16" s="586"/>
      <c r="D16" s="586"/>
      <c r="E16" s="586"/>
      <c r="F16" s="586"/>
      <c r="G16" s="587"/>
      <c r="H16" s="617"/>
      <c r="I16" s="602"/>
      <c r="J16" s="618" t="s">
        <v>38</v>
      </c>
      <c r="K16" s="619"/>
      <c r="L16" s="619"/>
      <c r="M16" s="619"/>
      <c r="N16" s="619"/>
      <c r="O16" s="619"/>
      <c r="P16" s="620"/>
      <c r="Q16" s="2006" t="s">
        <v>1278</v>
      </c>
      <c r="R16" s="2006"/>
      <c r="S16" s="2006"/>
      <c r="T16" s="2006"/>
      <c r="U16" s="2006"/>
      <c r="V16" s="2006"/>
      <c r="W16" s="2006"/>
      <c r="X16" s="2006" t="s">
        <v>1278</v>
      </c>
      <c r="Y16" s="2006"/>
      <c r="Z16" s="2006"/>
      <c r="AA16" s="2006"/>
      <c r="AB16" s="2006"/>
      <c r="AC16" s="2006"/>
      <c r="AD16" s="2006"/>
      <c r="AE16" s="2006" t="s">
        <v>1278</v>
      </c>
      <c r="AF16" s="2006"/>
      <c r="AG16" s="2006"/>
      <c r="AH16" s="2006"/>
      <c r="AI16" s="2006"/>
      <c r="AJ16" s="2006"/>
      <c r="AK16" s="2006"/>
      <c r="AL16" s="2006" t="s">
        <v>1278</v>
      </c>
      <c r="AM16" s="2006"/>
      <c r="AN16" s="2006"/>
      <c r="AO16" s="2006"/>
      <c r="AP16" s="2006"/>
      <c r="AQ16" s="2006"/>
      <c r="AR16" s="2006"/>
      <c r="AS16" s="1579"/>
      <c r="AT16" s="1579"/>
      <c r="AU16" s="1579"/>
      <c r="AV16" s="1579"/>
      <c r="AW16" s="1579"/>
      <c r="AX16" s="1579"/>
      <c r="AY16" s="1580"/>
    </row>
    <row r="17" spans="2:51" ht="24.75" customHeight="1">
      <c r="B17" s="585"/>
      <c r="C17" s="586"/>
      <c r="D17" s="586"/>
      <c r="E17" s="586"/>
      <c r="F17" s="586"/>
      <c r="G17" s="587"/>
      <c r="H17" s="626"/>
      <c r="I17" s="627"/>
      <c r="J17" s="628" t="s">
        <v>39</v>
      </c>
      <c r="K17" s="629"/>
      <c r="L17" s="629"/>
      <c r="M17" s="629"/>
      <c r="N17" s="629"/>
      <c r="O17" s="629"/>
      <c r="P17" s="630"/>
      <c r="Q17" s="2904" t="s">
        <v>167</v>
      </c>
      <c r="R17" s="1584"/>
      <c r="S17" s="1584"/>
      <c r="T17" s="1584"/>
      <c r="U17" s="1584"/>
      <c r="V17" s="1584"/>
      <c r="W17" s="1584"/>
      <c r="X17" s="2904" t="s">
        <v>167</v>
      </c>
      <c r="Y17" s="1584"/>
      <c r="Z17" s="1584"/>
      <c r="AA17" s="1584"/>
      <c r="AB17" s="1584"/>
      <c r="AC17" s="1584"/>
      <c r="AD17" s="1584"/>
      <c r="AE17" s="1584">
        <v>541.76199999999994</v>
      </c>
      <c r="AF17" s="1584"/>
      <c r="AG17" s="1584"/>
      <c r="AH17" s="1584"/>
      <c r="AI17" s="1584"/>
      <c r="AJ17" s="1584"/>
      <c r="AK17" s="1584"/>
      <c r="AL17" s="2904">
        <v>103.163</v>
      </c>
      <c r="AM17" s="1584"/>
      <c r="AN17" s="1584"/>
      <c r="AO17" s="1584"/>
      <c r="AP17" s="1584"/>
      <c r="AQ17" s="1584"/>
      <c r="AR17" s="1584"/>
      <c r="AS17" s="3071">
        <v>39.417000000000002</v>
      </c>
      <c r="AT17" s="3072"/>
      <c r="AU17" s="3072"/>
      <c r="AV17" s="3072"/>
      <c r="AW17" s="3072"/>
      <c r="AX17" s="3072"/>
      <c r="AY17" s="3073"/>
    </row>
    <row r="18" spans="2:51" ht="24.75" customHeight="1">
      <c r="B18" s="585"/>
      <c r="C18" s="586"/>
      <c r="D18" s="586"/>
      <c r="E18" s="586"/>
      <c r="F18" s="586"/>
      <c r="G18" s="587"/>
      <c r="H18" s="635" t="s">
        <v>40</v>
      </c>
      <c r="I18" s="636"/>
      <c r="J18" s="636"/>
      <c r="K18" s="636"/>
      <c r="L18" s="636"/>
      <c r="M18" s="636"/>
      <c r="N18" s="636"/>
      <c r="O18" s="636"/>
      <c r="P18" s="636"/>
      <c r="Q18" s="1589" t="s">
        <v>167</v>
      </c>
      <c r="R18" s="1590"/>
      <c r="S18" s="1590"/>
      <c r="T18" s="1590"/>
      <c r="U18" s="1590"/>
      <c r="V18" s="1590"/>
      <c r="W18" s="1590"/>
      <c r="X18" s="1589" t="s">
        <v>167</v>
      </c>
      <c r="Y18" s="1590"/>
      <c r="Z18" s="1590"/>
      <c r="AA18" s="1590"/>
      <c r="AB18" s="1590"/>
      <c r="AC18" s="1590"/>
      <c r="AD18" s="1590"/>
      <c r="AE18" s="1633">
        <v>57.888930000000002</v>
      </c>
      <c r="AF18" s="2437"/>
      <c r="AG18" s="2437"/>
      <c r="AH18" s="2437"/>
      <c r="AI18" s="2437"/>
      <c r="AJ18" s="2437"/>
      <c r="AK18" s="2438"/>
      <c r="AL18" s="637"/>
      <c r="AM18" s="637"/>
      <c r="AN18" s="637"/>
      <c r="AO18" s="637"/>
      <c r="AP18" s="637"/>
      <c r="AQ18" s="637"/>
      <c r="AR18" s="637"/>
      <c r="AS18" s="637"/>
      <c r="AT18" s="637"/>
      <c r="AU18" s="637"/>
      <c r="AV18" s="637"/>
      <c r="AW18" s="637"/>
      <c r="AX18" s="637"/>
      <c r="AY18" s="639"/>
    </row>
    <row r="19" spans="2:51" ht="24.75" customHeight="1">
      <c r="B19" s="640"/>
      <c r="C19" s="641"/>
      <c r="D19" s="641"/>
      <c r="E19" s="641"/>
      <c r="F19" s="641"/>
      <c r="G19" s="642"/>
      <c r="H19" s="635" t="s">
        <v>41</v>
      </c>
      <c r="I19" s="636"/>
      <c r="J19" s="636"/>
      <c r="K19" s="636"/>
      <c r="L19" s="636"/>
      <c r="M19" s="636"/>
      <c r="N19" s="636"/>
      <c r="O19" s="636"/>
      <c r="P19" s="636"/>
      <c r="Q19" s="1589" t="s">
        <v>167</v>
      </c>
      <c r="R19" s="1590"/>
      <c r="S19" s="1590"/>
      <c r="T19" s="1590"/>
      <c r="U19" s="1590"/>
      <c r="V19" s="1590"/>
      <c r="W19" s="1590"/>
      <c r="X19" s="1589" t="s">
        <v>167</v>
      </c>
      <c r="Y19" s="1590"/>
      <c r="Z19" s="1590"/>
      <c r="AA19" s="1590"/>
      <c r="AB19" s="1590"/>
      <c r="AC19" s="1590"/>
      <c r="AD19" s="1590"/>
      <c r="AE19" s="1590">
        <f>AE18/AE17*100</f>
        <v>10.685306462985594</v>
      </c>
      <c r="AF19" s="1590"/>
      <c r="AG19" s="1590"/>
      <c r="AH19" s="1590"/>
      <c r="AI19" s="1590"/>
      <c r="AJ19" s="1590"/>
      <c r="AK19" s="1590"/>
      <c r="AL19" s="637"/>
      <c r="AM19" s="637"/>
      <c r="AN19" s="637"/>
      <c r="AO19" s="637"/>
      <c r="AP19" s="637"/>
      <c r="AQ19" s="637"/>
      <c r="AR19" s="637"/>
      <c r="AS19" s="637"/>
      <c r="AT19" s="637"/>
      <c r="AU19" s="637"/>
      <c r="AV19" s="637"/>
      <c r="AW19" s="637"/>
      <c r="AX19" s="637"/>
      <c r="AY19" s="639"/>
    </row>
    <row r="20" spans="2:51" ht="31.75" customHeight="1">
      <c r="B20" s="644" t="s">
        <v>43</v>
      </c>
      <c r="C20" s="645"/>
      <c r="D20" s="645"/>
      <c r="E20" s="645"/>
      <c r="F20" s="645"/>
      <c r="G20" s="646"/>
      <c r="H20" s="647" t="s">
        <v>44</v>
      </c>
      <c r="I20" s="582"/>
      <c r="J20" s="582"/>
      <c r="K20" s="582"/>
      <c r="L20" s="582"/>
      <c r="M20" s="582"/>
      <c r="N20" s="582"/>
      <c r="O20" s="582"/>
      <c r="P20" s="582"/>
      <c r="Q20" s="582"/>
      <c r="R20" s="582"/>
      <c r="S20" s="582"/>
      <c r="T20" s="582"/>
      <c r="U20" s="582"/>
      <c r="V20" s="582"/>
      <c r="W20" s="582"/>
      <c r="X20" s="582"/>
      <c r="Y20" s="583"/>
      <c r="Z20" s="648"/>
      <c r="AA20" s="649"/>
      <c r="AB20" s="650"/>
      <c r="AC20" s="581" t="s">
        <v>45</v>
      </c>
      <c r="AD20" s="582"/>
      <c r="AE20" s="583"/>
      <c r="AF20" s="651" t="s">
        <v>202</v>
      </c>
      <c r="AG20" s="651"/>
      <c r="AH20" s="651"/>
      <c r="AI20" s="651"/>
      <c r="AJ20" s="651"/>
      <c r="AK20" s="651" t="s">
        <v>203</v>
      </c>
      <c r="AL20" s="651"/>
      <c r="AM20" s="651"/>
      <c r="AN20" s="651"/>
      <c r="AO20" s="651"/>
      <c r="AP20" s="651" t="s">
        <v>204</v>
      </c>
      <c r="AQ20" s="651"/>
      <c r="AR20" s="651"/>
      <c r="AS20" s="651"/>
      <c r="AT20" s="651"/>
      <c r="AU20" s="1781" t="s">
        <v>1280</v>
      </c>
      <c r="AV20" s="651"/>
      <c r="AW20" s="651"/>
      <c r="AX20" s="651"/>
      <c r="AY20" s="653"/>
    </row>
    <row r="21" spans="2:51" ht="32.25" customHeight="1">
      <c r="B21" s="654"/>
      <c r="C21" s="645"/>
      <c r="D21" s="645"/>
      <c r="E21" s="645"/>
      <c r="F21" s="645"/>
      <c r="G21" s="646"/>
      <c r="H21" s="1193" t="s">
        <v>1281</v>
      </c>
      <c r="I21" s="1242"/>
      <c r="J21" s="1242"/>
      <c r="K21" s="1242"/>
      <c r="L21" s="1242"/>
      <c r="M21" s="1242"/>
      <c r="N21" s="1242"/>
      <c r="O21" s="1242"/>
      <c r="P21" s="1242"/>
      <c r="Q21" s="1242"/>
      <c r="R21" s="1242"/>
      <c r="S21" s="1242"/>
      <c r="T21" s="1242"/>
      <c r="U21" s="1242"/>
      <c r="V21" s="1242"/>
      <c r="W21" s="1242"/>
      <c r="X21" s="1242"/>
      <c r="Y21" s="3074"/>
      <c r="Z21" s="658" t="s">
        <v>213</v>
      </c>
      <c r="AA21" s="659"/>
      <c r="AB21" s="660"/>
      <c r="AC21" s="1597" t="s">
        <v>431</v>
      </c>
      <c r="AD21" s="1198"/>
      <c r="AE21" s="1198"/>
      <c r="AF21" s="1594" t="s">
        <v>516</v>
      </c>
      <c r="AG21" s="1106"/>
      <c r="AH21" s="1106"/>
      <c r="AI21" s="1106"/>
      <c r="AJ21" s="1106"/>
      <c r="AK21" s="1594" t="s">
        <v>516</v>
      </c>
      <c r="AL21" s="1106"/>
      <c r="AM21" s="1106"/>
      <c r="AN21" s="1106"/>
      <c r="AO21" s="1106"/>
      <c r="AP21" s="3075" t="s">
        <v>1282</v>
      </c>
      <c r="AQ21" s="1123"/>
      <c r="AR21" s="1123"/>
      <c r="AS21" s="1123"/>
      <c r="AT21" s="1123"/>
      <c r="AU21" s="3076" t="s">
        <v>1283</v>
      </c>
      <c r="AV21" s="766"/>
      <c r="AW21" s="766"/>
      <c r="AX21" s="766"/>
      <c r="AY21" s="905"/>
    </row>
    <row r="22" spans="2:51" ht="32.25" customHeight="1">
      <c r="B22" s="664"/>
      <c r="C22" s="665"/>
      <c r="D22" s="665"/>
      <c r="E22" s="665"/>
      <c r="F22" s="665"/>
      <c r="G22" s="666"/>
      <c r="H22" s="3077"/>
      <c r="I22" s="1250"/>
      <c r="J22" s="1250"/>
      <c r="K22" s="1250"/>
      <c r="L22" s="1250"/>
      <c r="M22" s="1250"/>
      <c r="N22" s="1250"/>
      <c r="O22" s="1250"/>
      <c r="P22" s="1250"/>
      <c r="Q22" s="1250"/>
      <c r="R22" s="1250"/>
      <c r="S22" s="1250"/>
      <c r="T22" s="1250"/>
      <c r="U22" s="1250"/>
      <c r="V22" s="1250"/>
      <c r="W22" s="1250"/>
      <c r="X22" s="1250"/>
      <c r="Y22" s="3078"/>
      <c r="Z22" s="581" t="s">
        <v>52</v>
      </c>
      <c r="AA22" s="582"/>
      <c r="AB22" s="583"/>
      <c r="AC22" s="1198" t="s">
        <v>431</v>
      </c>
      <c r="AD22" s="1198"/>
      <c r="AE22" s="1198"/>
      <c r="AF22" s="1597" t="s">
        <v>516</v>
      </c>
      <c r="AG22" s="1198"/>
      <c r="AH22" s="1198"/>
      <c r="AI22" s="1198"/>
      <c r="AJ22" s="1198"/>
      <c r="AK22" s="1597" t="s">
        <v>516</v>
      </c>
      <c r="AL22" s="1198"/>
      <c r="AM22" s="1198"/>
      <c r="AN22" s="1198"/>
      <c r="AO22" s="1198"/>
      <c r="AP22" s="1598">
        <v>99</v>
      </c>
      <c r="AQ22" s="1190"/>
      <c r="AR22" s="1190"/>
      <c r="AS22" s="1190"/>
      <c r="AT22" s="1190"/>
      <c r="AU22" s="1191"/>
      <c r="AV22" s="1191"/>
      <c r="AW22" s="1191"/>
      <c r="AX22" s="1191"/>
      <c r="AY22" s="1192"/>
    </row>
    <row r="23" spans="2:51" ht="31.75" customHeight="1">
      <c r="B23" s="672" t="s">
        <v>54</v>
      </c>
      <c r="C23" s="673"/>
      <c r="D23" s="673"/>
      <c r="E23" s="673"/>
      <c r="F23" s="673"/>
      <c r="G23" s="674"/>
      <c r="H23" s="647" t="s">
        <v>55</v>
      </c>
      <c r="I23" s="582"/>
      <c r="J23" s="582"/>
      <c r="K23" s="582"/>
      <c r="L23" s="582"/>
      <c r="M23" s="582"/>
      <c r="N23" s="582"/>
      <c r="O23" s="582"/>
      <c r="P23" s="582"/>
      <c r="Q23" s="582"/>
      <c r="R23" s="582"/>
      <c r="S23" s="582"/>
      <c r="T23" s="582"/>
      <c r="U23" s="582"/>
      <c r="V23" s="582"/>
      <c r="W23" s="582"/>
      <c r="X23" s="582"/>
      <c r="Y23" s="583"/>
      <c r="Z23" s="648"/>
      <c r="AA23" s="649"/>
      <c r="AB23" s="650"/>
      <c r="AC23" s="581" t="s">
        <v>45</v>
      </c>
      <c r="AD23" s="582"/>
      <c r="AE23" s="583"/>
      <c r="AF23" s="651" t="s">
        <v>202</v>
      </c>
      <c r="AG23" s="651"/>
      <c r="AH23" s="651"/>
      <c r="AI23" s="651"/>
      <c r="AJ23" s="651"/>
      <c r="AK23" s="651" t="s">
        <v>203</v>
      </c>
      <c r="AL23" s="651"/>
      <c r="AM23" s="651"/>
      <c r="AN23" s="651"/>
      <c r="AO23" s="651"/>
      <c r="AP23" s="651" t="s">
        <v>204</v>
      </c>
      <c r="AQ23" s="651"/>
      <c r="AR23" s="651"/>
      <c r="AS23" s="651"/>
      <c r="AT23" s="651"/>
      <c r="AU23" s="675" t="s">
        <v>56</v>
      </c>
      <c r="AV23" s="676"/>
      <c r="AW23" s="676"/>
      <c r="AX23" s="676"/>
      <c r="AY23" s="677"/>
    </row>
    <row r="24" spans="2:51" ht="39.950000000000003" customHeight="1">
      <c r="B24" s="678"/>
      <c r="C24" s="679"/>
      <c r="D24" s="679"/>
      <c r="E24" s="679"/>
      <c r="F24" s="679"/>
      <c r="G24" s="680"/>
      <c r="H24" s="1183" t="s">
        <v>1284</v>
      </c>
      <c r="I24" s="727"/>
      <c r="J24" s="727"/>
      <c r="K24" s="727"/>
      <c r="L24" s="727"/>
      <c r="M24" s="727"/>
      <c r="N24" s="727"/>
      <c r="O24" s="727"/>
      <c r="P24" s="727"/>
      <c r="Q24" s="727"/>
      <c r="R24" s="727"/>
      <c r="S24" s="727"/>
      <c r="T24" s="727"/>
      <c r="U24" s="727"/>
      <c r="V24" s="727"/>
      <c r="W24" s="727"/>
      <c r="X24" s="727"/>
      <c r="Y24" s="3079"/>
      <c r="Z24" s="683" t="s">
        <v>58</v>
      </c>
      <c r="AA24" s="684"/>
      <c r="AB24" s="685"/>
      <c r="AC24" s="3080" t="s">
        <v>1285</v>
      </c>
      <c r="AD24" s="2160"/>
      <c r="AE24" s="2161"/>
      <c r="AF24" s="1598" t="s">
        <v>167</v>
      </c>
      <c r="AG24" s="1190"/>
      <c r="AH24" s="1190"/>
      <c r="AI24" s="1190"/>
      <c r="AJ24" s="1190"/>
      <c r="AK24" s="3081" t="s">
        <v>167</v>
      </c>
      <c r="AL24" s="1190"/>
      <c r="AM24" s="1190"/>
      <c r="AN24" s="1190"/>
      <c r="AO24" s="1190"/>
      <c r="AP24" s="3081">
        <v>100</v>
      </c>
      <c r="AQ24" s="1190"/>
      <c r="AR24" s="1190"/>
      <c r="AS24" s="1190"/>
      <c r="AT24" s="1190"/>
      <c r="AU24" s="3082" t="s">
        <v>167</v>
      </c>
      <c r="AV24" s="849"/>
      <c r="AW24" s="849"/>
      <c r="AX24" s="849"/>
      <c r="AY24" s="850"/>
    </row>
    <row r="25" spans="2:51" ht="26.85" customHeight="1">
      <c r="B25" s="698"/>
      <c r="C25" s="699"/>
      <c r="D25" s="699"/>
      <c r="E25" s="699"/>
      <c r="F25" s="699"/>
      <c r="G25" s="700"/>
      <c r="H25" s="3083"/>
      <c r="I25" s="3084"/>
      <c r="J25" s="3084"/>
      <c r="K25" s="3084"/>
      <c r="L25" s="3084"/>
      <c r="M25" s="3084"/>
      <c r="N25" s="3084"/>
      <c r="O25" s="3084"/>
      <c r="P25" s="3084"/>
      <c r="Q25" s="3084"/>
      <c r="R25" s="3084"/>
      <c r="S25" s="3084"/>
      <c r="T25" s="3084"/>
      <c r="U25" s="3084"/>
      <c r="V25" s="3084"/>
      <c r="W25" s="3084"/>
      <c r="X25" s="3084"/>
      <c r="Y25" s="3085"/>
      <c r="Z25" s="704"/>
      <c r="AA25" s="705"/>
      <c r="AB25" s="706"/>
      <c r="AC25" s="2168"/>
      <c r="AD25" s="2169"/>
      <c r="AE25" s="2170"/>
      <c r="AF25" s="861"/>
      <c r="AG25" s="862"/>
      <c r="AH25" s="862"/>
      <c r="AI25" s="862"/>
      <c r="AJ25" s="1861"/>
      <c r="AK25" s="3086"/>
      <c r="AL25" s="2942"/>
      <c r="AM25" s="2942"/>
      <c r="AN25" s="2942"/>
      <c r="AO25" s="2942"/>
      <c r="AP25" s="3087" t="s">
        <v>1286</v>
      </c>
      <c r="AQ25" s="2942"/>
      <c r="AR25" s="2942"/>
      <c r="AS25" s="2942"/>
      <c r="AT25" s="2942"/>
      <c r="AU25" s="3087" t="s">
        <v>1287</v>
      </c>
      <c r="AV25" s="2942"/>
      <c r="AW25" s="2942"/>
      <c r="AX25" s="2942"/>
      <c r="AY25" s="3088"/>
    </row>
    <row r="26" spans="2:51" ht="88.55" customHeight="1">
      <c r="B26" s="672" t="s">
        <v>66</v>
      </c>
      <c r="C26" s="719"/>
      <c r="D26" s="719"/>
      <c r="E26" s="719"/>
      <c r="F26" s="719"/>
      <c r="G26" s="719"/>
      <c r="H26" s="1604" t="s">
        <v>1288</v>
      </c>
      <c r="I26" s="696"/>
      <c r="J26" s="696"/>
      <c r="K26" s="696"/>
      <c r="L26" s="696"/>
      <c r="M26" s="696"/>
      <c r="N26" s="696"/>
      <c r="O26" s="696"/>
      <c r="P26" s="696"/>
      <c r="Q26" s="696"/>
      <c r="R26" s="696"/>
      <c r="S26" s="696"/>
      <c r="T26" s="696"/>
      <c r="U26" s="696"/>
      <c r="V26" s="696"/>
      <c r="W26" s="696"/>
      <c r="X26" s="696"/>
      <c r="Y26" s="696"/>
      <c r="Z26" s="723" t="s">
        <v>68</v>
      </c>
      <c r="AA26" s="724"/>
      <c r="AB26" s="725"/>
      <c r="AC26" s="1023" t="s">
        <v>1289</v>
      </c>
      <c r="AD26" s="766"/>
      <c r="AE26" s="766"/>
      <c r="AF26" s="766"/>
      <c r="AG26" s="766"/>
      <c r="AH26" s="766"/>
      <c r="AI26" s="766"/>
      <c r="AJ26" s="766"/>
      <c r="AK26" s="766"/>
      <c r="AL26" s="766"/>
      <c r="AM26" s="766"/>
      <c r="AN26" s="766"/>
      <c r="AO26" s="766"/>
      <c r="AP26" s="766"/>
      <c r="AQ26" s="766"/>
      <c r="AR26" s="766"/>
      <c r="AS26" s="766"/>
      <c r="AT26" s="766"/>
      <c r="AU26" s="766"/>
      <c r="AV26" s="766"/>
      <c r="AW26" s="766"/>
      <c r="AX26" s="766"/>
      <c r="AY26" s="905"/>
    </row>
    <row r="27" spans="2:51" ht="23.1" customHeight="1">
      <c r="B27" s="729" t="s">
        <v>70</v>
      </c>
      <c r="C27" s="730"/>
      <c r="D27" s="731" t="s">
        <v>71</v>
      </c>
      <c r="E27" s="732"/>
      <c r="F27" s="732"/>
      <c r="G27" s="732"/>
      <c r="H27" s="732"/>
      <c r="I27" s="732"/>
      <c r="J27" s="732"/>
      <c r="K27" s="732"/>
      <c r="L27" s="733"/>
      <c r="M27" s="734" t="s">
        <v>72</v>
      </c>
      <c r="N27" s="734"/>
      <c r="O27" s="734"/>
      <c r="P27" s="734"/>
      <c r="Q27" s="734"/>
      <c r="R27" s="734"/>
      <c r="S27" s="735" t="s">
        <v>206</v>
      </c>
      <c r="T27" s="735"/>
      <c r="U27" s="735"/>
      <c r="V27" s="735"/>
      <c r="W27" s="735"/>
      <c r="X27" s="735"/>
      <c r="Y27" s="736" t="s">
        <v>73</v>
      </c>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7"/>
    </row>
    <row r="28" spans="2:51" ht="23.1" customHeight="1">
      <c r="B28" s="738"/>
      <c r="C28" s="739"/>
      <c r="D28" s="3089" t="s">
        <v>1290</v>
      </c>
      <c r="E28" s="3090"/>
      <c r="F28" s="3090"/>
      <c r="G28" s="3090"/>
      <c r="H28" s="3090"/>
      <c r="I28" s="3090"/>
      <c r="J28" s="3090"/>
      <c r="K28" s="3090"/>
      <c r="L28" s="3091"/>
      <c r="M28" s="2949" t="s">
        <v>1276</v>
      </c>
      <c r="N28" s="2949"/>
      <c r="O28" s="2949"/>
      <c r="P28" s="2949"/>
      <c r="Q28" s="2949"/>
      <c r="R28" s="2949"/>
      <c r="S28" s="2949" t="s">
        <v>1277</v>
      </c>
      <c r="T28" s="2949"/>
      <c r="U28" s="2949"/>
      <c r="V28" s="2949"/>
      <c r="W28" s="2949"/>
      <c r="X28" s="2949"/>
      <c r="Y28" s="3092" t="s">
        <v>1291</v>
      </c>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3"/>
    </row>
    <row r="29" spans="2:51" ht="23.1" customHeight="1">
      <c r="B29" s="738"/>
      <c r="C29" s="739"/>
      <c r="D29" s="2831"/>
      <c r="E29" s="1247"/>
      <c r="F29" s="1247"/>
      <c r="G29" s="1247"/>
      <c r="H29" s="1247"/>
      <c r="I29" s="1247"/>
      <c r="J29" s="1247"/>
      <c r="K29" s="1247"/>
      <c r="L29" s="1248"/>
      <c r="M29" s="2896"/>
      <c r="N29" s="2896"/>
      <c r="O29" s="2896"/>
      <c r="P29" s="2896"/>
      <c r="Q29" s="2896"/>
      <c r="R29" s="2896"/>
      <c r="S29" s="1161"/>
      <c r="T29" s="1161"/>
      <c r="U29" s="1161"/>
      <c r="V29" s="1161"/>
      <c r="W29" s="1161"/>
      <c r="X29" s="1161"/>
      <c r="Y29" s="1225"/>
      <c r="Z29" s="1226"/>
      <c r="AA29" s="1226"/>
      <c r="AB29" s="1226"/>
      <c r="AC29" s="1226"/>
      <c r="AD29" s="1226"/>
      <c r="AE29" s="1226"/>
      <c r="AF29" s="1226"/>
      <c r="AG29" s="1226"/>
      <c r="AH29" s="1226"/>
      <c r="AI29" s="1226"/>
      <c r="AJ29" s="1226"/>
      <c r="AK29" s="1226"/>
      <c r="AL29" s="1226"/>
      <c r="AM29" s="1226"/>
      <c r="AN29" s="1226"/>
      <c r="AO29" s="1226"/>
      <c r="AP29" s="1226"/>
      <c r="AQ29" s="1226"/>
      <c r="AR29" s="1226"/>
      <c r="AS29" s="1226"/>
      <c r="AT29" s="1226"/>
      <c r="AU29" s="1226"/>
      <c r="AV29" s="1226"/>
      <c r="AW29" s="1226"/>
      <c r="AX29" s="1226"/>
      <c r="AY29" s="1227"/>
    </row>
    <row r="30" spans="2:51" ht="23.1" customHeight="1">
      <c r="B30" s="738"/>
      <c r="C30" s="739"/>
      <c r="D30" s="2831"/>
      <c r="E30" s="1247"/>
      <c r="F30" s="1247"/>
      <c r="G30" s="1247"/>
      <c r="H30" s="1247"/>
      <c r="I30" s="1247"/>
      <c r="J30" s="1247"/>
      <c r="K30" s="1247"/>
      <c r="L30" s="1248"/>
      <c r="M30" s="1173"/>
      <c r="N30" s="1173"/>
      <c r="O30" s="1173"/>
      <c r="P30" s="1173"/>
      <c r="Q30" s="1173"/>
      <c r="R30" s="1173"/>
      <c r="S30" s="1161"/>
      <c r="T30" s="1161"/>
      <c r="U30" s="1161"/>
      <c r="V30" s="1161"/>
      <c r="W30" s="1161"/>
      <c r="X30" s="1161"/>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51" ht="23.1" customHeight="1">
      <c r="B31" s="738"/>
      <c r="C31" s="739"/>
      <c r="D31" s="2831"/>
      <c r="E31" s="1247"/>
      <c r="F31" s="1247"/>
      <c r="G31" s="1247"/>
      <c r="H31" s="1247"/>
      <c r="I31" s="1247"/>
      <c r="J31" s="1247"/>
      <c r="K31" s="1247"/>
      <c r="L31" s="1248"/>
      <c r="M31" s="1173"/>
      <c r="N31" s="1173"/>
      <c r="O31" s="1173"/>
      <c r="P31" s="1173"/>
      <c r="Q31" s="1173"/>
      <c r="R31" s="1173"/>
      <c r="S31" s="1161"/>
      <c r="T31" s="1161"/>
      <c r="U31" s="1161"/>
      <c r="V31" s="1161"/>
      <c r="W31" s="1161"/>
      <c r="X31" s="1161"/>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51" ht="23.1" customHeight="1">
      <c r="B32" s="738"/>
      <c r="C32" s="739"/>
      <c r="D32" s="2831"/>
      <c r="E32" s="1247"/>
      <c r="F32" s="1247"/>
      <c r="G32" s="1247"/>
      <c r="H32" s="1247"/>
      <c r="I32" s="1247"/>
      <c r="J32" s="1247"/>
      <c r="K32" s="1247"/>
      <c r="L32" s="1248"/>
      <c r="M32" s="1173"/>
      <c r="N32" s="1173"/>
      <c r="O32" s="1173"/>
      <c r="P32" s="1173"/>
      <c r="Q32" s="1173"/>
      <c r="R32" s="1173"/>
      <c r="S32" s="1161"/>
      <c r="T32" s="1161"/>
      <c r="U32" s="1161"/>
      <c r="V32" s="1161"/>
      <c r="W32" s="1161"/>
      <c r="X32" s="1161"/>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ht="23.1" customHeight="1">
      <c r="B33" s="738"/>
      <c r="C33" s="739"/>
      <c r="D33" s="2831"/>
      <c r="E33" s="1247"/>
      <c r="F33" s="1247"/>
      <c r="G33" s="1247"/>
      <c r="H33" s="1247"/>
      <c r="I33" s="1247"/>
      <c r="J33" s="1247"/>
      <c r="K33" s="1247"/>
      <c r="L33" s="1248"/>
      <c r="M33" s="1173"/>
      <c r="N33" s="1173"/>
      <c r="O33" s="1173"/>
      <c r="P33" s="1173"/>
      <c r="Q33" s="1173"/>
      <c r="R33" s="1173"/>
      <c r="S33" s="1161"/>
      <c r="T33" s="1161"/>
      <c r="U33" s="1161"/>
      <c r="V33" s="1161"/>
      <c r="W33" s="1161"/>
      <c r="X33" s="1161"/>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ht="23.1" customHeight="1">
      <c r="B34" s="738"/>
      <c r="C34" s="739"/>
      <c r="D34" s="2832"/>
      <c r="E34" s="2583"/>
      <c r="F34" s="2583"/>
      <c r="G34" s="2583"/>
      <c r="H34" s="2583"/>
      <c r="I34" s="2583"/>
      <c r="J34" s="2583"/>
      <c r="K34" s="2583"/>
      <c r="L34" s="2584"/>
      <c r="M34" s="1176"/>
      <c r="N34" s="1176"/>
      <c r="O34" s="1176"/>
      <c r="P34" s="1176"/>
      <c r="Q34" s="1176"/>
      <c r="R34" s="1176"/>
      <c r="S34" s="1174"/>
      <c r="T34" s="1174"/>
      <c r="U34" s="1174"/>
      <c r="V34" s="1174"/>
      <c r="W34" s="1174"/>
      <c r="X34" s="1174"/>
      <c r="Y34" s="1225"/>
      <c r="Z34" s="1226"/>
      <c r="AA34" s="1226"/>
      <c r="AB34" s="1226"/>
      <c r="AC34" s="1226"/>
      <c r="AD34" s="1226"/>
      <c r="AE34" s="1226"/>
      <c r="AF34" s="1226"/>
      <c r="AG34" s="1226"/>
      <c r="AH34" s="1226"/>
      <c r="AI34" s="1226"/>
      <c r="AJ34" s="1226"/>
      <c r="AK34" s="1226"/>
      <c r="AL34" s="1226"/>
      <c r="AM34" s="1226"/>
      <c r="AN34" s="1226"/>
      <c r="AO34" s="1226"/>
      <c r="AP34" s="1226"/>
      <c r="AQ34" s="1226"/>
      <c r="AR34" s="1226"/>
      <c r="AS34" s="1226"/>
      <c r="AT34" s="1226"/>
      <c r="AU34" s="1226"/>
      <c r="AV34" s="1226"/>
      <c r="AW34" s="1226"/>
      <c r="AX34" s="1226"/>
      <c r="AY34" s="1227"/>
    </row>
    <row r="35" spans="1:51" ht="23.1" customHeight="1">
      <c r="B35" s="763"/>
      <c r="C35" s="764"/>
      <c r="D35" s="765" t="s">
        <v>39</v>
      </c>
      <c r="E35" s="766"/>
      <c r="F35" s="766"/>
      <c r="G35" s="766"/>
      <c r="H35" s="766"/>
      <c r="I35" s="766"/>
      <c r="J35" s="766"/>
      <c r="K35" s="766"/>
      <c r="L35" s="767"/>
      <c r="M35" s="3093">
        <v>103.163</v>
      </c>
      <c r="N35" s="1589"/>
      <c r="O35" s="1589"/>
      <c r="P35" s="1589"/>
      <c r="Q35" s="1589"/>
      <c r="R35" s="1589"/>
      <c r="S35" s="3093">
        <v>39.417000000000002</v>
      </c>
      <c r="T35" s="1589"/>
      <c r="U35" s="1589"/>
      <c r="V35" s="1589"/>
      <c r="W35" s="1589"/>
      <c r="X35" s="1589"/>
      <c r="Y35" s="1237"/>
      <c r="Z35" s="1238"/>
      <c r="AA35" s="1238"/>
      <c r="AB35" s="1238"/>
      <c r="AC35" s="1238"/>
      <c r="AD35" s="1238"/>
      <c r="AE35" s="1238"/>
      <c r="AF35" s="1238"/>
      <c r="AG35" s="1238"/>
      <c r="AH35" s="1238"/>
      <c r="AI35" s="1238"/>
      <c r="AJ35" s="1238"/>
      <c r="AK35" s="1238"/>
      <c r="AL35" s="1238"/>
      <c r="AM35" s="1238"/>
      <c r="AN35" s="1238"/>
      <c r="AO35" s="1238"/>
      <c r="AP35" s="1238"/>
      <c r="AQ35" s="1238"/>
      <c r="AR35" s="1238"/>
      <c r="AS35" s="1238"/>
      <c r="AT35" s="1238"/>
      <c r="AU35" s="1238"/>
      <c r="AV35" s="1238"/>
      <c r="AW35" s="1238"/>
      <c r="AX35" s="1238"/>
      <c r="AY35" s="1239"/>
    </row>
    <row r="36" spans="1:51" ht="2.95" customHeight="1">
      <c r="A36" s="1636"/>
      <c r="B36" s="774"/>
      <c r="C36" s="774"/>
      <c r="D36" s="1240"/>
      <c r="E36" s="1240"/>
      <c r="F36" s="1240"/>
      <c r="G36" s="1240"/>
      <c r="H36" s="1240"/>
      <c r="I36" s="1240"/>
      <c r="J36" s="1240"/>
      <c r="K36" s="1240"/>
      <c r="L36" s="1240"/>
      <c r="M36" s="1240"/>
      <c r="N36" s="1240"/>
      <c r="O36" s="1240"/>
      <c r="P36" s="1240"/>
      <c r="Q36" s="1240"/>
      <c r="R36" s="1240"/>
      <c r="S36" s="1240"/>
      <c r="T36" s="1240"/>
      <c r="U36" s="1240"/>
      <c r="V36" s="1240"/>
      <c r="W36" s="1240"/>
      <c r="X36" s="1240"/>
      <c r="Y36" s="1240"/>
      <c r="Z36" s="1240"/>
      <c r="AA36" s="1240"/>
      <c r="AB36" s="1240"/>
      <c r="AC36" s="1240"/>
      <c r="AD36" s="1240"/>
      <c r="AE36" s="1240"/>
      <c r="AF36" s="1240"/>
      <c r="AG36" s="1240"/>
      <c r="AH36" s="1240"/>
      <c r="AI36" s="1240"/>
      <c r="AJ36" s="1240"/>
      <c r="AK36" s="1240"/>
      <c r="AL36" s="1240"/>
      <c r="AM36" s="1240"/>
      <c r="AN36" s="1240"/>
      <c r="AO36" s="1240"/>
      <c r="AP36" s="1240"/>
      <c r="AQ36" s="1240"/>
      <c r="AR36" s="1240"/>
      <c r="AS36" s="1240"/>
      <c r="AT36" s="1240"/>
      <c r="AU36" s="1240"/>
      <c r="AV36" s="1240"/>
      <c r="AW36" s="1240"/>
      <c r="AX36" s="1240"/>
      <c r="AY36" s="1240"/>
    </row>
    <row r="37" spans="1:51" ht="2.95" customHeight="1" thickBot="1">
      <c r="A37" s="1636"/>
      <c r="B37" s="776"/>
      <c r="C37" s="776"/>
      <c r="D37" s="777"/>
      <c r="E37" s="777"/>
      <c r="F37" s="777"/>
      <c r="G37" s="777"/>
      <c r="H37" s="777"/>
      <c r="I37" s="777"/>
      <c r="J37" s="777"/>
      <c r="K37" s="777"/>
      <c r="L37" s="777"/>
      <c r="M37" s="777"/>
      <c r="N37" s="777"/>
      <c r="O37" s="777"/>
      <c r="P37" s="777"/>
      <c r="Q37" s="777"/>
      <c r="R37" s="777"/>
      <c r="S37" s="777"/>
      <c r="T37" s="777"/>
      <c r="U37" s="777"/>
      <c r="V37" s="777"/>
      <c r="W37" s="777"/>
      <c r="X37" s="777"/>
      <c r="Y37" s="777"/>
      <c r="Z37" s="777"/>
      <c r="AA37" s="777"/>
      <c r="AB37" s="777"/>
      <c r="AC37" s="777"/>
      <c r="AD37" s="777"/>
      <c r="AE37" s="777"/>
      <c r="AF37" s="777"/>
      <c r="AG37" s="777"/>
      <c r="AH37" s="777"/>
      <c r="AI37" s="777"/>
      <c r="AJ37" s="777"/>
      <c r="AK37" s="777"/>
      <c r="AL37" s="777"/>
      <c r="AM37" s="777"/>
      <c r="AN37" s="777"/>
      <c r="AO37" s="777"/>
      <c r="AP37" s="777"/>
      <c r="AQ37" s="777"/>
      <c r="AR37" s="777"/>
      <c r="AS37" s="777"/>
      <c r="AT37" s="777"/>
      <c r="AU37" s="777"/>
      <c r="AV37" s="777"/>
      <c r="AW37" s="777"/>
      <c r="AX37" s="777"/>
      <c r="AY37" s="777"/>
    </row>
    <row r="38" spans="1:51" ht="20.95" hidden="1" customHeight="1">
      <c r="B38" s="778" t="s">
        <v>76</v>
      </c>
      <c r="C38" s="779"/>
      <c r="D38" s="780" t="s">
        <v>77</v>
      </c>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c r="AY38" s="781"/>
    </row>
    <row r="39" spans="1:51" ht="203.25" hidden="1" customHeight="1">
      <c r="B39" s="778"/>
      <c r="C39" s="779"/>
      <c r="D39" s="782" t="s">
        <v>78</v>
      </c>
      <c r="E39" s="783"/>
      <c r="F39" s="783"/>
      <c r="G39" s="783"/>
      <c r="H39" s="783"/>
      <c r="I39" s="783"/>
      <c r="J39" s="783"/>
      <c r="K39" s="783"/>
      <c r="L39" s="783"/>
      <c r="M39" s="783"/>
      <c r="N39" s="783"/>
      <c r="O39" s="783"/>
      <c r="P39" s="783"/>
      <c r="Q39" s="783"/>
      <c r="R39" s="783"/>
      <c r="S39" s="783"/>
      <c r="T39" s="783"/>
      <c r="U39" s="783"/>
      <c r="V39" s="783"/>
      <c r="W39" s="783"/>
      <c r="X39" s="783"/>
      <c r="Y39" s="783"/>
      <c r="Z39" s="783"/>
      <c r="AA39" s="783"/>
      <c r="AB39" s="783"/>
      <c r="AC39" s="783"/>
      <c r="AD39" s="783"/>
      <c r="AE39" s="783"/>
      <c r="AF39" s="783"/>
      <c r="AG39" s="783"/>
      <c r="AH39" s="783"/>
      <c r="AI39" s="783"/>
      <c r="AJ39" s="783"/>
      <c r="AK39" s="783"/>
      <c r="AL39" s="783"/>
      <c r="AM39" s="783"/>
      <c r="AN39" s="783"/>
      <c r="AO39" s="783"/>
      <c r="AP39" s="783"/>
      <c r="AQ39" s="783"/>
      <c r="AR39" s="783"/>
      <c r="AS39" s="783"/>
      <c r="AT39" s="783"/>
      <c r="AU39" s="783"/>
      <c r="AV39" s="783"/>
      <c r="AW39" s="783"/>
      <c r="AX39" s="783"/>
      <c r="AY39" s="784"/>
    </row>
    <row r="40" spans="1:51" ht="20.3" hidden="1" customHeight="1">
      <c r="B40" s="778"/>
      <c r="C40" s="779"/>
      <c r="D40" s="785" t="s">
        <v>79</v>
      </c>
      <c r="E40" s="786"/>
      <c r="F40" s="786"/>
      <c r="G40" s="786"/>
      <c r="H40" s="786"/>
      <c r="I40" s="786"/>
      <c r="J40" s="786"/>
      <c r="K40" s="786"/>
      <c r="L40" s="786"/>
      <c r="M40" s="786"/>
      <c r="N40" s="786"/>
      <c r="O40" s="786"/>
      <c r="P40" s="786"/>
      <c r="Q40" s="786"/>
      <c r="R40" s="786"/>
      <c r="S40" s="786"/>
      <c r="T40" s="786"/>
      <c r="U40" s="786"/>
      <c r="V40" s="786"/>
      <c r="W40" s="786"/>
      <c r="X40" s="786"/>
      <c r="Y40" s="786"/>
      <c r="Z40" s="786"/>
      <c r="AA40" s="786"/>
      <c r="AB40" s="786"/>
      <c r="AC40" s="786"/>
      <c r="AD40" s="786"/>
      <c r="AE40" s="786"/>
      <c r="AF40" s="786"/>
      <c r="AG40" s="786"/>
      <c r="AH40" s="786"/>
      <c r="AI40" s="786"/>
      <c r="AJ40" s="786"/>
      <c r="AK40" s="786"/>
      <c r="AL40" s="786"/>
      <c r="AM40" s="786"/>
      <c r="AN40" s="786"/>
      <c r="AO40" s="786"/>
      <c r="AP40" s="786"/>
      <c r="AQ40" s="786"/>
      <c r="AR40" s="786"/>
      <c r="AS40" s="786"/>
      <c r="AT40" s="786"/>
      <c r="AU40" s="786"/>
      <c r="AV40" s="786"/>
      <c r="AW40" s="786"/>
      <c r="AX40" s="786"/>
      <c r="AY40" s="787"/>
    </row>
    <row r="41" spans="1:51" ht="100.5" hidden="1" customHeight="1" thickBot="1">
      <c r="B41" s="788"/>
      <c r="C41" s="789"/>
      <c r="D41" s="790"/>
      <c r="E41" s="791"/>
      <c r="F41" s="791"/>
      <c r="G41" s="791"/>
      <c r="H41" s="791"/>
      <c r="I41" s="791"/>
      <c r="J41" s="791"/>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791"/>
      <c r="AL41" s="791"/>
      <c r="AM41" s="791"/>
      <c r="AN41" s="791"/>
      <c r="AO41" s="791"/>
      <c r="AP41" s="791"/>
      <c r="AQ41" s="791"/>
      <c r="AR41" s="791"/>
      <c r="AS41" s="791"/>
      <c r="AT41" s="791"/>
      <c r="AU41" s="791"/>
      <c r="AV41" s="791"/>
      <c r="AW41" s="791"/>
      <c r="AX41" s="791"/>
      <c r="AY41" s="792"/>
    </row>
    <row r="42" spans="1:51" ht="20.95" hidden="1" customHeight="1">
      <c r="A42" s="1637"/>
      <c r="B42" s="794"/>
      <c r="C42" s="795"/>
      <c r="D42" s="796" t="s">
        <v>80</v>
      </c>
      <c r="E42" s="797"/>
      <c r="F42" s="797"/>
      <c r="G42" s="797"/>
      <c r="H42" s="797"/>
      <c r="I42" s="797"/>
      <c r="J42" s="797"/>
      <c r="K42" s="797"/>
      <c r="L42" s="797"/>
      <c r="M42" s="797"/>
      <c r="N42" s="797"/>
      <c r="O42" s="797"/>
      <c r="P42" s="797"/>
      <c r="Q42" s="797"/>
      <c r="R42" s="797"/>
      <c r="S42" s="797"/>
      <c r="T42" s="797"/>
      <c r="U42" s="797"/>
      <c r="V42" s="797"/>
      <c r="W42" s="797"/>
      <c r="X42" s="797"/>
      <c r="Y42" s="797"/>
      <c r="Z42" s="797"/>
      <c r="AA42" s="797"/>
      <c r="AB42" s="797"/>
      <c r="AC42" s="797"/>
      <c r="AD42" s="797"/>
      <c r="AE42" s="797"/>
      <c r="AF42" s="797"/>
      <c r="AG42" s="797"/>
      <c r="AH42" s="797"/>
      <c r="AI42" s="797"/>
      <c r="AJ42" s="797"/>
      <c r="AK42" s="797"/>
      <c r="AL42" s="797"/>
      <c r="AM42" s="797"/>
      <c r="AN42" s="797"/>
      <c r="AO42" s="797"/>
      <c r="AP42" s="797"/>
      <c r="AQ42" s="797"/>
      <c r="AR42" s="797"/>
      <c r="AS42" s="797"/>
      <c r="AT42" s="797"/>
      <c r="AU42" s="797"/>
      <c r="AV42" s="797"/>
      <c r="AW42" s="797"/>
      <c r="AX42" s="797"/>
      <c r="AY42" s="798"/>
    </row>
    <row r="43" spans="1:51" ht="136" hidden="1" customHeight="1">
      <c r="A43" s="1637"/>
      <c r="B43" s="799"/>
      <c r="C43" s="800"/>
      <c r="D43" s="801"/>
      <c r="E43" s="802"/>
      <c r="F43" s="802"/>
      <c r="G43" s="802"/>
      <c r="H43" s="802"/>
      <c r="I43" s="802"/>
      <c r="J43" s="802"/>
      <c r="K43" s="802"/>
      <c r="L43" s="802"/>
      <c r="M43" s="802"/>
      <c r="N43" s="802"/>
      <c r="O43" s="802"/>
      <c r="P43" s="802"/>
      <c r="Q43" s="802"/>
      <c r="R43" s="802"/>
      <c r="S43" s="802"/>
      <c r="T43" s="802"/>
      <c r="U43" s="802"/>
      <c r="V43" s="802"/>
      <c r="W43" s="802"/>
      <c r="X43" s="802"/>
      <c r="Y43" s="802"/>
      <c r="Z43" s="802"/>
      <c r="AA43" s="802"/>
      <c r="AB43" s="802"/>
      <c r="AC43" s="802"/>
      <c r="AD43" s="802"/>
      <c r="AE43" s="802"/>
      <c r="AF43" s="802"/>
      <c r="AG43" s="802"/>
      <c r="AH43" s="802"/>
      <c r="AI43" s="802"/>
      <c r="AJ43" s="802"/>
      <c r="AK43" s="802"/>
      <c r="AL43" s="802"/>
      <c r="AM43" s="802"/>
      <c r="AN43" s="802"/>
      <c r="AO43" s="802"/>
      <c r="AP43" s="802"/>
      <c r="AQ43" s="802"/>
      <c r="AR43" s="802"/>
      <c r="AS43" s="802"/>
      <c r="AT43" s="802"/>
      <c r="AU43" s="802"/>
      <c r="AV43" s="802"/>
      <c r="AW43" s="802"/>
      <c r="AX43" s="802"/>
      <c r="AY43" s="803"/>
    </row>
    <row r="44" spans="1:51" ht="20.95" customHeight="1">
      <c r="A44" s="1637"/>
      <c r="B44" s="804" t="s">
        <v>81</v>
      </c>
      <c r="C44" s="805"/>
      <c r="D44" s="805"/>
      <c r="E44" s="805"/>
      <c r="F44" s="805"/>
      <c r="G44" s="805"/>
      <c r="H44" s="805"/>
      <c r="I44" s="805"/>
      <c r="J44" s="805"/>
      <c r="K44" s="805"/>
      <c r="L44" s="805"/>
      <c r="M44" s="805"/>
      <c r="N44" s="805"/>
      <c r="O44" s="805"/>
      <c r="P44" s="805"/>
      <c r="Q44" s="805"/>
      <c r="R44" s="805"/>
      <c r="S44" s="805"/>
      <c r="T44" s="805"/>
      <c r="U44" s="805"/>
      <c r="V44" s="805"/>
      <c r="W44" s="805"/>
      <c r="X44" s="805"/>
      <c r="Y44" s="805"/>
      <c r="Z44" s="805"/>
      <c r="AA44" s="805"/>
      <c r="AB44" s="805"/>
      <c r="AC44" s="805"/>
      <c r="AD44" s="805"/>
      <c r="AE44" s="805"/>
      <c r="AF44" s="805"/>
      <c r="AG44" s="805"/>
      <c r="AH44" s="805"/>
      <c r="AI44" s="805"/>
      <c r="AJ44" s="805"/>
      <c r="AK44" s="805"/>
      <c r="AL44" s="805"/>
      <c r="AM44" s="805"/>
      <c r="AN44" s="805"/>
      <c r="AO44" s="805"/>
      <c r="AP44" s="805"/>
      <c r="AQ44" s="805"/>
      <c r="AR44" s="805"/>
      <c r="AS44" s="805"/>
      <c r="AT44" s="805"/>
      <c r="AU44" s="805"/>
      <c r="AV44" s="805"/>
      <c r="AW44" s="805"/>
      <c r="AX44" s="805"/>
      <c r="AY44" s="806"/>
    </row>
    <row r="45" spans="1:51" ht="20.95" customHeight="1">
      <c r="A45" s="1637"/>
      <c r="B45" s="799"/>
      <c r="C45" s="800"/>
      <c r="D45" s="807" t="s">
        <v>82</v>
      </c>
      <c r="E45" s="717"/>
      <c r="F45" s="717"/>
      <c r="G45" s="717"/>
      <c r="H45" s="716" t="s">
        <v>83</v>
      </c>
      <c r="I45" s="717"/>
      <c r="J45" s="717"/>
      <c r="K45" s="717"/>
      <c r="L45" s="717"/>
      <c r="M45" s="717"/>
      <c r="N45" s="717"/>
      <c r="O45" s="717"/>
      <c r="P45" s="717"/>
      <c r="Q45" s="717"/>
      <c r="R45" s="717"/>
      <c r="S45" s="717"/>
      <c r="T45" s="717"/>
      <c r="U45" s="717"/>
      <c r="V45" s="717"/>
      <c r="W45" s="717"/>
      <c r="X45" s="717"/>
      <c r="Y45" s="717"/>
      <c r="Z45" s="717"/>
      <c r="AA45" s="717"/>
      <c r="AB45" s="717"/>
      <c r="AC45" s="717"/>
      <c r="AD45" s="717"/>
      <c r="AE45" s="717"/>
      <c r="AF45" s="717"/>
      <c r="AG45" s="808"/>
      <c r="AH45" s="716" t="s">
        <v>84</v>
      </c>
      <c r="AI45" s="717"/>
      <c r="AJ45" s="717"/>
      <c r="AK45" s="717"/>
      <c r="AL45" s="717"/>
      <c r="AM45" s="717"/>
      <c r="AN45" s="717"/>
      <c r="AO45" s="717"/>
      <c r="AP45" s="717"/>
      <c r="AQ45" s="717"/>
      <c r="AR45" s="717"/>
      <c r="AS45" s="717"/>
      <c r="AT45" s="717"/>
      <c r="AU45" s="717"/>
      <c r="AV45" s="717"/>
      <c r="AW45" s="717"/>
      <c r="AX45" s="717"/>
      <c r="AY45" s="718"/>
    </row>
    <row r="46" spans="1:51" ht="26.2" customHeight="1">
      <c r="A46" s="1637"/>
      <c r="B46" s="809" t="s">
        <v>85</v>
      </c>
      <c r="C46" s="810"/>
      <c r="D46" s="1638" t="s">
        <v>358</v>
      </c>
      <c r="E46" s="1639"/>
      <c r="F46" s="1639"/>
      <c r="G46" s="1640"/>
      <c r="H46" s="814" t="s">
        <v>87</v>
      </c>
      <c r="I46" s="1639"/>
      <c r="J46" s="1639"/>
      <c r="K46" s="1639"/>
      <c r="L46" s="1639"/>
      <c r="M46" s="1639"/>
      <c r="N46" s="1639"/>
      <c r="O46" s="1639"/>
      <c r="P46" s="1639"/>
      <c r="Q46" s="1639"/>
      <c r="R46" s="1639"/>
      <c r="S46" s="1639"/>
      <c r="T46" s="1639"/>
      <c r="U46" s="1639"/>
      <c r="V46" s="1639"/>
      <c r="W46" s="1639"/>
      <c r="X46" s="1639"/>
      <c r="Y46" s="1639"/>
      <c r="Z46" s="1639"/>
      <c r="AA46" s="1639"/>
      <c r="AB46" s="1639"/>
      <c r="AC46" s="1639"/>
      <c r="AD46" s="1639"/>
      <c r="AE46" s="1639"/>
      <c r="AF46" s="1639"/>
      <c r="AG46" s="1640"/>
      <c r="AH46" s="3094" t="s">
        <v>1292</v>
      </c>
      <c r="AI46" s="783"/>
      <c r="AJ46" s="783"/>
      <c r="AK46" s="783"/>
      <c r="AL46" s="783"/>
      <c r="AM46" s="783"/>
      <c r="AN46" s="783"/>
      <c r="AO46" s="783"/>
      <c r="AP46" s="783"/>
      <c r="AQ46" s="783"/>
      <c r="AR46" s="783"/>
      <c r="AS46" s="783"/>
      <c r="AT46" s="783"/>
      <c r="AU46" s="783"/>
      <c r="AV46" s="783"/>
      <c r="AW46" s="783"/>
      <c r="AX46" s="783"/>
      <c r="AY46" s="784"/>
    </row>
    <row r="47" spans="1:51" ht="33.4" customHeight="1">
      <c r="A47" s="1637"/>
      <c r="B47" s="818"/>
      <c r="C47" s="819"/>
      <c r="D47" s="1643" t="s">
        <v>358</v>
      </c>
      <c r="E47" s="1644"/>
      <c r="F47" s="1644"/>
      <c r="G47" s="1645"/>
      <c r="H47" s="823" t="s">
        <v>227</v>
      </c>
      <c r="I47" s="824"/>
      <c r="J47" s="824"/>
      <c r="K47" s="824"/>
      <c r="L47" s="824"/>
      <c r="M47" s="824"/>
      <c r="N47" s="824"/>
      <c r="O47" s="824"/>
      <c r="P47" s="824"/>
      <c r="Q47" s="824"/>
      <c r="R47" s="824"/>
      <c r="S47" s="824"/>
      <c r="T47" s="824"/>
      <c r="U47" s="824"/>
      <c r="V47" s="824"/>
      <c r="W47" s="824"/>
      <c r="X47" s="824"/>
      <c r="Y47" s="824"/>
      <c r="Z47" s="824"/>
      <c r="AA47" s="824"/>
      <c r="AB47" s="824"/>
      <c r="AC47" s="824"/>
      <c r="AD47" s="824"/>
      <c r="AE47" s="824"/>
      <c r="AF47" s="824"/>
      <c r="AG47" s="825"/>
      <c r="AH47" s="3095"/>
      <c r="AI47" s="3096"/>
      <c r="AJ47" s="3096"/>
      <c r="AK47" s="3096"/>
      <c r="AL47" s="3096"/>
      <c r="AM47" s="3096"/>
      <c r="AN47" s="3096"/>
      <c r="AO47" s="3096"/>
      <c r="AP47" s="3096"/>
      <c r="AQ47" s="3096"/>
      <c r="AR47" s="3096"/>
      <c r="AS47" s="3096"/>
      <c r="AT47" s="3096"/>
      <c r="AU47" s="3096"/>
      <c r="AV47" s="3096"/>
      <c r="AW47" s="3096"/>
      <c r="AX47" s="3096"/>
      <c r="AY47" s="3097"/>
    </row>
    <row r="48" spans="1:51" ht="26.2" customHeight="1">
      <c r="A48" s="1637"/>
      <c r="B48" s="829"/>
      <c r="C48" s="830"/>
      <c r="D48" s="1646" t="s">
        <v>358</v>
      </c>
      <c r="E48" s="1647"/>
      <c r="F48" s="1647"/>
      <c r="G48" s="1648"/>
      <c r="H48" s="834" t="s">
        <v>360</v>
      </c>
      <c r="I48" s="1649"/>
      <c r="J48" s="1649"/>
      <c r="K48" s="1649"/>
      <c r="L48" s="1649"/>
      <c r="M48" s="1649"/>
      <c r="N48" s="1649"/>
      <c r="O48" s="1649"/>
      <c r="P48" s="1649"/>
      <c r="Q48" s="1649"/>
      <c r="R48" s="1649"/>
      <c r="S48" s="1649"/>
      <c r="T48" s="1649"/>
      <c r="U48" s="1649"/>
      <c r="V48" s="1649"/>
      <c r="W48" s="1649"/>
      <c r="X48" s="1649"/>
      <c r="Y48" s="1649"/>
      <c r="Z48" s="1649"/>
      <c r="AA48" s="1649"/>
      <c r="AB48" s="1649"/>
      <c r="AC48" s="1649"/>
      <c r="AD48" s="1649"/>
      <c r="AE48" s="1649"/>
      <c r="AF48" s="1649"/>
      <c r="AG48" s="1650"/>
      <c r="AH48" s="3098"/>
      <c r="AI48" s="3099"/>
      <c r="AJ48" s="3099"/>
      <c r="AK48" s="3099"/>
      <c r="AL48" s="3099"/>
      <c r="AM48" s="3099"/>
      <c r="AN48" s="3099"/>
      <c r="AO48" s="3099"/>
      <c r="AP48" s="3099"/>
      <c r="AQ48" s="3099"/>
      <c r="AR48" s="3099"/>
      <c r="AS48" s="3099"/>
      <c r="AT48" s="3099"/>
      <c r="AU48" s="3099"/>
      <c r="AV48" s="3099"/>
      <c r="AW48" s="3099"/>
      <c r="AX48" s="3099"/>
      <c r="AY48" s="3100"/>
    </row>
    <row r="49" spans="1:51" ht="26.2" customHeight="1">
      <c r="A49" s="1637"/>
      <c r="B49" s="818" t="s">
        <v>91</v>
      </c>
      <c r="C49" s="819"/>
      <c r="D49" s="1651" t="s">
        <v>358</v>
      </c>
      <c r="E49" s="1652"/>
      <c r="F49" s="1652"/>
      <c r="G49" s="1653"/>
      <c r="H49" s="814" t="s">
        <v>92</v>
      </c>
      <c r="I49" s="1639"/>
      <c r="J49" s="1639"/>
      <c r="K49" s="1639"/>
      <c r="L49" s="1639"/>
      <c r="M49" s="1639"/>
      <c r="N49" s="1639"/>
      <c r="O49" s="1639"/>
      <c r="P49" s="1639"/>
      <c r="Q49" s="1639"/>
      <c r="R49" s="1639"/>
      <c r="S49" s="1639"/>
      <c r="T49" s="1639"/>
      <c r="U49" s="1639"/>
      <c r="V49" s="1639"/>
      <c r="W49" s="1639"/>
      <c r="X49" s="1639"/>
      <c r="Y49" s="1639"/>
      <c r="Z49" s="1639"/>
      <c r="AA49" s="1639"/>
      <c r="AB49" s="1639"/>
      <c r="AC49" s="1639"/>
      <c r="AD49" s="1639"/>
      <c r="AE49" s="1639"/>
      <c r="AF49" s="1639"/>
      <c r="AG49" s="1640"/>
      <c r="AH49" s="848"/>
      <c r="AI49" s="849"/>
      <c r="AJ49" s="849"/>
      <c r="AK49" s="849"/>
      <c r="AL49" s="849"/>
      <c r="AM49" s="849"/>
      <c r="AN49" s="849"/>
      <c r="AO49" s="849"/>
      <c r="AP49" s="849"/>
      <c r="AQ49" s="849"/>
      <c r="AR49" s="849"/>
      <c r="AS49" s="849"/>
      <c r="AT49" s="849"/>
      <c r="AU49" s="849"/>
      <c r="AV49" s="849"/>
      <c r="AW49" s="849"/>
      <c r="AX49" s="849"/>
      <c r="AY49" s="850"/>
    </row>
    <row r="50" spans="1:51" ht="26.2" customHeight="1">
      <c r="A50" s="1637"/>
      <c r="B50" s="818"/>
      <c r="C50" s="819"/>
      <c r="D50" s="1654" t="s">
        <v>167</v>
      </c>
      <c r="E50" s="1655"/>
      <c r="F50" s="1655"/>
      <c r="G50" s="1656"/>
      <c r="H50" s="846" t="s">
        <v>361</v>
      </c>
      <c r="I50" s="164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5"/>
      <c r="AH50" s="851"/>
      <c r="AI50" s="852"/>
      <c r="AJ50" s="852"/>
      <c r="AK50" s="852"/>
      <c r="AL50" s="852"/>
      <c r="AM50" s="852"/>
      <c r="AN50" s="852"/>
      <c r="AO50" s="852"/>
      <c r="AP50" s="852"/>
      <c r="AQ50" s="852"/>
      <c r="AR50" s="852"/>
      <c r="AS50" s="852"/>
      <c r="AT50" s="852"/>
      <c r="AU50" s="852"/>
      <c r="AV50" s="852"/>
      <c r="AW50" s="852"/>
      <c r="AX50" s="852"/>
      <c r="AY50" s="853"/>
    </row>
    <row r="51" spans="1:51" ht="26.2" customHeight="1">
      <c r="A51" s="1637"/>
      <c r="B51" s="818"/>
      <c r="C51" s="819"/>
      <c r="D51" s="1654" t="s">
        <v>358</v>
      </c>
      <c r="E51" s="1655"/>
      <c r="F51" s="1655"/>
      <c r="G51" s="1656"/>
      <c r="H51" s="846" t="s">
        <v>94</v>
      </c>
      <c r="I51" s="164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5"/>
      <c r="AH51" s="851"/>
      <c r="AI51" s="852"/>
      <c r="AJ51" s="852"/>
      <c r="AK51" s="852"/>
      <c r="AL51" s="852"/>
      <c r="AM51" s="852"/>
      <c r="AN51" s="852"/>
      <c r="AO51" s="852"/>
      <c r="AP51" s="852"/>
      <c r="AQ51" s="852"/>
      <c r="AR51" s="852"/>
      <c r="AS51" s="852"/>
      <c r="AT51" s="852"/>
      <c r="AU51" s="852"/>
      <c r="AV51" s="852"/>
      <c r="AW51" s="852"/>
      <c r="AX51" s="852"/>
      <c r="AY51" s="853"/>
    </row>
    <row r="52" spans="1:51" ht="26.2" customHeight="1">
      <c r="A52" s="1637"/>
      <c r="B52" s="818"/>
      <c r="C52" s="819"/>
      <c r="D52" s="1654" t="s">
        <v>358</v>
      </c>
      <c r="E52" s="1655"/>
      <c r="F52" s="1655"/>
      <c r="G52" s="1656"/>
      <c r="H52" s="846" t="s">
        <v>95</v>
      </c>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5"/>
      <c r="AH52" s="851"/>
      <c r="AI52" s="852"/>
      <c r="AJ52" s="852"/>
      <c r="AK52" s="852"/>
      <c r="AL52" s="852"/>
      <c r="AM52" s="852"/>
      <c r="AN52" s="852"/>
      <c r="AO52" s="852"/>
      <c r="AP52" s="852"/>
      <c r="AQ52" s="852"/>
      <c r="AR52" s="852"/>
      <c r="AS52" s="852"/>
      <c r="AT52" s="852"/>
      <c r="AU52" s="852"/>
      <c r="AV52" s="852"/>
      <c r="AW52" s="852"/>
      <c r="AX52" s="852"/>
      <c r="AY52" s="853"/>
    </row>
    <row r="53" spans="1:51" ht="26.2" customHeight="1">
      <c r="A53" s="1637"/>
      <c r="B53" s="829"/>
      <c r="C53" s="830"/>
      <c r="D53" s="1646" t="s">
        <v>358</v>
      </c>
      <c r="E53" s="1647"/>
      <c r="F53" s="1647"/>
      <c r="G53" s="1648"/>
      <c r="H53" s="834" t="s">
        <v>96</v>
      </c>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50"/>
      <c r="AH53" s="861"/>
      <c r="AI53" s="862"/>
      <c r="AJ53" s="862"/>
      <c r="AK53" s="862"/>
      <c r="AL53" s="862"/>
      <c r="AM53" s="862"/>
      <c r="AN53" s="862"/>
      <c r="AO53" s="862"/>
      <c r="AP53" s="862"/>
      <c r="AQ53" s="862"/>
      <c r="AR53" s="862"/>
      <c r="AS53" s="862"/>
      <c r="AT53" s="862"/>
      <c r="AU53" s="862"/>
      <c r="AV53" s="862"/>
      <c r="AW53" s="862"/>
      <c r="AX53" s="862"/>
      <c r="AY53" s="863"/>
    </row>
    <row r="54" spans="1:51" ht="26.2" customHeight="1">
      <c r="A54" s="1637"/>
      <c r="B54" s="809" t="s">
        <v>97</v>
      </c>
      <c r="C54" s="810"/>
      <c r="D54" s="1651" t="s">
        <v>358</v>
      </c>
      <c r="E54" s="1652"/>
      <c r="F54" s="1652"/>
      <c r="G54" s="1653"/>
      <c r="H54" s="814" t="s">
        <v>98</v>
      </c>
      <c r="I54" s="1639"/>
      <c r="J54" s="1639"/>
      <c r="K54" s="1639"/>
      <c r="L54" s="1639"/>
      <c r="M54" s="1639"/>
      <c r="N54" s="1639"/>
      <c r="O54" s="1639"/>
      <c r="P54" s="1639"/>
      <c r="Q54" s="1639"/>
      <c r="R54" s="1639"/>
      <c r="S54" s="1639"/>
      <c r="T54" s="1639"/>
      <c r="U54" s="1639"/>
      <c r="V54" s="1639"/>
      <c r="W54" s="1639"/>
      <c r="X54" s="1639"/>
      <c r="Y54" s="1639"/>
      <c r="Z54" s="1639"/>
      <c r="AA54" s="1639"/>
      <c r="AB54" s="1639"/>
      <c r="AC54" s="1639"/>
      <c r="AD54" s="1639"/>
      <c r="AE54" s="1639"/>
      <c r="AF54" s="1639"/>
      <c r="AG54" s="1640"/>
      <c r="AH54" s="848"/>
      <c r="AI54" s="849"/>
      <c r="AJ54" s="849"/>
      <c r="AK54" s="849"/>
      <c r="AL54" s="849"/>
      <c r="AM54" s="849"/>
      <c r="AN54" s="849"/>
      <c r="AO54" s="849"/>
      <c r="AP54" s="849"/>
      <c r="AQ54" s="849"/>
      <c r="AR54" s="849"/>
      <c r="AS54" s="849"/>
      <c r="AT54" s="849"/>
      <c r="AU54" s="849"/>
      <c r="AV54" s="849"/>
      <c r="AW54" s="849"/>
      <c r="AX54" s="849"/>
      <c r="AY54" s="850"/>
    </row>
    <row r="55" spans="1:51" ht="26.2" customHeight="1">
      <c r="A55" s="1637"/>
      <c r="B55" s="818"/>
      <c r="C55" s="819"/>
      <c r="D55" s="1654" t="s">
        <v>358</v>
      </c>
      <c r="E55" s="1655"/>
      <c r="F55" s="1655"/>
      <c r="G55" s="1656"/>
      <c r="H55" s="846" t="s">
        <v>101</v>
      </c>
      <c r="I55" s="164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5"/>
      <c r="AH55" s="851"/>
      <c r="AI55" s="852"/>
      <c r="AJ55" s="852"/>
      <c r="AK55" s="852"/>
      <c r="AL55" s="852"/>
      <c r="AM55" s="852"/>
      <c r="AN55" s="852"/>
      <c r="AO55" s="852"/>
      <c r="AP55" s="852"/>
      <c r="AQ55" s="852"/>
      <c r="AR55" s="852"/>
      <c r="AS55" s="852"/>
      <c r="AT55" s="852"/>
      <c r="AU55" s="852"/>
      <c r="AV55" s="852"/>
      <c r="AW55" s="852"/>
      <c r="AX55" s="852"/>
      <c r="AY55" s="853"/>
    </row>
    <row r="56" spans="1:51" ht="26.2" customHeight="1">
      <c r="A56" s="1637"/>
      <c r="B56" s="818"/>
      <c r="C56" s="819"/>
      <c r="D56" s="1654" t="s">
        <v>358</v>
      </c>
      <c r="E56" s="3101"/>
      <c r="F56" s="3101"/>
      <c r="G56" s="3102"/>
      <c r="H56" s="846" t="s">
        <v>364</v>
      </c>
      <c r="I56" s="164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1645"/>
      <c r="AH56" s="851"/>
      <c r="AI56" s="852"/>
      <c r="AJ56" s="852"/>
      <c r="AK56" s="852"/>
      <c r="AL56" s="852"/>
      <c r="AM56" s="852"/>
      <c r="AN56" s="852"/>
      <c r="AO56" s="852"/>
      <c r="AP56" s="852"/>
      <c r="AQ56" s="852"/>
      <c r="AR56" s="852"/>
      <c r="AS56" s="852"/>
      <c r="AT56" s="852"/>
      <c r="AU56" s="852"/>
      <c r="AV56" s="852"/>
      <c r="AW56" s="852"/>
      <c r="AX56" s="852"/>
      <c r="AY56" s="853"/>
    </row>
    <row r="57" spans="1:51" ht="26.2" customHeight="1">
      <c r="A57" s="1637"/>
      <c r="B57" s="818"/>
      <c r="C57" s="819"/>
      <c r="D57" s="1654" t="s">
        <v>167</v>
      </c>
      <c r="E57" s="1655"/>
      <c r="F57" s="1655"/>
      <c r="G57" s="1656"/>
      <c r="H57" s="854" t="s">
        <v>104</v>
      </c>
      <c r="I57" s="855"/>
      <c r="J57" s="855"/>
      <c r="K57" s="855"/>
      <c r="L57" s="855"/>
      <c r="M57" s="855"/>
      <c r="N57" s="855"/>
      <c r="O57" s="855"/>
      <c r="P57" s="855"/>
      <c r="Q57" s="855"/>
      <c r="R57" s="855"/>
      <c r="S57" s="855"/>
      <c r="T57" s="855"/>
      <c r="U57" s="855"/>
      <c r="V57" s="855"/>
      <c r="W57" s="855"/>
      <c r="X57" s="855"/>
      <c r="Y57" s="855"/>
      <c r="Z57" s="855"/>
      <c r="AA57" s="855"/>
      <c r="AB57" s="855"/>
      <c r="AC57" s="855"/>
      <c r="AD57" s="855"/>
      <c r="AE57" s="855"/>
      <c r="AF57" s="855"/>
      <c r="AG57" s="856"/>
      <c r="AH57" s="851"/>
      <c r="AI57" s="852"/>
      <c r="AJ57" s="852"/>
      <c r="AK57" s="852"/>
      <c r="AL57" s="852"/>
      <c r="AM57" s="852"/>
      <c r="AN57" s="852"/>
      <c r="AO57" s="852"/>
      <c r="AP57" s="852"/>
      <c r="AQ57" s="852"/>
      <c r="AR57" s="852"/>
      <c r="AS57" s="852"/>
      <c r="AT57" s="852"/>
      <c r="AU57" s="852"/>
      <c r="AV57" s="852"/>
      <c r="AW57" s="852"/>
      <c r="AX57" s="852"/>
      <c r="AY57" s="853"/>
    </row>
    <row r="58" spans="1:51" ht="26.2" customHeight="1">
      <c r="A58" s="1637"/>
      <c r="B58" s="818"/>
      <c r="C58" s="819"/>
      <c r="D58" s="1654"/>
      <c r="E58" s="1655"/>
      <c r="F58" s="1655"/>
      <c r="G58" s="1656"/>
      <c r="H58" s="857" t="s">
        <v>105</v>
      </c>
      <c r="I58" s="858"/>
      <c r="J58" s="858"/>
      <c r="K58" s="858"/>
      <c r="L58" s="858"/>
      <c r="M58" s="858"/>
      <c r="N58" s="858"/>
      <c r="O58" s="858"/>
      <c r="P58" s="858"/>
      <c r="Q58" s="858"/>
      <c r="R58" s="858"/>
      <c r="S58" s="858"/>
      <c r="T58" s="858"/>
      <c r="U58" s="858"/>
      <c r="V58" s="1663"/>
      <c r="W58" s="1663"/>
      <c r="X58" s="1663"/>
      <c r="Y58" s="1663"/>
      <c r="Z58" s="1663"/>
      <c r="AA58" s="1663"/>
      <c r="AB58" s="1663"/>
      <c r="AC58" s="1663"/>
      <c r="AD58" s="1663"/>
      <c r="AE58" s="1663"/>
      <c r="AF58" s="1663"/>
      <c r="AG58" s="1664"/>
      <c r="AH58" s="851"/>
      <c r="AI58" s="852"/>
      <c r="AJ58" s="852"/>
      <c r="AK58" s="852"/>
      <c r="AL58" s="852"/>
      <c r="AM58" s="852"/>
      <c r="AN58" s="852"/>
      <c r="AO58" s="852"/>
      <c r="AP58" s="852"/>
      <c r="AQ58" s="852"/>
      <c r="AR58" s="852"/>
      <c r="AS58" s="852"/>
      <c r="AT58" s="852"/>
      <c r="AU58" s="852"/>
      <c r="AV58" s="852"/>
      <c r="AW58" s="852"/>
      <c r="AX58" s="852"/>
      <c r="AY58" s="853"/>
    </row>
    <row r="59" spans="1:51" ht="26.2" customHeight="1">
      <c r="A59" s="1637"/>
      <c r="B59" s="829"/>
      <c r="C59" s="830"/>
      <c r="D59" s="1646" t="s">
        <v>280</v>
      </c>
      <c r="E59" s="1647"/>
      <c r="F59" s="1647"/>
      <c r="G59" s="1648"/>
      <c r="H59" s="834" t="s">
        <v>106</v>
      </c>
      <c r="I59" s="1649"/>
      <c r="J59" s="1649"/>
      <c r="K59" s="1649"/>
      <c r="L59" s="1649"/>
      <c r="M59" s="1649"/>
      <c r="N59" s="1649"/>
      <c r="O59" s="1649"/>
      <c r="P59" s="1649"/>
      <c r="Q59" s="1649"/>
      <c r="R59" s="1649"/>
      <c r="S59" s="1649"/>
      <c r="T59" s="1649"/>
      <c r="U59" s="1649"/>
      <c r="V59" s="1649"/>
      <c r="W59" s="1649"/>
      <c r="X59" s="1649"/>
      <c r="Y59" s="1649"/>
      <c r="Z59" s="1649"/>
      <c r="AA59" s="1649"/>
      <c r="AB59" s="1649"/>
      <c r="AC59" s="1649"/>
      <c r="AD59" s="1649"/>
      <c r="AE59" s="1649"/>
      <c r="AF59" s="1649"/>
      <c r="AG59" s="1650"/>
      <c r="AH59" s="861"/>
      <c r="AI59" s="862"/>
      <c r="AJ59" s="862"/>
      <c r="AK59" s="862"/>
      <c r="AL59" s="862"/>
      <c r="AM59" s="862"/>
      <c r="AN59" s="862"/>
      <c r="AO59" s="862"/>
      <c r="AP59" s="862"/>
      <c r="AQ59" s="862"/>
      <c r="AR59" s="862"/>
      <c r="AS59" s="862"/>
      <c r="AT59" s="862"/>
      <c r="AU59" s="862"/>
      <c r="AV59" s="862"/>
      <c r="AW59" s="862"/>
      <c r="AX59" s="862"/>
      <c r="AY59" s="863"/>
    </row>
    <row r="60" spans="1:51" ht="180" customHeight="1" thickBot="1">
      <c r="A60" s="1637"/>
      <c r="B60" s="864" t="s">
        <v>107</v>
      </c>
      <c r="C60" s="865"/>
      <c r="D60" s="1665" t="s">
        <v>1293</v>
      </c>
      <c r="E60" s="1666"/>
      <c r="F60" s="1666"/>
      <c r="G60" s="1666"/>
      <c r="H60" s="1666"/>
      <c r="I60" s="1666"/>
      <c r="J60" s="1666"/>
      <c r="K60" s="1666"/>
      <c r="L60" s="1666"/>
      <c r="M60" s="1666"/>
      <c r="N60" s="1666"/>
      <c r="O60" s="1666"/>
      <c r="P60" s="1666"/>
      <c r="Q60" s="1666"/>
      <c r="R60" s="1666"/>
      <c r="S60" s="1666"/>
      <c r="T60" s="1666"/>
      <c r="U60" s="1666"/>
      <c r="V60" s="1666"/>
      <c r="W60" s="1666"/>
      <c r="X60" s="1666"/>
      <c r="Y60" s="1666"/>
      <c r="Z60" s="1666"/>
      <c r="AA60" s="1666"/>
      <c r="AB60" s="1666"/>
      <c r="AC60" s="1666"/>
      <c r="AD60" s="1666"/>
      <c r="AE60" s="1666"/>
      <c r="AF60" s="1666"/>
      <c r="AG60" s="1666"/>
      <c r="AH60" s="1666"/>
      <c r="AI60" s="1666"/>
      <c r="AJ60" s="1666"/>
      <c r="AK60" s="1666"/>
      <c r="AL60" s="1666"/>
      <c r="AM60" s="1666"/>
      <c r="AN60" s="1666"/>
      <c r="AO60" s="1666"/>
      <c r="AP60" s="1666"/>
      <c r="AQ60" s="1666"/>
      <c r="AR60" s="1666"/>
      <c r="AS60" s="1666"/>
      <c r="AT60" s="1666"/>
      <c r="AU60" s="1666"/>
      <c r="AV60" s="1666"/>
      <c r="AW60" s="1666"/>
      <c r="AX60" s="1666"/>
      <c r="AY60" s="1667"/>
    </row>
    <row r="61" spans="1:51" ht="20.95" hidden="1" customHeight="1">
      <c r="A61" s="1637"/>
      <c r="B61" s="799"/>
      <c r="C61" s="800"/>
      <c r="D61" s="780" t="s">
        <v>109</v>
      </c>
      <c r="E61" s="699"/>
      <c r="F61" s="699"/>
      <c r="G61" s="699"/>
      <c r="H61" s="699"/>
      <c r="I61" s="699"/>
      <c r="J61" s="699"/>
      <c r="K61" s="699"/>
      <c r="L61" s="699"/>
      <c r="M61" s="699"/>
      <c r="N61" s="699"/>
      <c r="O61" s="699"/>
      <c r="P61" s="699"/>
      <c r="Q61" s="699"/>
      <c r="R61" s="699"/>
      <c r="S61" s="699"/>
      <c r="T61" s="699"/>
      <c r="U61" s="699"/>
      <c r="V61" s="699"/>
      <c r="W61" s="699"/>
      <c r="X61" s="699"/>
      <c r="Y61" s="699"/>
      <c r="Z61" s="699"/>
      <c r="AA61" s="699"/>
      <c r="AB61" s="699"/>
      <c r="AC61" s="699"/>
      <c r="AD61" s="699"/>
      <c r="AE61" s="699"/>
      <c r="AF61" s="699"/>
      <c r="AG61" s="699"/>
      <c r="AH61" s="699"/>
      <c r="AI61" s="699"/>
      <c r="AJ61" s="699"/>
      <c r="AK61" s="699"/>
      <c r="AL61" s="699"/>
      <c r="AM61" s="699"/>
      <c r="AN61" s="699"/>
      <c r="AO61" s="699"/>
      <c r="AP61" s="699"/>
      <c r="AQ61" s="699"/>
      <c r="AR61" s="699"/>
      <c r="AS61" s="699"/>
      <c r="AT61" s="699"/>
      <c r="AU61" s="699"/>
      <c r="AV61" s="699"/>
      <c r="AW61" s="699"/>
      <c r="AX61" s="699"/>
      <c r="AY61" s="781"/>
    </row>
    <row r="62" spans="1:51" ht="97.55" hidden="1" customHeight="1">
      <c r="A62" s="1637"/>
      <c r="B62" s="799"/>
      <c r="C62" s="800"/>
      <c r="D62" s="869" t="s">
        <v>110</v>
      </c>
      <c r="E62" s="870"/>
      <c r="F62" s="870"/>
      <c r="G62" s="870"/>
      <c r="H62" s="870"/>
      <c r="I62" s="870"/>
      <c r="J62" s="870"/>
      <c r="K62" s="870"/>
      <c r="L62" s="870"/>
      <c r="M62" s="870"/>
      <c r="N62" s="870"/>
      <c r="O62" s="870"/>
      <c r="P62" s="870"/>
      <c r="Q62" s="870"/>
      <c r="R62" s="870"/>
      <c r="S62" s="870"/>
      <c r="T62" s="870"/>
      <c r="U62" s="870"/>
      <c r="V62" s="870"/>
      <c r="W62" s="870"/>
      <c r="X62" s="870"/>
      <c r="Y62" s="870"/>
      <c r="Z62" s="870"/>
      <c r="AA62" s="870"/>
      <c r="AB62" s="870"/>
      <c r="AC62" s="870"/>
      <c r="AD62" s="870"/>
      <c r="AE62" s="870"/>
      <c r="AF62" s="870"/>
      <c r="AG62" s="870"/>
      <c r="AH62" s="870"/>
      <c r="AI62" s="870"/>
      <c r="AJ62" s="870"/>
      <c r="AK62" s="870"/>
      <c r="AL62" s="870"/>
      <c r="AM62" s="870"/>
      <c r="AN62" s="870"/>
      <c r="AO62" s="870"/>
      <c r="AP62" s="870"/>
      <c r="AQ62" s="870"/>
      <c r="AR62" s="870"/>
      <c r="AS62" s="870"/>
      <c r="AT62" s="870"/>
      <c r="AU62" s="870"/>
      <c r="AV62" s="870"/>
      <c r="AW62" s="870"/>
      <c r="AX62" s="870"/>
      <c r="AY62" s="871"/>
    </row>
    <row r="63" spans="1:51" ht="119.8" hidden="1" customHeight="1">
      <c r="A63" s="1637"/>
      <c r="B63" s="799"/>
      <c r="C63" s="800"/>
      <c r="D63" s="872" t="s">
        <v>111</v>
      </c>
      <c r="E63" s="873"/>
      <c r="F63" s="873"/>
      <c r="G63" s="873"/>
      <c r="H63" s="873"/>
      <c r="I63" s="873"/>
      <c r="J63" s="873"/>
      <c r="K63" s="873"/>
      <c r="L63" s="873"/>
      <c r="M63" s="873"/>
      <c r="N63" s="873"/>
      <c r="O63" s="873"/>
      <c r="P63" s="873"/>
      <c r="Q63" s="873"/>
      <c r="R63" s="873"/>
      <c r="S63" s="873"/>
      <c r="T63" s="873"/>
      <c r="U63" s="873"/>
      <c r="V63" s="873"/>
      <c r="W63" s="873"/>
      <c r="X63" s="873"/>
      <c r="Y63" s="873"/>
      <c r="Z63" s="873"/>
      <c r="AA63" s="873"/>
      <c r="AB63" s="873"/>
      <c r="AC63" s="873"/>
      <c r="AD63" s="873"/>
      <c r="AE63" s="873"/>
      <c r="AF63" s="873"/>
      <c r="AG63" s="873"/>
      <c r="AH63" s="873"/>
      <c r="AI63" s="873"/>
      <c r="AJ63" s="873"/>
      <c r="AK63" s="873"/>
      <c r="AL63" s="873"/>
      <c r="AM63" s="873"/>
      <c r="AN63" s="873"/>
      <c r="AO63" s="873"/>
      <c r="AP63" s="873"/>
      <c r="AQ63" s="873"/>
      <c r="AR63" s="873"/>
      <c r="AS63" s="873"/>
      <c r="AT63" s="873"/>
      <c r="AU63" s="873"/>
      <c r="AV63" s="873"/>
      <c r="AW63" s="873"/>
      <c r="AX63" s="873"/>
      <c r="AY63" s="874"/>
    </row>
    <row r="64" spans="1:51" ht="20.95" customHeight="1">
      <c r="A64" s="1637"/>
      <c r="B64" s="698" t="s">
        <v>112</v>
      </c>
      <c r="C64" s="699"/>
      <c r="D64" s="699"/>
      <c r="E64" s="699"/>
      <c r="F64" s="699"/>
      <c r="G64" s="699"/>
      <c r="H64" s="699"/>
      <c r="I64" s="699"/>
      <c r="J64" s="699"/>
      <c r="K64" s="699"/>
      <c r="L64" s="699"/>
      <c r="M64" s="699"/>
      <c r="N64" s="699"/>
      <c r="O64" s="699"/>
      <c r="P64" s="699"/>
      <c r="Q64" s="699"/>
      <c r="R64" s="699"/>
      <c r="S64" s="699"/>
      <c r="T64" s="699"/>
      <c r="U64" s="699"/>
      <c r="V64" s="699"/>
      <c r="W64" s="699"/>
      <c r="X64" s="699"/>
      <c r="Y64" s="699"/>
      <c r="Z64" s="699"/>
      <c r="AA64" s="699"/>
      <c r="AB64" s="699"/>
      <c r="AC64" s="699"/>
      <c r="AD64" s="699"/>
      <c r="AE64" s="699"/>
      <c r="AF64" s="699"/>
      <c r="AG64" s="699"/>
      <c r="AH64" s="699"/>
      <c r="AI64" s="699"/>
      <c r="AJ64" s="699"/>
      <c r="AK64" s="699"/>
      <c r="AL64" s="699"/>
      <c r="AM64" s="699"/>
      <c r="AN64" s="699"/>
      <c r="AO64" s="699"/>
      <c r="AP64" s="699"/>
      <c r="AQ64" s="699"/>
      <c r="AR64" s="699"/>
      <c r="AS64" s="699"/>
      <c r="AT64" s="699"/>
      <c r="AU64" s="699"/>
      <c r="AV64" s="699"/>
      <c r="AW64" s="699"/>
      <c r="AX64" s="699"/>
      <c r="AY64" s="781"/>
    </row>
    <row r="65" spans="1:51" ht="122.4" customHeight="1">
      <c r="A65" s="1668"/>
      <c r="B65" s="1669" t="s">
        <v>1171</v>
      </c>
      <c r="C65" s="1090"/>
      <c r="D65" s="1090"/>
      <c r="E65" s="1090"/>
      <c r="F65" s="1264"/>
      <c r="G65" s="1265" t="s">
        <v>1294</v>
      </c>
      <c r="H65" s="1093"/>
      <c r="I65" s="1093"/>
      <c r="J65" s="1093"/>
      <c r="K65" s="1093"/>
      <c r="L65" s="1093"/>
      <c r="M65" s="1093"/>
      <c r="N65" s="1093"/>
      <c r="O65" s="1093"/>
      <c r="P65" s="1093"/>
      <c r="Q65" s="1093"/>
      <c r="R65" s="1093"/>
      <c r="S65" s="1093"/>
      <c r="T65" s="1093"/>
      <c r="U65" s="1093"/>
      <c r="V65" s="1093"/>
      <c r="W65" s="1093"/>
      <c r="X65" s="1093"/>
      <c r="Y65" s="1093"/>
      <c r="Z65" s="1093"/>
      <c r="AA65" s="1093"/>
      <c r="AB65" s="1093"/>
      <c r="AC65" s="1093"/>
      <c r="AD65" s="1093"/>
      <c r="AE65" s="1093"/>
      <c r="AF65" s="1093"/>
      <c r="AG65" s="1093"/>
      <c r="AH65" s="1093"/>
      <c r="AI65" s="1093"/>
      <c r="AJ65" s="1093"/>
      <c r="AK65" s="1093"/>
      <c r="AL65" s="1093"/>
      <c r="AM65" s="1093"/>
      <c r="AN65" s="1093"/>
      <c r="AO65" s="1093"/>
      <c r="AP65" s="1093"/>
      <c r="AQ65" s="1093"/>
      <c r="AR65" s="1093"/>
      <c r="AS65" s="1093"/>
      <c r="AT65" s="1093"/>
      <c r="AU65" s="1093"/>
      <c r="AV65" s="1093"/>
      <c r="AW65" s="1093"/>
      <c r="AX65" s="1093"/>
      <c r="AY65" s="1266"/>
    </row>
    <row r="66" spans="1:51" ht="18.350000000000001" customHeight="1">
      <c r="A66" s="1668"/>
      <c r="B66" s="882" t="s">
        <v>115</v>
      </c>
      <c r="C66" s="883"/>
      <c r="D66" s="883"/>
      <c r="E66" s="883"/>
      <c r="F66" s="883"/>
      <c r="G66" s="883"/>
      <c r="H66" s="883"/>
      <c r="I66" s="883"/>
      <c r="J66" s="883"/>
      <c r="K66" s="883"/>
      <c r="L66" s="883"/>
      <c r="M66" s="883"/>
      <c r="N66" s="883"/>
      <c r="O66" s="883"/>
      <c r="P66" s="883"/>
      <c r="Q66" s="883"/>
      <c r="R66" s="883"/>
      <c r="S66" s="883"/>
      <c r="T66" s="883"/>
      <c r="U66" s="883"/>
      <c r="V66" s="883"/>
      <c r="W66" s="883"/>
      <c r="X66" s="883"/>
      <c r="Y66" s="883"/>
      <c r="Z66" s="883"/>
      <c r="AA66" s="883"/>
      <c r="AB66" s="883"/>
      <c r="AC66" s="883"/>
      <c r="AD66" s="883"/>
      <c r="AE66" s="883"/>
      <c r="AF66" s="883"/>
      <c r="AG66" s="883"/>
      <c r="AH66" s="883"/>
      <c r="AI66" s="883"/>
      <c r="AJ66" s="883"/>
      <c r="AK66" s="883"/>
      <c r="AL66" s="883"/>
      <c r="AM66" s="883"/>
      <c r="AN66" s="883"/>
      <c r="AO66" s="883"/>
      <c r="AP66" s="883"/>
      <c r="AQ66" s="883"/>
      <c r="AR66" s="883"/>
      <c r="AS66" s="883"/>
      <c r="AT66" s="883"/>
      <c r="AU66" s="883"/>
      <c r="AV66" s="883"/>
      <c r="AW66" s="883"/>
      <c r="AX66" s="883"/>
      <c r="AY66" s="884"/>
    </row>
    <row r="67" spans="1:51" ht="119.15" customHeight="1" thickBot="1">
      <c r="A67" s="1668"/>
      <c r="B67" s="1670" t="s">
        <v>537</v>
      </c>
      <c r="C67" s="1671"/>
      <c r="D67" s="1671"/>
      <c r="E67" s="1671"/>
      <c r="F67" s="1672"/>
      <c r="G67" s="1265" t="s">
        <v>1295</v>
      </c>
      <c r="H67" s="1093"/>
      <c r="I67" s="1093"/>
      <c r="J67" s="1093"/>
      <c r="K67" s="1093"/>
      <c r="L67" s="1093"/>
      <c r="M67" s="1093"/>
      <c r="N67" s="1093"/>
      <c r="O67" s="1093"/>
      <c r="P67" s="1093"/>
      <c r="Q67" s="1093"/>
      <c r="R67" s="1093"/>
      <c r="S67" s="1093"/>
      <c r="T67" s="1093"/>
      <c r="U67" s="1093"/>
      <c r="V67" s="1093"/>
      <c r="W67" s="1093"/>
      <c r="X67" s="1093"/>
      <c r="Y67" s="1093"/>
      <c r="Z67" s="1093"/>
      <c r="AA67" s="1093"/>
      <c r="AB67" s="1093"/>
      <c r="AC67" s="1093"/>
      <c r="AD67" s="1093"/>
      <c r="AE67" s="1093"/>
      <c r="AF67" s="1093"/>
      <c r="AG67" s="1093"/>
      <c r="AH67" s="1093"/>
      <c r="AI67" s="1093"/>
      <c r="AJ67" s="1093"/>
      <c r="AK67" s="1093"/>
      <c r="AL67" s="1093"/>
      <c r="AM67" s="1093"/>
      <c r="AN67" s="1093"/>
      <c r="AO67" s="1093"/>
      <c r="AP67" s="1093"/>
      <c r="AQ67" s="1093"/>
      <c r="AR67" s="1093"/>
      <c r="AS67" s="1093"/>
      <c r="AT67" s="1093"/>
      <c r="AU67" s="1093"/>
      <c r="AV67" s="1093"/>
      <c r="AW67" s="1093"/>
      <c r="AX67" s="1093"/>
      <c r="AY67" s="1266"/>
    </row>
    <row r="68" spans="1:51" ht="19.649999999999999" customHeight="1">
      <c r="A68" s="1668"/>
      <c r="B68" s="891" t="s">
        <v>118</v>
      </c>
      <c r="C68" s="892"/>
      <c r="D68" s="892"/>
      <c r="E68" s="892"/>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2"/>
      <c r="AK68" s="892"/>
      <c r="AL68" s="892"/>
      <c r="AM68" s="892"/>
      <c r="AN68" s="892"/>
      <c r="AO68" s="892"/>
      <c r="AP68" s="892"/>
      <c r="AQ68" s="892"/>
      <c r="AR68" s="892"/>
      <c r="AS68" s="892"/>
      <c r="AT68" s="892"/>
      <c r="AU68" s="892"/>
      <c r="AV68" s="892"/>
      <c r="AW68" s="892"/>
      <c r="AX68" s="892"/>
      <c r="AY68" s="893"/>
    </row>
    <row r="69" spans="1:51" ht="181.35" customHeight="1" thickBot="1">
      <c r="A69" s="1668"/>
      <c r="B69" s="3103" t="s">
        <v>1296</v>
      </c>
      <c r="C69" s="2084"/>
      <c r="D69" s="2084"/>
      <c r="E69" s="2084"/>
      <c r="F69" s="2084"/>
      <c r="G69" s="2084"/>
      <c r="H69" s="2084"/>
      <c r="I69" s="2084"/>
      <c r="J69" s="2084"/>
      <c r="K69" s="2084"/>
      <c r="L69" s="2084"/>
      <c r="M69" s="2084"/>
      <c r="N69" s="2084"/>
      <c r="O69" s="2084"/>
      <c r="P69" s="2084"/>
      <c r="Q69" s="2084"/>
      <c r="R69" s="2084"/>
      <c r="S69" s="2084"/>
      <c r="T69" s="2084"/>
      <c r="U69" s="2084"/>
      <c r="V69" s="2084"/>
      <c r="W69" s="2084"/>
      <c r="X69" s="2084"/>
      <c r="Y69" s="2084"/>
      <c r="Z69" s="2084"/>
      <c r="AA69" s="2084"/>
      <c r="AB69" s="2084"/>
      <c r="AC69" s="2084"/>
      <c r="AD69" s="2084"/>
      <c r="AE69" s="2084"/>
      <c r="AF69" s="2084"/>
      <c r="AG69" s="2084"/>
      <c r="AH69" s="2084"/>
      <c r="AI69" s="2084"/>
      <c r="AJ69" s="2084"/>
      <c r="AK69" s="2084"/>
      <c r="AL69" s="2084"/>
      <c r="AM69" s="2084"/>
      <c r="AN69" s="2084"/>
      <c r="AO69" s="2084"/>
      <c r="AP69" s="2084"/>
      <c r="AQ69" s="2084"/>
      <c r="AR69" s="2084"/>
      <c r="AS69" s="2084"/>
      <c r="AT69" s="2084"/>
      <c r="AU69" s="2084"/>
      <c r="AV69" s="2084"/>
      <c r="AW69" s="2084"/>
      <c r="AX69" s="2084"/>
      <c r="AY69" s="2085"/>
    </row>
    <row r="70" spans="1:51" ht="19.649999999999999" customHeight="1">
      <c r="A70" s="1668"/>
      <c r="B70" s="897" t="s">
        <v>119</v>
      </c>
      <c r="C70" s="898"/>
      <c r="D70" s="898"/>
      <c r="E70" s="898"/>
      <c r="F70" s="898"/>
      <c r="G70" s="898"/>
      <c r="H70" s="898"/>
      <c r="I70" s="898"/>
      <c r="J70" s="898"/>
      <c r="K70" s="898"/>
      <c r="L70" s="898"/>
      <c r="M70" s="898"/>
      <c r="N70" s="898"/>
      <c r="O70" s="898"/>
      <c r="P70" s="898"/>
      <c r="Q70" s="898"/>
      <c r="R70" s="898"/>
      <c r="S70" s="898"/>
      <c r="T70" s="898"/>
      <c r="U70" s="898"/>
      <c r="V70" s="898"/>
      <c r="W70" s="898"/>
      <c r="X70" s="898"/>
      <c r="Y70" s="898"/>
      <c r="Z70" s="898"/>
      <c r="AA70" s="898"/>
      <c r="AB70" s="898"/>
      <c r="AC70" s="898"/>
      <c r="AD70" s="898"/>
      <c r="AE70" s="898"/>
      <c r="AF70" s="898"/>
      <c r="AG70" s="898"/>
      <c r="AH70" s="898"/>
      <c r="AI70" s="898"/>
      <c r="AJ70" s="898"/>
      <c r="AK70" s="898"/>
      <c r="AL70" s="898"/>
      <c r="AM70" s="898"/>
      <c r="AN70" s="898"/>
      <c r="AO70" s="898"/>
      <c r="AP70" s="898"/>
      <c r="AQ70" s="898"/>
      <c r="AR70" s="898"/>
      <c r="AS70" s="898"/>
      <c r="AT70" s="898"/>
      <c r="AU70" s="898"/>
      <c r="AV70" s="898"/>
      <c r="AW70" s="898"/>
      <c r="AX70" s="898"/>
      <c r="AY70" s="899"/>
    </row>
    <row r="71" spans="1:51" ht="20" customHeight="1">
      <c r="A71" s="1668"/>
      <c r="B71" s="900" t="s">
        <v>120</v>
      </c>
      <c r="C71" s="901"/>
      <c r="D71" s="901"/>
      <c r="E71" s="901"/>
      <c r="F71" s="901"/>
      <c r="G71" s="901"/>
      <c r="H71" s="901"/>
      <c r="I71" s="901"/>
      <c r="J71" s="901"/>
      <c r="K71" s="901"/>
      <c r="L71" s="902"/>
      <c r="M71" s="1278"/>
      <c r="N71" s="1279"/>
      <c r="O71" s="1279"/>
      <c r="P71" s="1279"/>
      <c r="Q71" s="1279"/>
      <c r="R71" s="1279"/>
      <c r="S71" s="1279"/>
      <c r="T71" s="1279"/>
      <c r="U71" s="1279"/>
      <c r="V71" s="1279"/>
      <c r="W71" s="1279"/>
      <c r="X71" s="1279"/>
      <c r="Y71" s="1279"/>
      <c r="Z71" s="1279"/>
      <c r="AA71" s="1680"/>
      <c r="AB71" s="901" t="s">
        <v>121</v>
      </c>
      <c r="AC71" s="901"/>
      <c r="AD71" s="901"/>
      <c r="AE71" s="901"/>
      <c r="AF71" s="901"/>
      <c r="AG71" s="901"/>
      <c r="AH71" s="901"/>
      <c r="AI71" s="901"/>
      <c r="AJ71" s="901"/>
      <c r="AK71" s="902"/>
      <c r="AL71" s="1278"/>
      <c r="AM71" s="1279"/>
      <c r="AN71" s="1279"/>
      <c r="AO71" s="1279"/>
      <c r="AP71" s="1279"/>
      <c r="AQ71" s="1279"/>
      <c r="AR71" s="1279"/>
      <c r="AS71" s="1279"/>
      <c r="AT71" s="1279"/>
      <c r="AU71" s="1279"/>
      <c r="AV71" s="1279"/>
      <c r="AW71" s="1279"/>
      <c r="AX71" s="1279"/>
      <c r="AY71" s="1280"/>
    </row>
    <row r="72" spans="1:51" ht="2.95" customHeight="1">
      <c r="A72" s="1637"/>
      <c r="B72" s="774"/>
      <c r="C72" s="774"/>
      <c r="D72" s="1681"/>
      <c r="E72" s="1681"/>
      <c r="F72" s="1681"/>
      <c r="G72" s="1681"/>
      <c r="H72" s="1681"/>
      <c r="I72" s="1681"/>
      <c r="J72" s="1681"/>
      <c r="K72" s="1681"/>
      <c r="L72" s="1681"/>
      <c r="M72" s="1681"/>
      <c r="N72" s="1681"/>
      <c r="O72" s="1681"/>
      <c r="P72" s="1681"/>
      <c r="Q72" s="1681"/>
      <c r="R72" s="1681"/>
      <c r="S72" s="1681"/>
      <c r="T72" s="1681"/>
      <c r="U72" s="1681"/>
      <c r="V72" s="1681"/>
      <c r="W72" s="1681"/>
      <c r="X72" s="1681"/>
      <c r="Y72" s="1681"/>
      <c r="Z72" s="1681"/>
      <c r="AA72" s="1681"/>
      <c r="AB72" s="1681"/>
      <c r="AC72" s="1681"/>
      <c r="AD72" s="1681"/>
      <c r="AE72" s="1681"/>
      <c r="AF72" s="1681"/>
      <c r="AG72" s="1681"/>
      <c r="AH72" s="1681"/>
      <c r="AI72" s="1681"/>
      <c r="AJ72" s="1681"/>
      <c r="AK72" s="1681"/>
      <c r="AL72" s="1681"/>
      <c r="AM72" s="1681"/>
      <c r="AN72" s="1681"/>
      <c r="AO72" s="1681"/>
      <c r="AP72" s="1681"/>
      <c r="AQ72" s="1681"/>
      <c r="AR72" s="1681"/>
      <c r="AS72" s="1681"/>
      <c r="AT72" s="1681"/>
      <c r="AU72" s="1681"/>
      <c r="AV72" s="1681"/>
      <c r="AW72" s="1681"/>
      <c r="AX72" s="1681"/>
      <c r="AY72" s="1681"/>
    </row>
    <row r="73" spans="1:51" ht="2.95" customHeight="1" thickBot="1">
      <c r="A73" s="1637"/>
      <c r="B73" s="776"/>
      <c r="C73" s="776"/>
      <c r="D73" s="1682"/>
      <c r="E73" s="1682"/>
      <c r="F73" s="1682"/>
      <c r="G73" s="1682"/>
      <c r="H73" s="1682"/>
      <c r="I73" s="1682"/>
      <c r="J73" s="1682"/>
      <c r="K73" s="1682"/>
      <c r="L73" s="1682"/>
      <c r="M73" s="1682"/>
      <c r="N73" s="1682"/>
      <c r="O73" s="1682"/>
      <c r="P73" s="1682"/>
      <c r="Q73" s="1682"/>
      <c r="R73" s="1682"/>
      <c r="S73" s="1682"/>
      <c r="T73" s="1682"/>
      <c r="U73" s="1682"/>
      <c r="V73" s="1682"/>
      <c r="W73" s="1682"/>
      <c r="X73" s="1682"/>
      <c r="Y73" s="1682"/>
      <c r="Z73" s="1682"/>
      <c r="AA73" s="1682"/>
      <c r="AB73" s="1682"/>
      <c r="AC73" s="1682"/>
      <c r="AD73" s="1682"/>
      <c r="AE73" s="1682"/>
      <c r="AF73" s="1682"/>
      <c r="AG73" s="1682"/>
      <c r="AH73" s="1682"/>
      <c r="AI73" s="1682"/>
      <c r="AJ73" s="1682"/>
      <c r="AK73" s="1682"/>
      <c r="AL73" s="1682"/>
      <c r="AM73" s="1682"/>
      <c r="AN73" s="1682"/>
      <c r="AO73" s="1682"/>
      <c r="AP73" s="1682"/>
      <c r="AQ73" s="1682"/>
      <c r="AR73" s="1682"/>
      <c r="AS73" s="1682"/>
      <c r="AT73" s="1682"/>
      <c r="AU73" s="1682"/>
      <c r="AV73" s="1682"/>
      <c r="AW73" s="1682"/>
      <c r="AX73" s="1682"/>
      <c r="AY73" s="1682"/>
    </row>
    <row r="74" spans="1:51" ht="385.55" customHeight="1">
      <c r="A74" s="1668"/>
      <c r="B74" s="907" t="s">
        <v>243</v>
      </c>
      <c r="C74" s="908"/>
      <c r="D74" s="908"/>
      <c r="E74" s="908"/>
      <c r="F74" s="908"/>
      <c r="G74" s="909"/>
      <c r="H74" s="910" t="s">
        <v>463</v>
      </c>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911"/>
      <c r="AM74" s="911"/>
      <c r="AN74" s="911"/>
      <c r="AO74" s="911"/>
      <c r="AP74" s="911"/>
      <c r="AQ74" s="911"/>
      <c r="AR74" s="911"/>
      <c r="AS74" s="911"/>
      <c r="AT74" s="911"/>
      <c r="AU74" s="911"/>
      <c r="AV74" s="911"/>
      <c r="AW74" s="911"/>
      <c r="AX74" s="911"/>
      <c r="AY74" s="912"/>
    </row>
    <row r="75" spans="1:51" ht="348.9" customHeight="1">
      <c r="B75" s="585"/>
      <c r="C75" s="586"/>
      <c r="D75" s="586"/>
      <c r="E75" s="586"/>
      <c r="F75" s="586"/>
      <c r="G75" s="587"/>
      <c r="H75" s="913"/>
      <c r="I75" s="917"/>
      <c r="J75" s="917"/>
      <c r="K75" s="917"/>
      <c r="L75" s="917"/>
      <c r="M75" s="917"/>
      <c r="N75" s="917"/>
      <c r="O75" s="917"/>
      <c r="P75" s="917"/>
      <c r="Q75" s="917"/>
      <c r="R75" s="917"/>
      <c r="S75" s="917"/>
      <c r="T75" s="917"/>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918"/>
    </row>
    <row r="76" spans="1:51" ht="324" customHeight="1" thickBot="1">
      <c r="B76" s="585"/>
      <c r="C76" s="586"/>
      <c r="D76" s="586"/>
      <c r="E76" s="586"/>
      <c r="F76" s="586"/>
      <c r="G76" s="587"/>
      <c r="H76" s="913"/>
      <c r="I76" s="917"/>
      <c r="J76" s="917"/>
      <c r="K76" s="917"/>
      <c r="L76" s="917"/>
      <c r="M76" s="917"/>
      <c r="N76" s="917"/>
      <c r="O76" s="917"/>
      <c r="P76" s="917"/>
      <c r="Q76" s="917"/>
      <c r="R76" s="917"/>
      <c r="S76" s="917"/>
      <c r="T76" s="917"/>
      <c r="U76" s="917"/>
      <c r="V76" s="917"/>
      <c r="W76" s="917"/>
      <c r="X76" s="917"/>
      <c r="Y76" s="917"/>
      <c r="Z76" s="917"/>
      <c r="AA76" s="917"/>
      <c r="AB76" s="917"/>
      <c r="AC76" s="917"/>
      <c r="AD76" s="917"/>
      <c r="AE76" s="917"/>
      <c r="AF76" s="917"/>
      <c r="AG76" s="917"/>
      <c r="AH76" s="917"/>
      <c r="AI76" s="917"/>
      <c r="AJ76" s="917"/>
      <c r="AK76" s="917"/>
      <c r="AL76" s="917"/>
      <c r="AM76" s="917"/>
      <c r="AN76" s="917"/>
      <c r="AO76" s="917"/>
      <c r="AP76" s="917"/>
      <c r="AQ76" s="917"/>
      <c r="AR76" s="917"/>
      <c r="AS76" s="917"/>
      <c r="AT76" s="917"/>
      <c r="AU76" s="917"/>
      <c r="AV76" s="917"/>
      <c r="AW76" s="917"/>
      <c r="AX76" s="917"/>
      <c r="AY76" s="918"/>
    </row>
    <row r="77" spans="1:51" ht="2.95" customHeight="1">
      <c r="B77" s="1347"/>
      <c r="C77" s="1347"/>
      <c r="D77" s="1347"/>
      <c r="E77" s="1347"/>
      <c r="F77" s="1347"/>
      <c r="G77" s="1347"/>
      <c r="H77" s="911"/>
      <c r="I77" s="911"/>
      <c r="J77" s="911"/>
      <c r="K77" s="911"/>
      <c r="L77" s="911"/>
      <c r="M77" s="911"/>
      <c r="N77" s="911"/>
      <c r="O77" s="911"/>
      <c r="P77" s="911"/>
      <c r="Q77" s="911"/>
      <c r="R77" s="911"/>
      <c r="S77" s="911"/>
      <c r="T77" s="911"/>
      <c r="U77" s="911"/>
      <c r="V77" s="911"/>
      <c r="W77" s="911"/>
      <c r="X77" s="911"/>
      <c r="Y77" s="911"/>
      <c r="Z77" s="911"/>
      <c r="AA77" s="911"/>
      <c r="AB77" s="911"/>
      <c r="AC77" s="911"/>
      <c r="AD77" s="911"/>
      <c r="AE77" s="911"/>
      <c r="AF77" s="911"/>
      <c r="AG77" s="911"/>
      <c r="AH77" s="911"/>
      <c r="AI77" s="911"/>
      <c r="AJ77" s="911"/>
      <c r="AK77" s="911"/>
      <c r="AL77" s="911"/>
      <c r="AM77" s="911"/>
      <c r="AN77" s="911"/>
      <c r="AO77" s="911"/>
      <c r="AP77" s="911"/>
      <c r="AQ77" s="911"/>
      <c r="AR77" s="911"/>
      <c r="AS77" s="911"/>
      <c r="AT77" s="911"/>
      <c r="AU77" s="911"/>
      <c r="AV77" s="911"/>
      <c r="AW77" s="911"/>
      <c r="AX77" s="911"/>
      <c r="AY77" s="911"/>
    </row>
    <row r="78" spans="1:51" ht="2.95" customHeight="1" thickBot="1">
      <c r="B78" s="1348"/>
      <c r="C78" s="1348"/>
      <c r="D78" s="1348"/>
      <c r="E78" s="1348"/>
      <c r="F78" s="1348"/>
      <c r="G78" s="1348"/>
      <c r="H78" s="1012"/>
      <c r="I78" s="1012"/>
      <c r="J78" s="1012"/>
      <c r="K78" s="1012"/>
      <c r="L78" s="1012"/>
      <c r="M78" s="1012"/>
      <c r="N78" s="1012"/>
      <c r="O78" s="1012"/>
      <c r="P78" s="1012"/>
      <c r="Q78" s="1012"/>
      <c r="R78" s="1012"/>
      <c r="S78" s="1012"/>
      <c r="T78" s="1012"/>
      <c r="U78" s="1012"/>
      <c r="V78" s="1012"/>
      <c r="W78" s="1012"/>
      <c r="X78" s="1012"/>
      <c r="Y78" s="1012"/>
      <c r="Z78" s="1012"/>
      <c r="AA78" s="1012"/>
      <c r="AB78" s="1012"/>
      <c r="AC78" s="1012"/>
      <c r="AD78" s="1012"/>
      <c r="AE78" s="1012"/>
      <c r="AF78" s="1012"/>
      <c r="AG78" s="1012"/>
      <c r="AH78" s="1012"/>
      <c r="AI78" s="1012"/>
      <c r="AJ78" s="1012"/>
      <c r="AK78" s="1012"/>
      <c r="AL78" s="1012"/>
      <c r="AM78" s="1012"/>
      <c r="AN78" s="1012"/>
      <c r="AO78" s="1012"/>
      <c r="AP78" s="1012"/>
      <c r="AQ78" s="1012"/>
      <c r="AR78" s="1012"/>
      <c r="AS78" s="1012"/>
      <c r="AT78" s="1012"/>
      <c r="AU78" s="1012"/>
      <c r="AV78" s="1012"/>
      <c r="AW78" s="1012"/>
      <c r="AX78" s="1012"/>
      <c r="AY78" s="1012"/>
    </row>
    <row r="79" spans="1:51" ht="24.75" customHeight="1">
      <c r="B79" s="678" t="s">
        <v>260</v>
      </c>
      <c r="C79" s="679"/>
      <c r="D79" s="679"/>
      <c r="E79" s="679"/>
      <c r="F79" s="679"/>
      <c r="G79" s="680"/>
      <c r="H79" s="3104" t="s">
        <v>1297</v>
      </c>
      <c r="I79" s="714"/>
      <c r="J79" s="714"/>
      <c r="K79" s="714"/>
      <c r="L79" s="714"/>
      <c r="M79" s="714"/>
      <c r="N79" s="714"/>
      <c r="O79" s="714"/>
      <c r="P79" s="714"/>
      <c r="Q79" s="714"/>
      <c r="R79" s="714"/>
      <c r="S79" s="714"/>
      <c r="T79" s="714"/>
      <c r="U79" s="714"/>
      <c r="V79" s="714"/>
      <c r="W79" s="714"/>
      <c r="X79" s="714"/>
      <c r="Y79" s="714"/>
      <c r="Z79" s="714"/>
      <c r="AA79" s="714"/>
      <c r="AB79" s="714"/>
      <c r="AC79" s="715"/>
      <c r="AD79" s="1349" t="s">
        <v>411</v>
      </c>
      <c r="AE79" s="1350"/>
      <c r="AF79" s="1350"/>
      <c r="AG79" s="1350"/>
      <c r="AH79" s="1350"/>
      <c r="AI79" s="1350"/>
      <c r="AJ79" s="1350"/>
      <c r="AK79" s="1350"/>
      <c r="AL79" s="1350"/>
      <c r="AM79" s="1350"/>
      <c r="AN79" s="1350"/>
      <c r="AO79" s="1350"/>
      <c r="AP79" s="1350"/>
      <c r="AQ79" s="1350"/>
      <c r="AR79" s="1350"/>
      <c r="AS79" s="1350"/>
      <c r="AT79" s="1350"/>
      <c r="AU79" s="1350"/>
      <c r="AV79" s="1350"/>
      <c r="AW79" s="1350"/>
      <c r="AX79" s="1350"/>
      <c r="AY79" s="1352"/>
    </row>
    <row r="80" spans="1:51" ht="24.75" customHeight="1">
      <c r="B80" s="678"/>
      <c r="C80" s="679"/>
      <c r="D80" s="679"/>
      <c r="E80" s="679"/>
      <c r="F80" s="679"/>
      <c r="G80" s="680"/>
      <c r="H80" s="1022" t="s">
        <v>71</v>
      </c>
      <c r="I80" s="693"/>
      <c r="J80" s="693"/>
      <c r="K80" s="693"/>
      <c r="L80" s="693"/>
      <c r="M80" s="1023" t="s">
        <v>127</v>
      </c>
      <c r="N80" s="530"/>
      <c r="O80" s="530"/>
      <c r="P80" s="530"/>
      <c r="Q80" s="530"/>
      <c r="R80" s="530"/>
      <c r="S80" s="530"/>
      <c r="T80" s="530"/>
      <c r="U80" s="530"/>
      <c r="V80" s="530"/>
      <c r="W80" s="530"/>
      <c r="X80" s="530"/>
      <c r="Y80" s="554"/>
      <c r="Z80" s="1024" t="s">
        <v>128</v>
      </c>
      <c r="AA80" s="1025"/>
      <c r="AB80" s="1025"/>
      <c r="AC80" s="1026"/>
      <c r="AD80" s="1022" t="s">
        <v>71</v>
      </c>
      <c r="AE80" s="693"/>
      <c r="AF80" s="693"/>
      <c r="AG80" s="693"/>
      <c r="AH80" s="693"/>
      <c r="AI80" s="1023" t="s">
        <v>127</v>
      </c>
      <c r="AJ80" s="530"/>
      <c r="AK80" s="530"/>
      <c r="AL80" s="530"/>
      <c r="AM80" s="530"/>
      <c r="AN80" s="530"/>
      <c r="AO80" s="530"/>
      <c r="AP80" s="530"/>
      <c r="AQ80" s="530"/>
      <c r="AR80" s="530"/>
      <c r="AS80" s="530"/>
      <c r="AT80" s="530"/>
      <c r="AU80" s="554"/>
      <c r="AV80" s="1024" t="s">
        <v>128</v>
      </c>
      <c r="AW80" s="1025"/>
      <c r="AX80" s="1025"/>
      <c r="AY80" s="1027"/>
    </row>
    <row r="81" spans="2:51" ht="24.75" customHeight="1">
      <c r="B81" s="678"/>
      <c r="C81" s="679"/>
      <c r="D81" s="679"/>
      <c r="E81" s="679"/>
      <c r="F81" s="679"/>
      <c r="G81" s="680"/>
      <c r="H81" s="1729" t="s">
        <v>1298</v>
      </c>
      <c r="I81" s="1652"/>
      <c r="J81" s="1652"/>
      <c r="K81" s="1652"/>
      <c r="L81" s="1653"/>
      <c r="M81" s="2101" t="s">
        <v>1299</v>
      </c>
      <c r="N81" s="2102"/>
      <c r="O81" s="2102"/>
      <c r="P81" s="2102"/>
      <c r="Q81" s="2102"/>
      <c r="R81" s="2102"/>
      <c r="S81" s="2102"/>
      <c r="T81" s="2102"/>
      <c r="U81" s="2102"/>
      <c r="V81" s="2102"/>
      <c r="W81" s="2102"/>
      <c r="X81" s="2102"/>
      <c r="Y81" s="2103"/>
      <c r="Z81" s="1732">
        <v>49</v>
      </c>
      <c r="AA81" s="1733"/>
      <c r="AB81" s="1733"/>
      <c r="AC81" s="1734"/>
      <c r="AD81" s="1729"/>
      <c r="AE81" s="1652"/>
      <c r="AF81" s="1652"/>
      <c r="AG81" s="1652"/>
      <c r="AH81" s="1653"/>
      <c r="AI81" s="1031"/>
      <c r="AJ81" s="1730"/>
      <c r="AK81" s="1730"/>
      <c r="AL81" s="1730"/>
      <c r="AM81" s="1730"/>
      <c r="AN81" s="1730"/>
      <c r="AO81" s="1730"/>
      <c r="AP81" s="1730"/>
      <c r="AQ81" s="1730"/>
      <c r="AR81" s="1730"/>
      <c r="AS81" s="1730"/>
      <c r="AT81" s="1730"/>
      <c r="AU81" s="1731"/>
      <c r="AV81" s="1732"/>
      <c r="AW81" s="1733"/>
      <c r="AX81" s="1733"/>
      <c r="AY81" s="1735"/>
    </row>
    <row r="82" spans="2:51" ht="24.75" customHeight="1">
      <c r="B82" s="678"/>
      <c r="C82" s="679"/>
      <c r="D82" s="679"/>
      <c r="E82" s="679"/>
      <c r="F82" s="679"/>
      <c r="G82" s="680"/>
      <c r="H82" s="1736" t="s">
        <v>133</v>
      </c>
      <c r="I82" s="1655"/>
      <c r="J82" s="1655"/>
      <c r="K82" s="1655"/>
      <c r="L82" s="1656"/>
      <c r="M82" s="2110" t="s">
        <v>1300</v>
      </c>
      <c r="N82" s="2111"/>
      <c r="O82" s="2111"/>
      <c r="P82" s="2111"/>
      <c r="Q82" s="2111"/>
      <c r="R82" s="2111"/>
      <c r="S82" s="2111"/>
      <c r="T82" s="2111"/>
      <c r="U82" s="2111"/>
      <c r="V82" s="2111"/>
      <c r="W82" s="2111"/>
      <c r="X82" s="2111"/>
      <c r="Y82" s="2112"/>
      <c r="Z82" s="3105">
        <v>3.6</v>
      </c>
      <c r="AA82" s="3106"/>
      <c r="AB82" s="3106"/>
      <c r="AC82" s="3107"/>
      <c r="AD82" s="1736"/>
      <c r="AE82" s="1655"/>
      <c r="AF82" s="1655"/>
      <c r="AG82" s="1655"/>
      <c r="AH82" s="1656"/>
      <c r="AI82" s="1039"/>
      <c r="AJ82" s="1737"/>
      <c r="AK82" s="1737"/>
      <c r="AL82" s="1737"/>
      <c r="AM82" s="1737"/>
      <c r="AN82" s="1737"/>
      <c r="AO82" s="1737"/>
      <c r="AP82" s="1737"/>
      <c r="AQ82" s="1737"/>
      <c r="AR82" s="1737"/>
      <c r="AS82" s="1737"/>
      <c r="AT82" s="1737"/>
      <c r="AU82" s="1738"/>
      <c r="AV82" s="1739"/>
      <c r="AW82" s="1740"/>
      <c r="AX82" s="1740"/>
      <c r="AY82" s="1742"/>
    </row>
    <row r="83" spans="2:51" ht="24.75" customHeight="1">
      <c r="B83" s="678"/>
      <c r="C83" s="679"/>
      <c r="D83" s="679"/>
      <c r="E83" s="679"/>
      <c r="F83" s="679"/>
      <c r="G83" s="680"/>
      <c r="H83" s="1736" t="s">
        <v>1021</v>
      </c>
      <c r="I83" s="1655"/>
      <c r="J83" s="1655"/>
      <c r="K83" s="1655"/>
      <c r="L83" s="1656"/>
      <c r="M83" s="2110" t="s">
        <v>1301</v>
      </c>
      <c r="N83" s="2111"/>
      <c r="O83" s="2111"/>
      <c r="P83" s="2111"/>
      <c r="Q83" s="2111"/>
      <c r="R83" s="2111"/>
      <c r="S83" s="2111"/>
      <c r="T83" s="2111"/>
      <c r="U83" s="2111"/>
      <c r="V83" s="2111"/>
      <c r="W83" s="2111"/>
      <c r="X83" s="2111"/>
      <c r="Y83" s="2112"/>
      <c r="Z83" s="3105">
        <v>4.5</v>
      </c>
      <c r="AA83" s="3106"/>
      <c r="AB83" s="3106"/>
      <c r="AC83" s="3107"/>
      <c r="AD83" s="1736"/>
      <c r="AE83" s="1655"/>
      <c r="AF83" s="1655"/>
      <c r="AG83" s="1655"/>
      <c r="AH83" s="1656"/>
      <c r="AI83" s="1039"/>
      <c r="AJ83" s="1737"/>
      <c r="AK83" s="1737"/>
      <c r="AL83" s="1737"/>
      <c r="AM83" s="1737"/>
      <c r="AN83" s="1737"/>
      <c r="AO83" s="1737"/>
      <c r="AP83" s="1737"/>
      <c r="AQ83" s="1737"/>
      <c r="AR83" s="1737"/>
      <c r="AS83" s="1737"/>
      <c r="AT83" s="1737"/>
      <c r="AU83" s="1738"/>
      <c r="AV83" s="1739"/>
      <c r="AW83" s="1740"/>
      <c r="AX83" s="1740"/>
      <c r="AY83" s="1742"/>
    </row>
    <row r="84" spans="2:51" ht="24.75" customHeight="1">
      <c r="B84" s="678"/>
      <c r="C84" s="679"/>
      <c r="D84" s="679"/>
      <c r="E84" s="679"/>
      <c r="F84" s="679"/>
      <c r="G84" s="680"/>
      <c r="H84" s="1736" t="s">
        <v>1302</v>
      </c>
      <c r="I84" s="1655"/>
      <c r="J84" s="1655"/>
      <c r="K84" s="1655"/>
      <c r="L84" s="1656"/>
      <c r="M84" s="2110" t="s">
        <v>1303</v>
      </c>
      <c r="N84" s="2111"/>
      <c r="O84" s="2111"/>
      <c r="P84" s="2111"/>
      <c r="Q84" s="2111"/>
      <c r="R84" s="2111"/>
      <c r="S84" s="2111"/>
      <c r="T84" s="2111"/>
      <c r="U84" s="2111"/>
      <c r="V84" s="2111"/>
      <c r="W84" s="2111"/>
      <c r="X84" s="2111"/>
      <c r="Y84" s="2112"/>
      <c r="Z84" s="3105">
        <v>0.2</v>
      </c>
      <c r="AA84" s="3106"/>
      <c r="AB84" s="3106"/>
      <c r="AC84" s="3107"/>
      <c r="AD84" s="1736"/>
      <c r="AE84" s="1655"/>
      <c r="AF84" s="1655"/>
      <c r="AG84" s="1655"/>
      <c r="AH84" s="1656"/>
      <c r="AI84" s="1039"/>
      <c r="AJ84" s="1737"/>
      <c r="AK84" s="1737"/>
      <c r="AL84" s="1737"/>
      <c r="AM84" s="1737"/>
      <c r="AN84" s="1737"/>
      <c r="AO84" s="1737"/>
      <c r="AP84" s="1737"/>
      <c r="AQ84" s="1737"/>
      <c r="AR84" s="1737"/>
      <c r="AS84" s="1737"/>
      <c r="AT84" s="1737"/>
      <c r="AU84" s="1738"/>
      <c r="AV84" s="1739"/>
      <c r="AW84" s="1740"/>
      <c r="AX84" s="1740"/>
      <c r="AY84" s="1742"/>
    </row>
    <row r="85" spans="2:51" ht="24.75" customHeight="1">
      <c r="B85" s="678"/>
      <c r="C85" s="679"/>
      <c r="D85" s="679"/>
      <c r="E85" s="679"/>
      <c r="F85" s="679"/>
      <c r="G85" s="680"/>
      <c r="H85" s="1736" t="s">
        <v>274</v>
      </c>
      <c r="I85" s="1655"/>
      <c r="J85" s="1655"/>
      <c r="K85" s="1655"/>
      <c r="L85" s="1656"/>
      <c r="M85" s="2110" t="s">
        <v>1304</v>
      </c>
      <c r="N85" s="2111"/>
      <c r="O85" s="2111"/>
      <c r="P85" s="2111"/>
      <c r="Q85" s="2111"/>
      <c r="R85" s="2111"/>
      <c r="S85" s="2111"/>
      <c r="T85" s="2111"/>
      <c r="U85" s="2111"/>
      <c r="V85" s="2111"/>
      <c r="W85" s="2111"/>
      <c r="X85" s="2111"/>
      <c r="Y85" s="2112"/>
      <c r="Z85" s="3105">
        <v>0.1</v>
      </c>
      <c r="AA85" s="3106"/>
      <c r="AB85" s="3106"/>
      <c r="AC85" s="3106"/>
      <c r="AD85" s="1736"/>
      <c r="AE85" s="1655"/>
      <c r="AF85" s="1655"/>
      <c r="AG85" s="1655"/>
      <c r="AH85" s="1656"/>
      <c r="AI85" s="1039"/>
      <c r="AJ85" s="1737"/>
      <c r="AK85" s="1737"/>
      <c r="AL85" s="1737"/>
      <c r="AM85" s="1737"/>
      <c r="AN85" s="1737"/>
      <c r="AO85" s="1737"/>
      <c r="AP85" s="1737"/>
      <c r="AQ85" s="1737"/>
      <c r="AR85" s="1737"/>
      <c r="AS85" s="1737"/>
      <c r="AT85" s="1737"/>
      <c r="AU85" s="1738"/>
      <c r="AV85" s="1739"/>
      <c r="AW85" s="1740"/>
      <c r="AX85" s="1740"/>
      <c r="AY85" s="1742"/>
    </row>
    <row r="86" spans="2:51" ht="24.75" customHeight="1">
      <c r="B86" s="678"/>
      <c r="C86" s="679"/>
      <c r="D86" s="679"/>
      <c r="E86" s="679"/>
      <c r="F86" s="679"/>
      <c r="G86" s="680"/>
      <c r="H86" s="1736" t="s">
        <v>1305</v>
      </c>
      <c r="I86" s="1655"/>
      <c r="J86" s="1655"/>
      <c r="K86" s="1655"/>
      <c r="L86" s="1656"/>
      <c r="M86" s="2110" t="s">
        <v>1306</v>
      </c>
      <c r="N86" s="2111"/>
      <c r="O86" s="2111"/>
      <c r="P86" s="2111"/>
      <c r="Q86" s="2111"/>
      <c r="R86" s="2111"/>
      <c r="S86" s="2111"/>
      <c r="T86" s="2111"/>
      <c r="U86" s="2111"/>
      <c r="V86" s="2111"/>
      <c r="W86" s="2111"/>
      <c r="X86" s="2111"/>
      <c r="Y86" s="2112"/>
      <c r="Z86" s="3105">
        <v>0.1</v>
      </c>
      <c r="AA86" s="3106"/>
      <c r="AB86" s="3106"/>
      <c r="AC86" s="3106"/>
      <c r="AD86" s="1736"/>
      <c r="AE86" s="1655"/>
      <c r="AF86" s="1655"/>
      <c r="AG86" s="1655"/>
      <c r="AH86" s="1656"/>
      <c r="AI86" s="1039"/>
      <c r="AJ86" s="1737"/>
      <c r="AK86" s="1737"/>
      <c r="AL86" s="1737"/>
      <c r="AM86" s="1737"/>
      <c r="AN86" s="1737"/>
      <c r="AO86" s="1737"/>
      <c r="AP86" s="1737"/>
      <c r="AQ86" s="1737"/>
      <c r="AR86" s="1737"/>
      <c r="AS86" s="1737"/>
      <c r="AT86" s="1737"/>
      <c r="AU86" s="1738"/>
      <c r="AV86" s="1739"/>
      <c r="AW86" s="1740"/>
      <c r="AX86" s="1740"/>
      <c r="AY86" s="1742"/>
    </row>
    <row r="87" spans="2:51" ht="24.75" customHeight="1">
      <c r="B87" s="678"/>
      <c r="C87" s="679"/>
      <c r="D87" s="679"/>
      <c r="E87" s="679"/>
      <c r="F87" s="679"/>
      <c r="G87" s="680"/>
      <c r="H87" s="1736"/>
      <c r="I87" s="1655"/>
      <c r="J87" s="1655"/>
      <c r="K87" s="1655"/>
      <c r="L87" s="1656"/>
      <c r="M87" s="2110"/>
      <c r="N87" s="2111"/>
      <c r="O87" s="2111"/>
      <c r="P87" s="2111"/>
      <c r="Q87" s="2111"/>
      <c r="R87" s="2111"/>
      <c r="S87" s="2111"/>
      <c r="T87" s="2111"/>
      <c r="U87" s="2111"/>
      <c r="V87" s="2111"/>
      <c r="W87" s="2111"/>
      <c r="X87" s="2111"/>
      <c r="Y87" s="2112"/>
      <c r="Z87" s="1739"/>
      <c r="AA87" s="1740"/>
      <c r="AB87" s="1740"/>
      <c r="AC87" s="1740"/>
      <c r="AD87" s="1736"/>
      <c r="AE87" s="1655"/>
      <c r="AF87" s="1655"/>
      <c r="AG87" s="1655"/>
      <c r="AH87" s="1656"/>
      <c r="AI87" s="1039"/>
      <c r="AJ87" s="1737"/>
      <c r="AK87" s="1737"/>
      <c r="AL87" s="1737"/>
      <c r="AM87" s="1737"/>
      <c r="AN87" s="1737"/>
      <c r="AO87" s="1737"/>
      <c r="AP87" s="1737"/>
      <c r="AQ87" s="1737"/>
      <c r="AR87" s="1737"/>
      <c r="AS87" s="1737"/>
      <c r="AT87" s="1737"/>
      <c r="AU87" s="1738"/>
      <c r="AV87" s="1739"/>
      <c r="AW87" s="1740"/>
      <c r="AX87" s="1740"/>
      <c r="AY87" s="1742"/>
    </row>
    <row r="88" spans="2:51" ht="24.75" customHeight="1">
      <c r="B88" s="678"/>
      <c r="C88" s="679"/>
      <c r="D88" s="679"/>
      <c r="E88" s="679"/>
      <c r="F88" s="679"/>
      <c r="G88" s="680"/>
      <c r="H88" s="1743"/>
      <c r="I88" s="1647"/>
      <c r="J88" s="1647"/>
      <c r="K88" s="1647"/>
      <c r="L88" s="1648"/>
      <c r="M88" s="3108"/>
      <c r="N88" s="3109"/>
      <c r="O88" s="3109"/>
      <c r="P88" s="3109"/>
      <c r="Q88" s="3109"/>
      <c r="R88" s="3109"/>
      <c r="S88" s="3109"/>
      <c r="T88" s="3109"/>
      <c r="U88" s="3109"/>
      <c r="V88" s="3109"/>
      <c r="W88" s="3109"/>
      <c r="X88" s="3109"/>
      <c r="Y88" s="3110"/>
      <c r="Z88" s="1746"/>
      <c r="AA88" s="1747"/>
      <c r="AB88" s="1747"/>
      <c r="AC88" s="1747"/>
      <c r="AD88" s="1743"/>
      <c r="AE88" s="1647"/>
      <c r="AF88" s="1647"/>
      <c r="AG88" s="1647"/>
      <c r="AH88" s="1648"/>
      <c r="AI88" s="1047"/>
      <c r="AJ88" s="1744"/>
      <c r="AK88" s="1744"/>
      <c r="AL88" s="1744"/>
      <c r="AM88" s="1744"/>
      <c r="AN88" s="1744"/>
      <c r="AO88" s="1744"/>
      <c r="AP88" s="1744"/>
      <c r="AQ88" s="1744"/>
      <c r="AR88" s="1744"/>
      <c r="AS88" s="1744"/>
      <c r="AT88" s="1744"/>
      <c r="AU88" s="1745"/>
      <c r="AV88" s="1746"/>
      <c r="AW88" s="1747"/>
      <c r="AX88" s="1747"/>
      <c r="AY88" s="1748"/>
    </row>
    <row r="89" spans="2:51" ht="24.75" customHeight="1">
      <c r="B89" s="678"/>
      <c r="C89" s="679"/>
      <c r="D89" s="679"/>
      <c r="E89" s="679"/>
      <c r="F89" s="679"/>
      <c r="G89" s="680"/>
      <c r="H89" s="1749" t="s">
        <v>39</v>
      </c>
      <c r="I89" s="1552"/>
      <c r="J89" s="1552"/>
      <c r="K89" s="1552"/>
      <c r="L89" s="1552"/>
      <c r="M89" s="1054"/>
      <c r="N89" s="1750"/>
      <c r="O89" s="1750"/>
      <c r="P89" s="1750"/>
      <c r="Q89" s="1750"/>
      <c r="R89" s="1750"/>
      <c r="S89" s="1750"/>
      <c r="T89" s="1750"/>
      <c r="U89" s="1750"/>
      <c r="V89" s="1750"/>
      <c r="W89" s="1750"/>
      <c r="X89" s="1750"/>
      <c r="Y89" s="1751"/>
      <c r="Z89" s="1752">
        <f>SUM(Z81:AC88)</f>
        <v>57.500000000000007</v>
      </c>
      <c r="AA89" s="1753"/>
      <c r="AB89" s="1753"/>
      <c r="AC89" s="1754"/>
      <c r="AD89" s="1749" t="s">
        <v>39</v>
      </c>
      <c r="AE89" s="1552"/>
      <c r="AF89" s="1552"/>
      <c r="AG89" s="1552"/>
      <c r="AH89" s="1552"/>
      <c r="AI89" s="1054"/>
      <c r="AJ89" s="1750"/>
      <c r="AK89" s="1750"/>
      <c r="AL89" s="1750"/>
      <c r="AM89" s="1750"/>
      <c r="AN89" s="1750"/>
      <c r="AO89" s="1750"/>
      <c r="AP89" s="1750"/>
      <c r="AQ89" s="1750"/>
      <c r="AR89" s="1750"/>
      <c r="AS89" s="1750"/>
      <c r="AT89" s="1750"/>
      <c r="AU89" s="1751"/>
      <c r="AV89" s="1752">
        <f>SUM(AV81:AY88)</f>
        <v>0</v>
      </c>
      <c r="AW89" s="1753"/>
      <c r="AX89" s="1753"/>
      <c r="AY89" s="1755"/>
    </row>
    <row r="90" spans="2:51" ht="25.2" customHeight="1">
      <c r="B90" s="678"/>
      <c r="C90" s="679"/>
      <c r="D90" s="679"/>
      <c r="E90" s="679"/>
      <c r="F90" s="679"/>
      <c r="G90" s="680"/>
      <c r="H90" s="1059" t="s">
        <v>1307</v>
      </c>
      <c r="I90" s="1060"/>
      <c r="J90" s="1060"/>
      <c r="K90" s="1060"/>
      <c r="L90" s="1060"/>
      <c r="M90" s="1060"/>
      <c r="N90" s="1060"/>
      <c r="O90" s="1060"/>
      <c r="P90" s="1060"/>
      <c r="Q90" s="1060"/>
      <c r="R90" s="1060"/>
      <c r="S90" s="1060"/>
      <c r="T90" s="1060"/>
      <c r="U90" s="1060"/>
      <c r="V90" s="1060"/>
      <c r="W90" s="1060"/>
      <c r="X90" s="1060"/>
      <c r="Y90" s="1060"/>
      <c r="Z90" s="1060"/>
      <c r="AA90" s="1060"/>
      <c r="AB90" s="1060"/>
      <c r="AC90" s="1061"/>
      <c r="AD90" s="1059" t="s">
        <v>136</v>
      </c>
      <c r="AE90" s="1060"/>
      <c r="AF90" s="1060"/>
      <c r="AG90" s="1060"/>
      <c r="AH90" s="1060"/>
      <c r="AI90" s="1060"/>
      <c r="AJ90" s="1060"/>
      <c r="AK90" s="1060"/>
      <c r="AL90" s="1060"/>
      <c r="AM90" s="1060"/>
      <c r="AN90" s="1060"/>
      <c r="AO90" s="1060"/>
      <c r="AP90" s="1060"/>
      <c r="AQ90" s="1060"/>
      <c r="AR90" s="1060"/>
      <c r="AS90" s="1060"/>
      <c r="AT90" s="1060"/>
      <c r="AU90" s="1060"/>
      <c r="AV90" s="1060"/>
      <c r="AW90" s="1060"/>
      <c r="AX90" s="1060"/>
      <c r="AY90" s="1062"/>
    </row>
    <row r="91" spans="2:51" ht="25.55" customHeight="1">
      <c r="B91" s="678"/>
      <c r="C91" s="679"/>
      <c r="D91" s="679"/>
      <c r="E91" s="679"/>
      <c r="F91" s="679"/>
      <c r="G91" s="680"/>
      <c r="H91" s="1022" t="s">
        <v>71</v>
      </c>
      <c r="I91" s="693"/>
      <c r="J91" s="693"/>
      <c r="K91" s="693"/>
      <c r="L91" s="693"/>
      <c r="M91" s="1023" t="s">
        <v>127</v>
      </c>
      <c r="N91" s="530"/>
      <c r="O91" s="530"/>
      <c r="P91" s="530"/>
      <c r="Q91" s="530"/>
      <c r="R91" s="530"/>
      <c r="S91" s="530"/>
      <c r="T91" s="530"/>
      <c r="U91" s="530"/>
      <c r="V91" s="530"/>
      <c r="W91" s="530"/>
      <c r="X91" s="530"/>
      <c r="Y91" s="554"/>
      <c r="Z91" s="1024" t="s">
        <v>128</v>
      </c>
      <c r="AA91" s="1025"/>
      <c r="AB91" s="1025"/>
      <c r="AC91" s="1026"/>
      <c r="AD91" s="1022" t="s">
        <v>71</v>
      </c>
      <c r="AE91" s="693"/>
      <c r="AF91" s="693"/>
      <c r="AG91" s="693"/>
      <c r="AH91" s="693"/>
      <c r="AI91" s="1023" t="s">
        <v>127</v>
      </c>
      <c r="AJ91" s="530"/>
      <c r="AK91" s="530"/>
      <c r="AL91" s="530"/>
      <c r="AM91" s="530"/>
      <c r="AN91" s="530"/>
      <c r="AO91" s="530"/>
      <c r="AP91" s="530"/>
      <c r="AQ91" s="530"/>
      <c r="AR91" s="530"/>
      <c r="AS91" s="530"/>
      <c r="AT91" s="530"/>
      <c r="AU91" s="554"/>
      <c r="AV91" s="1024" t="s">
        <v>128</v>
      </c>
      <c r="AW91" s="1025"/>
      <c r="AX91" s="1025"/>
      <c r="AY91" s="1027"/>
    </row>
    <row r="92" spans="2:51" ht="24.75" customHeight="1">
      <c r="B92" s="678"/>
      <c r="C92" s="679"/>
      <c r="D92" s="679"/>
      <c r="E92" s="679"/>
      <c r="F92" s="679"/>
      <c r="G92" s="680"/>
      <c r="H92" s="1729" t="s">
        <v>133</v>
      </c>
      <c r="I92" s="1652"/>
      <c r="J92" s="1652"/>
      <c r="K92" s="1652"/>
      <c r="L92" s="1653"/>
      <c r="M92" s="2101" t="s">
        <v>1308</v>
      </c>
      <c r="N92" s="2102"/>
      <c r="O92" s="2102"/>
      <c r="P92" s="2102"/>
      <c r="Q92" s="2102"/>
      <c r="R92" s="2102"/>
      <c r="S92" s="2102"/>
      <c r="T92" s="2102"/>
      <c r="U92" s="2102"/>
      <c r="V92" s="2102"/>
      <c r="W92" s="2102"/>
      <c r="X92" s="2102"/>
      <c r="Y92" s="2103"/>
      <c r="Z92" s="2840">
        <v>1.8</v>
      </c>
      <c r="AA92" s="2841"/>
      <c r="AB92" s="2841"/>
      <c r="AC92" s="2842"/>
      <c r="AD92" s="1729"/>
      <c r="AE92" s="1652"/>
      <c r="AF92" s="1652"/>
      <c r="AG92" s="1652"/>
      <c r="AH92" s="1653"/>
      <c r="AI92" s="1031"/>
      <c r="AJ92" s="1730"/>
      <c r="AK92" s="1730"/>
      <c r="AL92" s="1730"/>
      <c r="AM92" s="1730"/>
      <c r="AN92" s="1730"/>
      <c r="AO92" s="1730"/>
      <c r="AP92" s="1730"/>
      <c r="AQ92" s="1730"/>
      <c r="AR92" s="1730"/>
      <c r="AS92" s="1730"/>
      <c r="AT92" s="1730"/>
      <c r="AU92" s="1731"/>
      <c r="AV92" s="1732"/>
      <c r="AW92" s="1733"/>
      <c r="AX92" s="1733"/>
      <c r="AY92" s="1735"/>
    </row>
    <row r="93" spans="2:51" ht="24.75" customHeight="1">
      <c r="B93" s="678"/>
      <c r="C93" s="679"/>
      <c r="D93" s="679"/>
      <c r="E93" s="679"/>
      <c r="F93" s="679"/>
      <c r="G93" s="680"/>
      <c r="H93" s="1736" t="s">
        <v>1302</v>
      </c>
      <c r="I93" s="1655"/>
      <c r="J93" s="1655"/>
      <c r="K93" s="1655"/>
      <c r="L93" s="1656"/>
      <c r="M93" s="2110" t="s">
        <v>1309</v>
      </c>
      <c r="N93" s="2111"/>
      <c r="O93" s="2111"/>
      <c r="P93" s="2111"/>
      <c r="Q93" s="2111"/>
      <c r="R93" s="2111"/>
      <c r="S93" s="2111"/>
      <c r="T93" s="2111"/>
      <c r="U93" s="2111"/>
      <c r="V93" s="2111"/>
      <c r="W93" s="2111"/>
      <c r="X93" s="2111"/>
      <c r="Y93" s="2112"/>
      <c r="Z93" s="3105">
        <v>0.2</v>
      </c>
      <c r="AA93" s="3106"/>
      <c r="AB93" s="3106"/>
      <c r="AC93" s="3107"/>
      <c r="AD93" s="1736"/>
      <c r="AE93" s="1655"/>
      <c r="AF93" s="1655"/>
      <c r="AG93" s="1655"/>
      <c r="AH93" s="1656"/>
      <c r="AI93" s="1039"/>
      <c r="AJ93" s="1737"/>
      <c r="AK93" s="1737"/>
      <c r="AL93" s="1737"/>
      <c r="AM93" s="1737"/>
      <c r="AN93" s="1737"/>
      <c r="AO93" s="1737"/>
      <c r="AP93" s="1737"/>
      <c r="AQ93" s="1737"/>
      <c r="AR93" s="1737"/>
      <c r="AS93" s="1737"/>
      <c r="AT93" s="1737"/>
      <c r="AU93" s="1738"/>
      <c r="AV93" s="1739"/>
      <c r="AW93" s="1740"/>
      <c r="AX93" s="1740"/>
      <c r="AY93" s="1742"/>
    </row>
    <row r="94" spans="2:51" ht="24.75" customHeight="1">
      <c r="B94" s="678"/>
      <c r="C94" s="679"/>
      <c r="D94" s="679"/>
      <c r="E94" s="679"/>
      <c r="F94" s="679"/>
      <c r="G94" s="680"/>
      <c r="H94" s="1736"/>
      <c r="I94" s="1655"/>
      <c r="J94" s="1655"/>
      <c r="K94" s="1655"/>
      <c r="L94" s="1656"/>
      <c r="M94" s="1039"/>
      <c r="N94" s="1737"/>
      <c r="O94" s="1737"/>
      <c r="P94" s="1737"/>
      <c r="Q94" s="1737"/>
      <c r="R94" s="1737"/>
      <c r="S94" s="1737"/>
      <c r="T94" s="1737"/>
      <c r="U94" s="1737"/>
      <c r="V94" s="1737"/>
      <c r="W94" s="1737"/>
      <c r="X94" s="1737"/>
      <c r="Y94" s="1738"/>
      <c r="Z94" s="1739"/>
      <c r="AA94" s="1740"/>
      <c r="AB94" s="1740"/>
      <c r="AC94" s="1741"/>
      <c r="AD94" s="1736"/>
      <c r="AE94" s="1655"/>
      <c r="AF94" s="1655"/>
      <c r="AG94" s="1655"/>
      <c r="AH94" s="1656"/>
      <c r="AI94" s="1039"/>
      <c r="AJ94" s="1737"/>
      <c r="AK94" s="1737"/>
      <c r="AL94" s="1737"/>
      <c r="AM94" s="1737"/>
      <c r="AN94" s="1737"/>
      <c r="AO94" s="1737"/>
      <c r="AP94" s="1737"/>
      <c r="AQ94" s="1737"/>
      <c r="AR94" s="1737"/>
      <c r="AS94" s="1737"/>
      <c r="AT94" s="1737"/>
      <c r="AU94" s="1738"/>
      <c r="AV94" s="1739"/>
      <c r="AW94" s="1740"/>
      <c r="AX94" s="1740"/>
      <c r="AY94" s="1742"/>
    </row>
    <row r="95" spans="2:51" ht="24.75" customHeight="1">
      <c r="B95" s="678"/>
      <c r="C95" s="679"/>
      <c r="D95" s="679"/>
      <c r="E95" s="679"/>
      <c r="F95" s="679"/>
      <c r="G95" s="680"/>
      <c r="H95" s="1736"/>
      <c r="I95" s="1655"/>
      <c r="J95" s="1655"/>
      <c r="K95" s="1655"/>
      <c r="L95" s="1656"/>
      <c r="M95" s="1039"/>
      <c r="N95" s="1737"/>
      <c r="O95" s="1737"/>
      <c r="P95" s="1737"/>
      <c r="Q95" s="1737"/>
      <c r="R95" s="1737"/>
      <c r="S95" s="1737"/>
      <c r="T95" s="1737"/>
      <c r="U95" s="1737"/>
      <c r="V95" s="1737"/>
      <c r="W95" s="1737"/>
      <c r="X95" s="1737"/>
      <c r="Y95" s="1738"/>
      <c r="Z95" s="1739"/>
      <c r="AA95" s="1740"/>
      <c r="AB95" s="1740"/>
      <c r="AC95" s="1741"/>
      <c r="AD95" s="1736"/>
      <c r="AE95" s="1655"/>
      <c r="AF95" s="1655"/>
      <c r="AG95" s="1655"/>
      <c r="AH95" s="1656"/>
      <c r="AI95" s="1039"/>
      <c r="AJ95" s="1737"/>
      <c r="AK95" s="1737"/>
      <c r="AL95" s="1737"/>
      <c r="AM95" s="1737"/>
      <c r="AN95" s="1737"/>
      <c r="AO95" s="1737"/>
      <c r="AP95" s="1737"/>
      <c r="AQ95" s="1737"/>
      <c r="AR95" s="1737"/>
      <c r="AS95" s="1737"/>
      <c r="AT95" s="1737"/>
      <c r="AU95" s="1738"/>
      <c r="AV95" s="1739"/>
      <c r="AW95" s="1740"/>
      <c r="AX95" s="1740"/>
      <c r="AY95" s="1742"/>
    </row>
    <row r="96" spans="2:51" ht="24.75" customHeight="1">
      <c r="B96" s="678"/>
      <c r="C96" s="679"/>
      <c r="D96" s="679"/>
      <c r="E96" s="679"/>
      <c r="F96" s="679"/>
      <c r="G96" s="680"/>
      <c r="H96" s="1736"/>
      <c r="I96" s="1655"/>
      <c r="J96" s="1655"/>
      <c r="K96" s="1655"/>
      <c r="L96" s="1656"/>
      <c r="M96" s="1039"/>
      <c r="N96" s="1737"/>
      <c r="O96" s="1737"/>
      <c r="P96" s="1737"/>
      <c r="Q96" s="1737"/>
      <c r="R96" s="1737"/>
      <c r="S96" s="1737"/>
      <c r="T96" s="1737"/>
      <c r="U96" s="1737"/>
      <c r="V96" s="1737"/>
      <c r="W96" s="1737"/>
      <c r="X96" s="1737"/>
      <c r="Y96" s="1738"/>
      <c r="Z96" s="1739"/>
      <c r="AA96" s="1740"/>
      <c r="AB96" s="1740"/>
      <c r="AC96" s="1740"/>
      <c r="AD96" s="1736"/>
      <c r="AE96" s="1655"/>
      <c r="AF96" s="1655"/>
      <c r="AG96" s="1655"/>
      <c r="AH96" s="1656"/>
      <c r="AI96" s="1039"/>
      <c r="AJ96" s="1737"/>
      <c r="AK96" s="1737"/>
      <c r="AL96" s="1737"/>
      <c r="AM96" s="1737"/>
      <c r="AN96" s="1737"/>
      <c r="AO96" s="1737"/>
      <c r="AP96" s="1737"/>
      <c r="AQ96" s="1737"/>
      <c r="AR96" s="1737"/>
      <c r="AS96" s="1737"/>
      <c r="AT96" s="1737"/>
      <c r="AU96" s="1738"/>
      <c r="AV96" s="1739"/>
      <c r="AW96" s="1740"/>
      <c r="AX96" s="1740"/>
      <c r="AY96" s="1742"/>
    </row>
    <row r="97" spans="2:51" ht="24.75" customHeight="1">
      <c r="B97" s="678"/>
      <c r="C97" s="679"/>
      <c r="D97" s="679"/>
      <c r="E97" s="679"/>
      <c r="F97" s="679"/>
      <c r="G97" s="680"/>
      <c r="H97" s="1736"/>
      <c r="I97" s="1655"/>
      <c r="J97" s="1655"/>
      <c r="K97" s="1655"/>
      <c r="L97" s="1656"/>
      <c r="M97" s="1039"/>
      <c r="N97" s="1737"/>
      <c r="O97" s="1737"/>
      <c r="P97" s="1737"/>
      <c r="Q97" s="1737"/>
      <c r="R97" s="1737"/>
      <c r="S97" s="1737"/>
      <c r="T97" s="1737"/>
      <c r="U97" s="1737"/>
      <c r="V97" s="1737"/>
      <c r="W97" s="1737"/>
      <c r="X97" s="1737"/>
      <c r="Y97" s="1738"/>
      <c r="Z97" s="1739"/>
      <c r="AA97" s="1740"/>
      <c r="AB97" s="1740"/>
      <c r="AC97" s="1740"/>
      <c r="AD97" s="1736"/>
      <c r="AE97" s="1655"/>
      <c r="AF97" s="1655"/>
      <c r="AG97" s="1655"/>
      <c r="AH97" s="1656"/>
      <c r="AI97" s="1039"/>
      <c r="AJ97" s="1737"/>
      <c r="AK97" s="1737"/>
      <c r="AL97" s="1737"/>
      <c r="AM97" s="1737"/>
      <c r="AN97" s="1737"/>
      <c r="AO97" s="1737"/>
      <c r="AP97" s="1737"/>
      <c r="AQ97" s="1737"/>
      <c r="AR97" s="1737"/>
      <c r="AS97" s="1737"/>
      <c r="AT97" s="1737"/>
      <c r="AU97" s="1738"/>
      <c r="AV97" s="1739"/>
      <c r="AW97" s="1740"/>
      <c r="AX97" s="1740"/>
      <c r="AY97" s="1742"/>
    </row>
    <row r="98" spans="2:51" ht="24.75" customHeight="1">
      <c r="B98" s="678"/>
      <c r="C98" s="679"/>
      <c r="D98" s="679"/>
      <c r="E98" s="679"/>
      <c r="F98" s="679"/>
      <c r="G98" s="680"/>
      <c r="H98" s="1736"/>
      <c r="I98" s="1655"/>
      <c r="J98" s="1655"/>
      <c r="K98" s="1655"/>
      <c r="L98" s="1656"/>
      <c r="M98" s="1039"/>
      <c r="N98" s="1737"/>
      <c r="O98" s="1737"/>
      <c r="P98" s="1737"/>
      <c r="Q98" s="1737"/>
      <c r="R98" s="1737"/>
      <c r="S98" s="1737"/>
      <c r="T98" s="1737"/>
      <c r="U98" s="1737"/>
      <c r="V98" s="1737"/>
      <c r="W98" s="1737"/>
      <c r="X98" s="1737"/>
      <c r="Y98" s="1738"/>
      <c r="Z98" s="1739"/>
      <c r="AA98" s="1740"/>
      <c r="AB98" s="1740"/>
      <c r="AC98" s="1740"/>
      <c r="AD98" s="1736"/>
      <c r="AE98" s="1655"/>
      <c r="AF98" s="1655"/>
      <c r="AG98" s="1655"/>
      <c r="AH98" s="1656"/>
      <c r="AI98" s="1039"/>
      <c r="AJ98" s="1737"/>
      <c r="AK98" s="1737"/>
      <c r="AL98" s="1737"/>
      <c r="AM98" s="1737"/>
      <c r="AN98" s="1737"/>
      <c r="AO98" s="1737"/>
      <c r="AP98" s="1737"/>
      <c r="AQ98" s="1737"/>
      <c r="AR98" s="1737"/>
      <c r="AS98" s="1737"/>
      <c r="AT98" s="1737"/>
      <c r="AU98" s="1738"/>
      <c r="AV98" s="1739"/>
      <c r="AW98" s="1740"/>
      <c r="AX98" s="1740"/>
      <c r="AY98" s="1742"/>
    </row>
    <row r="99" spans="2:51" ht="24.75" customHeight="1">
      <c r="B99" s="678"/>
      <c r="C99" s="679"/>
      <c r="D99" s="679"/>
      <c r="E99" s="679"/>
      <c r="F99" s="679"/>
      <c r="G99" s="680"/>
      <c r="H99" s="1743"/>
      <c r="I99" s="1647"/>
      <c r="J99" s="1647"/>
      <c r="K99" s="1647"/>
      <c r="L99" s="1648"/>
      <c r="M99" s="1047"/>
      <c r="N99" s="1744"/>
      <c r="O99" s="1744"/>
      <c r="P99" s="1744"/>
      <c r="Q99" s="1744"/>
      <c r="R99" s="1744"/>
      <c r="S99" s="1744"/>
      <c r="T99" s="1744"/>
      <c r="U99" s="1744"/>
      <c r="V99" s="1744"/>
      <c r="W99" s="1744"/>
      <c r="X99" s="1744"/>
      <c r="Y99" s="1745"/>
      <c r="Z99" s="1746"/>
      <c r="AA99" s="1747"/>
      <c r="AB99" s="1747"/>
      <c r="AC99" s="1747"/>
      <c r="AD99" s="1743"/>
      <c r="AE99" s="1647"/>
      <c r="AF99" s="1647"/>
      <c r="AG99" s="1647"/>
      <c r="AH99" s="1648"/>
      <c r="AI99" s="1047"/>
      <c r="AJ99" s="1744"/>
      <c r="AK99" s="1744"/>
      <c r="AL99" s="1744"/>
      <c r="AM99" s="1744"/>
      <c r="AN99" s="1744"/>
      <c r="AO99" s="1744"/>
      <c r="AP99" s="1744"/>
      <c r="AQ99" s="1744"/>
      <c r="AR99" s="1744"/>
      <c r="AS99" s="1744"/>
      <c r="AT99" s="1744"/>
      <c r="AU99" s="1745"/>
      <c r="AV99" s="1746"/>
      <c r="AW99" s="1747"/>
      <c r="AX99" s="1747"/>
      <c r="AY99" s="1748"/>
    </row>
    <row r="100" spans="2:51" ht="24.75" customHeight="1">
      <c r="B100" s="678"/>
      <c r="C100" s="679"/>
      <c r="D100" s="679"/>
      <c r="E100" s="679"/>
      <c r="F100" s="679"/>
      <c r="G100" s="680"/>
      <c r="H100" s="1749" t="s">
        <v>39</v>
      </c>
      <c r="I100" s="1552"/>
      <c r="J100" s="1552"/>
      <c r="K100" s="1552"/>
      <c r="L100" s="1552"/>
      <c r="M100" s="1054"/>
      <c r="N100" s="1750"/>
      <c r="O100" s="1750"/>
      <c r="P100" s="1750"/>
      <c r="Q100" s="1750"/>
      <c r="R100" s="1750"/>
      <c r="S100" s="1750"/>
      <c r="T100" s="1750"/>
      <c r="U100" s="1750"/>
      <c r="V100" s="1750"/>
      <c r="W100" s="1750"/>
      <c r="X100" s="1750"/>
      <c r="Y100" s="1751"/>
      <c r="Z100" s="1752">
        <f>SUM(Z92:AC99)</f>
        <v>2</v>
      </c>
      <c r="AA100" s="1753"/>
      <c r="AB100" s="1753"/>
      <c r="AC100" s="1754"/>
      <c r="AD100" s="1749" t="s">
        <v>39</v>
      </c>
      <c r="AE100" s="1552"/>
      <c r="AF100" s="1552"/>
      <c r="AG100" s="1552"/>
      <c r="AH100" s="1552"/>
      <c r="AI100" s="1054"/>
      <c r="AJ100" s="1750"/>
      <c r="AK100" s="1750"/>
      <c r="AL100" s="1750"/>
      <c r="AM100" s="1750"/>
      <c r="AN100" s="1750"/>
      <c r="AO100" s="1750"/>
      <c r="AP100" s="1750"/>
      <c r="AQ100" s="1750"/>
      <c r="AR100" s="1750"/>
      <c r="AS100" s="1750"/>
      <c r="AT100" s="1750"/>
      <c r="AU100" s="1751"/>
      <c r="AV100" s="1752">
        <f>SUM(AV92:AY99)</f>
        <v>0</v>
      </c>
      <c r="AW100" s="1753"/>
      <c r="AX100" s="1753"/>
      <c r="AY100" s="1755"/>
    </row>
    <row r="101" spans="2:51" ht="24.75" customHeight="1">
      <c r="B101" s="678"/>
      <c r="C101" s="679"/>
      <c r="D101" s="679"/>
      <c r="E101" s="679"/>
      <c r="F101" s="679"/>
      <c r="G101" s="680"/>
      <c r="H101" s="1059" t="s">
        <v>1310</v>
      </c>
      <c r="I101" s="1060"/>
      <c r="J101" s="1060"/>
      <c r="K101" s="1060"/>
      <c r="L101" s="1060"/>
      <c r="M101" s="1060"/>
      <c r="N101" s="1060"/>
      <c r="O101" s="1060"/>
      <c r="P101" s="1060"/>
      <c r="Q101" s="1060"/>
      <c r="R101" s="1060"/>
      <c r="S101" s="1060"/>
      <c r="T101" s="1060"/>
      <c r="U101" s="1060"/>
      <c r="V101" s="1060"/>
      <c r="W101" s="1060"/>
      <c r="X101" s="1060"/>
      <c r="Y101" s="1060"/>
      <c r="Z101" s="1060"/>
      <c r="AA101" s="1060"/>
      <c r="AB101" s="1060"/>
      <c r="AC101" s="1061"/>
      <c r="AD101" s="1059" t="s">
        <v>140</v>
      </c>
      <c r="AE101" s="1060"/>
      <c r="AF101" s="1060"/>
      <c r="AG101" s="1060"/>
      <c r="AH101" s="1060"/>
      <c r="AI101" s="1060"/>
      <c r="AJ101" s="1060"/>
      <c r="AK101" s="1060"/>
      <c r="AL101" s="1060"/>
      <c r="AM101" s="1060"/>
      <c r="AN101" s="1060"/>
      <c r="AO101" s="1060"/>
      <c r="AP101" s="1060"/>
      <c r="AQ101" s="1060"/>
      <c r="AR101" s="1060"/>
      <c r="AS101" s="1060"/>
      <c r="AT101" s="1060"/>
      <c r="AU101" s="1060"/>
      <c r="AV101" s="1060"/>
      <c r="AW101" s="1060"/>
      <c r="AX101" s="1060"/>
      <c r="AY101" s="1062"/>
    </row>
    <row r="102" spans="2:51" ht="24.75" customHeight="1">
      <c r="B102" s="678"/>
      <c r="C102" s="679"/>
      <c r="D102" s="679"/>
      <c r="E102" s="679"/>
      <c r="F102" s="679"/>
      <c r="G102" s="680"/>
      <c r="H102" s="1022" t="s">
        <v>71</v>
      </c>
      <c r="I102" s="693"/>
      <c r="J102" s="693"/>
      <c r="K102" s="693"/>
      <c r="L102" s="693"/>
      <c r="M102" s="1023" t="s">
        <v>127</v>
      </c>
      <c r="N102" s="530"/>
      <c r="O102" s="530"/>
      <c r="P102" s="530"/>
      <c r="Q102" s="530"/>
      <c r="R102" s="530"/>
      <c r="S102" s="530"/>
      <c r="T102" s="530"/>
      <c r="U102" s="530"/>
      <c r="V102" s="530"/>
      <c r="W102" s="530"/>
      <c r="X102" s="530"/>
      <c r="Y102" s="554"/>
      <c r="Z102" s="1024" t="s">
        <v>128</v>
      </c>
      <c r="AA102" s="1025"/>
      <c r="AB102" s="1025"/>
      <c r="AC102" s="1026"/>
      <c r="AD102" s="1022" t="s">
        <v>71</v>
      </c>
      <c r="AE102" s="693"/>
      <c r="AF102" s="693"/>
      <c r="AG102" s="693"/>
      <c r="AH102" s="693"/>
      <c r="AI102" s="1023" t="s">
        <v>127</v>
      </c>
      <c r="AJ102" s="530"/>
      <c r="AK102" s="530"/>
      <c r="AL102" s="530"/>
      <c r="AM102" s="530"/>
      <c r="AN102" s="530"/>
      <c r="AO102" s="530"/>
      <c r="AP102" s="530"/>
      <c r="AQ102" s="530"/>
      <c r="AR102" s="530"/>
      <c r="AS102" s="530"/>
      <c r="AT102" s="530"/>
      <c r="AU102" s="554"/>
      <c r="AV102" s="1024" t="s">
        <v>128</v>
      </c>
      <c r="AW102" s="1025"/>
      <c r="AX102" s="1025"/>
      <c r="AY102" s="1027"/>
    </row>
    <row r="103" spans="2:51" ht="24.75" customHeight="1">
      <c r="B103" s="678"/>
      <c r="C103" s="679"/>
      <c r="D103" s="679"/>
      <c r="E103" s="679"/>
      <c r="F103" s="679"/>
      <c r="G103" s="680"/>
      <c r="H103" s="1729" t="s">
        <v>1298</v>
      </c>
      <c r="I103" s="1652"/>
      <c r="J103" s="1652"/>
      <c r="K103" s="1652"/>
      <c r="L103" s="1653"/>
      <c r="M103" s="1031" t="s">
        <v>1311</v>
      </c>
      <c r="N103" s="1730"/>
      <c r="O103" s="1730"/>
      <c r="P103" s="1730"/>
      <c r="Q103" s="1730"/>
      <c r="R103" s="1730"/>
      <c r="S103" s="1730"/>
      <c r="T103" s="1730"/>
      <c r="U103" s="1730"/>
      <c r="V103" s="1730"/>
      <c r="W103" s="1730"/>
      <c r="X103" s="1730"/>
      <c r="Y103" s="1731"/>
      <c r="Z103" s="1732">
        <v>20</v>
      </c>
      <c r="AA103" s="1733"/>
      <c r="AB103" s="1733"/>
      <c r="AC103" s="1734"/>
      <c r="AD103" s="1729"/>
      <c r="AE103" s="1652"/>
      <c r="AF103" s="1652"/>
      <c r="AG103" s="1652"/>
      <c r="AH103" s="1653"/>
      <c r="AI103" s="1031"/>
      <c r="AJ103" s="1730"/>
      <c r="AK103" s="1730"/>
      <c r="AL103" s="1730"/>
      <c r="AM103" s="1730"/>
      <c r="AN103" s="1730"/>
      <c r="AO103" s="1730"/>
      <c r="AP103" s="1730"/>
      <c r="AQ103" s="1730"/>
      <c r="AR103" s="1730"/>
      <c r="AS103" s="1730"/>
      <c r="AT103" s="1730"/>
      <c r="AU103" s="1731"/>
      <c r="AV103" s="1732"/>
      <c r="AW103" s="1733"/>
      <c r="AX103" s="1733"/>
      <c r="AY103" s="1735"/>
    </row>
    <row r="104" spans="2:51" ht="24.75" customHeight="1">
      <c r="B104" s="678"/>
      <c r="C104" s="679"/>
      <c r="D104" s="679"/>
      <c r="E104" s="679"/>
      <c r="F104" s="679"/>
      <c r="G104" s="680"/>
      <c r="H104" s="1736"/>
      <c r="I104" s="1655"/>
      <c r="J104" s="1655"/>
      <c r="K104" s="1655"/>
      <c r="L104" s="1656"/>
      <c r="M104" s="1039"/>
      <c r="N104" s="1737"/>
      <c r="O104" s="1737"/>
      <c r="P104" s="1737"/>
      <c r="Q104" s="1737"/>
      <c r="R104" s="1737"/>
      <c r="S104" s="1737"/>
      <c r="T104" s="1737"/>
      <c r="U104" s="1737"/>
      <c r="V104" s="1737"/>
      <c r="W104" s="1737"/>
      <c r="X104" s="1737"/>
      <c r="Y104" s="1738"/>
      <c r="Z104" s="1739"/>
      <c r="AA104" s="1740"/>
      <c r="AB104" s="1740"/>
      <c r="AC104" s="1741"/>
      <c r="AD104" s="1736"/>
      <c r="AE104" s="1655"/>
      <c r="AF104" s="1655"/>
      <c r="AG104" s="1655"/>
      <c r="AH104" s="1656"/>
      <c r="AI104" s="1039"/>
      <c r="AJ104" s="1737"/>
      <c r="AK104" s="1737"/>
      <c r="AL104" s="1737"/>
      <c r="AM104" s="1737"/>
      <c r="AN104" s="1737"/>
      <c r="AO104" s="1737"/>
      <c r="AP104" s="1737"/>
      <c r="AQ104" s="1737"/>
      <c r="AR104" s="1737"/>
      <c r="AS104" s="1737"/>
      <c r="AT104" s="1737"/>
      <c r="AU104" s="1738"/>
      <c r="AV104" s="1739"/>
      <c r="AW104" s="1740"/>
      <c r="AX104" s="1740"/>
      <c r="AY104" s="1742"/>
    </row>
    <row r="105" spans="2:51" ht="24.75" customHeight="1">
      <c r="B105" s="678"/>
      <c r="C105" s="679"/>
      <c r="D105" s="679"/>
      <c r="E105" s="679"/>
      <c r="F105" s="679"/>
      <c r="G105" s="680"/>
      <c r="H105" s="1736"/>
      <c r="I105" s="1655"/>
      <c r="J105" s="1655"/>
      <c r="K105" s="1655"/>
      <c r="L105" s="1656"/>
      <c r="M105" s="1039"/>
      <c r="N105" s="1737"/>
      <c r="O105" s="1737"/>
      <c r="P105" s="1737"/>
      <c r="Q105" s="1737"/>
      <c r="R105" s="1737"/>
      <c r="S105" s="1737"/>
      <c r="T105" s="1737"/>
      <c r="U105" s="1737"/>
      <c r="V105" s="1737"/>
      <c r="W105" s="1737"/>
      <c r="X105" s="1737"/>
      <c r="Y105" s="1738"/>
      <c r="Z105" s="1739"/>
      <c r="AA105" s="1740"/>
      <c r="AB105" s="1740"/>
      <c r="AC105" s="1741"/>
      <c r="AD105" s="1736"/>
      <c r="AE105" s="1655"/>
      <c r="AF105" s="1655"/>
      <c r="AG105" s="1655"/>
      <c r="AH105" s="1656"/>
      <c r="AI105" s="1039"/>
      <c r="AJ105" s="1737"/>
      <c r="AK105" s="1737"/>
      <c r="AL105" s="1737"/>
      <c r="AM105" s="1737"/>
      <c r="AN105" s="1737"/>
      <c r="AO105" s="1737"/>
      <c r="AP105" s="1737"/>
      <c r="AQ105" s="1737"/>
      <c r="AR105" s="1737"/>
      <c r="AS105" s="1737"/>
      <c r="AT105" s="1737"/>
      <c r="AU105" s="1738"/>
      <c r="AV105" s="1739"/>
      <c r="AW105" s="1740"/>
      <c r="AX105" s="1740"/>
      <c r="AY105" s="1742"/>
    </row>
    <row r="106" spans="2:51" ht="24.75" customHeight="1">
      <c r="B106" s="678"/>
      <c r="C106" s="679"/>
      <c r="D106" s="679"/>
      <c r="E106" s="679"/>
      <c r="F106" s="679"/>
      <c r="G106" s="680"/>
      <c r="H106" s="1736"/>
      <c r="I106" s="1655"/>
      <c r="J106" s="1655"/>
      <c r="K106" s="1655"/>
      <c r="L106" s="1656"/>
      <c r="M106" s="1039"/>
      <c r="N106" s="1737"/>
      <c r="O106" s="1737"/>
      <c r="P106" s="1737"/>
      <c r="Q106" s="1737"/>
      <c r="R106" s="1737"/>
      <c r="S106" s="1737"/>
      <c r="T106" s="1737"/>
      <c r="U106" s="1737"/>
      <c r="V106" s="1737"/>
      <c r="W106" s="1737"/>
      <c r="X106" s="1737"/>
      <c r="Y106" s="1738"/>
      <c r="Z106" s="1739"/>
      <c r="AA106" s="1740"/>
      <c r="AB106" s="1740"/>
      <c r="AC106" s="1741"/>
      <c r="AD106" s="1736"/>
      <c r="AE106" s="1655"/>
      <c r="AF106" s="1655"/>
      <c r="AG106" s="1655"/>
      <c r="AH106" s="1656"/>
      <c r="AI106" s="1039"/>
      <c r="AJ106" s="1737"/>
      <c r="AK106" s="1737"/>
      <c r="AL106" s="1737"/>
      <c r="AM106" s="1737"/>
      <c r="AN106" s="1737"/>
      <c r="AO106" s="1737"/>
      <c r="AP106" s="1737"/>
      <c r="AQ106" s="1737"/>
      <c r="AR106" s="1737"/>
      <c r="AS106" s="1737"/>
      <c r="AT106" s="1737"/>
      <c r="AU106" s="1738"/>
      <c r="AV106" s="1739"/>
      <c r="AW106" s="1740"/>
      <c r="AX106" s="1740"/>
      <c r="AY106" s="1742"/>
    </row>
    <row r="107" spans="2:51" ht="24.75" customHeight="1">
      <c r="B107" s="678"/>
      <c r="C107" s="679"/>
      <c r="D107" s="679"/>
      <c r="E107" s="679"/>
      <c r="F107" s="679"/>
      <c r="G107" s="680"/>
      <c r="H107" s="1736"/>
      <c r="I107" s="1655"/>
      <c r="J107" s="1655"/>
      <c r="K107" s="1655"/>
      <c r="L107" s="1656"/>
      <c r="M107" s="1039"/>
      <c r="N107" s="1737"/>
      <c r="O107" s="1737"/>
      <c r="P107" s="1737"/>
      <c r="Q107" s="1737"/>
      <c r="R107" s="1737"/>
      <c r="S107" s="1737"/>
      <c r="T107" s="1737"/>
      <c r="U107" s="1737"/>
      <c r="V107" s="1737"/>
      <c r="W107" s="1737"/>
      <c r="X107" s="1737"/>
      <c r="Y107" s="1738"/>
      <c r="Z107" s="1739"/>
      <c r="AA107" s="1740"/>
      <c r="AB107" s="1740"/>
      <c r="AC107" s="1740"/>
      <c r="AD107" s="1736"/>
      <c r="AE107" s="1655"/>
      <c r="AF107" s="1655"/>
      <c r="AG107" s="1655"/>
      <c r="AH107" s="1656"/>
      <c r="AI107" s="1039"/>
      <c r="AJ107" s="1737"/>
      <c r="AK107" s="1737"/>
      <c r="AL107" s="1737"/>
      <c r="AM107" s="1737"/>
      <c r="AN107" s="1737"/>
      <c r="AO107" s="1737"/>
      <c r="AP107" s="1737"/>
      <c r="AQ107" s="1737"/>
      <c r="AR107" s="1737"/>
      <c r="AS107" s="1737"/>
      <c r="AT107" s="1737"/>
      <c r="AU107" s="1738"/>
      <c r="AV107" s="1739"/>
      <c r="AW107" s="1740"/>
      <c r="AX107" s="1740"/>
      <c r="AY107" s="1742"/>
    </row>
    <row r="108" spans="2:51" ht="24.75" customHeight="1">
      <c r="B108" s="678"/>
      <c r="C108" s="679"/>
      <c r="D108" s="679"/>
      <c r="E108" s="679"/>
      <c r="F108" s="679"/>
      <c r="G108" s="680"/>
      <c r="H108" s="1736"/>
      <c r="I108" s="1655"/>
      <c r="J108" s="1655"/>
      <c r="K108" s="1655"/>
      <c r="L108" s="1656"/>
      <c r="M108" s="1039"/>
      <c r="N108" s="1737"/>
      <c r="O108" s="1737"/>
      <c r="P108" s="1737"/>
      <c r="Q108" s="1737"/>
      <c r="R108" s="1737"/>
      <c r="S108" s="1737"/>
      <c r="T108" s="1737"/>
      <c r="U108" s="1737"/>
      <c r="V108" s="1737"/>
      <c r="W108" s="1737"/>
      <c r="X108" s="1737"/>
      <c r="Y108" s="1738"/>
      <c r="Z108" s="1739"/>
      <c r="AA108" s="1740"/>
      <c r="AB108" s="1740"/>
      <c r="AC108" s="1740"/>
      <c r="AD108" s="1736"/>
      <c r="AE108" s="1655"/>
      <c r="AF108" s="1655"/>
      <c r="AG108" s="1655"/>
      <c r="AH108" s="1656"/>
      <c r="AI108" s="1039"/>
      <c r="AJ108" s="1737"/>
      <c r="AK108" s="1737"/>
      <c r="AL108" s="1737"/>
      <c r="AM108" s="1737"/>
      <c r="AN108" s="1737"/>
      <c r="AO108" s="1737"/>
      <c r="AP108" s="1737"/>
      <c r="AQ108" s="1737"/>
      <c r="AR108" s="1737"/>
      <c r="AS108" s="1737"/>
      <c r="AT108" s="1737"/>
      <c r="AU108" s="1738"/>
      <c r="AV108" s="1739"/>
      <c r="AW108" s="1740"/>
      <c r="AX108" s="1740"/>
      <c r="AY108" s="1742"/>
    </row>
    <row r="109" spans="2:51" ht="24.75" customHeight="1">
      <c r="B109" s="678"/>
      <c r="C109" s="679"/>
      <c r="D109" s="679"/>
      <c r="E109" s="679"/>
      <c r="F109" s="679"/>
      <c r="G109" s="680"/>
      <c r="H109" s="1736"/>
      <c r="I109" s="1655"/>
      <c r="J109" s="1655"/>
      <c r="K109" s="1655"/>
      <c r="L109" s="1656"/>
      <c r="M109" s="1039"/>
      <c r="N109" s="1737"/>
      <c r="O109" s="1737"/>
      <c r="P109" s="1737"/>
      <c r="Q109" s="1737"/>
      <c r="R109" s="1737"/>
      <c r="S109" s="1737"/>
      <c r="T109" s="1737"/>
      <c r="U109" s="1737"/>
      <c r="V109" s="1737"/>
      <c r="W109" s="1737"/>
      <c r="X109" s="1737"/>
      <c r="Y109" s="1738"/>
      <c r="Z109" s="1739"/>
      <c r="AA109" s="1740"/>
      <c r="AB109" s="1740"/>
      <c r="AC109" s="1740"/>
      <c r="AD109" s="1736"/>
      <c r="AE109" s="1655"/>
      <c r="AF109" s="1655"/>
      <c r="AG109" s="1655"/>
      <c r="AH109" s="1656"/>
      <c r="AI109" s="1039"/>
      <c r="AJ109" s="1737"/>
      <c r="AK109" s="1737"/>
      <c r="AL109" s="1737"/>
      <c r="AM109" s="1737"/>
      <c r="AN109" s="1737"/>
      <c r="AO109" s="1737"/>
      <c r="AP109" s="1737"/>
      <c r="AQ109" s="1737"/>
      <c r="AR109" s="1737"/>
      <c r="AS109" s="1737"/>
      <c r="AT109" s="1737"/>
      <c r="AU109" s="1738"/>
      <c r="AV109" s="1739"/>
      <c r="AW109" s="1740"/>
      <c r="AX109" s="1740"/>
      <c r="AY109" s="1742"/>
    </row>
    <row r="110" spans="2:51" ht="24.75" customHeight="1">
      <c r="B110" s="678"/>
      <c r="C110" s="679"/>
      <c r="D110" s="679"/>
      <c r="E110" s="679"/>
      <c r="F110" s="679"/>
      <c r="G110" s="680"/>
      <c r="H110" s="1743"/>
      <c r="I110" s="1647"/>
      <c r="J110" s="1647"/>
      <c r="K110" s="1647"/>
      <c r="L110" s="1648"/>
      <c r="M110" s="1047"/>
      <c r="N110" s="1744"/>
      <c r="O110" s="1744"/>
      <c r="P110" s="1744"/>
      <c r="Q110" s="1744"/>
      <c r="R110" s="1744"/>
      <c r="S110" s="1744"/>
      <c r="T110" s="1744"/>
      <c r="U110" s="1744"/>
      <c r="V110" s="1744"/>
      <c r="W110" s="1744"/>
      <c r="X110" s="1744"/>
      <c r="Y110" s="1745"/>
      <c r="Z110" s="1746"/>
      <c r="AA110" s="1747"/>
      <c r="AB110" s="1747"/>
      <c r="AC110" s="1747"/>
      <c r="AD110" s="1743"/>
      <c r="AE110" s="1647"/>
      <c r="AF110" s="1647"/>
      <c r="AG110" s="1647"/>
      <c r="AH110" s="1648"/>
      <c r="AI110" s="1047"/>
      <c r="AJ110" s="1744"/>
      <c r="AK110" s="1744"/>
      <c r="AL110" s="1744"/>
      <c r="AM110" s="1744"/>
      <c r="AN110" s="1744"/>
      <c r="AO110" s="1744"/>
      <c r="AP110" s="1744"/>
      <c r="AQ110" s="1744"/>
      <c r="AR110" s="1744"/>
      <c r="AS110" s="1744"/>
      <c r="AT110" s="1744"/>
      <c r="AU110" s="1745"/>
      <c r="AV110" s="1746"/>
      <c r="AW110" s="1747"/>
      <c r="AX110" s="1747"/>
      <c r="AY110" s="1748"/>
    </row>
    <row r="111" spans="2:51" ht="24.75" customHeight="1">
      <c r="B111" s="678"/>
      <c r="C111" s="679"/>
      <c r="D111" s="679"/>
      <c r="E111" s="679"/>
      <c r="F111" s="679"/>
      <c r="G111" s="680"/>
      <c r="H111" s="1749" t="s">
        <v>39</v>
      </c>
      <c r="I111" s="1552"/>
      <c r="J111" s="1552"/>
      <c r="K111" s="1552"/>
      <c r="L111" s="1552"/>
      <c r="M111" s="1054"/>
      <c r="N111" s="1750"/>
      <c r="O111" s="1750"/>
      <c r="P111" s="1750"/>
      <c r="Q111" s="1750"/>
      <c r="R111" s="1750"/>
      <c r="S111" s="1750"/>
      <c r="T111" s="1750"/>
      <c r="U111" s="1750"/>
      <c r="V111" s="1750"/>
      <c r="W111" s="1750"/>
      <c r="X111" s="1750"/>
      <c r="Y111" s="1751"/>
      <c r="Z111" s="1752">
        <f>SUM(Z103:AC110)</f>
        <v>20</v>
      </c>
      <c r="AA111" s="1753"/>
      <c r="AB111" s="1753"/>
      <c r="AC111" s="1754"/>
      <c r="AD111" s="1749" t="s">
        <v>39</v>
      </c>
      <c r="AE111" s="1552"/>
      <c r="AF111" s="1552"/>
      <c r="AG111" s="1552"/>
      <c r="AH111" s="1552"/>
      <c r="AI111" s="1054"/>
      <c r="AJ111" s="1750"/>
      <c r="AK111" s="1750"/>
      <c r="AL111" s="1750"/>
      <c r="AM111" s="1750"/>
      <c r="AN111" s="1750"/>
      <c r="AO111" s="1750"/>
      <c r="AP111" s="1750"/>
      <c r="AQ111" s="1750"/>
      <c r="AR111" s="1750"/>
      <c r="AS111" s="1750"/>
      <c r="AT111" s="1750"/>
      <c r="AU111" s="1751"/>
      <c r="AV111" s="1752">
        <f>SUM(AV103:AY110)</f>
        <v>0</v>
      </c>
      <c r="AW111" s="1753"/>
      <c r="AX111" s="1753"/>
      <c r="AY111" s="1755"/>
    </row>
    <row r="112" spans="2:51" ht="24.75" customHeight="1">
      <c r="B112" s="678"/>
      <c r="C112" s="679"/>
      <c r="D112" s="679"/>
      <c r="E112" s="679"/>
      <c r="F112" s="679"/>
      <c r="G112" s="680"/>
      <c r="H112" s="1059" t="s">
        <v>141</v>
      </c>
      <c r="I112" s="1060"/>
      <c r="J112" s="1060"/>
      <c r="K112" s="1060"/>
      <c r="L112" s="1060"/>
      <c r="M112" s="1060"/>
      <c r="N112" s="1060"/>
      <c r="O112" s="1060"/>
      <c r="P112" s="1060"/>
      <c r="Q112" s="1060"/>
      <c r="R112" s="1060"/>
      <c r="S112" s="1060"/>
      <c r="T112" s="1060"/>
      <c r="U112" s="1060"/>
      <c r="V112" s="1060"/>
      <c r="W112" s="1060"/>
      <c r="X112" s="1060"/>
      <c r="Y112" s="1060"/>
      <c r="Z112" s="1060"/>
      <c r="AA112" s="1060"/>
      <c r="AB112" s="1060"/>
      <c r="AC112" s="1061"/>
      <c r="AD112" s="1059" t="s">
        <v>142</v>
      </c>
      <c r="AE112" s="1060"/>
      <c r="AF112" s="1060"/>
      <c r="AG112" s="1060"/>
      <c r="AH112" s="1060"/>
      <c r="AI112" s="1060"/>
      <c r="AJ112" s="1060"/>
      <c r="AK112" s="1060"/>
      <c r="AL112" s="1060"/>
      <c r="AM112" s="1060"/>
      <c r="AN112" s="1060"/>
      <c r="AO112" s="1060"/>
      <c r="AP112" s="1060"/>
      <c r="AQ112" s="1060"/>
      <c r="AR112" s="1060"/>
      <c r="AS112" s="1060"/>
      <c r="AT112" s="1060"/>
      <c r="AU112" s="1060"/>
      <c r="AV112" s="1060"/>
      <c r="AW112" s="1060"/>
      <c r="AX112" s="1060"/>
      <c r="AY112" s="1062"/>
    </row>
    <row r="113" spans="2:51" ht="24.75" customHeight="1">
      <c r="B113" s="678"/>
      <c r="C113" s="679"/>
      <c r="D113" s="679"/>
      <c r="E113" s="679"/>
      <c r="F113" s="679"/>
      <c r="G113" s="680"/>
      <c r="H113" s="1022" t="s">
        <v>71</v>
      </c>
      <c r="I113" s="693"/>
      <c r="J113" s="693"/>
      <c r="K113" s="693"/>
      <c r="L113" s="693"/>
      <c r="M113" s="1023" t="s">
        <v>127</v>
      </c>
      <c r="N113" s="530"/>
      <c r="O113" s="530"/>
      <c r="P113" s="530"/>
      <c r="Q113" s="530"/>
      <c r="R113" s="530"/>
      <c r="S113" s="530"/>
      <c r="T113" s="530"/>
      <c r="U113" s="530"/>
      <c r="V113" s="530"/>
      <c r="W113" s="530"/>
      <c r="X113" s="530"/>
      <c r="Y113" s="554"/>
      <c r="Z113" s="1024" t="s">
        <v>128</v>
      </c>
      <c r="AA113" s="1025"/>
      <c r="AB113" s="1025"/>
      <c r="AC113" s="1026"/>
      <c r="AD113" s="1022" t="s">
        <v>71</v>
      </c>
      <c r="AE113" s="693"/>
      <c r="AF113" s="693"/>
      <c r="AG113" s="693"/>
      <c r="AH113" s="693"/>
      <c r="AI113" s="1023" t="s">
        <v>127</v>
      </c>
      <c r="AJ113" s="530"/>
      <c r="AK113" s="530"/>
      <c r="AL113" s="530"/>
      <c r="AM113" s="530"/>
      <c r="AN113" s="530"/>
      <c r="AO113" s="530"/>
      <c r="AP113" s="530"/>
      <c r="AQ113" s="530"/>
      <c r="AR113" s="530"/>
      <c r="AS113" s="530"/>
      <c r="AT113" s="530"/>
      <c r="AU113" s="554"/>
      <c r="AV113" s="1024" t="s">
        <v>128</v>
      </c>
      <c r="AW113" s="1025"/>
      <c r="AX113" s="1025"/>
      <c r="AY113" s="1027"/>
    </row>
    <row r="114" spans="2:51" ht="24.75" customHeight="1">
      <c r="B114" s="678"/>
      <c r="C114" s="679"/>
      <c r="D114" s="679"/>
      <c r="E114" s="679"/>
      <c r="F114" s="679"/>
      <c r="G114" s="680"/>
      <c r="H114" s="1729"/>
      <c r="I114" s="1652"/>
      <c r="J114" s="1652"/>
      <c r="K114" s="1652"/>
      <c r="L114" s="1653"/>
      <c r="M114" s="1031"/>
      <c r="N114" s="1730"/>
      <c r="O114" s="1730"/>
      <c r="P114" s="1730"/>
      <c r="Q114" s="1730"/>
      <c r="R114" s="1730"/>
      <c r="S114" s="1730"/>
      <c r="T114" s="1730"/>
      <c r="U114" s="1730"/>
      <c r="V114" s="1730"/>
      <c r="W114" s="1730"/>
      <c r="X114" s="1730"/>
      <c r="Y114" s="1731"/>
      <c r="Z114" s="1732"/>
      <c r="AA114" s="1733"/>
      <c r="AB114" s="1733"/>
      <c r="AC114" s="1734"/>
      <c r="AD114" s="1729"/>
      <c r="AE114" s="1652"/>
      <c r="AF114" s="1652"/>
      <c r="AG114" s="1652"/>
      <c r="AH114" s="1653"/>
      <c r="AI114" s="1031"/>
      <c r="AJ114" s="1730"/>
      <c r="AK114" s="1730"/>
      <c r="AL114" s="1730"/>
      <c r="AM114" s="1730"/>
      <c r="AN114" s="1730"/>
      <c r="AO114" s="1730"/>
      <c r="AP114" s="1730"/>
      <c r="AQ114" s="1730"/>
      <c r="AR114" s="1730"/>
      <c r="AS114" s="1730"/>
      <c r="AT114" s="1730"/>
      <c r="AU114" s="1731"/>
      <c r="AV114" s="1732"/>
      <c r="AW114" s="1733"/>
      <c r="AX114" s="1733"/>
      <c r="AY114" s="1735"/>
    </row>
    <row r="115" spans="2:51" ht="24.75" customHeight="1">
      <c r="B115" s="678"/>
      <c r="C115" s="679"/>
      <c r="D115" s="679"/>
      <c r="E115" s="679"/>
      <c r="F115" s="679"/>
      <c r="G115" s="680"/>
      <c r="H115" s="1736"/>
      <c r="I115" s="1655"/>
      <c r="J115" s="1655"/>
      <c r="K115" s="1655"/>
      <c r="L115" s="1656"/>
      <c r="M115" s="1039"/>
      <c r="N115" s="1737"/>
      <c r="O115" s="1737"/>
      <c r="P115" s="1737"/>
      <c r="Q115" s="1737"/>
      <c r="R115" s="1737"/>
      <c r="S115" s="1737"/>
      <c r="T115" s="1737"/>
      <c r="U115" s="1737"/>
      <c r="V115" s="1737"/>
      <c r="W115" s="1737"/>
      <c r="X115" s="1737"/>
      <c r="Y115" s="1738"/>
      <c r="Z115" s="1739"/>
      <c r="AA115" s="1740"/>
      <c r="AB115" s="1740"/>
      <c r="AC115" s="1741"/>
      <c r="AD115" s="1736"/>
      <c r="AE115" s="1655"/>
      <c r="AF115" s="1655"/>
      <c r="AG115" s="1655"/>
      <c r="AH115" s="1656"/>
      <c r="AI115" s="1039"/>
      <c r="AJ115" s="1737"/>
      <c r="AK115" s="1737"/>
      <c r="AL115" s="1737"/>
      <c r="AM115" s="1737"/>
      <c r="AN115" s="1737"/>
      <c r="AO115" s="1737"/>
      <c r="AP115" s="1737"/>
      <c r="AQ115" s="1737"/>
      <c r="AR115" s="1737"/>
      <c r="AS115" s="1737"/>
      <c r="AT115" s="1737"/>
      <c r="AU115" s="1738"/>
      <c r="AV115" s="1739"/>
      <c r="AW115" s="1740"/>
      <c r="AX115" s="1740"/>
      <c r="AY115" s="1742"/>
    </row>
    <row r="116" spans="2:51" ht="24.75" customHeight="1">
      <c r="B116" s="678"/>
      <c r="C116" s="679"/>
      <c r="D116" s="679"/>
      <c r="E116" s="679"/>
      <c r="F116" s="679"/>
      <c r="G116" s="680"/>
      <c r="H116" s="1736"/>
      <c r="I116" s="1655"/>
      <c r="J116" s="1655"/>
      <c r="K116" s="1655"/>
      <c r="L116" s="1656"/>
      <c r="M116" s="1039"/>
      <c r="N116" s="1737"/>
      <c r="O116" s="1737"/>
      <c r="P116" s="1737"/>
      <c r="Q116" s="1737"/>
      <c r="R116" s="1737"/>
      <c r="S116" s="1737"/>
      <c r="T116" s="1737"/>
      <c r="U116" s="1737"/>
      <c r="V116" s="1737"/>
      <c r="W116" s="1737"/>
      <c r="X116" s="1737"/>
      <c r="Y116" s="1738"/>
      <c r="Z116" s="1739"/>
      <c r="AA116" s="1740"/>
      <c r="AB116" s="1740"/>
      <c r="AC116" s="1741"/>
      <c r="AD116" s="1736"/>
      <c r="AE116" s="1655"/>
      <c r="AF116" s="1655"/>
      <c r="AG116" s="1655"/>
      <c r="AH116" s="1656"/>
      <c r="AI116" s="1039"/>
      <c r="AJ116" s="1737"/>
      <c r="AK116" s="1737"/>
      <c r="AL116" s="1737"/>
      <c r="AM116" s="1737"/>
      <c r="AN116" s="1737"/>
      <c r="AO116" s="1737"/>
      <c r="AP116" s="1737"/>
      <c r="AQ116" s="1737"/>
      <c r="AR116" s="1737"/>
      <c r="AS116" s="1737"/>
      <c r="AT116" s="1737"/>
      <c r="AU116" s="1738"/>
      <c r="AV116" s="1739"/>
      <c r="AW116" s="1740"/>
      <c r="AX116" s="1740"/>
      <c r="AY116" s="1742"/>
    </row>
    <row r="117" spans="2:51" ht="24.75" customHeight="1">
      <c r="B117" s="678"/>
      <c r="C117" s="679"/>
      <c r="D117" s="679"/>
      <c r="E117" s="679"/>
      <c r="F117" s="679"/>
      <c r="G117" s="680"/>
      <c r="H117" s="1736"/>
      <c r="I117" s="1655"/>
      <c r="J117" s="1655"/>
      <c r="K117" s="1655"/>
      <c r="L117" s="1656"/>
      <c r="M117" s="1039"/>
      <c r="N117" s="1737"/>
      <c r="O117" s="1737"/>
      <c r="P117" s="1737"/>
      <c r="Q117" s="1737"/>
      <c r="R117" s="1737"/>
      <c r="S117" s="1737"/>
      <c r="T117" s="1737"/>
      <c r="U117" s="1737"/>
      <c r="V117" s="1737"/>
      <c r="W117" s="1737"/>
      <c r="X117" s="1737"/>
      <c r="Y117" s="1738"/>
      <c r="Z117" s="1739"/>
      <c r="AA117" s="1740"/>
      <c r="AB117" s="1740"/>
      <c r="AC117" s="1741"/>
      <c r="AD117" s="1736"/>
      <c r="AE117" s="1655"/>
      <c r="AF117" s="1655"/>
      <c r="AG117" s="1655"/>
      <c r="AH117" s="1656"/>
      <c r="AI117" s="1039"/>
      <c r="AJ117" s="1737"/>
      <c r="AK117" s="1737"/>
      <c r="AL117" s="1737"/>
      <c r="AM117" s="1737"/>
      <c r="AN117" s="1737"/>
      <c r="AO117" s="1737"/>
      <c r="AP117" s="1737"/>
      <c r="AQ117" s="1737"/>
      <c r="AR117" s="1737"/>
      <c r="AS117" s="1737"/>
      <c r="AT117" s="1737"/>
      <c r="AU117" s="1738"/>
      <c r="AV117" s="1739"/>
      <c r="AW117" s="1740"/>
      <c r="AX117" s="1740"/>
      <c r="AY117" s="1742"/>
    </row>
    <row r="118" spans="2:51" ht="24.75" customHeight="1">
      <c r="B118" s="678"/>
      <c r="C118" s="679"/>
      <c r="D118" s="679"/>
      <c r="E118" s="679"/>
      <c r="F118" s="679"/>
      <c r="G118" s="680"/>
      <c r="H118" s="1736"/>
      <c r="I118" s="1655"/>
      <c r="J118" s="1655"/>
      <c r="K118" s="1655"/>
      <c r="L118" s="1656"/>
      <c r="M118" s="1039"/>
      <c r="N118" s="1737"/>
      <c r="O118" s="1737"/>
      <c r="P118" s="1737"/>
      <c r="Q118" s="1737"/>
      <c r="R118" s="1737"/>
      <c r="S118" s="1737"/>
      <c r="T118" s="1737"/>
      <c r="U118" s="1737"/>
      <c r="V118" s="1737"/>
      <c r="W118" s="1737"/>
      <c r="X118" s="1737"/>
      <c r="Y118" s="1738"/>
      <c r="Z118" s="1739"/>
      <c r="AA118" s="1740"/>
      <c r="AB118" s="1740"/>
      <c r="AC118" s="1740"/>
      <c r="AD118" s="1736"/>
      <c r="AE118" s="1655"/>
      <c r="AF118" s="1655"/>
      <c r="AG118" s="1655"/>
      <c r="AH118" s="1656"/>
      <c r="AI118" s="1039"/>
      <c r="AJ118" s="1737"/>
      <c r="AK118" s="1737"/>
      <c r="AL118" s="1737"/>
      <c r="AM118" s="1737"/>
      <c r="AN118" s="1737"/>
      <c r="AO118" s="1737"/>
      <c r="AP118" s="1737"/>
      <c r="AQ118" s="1737"/>
      <c r="AR118" s="1737"/>
      <c r="AS118" s="1737"/>
      <c r="AT118" s="1737"/>
      <c r="AU118" s="1738"/>
      <c r="AV118" s="1739"/>
      <c r="AW118" s="1740"/>
      <c r="AX118" s="1740"/>
      <c r="AY118" s="1742"/>
    </row>
    <row r="119" spans="2:51" ht="24.75" customHeight="1">
      <c r="B119" s="678"/>
      <c r="C119" s="679"/>
      <c r="D119" s="679"/>
      <c r="E119" s="679"/>
      <c r="F119" s="679"/>
      <c r="G119" s="680"/>
      <c r="H119" s="1736"/>
      <c r="I119" s="1655"/>
      <c r="J119" s="1655"/>
      <c r="K119" s="1655"/>
      <c r="L119" s="1656"/>
      <c r="M119" s="1039"/>
      <c r="N119" s="1737"/>
      <c r="O119" s="1737"/>
      <c r="P119" s="1737"/>
      <c r="Q119" s="1737"/>
      <c r="R119" s="1737"/>
      <c r="S119" s="1737"/>
      <c r="T119" s="1737"/>
      <c r="U119" s="1737"/>
      <c r="V119" s="1737"/>
      <c r="W119" s="1737"/>
      <c r="X119" s="1737"/>
      <c r="Y119" s="1738"/>
      <c r="Z119" s="1739"/>
      <c r="AA119" s="1740"/>
      <c r="AB119" s="1740"/>
      <c r="AC119" s="1740"/>
      <c r="AD119" s="1736"/>
      <c r="AE119" s="1655"/>
      <c r="AF119" s="1655"/>
      <c r="AG119" s="1655"/>
      <c r="AH119" s="1656"/>
      <c r="AI119" s="1039"/>
      <c r="AJ119" s="1737"/>
      <c r="AK119" s="1737"/>
      <c r="AL119" s="1737"/>
      <c r="AM119" s="1737"/>
      <c r="AN119" s="1737"/>
      <c r="AO119" s="1737"/>
      <c r="AP119" s="1737"/>
      <c r="AQ119" s="1737"/>
      <c r="AR119" s="1737"/>
      <c r="AS119" s="1737"/>
      <c r="AT119" s="1737"/>
      <c r="AU119" s="1738"/>
      <c r="AV119" s="1739"/>
      <c r="AW119" s="1740"/>
      <c r="AX119" s="1740"/>
      <c r="AY119" s="1742"/>
    </row>
    <row r="120" spans="2:51" ht="24.75" customHeight="1">
      <c r="B120" s="678"/>
      <c r="C120" s="679"/>
      <c r="D120" s="679"/>
      <c r="E120" s="679"/>
      <c r="F120" s="679"/>
      <c r="G120" s="680"/>
      <c r="H120" s="1736"/>
      <c r="I120" s="1655"/>
      <c r="J120" s="1655"/>
      <c r="K120" s="1655"/>
      <c r="L120" s="1656"/>
      <c r="M120" s="1039"/>
      <c r="N120" s="1737"/>
      <c r="O120" s="1737"/>
      <c r="P120" s="1737"/>
      <c r="Q120" s="1737"/>
      <c r="R120" s="1737"/>
      <c r="S120" s="1737"/>
      <c r="T120" s="1737"/>
      <c r="U120" s="1737"/>
      <c r="V120" s="1737"/>
      <c r="W120" s="1737"/>
      <c r="X120" s="1737"/>
      <c r="Y120" s="1738"/>
      <c r="Z120" s="1739"/>
      <c r="AA120" s="1740"/>
      <c r="AB120" s="1740"/>
      <c r="AC120" s="1740"/>
      <c r="AD120" s="1736"/>
      <c r="AE120" s="1655"/>
      <c r="AF120" s="1655"/>
      <c r="AG120" s="1655"/>
      <c r="AH120" s="1656"/>
      <c r="AI120" s="1039"/>
      <c r="AJ120" s="1737"/>
      <c r="AK120" s="1737"/>
      <c r="AL120" s="1737"/>
      <c r="AM120" s="1737"/>
      <c r="AN120" s="1737"/>
      <c r="AO120" s="1737"/>
      <c r="AP120" s="1737"/>
      <c r="AQ120" s="1737"/>
      <c r="AR120" s="1737"/>
      <c r="AS120" s="1737"/>
      <c r="AT120" s="1737"/>
      <c r="AU120" s="1738"/>
      <c r="AV120" s="1739"/>
      <c r="AW120" s="1740"/>
      <c r="AX120" s="1740"/>
      <c r="AY120" s="1742"/>
    </row>
    <row r="121" spans="2:51" ht="24.75" customHeight="1">
      <c r="B121" s="678"/>
      <c r="C121" s="679"/>
      <c r="D121" s="679"/>
      <c r="E121" s="679"/>
      <c r="F121" s="679"/>
      <c r="G121" s="680"/>
      <c r="H121" s="1743"/>
      <c r="I121" s="1647"/>
      <c r="J121" s="1647"/>
      <c r="K121" s="1647"/>
      <c r="L121" s="1648"/>
      <c r="M121" s="1047"/>
      <c r="N121" s="1744"/>
      <c r="O121" s="1744"/>
      <c r="P121" s="1744"/>
      <c r="Q121" s="1744"/>
      <c r="R121" s="1744"/>
      <c r="S121" s="1744"/>
      <c r="T121" s="1744"/>
      <c r="U121" s="1744"/>
      <c r="V121" s="1744"/>
      <c r="W121" s="1744"/>
      <c r="X121" s="1744"/>
      <c r="Y121" s="1745"/>
      <c r="Z121" s="1746"/>
      <c r="AA121" s="1747"/>
      <c r="AB121" s="1747"/>
      <c r="AC121" s="1747"/>
      <c r="AD121" s="1743"/>
      <c r="AE121" s="1647"/>
      <c r="AF121" s="1647"/>
      <c r="AG121" s="1647"/>
      <c r="AH121" s="1648"/>
      <c r="AI121" s="1047"/>
      <c r="AJ121" s="1744"/>
      <c r="AK121" s="1744"/>
      <c r="AL121" s="1744"/>
      <c r="AM121" s="1744"/>
      <c r="AN121" s="1744"/>
      <c r="AO121" s="1744"/>
      <c r="AP121" s="1744"/>
      <c r="AQ121" s="1744"/>
      <c r="AR121" s="1744"/>
      <c r="AS121" s="1744"/>
      <c r="AT121" s="1744"/>
      <c r="AU121" s="1745"/>
      <c r="AV121" s="1746"/>
      <c r="AW121" s="1747"/>
      <c r="AX121" s="1747"/>
      <c r="AY121" s="1748"/>
    </row>
    <row r="122" spans="2:51" ht="24.75" customHeight="1" thickBot="1">
      <c r="B122" s="1066"/>
      <c r="C122" s="1067"/>
      <c r="D122" s="1067"/>
      <c r="E122" s="1067"/>
      <c r="F122" s="1067"/>
      <c r="G122" s="1068"/>
      <c r="H122" s="1771" t="s">
        <v>39</v>
      </c>
      <c r="I122" s="1772"/>
      <c r="J122" s="1772"/>
      <c r="K122" s="1772"/>
      <c r="L122" s="1772"/>
      <c r="M122" s="1071"/>
      <c r="N122" s="1773"/>
      <c r="O122" s="1773"/>
      <c r="P122" s="1773"/>
      <c r="Q122" s="1773"/>
      <c r="R122" s="1773"/>
      <c r="S122" s="1773"/>
      <c r="T122" s="1773"/>
      <c r="U122" s="1773"/>
      <c r="V122" s="1773"/>
      <c r="W122" s="1773"/>
      <c r="X122" s="1773"/>
      <c r="Y122" s="1774"/>
      <c r="Z122" s="1775">
        <f>SUM(Z114:AC121)</f>
        <v>0</v>
      </c>
      <c r="AA122" s="1776"/>
      <c r="AB122" s="1776"/>
      <c r="AC122" s="1777"/>
      <c r="AD122" s="1771" t="s">
        <v>39</v>
      </c>
      <c r="AE122" s="1772"/>
      <c r="AF122" s="1772"/>
      <c r="AG122" s="1772"/>
      <c r="AH122" s="1772"/>
      <c r="AI122" s="1071"/>
      <c r="AJ122" s="1773"/>
      <c r="AK122" s="1773"/>
      <c r="AL122" s="1773"/>
      <c r="AM122" s="1773"/>
      <c r="AN122" s="1773"/>
      <c r="AO122" s="1773"/>
      <c r="AP122" s="1773"/>
      <c r="AQ122" s="1773"/>
      <c r="AR122" s="1773"/>
      <c r="AS122" s="1773"/>
      <c r="AT122" s="1773"/>
      <c r="AU122" s="1774"/>
      <c r="AV122" s="1775">
        <f>SUM(AV114:AY121)</f>
        <v>0</v>
      </c>
      <c r="AW122" s="1776"/>
      <c r="AX122" s="1776"/>
      <c r="AY122" s="1778"/>
    </row>
    <row r="125" spans="2:51" ht="14.4">
      <c r="C125" s="1078" t="s">
        <v>143</v>
      </c>
    </row>
    <row r="126" spans="2:51">
      <c r="C126" s="1532" t="s">
        <v>1297</v>
      </c>
    </row>
    <row r="127" spans="2:51" ht="34.549999999999997" customHeight="1">
      <c r="B127" s="1779"/>
      <c r="C127" s="1779"/>
      <c r="D127" s="1780" t="s">
        <v>145</v>
      </c>
      <c r="E127" s="1780"/>
      <c r="F127" s="1780"/>
      <c r="G127" s="1780"/>
      <c r="H127" s="1780"/>
      <c r="I127" s="1780"/>
      <c r="J127" s="1780"/>
      <c r="K127" s="1780"/>
      <c r="L127" s="1780"/>
      <c r="M127" s="1780"/>
      <c r="N127" s="1780" t="s">
        <v>146</v>
      </c>
      <c r="O127" s="1780"/>
      <c r="P127" s="1780"/>
      <c r="Q127" s="1780"/>
      <c r="R127" s="1780"/>
      <c r="S127" s="1780"/>
      <c r="T127" s="1780"/>
      <c r="U127" s="1780"/>
      <c r="V127" s="1780"/>
      <c r="W127" s="1780"/>
      <c r="X127" s="1780"/>
      <c r="Y127" s="1780"/>
      <c r="Z127" s="1780"/>
      <c r="AA127" s="1780"/>
      <c r="AB127" s="1780"/>
      <c r="AC127" s="1780"/>
      <c r="AD127" s="1780"/>
      <c r="AE127" s="1780"/>
      <c r="AF127" s="1780"/>
      <c r="AG127" s="1780"/>
      <c r="AH127" s="1780"/>
      <c r="AI127" s="1780"/>
      <c r="AJ127" s="1780"/>
      <c r="AK127" s="1780"/>
      <c r="AL127" s="1781" t="s">
        <v>147</v>
      </c>
      <c r="AM127" s="1780"/>
      <c r="AN127" s="1780"/>
      <c r="AO127" s="1780"/>
      <c r="AP127" s="1780"/>
      <c r="AQ127" s="1780"/>
      <c r="AR127" s="1780" t="s">
        <v>148</v>
      </c>
      <c r="AS127" s="1780"/>
      <c r="AT127" s="1780"/>
      <c r="AU127" s="1780"/>
      <c r="AV127" s="1780" t="s">
        <v>149</v>
      </c>
      <c r="AW127" s="1780"/>
      <c r="AX127" s="1780"/>
    </row>
    <row r="128" spans="2:51" ht="24.05" customHeight="1">
      <c r="B128" s="1779">
        <v>1</v>
      </c>
      <c r="C128" s="1779">
        <v>1</v>
      </c>
      <c r="D128" s="3111" t="s">
        <v>1312</v>
      </c>
      <c r="E128" s="3112"/>
      <c r="F128" s="3112"/>
      <c r="G128" s="3112"/>
      <c r="H128" s="3112"/>
      <c r="I128" s="3112"/>
      <c r="J128" s="3112"/>
      <c r="K128" s="3112"/>
      <c r="L128" s="3112"/>
      <c r="M128" s="3113"/>
      <c r="N128" s="2225" t="s">
        <v>1313</v>
      </c>
      <c r="O128" s="2225"/>
      <c r="P128" s="2225"/>
      <c r="Q128" s="2225"/>
      <c r="R128" s="2225"/>
      <c r="S128" s="2225"/>
      <c r="T128" s="2225"/>
      <c r="U128" s="2225"/>
      <c r="V128" s="2225"/>
      <c r="W128" s="2225"/>
      <c r="X128" s="2225"/>
      <c r="Y128" s="2225"/>
      <c r="Z128" s="2225"/>
      <c r="AA128" s="2225"/>
      <c r="AB128" s="2225"/>
      <c r="AC128" s="2225"/>
      <c r="AD128" s="2225"/>
      <c r="AE128" s="2225"/>
      <c r="AF128" s="2225"/>
      <c r="AG128" s="2225"/>
      <c r="AH128" s="2225"/>
      <c r="AI128" s="2225"/>
      <c r="AJ128" s="2225"/>
      <c r="AK128" s="2225"/>
      <c r="AL128" s="1785">
        <v>58</v>
      </c>
      <c r="AM128" s="1782"/>
      <c r="AN128" s="1782"/>
      <c r="AO128" s="1782"/>
      <c r="AP128" s="1782"/>
      <c r="AQ128" s="1782"/>
      <c r="AR128" s="1594" t="s">
        <v>167</v>
      </c>
      <c r="AS128" s="1594"/>
      <c r="AT128" s="1594"/>
      <c r="AU128" s="1594"/>
      <c r="AV128" s="1594" t="s">
        <v>167</v>
      </c>
      <c r="AW128" s="1594"/>
      <c r="AX128" s="1594"/>
    </row>
    <row r="129" spans="2:50" ht="24.05" customHeight="1">
      <c r="B129" s="1779">
        <v>2</v>
      </c>
      <c r="C129" s="1779">
        <v>1</v>
      </c>
      <c r="D129" s="1782"/>
      <c r="E129" s="1782"/>
      <c r="F129" s="1782"/>
      <c r="G129" s="1782"/>
      <c r="H129" s="1782"/>
      <c r="I129" s="1782"/>
      <c r="J129" s="1782"/>
      <c r="K129" s="1782"/>
      <c r="L129" s="1782"/>
      <c r="M129" s="1782"/>
      <c r="N129" s="1782"/>
      <c r="O129" s="1782"/>
      <c r="P129" s="1782"/>
      <c r="Q129" s="1782"/>
      <c r="R129" s="1782"/>
      <c r="S129" s="1782"/>
      <c r="T129" s="1782"/>
      <c r="U129" s="1782"/>
      <c r="V129" s="1782"/>
      <c r="W129" s="1782"/>
      <c r="X129" s="1782"/>
      <c r="Y129" s="1782"/>
      <c r="Z129" s="1782"/>
      <c r="AA129" s="1782"/>
      <c r="AB129" s="1782"/>
      <c r="AC129" s="1782"/>
      <c r="AD129" s="1782"/>
      <c r="AE129" s="1782"/>
      <c r="AF129" s="1782"/>
      <c r="AG129" s="1782"/>
      <c r="AH129" s="1782"/>
      <c r="AI129" s="1782"/>
      <c r="AJ129" s="1782"/>
      <c r="AK129" s="1782"/>
      <c r="AL129" s="1785"/>
      <c r="AM129" s="1782"/>
      <c r="AN129" s="1782"/>
      <c r="AO129" s="1782"/>
      <c r="AP129" s="1782"/>
      <c r="AQ129" s="1782"/>
      <c r="AR129" s="1782"/>
      <c r="AS129" s="1782"/>
      <c r="AT129" s="1782"/>
      <c r="AU129" s="1782"/>
      <c r="AV129" s="1782"/>
      <c r="AW129" s="1782"/>
      <c r="AX129" s="1782"/>
    </row>
    <row r="130" spans="2:50" ht="24.05" customHeight="1">
      <c r="B130" s="1779">
        <v>3</v>
      </c>
      <c r="C130" s="1779">
        <v>1</v>
      </c>
      <c r="D130" s="1782"/>
      <c r="E130" s="1782"/>
      <c r="F130" s="1782"/>
      <c r="G130" s="1782"/>
      <c r="H130" s="1782"/>
      <c r="I130" s="1782"/>
      <c r="J130" s="1782"/>
      <c r="K130" s="1782"/>
      <c r="L130" s="1782"/>
      <c r="M130" s="1782"/>
      <c r="N130" s="1782"/>
      <c r="O130" s="1782"/>
      <c r="P130" s="1782"/>
      <c r="Q130" s="1782"/>
      <c r="R130" s="1782"/>
      <c r="S130" s="1782"/>
      <c r="T130" s="1782"/>
      <c r="U130" s="1782"/>
      <c r="V130" s="1782"/>
      <c r="W130" s="1782"/>
      <c r="X130" s="1782"/>
      <c r="Y130" s="1782"/>
      <c r="Z130" s="1782"/>
      <c r="AA130" s="1782"/>
      <c r="AB130" s="1782"/>
      <c r="AC130" s="1782"/>
      <c r="AD130" s="1782"/>
      <c r="AE130" s="1782"/>
      <c r="AF130" s="1782"/>
      <c r="AG130" s="1782"/>
      <c r="AH130" s="1782"/>
      <c r="AI130" s="1782"/>
      <c r="AJ130" s="1782"/>
      <c r="AK130" s="1782"/>
      <c r="AL130" s="1785"/>
      <c r="AM130" s="1782"/>
      <c r="AN130" s="1782"/>
      <c r="AO130" s="1782"/>
      <c r="AP130" s="1782"/>
      <c r="AQ130" s="1782"/>
      <c r="AR130" s="1782"/>
      <c r="AS130" s="1782"/>
      <c r="AT130" s="1782"/>
      <c r="AU130" s="1782"/>
      <c r="AV130" s="1782"/>
      <c r="AW130" s="1782"/>
      <c r="AX130" s="1782"/>
    </row>
    <row r="131" spans="2:50" ht="24.05" customHeight="1">
      <c r="B131" s="1779">
        <v>4</v>
      </c>
      <c r="C131" s="1779">
        <v>1</v>
      </c>
      <c r="D131" s="1782"/>
      <c r="E131" s="1782"/>
      <c r="F131" s="1782"/>
      <c r="G131" s="1782"/>
      <c r="H131" s="1782"/>
      <c r="I131" s="1782"/>
      <c r="J131" s="1782"/>
      <c r="K131" s="1782"/>
      <c r="L131" s="1782"/>
      <c r="M131" s="1782"/>
      <c r="N131" s="1782"/>
      <c r="O131" s="1782"/>
      <c r="P131" s="1782"/>
      <c r="Q131" s="1782"/>
      <c r="R131" s="1782"/>
      <c r="S131" s="1782"/>
      <c r="T131" s="1782"/>
      <c r="U131" s="1782"/>
      <c r="V131" s="1782"/>
      <c r="W131" s="1782"/>
      <c r="X131" s="1782"/>
      <c r="Y131" s="1782"/>
      <c r="Z131" s="1782"/>
      <c r="AA131" s="1782"/>
      <c r="AB131" s="1782"/>
      <c r="AC131" s="1782"/>
      <c r="AD131" s="1782"/>
      <c r="AE131" s="1782"/>
      <c r="AF131" s="1782"/>
      <c r="AG131" s="1782"/>
      <c r="AH131" s="1782"/>
      <c r="AI131" s="1782"/>
      <c r="AJ131" s="1782"/>
      <c r="AK131" s="1782"/>
      <c r="AL131" s="1785"/>
      <c r="AM131" s="1782"/>
      <c r="AN131" s="1782"/>
      <c r="AO131" s="1782"/>
      <c r="AP131" s="1782"/>
      <c r="AQ131" s="1782"/>
      <c r="AR131" s="1782"/>
      <c r="AS131" s="1782"/>
      <c r="AT131" s="1782"/>
      <c r="AU131" s="1782"/>
      <c r="AV131" s="1782"/>
      <c r="AW131" s="1782"/>
      <c r="AX131" s="1782"/>
    </row>
    <row r="132" spans="2:50" ht="24.05" customHeight="1">
      <c r="B132" s="1779">
        <v>5</v>
      </c>
      <c r="C132" s="1779">
        <v>1</v>
      </c>
      <c r="D132" s="1782"/>
      <c r="E132" s="1782"/>
      <c r="F132" s="1782"/>
      <c r="G132" s="1782"/>
      <c r="H132" s="1782"/>
      <c r="I132" s="1782"/>
      <c r="J132" s="1782"/>
      <c r="K132" s="1782"/>
      <c r="L132" s="1782"/>
      <c r="M132" s="1782"/>
      <c r="N132" s="1782"/>
      <c r="O132" s="1782"/>
      <c r="P132" s="1782"/>
      <c r="Q132" s="1782"/>
      <c r="R132" s="1782"/>
      <c r="S132" s="1782"/>
      <c r="T132" s="1782"/>
      <c r="U132" s="1782"/>
      <c r="V132" s="1782"/>
      <c r="W132" s="1782"/>
      <c r="X132" s="1782"/>
      <c r="Y132" s="1782"/>
      <c r="Z132" s="1782"/>
      <c r="AA132" s="1782"/>
      <c r="AB132" s="1782"/>
      <c r="AC132" s="1782"/>
      <c r="AD132" s="1782"/>
      <c r="AE132" s="1782"/>
      <c r="AF132" s="1782"/>
      <c r="AG132" s="1782"/>
      <c r="AH132" s="1782"/>
      <c r="AI132" s="1782"/>
      <c r="AJ132" s="1782"/>
      <c r="AK132" s="1782"/>
      <c r="AL132" s="1785"/>
      <c r="AM132" s="1782"/>
      <c r="AN132" s="1782"/>
      <c r="AO132" s="1782"/>
      <c r="AP132" s="1782"/>
      <c r="AQ132" s="1782"/>
      <c r="AR132" s="1782"/>
      <c r="AS132" s="1782"/>
      <c r="AT132" s="1782"/>
      <c r="AU132" s="1782"/>
      <c r="AV132" s="1782"/>
      <c r="AW132" s="1782"/>
      <c r="AX132" s="1782"/>
    </row>
    <row r="133" spans="2:50" ht="24.05" customHeight="1">
      <c r="B133" s="1779">
        <v>6</v>
      </c>
      <c r="C133" s="1779">
        <v>1</v>
      </c>
      <c r="D133" s="1782"/>
      <c r="E133" s="1782"/>
      <c r="F133" s="1782"/>
      <c r="G133" s="1782"/>
      <c r="H133" s="1782"/>
      <c r="I133" s="1782"/>
      <c r="J133" s="1782"/>
      <c r="K133" s="1782"/>
      <c r="L133" s="1782"/>
      <c r="M133" s="1782"/>
      <c r="N133" s="1782"/>
      <c r="O133" s="1782"/>
      <c r="P133" s="1782"/>
      <c r="Q133" s="1782"/>
      <c r="R133" s="1782"/>
      <c r="S133" s="1782"/>
      <c r="T133" s="1782"/>
      <c r="U133" s="1782"/>
      <c r="V133" s="1782"/>
      <c r="W133" s="1782"/>
      <c r="X133" s="1782"/>
      <c r="Y133" s="1782"/>
      <c r="Z133" s="1782"/>
      <c r="AA133" s="1782"/>
      <c r="AB133" s="1782"/>
      <c r="AC133" s="1782"/>
      <c r="AD133" s="1782"/>
      <c r="AE133" s="1782"/>
      <c r="AF133" s="1782"/>
      <c r="AG133" s="1782"/>
      <c r="AH133" s="1782"/>
      <c r="AI133" s="1782"/>
      <c r="AJ133" s="1782"/>
      <c r="AK133" s="1782"/>
      <c r="AL133" s="1785"/>
      <c r="AM133" s="1782"/>
      <c r="AN133" s="1782"/>
      <c r="AO133" s="1782"/>
      <c r="AP133" s="1782"/>
      <c r="AQ133" s="1782"/>
      <c r="AR133" s="1782"/>
      <c r="AS133" s="1782"/>
      <c r="AT133" s="1782"/>
      <c r="AU133" s="1782"/>
      <c r="AV133" s="1782"/>
      <c r="AW133" s="1782"/>
      <c r="AX133" s="1782"/>
    </row>
    <row r="134" spans="2:50" ht="24.05" customHeight="1">
      <c r="B134" s="1779">
        <v>7</v>
      </c>
      <c r="C134" s="1779">
        <v>1</v>
      </c>
      <c r="D134" s="1782"/>
      <c r="E134" s="1782"/>
      <c r="F134" s="1782"/>
      <c r="G134" s="1782"/>
      <c r="H134" s="1782"/>
      <c r="I134" s="1782"/>
      <c r="J134" s="1782"/>
      <c r="K134" s="1782"/>
      <c r="L134" s="1782"/>
      <c r="M134" s="1782"/>
      <c r="N134" s="1782"/>
      <c r="O134" s="1782"/>
      <c r="P134" s="1782"/>
      <c r="Q134" s="1782"/>
      <c r="R134" s="1782"/>
      <c r="S134" s="1782"/>
      <c r="T134" s="1782"/>
      <c r="U134" s="1782"/>
      <c r="V134" s="1782"/>
      <c r="W134" s="1782"/>
      <c r="X134" s="1782"/>
      <c r="Y134" s="1782"/>
      <c r="Z134" s="1782"/>
      <c r="AA134" s="1782"/>
      <c r="AB134" s="1782"/>
      <c r="AC134" s="1782"/>
      <c r="AD134" s="1782"/>
      <c r="AE134" s="1782"/>
      <c r="AF134" s="1782"/>
      <c r="AG134" s="1782"/>
      <c r="AH134" s="1782"/>
      <c r="AI134" s="1782"/>
      <c r="AJ134" s="1782"/>
      <c r="AK134" s="1782"/>
      <c r="AL134" s="1785"/>
      <c r="AM134" s="1782"/>
      <c r="AN134" s="1782"/>
      <c r="AO134" s="1782"/>
      <c r="AP134" s="1782"/>
      <c r="AQ134" s="1782"/>
      <c r="AR134" s="1782"/>
      <c r="AS134" s="1782"/>
      <c r="AT134" s="1782"/>
      <c r="AU134" s="1782"/>
      <c r="AV134" s="1782"/>
      <c r="AW134" s="1782"/>
      <c r="AX134" s="1782"/>
    </row>
    <row r="135" spans="2:50" ht="24.05" customHeight="1">
      <c r="B135" s="1779">
        <v>8</v>
      </c>
      <c r="C135" s="1779">
        <v>1</v>
      </c>
      <c r="D135" s="1782"/>
      <c r="E135" s="1782"/>
      <c r="F135" s="1782"/>
      <c r="G135" s="1782"/>
      <c r="H135" s="1782"/>
      <c r="I135" s="1782"/>
      <c r="J135" s="1782"/>
      <c r="K135" s="1782"/>
      <c r="L135" s="1782"/>
      <c r="M135" s="1782"/>
      <c r="N135" s="1782"/>
      <c r="O135" s="1782"/>
      <c r="P135" s="1782"/>
      <c r="Q135" s="1782"/>
      <c r="R135" s="1782"/>
      <c r="S135" s="1782"/>
      <c r="T135" s="1782"/>
      <c r="U135" s="1782"/>
      <c r="V135" s="1782"/>
      <c r="W135" s="1782"/>
      <c r="X135" s="1782"/>
      <c r="Y135" s="1782"/>
      <c r="Z135" s="1782"/>
      <c r="AA135" s="1782"/>
      <c r="AB135" s="1782"/>
      <c r="AC135" s="1782"/>
      <c r="AD135" s="1782"/>
      <c r="AE135" s="1782"/>
      <c r="AF135" s="1782"/>
      <c r="AG135" s="1782"/>
      <c r="AH135" s="1782"/>
      <c r="AI135" s="1782"/>
      <c r="AJ135" s="1782"/>
      <c r="AK135" s="1782"/>
      <c r="AL135" s="1785"/>
      <c r="AM135" s="1782"/>
      <c r="AN135" s="1782"/>
      <c r="AO135" s="1782"/>
      <c r="AP135" s="1782"/>
      <c r="AQ135" s="1782"/>
      <c r="AR135" s="1782"/>
      <c r="AS135" s="1782"/>
      <c r="AT135" s="1782"/>
      <c r="AU135" s="1782"/>
      <c r="AV135" s="1782"/>
      <c r="AW135" s="1782"/>
      <c r="AX135" s="1782"/>
    </row>
    <row r="136" spans="2:50" ht="24.05" customHeight="1">
      <c r="B136" s="1779">
        <v>9</v>
      </c>
      <c r="C136" s="1779">
        <v>1</v>
      </c>
      <c r="D136" s="1782"/>
      <c r="E136" s="1782"/>
      <c r="F136" s="1782"/>
      <c r="G136" s="1782"/>
      <c r="H136" s="1782"/>
      <c r="I136" s="1782"/>
      <c r="J136" s="1782"/>
      <c r="K136" s="1782"/>
      <c r="L136" s="1782"/>
      <c r="M136" s="1782"/>
      <c r="N136" s="1782"/>
      <c r="O136" s="1782"/>
      <c r="P136" s="1782"/>
      <c r="Q136" s="1782"/>
      <c r="R136" s="1782"/>
      <c r="S136" s="1782"/>
      <c r="T136" s="1782"/>
      <c r="U136" s="1782"/>
      <c r="V136" s="1782"/>
      <c r="W136" s="1782"/>
      <c r="X136" s="1782"/>
      <c r="Y136" s="1782"/>
      <c r="Z136" s="1782"/>
      <c r="AA136" s="1782"/>
      <c r="AB136" s="1782"/>
      <c r="AC136" s="1782"/>
      <c r="AD136" s="1782"/>
      <c r="AE136" s="1782"/>
      <c r="AF136" s="1782"/>
      <c r="AG136" s="1782"/>
      <c r="AH136" s="1782"/>
      <c r="AI136" s="1782"/>
      <c r="AJ136" s="1782"/>
      <c r="AK136" s="1782"/>
      <c r="AL136" s="1785"/>
      <c r="AM136" s="1782"/>
      <c r="AN136" s="1782"/>
      <c r="AO136" s="1782"/>
      <c r="AP136" s="1782"/>
      <c r="AQ136" s="1782"/>
      <c r="AR136" s="1782"/>
      <c r="AS136" s="1782"/>
      <c r="AT136" s="1782"/>
      <c r="AU136" s="1782"/>
      <c r="AV136" s="1782"/>
      <c r="AW136" s="1782"/>
      <c r="AX136" s="1782"/>
    </row>
    <row r="137" spans="2:50" ht="24.05" customHeight="1">
      <c r="B137" s="1779">
        <v>10</v>
      </c>
      <c r="C137" s="1779">
        <v>1</v>
      </c>
      <c r="D137" s="1782"/>
      <c r="E137" s="1782"/>
      <c r="F137" s="1782"/>
      <c r="G137" s="1782"/>
      <c r="H137" s="1782"/>
      <c r="I137" s="1782"/>
      <c r="J137" s="1782"/>
      <c r="K137" s="1782"/>
      <c r="L137" s="1782"/>
      <c r="M137" s="1782"/>
      <c r="N137" s="1782"/>
      <c r="O137" s="1782"/>
      <c r="P137" s="1782"/>
      <c r="Q137" s="1782"/>
      <c r="R137" s="1782"/>
      <c r="S137" s="1782"/>
      <c r="T137" s="1782"/>
      <c r="U137" s="1782"/>
      <c r="V137" s="1782"/>
      <c r="W137" s="1782"/>
      <c r="X137" s="1782"/>
      <c r="Y137" s="1782"/>
      <c r="Z137" s="1782"/>
      <c r="AA137" s="1782"/>
      <c r="AB137" s="1782"/>
      <c r="AC137" s="1782"/>
      <c r="AD137" s="1782"/>
      <c r="AE137" s="1782"/>
      <c r="AF137" s="1782"/>
      <c r="AG137" s="1782"/>
      <c r="AH137" s="1782"/>
      <c r="AI137" s="1782"/>
      <c r="AJ137" s="1782"/>
      <c r="AK137" s="1782"/>
      <c r="AL137" s="1785"/>
      <c r="AM137" s="1782"/>
      <c r="AN137" s="1782"/>
      <c r="AO137" s="1782"/>
      <c r="AP137" s="1782"/>
      <c r="AQ137" s="1782"/>
      <c r="AR137" s="1782"/>
      <c r="AS137" s="1782"/>
      <c r="AT137" s="1782"/>
      <c r="AU137" s="1782"/>
      <c r="AV137" s="1782"/>
      <c r="AW137" s="1782"/>
      <c r="AX137" s="1782"/>
    </row>
    <row r="139" spans="2:50" ht="23.25" hidden="1" customHeight="1">
      <c r="B139" s="1532" t="s">
        <v>152</v>
      </c>
    </row>
    <row r="140" spans="2:50" ht="36" hidden="1" customHeight="1">
      <c r="B140" s="1780" t="s">
        <v>153</v>
      </c>
      <c r="C140" s="1780"/>
      <c r="D140" s="1780"/>
      <c r="E140" s="1780"/>
      <c r="F140" s="1780"/>
      <c r="G140" s="1780"/>
      <c r="H140" s="1780"/>
      <c r="I140" s="1594"/>
      <c r="J140" s="1594"/>
      <c r="K140" s="1594"/>
      <c r="L140" s="1594"/>
      <c r="M140" s="1594"/>
      <c r="N140" s="1594"/>
      <c r="O140" s="1594"/>
      <c r="P140" s="1594"/>
      <c r="Q140" s="1594"/>
      <c r="R140" s="1594"/>
      <c r="S140" s="1594"/>
      <c r="T140" s="1594"/>
      <c r="U140" s="1594"/>
      <c r="V140" s="1594"/>
      <c r="W140" s="1594"/>
      <c r="X140" s="1594"/>
      <c r="Y140" s="1594"/>
    </row>
    <row r="141" spans="2:50" ht="36" hidden="1" customHeight="1">
      <c r="B141" s="1965" t="s">
        <v>291</v>
      </c>
      <c r="C141" s="1966"/>
      <c r="D141" s="1966"/>
      <c r="E141" s="1966"/>
      <c r="F141" s="1966"/>
      <c r="G141" s="1966"/>
      <c r="H141" s="1967"/>
      <c r="I141" s="1559" t="s">
        <v>155</v>
      </c>
      <c r="J141" s="1552"/>
      <c r="K141" s="1552"/>
      <c r="L141" s="1552"/>
      <c r="M141" s="1553"/>
      <c r="N141" s="1968" t="s">
        <v>156</v>
      </c>
      <c r="O141" s="1966"/>
      <c r="P141" s="1966"/>
      <c r="Q141" s="1966"/>
      <c r="R141" s="1966"/>
      <c r="S141" s="1966"/>
      <c r="T141" s="1967"/>
      <c r="U141" s="1559" t="s">
        <v>155</v>
      </c>
      <c r="V141" s="1552"/>
      <c r="W141" s="1552"/>
      <c r="X141" s="1552"/>
      <c r="Y141" s="1553"/>
      <c r="Z141" s="1968" t="s">
        <v>157</v>
      </c>
      <c r="AA141" s="1966"/>
      <c r="AB141" s="1966"/>
      <c r="AC141" s="1966"/>
      <c r="AD141" s="1966"/>
      <c r="AE141" s="1966"/>
      <c r="AF141" s="1967"/>
      <c r="AG141" s="1559" t="s">
        <v>155</v>
      </c>
      <c r="AH141" s="1552"/>
      <c r="AI141" s="1552"/>
      <c r="AJ141" s="1552"/>
      <c r="AK141" s="1553"/>
      <c r="AL141" s="1968" t="s">
        <v>158</v>
      </c>
      <c r="AM141" s="1966"/>
      <c r="AN141" s="1966"/>
      <c r="AO141" s="1966"/>
      <c r="AP141" s="1966"/>
      <c r="AQ141" s="1966"/>
      <c r="AR141" s="1967"/>
      <c r="AS141" s="1559" t="s">
        <v>155</v>
      </c>
      <c r="AT141" s="1552"/>
      <c r="AU141" s="1552"/>
      <c r="AV141" s="1552"/>
      <c r="AW141" s="1553"/>
    </row>
    <row r="142" spans="2:50" ht="36" hidden="1" customHeight="1">
      <c r="B142" s="1968" t="s">
        <v>159</v>
      </c>
      <c r="C142" s="1966"/>
      <c r="D142" s="1966"/>
      <c r="E142" s="1966"/>
      <c r="F142" s="1966"/>
      <c r="G142" s="1966"/>
      <c r="H142" s="1967"/>
      <c r="I142" s="1789"/>
      <c r="J142" s="1548"/>
      <c r="K142" s="1548"/>
      <c r="L142" s="1548"/>
      <c r="M142" s="1790"/>
      <c r="N142" s="1968" t="s">
        <v>160</v>
      </c>
      <c r="O142" s="1966"/>
      <c r="P142" s="1966"/>
      <c r="Q142" s="1966"/>
      <c r="R142" s="1966"/>
      <c r="S142" s="1966"/>
      <c r="T142" s="1967"/>
      <c r="U142" s="1789"/>
      <c r="V142" s="1548"/>
      <c r="W142" s="1548"/>
      <c r="X142" s="1548"/>
      <c r="Y142" s="1790"/>
      <c r="Z142" s="1968" t="s">
        <v>161</v>
      </c>
      <c r="AA142" s="1966"/>
      <c r="AB142" s="1966"/>
      <c r="AC142" s="1966"/>
      <c r="AD142" s="1966"/>
      <c r="AE142" s="1966"/>
      <c r="AF142" s="1967"/>
      <c r="AG142" s="1789"/>
      <c r="AH142" s="1548"/>
      <c r="AI142" s="1548"/>
      <c r="AJ142" s="1548"/>
      <c r="AK142" s="1790"/>
      <c r="AL142" s="1965" t="s">
        <v>162</v>
      </c>
      <c r="AM142" s="1966"/>
      <c r="AN142" s="1966"/>
      <c r="AO142" s="1966"/>
      <c r="AP142" s="1966"/>
      <c r="AQ142" s="1966"/>
      <c r="AR142" s="1967"/>
      <c r="AS142" s="1789"/>
      <c r="AT142" s="1548"/>
      <c r="AU142" s="1548"/>
      <c r="AV142" s="1548"/>
      <c r="AW142" s="1790"/>
    </row>
    <row r="143" spans="2:50">
      <c r="C143" s="1532" t="s">
        <v>1314</v>
      </c>
    </row>
    <row r="144" spans="2:50" ht="34.549999999999997" customHeight="1">
      <c r="B144" s="1779"/>
      <c r="C144" s="1779"/>
      <c r="D144" s="1780" t="s">
        <v>145</v>
      </c>
      <c r="E144" s="1780"/>
      <c r="F144" s="1780"/>
      <c r="G144" s="1780"/>
      <c r="H144" s="1780"/>
      <c r="I144" s="1780"/>
      <c r="J144" s="1780"/>
      <c r="K144" s="1780"/>
      <c r="L144" s="1780"/>
      <c r="M144" s="1780"/>
      <c r="N144" s="1780" t="s">
        <v>146</v>
      </c>
      <c r="O144" s="1780"/>
      <c r="P144" s="1780"/>
      <c r="Q144" s="1780"/>
      <c r="R144" s="1780"/>
      <c r="S144" s="1780"/>
      <c r="T144" s="1780"/>
      <c r="U144" s="1780"/>
      <c r="V144" s="1780"/>
      <c r="W144" s="1780"/>
      <c r="X144" s="1780"/>
      <c r="Y144" s="1780"/>
      <c r="Z144" s="1780"/>
      <c r="AA144" s="1780"/>
      <c r="AB144" s="1780"/>
      <c r="AC144" s="1780"/>
      <c r="AD144" s="1780"/>
      <c r="AE144" s="1780"/>
      <c r="AF144" s="1780"/>
      <c r="AG144" s="1780"/>
      <c r="AH144" s="1780"/>
      <c r="AI144" s="1780"/>
      <c r="AJ144" s="1780"/>
      <c r="AK144" s="1780"/>
      <c r="AL144" s="1781" t="s">
        <v>147</v>
      </c>
      <c r="AM144" s="1780"/>
      <c r="AN144" s="1780"/>
      <c r="AO144" s="1780"/>
      <c r="AP144" s="1780"/>
      <c r="AQ144" s="1780"/>
      <c r="AR144" s="1780" t="s">
        <v>148</v>
      </c>
      <c r="AS144" s="1780"/>
      <c r="AT144" s="1780"/>
      <c r="AU144" s="1780"/>
      <c r="AV144" s="1780" t="s">
        <v>149</v>
      </c>
      <c r="AW144" s="1780"/>
      <c r="AX144" s="1780"/>
    </row>
    <row r="145" spans="2:50" ht="24.05" customHeight="1">
      <c r="B145" s="1779">
        <v>1</v>
      </c>
      <c r="C145" s="1779">
        <v>1</v>
      </c>
      <c r="D145" s="3114" t="s">
        <v>1315</v>
      </c>
      <c r="E145" s="3114"/>
      <c r="F145" s="3114"/>
      <c r="G145" s="3114"/>
      <c r="H145" s="3114"/>
      <c r="I145" s="3114"/>
      <c r="J145" s="3114"/>
      <c r="K145" s="3114"/>
      <c r="L145" s="3114"/>
      <c r="M145" s="3114"/>
      <c r="N145" s="2225" t="s">
        <v>1316</v>
      </c>
      <c r="O145" s="2225"/>
      <c r="P145" s="2225"/>
      <c r="Q145" s="2225"/>
      <c r="R145" s="2225"/>
      <c r="S145" s="2225"/>
      <c r="T145" s="2225"/>
      <c r="U145" s="2225"/>
      <c r="V145" s="2225"/>
      <c r="W145" s="2225"/>
      <c r="X145" s="2225"/>
      <c r="Y145" s="2225"/>
      <c r="Z145" s="2225"/>
      <c r="AA145" s="2225"/>
      <c r="AB145" s="2225"/>
      <c r="AC145" s="2225"/>
      <c r="AD145" s="2225"/>
      <c r="AE145" s="2225"/>
      <c r="AF145" s="2225"/>
      <c r="AG145" s="2225"/>
      <c r="AH145" s="2225"/>
      <c r="AI145" s="2225"/>
      <c r="AJ145" s="2225"/>
      <c r="AK145" s="2225"/>
      <c r="AL145" s="1785">
        <v>2</v>
      </c>
      <c r="AM145" s="1782"/>
      <c r="AN145" s="1782"/>
      <c r="AO145" s="1782"/>
      <c r="AP145" s="1782"/>
      <c r="AQ145" s="1782"/>
      <c r="AR145" s="1594" t="s">
        <v>167</v>
      </c>
      <c r="AS145" s="1594"/>
      <c r="AT145" s="1594"/>
      <c r="AU145" s="1594"/>
      <c r="AV145" s="1594" t="s">
        <v>167</v>
      </c>
      <c r="AW145" s="1594"/>
      <c r="AX145" s="1594"/>
    </row>
    <row r="146" spans="2:50" ht="24.05" customHeight="1">
      <c r="B146" s="1779">
        <v>2</v>
      </c>
      <c r="C146" s="1779">
        <v>1</v>
      </c>
      <c r="D146" s="3114" t="s">
        <v>1317</v>
      </c>
      <c r="E146" s="3114"/>
      <c r="F146" s="3114"/>
      <c r="G146" s="3114"/>
      <c r="H146" s="3114"/>
      <c r="I146" s="3114"/>
      <c r="J146" s="3114"/>
      <c r="K146" s="3114"/>
      <c r="L146" s="3114"/>
      <c r="M146" s="3114"/>
      <c r="N146" s="3115" t="s">
        <v>1254</v>
      </c>
      <c r="O146" s="3115"/>
      <c r="P146" s="3115"/>
      <c r="Q146" s="3115"/>
      <c r="R146" s="3115"/>
      <c r="S146" s="3115"/>
      <c r="T146" s="3115"/>
      <c r="U146" s="3115"/>
      <c r="V146" s="3115"/>
      <c r="W146" s="3115"/>
      <c r="X146" s="3115"/>
      <c r="Y146" s="3115"/>
      <c r="Z146" s="3115"/>
      <c r="AA146" s="3115"/>
      <c r="AB146" s="3115"/>
      <c r="AC146" s="3115"/>
      <c r="AD146" s="3115"/>
      <c r="AE146" s="3115"/>
      <c r="AF146" s="3115"/>
      <c r="AG146" s="3115"/>
      <c r="AH146" s="3115"/>
      <c r="AI146" s="3115"/>
      <c r="AJ146" s="3115"/>
      <c r="AK146" s="3115"/>
      <c r="AL146" s="1785">
        <v>1</v>
      </c>
      <c r="AM146" s="1782"/>
      <c r="AN146" s="1782"/>
      <c r="AO146" s="1782"/>
      <c r="AP146" s="1782"/>
      <c r="AQ146" s="1782"/>
      <c r="AR146" s="1594" t="s">
        <v>167</v>
      </c>
      <c r="AS146" s="1594"/>
      <c r="AT146" s="1594"/>
      <c r="AU146" s="1594"/>
      <c r="AV146" s="1594" t="s">
        <v>167</v>
      </c>
      <c r="AW146" s="1594"/>
      <c r="AX146" s="1594"/>
    </row>
    <row r="147" spans="2:50" ht="24.05" customHeight="1">
      <c r="B147" s="1779">
        <v>3</v>
      </c>
      <c r="C147" s="1779">
        <v>1</v>
      </c>
      <c r="D147" s="3114" t="s">
        <v>1318</v>
      </c>
      <c r="E147" s="3114"/>
      <c r="F147" s="3114"/>
      <c r="G147" s="3114"/>
      <c r="H147" s="3114"/>
      <c r="I147" s="3114"/>
      <c r="J147" s="3114"/>
      <c r="K147" s="3114"/>
      <c r="L147" s="3114"/>
      <c r="M147" s="3114"/>
      <c r="N147" s="3115" t="s">
        <v>1254</v>
      </c>
      <c r="O147" s="3115"/>
      <c r="P147" s="3115"/>
      <c r="Q147" s="3115"/>
      <c r="R147" s="3115"/>
      <c r="S147" s="3115"/>
      <c r="T147" s="3115"/>
      <c r="U147" s="3115"/>
      <c r="V147" s="3115"/>
      <c r="W147" s="3115"/>
      <c r="X147" s="3115"/>
      <c r="Y147" s="3115"/>
      <c r="Z147" s="3115"/>
      <c r="AA147" s="3115"/>
      <c r="AB147" s="3115"/>
      <c r="AC147" s="3115"/>
      <c r="AD147" s="3115"/>
      <c r="AE147" s="3115"/>
      <c r="AF147" s="3115"/>
      <c r="AG147" s="3115"/>
      <c r="AH147" s="3115"/>
      <c r="AI147" s="3115"/>
      <c r="AJ147" s="3115"/>
      <c r="AK147" s="3115"/>
      <c r="AL147" s="1785">
        <v>1</v>
      </c>
      <c r="AM147" s="1782"/>
      <c r="AN147" s="1782"/>
      <c r="AO147" s="1782"/>
      <c r="AP147" s="1782"/>
      <c r="AQ147" s="1782"/>
      <c r="AR147" s="1594" t="s">
        <v>167</v>
      </c>
      <c r="AS147" s="1594"/>
      <c r="AT147" s="1594"/>
      <c r="AU147" s="1594"/>
      <c r="AV147" s="1594" t="s">
        <v>167</v>
      </c>
      <c r="AW147" s="1594"/>
      <c r="AX147" s="1594"/>
    </row>
    <row r="148" spans="2:50" ht="24.05" customHeight="1">
      <c r="B148" s="1779">
        <v>4</v>
      </c>
      <c r="C148" s="1779">
        <v>1</v>
      </c>
      <c r="D148" s="3114" t="s">
        <v>1319</v>
      </c>
      <c r="E148" s="3114"/>
      <c r="F148" s="3114"/>
      <c r="G148" s="3114"/>
      <c r="H148" s="3114"/>
      <c r="I148" s="3114"/>
      <c r="J148" s="3114"/>
      <c r="K148" s="3114"/>
      <c r="L148" s="3114"/>
      <c r="M148" s="3114"/>
      <c r="N148" s="3115" t="s">
        <v>1254</v>
      </c>
      <c r="O148" s="3115"/>
      <c r="P148" s="3115"/>
      <c r="Q148" s="3115"/>
      <c r="R148" s="3115"/>
      <c r="S148" s="3115"/>
      <c r="T148" s="3115"/>
      <c r="U148" s="3115"/>
      <c r="V148" s="3115"/>
      <c r="W148" s="3115"/>
      <c r="X148" s="3115"/>
      <c r="Y148" s="3115"/>
      <c r="Z148" s="3115"/>
      <c r="AA148" s="3115"/>
      <c r="AB148" s="3115"/>
      <c r="AC148" s="3115"/>
      <c r="AD148" s="3115"/>
      <c r="AE148" s="3115"/>
      <c r="AF148" s="3115"/>
      <c r="AG148" s="3115"/>
      <c r="AH148" s="3115"/>
      <c r="AI148" s="3115"/>
      <c r="AJ148" s="3115"/>
      <c r="AK148" s="3115"/>
      <c r="AL148" s="1785">
        <v>1</v>
      </c>
      <c r="AM148" s="1782"/>
      <c r="AN148" s="1782"/>
      <c r="AO148" s="1782"/>
      <c r="AP148" s="1782"/>
      <c r="AQ148" s="1782"/>
      <c r="AR148" s="1594" t="s">
        <v>167</v>
      </c>
      <c r="AS148" s="1594"/>
      <c r="AT148" s="1594"/>
      <c r="AU148" s="1594"/>
      <c r="AV148" s="1594" t="s">
        <v>167</v>
      </c>
      <c r="AW148" s="1594"/>
      <c r="AX148" s="1594"/>
    </row>
    <row r="149" spans="2:50" ht="24.05" customHeight="1">
      <c r="B149" s="1779">
        <v>5</v>
      </c>
      <c r="C149" s="1779">
        <v>1</v>
      </c>
      <c r="D149" s="1782"/>
      <c r="E149" s="1782"/>
      <c r="F149" s="1782"/>
      <c r="G149" s="1782"/>
      <c r="H149" s="1782"/>
      <c r="I149" s="1782"/>
      <c r="J149" s="1782"/>
      <c r="K149" s="1782"/>
      <c r="L149" s="1782"/>
      <c r="M149" s="1782"/>
      <c r="N149" s="1782"/>
      <c r="O149" s="1782"/>
      <c r="P149" s="1782"/>
      <c r="Q149" s="1782"/>
      <c r="R149" s="1782"/>
      <c r="S149" s="1782"/>
      <c r="T149" s="1782"/>
      <c r="U149" s="1782"/>
      <c r="V149" s="1782"/>
      <c r="W149" s="1782"/>
      <c r="X149" s="1782"/>
      <c r="Y149" s="1782"/>
      <c r="Z149" s="1782"/>
      <c r="AA149" s="1782"/>
      <c r="AB149" s="1782"/>
      <c r="AC149" s="1782"/>
      <c r="AD149" s="1782"/>
      <c r="AE149" s="1782"/>
      <c r="AF149" s="1782"/>
      <c r="AG149" s="1782"/>
      <c r="AH149" s="1782"/>
      <c r="AI149" s="1782"/>
      <c r="AJ149" s="1782"/>
      <c r="AK149" s="1782"/>
      <c r="AL149" s="1785"/>
      <c r="AM149" s="1782"/>
      <c r="AN149" s="1782"/>
      <c r="AO149" s="1782"/>
      <c r="AP149" s="1782"/>
      <c r="AQ149" s="1782"/>
      <c r="AR149" s="1782"/>
      <c r="AS149" s="1782"/>
      <c r="AT149" s="1782"/>
      <c r="AU149" s="1782"/>
      <c r="AV149" s="1782"/>
      <c r="AW149" s="1782"/>
      <c r="AX149" s="1782"/>
    </row>
    <row r="150" spans="2:50" ht="24.05" customHeight="1">
      <c r="B150" s="1779">
        <v>6</v>
      </c>
      <c r="C150" s="1779">
        <v>1</v>
      </c>
      <c r="D150" s="1782"/>
      <c r="E150" s="1782"/>
      <c r="F150" s="1782"/>
      <c r="G150" s="1782"/>
      <c r="H150" s="1782"/>
      <c r="I150" s="1782"/>
      <c r="J150" s="1782"/>
      <c r="K150" s="1782"/>
      <c r="L150" s="1782"/>
      <c r="M150" s="1782"/>
      <c r="N150" s="1782"/>
      <c r="O150" s="1782"/>
      <c r="P150" s="1782"/>
      <c r="Q150" s="1782"/>
      <c r="R150" s="1782"/>
      <c r="S150" s="1782"/>
      <c r="T150" s="1782"/>
      <c r="U150" s="1782"/>
      <c r="V150" s="1782"/>
      <c r="W150" s="1782"/>
      <c r="X150" s="1782"/>
      <c r="Y150" s="1782"/>
      <c r="Z150" s="1782"/>
      <c r="AA150" s="1782"/>
      <c r="AB150" s="1782"/>
      <c r="AC150" s="1782"/>
      <c r="AD150" s="1782"/>
      <c r="AE150" s="1782"/>
      <c r="AF150" s="1782"/>
      <c r="AG150" s="1782"/>
      <c r="AH150" s="1782"/>
      <c r="AI150" s="1782"/>
      <c r="AJ150" s="1782"/>
      <c r="AK150" s="1782"/>
      <c r="AL150" s="1785"/>
      <c r="AM150" s="1782"/>
      <c r="AN150" s="1782"/>
      <c r="AO150" s="1782"/>
      <c r="AP150" s="1782"/>
      <c r="AQ150" s="1782"/>
      <c r="AR150" s="1782"/>
      <c r="AS150" s="1782"/>
      <c r="AT150" s="1782"/>
      <c r="AU150" s="1782"/>
      <c r="AV150" s="1782"/>
      <c r="AW150" s="1782"/>
      <c r="AX150" s="1782"/>
    </row>
    <row r="151" spans="2:50" ht="24.05" customHeight="1">
      <c r="B151" s="1779">
        <v>7</v>
      </c>
      <c r="C151" s="1779">
        <v>1</v>
      </c>
      <c r="D151" s="1782"/>
      <c r="E151" s="1782"/>
      <c r="F151" s="1782"/>
      <c r="G151" s="1782"/>
      <c r="H151" s="1782"/>
      <c r="I151" s="1782"/>
      <c r="J151" s="1782"/>
      <c r="K151" s="1782"/>
      <c r="L151" s="1782"/>
      <c r="M151" s="1782"/>
      <c r="N151" s="1782"/>
      <c r="O151" s="1782"/>
      <c r="P151" s="1782"/>
      <c r="Q151" s="1782"/>
      <c r="R151" s="1782"/>
      <c r="S151" s="1782"/>
      <c r="T151" s="1782"/>
      <c r="U151" s="1782"/>
      <c r="V151" s="1782"/>
      <c r="W151" s="1782"/>
      <c r="X151" s="1782"/>
      <c r="Y151" s="1782"/>
      <c r="Z151" s="1782"/>
      <c r="AA151" s="1782"/>
      <c r="AB151" s="1782"/>
      <c r="AC151" s="1782"/>
      <c r="AD151" s="1782"/>
      <c r="AE151" s="1782"/>
      <c r="AF151" s="1782"/>
      <c r="AG151" s="1782"/>
      <c r="AH151" s="1782"/>
      <c r="AI151" s="1782"/>
      <c r="AJ151" s="1782"/>
      <c r="AK151" s="1782"/>
      <c r="AL151" s="1785"/>
      <c r="AM151" s="1782"/>
      <c r="AN151" s="1782"/>
      <c r="AO151" s="1782"/>
      <c r="AP151" s="1782"/>
      <c r="AQ151" s="1782"/>
      <c r="AR151" s="1782"/>
      <c r="AS151" s="1782"/>
      <c r="AT151" s="1782"/>
      <c r="AU151" s="1782"/>
      <c r="AV151" s="1782"/>
      <c r="AW151" s="1782"/>
      <c r="AX151" s="1782"/>
    </row>
    <row r="152" spans="2:50" ht="24.05" customHeight="1">
      <c r="B152" s="1779">
        <v>8</v>
      </c>
      <c r="C152" s="1779">
        <v>1</v>
      </c>
      <c r="D152" s="1782"/>
      <c r="E152" s="1782"/>
      <c r="F152" s="1782"/>
      <c r="G152" s="1782"/>
      <c r="H152" s="1782"/>
      <c r="I152" s="1782"/>
      <c r="J152" s="1782"/>
      <c r="K152" s="1782"/>
      <c r="L152" s="1782"/>
      <c r="M152" s="1782"/>
      <c r="N152" s="1782"/>
      <c r="O152" s="1782"/>
      <c r="P152" s="1782"/>
      <c r="Q152" s="1782"/>
      <c r="R152" s="1782"/>
      <c r="S152" s="1782"/>
      <c r="T152" s="1782"/>
      <c r="U152" s="1782"/>
      <c r="V152" s="1782"/>
      <c r="W152" s="1782"/>
      <c r="X152" s="1782"/>
      <c r="Y152" s="1782"/>
      <c r="Z152" s="1782"/>
      <c r="AA152" s="1782"/>
      <c r="AB152" s="1782"/>
      <c r="AC152" s="1782"/>
      <c r="AD152" s="1782"/>
      <c r="AE152" s="1782"/>
      <c r="AF152" s="1782"/>
      <c r="AG152" s="1782"/>
      <c r="AH152" s="1782"/>
      <c r="AI152" s="1782"/>
      <c r="AJ152" s="1782"/>
      <c r="AK152" s="1782"/>
      <c r="AL152" s="1785"/>
      <c r="AM152" s="1782"/>
      <c r="AN152" s="1782"/>
      <c r="AO152" s="1782"/>
      <c r="AP152" s="1782"/>
      <c r="AQ152" s="1782"/>
      <c r="AR152" s="1782"/>
      <c r="AS152" s="1782"/>
      <c r="AT152" s="1782"/>
      <c r="AU152" s="1782"/>
      <c r="AV152" s="1782"/>
      <c r="AW152" s="1782"/>
      <c r="AX152" s="1782"/>
    </row>
    <row r="153" spans="2:50" ht="24.05" customHeight="1">
      <c r="B153" s="1779">
        <v>9</v>
      </c>
      <c r="C153" s="1779">
        <v>1</v>
      </c>
      <c r="D153" s="1782"/>
      <c r="E153" s="1782"/>
      <c r="F153" s="1782"/>
      <c r="G153" s="1782"/>
      <c r="H153" s="1782"/>
      <c r="I153" s="1782"/>
      <c r="J153" s="1782"/>
      <c r="K153" s="1782"/>
      <c r="L153" s="1782"/>
      <c r="M153" s="1782"/>
      <c r="N153" s="1782"/>
      <c r="O153" s="1782"/>
      <c r="P153" s="1782"/>
      <c r="Q153" s="1782"/>
      <c r="R153" s="1782"/>
      <c r="S153" s="1782"/>
      <c r="T153" s="1782"/>
      <c r="U153" s="1782"/>
      <c r="V153" s="1782"/>
      <c r="W153" s="1782"/>
      <c r="X153" s="1782"/>
      <c r="Y153" s="1782"/>
      <c r="Z153" s="1782"/>
      <c r="AA153" s="1782"/>
      <c r="AB153" s="1782"/>
      <c r="AC153" s="1782"/>
      <c r="AD153" s="1782"/>
      <c r="AE153" s="1782"/>
      <c r="AF153" s="1782"/>
      <c r="AG153" s="1782"/>
      <c r="AH153" s="1782"/>
      <c r="AI153" s="1782"/>
      <c r="AJ153" s="1782"/>
      <c r="AK153" s="1782"/>
      <c r="AL153" s="1785"/>
      <c r="AM153" s="1782"/>
      <c r="AN153" s="1782"/>
      <c r="AO153" s="1782"/>
      <c r="AP153" s="1782"/>
      <c r="AQ153" s="1782"/>
      <c r="AR153" s="1782"/>
      <c r="AS153" s="1782"/>
      <c r="AT153" s="1782"/>
      <c r="AU153" s="1782"/>
      <c r="AV153" s="1782"/>
      <c r="AW153" s="1782"/>
      <c r="AX153" s="1782"/>
    </row>
    <row r="154" spans="2:50" ht="24.05" customHeight="1">
      <c r="B154" s="1779">
        <v>10</v>
      </c>
      <c r="C154" s="1779">
        <v>1</v>
      </c>
      <c r="D154" s="1782"/>
      <c r="E154" s="1782"/>
      <c r="F154" s="1782"/>
      <c r="G154" s="1782"/>
      <c r="H154" s="1782"/>
      <c r="I154" s="1782"/>
      <c r="J154" s="1782"/>
      <c r="K154" s="1782"/>
      <c r="L154" s="1782"/>
      <c r="M154" s="1782"/>
      <c r="N154" s="1782"/>
      <c r="O154" s="1782"/>
      <c r="P154" s="1782"/>
      <c r="Q154" s="1782"/>
      <c r="R154" s="1782"/>
      <c r="S154" s="1782"/>
      <c r="T154" s="1782"/>
      <c r="U154" s="1782"/>
      <c r="V154" s="1782"/>
      <c r="W154" s="1782"/>
      <c r="X154" s="1782"/>
      <c r="Y154" s="1782"/>
      <c r="Z154" s="1782"/>
      <c r="AA154" s="1782"/>
      <c r="AB154" s="1782"/>
      <c r="AC154" s="1782"/>
      <c r="AD154" s="1782"/>
      <c r="AE154" s="1782"/>
      <c r="AF154" s="1782"/>
      <c r="AG154" s="1782"/>
      <c r="AH154" s="1782"/>
      <c r="AI154" s="1782"/>
      <c r="AJ154" s="1782"/>
      <c r="AK154" s="1782"/>
      <c r="AL154" s="1785"/>
      <c r="AM154" s="1782"/>
      <c r="AN154" s="1782"/>
      <c r="AO154" s="1782"/>
      <c r="AP154" s="1782"/>
      <c r="AQ154" s="1782"/>
      <c r="AR154" s="1782"/>
      <c r="AS154" s="1782"/>
      <c r="AT154" s="1782"/>
      <c r="AU154" s="1782"/>
      <c r="AV154" s="1782"/>
      <c r="AW154" s="1782"/>
      <c r="AX154" s="1782"/>
    </row>
    <row r="156" spans="2:50">
      <c r="C156" s="1532" t="s">
        <v>1320</v>
      </c>
    </row>
    <row r="157" spans="2:50" ht="34.549999999999997" customHeight="1">
      <c r="B157" s="1779"/>
      <c r="C157" s="1779"/>
      <c r="D157" s="1780" t="s">
        <v>145</v>
      </c>
      <c r="E157" s="1780"/>
      <c r="F157" s="1780"/>
      <c r="G157" s="1780"/>
      <c r="H157" s="1780"/>
      <c r="I157" s="1780"/>
      <c r="J157" s="1780"/>
      <c r="K157" s="1780"/>
      <c r="L157" s="1780"/>
      <c r="M157" s="1780"/>
      <c r="N157" s="1780" t="s">
        <v>146</v>
      </c>
      <c r="O157" s="1780"/>
      <c r="P157" s="1780"/>
      <c r="Q157" s="1780"/>
      <c r="R157" s="1780"/>
      <c r="S157" s="1780"/>
      <c r="T157" s="1780"/>
      <c r="U157" s="1780"/>
      <c r="V157" s="1780"/>
      <c r="W157" s="1780"/>
      <c r="X157" s="1780"/>
      <c r="Y157" s="1780"/>
      <c r="Z157" s="1780"/>
      <c r="AA157" s="1780"/>
      <c r="AB157" s="1780"/>
      <c r="AC157" s="1780"/>
      <c r="AD157" s="1780"/>
      <c r="AE157" s="1780"/>
      <c r="AF157" s="1780"/>
      <c r="AG157" s="1780"/>
      <c r="AH157" s="1780"/>
      <c r="AI157" s="1780"/>
      <c r="AJ157" s="1780"/>
      <c r="AK157" s="1780"/>
      <c r="AL157" s="1781" t="s">
        <v>147</v>
      </c>
      <c r="AM157" s="1780"/>
      <c r="AN157" s="1780"/>
      <c r="AO157" s="1780"/>
      <c r="AP157" s="1780"/>
      <c r="AQ157" s="1780"/>
      <c r="AR157" s="1780" t="s">
        <v>148</v>
      </c>
      <c r="AS157" s="1780"/>
      <c r="AT157" s="1780"/>
      <c r="AU157" s="1780"/>
      <c r="AV157" s="1780" t="s">
        <v>149</v>
      </c>
      <c r="AW157" s="1780"/>
      <c r="AX157" s="1780"/>
    </row>
    <row r="158" spans="2:50" ht="24.05" customHeight="1">
      <c r="B158" s="1779">
        <v>1</v>
      </c>
      <c r="C158" s="1779">
        <v>1</v>
      </c>
      <c r="D158" s="2225" t="s">
        <v>1321</v>
      </c>
      <c r="E158" s="2225"/>
      <c r="F158" s="2225"/>
      <c r="G158" s="2225"/>
      <c r="H158" s="2225"/>
      <c r="I158" s="2225"/>
      <c r="J158" s="2225"/>
      <c r="K158" s="2225"/>
      <c r="L158" s="2225"/>
      <c r="M158" s="2225"/>
      <c r="N158" s="2224" t="s">
        <v>1322</v>
      </c>
      <c r="O158" s="2224"/>
      <c r="P158" s="2224"/>
      <c r="Q158" s="2224"/>
      <c r="R158" s="2224"/>
      <c r="S158" s="2224"/>
      <c r="T158" s="2224"/>
      <c r="U158" s="2224"/>
      <c r="V158" s="2224"/>
      <c r="W158" s="2224"/>
      <c r="X158" s="2224"/>
      <c r="Y158" s="2224"/>
      <c r="Z158" s="2224"/>
      <c r="AA158" s="2224"/>
      <c r="AB158" s="2224"/>
      <c r="AC158" s="2224"/>
      <c r="AD158" s="2224"/>
      <c r="AE158" s="2224"/>
      <c r="AF158" s="2224"/>
      <c r="AG158" s="2224"/>
      <c r="AH158" s="2224"/>
      <c r="AI158" s="2224"/>
      <c r="AJ158" s="2224"/>
      <c r="AK158" s="2224"/>
      <c r="AL158" s="1785">
        <v>20</v>
      </c>
      <c r="AM158" s="1782"/>
      <c r="AN158" s="1782"/>
      <c r="AO158" s="1782"/>
      <c r="AP158" s="1782"/>
      <c r="AQ158" s="1782"/>
      <c r="AR158" s="1594" t="s">
        <v>167</v>
      </c>
      <c r="AS158" s="1594"/>
      <c r="AT158" s="1594"/>
      <c r="AU158" s="1594"/>
      <c r="AV158" s="1594" t="s">
        <v>167</v>
      </c>
      <c r="AW158" s="1594"/>
      <c r="AX158" s="1594"/>
    </row>
    <row r="159" spans="2:50" ht="24.05" customHeight="1">
      <c r="B159" s="1779">
        <v>2</v>
      </c>
      <c r="C159" s="1779">
        <v>1</v>
      </c>
      <c r="D159" s="2225" t="s">
        <v>1323</v>
      </c>
      <c r="E159" s="2225"/>
      <c r="F159" s="2225"/>
      <c r="G159" s="2225"/>
      <c r="H159" s="2225"/>
      <c r="I159" s="2225"/>
      <c r="J159" s="2225"/>
      <c r="K159" s="2225"/>
      <c r="L159" s="2225"/>
      <c r="M159" s="2225"/>
      <c r="N159" s="3115" t="s">
        <v>1254</v>
      </c>
      <c r="O159" s="3115"/>
      <c r="P159" s="3115"/>
      <c r="Q159" s="3115"/>
      <c r="R159" s="3115"/>
      <c r="S159" s="3115"/>
      <c r="T159" s="3115"/>
      <c r="U159" s="3115"/>
      <c r="V159" s="3115"/>
      <c r="W159" s="3115"/>
      <c r="X159" s="3115"/>
      <c r="Y159" s="3115"/>
      <c r="Z159" s="3115"/>
      <c r="AA159" s="3115"/>
      <c r="AB159" s="3115"/>
      <c r="AC159" s="3115"/>
      <c r="AD159" s="3115"/>
      <c r="AE159" s="3115"/>
      <c r="AF159" s="3115"/>
      <c r="AG159" s="3115"/>
      <c r="AH159" s="3115"/>
      <c r="AI159" s="3115"/>
      <c r="AJ159" s="3115"/>
      <c r="AK159" s="3115"/>
      <c r="AL159" s="1785">
        <v>8</v>
      </c>
      <c r="AM159" s="1782"/>
      <c r="AN159" s="1782"/>
      <c r="AO159" s="1782"/>
      <c r="AP159" s="1782"/>
      <c r="AQ159" s="1782"/>
      <c r="AR159" s="1594" t="s">
        <v>167</v>
      </c>
      <c r="AS159" s="1594"/>
      <c r="AT159" s="1594"/>
      <c r="AU159" s="1594"/>
      <c r="AV159" s="1594" t="s">
        <v>167</v>
      </c>
      <c r="AW159" s="1594"/>
      <c r="AX159" s="1594"/>
    </row>
    <row r="160" spans="2:50" ht="24.05" customHeight="1">
      <c r="B160" s="1779">
        <v>3</v>
      </c>
      <c r="C160" s="1779">
        <v>1</v>
      </c>
      <c r="D160" s="2225" t="s">
        <v>1324</v>
      </c>
      <c r="E160" s="2225"/>
      <c r="F160" s="2225"/>
      <c r="G160" s="2225"/>
      <c r="H160" s="2225"/>
      <c r="I160" s="2225"/>
      <c r="J160" s="2225"/>
      <c r="K160" s="2225"/>
      <c r="L160" s="2225"/>
      <c r="M160" s="2225"/>
      <c r="N160" s="3115" t="s">
        <v>1254</v>
      </c>
      <c r="O160" s="3115"/>
      <c r="P160" s="3115"/>
      <c r="Q160" s="3115"/>
      <c r="R160" s="3115"/>
      <c r="S160" s="3115"/>
      <c r="T160" s="3115"/>
      <c r="U160" s="3115"/>
      <c r="V160" s="3115"/>
      <c r="W160" s="3115"/>
      <c r="X160" s="3115"/>
      <c r="Y160" s="3115"/>
      <c r="Z160" s="3115"/>
      <c r="AA160" s="3115"/>
      <c r="AB160" s="3115"/>
      <c r="AC160" s="3115"/>
      <c r="AD160" s="3115"/>
      <c r="AE160" s="3115"/>
      <c r="AF160" s="3115"/>
      <c r="AG160" s="3115"/>
      <c r="AH160" s="3115"/>
      <c r="AI160" s="3115"/>
      <c r="AJ160" s="3115"/>
      <c r="AK160" s="3115"/>
      <c r="AL160" s="1785">
        <v>6</v>
      </c>
      <c r="AM160" s="1782"/>
      <c r="AN160" s="1782"/>
      <c r="AO160" s="1782"/>
      <c r="AP160" s="1782"/>
      <c r="AQ160" s="1782"/>
      <c r="AR160" s="1594" t="s">
        <v>167</v>
      </c>
      <c r="AS160" s="1594"/>
      <c r="AT160" s="1594"/>
      <c r="AU160" s="1594"/>
      <c r="AV160" s="1594" t="s">
        <v>167</v>
      </c>
      <c r="AW160" s="1594"/>
      <c r="AX160" s="1594"/>
    </row>
    <row r="161" spans="2:50" ht="24.05" customHeight="1">
      <c r="B161" s="1779">
        <v>4</v>
      </c>
      <c r="C161" s="1779">
        <v>1</v>
      </c>
      <c r="D161" s="2225" t="s">
        <v>1325</v>
      </c>
      <c r="E161" s="2225"/>
      <c r="F161" s="2225"/>
      <c r="G161" s="2225"/>
      <c r="H161" s="2225"/>
      <c r="I161" s="2225"/>
      <c r="J161" s="2225"/>
      <c r="K161" s="2225"/>
      <c r="L161" s="2225"/>
      <c r="M161" s="2225"/>
      <c r="N161" s="3115" t="s">
        <v>1254</v>
      </c>
      <c r="O161" s="3115"/>
      <c r="P161" s="3115"/>
      <c r="Q161" s="3115"/>
      <c r="R161" s="3115"/>
      <c r="S161" s="3115"/>
      <c r="T161" s="3115"/>
      <c r="U161" s="3115"/>
      <c r="V161" s="3115"/>
      <c r="W161" s="3115"/>
      <c r="X161" s="3115"/>
      <c r="Y161" s="3115"/>
      <c r="Z161" s="3115"/>
      <c r="AA161" s="3115"/>
      <c r="AB161" s="3115"/>
      <c r="AC161" s="3115"/>
      <c r="AD161" s="3115"/>
      <c r="AE161" s="3115"/>
      <c r="AF161" s="3115"/>
      <c r="AG161" s="3115"/>
      <c r="AH161" s="3115"/>
      <c r="AI161" s="3115"/>
      <c r="AJ161" s="3115"/>
      <c r="AK161" s="3115"/>
      <c r="AL161" s="1785">
        <v>5</v>
      </c>
      <c r="AM161" s="1782"/>
      <c r="AN161" s="1782"/>
      <c r="AO161" s="1782"/>
      <c r="AP161" s="1782"/>
      <c r="AQ161" s="1782"/>
      <c r="AR161" s="1594" t="s">
        <v>167</v>
      </c>
      <c r="AS161" s="1594"/>
      <c r="AT161" s="1594"/>
      <c r="AU161" s="1594"/>
      <c r="AV161" s="1594" t="s">
        <v>167</v>
      </c>
      <c r="AW161" s="1594"/>
      <c r="AX161" s="1594"/>
    </row>
    <row r="162" spans="2:50" ht="24.05" customHeight="1">
      <c r="B162" s="1779">
        <v>5</v>
      </c>
      <c r="C162" s="1779">
        <v>1</v>
      </c>
      <c r="D162" s="2225" t="s">
        <v>1326</v>
      </c>
      <c r="E162" s="2225"/>
      <c r="F162" s="2225"/>
      <c r="G162" s="2225"/>
      <c r="H162" s="2225"/>
      <c r="I162" s="2225"/>
      <c r="J162" s="2225"/>
      <c r="K162" s="2225"/>
      <c r="L162" s="2225"/>
      <c r="M162" s="2225"/>
      <c r="N162" s="3115" t="s">
        <v>1254</v>
      </c>
      <c r="O162" s="3115"/>
      <c r="P162" s="3115"/>
      <c r="Q162" s="3115"/>
      <c r="R162" s="3115"/>
      <c r="S162" s="3115"/>
      <c r="T162" s="3115"/>
      <c r="U162" s="3115"/>
      <c r="V162" s="3115"/>
      <c r="W162" s="3115"/>
      <c r="X162" s="3115"/>
      <c r="Y162" s="3115"/>
      <c r="Z162" s="3115"/>
      <c r="AA162" s="3115"/>
      <c r="AB162" s="3115"/>
      <c r="AC162" s="3115"/>
      <c r="AD162" s="3115"/>
      <c r="AE162" s="3115"/>
      <c r="AF162" s="3115"/>
      <c r="AG162" s="3115"/>
      <c r="AH162" s="3115"/>
      <c r="AI162" s="3115"/>
      <c r="AJ162" s="3115"/>
      <c r="AK162" s="3115"/>
      <c r="AL162" s="1785">
        <v>4</v>
      </c>
      <c r="AM162" s="1782"/>
      <c r="AN162" s="1782"/>
      <c r="AO162" s="1782"/>
      <c r="AP162" s="1782"/>
      <c r="AQ162" s="1782"/>
      <c r="AR162" s="1594" t="s">
        <v>167</v>
      </c>
      <c r="AS162" s="1594"/>
      <c r="AT162" s="1594"/>
      <c r="AU162" s="1594"/>
      <c r="AV162" s="1594" t="s">
        <v>167</v>
      </c>
      <c r="AW162" s="1594"/>
      <c r="AX162" s="1594"/>
    </row>
    <row r="163" spans="2:50" ht="24.05" customHeight="1">
      <c r="B163" s="1779">
        <v>6</v>
      </c>
      <c r="C163" s="1779">
        <v>1</v>
      </c>
      <c r="D163" s="2225" t="s">
        <v>1327</v>
      </c>
      <c r="E163" s="2225"/>
      <c r="F163" s="2225"/>
      <c r="G163" s="2225"/>
      <c r="H163" s="2225"/>
      <c r="I163" s="2225"/>
      <c r="J163" s="2225"/>
      <c r="K163" s="2225"/>
      <c r="L163" s="2225"/>
      <c r="M163" s="2225"/>
      <c r="N163" s="3115" t="s">
        <v>1254</v>
      </c>
      <c r="O163" s="3115"/>
      <c r="P163" s="3115"/>
      <c r="Q163" s="3115"/>
      <c r="R163" s="3115"/>
      <c r="S163" s="3115"/>
      <c r="T163" s="3115"/>
      <c r="U163" s="3115"/>
      <c r="V163" s="3115"/>
      <c r="W163" s="3115"/>
      <c r="X163" s="3115"/>
      <c r="Y163" s="3115"/>
      <c r="Z163" s="3115"/>
      <c r="AA163" s="3115"/>
      <c r="AB163" s="3115"/>
      <c r="AC163" s="3115"/>
      <c r="AD163" s="3115"/>
      <c r="AE163" s="3115"/>
      <c r="AF163" s="3115"/>
      <c r="AG163" s="3115"/>
      <c r="AH163" s="3115"/>
      <c r="AI163" s="3115"/>
      <c r="AJ163" s="3115"/>
      <c r="AK163" s="3115"/>
      <c r="AL163" s="1785">
        <v>2</v>
      </c>
      <c r="AM163" s="1782"/>
      <c r="AN163" s="1782"/>
      <c r="AO163" s="1782"/>
      <c r="AP163" s="1782"/>
      <c r="AQ163" s="1782"/>
      <c r="AR163" s="1594" t="s">
        <v>167</v>
      </c>
      <c r="AS163" s="1594"/>
      <c r="AT163" s="1594"/>
      <c r="AU163" s="1594"/>
      <c r="AV163" s="1594" t="s">
        <v>167</v>
      </c>
      <c r="AW163" s="1594"/>
      <c r="AX163" s="1594"/>
    </row>
    <row r="164" spans="2:50" ht="24.05" customHeight="1">
      <c r="B164" s="1779">
        <v>7</v>
      </c>
      <c r="C164" s="1779">
        <v>1</v>
      </c>
      <c r="D164" s="2225" t="s">
        <v>1328</v>
      </c>
      <c r="E164" s="2225"/>
      <c r="F164" s="2225"/>
      <c r="G164" s="2225"/>
      <c r="H164" s="2225"/>
      <c r="I164" s="2225"/>
      <c r="J164" s="2225"/>
      <c r="K164" s="2225"/>
      <c r="L164" s="2225"/>
      <c r="M164" s="2225"/>
      <c r="N164" s="3115" t="s">
        <v>1254</v>
      </c>
      <c r="O164" s="3115"/>
      <c r="P164" s="3115"/>
      <c r="Q164" s="3115"/>
      <c r="R164" s="3115"/>
      <c r="S164" s="3115"/>
      <c r="T164" s="3115"/>
      <c r="U164" s="3115"/>
      <c r="V164" s="3115"/>
      <c r="W164" s="3115"/>
      <c r="X164" s="3115"/>
      <c r="Y164" s="3115"/>
      <c r="Z164" s="3115"/>
      <c r="AA164" s="3115"/>
      <c r="AB164" s="3115"/>
      <c r="AC164" s="3115"/>
      <c r="AD164" s="3115"/>
      <c r="AE164" s="3115"/>
      <c r="AF164" s="3115"/>
      <c r="AG164" s="3115"/>
      <c r="AH164" s="3115"/>
      <c r="AI164" s="3115"/>
      <c r="AJ164" s="3115"/>
      <c r="AK164" s="3115"/>
      <c r="AL164" s="1785">
        <v>1</v>
      </c>
      <c r="AM164" s="1782"/>
      <c r="AN164" s="1782"/>
      <c r="AO164" s="1782"/>
      <c r="AP164" s="1782"/>
      <c r="AQ164" s="1782"/>
      <c r="AR164" s="1594" t="s">
        <v>167</v>
      </c>
      <c r="AS164" s="1594"/>
      <c r="AT164" s="1594"/>
      <c r="AU164" s="1594"/>
      <c r="AV164" s="1594" t="s">
        <v>167</v>
      </c>
      <c r="AW164" s="1594"/>
      <c r="AX164" s="1594"/>
    </row>
    <row r="165" spans="2:50" ht="24.05" customHeight="1">
      <c r="B165" s="1779">
        <v>8</v>
      </c>
      <c r="C165" s="1779">
        <v>1</v>
      </c>
      <c r="D165" s="2225" t="s">
        <v>1329</v>
      </c>
      <c r="E165" s="2225"/>
      <c r="F165" s="2225"/>
      <c r="G165" s="2225"/>
      <c r="H165" s="2225"/>
      <c r="I165" s="2225"/>
      <c r="J165" s="2225"/>
      <c r="K165" s="2225"/>
      <c r="L165" s="2225"/>
      <c r="M165" s="2225"/>
      <c r="N165" s="3115" t="s">
        <v>1254</v>
      </c>
      <c r="O165" s="3115"/>
      <c r="P165" s="3115"/>
      <c r="Q165" s="3115"/>
      <c r="R165" s="3115"/>
      <c r="S165" s="3115"/>
      <c r="T165" s="3115"/>
      <c r="U165" s="3115"/>
      <c r="V165" s="3115"/>
      <c r="W165" s="3115"/>
      <c r="X165" s="3115"/>
      <c r="Y165" s="3115"/>
      <c r="Z165" s="3115"/>
      <c r="AA165" s="3115"/>
      <c r="AB165" s="3115"/>
      <c r="AC165" s="3115"/>
      <c r="AD165" s="3115"/>
      <c r="AE165" s="3115"/>
      <c r="AF165" s="3115"/>
      <c r="AG165" s="3115"/>
      <c r="AH165" s="3115"/>
      <c r="AI165" s="3115"/>
      <c r="AJ165" s="3115"/>
      <c r="AK165" s="3115"/>
      <c r="AL165" s="1785">
        <v>1</v>
      </c>
      <c r="AM165" s="1782"/>
      <c r="AN165" s="1782"/>
      <c r="AO165" s="1782"/>
      <c r="AP165" s="1782"/>
      <c r="AQ165" s="1782"/>
      <c r="AR165" s="1594" t="s">
        <v>167</v>
      </c>
      <c r="AS165" s="1594"/>
      <c r="AT165" s="1594"/>
      <c r="AU165" s="1594"/>
      <c r="AV165" s="1594" t="s">
        <v>167</v>
      </c>
      <c r="AW165" s="1594"/>
      <c r="AX165" s="1594"/>
    </row>
    <row r="166" spans="2:50" ht="24.05" customHeight="1">
      <c r="B166" s="1779">
        <v>9</v>
      </c>
      <c r="C166" s="1779">
        <v>1</v>
      </c>
      <c r="D166" s="2225" t="s">
        <v>1330</v>
      </c>
      <c r="E166" s="2225"/>
      <c r="F166" s="2225"/>
      <c r="G166" s="2225"/>
      <c r="H166" s="2225"/>
      <c r="I166" s="2225"/>
      <c r="J166" s="2225"/>
      <c r="K166" s="2225"/>
      <c r="L166" s="2225"/>
      <c r="M166" s="2225"/>
      <c r="N166" s="3115" t="s">
        <v>1254</v>
      </c>
      <c r="O166" s="3115"/>
      <c r="P166" s="3115"/>
      <c r="Q166" s="3115"/>
      <c r="R166" s="3115"/>
      <c r="S166" s="3115"/>
      <c r="T166" s="3115"/>
      <c r="U166" s="3115"/>
      <c r="V166" s="3115"/>
      <c r="W166" s="3115"/>
      <c r="X166" s="3115"/>
      <c r="Y166" s="3115"/>
      <c r="Z166" s="3115"/>
      <c r="AA166" s="3115"/>
      <c r="AB166" s="3115"/>
      <c r="AC166" s="3115"/>
      <c r="AD166" s="3115"/>
      <c r="AE166" s="3115"/>
      <c r="AF166" s="3115"/>
      <c r="AG166" s="3115"/>
      <c r="AH166" s="3115"/>
      <c r="AI166" s="3115"/>
      <c r="AJ166" s="3115"/>
      <c r="AK166" s="3115"/>
      <c r="AL166" s="1785">
        <v>1</v>
      </c>
      <c r="AM166" s="1782"/>
      <c r="AN166" s="1782"/>
      <c r="AO166" s="1782"/>
      <c r="AP166" s="1782"/>
      <c r="AQ166" s="1782"/>
      <c r="AR166" s="1594" t="s">
        <v>167</v>
      </c>
      <c r="AS166" s="1594"/>
      <c r="AT166" s="1594"/>
      <c r="AU166" s="1594"/>
      <c r="AV166" s="1594" t="s">
        <v>167</v>
      </c>
      <c r="AW166" s="1594"/>
      <c r="AX166" s="1594"/>
    </row>
    <row r="167" spans="2:50" ht="24.05" customHeight="1">
      <c r="B167" s="1779">
        <v>10</v>
      </c>
      <c r="C167" s="1779">
        <v>1</v>
      </c>
      <c r="D167" s="2225" t="s">
        <v>1331</v>
      </c>
      <c r="E167" s="2225"/>
      <c r="F167" s="2225"/>
      <c r="G167" s="2225"/>
      <c r="H167" s="2225"/>
      <c r="I167" s="2225"/>
      <c r="J167" s="2225"/>
      <c r="K167" s="2225"/>
      <c r="L167" s="2225"/>
      <c r="M167" s="2225"/>
      <c r="N167" s="3115" t="s">
        <v>1254</v>
      </c>
      <c r="O167" s="3115"/>
      <c r="P167" s="3115"/>
      <c r="Q167" s="3115"/>
      <c r="R167" s="3115"/>
      <c r="S167" s="3115"/>
      <c r="T167" s="3115"/>
      <c r="U167" s="3115"/>
      <c r="V167" s="3115"/>
      <c r="W167" s="3115"/>
      <c r="X167" s="3115"/>
      <c r="Y167" s="3115"/>
      <c r="Z167" s="3115"/>
      <c r="AA167" s="3115"/>
      <c r="AB167" s="3115"/>
      <c r="AC167" s="3115"/>
      <c r="AD167" s="3115"/>
      <c r="AE167" s="3115"/>
      <c r="AF167" s="3115"/>
      <c r="AG167" s="3115"/>
      <c r="AH167" s="3115"/>
      <c r="AI167" s="3115"/>
      <c r="AJ167" s="3115"/>
      <c r="AK167" s="3115"/>
      <c r="AL167" s="1785">
        <v>1</v>
      </c>
      <c r="AM167" s="1782"/>
      <c r="AN167" s="1782"/>
      <c r="AO167" s="1782"/>
      <c r="AP167" s="1782"/>
      <c r="AQ167" s="1782"/>
      <c r="AR167" s="1594" t="s">
        <v>167</v>
      </c>
      <c r="AS167" s="1594"/>
      <c r="AT167" s="1594"/>
      <c r="AU167" s="1594"/>
      <c r="AV167" s="1594" t="s">
        <v>167</v>
      </c>
      <c r="AW167" s="1594"/>
      <c r="AX167" s="1594"/>
    </row>
  </sheetData>
  <mergeCells count="682">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AL142:AR142"/>
    <mergeCell ref="AS142:AW142"/>
    <mergeCell ref="B144:C144"/>
    <mergeCell ref="D144:M144"/>
    <mergeCell ref="N144:AK144"/>
    <mergeCell ref="AL144:AQ144"/>
    <mergeCell ref="AR144:AU144"/>
    <mergeCell ref="AV144:AX144"/>
    <mergeCell ref="Z141:AF141"/>
    <mergeCell ref="AG141:AK141"/>
    <mergeCell ref="AL141:AR141"/>
    <mergeCell ref="AS141:AW141"/>
    <mergeCell ref="B142:H142"/>
    <mergeCell ref="I142:M142"/>
    <mergeCell ref="N142:T142"/>
    <mergeCell ref="U142:Y142"/>
    <mergeCell ref="Z142:AF142"/>
    <mergeCell ref="AG142:AK142"/>
    <mergeCell ref="B140:H140"/>
    <mergeCell ref="I140:Y140"/>
    <mergeCell ref="B141:H141"/>
    <mergeCell ref="I141:M141"/>
    <mergeCell ref="N141:T141"/>
    <mergeCell ref="U141:Y141"/>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2:AC112"/>
    <mergeCell ref="AD112:AY112"/>
    <mergeCell ref="H113:L113"/>
    <mergeCell ref="M113:Y113"/>
    <mergeCell ref="Z113:AC113"/>
    <mergeCell ref="AD113:AH113"/>
    <mergeCell ref="AI113:AU113"/>
    <mergeCell ref="AV113:AY113"/>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1:AC101"/>
    <mergeCell ref="AD101:AY101"/>
    <mergeCell ref="H102:L102"/>
    <mergeCell ref="M102:Y102"/>
    <mergeCell ref="Z102:AC102"/>
    <mergeCell ref="AD102:AH102"/>
    <mergeCell ref="AI102:AU102"/>
    <mergeCell ref="AV102:AY102"/>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0:AC90"/>
    <mergeCell ref="AD90:AY90"/>
    <mergeCell ref="H91:L91"/>
    <mergeCell ref="M91:Y91"/>
    <mergeCell ref="Z91:AC91"/>
    <mergeCell ref="AD91:AH91"/>
    <mergeCell ref="AI91:AU91"/>
    <mergeCell ref="AV91:AY91"/>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Z80:AC80"/>
    <mergeCell ref="AD80:AH80"/>
    <mergeCell ref="AI80:AU80"/>
    <mergeCell ref="AV80:AY80"/>
    <mergeCell ref="H81:L81"/>
    <mergeCell ref="M81:Y81"/>
    <mergeCell ref="Z81:AC81"/>
    <mergeCell ref="AD81:AH81"/>
    <mergeCell ref="AI81:AU81"/>
    <mergeCell ref="AV81:AY81"/>
    <mergeCell ref="B69:AY69"/>
    <mergeCell ref="B70:AY70"/>
    <mergeCell ref="M71:AA71"/>
    <mergeCell ref="AL71:AY71"/>
    <mergeCell ref="B74:G76"/>
    <mergeCell ref="B79:G122"/>
    <mergeCell ref="H79:AC79"/>
    <mergeCell ref="AD79:AY79"/>
    <mergeCell ref="H80:L80"/>
    <mergeCell ref="M80:Y80"/>
    <mergeCell ref="B65:F65"/>
    <mergeCell ref="G65:AY65"/>
    <mergeCell ref="B66:AY66"/>
    <mergeCell ref="B67:F67"/>
    <mergeCell ref="G67:AY67"/>
    <mergeCell ref="B68:AY68"/>
    <mergeCell ref="B60:C60"/>
    <mergeCell ref="D60:AY60"/>
    <mergeCell ref="D61:AY61"/>
    <mergeCell ref="D62:AY62"/>
    <mergeCell ref="D63:AY63"/>
    <mergeCell ref="B64:AY64"/>
    <mergeCell ref="D57:G57"/>
    <mergeCell ref="H57:AG57"/>
    <mergeCell ref="D58:G58"/>
    <mergeCell ref="H58:U58"/>
    <mergeCell ref="V58:AG58"/>
    <mergeCell ref="D59:G59"/>
    <mergeCell ref="H59:AG59"/>
    <mergeCell ref="D53:G53"/>
    <mergeCell ref="H53:AG53"/>
    <mergeCell ref="B54:C59"/>
    <mergeCell ref="D54:G54"/>
    <mergeCell ref="H54:AG54"/>
    <mergeCell ref="AH54:AY59"/>
    <mergeCell ref="D55:G55"/>
    <mergeCell ref="H55:AG55"/>
    <mergeCell ref="D56:G56"/>
    <mergeCell ref="H56:AG56"/>
    <mergeCell ref="B49:C53"/>
    <mergeCell ref="D49:G49"/>
    <mergeCell ref="H49:AG49"/>
    <mergeCell ref="AH49:AY53"/>
    <mergeCell ref="D50:G50"/>
    <mergeCell ref="H50:AG50"/>
    <mergeCell ref="D51:G51"/>
    <mergeCell ref="H51:AG51"/>
    <mergeCell ref="D52:G52"/>
    <mergeCell ref="H52:AG52"/>
    <mergeCell ref="B46:C48"/>
    <mergeCell ref="D46:G46"/>
    <mergeCell ref="H46:AG46"/>
    <mergeCell ref="AH46:AY48"/>
    <mergeCell ref="D47:G47"/>
    <mergeCell ref="H47:AG47"/>
    <mergeCell ref="D48:G48"/>
    <mergeCell ref="H48:AG48"/>
    <mergeCell ref="D42:AY42"/>
    <mergeCell ref="D43:AY43"/>
    <mergeCell ref="B44:AY44"/>
    <mergeCell ref="D45:G45"/>
    <mergeCell ref="H45:AG45"/>
    <mergeCell ref="AH45:AY45"/>
    <mergeCell ref="D35:L35"/>
    <mergeCell ref="M35:R35"/>
    <mergeCell ref="S35:X35"/>
    <mergeCell ref="Y35:AY35"/>
    <mergeCell ref="B38:C41"/>
    <mergeCell ref="D38:AY38"/>
    <mergeCell ref="D39:AY39"/>
    <mergeCell ref="D40:AY40"/>
    <mergeCell ref="D41:AY41"/>
    <mergeCell ref="D33:L33"/>
    <mergeCell ref="M33:R33"/>
    <mergeCell ref="S33:X33"/>
    <mergeCell ref="Y33:AY33"/>
    <mergeCell ref="D34:L34"/>
    <mergeCell ref="M34:R34"/>
    <mergeCell ref="S34:X34"/>
    <mergeCell ref="Y34:AY34"/>
    <mergeCell ref="D31:L31"/>
    <mergeCell ref="M31:R31"/>
    <mergeCell ref="S31:X31"/>
    <mergeCell ref="Y31:AY31"/>
    <mergeCell ref="D32:L32"/>
    <mergeCell ref="M32:R32"/>
    <mergeCell ref="S32:X32"/>
    <mergeCell ref="Y32:AY32"/>
    <mergeCell ref="M29:R29"/>
    <mergeCell ref="S29:X29"/>
    <mergeCell ref="Y29:AY29"/>
    <mergeCell ref="D30:L30"/>
    <mergeCell ref="M30:R30"/>
    <mergeCell ref="S30:X30"/>
    <mergeCell ref="Y30:AY30"/>
    <mergeCell ref="B27:C35"/>
    <mergeCell ref="D27:L27"/>
    <mergeCell ref="M27:R27"/>
    <mergeCell ref="S27:X27"/>
    <mergeCell ref="Y27:AY27"/>
    <mergeCell ref="D28:L28"/>
    <mergeCell ref="M28:R28"/>
    <mergeCell ref="S28:X28"/>
    <mergeCell ref="Y28:AY28"/>
    <mergeCell ref="D29:L29"/>
    <mergeCell ref="AU24:AY24"/>
    <mergeCell ref="AF25:AJ25"/>
    <mergeCell ref="AK25:AO25"/>
    <mergeCell ref="AP25:AT25"/>
    <mergeCell ref="AU25:AY25"/>
    <mergeCell ref="B26:G26"/>
    <mergeCell ref="H26:Y26"/>
    <mergeCell ref="Z26:AB26"/>
    <mergeCell ref="AC26:AY26"/>
    <mergeCell ref="H24:Y25"/>
    <mergeCell ref="Z24:AB25"/>
    <mergeCell ref="AC24:AE25"/>
    <mergeCell ref="AF24:AJ24"/>
    <mergeCell ref="AK24:AO24"/>
    <mergeCell ref="AP24:AT24"/>
    <mergeCell ref="AP22:AT22"/>
    <mergeCell ref="AU22:AY22"/>
    <mergeCell ref="B23:G25"/>
    <mergeCell ref="H23:Y23"/>
    <mergeCell ref="Z23:AB23"/>
    <mergeCell ref="AC23:AE23"/>
    <mergeCell ref="AF23:AJ23"/>
    <mergeCell ref="AK23:AO23"/>
    <mergeCell ref="AP23:AT23"/>
    <mergeCell ref="AU23:AY23"/>
    <mergeCell ref="AP20:AT20"/>
    <mergeCell ref="AU20:AY20"/>
    <mergeCell ref="H21:Y22"/>
    <mergeCell ref="Z21:AB21"/>
    <mergeCell ref="AC21:AE21"/>
    <mergeCell ref="AF21:AJ21"/>
    <mergeCell ref="AK21:AO21"/>
    <mergeCell ref="AP21:AT21"/>
    <mergeCell ref="AU21:AY21"/>
    <mergeCell ref="Z22:AB22"/>
    <mergeCell ref="B20:G22"/>
    <mergeCell ref="H20:Y20"/>
    <mergeCell ref="Z20:AB20"/>
    <mergeCell ref="AC20:AE20"/>
    <mergeCell ref="AF20:AJ20"/>
    <mergeCell ref="AK20:AO20"/>
    <mergeCell ref="AC22:AE22"/>
    <mergeCell ref="AF22:AJ22"/>
    <mergeCell ref="AK22:AO22"/>
    <mergeCell ref="H19:P19"/>
    <mergeCell ref="Q19:W19"/>
    <mergeCell ref="X19:AD19"/>
    <mergeCell ref="AE19:AK19"/>
    <mergeCell ref="AL19:AR19"/>
    <mergeCell ref="AS19:AY19"/>
    <mergeCell ref="H18:P18"/>
    <mergeCell ref="Q18:W18"/>
    <mergeCell ref="X18:AD18"/>
    <mergeCell ref="AE18:AK18"/>
    <mergeCell ref="AL18:AR18"/>
    <mergeCell ref="AS18:AY18"/>
    <mergeCell ref="J17:P17"/>
    <mergeCell ref="Q17:W17"/>
    <mergeCell ref="X17:AD17"/>
    <mergeCell ref="AE17:AK17"/>
    <mergeCell ref="AL17:AR17"/>
    <mergeCell ref="AS17:AY17"/>
    <mergeCell ref="J16:P16"/>
    <mergeCell ref="Q16:W16"/>
    <mergeCell ref="X16:AD16"/>
    <mergeCell ref="AE16:AK16"/>
    <mergeCell ref="AL16:AR16"/>
    <mergeCell ref="AS16:AY16"/>
    <mergeCell ref="J15:P15"/>
    <mergeCell ref="Q15:W15"/>
    <mergeCell ref="X15:AD15"/>
    <mergeCell ref="AE15:AK15"/>
    <mergeCell ref="AL15:AR15"/>
    <mergeCell ref="AS15:AY15"/>
    <mergeCell ref="AS12:AY12"/>
    <mergeCell ref="H13:I17"/>
    <mergeCell ref="J13:P14"/>
    <mergeCell ref="Q13:W14"/>
    <mergeCell ref="X13:AD14"/>
    <mergeCell ref="AE13:AK14"/>
    <mergeCell ref="AL13:AR13"/>
    <mergeCell ref="AS13:AY13"/>
    <mergeCell ref="AL14:AR14"/>
    <mergeCell ref="AS14:AY14"/>
    <mergeCell ref="B10:G10"/>
    <mergeCell ref="H10:AY10"/>
    <mergeCell ref="B11:G11"/>
    <mergeCell ref="H11:AY11"/>
    <mergeCell ref="B12:G19"/>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6" max="50" man="1"/>
    <brk id="72" max="50" man="1"/>
    <brk id="77" max="50" man="1"/>
    <brk id="123"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59"/>
  <sheetViews>
    <sheetView topLeftCell="A140" zoomScale="85" zoomScaleNormal="85" zoomScaleSheetLayoutView="85" workbookViewId="0">
      <selection activeCell="A221" sqref="A221:XFD233"/>
    </sheetView>
  </sheetViews>
  <sheetFormatPr defaultRowHeight="13.1"/>
  <cols>
    <col min="1" max="2" width="2.21875" style="1532" customWidth="1"/>
    <col min="3" max="3" width="3.6640625" style="1532" customWidth="1"/>
    <col min="4" max="6" width="2.21875" style="1532" customWidth="1"/>
    <col min="7" max="7" width="1.6640625" style="1532" customWidth="1"/>
    <col min="8" max="25" width="2.21875" style="1532" customWidth="1"/>
    <col min="26" max="28" width="2.77734375" style="1532" customWidth="1"/>
    <col min="29" max="30" width="2.21875" style="1532" customWidth="1"/>
    <col min="31" max="37" width="2.88671875" style="1532" customWidth="1"/>
    <col min="38" max="46" width="2.6640625" style="1532" customWidth="1"/>
    <col min="47" max="47" width="3.44140625" style="1532" customWidth="1"/>
    <col min="48" max="57" width="2.21875" style="1532" customWidth="1"/>
    <col min="58" max="58" width="4.6640625" style="1532" customWidth="1"/>
    <col min="59" max="16384" width="8.88671875" style="1532"/>
  </cols>
  <sheetData>
    <row r="1" spans="2:52" ht="23.25" customHeight="1">
      <c r="AQ1" s="503"/>
      <c r="AR1" s="503"/>
      <c r="AS1" s="503"/>
      <c r="AT1" s="503"/>
      <c r="AU1" s="503"/>
      <c r="AV1" s="503"/>
      <c r="AW1" s="503"/>
      <c r="AX1" s="504"/>
    </row>
    <row r="2" spans="2:52" ht="33.75" customHeight="1" thickBot="1">
      <c r="AK2" s="507" t="s">
        <v>0</v>
      </c>
      <c r="AL2" s="507"/>
      <c r="AM2" s="507"/>
      <c r="AN2" s="507"/>
      <c r="AO2" s="507"/>
      <c r="AP2" s="507"/>
      <c r="AQ2" s="507"/>
      <c r="AR2" s="2845" t="s">
        <v>1332</v>
      </c>
      <c r="AS2" s="2973"/>
      <c r="AT2" s="2973"/>
      <c r="AU2" s="2973"/>
      <c r="AV2" s="2973"/>
      <c r="AW2" s="2973"/>
      <c r="AX2" s="2973"/>
      <c r="AY2" s="2973"/>
    </row>
    <row r="3" spans="2:52" ht="19" thickBot="1">
      <c r="B3" s="509" t="s">
        <v>1333</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2" ht="29.95" customHeight="1">
      <c r="B4" s="512" t="s">
        <v>4</v>
      </c>
      <c r="C4" s="513"/>
      <c r="D4" s="513"/>
      <c r="E4" s="513"/>
      <c r="F4" s="513"/>
      <c r="G4" s="513"/>
      <c r="H4" s="2974" t="s">
        <v>1334</v>
      </c>
      <c r="I4" s="1134"/>
      <c r="J4" s="1134"/>
      <c r="K4" s="1134"/>
      <c r="L4" s="1134"/>
      <c r="M4" s="1134"/>
      <c r="N4" s="1134"/>
      <c r="O4" s="1134"/>
      <c r="P4" s="1134"/>
      <c r="Q4" s="1134"/>
      <c r="R4" s="1134"/>
      <c r="S4" s="1134"/>
      <c r="T4" s="1134"/>
      <c r="U4" s="1134"/>
      <c r="V4" s="1134"/>
      <c r="W4" s="1134"/>
      <c r="X4" s="1134"/>
      <c r="Y4" s="1134"/>
      <c r="Z4" s="517" t="s">
        <v>1335</v>
      </c>
      <c r="AA4" s="518"/>
      <c r="AB4" s="518"/>
      <c r="AC4" s="518"/>
      <c r="AD4" s="518"/>
      <c r="AE4" s="519"/>
      <c r="AF4" s="1985" t="s">
        <v>1336</v>
      </c>
      <c r="AG4" s="3059"/>
      <c r="AH4" s="3059"/>
      <c r="AI4" s="3059"/>
      <c r="AJ4" s="3059"/>
      <c r="AK4" s="3059"/>
      <c r="AL4" s="3059"/>
      <c r="AM4" s="3059"/>
      <c r="AN4" s="3059"/>
      <c r="AO4" s="3059"/>
      <c r="AP4" s="3059"/>
      <c r="AQ4" s="3060"/>
      <c r="AR4" s="523" t="s">
        <v>8</v>
      </c>
      <c r="AS4" s="518"/>
      <c r="AT4" s="518"/>
      <c r="AU4" s="518"/>
      <c r="AV4" s="518"/>
      <c r="AW4" s="518"/>
      <c r="AX4" s="518"/>
      <c r="AY4" s="524"/>
    </row>
    <row r="5" spans="2:52" ht="38.299999999999997" customHeight="1">
      <c r="B5" s="525" t="s">
        <v>9</v>
      </c>
      <c r="C5" s="526"/>
      <c r="D5" s="526"/>
      <c r="E5" s="526"/>
      <c r="F5" s="526"/>
      <c r="G5" s="527"/>
      <c r="H5" s="528" t="s">
        <v>419</v>
      </c>
      <c r="I5" s="529"/>
      <c r="J5" s="529"/>
      <c r="K5" s="529"/>
      <c r="L5" s="529"/>
      <c r="M5" s="529"/>
      <c r="N5" s="529"/>
      <c r="O5" s="529"/>
      <c r="P5" s="529"/>
      <c r="Q5" s="529"/>
      <c r="R5" s="529"/>
      <c r="S5" s="529"/>
      <c r="T5" s="529"/>
      <c r="U5" s="529"/>
      <c r="V5" s="529"/>
      <c r="W5" s="530"/>
      <c r="X5" s="530"/>
      <c r="Y5" s="530"/>
      <c r="Z5" s="531" t="s">
        <v>11</v>
      </c>
      <c r="AA5" s="1538"/>
      <c r="AB5" s="1538"/>
      <c r="AC5" s="1538"/>
      <c r="AD5" s="1538"/>
      <c r="AE5" s="1539"/>
      <c r="AF5" s="3061"/>
      <c r="AG5" s="3062"/>
      <c r="AH5" s="3062"/>
      <c r="AI5" s="3062"/>
      <c r="AJ5" s="3062"/>
      <c r="AK5" s="3062"/>
      <c r="AL5" s="3062"/>
      <c r="AM5" s="3062"/>
      <c r="AN5" s="3062"/>
      <c r="AO5" s="3062"/>
      <c r="AP5" s="3062"/>
      <c r="AQ5" s="3063"/>
      <c r="AR5" s="537" t="s">
        <v>1337</v>
      </c>
      <c r="AS5" s="2976"/>
      <c r="AT5" s="2976"/>
      <c r="AU5" s="2976"/>
      <c r="AV5" s="2976"/>
      <c r="AW5" s="2976"/>
      <c r="AX5" s="2976"/>
      <c r="AY5" s="2977"/>
    </row>
    <row r="6" spans="2:52" ht="82.5" customHeight="1">
      <c r="B6" s="540" t="s">
        <v>13</v>
      </c>
      <c r="C6" s="541"/>
      <c r="D6" s="541"/>
      <c r="E6" s="541"/>
      <c r="F6" s="541"/>
      <c r="G6" s="541"/>
      <c r="H6" s="542" t="s">
        <v>683</v>
      </c>
      <c r="I6" s="530"/>
      <c r="J6" s="530"/>
      <c r="K6" s="530"/>
      <c r="L6" s="530"/>
      <c r="M6" s="530"/>
      <c r="N6" s="530"/>
      <c r="O6" s="530"/>
      <c r="P6" s="530"/>
      <c r="Q6" s="530"/>
      <c r="R6" s="530"/>
      <c r="S6" s="530"/>
      <c r="T6" s="530"/>
      <c r="U6" s="530"/>
      <c r="V6" s="530"/>
      <c r="W6" s="530"/>
      <c r="X6" s="530"/>
      <c r="Y6" s="530"/>
      <c r="Z6" s="543" t="s">
        <v>15</v>
      </c>
      <c r="AA6" s="544"/>
      <c r="AB6" s="544"/>
      <c r="AC6" s="544"/>
      <c r="AD6" s="544"/>
      <c r="AE6" s="545"/>
      <c r="AF6" s="2861" t="s">
        <v>1140</v>
      </c>
      <c r="AG6" s="1563"/>
      <c r="AH6" s="1563"/>
      <c r="AI6" s="1563"/>
      <c r="AJ6" s="1563"/>
      <c r="AK6" s="1563"/>
      <c r="AL6" s="1563"/>
      <c r="AM6" s="1563"/>
      <c r="AN6" s="1563"/>
      <c r="AO6" s="1563"/>
      <c r="AP6" s="1563"/>
      <c r="AQ6" s="1563"/>
      <c r="AR6" s="1563"/>
      <c r="AS6" s="1563"/>
      <c r="AT6" s="1563"/>
      <c r="AU6" s="1563"/>
      <c r="AV6" s="1563"/>
      <c r="AW6" s="1563"/>
      <c r="AX6" s="1563"/>
      <c r="AY6" s="1564"/>
      <c r="AZ6" s="3116"/>
    </row>
    <row r="7" spans="2:52" ht="20.149999999999999" customHeight="1">
      <c r="B7" s="548" t="s">
        <v>193</v>
      </c>
      <c r="C7" s="549"/>
      <c r="D7" s="549"/>
      <c r="E7" s="549"/>
      <c r="F7" s="549"/>
      <c r="G7" s="549"/>
      <c r="H7" s="1550" t="s">
        <v>1338</v>
      </c>
      <c r="I7" s="1551"/>
      <c r="J7" s="1551"/>
      <c r="K7" s="1551"/>
      <c r="L7" s="1551"/>
      <c r="M7" s="1551"/>
      <c r="N7" s="1551"/>
      <c r="O7" s="1551"/>
      <c r="P7" s="1551"/>
      <c r="Q7" s="1551"/>
      <c r="R7" s="1551"/>
      <c r="S7" s="1551"/>
      <c r="T7" s="1551"/>
      <c r="U7" s="1551"/>
      <c r="V7" s="1551"/>
      <c r="W7" s="552"/>
      <c r="X7" s="552"/>
      <c r="Y7" s="552"/>
      <c r="Z7" s="553" t="s">
        <v>1339</v>
      </c>
      <c r="AA7" s="1552"/>
      <c r="AB7" s="1552"/>
      <c r="AC7" s="1552"/>
      <c r="AD7" s="1552"/>
      <c r="AE7" s="1553"/>
      <c r="AF7" s="3117" t="s">
        <v>1340</v>
      </c>
      <c r="AG7" s="3118"/>
      <c r="AH7" s="3118"/>
      <c r="AI7" s="3118"/>
      <c r="AJ7" s="3118"/>
      <c r="AK7" s="3118"/>
      <c r="AL7" s="3118"/>
      <c r="AM7" s="3118"/>
      <c r="AN7" s="3118"/>
      <c r="AO7" s="3118"/>
      <c r="AP7" s="3118"/>
      <c r="AQ7" s="3118"/>
      <c r="AR7" s="3118"/>
      <c r="AS7" s="3118"/>
      <c r="AT7" s="3118"/>
      <c r="AU7" s="3118"/>
      <c r="AV7" s="3118"/>
      <c r="AW7" s="3118"/>
      <c r="AX7" s="3118"/>
      <c r="AY7" s="3119"/>
    </row>
    <row r="8" spans="2:52" ht="65.150000000000006" customHeight="1">
      <c r="B8" s="558"/>
      <c r="C8" s="559"/>
      <c r="D8" s="559"/>
      <c r="E8" s="559"/>
      <c r="F8" s="559"/>
      <c r="G8" s="559"/>
      <c r="H8" s="1557"/>
      <c r="I8" s="1558"/>
      <c r="J8" s="1558"/>
      <c r="K8" s="1558"/>
      <c r="L8" s="1558"/>
      <c r="M8" s="1558"/>
      <c r="N8" s="1558"/>
      <c r="O8" s="1558"/>
      <c r="P8" s="1558"/>
      <c r="Q8" s="1558"/>
      <c r="R8" s="1558"/>
      <c r="S8" s="1558"/>
      <c r="T8" s="1558"/>
      <c r="U8" s="1558"/>
      <c r="V8" s="1558"/>
      <c r="W8" s="562"/>
      <c r="X8" s="562"/>
      <c r="Y8" s="562"/>
      <c r="Z8" s="1559"/>
      <c r="AA8" s="1552"/>
      <c r="AB8" s="1552"/>
      <c r="AC8" s="1552"/>
      <c r="AD8" s="1552"/>
      <c r="AE8" s="1553"/>
      <c r="AF8" s="3120"/>
      <c r="AG8" s="3121"/>
      <c r="AH8" s="3121"/>
      <c r="AI8" s="3121"/>
      <c r="AJ8" s="3121"/>
      <c r="AK8" s="3121"/>
      <c r="AL8" s="3121"/>
      <c r="AM8" s="3121"/>
      <c r="AN8" s="3121"/>
      <c r="AO8" s="3121"/>
      <c r="AP8" s="3121"/>
      <c r="AQ8" s="3121"/>
      <c r="AR8" s="3121"/>
      <c r="AS8" s="3121"/>
      <c r="AT8" s="3121"/>
      <c r="AU8" s="3121"/>
      <c r="AV8" s="3121"/>
      <c r="AW8" s="3121"/>
      <c r="AX8" s="3121"/>
      <c r="AY8" s="3122"/>
    </row>
    <row r="9" spans="2:52" ht="60.05" customHeight="1">
      <c r="B9" s="567" t="s">
        <v>196</v>
      </c>
      <c r="C9" s="568"/>
      <c r="D9" s="568"/>
      <c r="E9" s="568"/>
      <c r="F9" s="568"/>
      <c r="G9" s="568"/>
      <c r="H9" s="1562" t="s">
        <v>1341</v>
      </c>
      <c r="I9" s="1563"/>
      <c r="J9" s="1563"/>
      <c r="K9" s="1563"/>
      <c r="L9" s="1563"/>
      <c r="M9" s="1563"/>
      <c r="N9" s="1563"/>
      <c r="O9" s="1563"/>
      <c r="P9" s="1563"/>
      <c r="Q9" s="1563"/>
      <c r="R9" s="1563"/>
      <c r="S9" s="1563"/>
      <c r="T9" s="1563"/>
      <c r="U9" s="1563"/>
      <c r="V9" s="1563"/>
      <c r="W9" s="1563"/>
      <c r="X9" s="1563"/>
      <c r="Y9" s="1563"/>
      <c r="Z9" s="1563"/>
      <c r="AA9" s="1563"/>
      <c r="AB9" s="1563"/>
      <c r="AC9" s="1563"/>
      <c r="AD9" s="1563"/>
      <c r="AE9" s="1563"/>
      <c r="AF9" s="1563"/>
      <c r="AG9" s="1563"/>
      <c r="AH9" s="1563"/>
      <c r="AI9" s="1563"/>
      <c r="AJ9" s="1563"/>
      <c r="AK9" s="1563"/>
      <c r="AL9" s="1563"/>
      <c r="AM9" s="1563"/>
      <c r="AN9" s="1563"/>
      <c r="AO9" s="1563"/>
      <c r="AP9" s="1563"/>
      <c r="AQ9" s="1563"/>
      <c r="AR9" s="1563"/>
      <c r="AS9" s="1563"/>
      <c r="AT9" s="1563"/>
      <c r="AU9" s="1563"/>
      <c r="AV9" s="1563"/>
      <c r="AW9" s="1563"/>
      <c r="AX9" s="1563"/>
      <c r="AY9" s="1564"/>
    </row>
    <row r="10" spans="2:52" ht="84.95" customHeight="1">
      <c r="B10" s="567" t="s">
        <v>198</v>
      </c>
      <c r="C10" s="568"/>
      <c r="D10" s="568"/>
      <c r="E10" s="568"/>
      <c r="F10" s="568"/>
      <c r="G10" s="568"/>
      <c r="H10" s="1562" t="s">
        <v>1342</v>
      </c>
      <c r="I10" s="1563"/>
      <c r="J10" s="1563"/>
      <c r="K10" s="1563"/>
      <c r="L10" s="1563"/>
      <c r="M10" s="1563"/>
      <c r="N10" s="1563"/>
      <c r="O10" s="1563"/>
      <c r="P10" s="1563"/>
      <c r="Q10" s="1563"/>
      <c r="R10" s="1563"/>
      <c r="S10" s="1563"/>
      <c r="T10" s="1563"/>
      <c r="U10" s="1563"/>
      <c r="V10" s="1563"/>
      <c r="W10" s="1563"/>
      <c r="X10" s="1563"/>
      <c r="Y10" s="1563"/>
      <c r="Z10" s="1563"/>
      <c r="AA10" s="1563"/>
      <c r="AB10" s="1563"/>
      <c r="AC10" s="1563"/>
      <c r="AD10" s="1563"/>
      <c r="AE10" s="1563"/>
      <c r="AF10" s="1563"/>
      <c r="AG10" s="1563"/>
      <c r="AH10" s="1563"/>
      <c r="AI10" s="1563"/>
      <c r="AJ10" s="1563"/>
      <c r="AK10" s="1563"/>
      <c r="AL10" s="1563"/>
      <c r="AM10" s="1563"/>
      <c r="AN10" s="1563"/>
      <c r="AO10" s="1563"/>
      <c r="AP10" s="1563"/>
      <c r="AQ10" s="1563"/>
      <c r="AR10" s="1563"/>
      <c r="AS10" s="1563"/>
      <c r="AT10" s="1563"/>
      <c r="AU10" s="1563"/>
      <c r="AV10" s="1563"/>
      <c r="AW10" s="1563"/>
      <c r="AX10" s="1563"/>
      <c r="AY10" s="1564"/>
    </row>
    <row r="11" spans="2:52" ht="29.3" customHeight="1">
      <c r="B11" s="567" t="s">
        <v>25</v>
      </c>
      <c r="C11" s="568"/>
      <c r="D11" s="568"/>
      <c r="E11" s="568"/>
      <c r="F11" s="568"/>
      <c r="G11" s="572"/>
      <c r="H11" s="573" t="s">
        <v>335</v>
      </c>
      <c r="I11" s="1565"/>
      <c r="J11" s="1565"/>
      <c r="K11" s="1565"/>
      <c r="L11" s="1565"/>
      <c r="M11" s="1565"/>
      <c r="N11" s="1565"/>
      <c r="O11" s="1565"/>
      <c r="P11" s="1565"/>
      <c r="Q11" s="1565"/>
      <c r="R11" s="1565"/>
      <c r="S11" s="1565"/>
      <c r="T11" s="1565"/>
      <c r="U11" s="1565"/>
      <c r="V11" s="1565"/>
      <c r="W11" s="1565"/>
      <c r="X11" s="1565"/>
      <c r="Y11" s="1565"/>
      <c r="Z11" s="1565"/>
      <c r="AA11" s="1565"/>
      <c r="AB11" s="1565"/>
      <c r="AC11" s="1565"/>
      <c r="AD11" s="1565"/>
      <c r="AE11" s="1565"/>
      <c r="AF11" s="1565"/>
      <c r="AG11" s="1565"/>
      <c r="AH11" s="1565"/>
      <c r="AI11" s="1565"/>
      <c r="AJ11" s="1565"/>
      <c r="AK11" s="1565"/>
      <c r="AL11" s="1565"/>
      <c r="AM11" s="1565"/>
      <c r="AN11" s="1565"/>
      <c r="AO11" s="1565"/>
      <c r="AP11" s="1565"/>
      <c r="AQ11" s="1565"/>
      <c r="AR11" s="1565"/>
      <c r="AS11" s="1565"/>
      <c r="AT11" s="1565"/>
      <c r="AU11" s="1565"/>
      <c r="AV11" s="1565"/>
      <c r="AW11" s="1565"/>
      <c r="AX11" s="1565"/>
      <c r="AY11" s="1566"/>
    </row>
    <row r="12" spans="2:52" ht="20.95" customHeight="1">
      <c r="B12" s="576" t="s">
        <v>201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2" ht="20.95" customHeight="1">
      <c r="B13" s="585"/>
      <c r="C13" s="586"/>
      <c r="D13" s="586"/>
      <c r="E13" s="586"/>
      <c r="F13" s="586"/>
      <c r="G13" s="587"/>
      <c r="H13" s="588" t="s">
        <v>33</v>
      </c>
      <c r="I13" s="589"/>
      <c r="J13" s="590" t="s">
        <v>34</v>
      </c>
      <c r="K13" s="591"/>
      <c r="L13" s="591"/>
      <c r="M13" s="591"/>
      <c r="N13" s="591"/>
      <c r="O13" s="591"/>
      <c r="P13" s="592"/>
      <c r="Q13" s="2873" t="s">
        <v>1343</v>
      </c>
      <c r="R13" s="2874"/>
      <c r="S13" s="2874"/>
      <c r="T13" s="2874"/>
      <c r="U13" s="2874"/>
      <c r="V13" s="2874"/>
      <c r="W13" s="2875"/>
      <c r="X13" s="2873" t="s">
        <v>1343</v>
      </c>
      <c r="Y13" s="2874"/>
      <c r="Z13" s="2874"/>
      <c r="AA13" s="2874"/>
      <c r="AB13" s="2874"/>
      <c r="AC13" s="2874"/>
      <c r="AD13" s="2875"/>
      <c r="AE13" s="2876" t="s">
        <v>1343</v>
      </c>
      <c r="AF13" s="2877"/>
      <c r="AG13" s="2877"/>
      <c r="AH13" s="2877"/>
      <c r="AI13" s="2877"/>
      <c r="AJ13" s="2877"/>
      <c r="AK13" s="2878"/>
      <c r="AL13" s="2879" t="s">
        <v>1344</v>
      </c>
      <c r="AM13" s="2879"/>
      <c r="AN13" s="2879"/>
      <c r="AO13" s="2879"/>
      <c r="AP13" s="2879"/>
      <c r="AQ13" s="2879"/>
      <c r="AR13" s="2879"/>
      <c r="AS13" s="3123" t="s">
        <v>1344</v>
      </c>
      <c r="AT13" s="3124"/>
      <c r="AU13" s="3124"/>
      <c r="AV13" s="3124"/>
      <c r="AW13" s="3124"/>
      <c r="AX13" s="3124"/>
      <c r="AY13" s="3125"/>
    </row>
    <row r="14" spans="2:52" ht="20.95" customHeight="1">
      <c r="B14" s="585"/>
      <c r="C14" s="586"/>
      <c r="D14" s="586"/>
      <c r="E14" s="586"/>
      <c r="F14" s="586"/>
      <c r="G14" s="587"/>
      <c r="H14" s="601"/>
      <c r="I14" s="602"/>
      <c r="J14" s="603"/>
      <c r="K14" s="604"/>
      <c r="L14" s="604"/>
      <c r="M14" s="604"/>
      <c r="N14" s="604"/>
      <c r="O14" s="604"/>
      <c r="P14" s="605"/>
      <c r="Q14" s="2886"/>
      <c r="R14" s="2887"/>
      <c r="S14" s="2887"/>
      <c r="T14" s="2887"/>
      <c r="U14" s="2887"/>
      <c r="V14" s="2887"/>
      <c r="W14" s="2888"/>
      <c r="X14" s="2886"/>
      <c r="Y14" s="2887"/>
      <c r="Z14" s="2887"/>
      <c r="AA14" s="2887"/>
      <c r="AB14" s="2887"/>
      <c r="AC14" s="2887"/>
      <c r="AD14" s="2888"/>
      <c r="AE14" s="2889"/>
      <c r="AF14" s="2890"/>
      <c r="AG14" s="2890"/>
      <c r="AH14" s="2890"/>
      <c r="AI14" s="2890"/>
      <c r="AJ14" s="2890"/>
      <c r="AK14" s="2891"/>
      <c r="AL14" s="609" t="s">
        <v>1345</v>
      </c>
      <c r="AM14" s="610"/>
      <c r="AN14" s="610"/>
      <c r="AO14" s="610"/>
      <c r="AP14" s="610"/>
      <c r="AQ14" s="610"/>
      <c r="AR14" s="611"/>
      <c r="AS14" s="3126" t="s">
        <v>1346</v>
      </c>
      <c r="AT14" s="3127"/>
      <c r="AU14" s="3127"/>
      <c r="AV14" s="3127"/>
      <c r="AW14" s="3127"/>
      <c r="AX14" s="3127"/>
      <c r="AY14" s="3128"/>
    </row>
    <row r="15" spans="2:52" ht="20.95" customHeight="1">
      <c r="B15" s="585"/>
      <c r="C15" s="586"/>
      <c r="D15" s="586"/>
      <c r="E15" s="586"/>
      <c r="F15" s="586"/>
      <c r="G15" s="587"/>
      <c r="H15" s="617"/>
      <c r="I15" s="602"/>
      <c r="J15" s="618" t="s">
        <v>36</v>
      </c>
      <c r="K15" s="619"/>
      <c r="L15" s="619"/>
      <c r="M15" s="619"/>
      <c r="N15" s="619"/>
      <c r="O15" s="619"/>
      <c r="P15" s="620"/>
      <c r="Q15" s="622" t="s">
        <v>1344</v>
      </c>
      <c r="R15" s="622"/>
      <c r="S15" s="622"/>
      <c r="T15" s="622"/>
      <c r="U15" s="622"/>
      <c r="V15" s="622"/>
      <c r="W15" s="622"/>
      <c r="X15" s="622" t="s">
        <v>1344</v>
      </c>
      <c r="Y15" s="622"/>
      <c r="Z15" s="622"/>
      <c r="AA15" s="622"/>
      <c r="AB15" s="622"/>
      <c r="AC15" s="622"/>
      <c r="AD15" s="622"/>
      <c r="AE15" s="2320" t="s">
        <v>1347</v>
      </c>
      <c r="AF15" s="2320"/>
      <c r="AG15" s="2320"/>
      <c r="AH15" s="2320"/>
      <c r="AI15" s="2320"/>
      <c r="AJ15" s="2320"/>
      <c r="AK15" s="2320"/>
      <c r="AL15" s="622" t="s">
        <v>1344</v>
      </c>
      <c r="AM15" s="622"/>
      <c r="AN15" s="622"/>
      <c r="AO15" s="622"/>
      <c r="AP15" s="622"/>
      <c r="AQ15" s="622"/>
      <c r="AR15" s="622"/>
      <c r="AS15" s="624"/>
      <c r="AT15" s="624"/>
      <c r="AU15" s="624"/>
      <c r="AV15" s="624"/>
      <c r="AW15" s="624"/>
      <c r="AX15" s="624"/>
      <c r="AY15" s="625"/>
    </row>
    <row r="16" spans="2:52" ht="24.75" customHeight="1">
      <c r="B16" s="585"/>
      <c r="C16" s="586"/>
      <c r="D16" s="586"/>
      <c r="E16" s="586"/>
      <c r="F16" s="586"/>
      <c r="G16" s="587"/>
      <c r="H16" s="617"/>
      <c r="I16" s="602"/>
      <c r="J16" s="618" t="s">
        <v>38</v>
      </c>
      <c r="K16" s="619"/>
      <c r="L16" s="619"/>
      <c r="M16" s="619"/>
      <c r="N16" s="619"/>
      <c r="O16" s="619"/>
      <c r="P16" s="620"/>
      <c r="Q16" s="622" t="s">
        <v>1344</v>
      </c>
      <c r="R16" s="622"/>
      <c r="S16" s="622"/>
      <c r="T16" s="622"/>
      <c r="U16" s="622"/>
      <c r="V16" s="622"/>
      <c r="W16" s="622"/>
      <c r="X16" s="622" t="s">
        <v>1344</v>
      </c>
      <c r="Y16" s="622"/>
      <c r="Z16" s="622"/>
      <c r="AA16" s="622"/>
      <c r="AB16" s="622"/>
      <c r="AC16" s="622"/>
      <c r="AD16" s="622"/>
      <c r="AE16" s="3129" t="s">
        <v>1348</v>
      </c>
      <c r="AF16" s="2320"/>
      <c r="AG16" s="2320"/>
      <c r="AH16" s="2320"/>
      <c r="AI16" s="2320"/>
      <c r="AJ16" s="2320"/>
      <c r="AK16" s="2320"/>
      <c r="AL16" s="2320">
        <v>159</v>
      </c>
      <c r="AM16" s="2320"/>
      <c r="AN16" s="2320"/>
      <c r="AO16" s="2320"/>
      <c r="AP16" s="2320"/>
      <c r="AQ16" s="2320"/>
      <c r="AR16" s="2320"/>
      <c r="AS16" s="624"/>
      <c r="AT16" s="624"/>
      <c r="AU16" s="624"/>
      <c r="AV16" s="624"/>
      <c r="AW16" s="624"/>
      <c r="AX16" s="624"/>
      <c r="AY16" s="625"/>
    </row>
    <row r="17" spans="2:60" ht="24.75" customHeight="1">
      <c r="B17" s="585"/>
      <c r="C17" s="586"/>
      <c r="D17" s="586"/>
      <c r="E17" s="586"/>
      <c r="F17" s="586"/>
      <c r="G17" s="587"/>
      <c r="H17" s="626"/>
      <c r="I17" s="627"/>
      <c r="J17" s="628" t="s">
        <v>39</v>
      </c>
      <c r="K17" s="629"/>
      <c r="L17" s="629"/>
      <c r="M17" s="629"/>
      <c r="N17" s="629"/>
      <c r="O17" s="629"/>
      <c r="P17" s="630"/>
      <c r="Q17" s="632" t="s">
        <v>167</v>
      </c>
      <c r="R17" s="632"/>
      <c r="S17" s="632"/>
      <c r="T17" s="632"/>
      <c r="U17" s="632"/>
      <c r="V17" s="632"/>
      <c r="W17" s="632"/>
      <c r="X17" s="632" t="s">
        <v>167</v>
      </c>
      <c r="Y17" s="632"/>
      <c r="Z17" s="632"/>
      <c r="AA17" s="632"/>
      <c r="AB17" s="632"/>
      <c r="AC17" s="632"/>
      <c r="AD17" s="632"/>
      <c r="AE17" s="2010">
        <v>34</v>
      </c>
      <c r="AF17" s="2010"/>
      <c r="AG17" s="2010"/>
      <c r="AH17" s="2010"/>
      <c r="AI17" s="2010"/>
      <c r="AJ17" s="2010"/>
      <c r="AK17" s="2010"/>
      <c r="AL17" s="2010">
        <v>169</v>
      </c>
      <c r="AM17" s="2010"/>
      <c r="AN17" s="2010"/>
      <c r="AO17" s="2010"/>
      <c r="AP17" s="2010"/>
      <c r="AQ17" s="2010"/>
      <c r="AR17" s="2010"/>
      <c r="AS17" s="632">
        <v>18</v>
      </c>
      <c r="AT17" s="632"/>
      <c r="AU17" s="632"/>
      <c r="AV17" s="632"/>
      <c r="AW17" s="632"/>
      <c r="AX17" s="632"/>
      <c r="AY17" s="3130"/>
    </row>
    <row r="18" spans="2:60" ht="24.75" customHeight="1">
      <c r="B18" s="585"/>
      <c r="C18" s="586"/>
      <c r="D18" s="586"/>
      <c r="E18" s="586"/>
      <c r="F18" s="586"/>
      <c r="G18" s="587"/>
      <c r="H18" s="635" t="s">
        <v>40</v>
      </c>
      <c r="I18" s="636"/>
      <c r="J18" s="636"/>
      <c r="K18" s="636"/>
      <c r="L18" s="636"/>
      <c r="M18" s="636"/>
      <c r="N18" s="636"/>
      <c r="O18" s="636"/>
      <c r="P18" s="636"/>
      <c r="Q18" s="638" t="s">
        <v>167</v>
      </c>
      <c r="R18" s="638"/>
      <c r="S18" s="638"/>
      <c r="T18" s="638"/>
      <c r="U18" s="638"/>
      <c r="V18" s="638"/>
      <c r="W18" s="638"/>
      <c r="X18" s="638" t="s">
        <v>167</v>
      </c>
      <c r="Y18" s="638"/>
      <c r="Z18" s="638"/>
      <c r="AA18" s="638"/>
      <c r="AB18" s="638"/>
      <c r="AC18" s="638"/>
      <c r="AD18" s="638"/>
      <c r="AE18" s="638">
        <v>34</v>
      </c>
      <c r="AF18" s="638"/>
      <c r="AG18" s="638"/>
      <c r="AH18" s="638"/>
      <c r="AI18" s="638"/>
      <c r="AJ18" s="638"/>
      <c r="AK18" s="638"/>
      <c r="AL18" s="2257"/>
      <c r="AM18" s="2257"/>
      <c r="AN18" s="2257"/>
      <c r="AO18" s="2257"/>
      <c r="AP18" s="2257"/>
      <c r="AQ18" s="2257"/>
      <c r="AR18" s="2257"/>
      <c r="AS18" s="2257"/>
      <c r="AT18" s="2257"/>
      <c r="AU18" s="2257"/>
      <c r="AV18" s="2257"/>
      <c r="AW18" s="2257"/>
      <c r="AX18" s="2257"/>
      <c r="AY18" s="3131"/>
    </row>
    <row r="19" spans="2:60" ht="24.75" customHeight="1">
      <c r="B19" s="640"/>
      <c r="C19" s="641"/>
      <c r="D19" s="641"/>
      <c r="E19" s="641"/>
      <c r="F19" s="641"/>
      <c r="G19" s="642"/>
      <c r="H19" s="635" t="s">
        <v>41</v>
      </c>
      <c r="I19" s="636"/>
      <c r="J19" s="636"/>
      <c r="K19" s="636"/>
      <c r="L19" s="636"/>
      <c r="M19" s="636"/>
      <c r="N19" s="636"/>
      <c r="O19" s="636"/>
      <c r="P19" s="636"/>
      <c r="Q19" s="638" t="s">
        <v>167</v>
      </c>
      <c r="R19" s="638"/>
      <c r="S19" s="638"/>
      <c r="T19" s="638"/>
      <c r="U19" s="638"/>
      <c r="V19" s="638"/>
      <c r="W19" s="638"/>
      <c r="X19" s="638" t="s">
        <v>167</v>
      </c>
      <c r="Y19" s="638"/>
      <c r="Z19" s="638"/>
      <c r="AA19" s="638"/>
      <c r="AB19" s="638"/>
      <c r="AC19" s="638"/>
      <c r="AD19" s="638"/>
      <c r="AE19" s="2910">
        <v>1</v>
      </c>
      <c r="AF19" s="2911"/>
      <c r="AG19" s="2911"/>
      <c r="AH19" s="2911"/>
      <c r="AI19" s="2911"/>
      <c r="AJ19" s="2911"/>
      <c r="AK19" s="2912"/>
      <c r="AL19" s="637"/>
      <c r="AM19" s="637"/>
      <c r="AN19" s="637"/>
      <c r="AO19" s="637"/>
      <c r="AP19" s="637"/>
      <c r="AQ19" s="637"/>
      <c r="AR19" s="637"/>
      <c r="AS19" s="637"/>
      <c r="AT19" s="637"/>
      <c r="AU19" s="637"/>
      <c r="AV19" s="637"/>
      <c r="AW19" s="637"/>
      <c r="AX19" s="637"/>
      <c r="AY19" s="639"/>
    </row>
    <row r="20" spans="2:60" ht="28.5" customHeight="1">
      <c r="B20" s="672" t="s">
        <v>43</v>
      </c>
      <c r="C20" s="673"/>
      <c r="D20" s="673"/>
      <c r="E20" s="673"/>
      <c r="F20" s="673"/>
      <c r="G20" s="674"/>
      <c r="H20" s="647" t="s">
        <v>44</v>
      </c>
      <c r="I20" s="582"/>
      <c r="J20" s="582"/>
      <c r="K20" s="582"/>
      <c r="L20" s="582"/>
      <c r="M20" s="582"/>
      <c r="N20" s="582"/>
      <c r="O20" s="582"/>
      <c r="P20" s="582"/>
      <c r="Q20" s="582"/>
      <c r="R20" s="582"/>
      <c r="S20" s="582"/>
      <c r="T20" s="582"/>
      <c r="U20" s="582"/>
      <c r="V20" s="582"/>
      <c r="W20" s="582"/>
      <c r="X20" s="582"/>
      <c r="Y20" s="583"/>
      <c r="Z20" s="648"/>
      <c r="AA20" s="649"/>
      <c r="AB20" s="650"/>
      <c r="AC20" s="581" t="s">
        <v>45</v>
      </c>
      <c r="AD20" s="582"/>
      <c r="AE20" s="583"/>
      <c r="AF20" s="651" t="s">
        <v>202</v>
      </c>
      <c r="AG20" s="651"/>
      <c r="AH20" s="651"/>
      <c r="AI20" s="651"/>
      <c r="AJ20" s="651"/>
      <c r="AK20" s="651" t="s">
        <v>203</v>
      </c>
      <c r="AL20" s="651"/>
      <c r="AM20" s="651"/>
      <c r="AN20" s="651"/>
      <c r="AO20" s="651"/>
      <c r="AP20" s="651" t="s">
        <v>204</v>
      </c>
      <c r="AQ20" s="651"/>
      <c r="AR20" s="651"/>
      <c r="AS20" s="651"/>
      <c r="AT20" s="651"/>
      <c r="AU20" s="1781" t="s">
        <v>1204</v>
      </c>
      <c r="AV20" s="651"/>
      <c r="AW20" s="651"/>
      <c r="AX20" s="651"/>
      <c r="AY20" s="653"/>
    </row>
    <row r="21" spans="2:60" ht="39.950000000000003" customHeight="1">
      <c r="B21" s="678"/>
      <c r="C21" s="679"/>
      <c r="D21" s="679"/>
      <c r="E21" s="679"/>
      <c r="F21" s="679"/>
      <c r="G21" s="680"/>
      <c r="H21" s="3132" t="s">
        <v>1349</v>
      </c>
      <c r="I21" s="1147"/>
      <c r="J21" s="1147"/>
      <c r="K21" s="1147"/>
      <c r="L21" s="1147"/>
      <c r="M21" s="1147"/>
      <c r="N21" s="1147"/>
      <c r="O21" s="1147"/>
      <c r="P21" s="1147"/>
      <c r="Q21" s="1147"/>
      <c r="R21" s="1147"/>
      <c r="S21" s="1147"/>
      <c r="T21" s="1147"/>
      <c r="U21" s="1147"/>
      <c r="V21" s="1147"/>
      <c r="W21" s="1147"/>
      <c r="X21" s="1147"/>
      <c r="Y21" s="1148"/>
      <c r="Z21" s="581" t="s">
        <v>213</v>
      </c>
      <c r="AA21" s="582"/>
      <c r="AB21" s="583"/>
      <c r="AC21" s="3133" t="s">
        <v>431</v>
      </c>
      <c r="AD21" s="3133"/>
      <c r="AE21" s="3133"/>
      <c r="AF21" s="3133" t="s">
        <v>432</v>
      </c>
      <c r="AG21" s="3133"/>
      <c r="AH21" s="3133"/>
      <c r="AI21" s="3133"/>
      <c r="AJ21" s="3133"/>
      <c r="AK21" s="3133" t="s">
        <v>432</v>
      </c>
      <c r="AL21" s="3133"/>
      <c r="AM21" s="3133"/>
      <c r="AN21" s="3133"/>
      <c r="AO21" s="3133"/>
      <c r="AP21" s="3133" t="s">
        <v>432</v>
      </c>
      <c r="AQ21" s="3133"/>
      <c r="AR21" s="3133"/>
      <c r="AS21" s="3133"/>
      <c r="AT21" s="3133"/>
      <c r="AU21" s="3134" t="s">
        <v>1350</v>
      </c>
      <c r="AV21" s="3135"/>
      <c r="AW21" s="3135"/>
      <c r="AX21" s="3135"/>
      <c r="AY21" s="3136"/>
      <c r="AZ21" s="3014"/>
      <c r="BA21" s="3015"/>
      <c r="BB21" s="3015"/>
      <c r="BC21" s="3015"/>
      <c r="BD21" s="3015"/>
      <c r="BE21" s="3015"/>
      <c r="BF21" s="3015"/>
      <c r="BG21" s="3015"/>
      <c r="BH21" s="3015"/>
    </row>
    <row r="22" spans="2:60" ht="39.950000000000003" customHeight="1">
      <c r="B22" s="698"/>
      <c r="C22" s="699"/>
      <c r="D22" s="699"/>
      <c r="E22" s="699"/>
      <c r="F22" s="699"/>
      <c r="G22" s="700"/>
      <c r="H22" s="2299"/>
      <c r="I22" s="535"/>
      <c r="J22" s="535"/>
      <c r="K22" s="535"/>
      <c r="L22" s="535"/>
      <c r="M22" s="535"/>
      <c r="N22" s="535"/>
      <c r="O22" s="535"/>
      <c r="P22" s="535"/>
      <c r="Q22" s="535"/>
      <c r="R22" s="535"/>
      <c r="S22" s="535"/>
      <c r="T22" s="535"/>
      <c r="U22" s="535"/>
      <c r="V22" s="535"/>
      <c r="W22" s="535"/>
      <c r="X22" s="535"/>
      <c r="Y22" s="536"/>
      <c r="Z22" s="581" t="s">
        <v>1351</v>
      </c>
      <c r="AA22" s="582"/>
      <c r="AB22" s="583"/>
      <c r="AC22" s="3133" t="s">
        <v>431</v>
      </c>
      <c r="AD22" s="3133"/>
      <c r="AE22" s="3133"/>
      <c r="AF22" s="3133" t="s">
        <v>432</v>
      </c>
      <c r="AG22" s="3133"/>
      <c r="AH22" s="3133"/>
      <c r="AI22" s="3133"/>
      <c r="AJ22" s="3133"/>
      <c r="AK22" s="3133" t="s">
        <v>432</v>
      </c>
      <c r="AL22" s="3133"/>
      <c r="AM22" s="3133"/>
      <c r="AN22" s="3133"/>
      <c r="AO22" s="3133"/>
      <c r="AP22" s="3133" t="s">
        <v>432</v>
      </c>
      <c r="AQ22" s="3133"/>
      <c r="AR22" s="3133"/>
      <c r="AS22" s="3133"/>
      <c r="AT22" s="3133"/>
      <c r="AU22" s="3137"/>
      <c r="AV22" s="3137"/>
      <c r="AW22" s="3137"/>
      <c r="AX22" s="3137"/>
      <c r="AY22" s="3138"/>
      <c r="AZ22" s="3139"/>
      <c r="BA22" s="3139"/>
      <c r="BB22" s="3139"/>
      <c r="BC22" s="3139"/>
      <c r="BD22" s="3139"/>
      <c r="BE22" s="3139"/>
      <c r="BF22" s="3139"/>
      <c r="BG22" s="3139"/>
      <c r="BH22" s="3139"/>
    </row>
    <row r="23" spans="2:60" ht="31.75" customHeight="1">
      <c r="B23" s="672" t="s">
        <v>54</v>
      </c>
      <c r="C23" s="673"/>
      <c r="D23" s="673"/>
      <c r="E23" s="673"/>
      <c r="F23" s="673"/>
      <c r="G23" s="674"/>
      <c r="H23" s="647" t="s">
        <v>55</v>
      </c>
      <c r="I23" s="582"/>
      <c r="J23" s="582"/>
      <c r="K23" s="582"/>
      <c r="L23" s="582"/>
      <c r="M23" s="582"/>
      <c r="N23" s="582"/>
      <c r="O23" s="582"/>
      <c r="P23" s="582"/>
      <c r="Q23" s="582"/>
      <c r="R23" s="582"/>
      <c r="S23" s="582"/>
      <c r="T23" s="582"/>
      <c r="U23" s="582"/>
      <c r="V23" s="582"/>
      <c r="W23" s="582"/>
      <c r="X23" s="582"/>
      <c r="Y23" s="583"/>
      <c r="Z23" s="648"/>
      <c r="AA23" s="649"/>
      <c r="AB23" s="650"/>
      <c r="AC23" s="581" t="s">
        <v>45</v>
      </c>
      <c r="AD23" s="582"/>
      <c r="AE23" s="583"/>
      <c r="AF23" s="651" t="s">
        <v>202</v>
      </c>
      <c r="AG23" s="651"/>
      <c r="AH23" s="651"/>
      <c r="AI23" s="651"/>
      <c r="AJ23" s="651"/>
      <c r="AK23" s="651" t="s">
        <v>203</v>
      </c>
      <c r="AL23" s="651"/>
      <c r="AM23" s="651"/>
      <c r="AN23" s="651"/>
      <c r="AO23" s="651"/>
      <c r="AP23" s="651" t="s">
        <v>204</v>
      </c>
      <c r="AQ23" s="651"/>
      <c r="AR23" s="651"/>
      <c r="AS23" s="651"/>
      <c r="AT23" s="651"/>
      <c r="AU23" s="675" t="s">
        <v>56</v>
      </c>
      <c r="AV23" s="676"/>
      <c r="AW23" s="676"/>
      <c r="AX23" s="676"/>
      <c r="AY23" s="677"/>
    </row>
    <row r="24" spans="2:60" ht="39.950000000000003" customHeight="1">
      <c r="B24" s="678"/>
      <c r="C24" s="679"/>
      <c r="D24" s="679"/>
      <c r="E24" s="679"/>
      <c r="F24" s="679"/>
      <c r="G24" s="680"/>
      <c r="H24" s="2597" t="s">
        <v>1352</v>
      </c>
      <c r="I24" s="727"/>
      <c r="J24" s="727"/>
      <c r="K24" s="727"/>
      <c r="L24" s="727"/>
      <c r="M24" s="727"/>
      <c r="N24" s="727"/>
      <c r="O24" s="727"/>
      <c r="P24" s="727"/>
      <c r="Q24" s="727"/>
      <c r="R24" s="727"/>
      <c r="S24" s="727"/>
      <c r="T24" s="727"/>
      <c r="U24" s="727"/>
      <c r="V24" s="727"/>
      <c r="W24" s="727"/>
      <c r="X24" s="727"/>
      <c r="Y24" s="3079"/>
      <c r="Z24" s="683" t="s">
        <v>58</v>
      </c>
      <c r="AA24" s="684"/>
      <c r="AB24" s="685"/>
      <c r="AC24" s="1195" t="s">
        <v>1353</v>
      </c>
      <c r="AD24" s="1150"/>
      <c r="AE24" s="1196"/>
      <c r="AF24" s="1197" t="s">
        <v>1354</v>
      </c>
      <c r="AG24" s="693"/>
      <c r="AH24" s="693"/>
      <c r="AI24" s="693"/>
      <c r="AJ24" s="694"/>
      <c r="AK24" s="1197" t="s">
        <v>1354</v>
      </c>
      <c r="AL24" s="693"/>
      <c r="AM24" s="693"/>
      <c r="AN24" s="693"/>
      <c r="AO24" s="694"/>
      <c r="AP24" s="3133" t="s">
        <v>1354</v>
      </c>
      <c r="AQ24" s="3133"/>
      <c r="AR24" s="3133"/>
      <c r="AS24" s="3133"/>
      <c r="AT24" s="3133"/>
      <c r="AU24" s="1197" t="s">
        <v>1354</v>
      </c>
      <c r="AV24" s="693"/>
      <c r="AW24" s="693"/>
      <c r="AX24" s="693"/>
      <c r="AY24" s="1199"/>
      <c r="AZ24" s="3014"/>
      <c r="BA24" s="3140"/>
      <c r="BB24" s="3140"/>
      <c r="BC24" s="3140"/>
      <c r="BD24" s="3140"/>
      <c r="BE24" s="3140"/>
      <c r="BF24" s="3140"/>
      <c r="BG24" s="3140"/>
      <c r="BH24" s="3140"/>
    </row>
    <row r="25" spans="2:60" ht="39.950000000000003" customHeight="1">
      <c r="B25" s="698"/>
      <c r="C25" s="699"/>
      <c r="D25" s="699"/>
      <c r="E25" s="699"/>
      <c r="F25" s="699"/>
      <c r="G25" s="700"/>
      <c r="H25" s="3083"/>
      <c r="I25" s="3084"/>
      <c r="J25" s="3084"/>
      <c r="K25" s="3084"/>
      <c r="L25" s="3084"/>
      <c r="M25" s="3084"/>
      <c r="N25" s="3084"/>
      <c r="O25" s="3084"/>
      <c r="P25" s="3084"/>
      <c r="Q25" s="3084"/>
      <c r="R25" s="3084"/>
      <c r="S25" s="3084"/>
      <c r="T25" s="3084"/>
      <c r="U25" s="3084"/>
      <c r="V25" s="3084"/>
      <c r="W25" s="3084"/>
      <c r="X25" s="3084"/>
      <c r="Y25" s="3085"/>
      <c r="Z25" s="704"/>
      <c r="AA25" s="705"/>
      <c r="AB25" s="706"/>
      <c r="AC25" s="1154"/>
      <c r="AD25" s="1155"/>
      <c r="AE25" s="1202"/>
      <c r="AF25" s="713"/>
      <c r="AG25" s="714"/>
      <c r="AH25" s="714"/>
      <c r="AI25" s="714"/>
      <c r="AJ25" s="715"/>
      <c r="AK25" s="713"/>
      <c r="AL25" s="714"/>
      <c r="AM25" s="714"/>
      <c r="AN25" s="714"/>
      <c r="AO25" s="715"/>
      <c r="AP25" s="3141" t="s">
        <v>1354</v>
      </c>
      <c r="AQ25" s="3142"/>
      <c r="AR25" s="3142"/>
      <c r="AS25" s="3142"/>
      <c r="AT25" s="3142"/>
      <c r="AU25" s="3141" t="s">
        <v>1355</v>
      </c>
      <c r="AV25" s="3142"/>
      <c r="AW25" s="3142"/>
      <c r="AX25" s="3142"/>
      <c r="AY25" s="3143"/>
      <c r="AZ25" s="3014"/>
      <c r="BA25" s="3140"/>
      <c r="BB25" s="3140"/>
      <c r="BC25" s="3140"/>
      <c r="BD25" s="3140"/>
      <c r="BE25" s="3140"/>
      <c r="BF25" s="3140"/>
      <c r="BG25" s="3140"/>
      <c r="BH25" s="3140"/>
    </row>
    <row r="26" spans="2:60" ht="74.95" customHeight="1">
      <c r="B26" s="672" t="s">
        <v>66</v>
      </c>
      <c r="C26" s="719"/>
      <c r="D26" s="719"/>
      <c r="E26" s="719"/>
      <c r="F26" s="719"/>
      <c r="G26" s="719"/>
      <c r="H26" s="1604" t="s">
        <v>1356</v>
      </c>
      <c r="I26" s="696"/>
      <c r="J26" s="696"/>
      <c r="K26" s="696"/>
      <c r="L26" s="696"/>
      <c r="M26" s="696"/>
      <c r="N26" s="696"/>
      <c r="O26" s="696"/>
      <c r="P26" s="696"/>
      <c r="Q26" s="696"/>
      <c r="R26" s="696"/>
      <c r="S26" s="696"/>
      <c r="T26" s="696"/>
      <c r="U26" s="696"/>
      <c r="V26" s="696"/>
      <c r="W26" s="696"/>
      <c r="X26" s="696"/>
      <c r="Y26" s="696"/>
      <c r="Z26" s="723" t="s">
        <v>68</v>
      </c>
      <c r="AA26" s="724"/>
      <c r="AB26" s="725"/>
      <c r="AC26" s="3144" t="s">
        <v>1357</v>
      </c>
      <c r="AD26" s="1279"/>
      <c r="AE26" s="1279"/>
      <c r="AF26" s="1279"/>
      <c r="AG26" s="1279"/>
      <c r="AH26" s="1279"/>
      <c r="AI26" s="1279"/>
      <c r="AJ26" s="1279"/>
      <c r="AK26" s="1279"/>
      <c r="AL26" s="1279"/>
      <c r="AM26" s="1279"/>
      <c r="AN26" s="1279"/>
      <c r="AO26" s="1279"/>
      <c r="AP26" s="1279"/>
      <c r="AQ26" s="1279"/>
      <c r="AR26" s="1279"/>
      <c r="AS26" s="1279"/>
      <c r="AT26" s="1279"/>
      <c r="AU26" s="1279"/>
      <c r="AV26" s="1279"/>
      <c r="AW26" s="1279"/>
      <c r="AX26" s="1279"/>
      <c r="AY26" s="1280"/>
      <c r="AZ26" s="3145"/>
      <c r="BA26" s="3146"/>
      <c r="BB26" s="3146"/>
      <c r="BC26" s="3146"/>
      <c r="BD26" s="3146"/>
      <c r="BE26" s="3146"/>
      <c r="BF26" s="3146"/>
      <c r="BG26" s="3146"/>
    </row>
    <row r="27" spans="2:60" ht="23.1" customHeight="1">
      <c r="B27" s="729" t="s">
        <v>70</v>
      </c>
      <c r="C27" s="730"/>
      <c r="D27" s="731" t="s">
        <v>71</v>
      </c>
      <c r="E27" s="732"/>
      <c r="F27" s="732"/>
      <c r="G27" s="732"/>
      <c r="H27" s="732"/>
      <c r="I27" s="732"/>
      <c r="J27" s="732"/>
      <c r="K27" s="732"/>
      <c r="L27" s="733"/>
      <c r="M27" s="734" t="s">
        <v>72</v>
      </c>
      <c r="N27" s="734"/>
      <c r="O27" s="734"/>
      <c r="P27" s="734"/>
      <c r="Q27" s="734"/>
      <c r="R27" s="734"/>
      <c r="S27" s="735" t="s">
        <v>206</v>
      </c>
      <c r="T27" s="735"/>
      <c r="U27" s="735"/>
      <c r="V27" s="735"/>
      <c r="W27" s="735"/>
      <c r="X27" s="735"/>
      <c r="Y27" s="736" t="s">
        <v>73</v>
      </c>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7"/>
    </row>
    <row r="28" spans="2:60" ht="40.6" customHeight="1">
      <c r="B28" s="738"/>
      <c r="C28" s="739"/>
      <c r="D28" s="3147" t="s">
        <v>1358</v>
      </c>
      <c r="E28" s="3148"/>
      <c r="F28" s="3148"/>
      <c r="G28" s="3148"/>
      <c r="H28" s="3148"/>
      <c r="I28" s="3148"/>
      <c r="J28" s="3148"/>
      <c r="K28" s="3148"/>
      <c r="L28" s="3149"/>
      <c r="M28" s="3150" t="s">
        <v>1359</v>
      </c>
      <c r="N28" s="3151"/>
      <c r="O28" s="3151"/>
      <c r="P28" s="3151"/>
      <c r="Q28" s="3151"/>
      <c r="R28" s="3151"/>
      <c r="S28" s="1568" t="s">
        <v>1354</v>
      </c>
      <c r="T28" s="1568"/>
      <c r="U28" s="1568"/>
      <c r="V28" s="1568"/>
      <c r="W28" s="1568"/>
      <c r="X28" s="1568"/>
      <c r="Y28" s="815" t="s">
        <v>1360</v>
      </c>
      <c r="Z28" s="816"/>
      <c r="AA28" s="816"/>
      <c r="AB28" s="816"/>
      <c r="AC28" s="816"/>
      <c r="AD28" s="816"/>
      <c r="AE28" s="816"/>
      <c r="AF28" s="816"/>
      <c r="AG28" s="816"/>
      <c r="AH28" s="816"/>
      <c r="AI28" s="816"/>
      <c r="AJ28" s="816"/>
      <c r="AK28" s="816"/>
      <c r="AL28" s="816"/>
      <c r="AM28" s="816"/>
      <c r="AN28" s="816"/>
      <c r="AO28" s="816"/>
      <c r="AP28" s="816"/>
      <c r="AQ28" s="816"/>
      <c r="AR28" s="816"/>
      <c r="AS28" s="816"/>
      <c r="AT28" s="816"/>
      <c r="AU28" s="816"/>
      <c r="AV28" s="816"/>
      <c r="AW28" s="816"/>
      <c r="AX28" s="816"/>
      <c r="AY28" s="817"/>
    </row>
    <row r="29" spans="2:60" ht="33.75" customHeight="1">
      <c r="B29" s="738"/>
      <c r="C29" s="739"/>
      <c r="D29" s="748" t="s">
        <v>1361</v>
      </c>
      <c r="E29" s="749"/>
      <c r="F29" s="749"/>
      <c r="G29" s="749"/>
      <c r="H29" s="749"/>
      <c r="I29" s="749"/>
      <c r="J29" s="749"/>
      <c r="K29" s="749"/>
      <c r="L29" s="750"/>
      <c r="M29" s="622"/>
      <c r="N29" s="622"/>
      <c r="O29" s="622"/>
      <c r="P29" s="622"/>
      <c r="Q29" s="622"/>
      <c r="R29" s="622"/>
      <c r="S29" s="3152" t="s">
        <v>1346</v>
      </c>
      <c r="T29" s="3152"/>
      <c r="U29" s="3152"/>
      <c r="V29" s="3152"/>
      <c r="W29" s="3152"/>
      <c r="X29" s="3152"/>
      <c r="Y29" s="826"/>
      <c r="Z29" s="827"/>
      <c r="AA29" s="827"/>
      <c r="AB29" s="827"/>
      <c r="AC29" s="827"/>
      <c r="AD29" s="827"/>
      <c r="AE29" s="827"/>
      <c r="AF29" s="827"/>
      <c r="AG29" s="827"/>
      <c r="AH29" s="827"/>
      <c r="AI29" s="827"/>
      <c r="AJ29" s="827"/>
      <c r="AK29" s="827"/>
      <c r="AL29" s="827"/>
      <c r="AM29" s="827"/>
      <c r="AN29" s="827"/>
      <c r="AO29" s="827"/>
      <c r="AP29" s="827"/>
      <c r="AQ29" s="827"/>
      <c r="AR29" s="827"/>
      <c r="AS29" s="827"/>
      <c r="AT29" s="827"/>
      <c r="AU29" s="827"/>
      <c r="AV29" s="827"/>
      <c r="AW29" s="827"/>
      <c r="AX29" s="827"/>
      <c r="AY29" s="828"/>
    </row>
    <row r="30" spans="2:60" ht="19.5" customHeight="1">
      <c r="B30" s="738"/>
      <c r="C30" s="739"/>
      <c r="D30" s="1220"/>
      <c r="E30" s="1221"/>
      <c r="F30" s="1221"/>
      <c r="G30" s="1221"/>
      <c r="H30" s="1221"/>
      <c r="I30" s="1221"/>
      <c r="J30" s="1221"/>
      <c r="K30" s="1221"/>
      <c r="L30" s="1222"/>
      <c r="M30" s="622"/>
      <c r="N30" s="622"/>
      <c r="O30" s="622"/>
      <c r="P30" s="622"/>
      <c r="Q30" s="622"/>
      <c r="R30" s="622"/>
      <c r="S30" s="622"/>
      <c r="T30" s="622"/>
      <c r="U30" s="622"/>
      <c r="V30" s="622"/>
      <c r="W30" s="622"/>
      <c r="X30" s="622"/>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60" ht="19.5" customHeight="1">
      <c r="B31" s="738"/>
      <c r="C31" s="739"/>
      <c r="D31" s="1228"/>
      <c r="E31" s="1229"/>
      <c r="F31" s="1229"/>
      <c r="G31" s="1229"/>
      <c r="H31" s="1229"/>
      <c r="I31" s="1229"/>
      <c r="J31" s="1229"/>
      <c r="K31" s="1229"/>
      <c r="L31" s="1230"/>
      <c r="M31" s="632"/>
      <c r="N31" s="632"/>
      <c r="O31" s="632"/>
      <c r="P31" s="632"/>
      <c r="Q31" s="632"/>
      <c r="R31" s="632"/>
      <c r="S31" s="632"/>
      <c r="T31" s="632"/>
      <c r="U31" s="632"/>
      <c r="V31" s="632"/>
      <c r="W31" s="632"/>
      <c r="X31" s="632"/>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60" ht="23.1" customHeight="1">
      <c r="B32" s="763"/>
      <c r="C32" s="764"/>
      <c r="D32" s="765" t="s">
        <v>39</v>
      </c>
      <c r="E32" s="766"/>
      <c r="F32" s="766"/>
      <c r="G32" s="766"/>
      <c r="H32" s="766"/>
      <c r="I32" s="766"/>
      <c r="J32" s="766"/>
      <c r="K32" s="766"/>
      <c r="L32" s="767"/>
      <c r="M32" s="1588">
        <v>10</v>
      </c>
      <c r="N32" s="638"/>
      <c r="O32" s="638"/>
      <c r="P32" s="638"/>
      <c r="Q32" s="638"/>
      <c r="R32" s="638"/>
      <c r="S32" s="1588">
        <v>18</v>
      </c>
      <c r="T32" s="638"/>
      <c r="U32" s="638"/>
      <c r="V32" s="638"/>
      <c r="W32" s="638"/>
      <c r="X32" s="638"/>
      <c r="Y32" s="1237"/>
      <c r="Z32" s="1238"/>
      <c r="AA32" s="1238"/>
      <c r="AB32" s="1238"/>
      <c r="AC32" s="1238"/>
      <c r="AD32" s="1238"/>
      <c r="AE32" s="1238"/>
      <c r="AF32" s="1238"/>
      <c r="AG32" s="1238"/>
      <c r="AH32" s="1238"/>
      <c r="AI32" s="1238"/>
      <c r="AJ32" s="1238"/>
      <c r="AK32" s="1238"/>
      <c r="AL32" s="1238"/>
      <c r="AM32" s="1238"/>
      <c r="AN32" s="1238"/>
      <c r="AO32" s="1238"/>
      <c r="AP32" s="1238"/>
      <c r="AQ32" s="1238"/>
      <c r="AR32" s="1238"/>
      <c r="AS32" s="1238"/>
      <c r="AT32" s="1238"/>
      <c r="AU32" s="1238"/>
      <c r="AV32" s="1238"/>
      <c r="AW32" s="1238"/>
      <c r="AX32" s="1238"/>
      <c r="AY32" s="1239"/>
    </row>
    <row r="33" spans="1:51" ht="2.95" customHeight="1">
      <c r="A33" s="1636"/>
      <c r="B33" s="774"/>
      <c r="C33" s="774"/>
      <c r="D33" s="1240"/>
      <c r="E33" s="1240"/>
      <c r="F33" s="1240"/>
      <c r="G33" s="1240"/>
      <c r="H33" s="1240"/>
      <c r="I33" s="1240"/>
      <c r="J33" s="1240"/>
      <c r="K33" s="1240"/>
      <c r="L33" s="1240"/>
      <c r="M33" s="1240"/>
      <c r="N33" s="1240"/>
      <c r="O33" s="1240"/>
      <c r="P33" s="1240"/>
      <c r="Q33" s="1240"/>
      <c r="R33" s="1240"/>
      <c r="S33" s="1240"/>
      <c r="T33" s="1240"/>
      <c r="U33" s="1240"/>
      <c r="V33" s="1240"/>
      <c r="W33" s="1240"/>
      <c r="X33" s="1240"/>
      <c r="Y33" s="1240"/>
      <c r="Z33" s="1240"/>
      <c r="AA33" s="1240"/>
      <c r="AB33" s="1240"/>
      <c r="AC33" s="1240"/>
      <c r="AD33" s="1240"/>
      <c r="AE33" s="1240"/>
      <c r="AF33" s="1240"/>
      <c r="AG33" s="1240"/>
      <c r="AH33" s="1240"/>
      <c r="AI33" s="1240"/>
      <c r="AJ33" s="1240"/>
      <c r="AK33" s="1240"/>
      <c r="AL33" s="1240"/>
      <c r="AM33" s="1240"/>
      <c r="AN33" s="1240"/>
      <c r="AO33" s="1240"/>
      <c r="AP33" s="1240"/>
      <c r="AQ33" s="1240"/>
      <c r="AR33" s="1240"/>
      <c r="AS33" s="1240"/>
      <c r="AT33" s="1240"/>
      <c r="AU33" s="1240"/>
      <c r="AV33" s="1240"/>
      <c r="AW33" s="1240"/>
      <c r="AX33" s="1240"/>
      <c r="AY33" s="1240"/>
    </row>
    <row r="34" spans="1:51" ht="2.95" customHeight="1" thickBot="1">
      <c r="A34" s="1636"/>
      <c r="B34" s="776"/>
      <c r="C34" s="776"/>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7"/>
      <c r="AG34" s="777"/>
      <c r="AH34" s="777"/>
      <c r="AI34" s="777"/>
      <c r="AJ34" s="777"/>
      <c r="AK34" s="777"/>
      <c r="AL34" s="777"/>
      <c r="AM34" s="777"/>
      <c r="AN34" s="777"/>
      <c r="AO34" s="777"/>
      <c r="AP34" s="777"/>
      <c r="AQ34" s="777"/>
      <c r="AR34" s="777"/>
      <c r="AS34" s="777"/>
      <c r="AT34" s="777"/>
      <c r="AU34" s="777"/>
      <c r="AV34" s="777"/>
      <c r="AW34" s="777"/>
      <c r="AX34" s="777"/>
      <c r="AY34" s="777"/>
    </row>
    <row r="35" spans="1:51" ht="20.95" hidden="1" customHeight="1">
      <c r="B35" s="778" t="s">
        <v>76</v>
      </c>
      <c r="C35" s="779"/>
      <c r="D35" s="780" t="s">
        <v>77</v>
      </c>
      <c r="E35" s="699"/>
      <c r="F35" s="699"/>
      <c r="G35" s="699"/>
      <c r="H35" s="699"/>
      <c r="I35" s="699"/>
      <c r="J35" s="699"/>
      <c r="K35" s="699"/>
      <c r="L35" s="699"/>
      <c r="M35" s="699"/>
      <c r="N35" s="699"/>
      <c r="O35" s="699"/>
      <c r="P35" s="699"/>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c r="AY35" s="781"/>
    </row>
    <row r="36" spans="1:51" ht="203.25" hidden="1" customHeight="1">
      <c r="B36" s="778"/>
      <c r="C36" s="779"/>
      <c r="D36" s="782" t="s">
        <v>78</v>
      </c>
      <c r="E36" s="783"/>
      <c r="F36" s="783"/>
      <c r="G36" s="783"/>
      <c r="H36" s="783"/>
      <c r="I36" s="783"/>
      <c r="J36" s="783"/>
      <c r="K36" s="783"/>
      <c r="L36" s="783"/>
      <c r="M36" s="783"/>
      <c r="N36" s="783"/>
      <c r="O36" s="783"/>
      <c r="P36" s="783"/>
      <c r="Q36" s="783"/>
      <c r="R36" s="783"/>
      <c r="S36" s="783"/>
      <c r="T36" s="783"/>
      <c r="U36" s="783"/>
      <c r="V36" s="783"/>
      <c r="W36" s="783"/>
      <c r="X36" s="783"/>
      <c r="Y36" s="783"/>
      <c r="Z36" s="783"/>
      <c r="AA36" s="783"/>
      <c r="AB36" s="783"/>
      <c r="AC36" s="783"/>
      <c r="AD36" s="783"/>
      <c r="AE36" s="783"/>
      <c r="AF36" s="783"/>
      <c r="AG36" s="783"/>
      <c r="AH36" s="783"/>
      <c r="AI36" s="783"/>
      <c r="AJ36" s="783"/>
      <c r="AK36" s="783"/>
      <c r="AL36" s="783"/>
      <c r="AM36" s="783"/>
      <c r="AN36" s="783"/>
      <c r="AO36" s="783"/>
      <c r="AP36" s="783"/>
      <c r="AQ36" s="783"/>
      <c r="AR36" s="783"/>
      <c r="AS36" s="783"/>
      <c r="AT36" s="783"/>
      <c r="AU36" s="783"/>
      <c r="AV36" s="783"/>
      <c r="AW36" s="783"/>
      <c r="AX36" s="783"/>
      <c r="AY36" s="784"/>
    </row>
    <row r="37" spans="1:51" ht="20.3" hidden="1" customHeight="1">
      <c r="B37" s="778"/>
      <c r="C37" s="779"/>
      <c r="D37" s="785" t="s">
        <v>79</v>
      </c>
      <c r="E37" s="786"/>
      <c r="F37" s="786"/>
      <c r="G37" s="786"/>
      <c r="H37" s="786"/>
      <c r="I37" s="786"/>
      <c r="J37" s="786"/>
      <c r="K37" s="786"/>
      <c r="L37" s="786"/>
      <c r="M37" s="786"/>
      <c r="N37" s="786"/>
      <c r="O37" s="786"/>
      <c r="P37" s="786"/>
      <c r="Q37" s="786"/>
      <c r="R37" s="786"/>
      <c r="S37" s="786"/>
      <c r="T37" s="786"/>
      <c r="U37" s="786"/>
      <c r="V37" s="786"/>
      <c r="W37" s="786"/>
      <c r="X37" s="786"/>
      <c r="Y37" s="786"/>
      <c r="Z37" s="786"/>
      <c r="AA37" s="786"/>
      <c r="AB37" s="786"/>
      <c r="AC37" s="786"/>
      <c r="AD37" s="786"/>
      <c r="AE37" s="786"/>
      <c r="AF37" s="786"/>
      <c r="AG37" s="786"/>
      <c r="AH37" s="786"/>
      <c r="AI37" s="786"/>
      <c r="AJ37" s="786"/>
      <c r="AK37" s="786"/>
      <c r="AL37" s="786"/>
      <c r="AM37" s="786"/>
      <c r="AN37" s="786"/>
      <c r="AO37" s="786"/>
      <c r="AP37" s="786"/>
      <c r="AQ37" s="786"/>
      <c r="AR37" s="786"/>
      <c r="AS37" s="786"/>
      <c r="AT37" s="786"/>
      <c r="AU37" s="786"/>
      <c r="AV37" s="786"/>
      <c r="AW37" s="786"/>
      <c r="AX37" s="786"/>
      <c r="AY37" s="787"/>
    </row>
    <row r="38" spans="1:51" ht="100.5" hidden="1" customHeight="1" thickBot="1">
      <c r="B38" s="788"/>
      <c r="C38" s="789"/>
      <c r="D38" s="790"/>
      <c r="E38" s="791"/>
      <c r="F38" s="791"/>
      <c r="G38" s="791"/>
      <c r="H38" s="791"/>
      <c r="I38" s="791"/>
      <c r="J38" s="791"/>
      <c r="K38" s="791"/>
      <c r="L38" s="791"/>
      <c r="M38" s="791"/>
      <c r="N38" s="791"/>
      <c r="O38" s="791"/>
      <c r="P38" s="791"/>
      <c r="Q38" s="791"/>
      <c r="R38" s="791"/>
      <c r="S38" s="791"/>
      <c r="T38" s="791"/>
      <c r="U38" s="791"/>
      <c r="V38" s="791"/>
      <c r="W38" s="791"/>
      <c r="X38" s="791"/>
      <c r="Y38" s="791"/>
      <c r="Z38" s="791"/>
      <c r="AA38" s="791"/>
      <c r="AB38" s="791"/>
      <c r="AC38" s="791"/>
      <c r="AD38" s="791"/>
      <c r="AE38" s="791"/>
      <c r="AF38" s="791"/>
      <c r="AG38" s="791"/>
      <c r="AH38" s="791"/>
      <c r="AI38" s="791"/>
      <c r="AJ38" s="791"/>
      <c r="AK38" s="791"/>
      <c r="AL38" s="791"/>
      <c r="AM38" s="791"/>
      <c r="AN38" s="791"/>
      <c r="AO38" s="791"/>
      <c r="AP38" s="791"/>
      <c r="AQ38" s="791"/>
      <c r="AR38" s="791"/>
      <c r="AS38" s="791"/>
      <c r="AT38" s="791"/>
      <c r="AU38" s="791"/>
      <c r="AV38" s="791"/>
      <c r="AW38" s="791"/>
      <c r="AX38" s="791"/>
      <c r="AY38" s="792"/>
    </row>
    <row r="39" spans="1:51" ht="20.95" hidden="1" customHeight="1">
      <c r="A39" s="1637"/>
      <c r="B39" s="794"/>
      <c r="C39" s="795"/>
      <c r="D39" s="796" t="s">
        <v>80</v>
      </c>
      <c r="E39" s="797"/>
      <c r="F39" s="797"/>
      <c r="G39" s="797"/>
      <c r="H39" s="797"/>
      <c r="I39" s="797"/>
      <c r="J39" s="797"/>
      <c r="K39" s="797"/>
      <c r="L39" s="797"/>
      <c r="M39" s="797"/>
      <c r="N39" s="797"/>
      <c r="O39" s="797"/>
      <c r="P39" s="797"/>
      <c r="Q39" s="797"/>
      <c r="R39" s="797"/>
      <c r="S39" s="797"/>
      <c r="T39" s="797"/>
      <c r="U39" s="797"/>
      <c r="V39" s="797"/>
      <c r="W39" s="797"/>
      <c r="X39" s="797"/>
      <c r="Y39" s="797"/>
      <c r="Z39" s="797"/>
      <c r="AA39" s="797"/>
      <c r="AB39" s="797"/>
      <c r="AC39" s="797"/>
      <c r="AD39" s="797"/>
      <c r="AE39" s="797"/>
      <c r="AF39" s="797"/>
      <c r="AG39" s="797"/>
      <c r="AH39" s="797"/>
      <c r="AI39" s="797"/>
      <c r="AJ39" s="797"/>
      <c r="AK39" s="797"/>
      <c r="AL39" s="797"/>
      <c r="AM39" s="797"/>
      <c r="AN39" s="797"/>
      <c r="AO39" s="797"/>
      <c r="AP39" s="797"/>
      <c r="AQ39" s="797"/>
      <c r="AR39" s="797"/>
      <c r="AS39" s="797"/>
      <c r="AT39" s="797"/>
      <c r="AU39" s="797"/>
      <c r="AV39" s="797"/>
      <c r="AW39" s="797"/>
      <c r="AX39" s="797"/>
      <c r="AY39" s="798"/>
    </row>
    <row r="40" spans="1:51" ht="136" hidden="1" customHeight="1">
      <c r="A40" s="1637"/>
      <c r="B40" s="799"/>
      <c r="C40" s="800"/>
      <c r="D40" s="801"/>
      <c r="E40" s="802"/>
      <c r="F40" s="802"/>
      <c r="G40" s="802"/>
      <c r="H40" s="802"/>
      <c r="I40" s="802"/>
      <c r="J40" s="802"/>
      <c r="K40" s="802"/>
      <c r="L40" s="802"/>
      <c r="M40" s="802"/>
      <c r="N40" s="802"/>
      <c r="O40" s="802"/>
      <c r="P40" s="802"/>
      <c r="Q40" s="802"/>
      <c r="R40" s="802"/>
      <c r="S40" s="802"/>
      <c r="T40" s="802"/>
      <c r="U40" s="802"/>
      <c r="V40" s="802"/>
      <c r="W40" s="802"/>
      <c r="X40" s="802"/>
      <c r="Y40" s="802"/>
      <c r="Z40" s="802"/>
      <c r="AA40" s="802"/>
      <c r="AB40" s="802"/>
      <c r="AC40" s="802"/>
      <c r="AD40" s="802"/>
      <c r="AE40" s="802"/>
      <c r="AF40" s="802"/>
      <c r="AG40" s="802"/>
      <c r="AH40" s="802"/>
      <c r="AI40" s="802"/>
      <c r="AJ40" s="802"/>
      <c r="AK40" s="802"/>
      <c r="AL40" s="802"/>
      <c r="AM40" s="802"/>
      <c r="AN40" s="802"/>
      <c r="AO40" s="802"/>
      <c r="AP40" s="802"/>
      <c r="AQ40" s="802"/>
      <c r="AR40" s="802"/>
      <c r="AS40" s="802"/>
      <c r="AT40" s="802"/>
      <c r="AU40" s="802"/>
      <c r="AV40" s="802"/>
      <c r="AW40" s="802"/>
      <c r="AX40" s="802"/>
      <c r="AY40" s="803"/>
    </row>
    <row r="41" spans="1:51" ht="20.95" customHeight="1">
      <c r="A41" s="1637"/>
      <c r="B41" s="804" t="s">
        <v>81</v>
      </c>
      <c r="C41" s="805"/>
      <c r="D41" s="805"/>
      <c r="E41" s="805"/>
      <c r="F41" s="805"/>
      <c r="G41" s="805"/>
      <c r="H41" s="805"/>
      <c r="I41" s="805"/>
      <c r="J41" s="805"/>
      <c r="K41" s="805"/>
      <c r="L41" s="805"/>
      <c r="M41" s="805"/>
      <c r="N41" s="805"/>
      <c r="O41" s="805"/>
      <c r="P41" s="805"/>
      <c r="Q41" s="805"/>
      <c r="R41" s="805"/>
      <c r="S41" s="805"/>
      <c r="T41" s="805"/>
      <c r="U41" s="805"/>
      <c r="V41" s="805"/>
      <c r="W41" s="805"/>
      <c r="X41" s="805"/>
      <c r="Y41" s="805"/>
      <c r="Z41" s="805"/>
      <c r="AA41" s="805"/>
      <c r="AB41" s="805"/>
      <c r="AC41" s="805"/>
      <c r="AD41" s="805"/>
      <c r="AE41" s="805"/>
      <c r="AF41" s="805"/>
      <c r="AG41" s="805"/>
      <c r="AH41" s="805"/>
      <c r="AI41" s="805"/>
      <c r="AJ41" s="805"/>
      <c r="AK41" s="805"/>
      <c r="AL41" s="805"/>
      <c r="AM41" s="805"/>
      <c r="AN41" s="805"/>
      <c r="AO41" s="805"/>
      <c r="AP41" s="805"/>
      <c r="AQ41" s="805"/>
      <c r="AR41" s="805"/>
      <c r="AS41" s="805"/>
      <c r="AT41" s="805"/>
      <c r="AU41" s="805"/>
      <c r="AV41" s="805"/>
      <c r="AW41" s="805"/>
      <c r="AX41" s="805"/>
      <c r="AY41" s="806"/>
    </row>
    <row r="42" spans="1:51" ht="20.95" customHeight="1">
      <c r="A42" s="1637"/>
      <c r="B42" s="799"/>
      <c r="C42" s="800"/>
      <c r="D42" s="807" t="s">
        <v>82</v>
      </c>
      <c r="E42" s="717"/>
      <c r="F42" s="717"/>
      <c r="G42" s="717"/>
      <c r="H42" s="716" t="s">
        <v>83</v>
      </c>
      <c r="I42" s="717"/>
      <c r="J42" s="717"/>
      <c r="K42" s="717"/>
      <c r="L42" s="717"/>
      <c r="M42" s="717"/>
      <c r="N42" s="717"/>
      <c r="O42" s="717"/>
      <c r="P42" s="717"/>
      <c r="Q42" s="717"/>
      <c r="R42" s="717"/>
      <c r="S42" s="717"/>
      <c r="T42" s="717"/>
      <c r="U42" s="717"/>
      <c r="V42" s="717"/>
      <c r="W42" s="717"/>
      <c r="X42" s="717"/>
      <c r="Y42" s="717"/>
      <c r="Z42" s="717"/>
      <c r="AA42" s="717"/>
      <c r="AB42" s="717"/>
      <c r="AC42" s="717"/>
      <c r="AD42" s="717"/>
      <c r="AE42" s="717"/>
      <c r="AF42" s="717"/>
      <c r="AG42" s="808"/>
      <c r="AH42" s="716" t="s">
        <v>84</v>
      </c>
      <c r="AI42" s="717"/>
      <c r="AJ42" s="717"/>
      <c r="AK42" s="717"/>
      <c r="AL42" s="717"/>
      <c r="AM42" s="717"/>
      <c r="AN42" s="717"/>
      <c r="AO42" s="717"/>
      <c r="AP42" s="717"/>
      <c r="AQ42" s="717"/>
      <c r="AR42" s="717"/>
      <c r="AS42" s="717"/>
      <c r="AT42" s="717"/>
      <c r="AU42" s="717"/>
      <c r="AV42" s="717"/>
      <c r="AW42" s="717"/>
      <c r="AX42" s="717"/>
      <c r="AY42" s="718"/>
    </row>
    <row r="43" spans="1:51" ht="33.75" customHeight="1">
      <c r="A43" s="1637"/>
      <c r="B43" s="809" t="s">
        <v>85</v>
      </c>
      <c r="C43" s="810"/>
      <c r="D43" s="811" t="s">
        <v>358</v>
      </c>
      <c r="E43" s="1639"/>
      <c r="F43" s="1639"/>
      <c r="G43" s="1640"/>
      <c r="H43" s="814" t="s">
        <v>87</v>
      </c>
      <c r="I43" s="1639"/>
      <c r="J43" s="1639"/>
      <c r="K43" s="1639"/>
      <c r="L43" s="1639"/>
      <c r="M43" s="1639"/>
      <c r="N43" s="1639"/>
      <c r="O43" s="1639"/>
      <c r="P43" s="1639"/>
      <c r="Q43" s="1639"/>
      <c r="R43" s="1639"/>
      <c r="S43" s="1639"/>
      <c r="T43" s="1639"/>
      <c r="U43" s="1639"/>
      <c r="V43" s="1639"/>
      <c r="W43" s="1639"/>
      <c r="X43" s="1639"/>
      <c r="Y43" s="1639"/>
      <c r="Z43" s="1639"/>
      <c r="AA43" s="1639"/>
      <c r="AB43" s="1639"/>
      <c r="AC43" s="1639"/>
      <c r="AD43" s="1639"/>
      <c r="AE43" s="1639"/>
      <c r="AF43" s="1639"/>
      <c r="AG43" s="1640"/>
      <c r="AH43" s="3153"/>
      <c r="AI43" s="3154"/>
      <c r="AJ43" s="3154"/>
      <c r="AK43" s="3154"/>
      <c r="AL43" s="3154"/>
      <c r="AM43" s="3154"/>
      <c r="AN43" s="3154"/>
      <c r="AO43" s="3154"/>
      <c r="AP43" s="3154"/>
      <c r="AQ43" s="3154"/>
      <c r="AR43" s="3154"/>
      <c r="AS43" s="3154"/>
      <c r="AT43" s="3154"/>
      <c r="AU43" s="3154"/>
      <c r="AV43" s="3154"/>
      <c r="AW43" s="3154"/>
      <c r="AX43" s="3154"/>
      <c r="AY43" s="3155"/>
    </row>
    <row r="44" spans="1:51" ht="33.4" customHeight="1">
      <c r="A44" s="1637"/>
      <c r="B44" s="818"/>
      <c r="C44" s="819"/>
      <c r="D44" s="820" t="s">
        <v>358</v>
      </c>
      <c r="E44" s="1644"/>
      <c r="F44" s="1644"/>
      <c r="G44" s="1645"/>
      <c r="H44" s="823" t="s">
        <v>227</v>
      </c>
      <c r="I44" s="824"/>
      <c r="J44" s="824"/>
      <c r="K44" s="824"/>
      <c r="L44" s="824"/>
      <c r="M44" s="824"/>
      <c r="N44" s="824"/>
      <c r="O44" s="824"/>
      <c r="P44" s="824"/>
      <c r="Q44" s="824"/>
      <c r="R44" s="824"/>
      <c r="S44" s="824"/>
      <c r="T44" s="824"/>
      <c r="U44" s="824"/>
      <c r="V44" s="824"/>
      <c r="W44" s="824"/>
      <c r="X44" s="824"/>
      <c r="Y44" s="824"/>
      <c r="Z44" s="824"/>
      <c r="AA44" s="824"/>
      <c r="AB44" s="824"/>
      <c r="AC44" s="824"/>
      <c r="AD44" s="824"/>
      <c r="AE44" s="824"/>
      <c r="AF44" s="824"/>
      <c r="AG44" s="825"/>
      <c r="AH44" s="3156"/>
      <c r="AI44" s="3157"/>
      <c r="AJ44" s="3157"/>
      <c r="AK44" s="3157"/>
      <c r="AL44" s="3157"/>
      <c r="AM44" s="3157"/>
      <c r="AN44" s="3157"/>
      <c r="AO44" s="3157"/>
      <c r="AP44" s="3157"/>
      <c r="AQ44" s="3157"/>
      <c r="AR44" s="3157"/>
      <c r="AS44" s="3157"/>
      <c r="AT44" s="3157"/>
      <c r="AU44" s="3157"/>
      <c r="AV44" s="3157"/>
      <c r="AW44" s="3157"/>
      <c r="AX44" s="3157"/>
      <c r="AY44" s="3158"/>
    </row>
    <row r="45" spans="1:51" ht="33.049999999999997" customHeight="1">
      <c r="A45" s="1637"/>
      <c r="B45" s="829"/>
      <c r="C45" s="830"/>
      <c r="D45" s="831" t="s">
        <v>280</v>
      </c>
      <c r="E45" s="1647"/>
      <c r="F45" s="1647"/>
      <c r="G45" s="1648"/>
      <c r="H45" s="3159" t="s">
        <v>360</v>
      </c>
      <c r="I45" s="3160"/>
      <c r="J45" s="3160"/>
      <c r="K45" s="3160"/>
      <c r="L45" s="3160"/>
      <c r="M45" s="3160"/>
      <c r="N45" s="3160"/>
      <c r="O45" s="3160"/>
      <c r="P45" s="3160"/>
      <c r="Q45" s="3160"/>
      <c r="R45" s="3160"/>
      <c r="S45" s="3160"/>
      <c r="T45" s="3160"/>
      <c r="U45" s="3160"/>
      <c r="V45" s="3160"/>
      <c r="W45" s="3160"/>
      <c r="X45" s="3160"/>
      <c r="Y45" s="3160"/>
      <c r="Z45" s="3160"/>
      <c r="AA45" s="3160"/>
      <c r="AB45" s="3160"/>
      <c r="AC45" s="3160"/>
      <c r="AD45" s="3160"/>
      <c r="AE45" s="3160"/>
      <c r="AF45" s="3160"/>
      <c r="AG45" s="3161"/>
      <c r="AH45" s="3162"/>
      <c r="AI45" s="3163"/>
      <c r="AJ45" s="3163"/>
      <c r="AK45" s="3163"/>
      <c r="AL45" s="3163"/>
      <c r="AM45" s="3163"/>
      <c r="AN45" s="3163"/>
      <c r="AO45" s="3163"/>
      <c r="AP45" s="3163"/>
      <c r="AQ45" s="3163"/>
      <c r="AR45" s="3163"/>
      <c r="AS45" s="3163"/>
      <c r="AT45" s="3163"/>
      <c r="AU45" s="3163"/>
      <c r="AV45" s="3163"/>
      <c r="AW45" s="3163"/>
      <c r="AX45" s="3163"/>
      <c r="AY45" s="3164"/>
    </row>
    <row r="46" spans="1:51" ht="26.2" customHeight="1">
      <c r="A46" s="1637"/>
      <c r="B46" s="818" t="s">
        <v>91</v>
      </c>
      <c r="C46" s="819"/>
      <c r="D46" s="1241" t="s">
        <v>358</v>
      </c>
      <c r="E46" s="1652"/>
      <c r="F46" s="1652"/>
      <c r="G46" s="1653"/>
      <c r="H46" s="814" t="s">
        <v>92</v>
      </c>
      <c r="I46" s="1639"/>
      <c r="J46" s="1639"/>
      <c r="K46" s="1639"/>
      <c r="L46" s="1639"/>
      <c r="M46" s="1639"/>
      <c r="N46" s="1639"/>
      <c r="O46" s="1639"/>
      <c r="P46" s="1639"/>
      <c r="Q46" s="1639"/>
      <c r="R46" s="1639"/>
      <c r="S46" s="1639"/>
      <c r="T46" s="1639"/>
      <c r="U46" s="1639"/>
      <c r="V46" s="1639"/>
      <c r="W46" s="1639"/>
      <c r="X46" s="1639"/>
      <c r="Y46" s="1639"/>
      <c r="Z46" s="1639"/>
      <c r="AA46" s="1639"/>
      <c r="AB46" s="1639"/>
      <c r="AC46" s="1639"/>
      <c r="AD46" s="1639"/>
      <c r="AE46" s="1639"/>
      <c r="AF46" s="1639"/>
      <c r="AG46" s="1640"/>
      <c r="AH46" s="3153"/>
      <c r="AI46" s="3154"/>
      <c r="AJ46" s="3154"/>
      <c r="AK46" s="3154"/>
      <c r="AL46" s="3154"/>
      <c r="AM46" s="3154"/>
      <c r="AN46" s="3154"/>
      <c r="AO46" s="3154"/>
      <c r="AP46" s="3154"/>
      <c r="AQ46" s="3154"/>
      <c r="AR46" s="3154"/>
      <c r="AS46" s="3154"/>
      <c r="AT46" s="3154"/>
      <c r="AU46" s="3154"/>
      <c r="AV46" s="3154"/>
      <c r="AW46" s="3154"/>
      <c r="AX46" s="3154"/>
      <c r="AY46" s="3155"/>
    </row>
    <row r="47" spans="1:51" ht="26.2" customHeight="1">
      <c r="A47" s="1637"/>
      <c r="B47" s="818"/>
      <c r="C47" s="819"/>
      <c r="D47" s="843" t="s">
        <v>280</v>
      </c>
      <c r="E47" s="1655"/>
      <c r="F47" s="1655"/>
      <c r="G47" s="1656"/>
      <c r="H47" s="846" t="s">
        <v>361</v>
      </c>
      <c r="I47" s="1644"/>
      <c r="J47" s="1644"/>
      <c r="K47" s="1644"/>
      <c r="L47" s="1644"/>
      <c r="M47" s="1644"/>
      <c r="N47" s="1644"/>
      <c r="O47" s="1644"/>
      <c r="P47" s="1644"/>
      <c r="Q47" s="1644"/>
      <c r="R47" s="1644"/>
      <c r="S47" s="1644"/>
      <c r="T47" s="1644"/>
      <c r="U47" s="1644"/>
      <c r="V47" s="1644"/>
      <c r="W47" s="1644"/>
      <c r="X47" s="1644"/>
      <c r="Y47" s="1644"/>
      <c r="Z47" s="1644"/>
      <c r="AA47" s="1644"/>
      <c r="AB47" s="1644"/>
      <c r="AC47" s="1644"/>
      <c r="AD47" s="1644"/>
      <c r="AE47" s="1644"/>
      <c r="AF47" s="1644"/>
      <c r="AG47" s="1645"/>
      <c r="AH47" s="3156"/>
      <c r="AI47" s="3157"/>
      <c r="AJ47" s="3157"/>
      <c r="AK47" s="3157"/>
      <c r="AL47" s="3157"/>
      <c r="AM47" s="3157"/>
      <c r="AN47" s="3157"/>
      <c r="AO47" s="3157"/>
      <c r="AP47" s="3157"/>
      <c r="AQ47" s="3157"/>
      <c r="AR47" s="3157"/>
      <c r="AS47" s="3157"/>
      <c r="AT47" s="3157"/>
      <c r="AU47" s="3157"/>
      <c r="AV47" s="3157"/>
      <c r="AW47" s="3157"/>
      <c r="AX47" s="3157"/>
      <c r="AY47" s="3158"/>
    </row>
    <row r="48" spans="1:51" ht="26.2" customHeight="1">
      <c r="A48" s="1637"/>
      <c r="B48" s="818"/>
      <c r="C48" s="819"/>
      <c r="D48" s="843" t="s">
        <v>358</v>
      </c>
      <c r="E48" s="1247"/>
      <c r="F48" s="1247"/>
      <c r="G48" s="1248"/>
      <c r="H48" s="846" t="s">
        <v>94</v>
      </c>
      <c r="I48" s="1644"/>
      <c r="J48" s="1644"/>
      <c r="K48" s="1644"/>
      <c r="L48" s="1644"/>
      <c r="M48" s="1644"/>
      <c r="N48" s="1644"/>
      <c r="O48" s="1644"/>
      <c r="P48" s="1644"/>
      <c r="Q48" s="1644"/>
      <c r="R48" s="1644"/>
      <c r="S48" s="1644"/>
      <c r="T48" s="1644"/>
      <c r="U48" s="1644"/>
      <c r="V48" s="1644"/>
      <c r="W48" s="1644"/>
      <c r="X48" s="1644"/>
      <c r="Y48" s="1644"/>
      <c r="Z48" s="1644"/>
      <c r="AA48" s="1644"/>
      <c r="AB48" s="1644"/>
      <c r="AC48" s="1644"/>
      <c r="AD48" s="1644"/>
      <c r="AE48" s="1644"/>
      <c r="AF48" s="1644"/>
      <c r="AG48" s="1645"/>
      <c r="AH48" s="3156"/>
      <c r="AI48" s="3157"/>
      <c r="AJ48" s="3157"/>
      <c r="AK48" s="3157"/>
      <c r="AL48" s="3157"/>
      <c r="AM48" s="3157"/>
      <c r="AN48" s="3157"/>
      <c r="AO48" s="3157"/>
      <c r="AP48" s="3157"/>
      <c r="AQ48" s="3157"/>
      <c r="AR48" s="3157"/>
      <c r="AS48" s="3157"/>
      <c r="AT48" s="3157"/>
      <c r="AU48" s="3157"/>
      <c r="AV48" s="3157"/>
      <c r="AW48" s="3157"/>
      <c r="AX48" s="3157"/>
      <c r="AY48" s="3158"/>
    </row>
    <row r="49" spans="1:51" ht="26.2" customHeight="1">
      <c r="A49" s="1637"/>
      <c r="B49" s="818"/>
      <c r="C49" s="819"/>
      <c r="D49" s="843" t="s">
        <v>358</v>
      </c>
      <c r="E49" s="3101"/>
      <c r="F49" s="3101"/>
      <c r="G49" s="3102"/>
      <c r="H49" s="846" t="s">
        <v>95</v>
      </c>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5"/>
      <c r="AH49" s="3156"/>
      <c r="AI49" s="3157"/>
      <c r="AJ49" s="3157"/>
      <c r="AK49" s="3157"/>
      <c r="AL49" s="3157"/>
      <c r="AM49" s="3157"/>
      <c r="AN49" s="3157"/>
      <c r="AO49" s="3157"/>
      <c r="AP49" s="3157"/>
      <c r="AQ49" s="3157"/>
      <c r="AR49" s="3157"/>
      <c r="AS49" s="3157"/>
      <c r="AT49" s="3157"/>
      <c r="AU49" s="3157"/>
      <c r="AV49" s="3157"/>
      <c r="AW49" s="3157"/>
      <c r="AX49" s="3157"/>
      <c r="AY49" s="3158"/>
    </row>
    <row r="50" spans="1:51" ht="26.2" customHeight="1">
      <c r="A50" s="1637"/>
      <c r="B50" s="829"/>
      <c r="C50" s="830"/>
      <c r="D50" s="831" t="s">
        <v>358</v>
      </c>
      <c r="E50" s="3165"/>
      <c r="F50" s="3165"/>
      <c r="G50" s="3166"/>
      <c r="H50" s="834" t="s">
        <v>96</v>
      </c>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50"/>
      <c r="AH50" s="3162"/>
      <c r="AI50" s="3163"/>
      <c r="AJ50" s="3163"/>
      <c r="AK50" s="3163"/>
      <c r="AL50" s="3163"/>
      <c r="AM50" s="3163"/>
      <c r="AN50" s="3163"/>
      <c r="AO50" s="3163"/>
      <c r="AP50" s="3163"/>
      <c r="AQ50" s="3163"/>
      <c r="AR50" s="3163"/>
      <c r="AS50" s="3163"/>
      <c r="AT50" s="3163"/>
      <c r="AU50" s="3163"/>
      <c r="AV50" s="3163"/>
      <c r="AW50" s="3163"/>
      <c r="AX50" s="3163"/>
      <c r="AY50" s="3164"/>
    </row>
    <row r="51" spans="1:51" ht="26.2" customHeight="1">
      <c r="A51" s="1637"/>
      <c r="B51" s="809" t="s">
        <v>97</v>
      </c>
      <c r="C51" s="810"/>
      <c r="D51" s="1241" t="s">
        <v>358</v>
      </c>
      <c r="E51" s="3167"/>
      <c r="F51" s="3167"/>
      <c r="G51" s="3168"/>
      <c r="H51" s="814" t="s">
        <v>98</v>
      </c>
      <c r="I51" s="1639"/>
      <c r="J51" s="1639"/>
      <c r="K51" s="1639"/>
      <c r="L51" s="1639"/>
      <c r="M51" s="1639"/>
      <c r="N51" s="1639"/>
      <c r="O51" s="1639"/>
      <c r="P51" s="1639"/>
      <c r="Q51" s="1639"/>
      <c r="R51" s="1639"/>
      <c r="S51" s="1639"/>
      <c r="T51" s="1639"/>
      <c r="U51" s="1639"/>
      <c r="V51" s="1639"/>
      <c r="W51" s="1639"/>
      <c r="X51" s="1639"/>
      <c r="Y51" s="1639"/>
      <c r="Z51" s="1639"/>
      <c r="AA51" s="1639"/>
      <c r="AB51" s="1639"/>
      <c r="AC51" s="1639"/>
      <c r="AD51" s="1639"/>
      <c r="AE51" s="1639"/>
      <c r="AF51" s="1639"/>
      <c r="AG51" s="1640"/>
      <c r="AH51" s="3153" t="s">
        <v>1362</v>
      </c>
      <c r="AI51" s="3154"/>
      <c r="AJ51" s="3154"/>
      <c r="AK51" s="3154"/>
      <c r="AL51" s="3154"/>
      <c r="AM51" s="3154"/>
      <c r="AN51" s="3154"/>
      <c r="AO51" s="3154"/>
      <c r="AP51" s="3154"/>
      <c r="AQ51" s="3154"/>
      <c r="AR51" s="3154"/>
      <c r="AS51" s="3154"/>
      <c r="AT51" s="3154"/>
      <c r="AU51" s="3154"/>
      <c r="AV51" s="3154"/>
      <c r="AW51" s="3154"/>
      <c r="AX51" s="3154"/>
      <c r="AY51" s="3155"/>
    </row>
    <row r="52" spans="1:51" ht="26.2" customHeight="1">
      <c r="A52" s="1637"/>
      <c r="B52" s="818"/>
      <c r="C52" s="819"/>
      <c r="D52" s="843" t="s">
        <v>280</v>
      </c>
      <c r="E52" s="1247"/>
      <c r="F52" s="1247"/>
      <c r="G52" s="1248"/>
      <c r="H52" s="846" t="s">
        <v>101</v>
      </c>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5"/>
      <c r="AH52" s="3156"/>
      <c r="AI52" s="3157"/>
      <c r="AJ52" s="3157"/>
      <c r="AK52" s="3157"/>
      <c r="AL52" s="3157"/>
      <c r="AM52" s="3157"/>
      <c r="AN52" s="3157"/>
      <c r="AO52" s="3157"/>
      <c r="AP52" s="3157"/>
      <c r="AQ52" s="3157"/>
      <c r="AR52" s="3157"/>
      <c r="AS52" s="3157"/>
      <c r="AT52" s="3157"/>
      <c r="AU52" s="3157"/>
      <c r="AV52" s="3157"/>
      <c r="AW52" s="3157"/>
      <c r="AX52" s="3157"/>
      <c r="AY52" s="3158"/>
    </row>
    <row r="53" spans="1:51" ht="26.2" customHeight="1">
      <c r="A53" s="1637"/>
      <c r="B53" s="818"/>
      <c r="C53" s="819"/>
      <c r="D53" s="843" t="s">
        <v>280</v>
      </c>
      <c r="E53" s="1247"/>
      <c r="F53" s="1247"/>
      <c r="G53" s="1248"/>
      <c r="H53" s="846" t="s">
        <v>364</v>
      </c>
      <c r="I53" s="164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5"/>
      <c r="AH53" s="3156"/>
      <c r="AI53" s="3157"/>
      <c r="AJ53" s="3157"/>
      <c r="AK53" s="3157"/>
      <c r="AL53" s="3157"/>
      <c r="AM53" s="3157"/>
      <c r="AN53" s="3157"/>
      <c r="AO53" s="3157"/>
      <c r="AP53" s="3157"/>
      <c r="AQ53" s="3157"/>
      <c r="AR53" s="3157"/>
      <c r="AS53" s="3157"/>
      <c r="AT53" s="3157"/>
      <c r="AU53" s="3157"/>
      <c r="AV53" s="3157"/>
      <c r="AW53" s="3157"/>
      <c r="AX53" s="3157"/>
      <c r="AY53" s="3158"/>
    </row>
    <row r="54" spans="1:51" ht="26.2" customHeight="1">
      <c r="A54" s="1637"/>
      <c r="B54" s="818"/>
      <c r="C54" s="819"/>
      <c r="D54" s="840" t="s">
        <v>280</v>
      </c>
      <c r="E54" s="3169"/>
      <c r="F54" s="3169"/>
      <c r="G54" s="3170"/>
      <c r="H54" s="854" t="s">
        <v>104</v>
      </c>
      <c r="I54" s="855"/>
      <c r="J54" s="855"/>
      <c r="K54" s="855"/>
      <c r="L54" s="855"/>
      <c r="M54" s="855"/>
      <c r="N54" s="855"/>
      <c r="O54" s="855"/>
      <c r="P54" s="855"/>
      <c r="Q54" s="855"/>
      <c r="R54" s="855"/>
      <c r="S54" s="855"/>
      <c r="T54" s="855"/>
      <c r="U54" s="855"/>
      <c r="V54" s="855"/>
      <c r="W54" s="855"/>
      <c r="X54" s="855"/>
      <c r="Y54" s="855"/>
      <c r="Z54" s="855"/>
      <c r="AA54" s="855"/>
      <c r="AB54" s="855"/>
      <c r="AC54" s="855"/>
      <c r="AD54" s="855"/>
      <c r="AE54" s="855"/>
      <c r="AF54" s="855"/>
      <c r="AG54" s="856"/>
      <c r="AH54" s="3156"/>
      <c r="AI54" s="3157"/>
      <c r="AJ54" s="3157"/>
      <c r="AK54" s="3157"/>
      <c r="AL54" s="3157"/>
      <c r="AM54" s="3157"/>
      <c r="AN54" s="3157"/>
      <c r="AO54" s="3157"/>
      <c r="AP54" s="3157"/>
      <c r="AQ54" s="3157"/>
      <c r="AR54" s="3157"/>
      <c r="AS54" s="3157"/>
      <c r="AT54" s="3157"/>
      <c r="AU54" s="3157"/>
      <c r="AV54" s="3157"/>
      <c r="AW54" s="3157"/>
      <c r="AX54" s="3157"/>
      <c r="AY54" s="3158"/>
    </row>
    <row r="55" spans="1:51" ht="26.2" customHeight="1">
      <c r="A55" s="1637"/>
      <c r="B55" s="818"/>
      <c r="C55" s="819"/>
      <c r="D55" s="1660"/>
      <c r="E55" s="1661"/>
      <c r="F55" s="1661"/>
      <c r="G55" s="1662"/>
      <c r="H55" s="857" t="s">
        <v>105</v>
      </c>
      <c r="I55" s="858"/>
      <c r="J55" s="858"/>
      <c r="K55" s="858"/>
      <c r="L55" s="858"/>
      <c r="M55" s="858"/>
      <c r="N55" s="858"/>
      <c r="O55" s="858"/>
      <c r="P55" s="858"/>
      <c r="Q55" s="858"/>
      <c r="R55" s="858"/>
      <c r="S55" s="858"/>
      <c r="T55" s="858"/>
      <c r="U55" s="858"/>
      <c r="V55" s="1663"/>
      <c r="W55" s="1663"/>
      <c r="X55" s="1663"/>
      <c r="Y55" s="1663"/>
      <c r="Z55" s="1663"/>
      <c r="AA55" s="1663"/>
      <c r="AB55" s="1663"/>
      <c r="AC55" s="1663"/>
      <c r="AD55" s="1663"/>
      <c r="AE55" s="1663"/>
      <c r="AF55" s="1663"/>
      <c r="AG55" s="1664"/>
      <c r="AH55" s="3156"/>
      <c r="AI55" s="3157"/>
      <c r="AJ55" s="3157"/>
      <c r="AK55" s="3157"/>
      <c r="AL55" s="3157"/>
      <c r="AM55" s="3157"/>
      <c r="AN55" s="3157"/>
      <c r="AO55" s="3157"/>
      <c r="AP55" s="3157"/>
      <c r="AQ55" s="3157"/>
      <c r="AR55" s="3157"/>
      <c r="AS55" s="3157"/>
      <c r="AT55" s="3157"/>
      <c r="AU55" s="3157"/>
      <c r="AV55" s="3157"/>
      <c r="AW55" s="3157"/>
      <c r="AX55" s="3157"/>
      <c r="AY55" s="3158"/>
    </row>
    <row r="56" spans="1:51" ht="26.2" customHeight="1">
      <c r="A56" s="1637"/>
      <c r="B56" s="829"/>
      <c r="C56" s="830"/>
      <c r="D56" s="831" t="s">
        <v>280</v>
      </c>
      <c r="E56" s="1647"/>
      <c r="F56" s="1647"/>
      <c r="G56" s="1648"/>
      <c r="H56" s="834" t="s">
        <v>106</v>
      </c>
      <c r="I56" s="1649"/>
      <c r="J56" s="1649"/>
      <c r="K56" s="1649"/>
      <c r="L56" s="1649"/>
      <c r="M56" s="1649"/>
      <c r="N56" s="1649"/>
      <c r="O56" s="1649"/>
      <c r="P56" s="1649"/>
      <c r="Q56" s="1649"/>
      <c r="R56" s="1649"/>
      <c r="S56" s="1649"/>
      <c r="T56" s="1649"/>
      <c r="U56" s="1649"/>
      <c r="V56" s="1649"/>
      <c r="W56" s="1649"/>
      <c r="X56" s="1649"/>
      <c r="Y56" s="1649"/>
      <c r="Z56" s="1649"/>
      <c r="AA56" s="1649"/>
      <c r="AB56" s="1649"/>
      <c r="AC56" s="1649"/>
      <c r="AD56" s="1649"/>
      <c r="AE56" s="1649"/>
      <c r="AF56" s="1649"/>
      <c r="AG56" s="1650"/>
      <c r="AH56" s="3162"/>
      <c r="AI56" s="3163"/>
      <c r="AJ56" s="3163"/>
      <c r="AK56" s="3163"/>
      <c r="AL56" s="3163"/>
      <c r="AM56" s="3163"/>
      <c r="AN56" s="3163"/>
      <c r="AO56" s="3163"/>
      <c r="AP56" s="3163"/>
      <c r="AQ56" s="3163"/>
      <c r="AR56" s="3163"/>
      <c r="AS56" s="3163"/>
      <c r="AT56" s="3163"/>
      <c r="AU56" s="3163"/>
      <c r="AV56" s="3163"/>
      <c r="AW56" s="3163"/>
      <c r="AX56" s="3163"/>
      <c r="AY56" s="3164"/>
    </row>
    <row r="57" spans="1:51" ht="251.2" customHeight="1" thickBot="1">
      <c r="A57" s="1637"/>
      <c r="B57" s="864" t="s">
        <v>107</v>
      </c>
      <c r="C57" s="865"/>
      <c r="D57" s="3023" t="s">
        <v>1363</v>
      </c>
      <c r="E57" s="3024"/>
      <c r="F57" s="3024"/>
      <c r="G57" s="3024"/>
      <c r="H57" s="3024"/>
      <c r="I57" s="3024"/>
      <c r="J57" s="3024"/>
      <c r="K57" s="3024"/>
      <c r="L57" s="3024"/>
      <c r="M57" s="3024"/>
      <c r="N57" s="3024"/>
      <c r="O57" s="3024"/>
      <c r="P57" s="3024"/>
      <c r="Q57" s="3024"/>
      <c r="R57" s="3024"/>
      <c r="S57" s="3024"/>
      <c r="T57" s="3024"/>
      <c r="U57" s="3024"/>
      <c r="V57" s="3024"/>
      <c r="W57" s="3024"/>
      <c r="X57" s="3024"/>
      <c r="Y57" s="3024"/>
      <c r="Z57" s="3024"/>
      <c r="AA57" s="3024"/>
      <c r="AB57" s="3024"/>
      <c r="AC57" s="3024"/>
      <c r="AD57" s="3024"/>
      <c r="AE57" s="3024"/>
      <c r="AF57" s="3024"/>
      <c r="AG57" s="3024"/>
      <c r="AH57" s="3024"/>
      <c r="AI57" s="3024"/>
      <c r="AJ57" s="3024"/>
      <c r="AK57" s="3024"/>
      <c r="AL57" s="3024"/>
      <c r="AM57" s="3024"/>
      <c r="AN57" s="3024"/>
      <c r="AO57" s="3024"/>
      <c r="AP57" s="3024"/>
      <c r="AQ57" s="3024"/>
      <c r="AR57" s="3024"/>
      <c r="AS57" s="3024"/>
      <c r="AT57" s="3024"/>
      <c r="AU57" s="3024"/>
      <c r="AV57" s="3024"/>
      <c r="AW57" s="3024"/>
      <c r="AX57" s="3024"/>
      <c r="AY57" s="3025"/>
    </row>
    <row r="58" spans="1:51" ht="20.95" hidden="1" customHeight="1">
      <c r="A58" s="1637"/>
      <c r="B58" s="799"/>
      <c r="C58" s="800"/>
      <c r="D58" s="780" t="s">
        <v>109</v>
      </c>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699"/>
      <c r="AP58" s="699"/>
      <c r="AQ58" s="699"/>
      <c r="AR58" s="699"/>
      <c r="AS58" s="699"/>
      <c r="AT58" s="699"/>
      <c r="AU58" s="699"/>
      <c r="AV58" s="699"/>
      <c r="AW58" s="699"/>
      <c r="AX58" s="699"/>
      <c r="AY58" s="781"/>
    </row>
    <row r="59" spans="1:51" ht="97.55" hidden="1" customHeight="1">
      <c r="A59" s="1637"/>
      <c r="B59" s="799"/>
      <c r="C59" s="800"/>
      <c r="D59" s="869" t="s">
        <v>110</v>
      </c>
      <c r="E59" s="870"/>
      <c r="F59" s="870"/>
      <c r="G59" s="870"/>
      <c r="H59" s="870"/>
      <c r="I59" s="870"/>
      <c r="J59" s="870"/>
      <c r="K59" s="870"/>
      <c r="L59" s="870"/>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1"/>
    </row>
    <row r="60" spans="1:51" ht="119.8" hidden="1" customHeight="1">
      <c r="A60" s="1637"/>
      <c r="B60" s="799"/>
      <c r="C60" s="800"/>
      <c r="D60" s="872" t="s">
        <v>111</v>
      </c>
      <c r="E60" s="873"/>
      <c r="F60" s="873"/>
      <c r="G60" s="873"/>
      <c r="H60" s="873"/>
      <c r="I60" s="873"/>
      <c r="J60" s="873"/>
      <c r="K60" s="873"/>
      <c r="L60" s="873"/>
      <c r="M60" s="873"/>
      <c r="N60" s="873"/>
      <c r="O60" s="873"/>
      <c r="P60" s="873"/>
      <c r="Q60" s="873"/>
      <c r="R60" s="873"/>
      <c r="S60" s="873"/>
      <c r="T60" s="873"/>
      <c r="U60" s="873"/>
      <c r="V60" s="873"/>
      <c r="W60" s="873"/>
      <c r="X60" s="873"/>
      <c r="Y60" s="873"/>
      <c r="Z60" s="873"/>
      <c r="AA60" s="873"/>
      <c r="AB60" s="873"/>
      <c r="AC60" s="873"/>
      <c r="AD60" s="873"/>
      <c r="AE60" s="873"/>
      <c r="AF60" s="873"/>
      <c r="AG60" s="873"/>
      <c r="AH60" s="873"/>
      <c r="AI60" s="873"/>
      <c r="AJ60" s="873"/>
      <c r="AK60" s="873"/>
      <c r="AL60" s="873"/>
      <c r="AM60" s="873"/>
      <c r="AN60" s="873"/>
      <c r="AO60" s="873"/>
      <c r="AP60" s="873"/>
      <c r="AQ60" s="873"/>
      <c r="AR60" s="873"/>
      <c r="AS60" s="873"/>
      <c r="AT60" s="873"/>
      <c r="AU60" s="873"/>
      <c r="AV60" s="873"/>
      <c r="AW60" s="873"/>
      <c r="AX60" s="873"/>
      <c r="AY60" s="874"/>
    </row>
    <row r="61" spans="1:51" ht="20.95" customHeight="1">
      <c r="A61" s="1637"/>
      <c r="B61" s="3171" t="s">
        <v>112</v>
      </c>
      <c r="C61" s="3172"/>
      <c r="D61" s="3172"/>
      <c r="E61" s="3172"/>
      <c r="F61" s="3172"/>
      <c r="G61" s="3172"/>
      <c r="H61" s="3172"/>
      <c r="I61" s="3172"/>
      <c r="J61" s="3172"/>
      <c r="K61" s="3172"/>
      <c r="L61" s="3172"/>
      <c r="M61" s="3172"/>
      <c r="N61" s="3172"/>
      <c r="O61" s="3172"/>
      <c r="P61" s="3172"/>
      <c r="Q61" s="3172"/>
      <c r="R61" s="3172"/>
      <c r="S61" s="3172"/>
      <c r="T61" s="3172"/>
      <c r="U61" s="3172"/>
      <c r="V61" s="3172"/>
      <c r="W61" s="3172"/>
      <c r="X61" s="3172"/>
      <c r="Y61" s="3172"/>
      <c r="Z61" s="3172"/>
      <c r="AA61" s="3172"/>
      <c r="AB61" s="3172"/>
      <c r="AC61" s="3172"/>
      <c r="AD61" s="3172"/>
      <c r="AE61" s="3172"/>
      <c r="AF61" s="3172"/>
      <c r="AG61" s="3172"/>
      <c r="AH61" s="3172"/>
      <c r="AI61" s="3172"/>
      <c r="AJ61" s="3172"/>
      <c r="AK61" s="3172"/>
      <c r="AL61" s="3172"/>
      <c r="AM61" s="3172"/>
      <c r="AN61" s="3172"/>
      <c r="AO61" s="3172"/>
      <c r="AP61" s="3172"/>
      <c r="AQ61" s="3172"/>
      <c r="AR61" s="3172"/>
      <c r="AS61" s="3172"/>
      <c r="AT61" s="3172"/>
      <c r="AU61" s="3172"/>
      <c r="AV61" s="3172"/>
      <c r="AW61" s="3172"/>
      <c r="AX61" s="3172"/>
      <c r="AY61" s="3173"/>
    </row>
    <row r="62" spans="1:51" ht="122.4" customHeight="1">
      <c r="A62" s="1668"/>
      <c r="B62" s="1669" t="s">
        <v>235</v>
      </c>
      <c r="C62" s="1090"/>
      <c r="D62" s="1090"/>
      <c r="E62" s="1090"/>
      <c r="F62" s="1264"/>
      <c r="G62" s="1265" t="s">
        <v>1364</v>
      </c>
      <c r="H62" s="1093"/>
      <c r="I62" s="1093"/>
      <c r="J62" s="1093"/>
      <c r="K62" s="1093"/>
      <c r="L62" s="1093"/>
      <c r="M62" s="1093"/>
      <c r="N62" s="1093"/>
      <c r="O62" s="1093"/>
      <c r="P62" s="1093"/>
      <c r="Q62" s="1093"/>
      <c r="R62" s="1093"/>
      <c r="S62" s="1093"/>
      <c r="T62" s="1093"/>
      <c r="U62" s="1093"/>
      <c r="V62" s="1093"/>
      <c r="W62" s="1093"/>
      <c r="X62" s="1093"/>
      <c r="Y62" s="1093"/>
      <c r="Z62" s="1093"/>
      <c r="AA62" s="1093"/>
      <c r="AB62" s="1093"/>
      <c r="AC62" s="1093"/>
      <c r="AD62" s="1093"/>
      <c r="AE62" s="1093"/>
      <c r="AF62" s="1093"/>
      <c r="AG62" s="1093"/>
      <c r="AH62" s="1093"/>
      <c r="AI62" s="1093"/>
      <c r="AJ62" s="1093"/>
      <c r="AK62" s="1093"/>
      <c r="AL62" s="1093"/>
      <c r="AM62" s="1093"/>
      <c r="AN62" s="1093"/>
      <c r="AO62" s="1093"/>
      <c r="AP62" s="1093"/>
      <c r="AQ62" s="1093"/>
      <c r="AR62" s="1093"/>
      <c r="AS62" s="1093"/>
      <c r="AT62" s="1093"/>
      <c r="AU62" s="1093"/>
      <c r="AV62" s="1093"/>
      <c r="AW62" s="1093"/>
      <c r="AX62" s="1093"/>
      <c r="AY62" s="1266"/>
    </row>
    <row r="63" spans="1:51" ht="18.350000000000001" customHeight="1">
      <c r="A63" s="1668"/>
      <c r="B63" s="882" t="s">
        <v>115</v>
      </c>
      <c r="C63" s="883"/>
      <c r="D63" s="883"/>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c r="AJ63" s="883"/>
      <c r="AK63" s="883"/>
      <c r="AL63" s="883"/>
      <c r="AM63" s="883"/>
      <c r="AN63" s="883"/>
      <c r="AO63" s="883"/>
      <c r="AP63" s="883"/>
      <c r="AQ63" s="883"/>
      <c r="AR63" s="883"/>
      <c r="AS63" s="883"/>
      <c r="AT63" s="883"/>
      <c r="AU63" s="883"/>
      <c r="AV63" s="883"/>
      <c r="AW63" s="883"/>
      <c r="AX63" s="883"/>
      <c r="AY63" s="884"/>
    </row>
    <row r="64" spans="1:51" ht="119.15" customHeight="1" thickBot="1">
      <c r="A64" s="1668"/>
      <c r="B64" s="1670" t="s">
        <v>537</v>
      </c>
      <c r="C64" s="1671"/>
      <c r="D64" s="1671"/>
      <c r="E64" s="1671"/>
      <c r="F64" s="1672"/>
      <c r="G64" s="1673" t="s">
        <v>1365</v>
      </c>
      <c r="H64" s="3174"/>
      <c r="I64" s="3174"/>
      <c r="J64" s="3174"/>
      <c r="K64" s="3174"/>
      <c r="L64" s="3174"/>
      <c r="M64" s="3174"/>
      <c r="N64" s="3174"/>
      <c r="O64" s="3174"/>
      <c r="P64" s="3174"/>
      <c r="Q64" s="3174"/>
      <c r="R64" s="3174"/>
      <c r="S64" s="3174"/>
      <c r="T64" s="3174"/>
      <c r="U64" s="3174"/>
      <c r="V64" s="3174"/>
      <c r="W64" s="3174"/>
      <c r="X64" s="3174"/>
      <c r="Y64" s="3174"/>
      <c r="Z64" s="3174"/>
      <c r="AA64" s="3174"/>
      <c r="AB64" s="3174"/>
      <c r="AC64" s="3174"/>
      <c r="AD64" s="3174"/>
      <c r="AE64" s="3174"/>
      <c r="AF64" s="3174"/>
      <c r="AG64" s="3174"/>
      <c r="AH64" s="3174"/>
      <c r="AI64" s="3174"/>
      <c r="AJ64" s="3174"/>
      <c r="AK64" s="3174"/>
      <c r="AL64" s="3174"/>
      <c r="AM64" s="3174"/>
      <c r="AN64" s="3174"/>
      <c r="AO64" s="3174"/>
      <c r="AP64" s="3174"/>
      <c r="AQ64" s="3174"/>
      <c r="AR64" s="3174"/>
      <c r="AS64" s="3174"/>
      <c r="AT64" s="3174"/>
      <c r="AU64" s="3174"/>
      <c r="AV64" s="3174"/>
      <c r="AW64" s="3174"/>
      <c r="AX64" s="3174"/>
      <c r="AY64" s="3175"/>
    </row>
    <row r="65" spans="1:52" ht="19.649999999999999" customHeight="1">
      <c r="A65" s="1668"/>
      <c r="B65" s="891" t="s">
        <v>118</v>
      </c>
      <c r="C65" s="892"/>
      <c r="D65" s="892"/>
      <c r="E65" s="892"/>
      <c r="F65" s="892"/>
      <c r="G65" s="892"/>
      <c r="H65" s="892"/>
      <c r="I65" s="892"/>
      <c r="J65" s="892"/>
      <c r="K65" s="892"/>
      <c r="L65" s="892"/>
      <c r="M65" s="892"/>
      <c r="N65" s="892"/>
      <c r="O65" s="892"/>
      <c r="P65" s="892"/>
      <c r="Q65" s="892"/>
      <c r="R65" s="892"/>
      <c r="S65" s="892"/>
      <c r="T65" s="892"/>
      <c r="U65" s="892"/>
      <c r="V65" s="892"/>
      <c r="W65" s="892"/>
      <c r="X65" s="892"/>
      <c r="Y65" s="892"/>
      <c r="Z65" s="892"/>
      <c r="AA65" s="892"/>
      <c r="AB65" s="892"/>
      <c r="AC65" s="892"/>
      <c r="AD65" s="892"/>
      <c r="AE65" s="892"/>
      <c r="AF65" s="892"/>
      <c r="AG65" s="892"/>
      <c r="AH65" s="892"/>
      <c r="AI65" s="892"/>
      <c r="AJ65" s="892"/>
      <c r="AK65" s="892"/>
      <c r="AL65" s="892"/>
      <c r="AM65" s="892"/>
      <c r="AN65" s="892"/>
      <c r="AO65" s="892"/>
      <c r="AP65" s="892"/>
      <c r="AQ65" s="892"/>
      <c r="AR65" s="892"/>
      <c r="AS65" s="892"/>
      <c r="AT65" s="892"/>
      <c r="AU65" s="892"/>
      <c r="AV65" s="892"/>
      <c r="AW65" s="892"/>
      <c r="AX65" s="892"/>
      <c r="AY65" s="893"/>
    </row>
    <row r="66" spans="1:52" ht="115.2" customHeight="1" thickBot="1">
      <c r="A66" s="1668"/>
      <c r="B66" s="3176" t="s">
        <v>1366</v>
      </c>
      <c r="C66" s="3177"/>
      <c r="D66" s="3177"/>
      <c r="E66" s="3177"/>
      <c r="F66" s="3177"/>
      <c r="G66" s="3177"/>
      <c r="H66" s="3177"/>
      <c r="I66" s="3177"/>
      <c r="J66" s="3177"/>
      <c r="K66" s="3177"/>
      <c r="L66" s="3177"/>
      <c r="M66" s="3177"/>
      <c r="N66" s="3177"/>
      <c r="O66" s="3177"/>
      <c r="P66" s="3177"/>
      <c r="Q66" s="3177"/>
      <c r="R66" s="3177"/>
      <c r="S66" s="3177"/>
      <c r="T66" s="3177"/>
      <c r="U66" s="3177"/>
      <c r="V66" s="3177"/>
      <c r="W66" s="3177"/>
      <c r="X66" s="3177"/>
      <c r="Y66" s="3177"/>
      <c r="Z66" s="3177"/>
      <c r="AA66" s="3177"/>
      <c r="AB66" s="3177"/>
      <c r="AC66" s="3177"/>
      <c r="AD66" s="3177"/>
      <c r="AE66" s="3177"/>
      <c r="AF66" s="3177"/>
      <c r="AG66" s="3177"/>
      <c r="AH66" s="3177"/>
      <c r="AI66" s="3177"/>
      <c r="AJ66" s="3177"/>
      <c r="AK66" s="3177"/>
      <c r="AL66" s="3177"/>
      <c r="AM66" s="3177"/>
      <c r="AN66" s="3177"/>
      <c r="AO66" s="3177"/>
      <c r="AP66" s="3177"/>
      <c r="AQ66" s="3177"/>
      <c r="AR66" s="3177"/>
      <c r="AS66" s="3177"/>
      <c r="AT66" s="3177"/>
      <c r="AU66" s="3177"/>
      <c r="AV66" s="3177"/>
      <c r="AW66" s="3177"/>
      <c r="AX66" s="3177"/>
      <c r="AY66" s="3178"/>
    </row>
    <row r="67" spans="1:52" ht="19.649999999999999" customHeight="1">
      <c r="A67" s="1668"/>
      <c r="B67" s="3179" t="s">
        <v>119</v>
      </c>
      <c r="C67" s="3180"/>
      <c r="D67" s="3180"/>
      <c r="E67" s="3180"/>
      <c r="F67" s="3180"/>
      <c r="G67" s="3180"/>
      <c r="H67" s="3180"/>
      <c r="I67" s="3180"/>
      <c r="J67" s="3180"/>
      <c r="K67" s="3180"/>
      <c r="L67" s="3180"/>
      <c r="M67" s="3180"/>
      <c r="N67" s="3180"/>
      <c r="O67" s="3180"/>
      <c r="P67" s="3180"/>
      <c r="Q67" s="3180"/>
      <c r="R67" s="3180"/>
      <c r="S67" s="3180"/>
      <c r="T67" s="3180"/>
      <c r="U67" s="3180"/>
      <c r="V67" s="3180"/>
      <c r="W67" s="3180"/>
      <c r="X67" s="3180"/>
      <c r="Y67" s="3180"/>
      <c r="Z67" s="3180"/>
      <c r="AA67" s="3180"/>
      <c r="AB67" s="3180"/>
      <c r="AC67" s="3180"/>
      <c r="AD67" s="3180"/>
      <c r="AE67" s="3180"/>
      <c r="AF67" s="3180"/>
      <c r="AG67" s="3180"/>
      <c r="AH67" s="3180"/>
      <c r="AI67" s="3180"/>
      <c r="AJ67" s="3180"/>
      <c r="AK67" s="3180"/>
      <c r="AL67" s="3180"/>
      <c r="AM67" s="3180"/>
      <c r="AN67" s="3180"/>
      <c r="AO67" s="3180"/>
      <c r="AP67" s="3180"/>
      <c r="AQ67" s="3180"/>
      <c r="AR67" s="3180"/>
      <c r="AS67" s="3180"/>
      <c r="AT67" s="3180"/>
      <c r="AU67" s="3180"/>
      <c r="AV67" s="3180"/>
      <c r="AW67" s="3180"/>
      <c r="AX67" s="3180"/>
      <c r="AY67" s="3181"/>
    </row>
    <row r="68" spans="1:52" ht="20" customHeight="1">
      <c r="A68" s="1668"/>
      <c r="B68" s="900" t="s">
        <v>120</v>
      </c>
      <c r="C68" s="901"/>
      <c r="D68" s="901"/>
      <c r="E68" s="901"/>
      <c r="F68" s="901"/>
      <c r="G68" s="901"/>
      <c r="H68" s="901"/>
      <c r="I68" s="901"/>
      <c r="J68" s="901"/>
      <c r="K68" s="901"/>
      <c r="L68" s="902"/>
      <c r="M68" s="1278"/>
      <c r="N68" s="1279"/>
      <c r="O68" s="1279"/>
      <c r="P68" s="1279"/>
      <c r="Q68" s="1279"/>
      <c r="R68" s="1279"/>
      <c r="S68" s="1279"/>
      <c r="T68" s="1279"/>
      <c r="U68" s="1279"/>
      <c r="V68" s="1279"/>
      <c r="W68" s="1279"/>
      <c r="X68" s="1279"/>
      <c r="Y68" s="1279"/>
      <c r="Z68" s="1279"/>
      <c r="AA68" s="1680"/>
      <c r="AB68" s="901" t="s">
        <v>121</v>
      </c>
      <c r="AC68" s="901"/>
      <c r="AD68" s="901"/>
      <c r="AE68" s="901"/>
      <c r="AF68" s="901"/>
      <c r="AG68" s="901"/>
      <c r="AH68" s="901"/>
      <c r="AI68" s="901"/>
      <c r="AJ68" s="901"/>
      <c r="AK68" s="902"/>
      <c r="AL68" s="2094"/>
      <c r="AM68" s="2095"/>
      <c r="AN68" s="2095"/>
      <c r="AO68" s="2095"/>
      <c r="AP68" s="2095"/>
      <c r="AQ68" s="2095"/>
      <c r="AR68" s="2095"/>
      <c r="AS68" s="2095"/>
      <c r="AT68" s="2095"/>
      <c r="AU68" s="2095"/>
      <c r="AV68" s="2095"/>
      <c r="AW68" s="2095"/>
      <c r="AX68" s="2095"/>
      <c r="AY68" s="2096"/>
    </row>
    <row r="69" spans="1:52" ht="2.95" customHeight="1">
      <c r="A69" s="1637"/>
      <c r="B69" s="774"/>
      <c r="C69" s="774"/>
      <c r="D69" s="1681"/>
      <c r="E69" s="1681"/>
      <c r="F69" s="1681"/>
      <c r="G69" s="1681"/>
      <c r="H69" s="1681"/>
      <c r="I69" s="1681"/>
      <c r="J69" s="1681"/>
      <c r="K69" s="1681"/>
      <c r="L69" s="1681"/>
      <c r="M69" s="1681"/>
      <c r="N69" s="1681"/>
      <c r="O69" s="1681"/>
      <c r="P69" s="1681"/>
      <c r="Q69" s="1681"/>
      <c r="R69" s="1681"/>
      <c r="S69" s="1681"/>
      <c r="T69" s="1681"/>
      <c r="U69" s="1681"/>
      <c r="V69" s="1681"/>
      <c r="W69" s="1681"/>
      <c r="X69" s="1681"/>
      <c r="Y69" s="1681"/>
      <c r="Z69" s="1681"/>
      <c r="AA69" s="1681"/>
      <c r="AB69" s="1681"/>
      <c r="AC69" s="1681"/>
      <c r="AD69" s="1681"/>
      <c r="AE69" s="1681"/>
      <c r="AF69" s="1681"/>
      <c r="AG69" s="1681"/>
      <c r="AH69" s="1681"/>
      <c r="AI69" s="1681"/>
      <c r="AJ69" s="1681"/>
      <c r="AK69" s="1681"/>
      <c r="AL69" s="1681"/>
      <c r="AM69" s="1681"/>
      <c r="AN69" s="1681"/>
      <c r="AO69" s="1681"/>
      <c r="AP69" s="1681"/>
      <c r="AQ69" s="1681"/>
      <c r="AR69" s="1681"/>
      <c r="AS69" s="1681"/>
      <c r="AT69" s="1681"/>
      <c r="AU69" s="1681"/>
      <c r="AV69" s="1681"/>
      <c r="AW69" s="1681"/>
      <c r="AX69" s="1681"/>
      <c r="AY69" s="1681"/>
    </row>
    <row r="70" spans="1:52" ht="2.95" customHeight="1" thickBot="1">
      <c r="A70" s="1637"/>
      <c r="B70" s="776"/>
      <c r="C70" s="776"/>
      <c r="D70" s="1682"/>
      <c r="E70" s="1682"/>
      <c r="F70" s="1682"/>
      <c r="G70" s="1682"/>
      <c r="H70" s="1682"/>
      <c r="I70" s="1682"/>
      <c r="J70" s="1682"/>
      <c r="K70" s="1682"/>
      <c r="L70" s="1682"/>
      <c r="M70" s="1682"/>
      <c r="N70" s="1682"/>
      <c r="O70" s="1682"/>
      <c r="P70" s="1682"/>
      <c r="Q70" s="1682"/>
      <c r="R70" s="1682"/>
      <c r="S70" s="1682"/>
      <c r="T70" s="1682"/>
      <c r="U70" s="1682"/>
      <c r="V70" s="1682"/>
      <c r="W70" s="1682"/>
      <c r="X70" s="1682"/>
      <c r="Y70" s="1682"/>
      <c r="Z70" s="1682"/>
      <c r="AA70" s="1682"/>
      <c r="AB70" s="1682"/>
      <c r="AC70" s="1682"/>
      <c r="AD70" s="1682"/>
      <c r="AE70" s="1682"/>
      <c r="AF70" s="1682"/>
      <c r="AG70" s="1682"/>
      <c r="AH70" s="1682"/>
      <c r="AI70" s="1682"/>
      <c r="AJ70" s="1682"/>
      <c r="AK70" s="1682"/>
      <c r="AL70" s="1682"/>
      <c r="AM70" s="1682"/>
      <c r="AN70" s="1682"/>
      <c r="AO70" s="1682"/>
      <c r="AP70" s="1682"/>
      <c r="AQ70" s="1682"/>
      <c r="AR70" s="1682"/>
      <c r="AS70" s="1682"/>
      <c r="AT70" s="1682"/>
      <c r="AU70" s="1682"/>
      <c r="AV70" s="1682"/>
      <c r="AW70" s="1682"/>
      <c r="AX70" s="1682"/>
      <c r="AY70" s="1682"/>
    </row>
    <row r="71" spans="1:52" ht="91.35" customHeight="1">
      <c r="A71" s="1637"/>
      <c r="B71" s="585"/>
      <c r="C71" s="586"/>
      <c r="D71" s="586"/>
      <c r="E71" s="586"/>
      <c r="F71" s="586"/>
      <c r="G71" s="587"/>
      <c r="H71" s="913" t="s">
        <v>1367</v>
      </c>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8"/>
    </row>
    <row r="72" spans="1:52" ht="91.35" customHeight="1">
      <c r="A72" s="1637"/>
      <c r="B72" s="585"/>
      <c r="C72" s="586"/>
      <c r="D72" s="586"/>
      <c r="E72" s="586"/>
      <c r="F72" s="586"/>
      <c r="G72" s="587"/>
      <c r="H72" s="913"/>
      <c r="I72" s="917"/>
      <c r="J72" s="917"/>
      <c r="K72" s="917"/>
      <c r="L72" s="917"/>
      <c r="M72" s="917"/>
      <c r="N72" s="917"/>
      <c r="O72" s="917"/>
      <c r="P72" s="917"/>
      <c r="Q72" s="917"/>
      <c r="R72" s="917"/>
      <c r="S72" s="917"/>
      <c r="T72" s="917"/>
      <c r="U72" s="917"/>
      <c r="V72" s="917"/>
      <c r="W72" s="917"/>
      <c r="X72" s="917"/>
      <c r="Y72" s="917"/>
      <c r="Z72" s="917"/>
      <c r="AA72" s="917"/>
      <c r="AB72" s="917"/>
      <c r="AC72" s="917"/>
      <c r="AD72" s="917"/>
      <c r="AE72" s="917"/>
      <c r="AF72" s="917"/>
      <c r="AG72" s="917"/>
      <c r="AH72" s="917"/>
      <c r="AI72" s="917"/>
      <c r="AJ72" s="917"/>
      <c r="AK72" s="917"/>
      <c r="AL72" s="917"/>
      <c r="AM72" s="917"/>
      <c r="AN72" s="917"/>
      <c r="AO72" s="917"/>
      <c r="AP72" s="917"/>
      <c r="AQ72" s="917"/>
      <c r="AR72" s="917"/>
      <c r="AS72" s="917"/>
      <c r="AT72" s="917"/>
      <c r="AU72" s="917"/>
      <c r="AV72" s="917"/>
      <c r="AW72" s="917"/>
      <c r="AX72" s="917"/>
      <c r="AY72" s="918"/>
    </row>
    <row r="73" spans="1:52" ht="91.35" customHeight="1">
      <c r="A73" s="1637"/>
      <c r="B73" s="585"/>
      <c r="C73" s="586"/>
      <c r="D73" s="586"/>
      <c r="E73" s="586"/>
      <c r="F73" s="586"/>
      <c r="G73" s="587"/>
      <c r="H73" s="913"/>
      <c r="I73" s="917"/>
      <c r="J73" s="917"/>
      <c r="K73" s="917"/>
      <c r="L73" s="917"/>
      <c r="M73" s="917"/>
      <c r="N73" s="917"/>
      <c r="O73" s="917"/>
      <c r="P73" s="917"/>
      <c r="Q73" s="917"/>
      <c r="R73" s="917"/>
      <c r="S73" s="917"/>
      <c r="T73" s="917"/>
      <c r="U73" s="917"/>
      <c r="V73" s="917"/>
      <c r="W73" s="917"/>
      <c r="X73" s="917"/>
      <c r="Y73" s="917"/>
      <c r="Z73" s="917"/>
      <c r="AA73" s="917"/>
      <c r="AB73" s="917"/>
      <c r="AC73" s="917"/>
      <c r="AD73" s="917"/>
      <c r="AE73" s="917"/>
      <c r="AF73" s="917"/>
      <c r="AG73" s="917"/>
      <c r="AH73" s="917"/>
      <c r="AI73" s="917"/>
      <c r="AJ73" s="917"/>
      <c r="AK73" s="917"/>
      <c r="AL73" s="917"/>
      <c r="AM73" s="917"/>
      <c r="AN73" s="917"/>
      <c r="AO73" s="917"/>
      <c r="AP73" s="917"/>
      <c r="AQ73" s="917"/>
      <c r="AR73" s="917"/>
      <c r="AS73" s="917"/>
      <c r="AT73" s="917"/>
      <c r="AU73" s="917"/>
      <c r="AV73" s="917"/>
      <c r="AW73" s="917"/>
      <c r="AX73" s="917"/>
      <c r="AY73" s="918"/>
    </row>
    <row r="74" spans="1:52" ht="91.35" customHeight="1">
      <c r="B74" s="585"/>
      <c r="C74" s="586"/>
      <c r="D74" s="586"/>
      <c r="E74" s="586"/>
      <c r="F74" s="586"/>
      <c r="G74" s="587"/>
      <c r="H74" s="913"/>
      <c r="I74" s="917"/>
      <c r="J74" s="917"/>
      <c r="K74" s="917"/>
      <c r="L74" s="917"/>
      <c r="M74" s="917"/>
      <c r="N74" s="917"/>
      <c r="O74" s="917"/>
      <c r="P74" s="917"/>
      <c r="Q74" s="917"/>
      <c r="R74" s="917"/>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8"/>
    </row>
    <row r="75" spans="1:52" ht="67.599999999999994" customHeight="1">
      <c r="B75" s="585"/>
      <c r="C75" s="586"/>
      <c r="D75" s="586"/>
      <c r="E75" s="586"/>
      <c r="F75" s="586"/>
      <c r="G75" s="587"/>
      <c r="H75" s="913"/>
      <c r="I75" s="917"/>
      <c r="J75" s="917"/>
      <c r="K75" s="917"/>
      <c r="L75" s="917"/>
      <c r="M75" s="917"/>
      <c r="N75" s="917"/>
      <c r="O75" s="917"/>
      <c r="P75" s="917"/>
      <c r="Q75" s="917"/>
      <c r="R75" s="917"/>
      <c r="S75" s="917"/>
      <c r="T75" s="917"/>
      <c r="U75" s="952" t="s">
        <v>1368</v>
      </c>
      <c r="V75" s="952"/>
      <c r="W75" s="952"/>
      <c r="X75" s="952"/>
      <c r="Y75" s="952"/>
      <c r="Z75" s="952"/>
      <c r="AA75" s="952"/>
      <c r="AB75" s="952"/>
      <c r="AC75" s="952"/>
      <c r="AD75" s="952"/>
      <c r="AE75" s="952"/>
      <c r="AF75" s="952"/>
      <c r="AG75" s="952"/>
      <c r="AH75" s="952"/>
      <c r="AI75" s="952"/>
      <c r="AJ75" s="952"/>
      <c r="AK75" s="952"/>
      <c r="AL75" s="952"/>
      <c r="AM75" s="952"/>
      <c r="AN75" s="952"/>
      <c r="AO75" s="952"/>
      <c r="AP75" s="917"/>
      <c r="AQ75" s="917"/>
      <c r="AR75" s="917"/>
      <c r="AS75" s="917"/>
      <c r="AT75" s="917"/>
      <c r="AU75" s="917"/>
      <c r="AV75" s="917"/>
      <c r="AW75" s="917"/>
      <c r="AX75" s="917"/>
      <c r="AY75" s="918"/>
    </row>
    <row r="76" spans="1:52" ht="91.35" customHeight="1">
      <c r="B76" s="585"/>
      <c r="C76" s="586"/>
      <c r="D76" s="586"/>
      <c r="E76" s="586"/>
      <c r="F76" s="586"/>
      <c r="G76" s="587"/>
      <c r="H76" s="913"/>
      <c r="I76" s="917"/>
      <c r="J76" s="917"/>
      <c r="K76" s="917"/>
      <c r="L76" s="917"/>
      <c r="M76" s="917"/>
      <c r="N76" s="917"/>
      <c r="O76" s="917"/>
      <c r="P76" s="917"/>
      <c r="Q76" s="917"/>
      <c r="R76" s="917"/>
      <c r="S76" s="917"/>
      <c r="T76" s="917"/>
      <c r="U76" s="917"/>
      <c r="V76" s="917"/>
      <c r="W76" s="917"/>
      <c r="X76" s="917"/>
      <c r="Y76" s="917"/>
      <c r="Z76" s="917"/>
      <c r="AA76" s="917"/>
      <c r="AB76" s="917"/>
      <c r="AC76" s="917"/>
      <c r="AD76" s="917"/>
      <c r="AE76" s="917"/>
      <c r="AF76" s="917"/>
      <c r="AG76" s="917"/>
      <c r="AH76" s="917"/>
      <c r="AI76" s="917"/>
      <c r="AJ76" s="917"/>
      <c r="AK76" s="917"/>
      <c r="AL76" s="917"/>
      <c r="AM76" s="917"/>
      <c r="AN76" s="917"/>
      <c r="AO76" s="917"/>
      <c r="AP76" s="917"/>
      <c r="AQ76" s="917"/>
      <c r="AR76" s="917"/>
      <c r="AS76" s="917"/>
      <c r="AT76" s="917"/>
      <c r="AU76" s="917"/>
      <c r="AV76" s="917"/>
      <c r="AW76" s="917"/>
      <c r="AX76" s="917"/>
      <c r="AY76" s="918"/>
    </row>
    <row r="77" spans="1:52" ht="91.35" customHeight="1">
      <c r="B77" s="585"/>
      <c r="C77" s="586"/>
      <c r="D77" s="586"/>
      <c r="E77" s="586"/>
      <c r="F77" s="586"/>
      <c r="G77" s="587"/>
      <c r="H77" s="913"/>
      <c r="I77" s="917"/>
      <c r="J77" s="917"/>
      <c r="K77" s="917"/>
      <c r="L77" s="917"/>
      <c r="M77" s="917"/>
      <c r="N77" s="917"/>
      <c r="O77" s="917"/>
      <c r="P77" s="917"/>
      <c r="Q77" s="917"/>
      <c r="R77" s="917"/>
      <c r="S77" s="917"/>
      <c r="T77" s="3182"/>
      <c r="U77" s="3182"/>
      <c r="V77" s="3182"/>
      <c r="W77" s="3182"/>
      <c r="X77" s="3182"/>
      <c r="Y77" s="3182"/>
      <c r="Z77" s="3182"/>
      <c r="AA77" s="3182"/>
      <c r="AB77" s="3182"/>
      <c r="AC77" s="3182"/>
      <c r="AD77" s="3182"/>
      <c r="AE77" s="3182"/>
      <c r="AF77" s="3182"/>
      <c r="AG77" s="3182"/>
      <c r="AH77" s="3182"/>
      <c r="AI77" s="3182"/>
      <c r="AJ77" s="3182"/>
      <c r="AK77" s="3182"/>
      <c r="AL77" s="3182"/>
      <c r="AM77" s="3182"/>
      <c r="AN77" s="3182"/>
      <c r="AO77" s="3182"/>
      <c r="AP77" s="3182"/>
      <c r="AQ77" s="917"/>
      <c r="AR77" s="917"/>
      <c r="AS77" s="917"/>
      <c r="AT77" s="917"/>
      <c r="AU77" s="917"/>
      <c r="AV77" s="917"/>
      <c r="AW77" s="917"/>
      <c r="AX77" s="917"/>
      <c r="AY77" s="918"/>
      <c r="AZ77" s="3183"/>
    </row>
    <row r="78" spans="1:52" ht="91.35" customHeight="1">
      <c r="B78" s="585"/>
      <c r="C78" s="586"/>
      <c r="D78" s="586"/>
      <c r="E78" s="586"/>
      <c r="F78" s="586"/>
      <c r="G78" s="587"/>
      <c r="H78" s="913"/>
      <c r="I78" s="917"/>
      <c r="J78" s="917"/>
      <c r="K78" s="917"/>
      <c r="L78" s="917"/>
      <c r="M78" s="917"/>
      <c r="N78" s="917"/>
      <c r="O78" s="917"/>
      <c r="P78" s="917"/>
      <c r="Q78" s="917"/>
      <c r="R78" s="917"/>
      <c r="S78" s="917"/>
      <c r="T78" s="917"/>
      <c r="U78" s="917"/>
      <c r="V78" s="3184" t="s">
        <v>1369</v>
      </c>
      <c r="W78" s="3185"/>
      <c r="X78" s="3185"/>
      <c r="Y78" s="3185"/>
      <c r="Z78" s="3185"/>
      <c r="AA78" s="3185"/>
      <c r="AB78" s="3185"/>
      <c r="AC78" s="3185"/>
      <c r="AD78" s="3185"/>
      <c r="AE78" s="3185"/>
      <c r="AF78" s="3185"/>
      <c r="AG78" s="3185"/>
      <c r="AH78" s="3185"/>
      <c r="AI78" s="3185"/>
      <c r="AJ78" s="3185"/>
      <c r="AK78" s="3185"/>
      <c r="AL78" s="3185"/>
      <c r="AM78" s="3185"/>
      <c r="AN78" s="3185"/>
      <c r="AO78" s="3185"/>
      <c r="AP78" s="917"/>
      <c r="AQ78" s="917"/>
      <c r="AR78" s="917"/>
      <c r="AS78" s="917"/>
      <c r="AT78" s="917"/>
      <c r="AU78" s="917"/>
      <c r="AV78" s="917"/>
      <c r="AW78" s="917"/>
      <c r="AX78" s="917"/>
      <c r="AY78" s="918"/>
    </row>
    <row r="79" spans="1:52" ht="91.35" customHeight="1">
      <c r="B79" s="585"/>
      <c r="C79" s="586"/>
      <c r="D79" s="586"/>
      <c r="E79" s="586"/>
      <c r="F79" s="586"/>
      <c r="G79" s="587"/>
      <c r="H79" s="913"/>
      <c r="I79" s="917"/>
      <c r="J79" s="917"/>
      <c r="K79" s="917"/>
      <c r="L79" s="917"/>
      <c r="M79" s="917"/>
      <c r="N79" s="917"/>
      <c r="O79" s="917"/>
      <c r="P79" s="917"/>
      <c r="Q79" s="917"/>
      <c r="R79" s="917"/>
      <c r="S79" s="917"/>
      <c r="T79" s="917"/>
      <c r="U79" s="917"/>
      <c r="V79" s="917"/>
      <c r="W79" s="917"/>
      <c r="X79" s="917"/>
      <c r="Y79" s="917"/>
      <c r="Z79" s="917"/>
      <c r="AA79" s="917"/>
      <c r="AB79" s="917"/>
      <c r="AC79" s="917"/>
      <c r="AD79" s="917"/>
      <c r="AE79" s="917"/>
      <c r="AF79" s="917"/>
      <c r="AG79" s="917"/>
      <c r="AH79" s="917"/>
      <c r="AI79" s="917"/>
      <c r="AJ79" s="917"/>
      <c r="AK79" s="917"/>
      <c r="AL79" s="917"/>
      <c r="AM79" s="917"/>
      <c r="AN79" s="917"/>
      <c r="AO79" s="917"/>
      <c r="AP79" s="917"/>
      <c r="AQ79" s="917"/>
      <c r="AR79" s="917"/>
      <c r="AS79" s="917"/>
      <c r="AT79" s="917"/>
      <c r="AU79" s="917"/>
      <c r="AV79" s="917"/>
      <c r="AW79" s="917"/>
      <c r="AX79" s="917"/>
      <c r="AY79" s="918"/>
    </row>
    <row r="80" spans="1:52" ht="91.35" customHeight="1" thickBot="1">
      <c r="B80" s="585"/>
      <c r="C80" s="586"/>
      <c r="D80" s="586"/>
      <c r="E80" s="586"/>
      <c r="F80" s="586"/>
      <c r="G80" s="587"/>
      <c r="H80" s="913"/>
      <c r="I80" s="917"/>
      <c r="J80" s="917"/>
      <c r="K80" s="917"/>
      <c r="L80" s="917"/>
      <c r="M80" s="917"/>
      <c r="N80" s="917"/>
      <c r="O80" s="917"/>
      <c r="P80" s="917"/>
      <c r="Q80" s="917"/>
      <c r="R80" s="917"/>
      <c r="S80" s="917"/>
      <c r="T80" s="917"/>
      <c r="U80" s="917"/>
      <c r="V80" s="917"/>
      <c r="W80" s="917"/>
      <c r="X80" s="917"/>
      <c r="Y80" s="917"/>
      <c r="Z80" s="917"/>
      <c r="AA80" s="917"/>
      <c r="AB80" s="917"/>
      <c r="AC80" s="917"/>
      <c r="AD80" s="917"/>
      <c r="AE80" s="917"/>
      <c r="AF80" s="917"/>
      <c r="AG80" s="917"/>
      <c r="AH80" s="917"/>
      <c r="AI80" s="917"/>
      <c r="AJ80" s="917"/>
      <c r="AK80" s="917"/>
      <c r="AL80" s="917"/>
      <c r="AM80" s="917"/>
      <c r="AN80" s="917"/>
      <c r="AO80" s="917"/>
      <c r="AP80" s="917"/>
      <c r="AQ80" s="917"/>
      <c r="AR80" s="917"/>
      <c r="AS80" s="917"/>
      <c r="AT80" s="917"/>
      <c r="AU80" s="917"/>
      <c r="AV80" s="917"/>
      <c r="AW80" s="917"/>
      <c r="AX80" s="917"/>
      <c r="AY80" s="918"/>
    </row>
    <row r="81" spans="2:51" ht="2.95" customHeight="1">
      <c r="B81" s="1347"/>
      <c r="C81" s="1347"/>
      <c r="D81" s="1347"/>
      <c r="E81" s="1347"/>
      <c r="F81" s="1347"/>
      <c r="G81" s="1347"/>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911"/>
      <c r="AF81" s="911"/>
      <c r="AG81" s="911"/>
      <c r="AH81" s="911"/>
      <c r="AI81" s="911"/>
      <c r="AJ81" s="911"/>
      <c r="AK81" s="911"/>
      <c r="AL81" s="911"/>
      <c r="AM81" s="911"/>
      <c r="AN81" s="911"/>
      <c r="AO81" s="911"/>
      <c r="AP81" s="911"/>
      <c r="AQ81" s="911"/>
      <c r="AR81" s="911"/>
      <c r="AS81" s="911"/>
      <c r="AT81" s="911"/>
      <c r="AU81" s="911"/>
      <c r="AV81" s="911"/>
      <c r="AW81" s="911"/>
      <c r="AX81" s="911"/>
      <c r="AY81" s="911"/>
    </row>
    <row r="82" spans="2:51" ht="2.95" customHeight="1" thickBot="1">
      <c r="B82" s="1348"/>
      <c r="C82" s="1348"/>
      <c r="D82" s="1348"/>
      <c r="E82" s="1348"/>
      <c r="F82" s="1348"/>
      <c r="G82" s="1348"/>
      <c r="H82" s="1012"/>
      <c r="I82" s="1012"/>
      <c r="J82" s="1012"/>
      <c r="K82" s="1012"/>
      <c r="L82" s="1012"/>
      <c r="M82" s="1012"/>
      <c r="N82" s="1012"/>
      <c r="O82" s="1012"/>
      <c r="P82" s="1012"/>
      <c r="Q82" s="1012"/>
      <c r="R82" s="1012"/>
      <c r="S82" s="1012"/>
      <c r="T82" s="1012"/>
      <c r="U82" s="1012"/>
      <c r="V82" s="1012"/>
      <c r="W82" s="1012"/>
      <c r="X82" s="1012"/>
      <c r="Y82" s="1012"/>
      <c r="Z82" s="1012"/>
      <c r="AA82" s="1012"/>
      <c r="AB82" s="1012"/>
      <c r="AC82" s="1012"/>
      <c r="AD82" s="1012"/>
      <c r="AE82" s="1012"/>
      <c r="AF82" s="1012"/>
      <c r="AG82" s="1012"/>
      <c r="AH82" s="1012"/>
      <c r="AI82" s="1012"/>
      <c r="AJ82" s="1012"/>
      <c r="AK82" s="1012"/>
      <c r="AL82" s="1012"/>
      <c r="AM82" s="1012"/>
      <c r="AN82" s="1012"/>
      <c r="AO82" s="1012"/>
      <c r="AP82" s="1012"/>
      <c r="AQ82" s="1012"/>
      <c r="AR82" s="1012"/>
      <c r="AS82" s="1012"/>
      <c r="AT82" s="1012"/>
      <c r="AU82" s="1012"/>
      <c r="AV82" s="1012"/>
      <c r="AW82" s="1012"/>
      <c r="AX82" s="1012"/>
      <c r="AY82" s="1012"/>
    </row>
    <row r="83" spans="2:51" ht="24.75" customHeight="1">
      <c r="B83" s="678" t="s">
        <v>260</v>
      </c>
      <c r="C83" s="679"/>
      <c r="D83" s="679"/>
      <c r="E83" s="679"/>
      <c r="F83" s="679"/>
      <c r="G83" s="680"/>
      <c r="H83" s="1349" t="s">
        <v>1297</v>
      </c>
      <c r="I83" s="1350"/>
      <c r="J83" s="1350"/>
      <c r="K83" s="1350"/>
      <c r="L83" s="1350"/>
      <c r="M83" s="1350"/>
      <c r="N83" s="1350"/>
      <c r="O83" s="1350"/>
      <c r="P83" s="1350"/>
      <c r="Q83" s="1350"/>
      <c r="R83" s="1350"/>
      <c r="S83" s="1350"/>
      <c r="T83" s="1350"/>
      <c r="U83" s="1350"/>
      <c r="V83" s="1350"/>
      <c r="W83" s="1350"/>
      <c r="X83" s="1350"/>
      <c r="Y83" s="1350"/>
      <c r="Z83" s="1350"/>
      <c r="AA83" s="1350"/>
      <c r="AB83" s="1350"/>
      <c r="AC83" s="1351"/>
      <c r="AD83" s="1349" t="s">
        <v>411</v>
      </c>
      <c r="AE83" s="1350"/>
      <c r="AF83" s="1350"/>
      <c r="AG83" s="1350"/>
      <c r="AH83" s="1350"/>
      <c r="AI83" s="1350"/>
      <c r="AJ83" s="1350"/>
      <c r="AK83" s="1350"/>
      <c r="AL83" s="1350"/>
      <c r="AM83" s="1350"/>
      <c r="AN83" s="1350"/>
      <c r="AO83" s="1350"/>
      <c r="AP83" s="1350"/>
      <c r="AQ83" s="1350"/>
      <c r="AR83" s="1350"/>
      <c r="AS83" s="1350"/>
      <c r="AT83" s="1350"/>
      <c r="AU83" s="1350"/>
      <c r="AV83" s="1350"/>
      <c r="AW83" s="1350"/>
      <c r="AX83" s="1350"/>
      <c r="AY83" s="1352"/>
    </row>
    <row r="84" spans="2:51" ht="24.75" customHeight="1">
      <c r="B84" s="678"/>
      <c r="C84" s="679"/>
      <c r="D84" s="679"/>
      <c r="E84" s="679"/>
      <c r="F84" s="679"/>
      <c r="G84" s="680"/>
      <c r="H84" s="1022" t="s">
        <v>71</v>
      </c>
      <c r="I84" s="693"/>
      <c r="J84" s="693"/>
      <c r="K84" s="693"/>
      <c r="L84" s="693"/>
      <c r="M84" s="1023" t="s">
        <v>127</v>
      </c>
      <c r="N84" s="530"/>
      <c r="O84" s="530"/>
      <c r="P84" s="530"/>
      <c r="Q84" s="530"/>
      <c r="R84" s="530"/>
      <c r="S84" s="530"/>
      <c r="T84" s="530"/>
      <c r="U84" s="530"/>
      <c r="V84" s="530"/>
      <c r="W84" s="530"/>
      <c r="X84" s="530"/>
      <c r="Y84" s="554"/>
      <c r="Z84" s="1024" t="s">
        <v>128</v>
      </c>
      <c r="AA84" s="1025"/>
      <c r="AB84" s="1025"/>
      <c r="AC84" s="1026"/>
      <c r="AD84" s="1022" t="s">
        <v>71</v>
      </c>
      <c r="AE84" s="693"/>
      <c r="AF84" s="693"/>
      <c r="AG84" s="693"/>
      <c r="AH84" s="693"/>
      <c r="AI84" s="1023" t="s">
        <v>127</v>
      </c>
      <c r="AJ84" s="530"/>
      <c r="AK84" s="530"/>
      <c r="AL84" s="530"/>
      <c r="AM84" s="530"/>
      <c r="AN84" s="530"/>
      <c r="AO84" s="530"/>
      <c r="AP84" s="530"/>
      <c r="AQ84" s="530"/>
      <c r="AR84" s="530"/>
      <c r="AS84" s="530"/>
      <c r="AT84" s="530"/>
      <c r="AU84" s="554"/>
      <c r="AV84" s="1024" t="s">
        <v>128</v>
      </c>
      <c r="AW84" s="1025"/>
      <c r="AX84" s="1025"/>
      <c r="AY84" s="1027"/>
    </row>
    <row r="85" spans="2:51" ht="27" customHeight="1">
      <c r="B85" s="678"/>
      <c r="C85" s="679"/>
      <c r="D85" s="679"/>
      <c r="E85" s="679"/>
      <c r="F85" s="679"/>
      <c r="G85" s="680"/>
      <c r="H85" s="1729" t="s">
        <v>1021</v>
      </c>
      <c r="I85" s="1652"/>
      <c r="J85" s="1652"/>
      <c r="K85" s="1652"/>
      <c r="L85" s="1653"/>
      <c r="M85" s="1031" t="s">
        <v>1370</v>
      </c>
      <c r="N85" s="3186"/>
      <c r="O85" s="3186"/>
      <c r="P85" s="3186"/>
      <c r="Q85" s="3186"/>
      <c r="R85" s="3186"/>
      <c r="S85" s="3186"/>
      <c r="T85" s="3186"/>
      <c r="U85" s="3186"/>
      <c r="V85" s="3186"/>
      <c r="W85" s="3186"/>
      <c r="X85" s="3186"/>
      <c r="Y85" s="3187"/>
      <c r="Z85" s="1732">
        <v>29.126000000000001</v>
      </c>
      <c r="AA85" s="1733"/>
      <c r="AB85" s="1733"/>
      <c r="AC85" s="1734"/>
      <c r="AD85" s="1729"/>
      <c r="AE85" s="1652"/>
      <c r="AF85" s="1652"/>
      <c r="AG85" s="1652"/>
      <c r="AH85" s="1653"/>
      <c r="AI85" s="1031"/>
      <c r="AJ85" s="1730"/>
      <c r="AK85" s="1730"/>
      <c r="AL85" s="1730"/>
      <c r="AM85" s="1730"/>
      <c r="AN85" s="1730"/>
      <c r="AO85" s="1730"/>
      <c r="AP85" s="1730"/>
      <c r="AQ85" s="1730"/>
      <c r="AR85" s="1730"/>
      <c r="AS85" s="1730"/>
      <c r="AT85" s="1730"/>
      <c r="AU85" s="1731"/>
      <c r="AV85" s="1732"/>
      <c r="AW85" s="1733"/>
      <c r="AX85" s="1733"/>
      <c r="AY85" s="1735"/>
    </row>
    <row r="86" spans="2:51" ht="27" customHeight="1">
      <c r="B86" s="678"/>
      <c r="C86" s="679"/>
      <c r="D86" s="679"/>
      <c r="E86" s="679"/>
      <c r="F86" s="679"/>
      <c r="G86" s="680"/>
      <c r="H86" s="1736" t="s">
        <v>1371</v>
      </c>
      <c r="I86" s="1655"/>
      <c r="J86" s="1655"/>
      <c r="K86" s="1655"/>
      <c r="L86" s="1656"/>
      <c r="M86" s="1039" t="s">
        <v>1372</v>
      </c>
      <c r="N86" s="3188"/>
      <c r="O86" s="3188"/>
      <c r="P86" s="3188"/>
      <c r="Q86" s="3188"/>
      <c r="R86" s="3188"/>
      <c r="S86" s="3188"/>
      <c r="T86" s="3188"/>
      <c r="U86" s="3188"/>
      <c r="V86" s="3188"/>
      <c r="W86" s="3188"/>
      <c r="X86" s="3188"/>
      <c r="Y86" s="3189"/>
      <c r="Z86" s="1739">
        <v>3</v>
      </c>
      <c r="AA86" s="1740"/>
      <c r="AB86" s="1740"/>
      <c r="AC86" s="1741"/>
      <c r="AD86" s="1736"/>
      <c r="AE86" s="1655"/>
      <c r="AF86" s="1655"/>
      <c r="AG86" s="1655"/>
      <c r="AH86" s="1656"/>
      <c r="AI86" s="1039"/>
      <c r="AJ86" s="1737"/>
      <c r="AK86" s="1737"/>
      <c r="AL86" s="1737"/>
      <c r="AM86" s="1737"/>
      <c r="AN86" s="1737"/>
      <c r="AO86" s="1737"/>
      <c r="AP86" s="1737"/>
      <c r="AQ86" s="1737"/>
      <c r="AR86" s="1737"/>
      <c r="AS86" s="1737"/>
      <c r="AT86" s="1737"/>
      <c r="AU86" s="1738"/>
      <c r="AV86" s="1739"/>
      <c r="AW86" s="1740"/>
      <c r="AX86" s="1740"/>
      <c r="AY86" s="1742"/>
    </row>
    <row r="87" spans="2:51" ht="27" customHeight="1">
      <c r="B87" s="678"/>
      <c r="C87" s="679"/>
      <c r="D87" s="679"/>
      <c r="E87" s="679"/>
      <c r="F87" s="679"/>
      <c r="G87" s="680"/>
      <c r="H87" s="1736" t="s">
        <v>1302</v>
      </c>
      <c r="I87" s="1655"/>
      <c r="J87" s="1655"/>
      <c r="K87" s="1655"/>
      <c r="L87" s="1656"/>
      <c r="M87" s="1039" t="s">
        <v>1373</v>
      </c>
      <c r="N87" s="3188"/>
      <c r="O87" s="3188"/>
      <c r="P87" s="3188"/>
      <c r="Q87" s="3188"/>
      <c r="R87" s="3188"/>
      <c r="S87" s="3188"/>
      <c r="T87" s="3188"/>
      <c r="U87" s="3188"/>
      <c r="V87" s="3188"/>
      <c r="W87" s="3188"/>
      <c r="X87" s="3188"/>
      <c r="Y87" s="3189"/>
      <c r="Z87" s="1739">
        <v>1.41</v>
      </c>
      <c r="AA87" s="1740"/>
      <c r="AB87" s="1740"/>
      <c r="AC87" s="1741"/>
      <c r="AD87" s="1736"/>
      <c r="AE87" s="1655"/>
      <c r="AF87" s="1655"/>
      <c r="AG87" s="1655"/>
      <c r="AH87" s="1656"/>
      <c r="AI87" s="1039"/>
      <c r="AJ87" s="1737"/>
      <c r="AK87" s="1737"/>
      <c r="AL87" s="1737"/>
      <c r="AM87" s="1737"/>
      <c r="AN87" s="1737"/>
      <c r="AO87" s="1737"/>
      <c r="AP87" s="1737"/>
      <c r="AQ87" s="1737"/>
      <c r="AR87" s="1737"/>
      <c r="AS87" s="1737"/>
      <c r="AT87" s="1737"/>
      <c r="AU87" s="1738"/>
      <c r="AV87" s="1739"/>
      <c r="AW87" s="1740"/>
      <c r="AX87" s="1740"/>
      <c r="AY87" s="1742"/>
    </row>
    <row r="88" spans="2:51" ht="27" customHeight="1">
      <c r="B88" s="678"/>
      <c r="C88" s="679"/>
      <c r="D88" s="679"/>
      <c r="E88" s="679"/>
      <c r="F88" s="679"/>
      <c r="G88" s="680"/>
      <c r="H88" s="1736" t="s">
        <v>274</v>
      </c>
      <c r="I88" s="1655"/>
      <c r="J88" s="1655"/>
      <c r="K88" s="1655"/>
      <c r="L88" s="1656"/>
      <c r="M88" s="1039" t="s">
        <v>1374</v>
      </c>
      <c r="N88" s="3188"/>
      <c r="O88" s="3188"/>
      <c r="P88" s="3188"/>
      <c r="Q88" s="3188"/>
      <c r="R88" s="3188"/>
      <c r="S88" s="3188"/>
      <c r="T88" s="3188"/>
      <c r="U88" s="3188"/>
      <c r="V88" s="3188"/>
      <c r="W88" s="3188"/>
      <c r="X88" s="3188"/>
      <c r="Y88" s="3189"/>
      <c r="Z88" s="3105">
        <v>0.43</v>
      </c>
      <c r="AA88" s="3106"/>
      <c r="AB88" s="3106"/>
      <c r="AC88" s="3107"/>
      <c r="AD88" s="1736"/>
      <c r="AE88" s="1655"/>
      <c r="AF88" s="1655"/>
      <c r="AG88" s="1655"/>
      <c r="AH88" s="1656"/>
      <c r="AI88" s="1039"/>
      <c r="AJ88" s="1737"/>
      <c r="AK88" s="1737"/>
      <c r="AL88" s="1737"/>
      <c r="AM88" s="1737"/>
      <c r="AN88" s="1737"/>
      <c r="AO88" s="1737"/>
      <c r="AP88" s="1737"/>
      <c r="AQ88" s="1737"/>
      <c r="AR88" s="1737"/>
      <c r="AS88" s="1737"/>
      <c r="AT88" s="1737"/>
      <c r="AU88" s="1738"/>
      <c r="AV88" s="1739"/>
      <c r="AW88" s="1740"/>
      <c r="AX88" s="1740"/>
      <c r="AY88" s="1742"/>
    </row>
    <row r="89" spans="2:51" ht="27" customHeight="1">
      <c r="B89" s="678"/>
      <c r="C89" s="679"/>
      <c r="D89" s="679"/>
      <c r="E89" s="679"/>
      <c r="F89" s="679"/>
      <c r="G89" s="680"/>
      <c r="H89" s="1736" t="s">
        <v>1375</v>
      </c>
      <c r="I89" s="1655"/>
      <c r="J89" s="1655"/>
      <c r="K89" s="1655"/>
      <c r="L89" s="1656"/>
      <c r="M89" s="1039" t="s">
        <v>1376</v>
      </c>
      <c r="N89" s="3188"/>
      <c r="O89" s="3188"/>
      <c r="P89" s="3188"/>
      <c r="Q89" s="3188"/>
      <c r="R89" s="3188"/>
      <c r="S89" s="3188"/>
      <c r="T89" s="3188"/>
      <c r="U89" s="3188"/>
      <c r="V89" s="3188"/>
      <c r="W89" s="3188"/>
      <c r="X89" s="3188"/>
      <c r="Y89" s="3189"/>
      <c r="Z89" s="3105">
        <v>0.159</v>
      </c>
      <c r="AA89" s="3106"/>
      <c r="AB89" s="3106"/>
      <c r="AC89" s="3106"/>
      <c r="AD89" s="1736"/>
      <c r="AE89" s="1655"/>
      <c r="AF89" s="1655"/>
      <c r="AG89" s="1655"/>
      <c r="AH89" s="1656"/>
      <c r="AI89" s="1039"/>
      <c r="AJ89" s="1737"/>
      <c r="AK89" s="1737"/>
      <c r="AL89" s="1737"/>
      <c r="AM89" s="1737"/>
      <c r="AN89" s="1737"/>
      <c r="AO89" s="1737"/>
      <c r="AP89" s="1737"/>
      <c r="AQ89" s="1737"/>
      <c r="AR89" s="1737"/>
      <c r="AS89" s="1737"/>
      <c r="AT89" s="1737"/>
      <c r="AU89" s="1738"/>
      <c r="AV89" s="1739"/>
      <c r="AW89" s="1740"/>
      <c r="AX89" s="1740"/>
      <c r="AY89" s="1742"/>
    </row>
    <row r="90" spans="2:51" ht="27" customHeight="1">
      <c r="B90" s="678"/>
      <c r="C90" s="679"/>
      <c r="D90" s="679"/>
      <c r="E90" s="679"/>
      <c r="F90" s="679"/>
      <c r="G90" s="680"/>
      <c r="H90" s="1736"/>
      <c r="I90" s="1655"/>
      <c r="J90" s="1655"/>
      <c r="K90" s="1655"/>
      <c r="L90" s="1656"/>
      <c r="M90" s="1039"/>
      <c r="N90" s="3188"/>
      <c r="O90" s="3188"/>
      <c r="P90" s="3188"/>
      <c r="Q90" s="3188"/>
      <c r="R90" s="3188"/>
      <c r="S90" s="3188"/>
      <c r="T90" s="3188"/>
      <c r="U90" s="3188"/>
      <c r="V90" s="3188"/>
      <c r="W90" s="3188"/>
      <c r="X90" s="3188"/>
      <c r="Y90" s="3189"/>
      <c r="Z90" s="3105"/>
      <c r="AA90" s="3106"/>
      <c r="AB90" s="3106"/>
      <c r="AC90" s="3106"/>
      <c r="AD90" s="1736"/>
      <c r="AE90" s="1655"/>
      <c r="AF90" s="1655"/>
      <c r="AG90" s="1655"/>
      <c r="AH90" s="1656"/>
      <c r="AI90" s="1039"/>
      <c r="AJ90" s="1737"/>
      <c r="AK90" s="1737"/>
      <c r="AL90" s="1737"/>
      <c r="AM90" s="1737"/>
      <c r="AN90" s="1737"/>
      <c r="AO90" s="1737"/>
      <c r="AP90" s="1737"/>
      <c r="AQ90" s="1737"/>
      <c r="AR90" s="1737"/>
      <c r="AS90" s="1737"/>
      <c r="AT90" s="1737"/>
      <c r="AU90" s="1738"/>
      <c r="AV90" s="1739"/>
      <c r="AW90" s="1740"/>
      <c r="AX90" s="1740"/>
      <c r="AY90" s="1742"/>
    </row>
    <row r="91" spans="2:51" ht="27" customHeight="1">
      <c r="B91" s="678"/>
      <c r="C91" s="679"/>
      <c r="D91" s="679"/>
      <c r="E91" s="679"/>
      <c r="F91" s="679"/>
      <c r="G91" s="680"/>
      <c r="H91" s="1736"/>
      <c r="I91" s="1655"/>
      <c r="J91" s="1655"/>
      <c r="K91" s="1655"/>
      <c r="L91" s="1656"/>
      <c r="M91" s="1039"/>
      <c r="N91" s="3188"/>
      <c r="O91" s="3188"/>
      <c r="P91" s="3188"/>
      <c r="Q91" s="3188"/>
      <c r="R91" s="3188"/>
      <c r="S91" s="3188"/>
      <c r="T91" s="3188"/>
      <c r="U91" s="3188"/>
      <c r="V91" s="3188"/>
      <c r="W91" s="3188"/>
      <c r="X91" s="3188"/>
      <c r="Y91" s="3189"/>
      <c r="Z91" s="1739"/>
      <c r="AA91" s="1740"/>
      <c r="AB91" s="1740"/>
      <c r="AC91" s="1740"/>
      <c r="AD91" s="1736"/>
      <c r="AE91" s="1655"/>
      <c r="AF91" s="1655"/>
      <c r="AG91" s="1655"/>
      <c r="AH91" s="1656"/>
      <c r="AI91" s="1039"/>
      <c r="AJ91" s="1737"/>
      <c r="AK91" s="1737"/>
      <c r="AL91" s="1737"/>
      <c r="AM91" s="1737"/>
      <c r="AN91" s="1737"/>
      <c r="AO91" s="1737"/>
      <c r="AP91" s="1737"/>
      <c r="AQ91" s="1737"/>
      <c r="AR91" s="1737"/>
      <c r="AS91" s="1737"/>
      <c r="AT91" s="1737"/>
      <c r="AU91" s="1738"/>
      <c r="AV91" s="1739"/>
      <c r="AW91" s="1740"/>
      <c r="AX91" s="1740"/>
      <c r="AY91" s="1742"/>
    </row>
    <row r="92" spans="2:51" ht="27" customHeight="1">
      <c r="B92" s="678"/>
      <c r="C92" s="679"/>
      <c r="D92" s="679"/>
      <c r="E92" s="679"/>
      <c r="F92" s="679"/>
      <c r="G92" s="680"/>
      <c r="H92" s="1743"/>
      <c r="I92" s="1647"/>
      <c r="J92" s="1647"/>
      <c r="K92" s="1647"/>
      <c r="L92" s="1648"/>
      <c r="M92" s="1047"/>
      <c r="N92" s="3190"/>
      <c r="O92" s="3190"/>
      <c r="P92" s="3190"/>
      <c r="Q92" s="3190"/>
      <c r="R92" s="3190"/>
      <c r="S92" s="3190"/>
      <c r="T92" s="3190"/>
      <c r="U92" s="3190"/>
      <c r="V92" s="3190"/>
      <c r="W92" s="3190"/>
      <c r="X92" s="3190"/>
      <c r="Y92" s="3191"/>
      <c r="Z92" s="1746"/>
      <c r="AA92" s="1747"/>
      <c r="AB92" s="1747"/>
      <c r="AC92" s="1747"/>
      <c r="AD92" s="1743"/>
      <c r="AE92" s="1647"/>
      <c r="AF92" s="1647"/>
      <c r="AG92" s="1647"/>
      <c r="AH92" s="1648"/>
      <c r="AI92" s="1047"/>
      <c r="AJ92" s="1744"/>
      <c r="AK92" s="1744"/>
      <c r="AL92" s="1744"/>
      <c r="AM92" s="1744"/>
      <c r="AN92" s="1744"/>
      <c r="AO92" s="1744"/>
      <c r="AP92" s="1744"/>
      <c r="AQ92" s="1744"/>
      <c r="AR92" s="1744"/>
      <c r="AS92" s="1744"/>
      <c r="AT92" s="1744"/>
      <c r="AU92" s="1745"/>
      <c r="AV92" s="1746"/>
      <c r="AW92" s="1747"/>
      <c r="AX92" s="1747"/>
      <c r="AY92" s="1748"/>
    </row>
    <row r="93" spans="2:51" ht="24.75" customHeight="1">
      <c r="B93" s="678"/>
      <c r="C93" s="679"/>
      <c r="D93" s="679"/>
      <c r="E93" s="679"/>
      <c r="F93" s="679"/>
      <c r="G93" s="680"/>
      <c r="H93" s="1749" t="s">
        <v>39</v>
      </c>
      <c r="I93" s="1552"/>
      <c r="J93" s="1552"/>
      <c r="K93" s="1552"/>
      <c r="L93" s="1552"/>
      <c r="M93" s="1054"/>
      <c r="N93" s="1750"/>
      <c r="O93" s="1750"/>
      <c r="P93" s="1750"/>
      <c r="Q93" s="1750"/>
      <c r="R93" s="1750"/>
      <c r="S93" s="1750"/>
      <c r="T93" s="1750"/>
      <c r="U93" s="1750"/>
      <c r="V93" s="1750"/>
      <c r="W93" s="1750"/>
      <c r="X93" s="1750"/>
      <c r="Y93" s="1751"/>
      <c r="Z93" s="1752">
        <f>SUM(Z85:AC92)</f>
        <v>34.125</v>
      </c>
      <c r="AA93" s="1753"/>
      <c r="AB93" s="1753"/>
      <c r="AC93" s="1754"/>
      <c r="AD93" s="1749" t="s">
        <v>39</v>
      </c>
      <c r="AE93" s="1552"/>
      <c r="AF93" s="1552"/>
      <c r="AG93" s="1552"/>
      <c r="AH93" s="1552"/>
      <c r="AI93" s="1054"/>
      <c r="AJ93" s="1750"/>
      <c r="AK93" s="1750"/>
      <c r="AL93" s="1750"/>
      <c r="AM93" s="1750"/>
      <c r="AN93" s="1750"/>
      <c r="AO93" s="1750"/>
      <c r="AP93" s="1750"/>
      <c r="AQ93" s="1750"/>
      <c r="AR93" s="1750"/>
      <c r="AS93" s="1750"/>
      <c r="AT93" s="1750"/>
      <c r="AU93" s="1751"/>
      <c r="AV93" s="1752">
        <f>SUM(AV85:AY92)</f>
        <v>0</v>
      </c>
      <c r="AW93" s="1753"/>
      <c r="AX93" s="1753"/>
      <c r="AY93" s="1755"/>
    </row>
    <row r="94" spans="2:51" ht="25.2" customHeight="1">
      <c r="B94" s="678"/>
      <c r="C94" s="679"/>
      <c r="D94" s="679"/>
      <c r="E94" s="679"/>
      <c r="F94" s="679"/>
      <c r="G94" s="680"/>
      <c r="H94" s="1059" t="s">
        <v>1377</v>
      </c>
      <c r="I94" s="1060"/>
      <c r="J94" s="1060"/>
      <c r="K94" s="1060"/>
      <c r="L94" s="1060"/>
      <c r="M94" s="1060"/>
      <c r="N94" s="1060"/>
      <c r="O94" s="1060"/>
      <c r="P94" s="1060"/>
      <c r="Q94" s="1060"/>
      <c r="R94" s="1060"/>
      <c r="S94" s="1060"/>
      <c r="T94" s="1060"/>
      <c r="U94" s="1060"/>
      <c r="V94" s="1060"/>
      <c r="W94" s="1060"/>
      <c r="X94" s="1060"/>
      <c r="Y94" s="1060"/>
      <c r="Z94" s="1060"/>
      <c r="AA94" s="1060"/>
      <c r="AB94" s="1060"/>
      <c r="AC94" s="1061"/>
      <c r="AD94" s="1059" t="s">
        <v>136</v>
      </c>
      <c r="AE94" s="1060"/>
      <c r="AF94" s="1060"/>
      <c r="AG94" s="1060"/>
      <c r="AH94" s="1060"/>
      <c r="AI94" s="1060"/>
      <c r="AJ94" s="1060"/>
      <c r="AK94" s="1060"/>
      <c r="AL94" s="1060"/>
      <c r="AM94" s="1060"/>
      <c r="AN94" s="1060"/>
      <c r="AO94" s="1060"/>
      <c r="AP94" s="1060"/>
      <c r="AQ94" s="1060"/>
      <c r="AR94" s="1060"/>
      <c r="AS94" s="1060"/>
      <c r="AT94" s="1060"/>
      <c r="AU94" s="1060"/>
      <c r="AV94" s="1060"/>
      <c r="AW94" s="1060"/>
      <c r="AX94" s="1060"/>
      <c r="AY94" s="1062"/>
    </row>
    <row r="95" spans="2:51" ht="25.55" customHeight="1">
      <c r="B95" s="678"/>
      <c r="C95" s="679"/>
      <c r="D95" s="679"/>
      <c r="E95" s="679"/>
      <c r="F95" s="679"/>
      <c r="G95" s="680"/>
      <c r="H95" s="2499" t="s">
        <v>71</v>
      </c>
      <c r="I95" s="530"/>
      <c r="J95" s="530"/>
      <c r="K95" s="530"/>
      <c r="L95" s="554"/>
      <c r="M95" s="1023" t="s">
        <v>127</v>
      </c>
      <c r="N95" s="530"/>
      <c r="O95" s="530"/>
      <c r="P95" s="530"/>
      <c r="Q95" s="530"/>
      <c r="R95" s="530"/>
      <c r="S95" s="530"/>
      <c r="T95" s="530"/>
      <c r="U95" s="530"/>
      <c r="V95" s="530"/>
      <c r="W95" s="530"/>
      <c r="X95" s="530"/>
      <c r="Y95" s="554"/>
      <c r="Z95" s="1024" t="s">
        <v>128</v>
      </c>
      <c r="AA95" s="1025"/>
      <c r="AB95" s="1025"/>
      <c r="AC95" s="1026"/>
      <c r="AD95" s="1022" t="s">
        <v>71</v>
      </c>
      <c r="AE95" s="693"/>
      <c r="AF95" s="693"/>
      <c r="AG95" s="693"/>
      <c r="AH95" s="693"/>
      <c r="AI95" s="1023" t="s">
        <v>127</v>
      </c>
      <c r="AJ95" s="530"/>
      <c r="AK95" s="530"/>
      <c r="AL95" s="530"/>
      <c r="AM95" s="530"/>
      <c r="AN95" s="530"/>
      <c r="AO95" s="530"/>
      <c r="AP95" s="530"/>
      <c r="AQ95" s="530"/>
      <c r="AR95" s="530"/>
      <c r="AS95" s="530"/>
      <c r="AT95" s="530"/>
      <c r="AU95" s="554"/>
      <c r="AV95" s="1024" t="s">
        <v>128</v>
      </c>
      <c r="AW95" s="1025"/>
      <c r="AX95" s="1025"/>
      <c r="AY95" s="1027"/>
    </row>
    <row r="96" spans="2:51" ht="24.75" customHeight="1">
      <c r="B96" s="678"/>
      <c r="C96" s="679"/>
      <c r="D96" s="679"/>
      <c r="E96" s="679"/>
      <c r="F96" s="679"/>
      <c r="G96" s="680"/>
      <c r="H96" s="3192" t="s">
        <v>1021</v>
      </c>
      <c r="I96" s="3193"/>
      <c r="J96" s="3193"/>
      <c r="K96" s="3193"/>
      <c r="L96" s="3194"/>
      <c r="M96" s="1031" t="s">
        <v>1378</v>
      </c>
      <c r="N96" s="1730"/>
      <c r="O96" s="1730"/>
      <c r="P96" s="1730"/>
      <c r="Q96" s="1730"/>
      <c r="R96" s="1730"/>
      <c r="S96" s="1730"/>
      <c r="T96" s="1730"/>
      <c r="U96" s="1730"/>
      <c r="V96" s="1730"/>
      <c r="W96" s="1730"/>
      <c r="X96" s="1730"/>
      <c r="Y96" s="1731"/>
      <c r="Z96" s="3195">
        <v>8.5</v>
      </c>
      <c r="AA96" s="3196"/>
      <c r="AB96" s="3196"/>
      <c r="AC96" s="3196"/>
      <c r="AD96" s="1729"/>
      <c r="AE96" s="1652"/>
      <c r="AF96" s="1652"/>
      <c r="AG96" s="1652"/>
      <c r="AH96" s="1653"/>
      <c r="AI96" s="1031"/>
      <c r="AJ96" s="1730"/>
      <c r="AK96" s="1730"/>
      <c r="AL96" s="1730"/>
      <c r="AM96" s="1730"/>
      <c r="AN96" s="1730"/>
      <c r="AO96" s="1730"/>
      <c r="AP96" s="1730"/>
      <c r="AQ96" s="1730"/>
      <c r="AR96" s="1730"/>
      <c r="AS96" s="1730"/>
      <c r="AT96" s="1730"/>
      <c r="AU96" s="1731"/>
      <c r="AV96" s="1732"/>
      <c r="AW96" s="1733"/>
      <c r="AX96" s="1733"/>
      <c r="AY96" s="1735"/>
    </row>
    <row r="97" spans="2:51" ht="24.75" customHeight="1">
      <c r="B97" s="678"/>
      <c r="C97" s="679"/>
      <c r="D97" s="679"/>
      <c r="E97" s="679"/>
      <c r="F97" s="679"/>
      <c r="G97" s="680"/>
      <c r="H97" s="1736" t="s">
        <v>1371</v>
      </c>
      <c r="I97" s="1655"/>
      <c r="J97" s="1655"/>
      <c r="K97" s="1655"/>
      <c r="L97" s="1656"/>
      <c r="M97" s="3197" t="s">
        <v>1379</v>
      </c>
      <c r="N97" s="2797"/>
      <c r="O97" s="2797"/>
      <c r="P97" s="2797"/>
      <c r="Q97" s="2797"/>
      <c r="R97" s="2797"/>
      <c r="S97" s="2797"/>
      <c r="T97" s="2797"/>
      <c r="U97" s="2797"/>
      <c r="V97" s="2797"/>
      <c r="W97" s="2797"/>
      <c r="X97" s="2797"/>
      <c r="Y97" s="2798"/>
      <c r="Z97" s="3195">
        <v>6.8</v>
      </c>
      <c r="AA97" s="3196"/>
      <c r="AB97" s="3196"/>
      <c r="AC97" s="3198"/>
      <c r="AD97" s="1736"/>
      <c r="AE97" s="1655"/>
      <c r="AF97" s="1655"/>
      <c r="AG97" s="1655"/>
      <c r="AH97" s="1656"/>
      <c r="AI97" s="1039"/>
      <c r="AJ97" s="1737"/>
      <c r="AK97" s="1737"/>
      <c r="AL97" s="1737"/>
      <c r="AM97" s="1737"/>
      <c r="AN97" s="1737"/>
      <c r="AO97" s="1737"/>
      <c r="AP97" s="1737"/>
      <c r="AQ97" s="1737"/>
      <c r="AR97" s="1737"/>
      <c r="AS97" s="1737"/>
      <c r="AT97" s="1737"/>
      <c r="AU97" s="1738"/>
      <c r="AV97" s="3199"/>
      <c r="AW97" s="3200"/>
      <c r="AX97" s="3200"/>
      <c r="AY97" s="3201"/>
    </row>
    <row r="98" spans="2:51" ht="24.75" customHeight="1">
      <c r="B98" s="678"/>
      <c r="C98" s="679"/>
      <c r="D98" s="679"/>
      <c r="E98" s="679"/>
      <c r="F98" s="679"/>
      <c r="G98" s="680"/>
      <c r="H98" s="1736" t="s">
        <v>1302</v>
      </c>
      <c r="I98" s="1655"/>
      <c r="J98" s="1655"/>
      <c r="K98" s="1655"/>
      <c r="L98" s="1656"/>
      <c r="M98" s="1039" t="s">
        <v>1380</v>
      </c>
      <c r="N98" s="1353"/>
      <c r="O98" s="1353"/>
      <c r="P98" s="1353"/>
      <c r="Q98" s="1353"/>
      <c r="R98" s="1353"/>
      <c r="S98" s="1353"/>
      <c r="T98" s="1353"/>
      <c r="U98" s="1353"/>
      <c r="V98" s="1353"/>
      <c r="W98" s="1353"/>
      <c r="X98" s="1353"/>
      <c r="Y98" s="1354"/>
      <c r="Z98" s="3105">
        <v>0.1</v>
      </c>
      <c r="AA98" s="3106"/>
      <c r="AB98" s="3106"/>
      <c r="AC98" s="3202"/>
      <c r="AD98" s="1736"/>
      <c r="AE98" s="1655"/>
      <c r="AF98" s="1655"/>
      <c r="AG98" s="1655"/>
      <c r="AH98" s="1656"/>
      <c r="AI98" s="1039"/>
      <c r="AJ98" s="1737"/>
      <c r="AK98" s="1737"/>
      <c r="AL98" s="1737"/>
      <c r="AM98" s="1737"/>
      <c r="AN98" s="1737"/>
      <c r="AO98" s="1737"/>
      <c r="AP98" s="1737"/>
      <c r="AQ98" s="1737"/>
      <c r="AR98" s="1737"/>
      <c r="AS98" s="1737"/>
      <c r="AT98" s="1737"/>
      <c r="AU98" s="1738"/>
      <c r="AV98" s="1739"/>
      <c r="AW98" s="1740"/>
      <c r="AX98" s="1740"/>
      <c r="AY98" s="1742"/>
    </row>
    <row r="99" spans="2:51" ht="24.75" customHeight="1">
      <c r="B99" s="678"/>
      <c r="C99" s="679"/>
      <c r="D99" s="679"/>
      <c r="E99" s="679"/>
      <c r="F99" s="679"/>
      <c r="G99" s="680"/>
      <c r="H99" s="1736" t="s">
        <v>1381</v>
      </c>
      <c r="I99" s="1655"/>
      <c r="J99" s="1655"/>
      <c r="K99" s="1655"/>
      <c r="L99" s="1656"/>
      <c r="M99" s="1039" t="s">
        <v>1382</v>
      </c>
      <c r="N99" s="1353"/>
      <c r="O99" s="1353"/>
      <c r="P99" s="1353"/>
      <c r="Q99" s="1353"/>
      <c r="R99" s="1353"/>
      <c r="S99" s="1353"/>
      <c r="T99" s="1353"/>
      <c r="U99" s="1353"/>
      <c r="V99" s="1353"/>
      <c r="W99" s="1353"/>
      <c r="X99" s="1353"/>
      <c r="Y99" s="1354"/>
      <c r="Z99" s="3105">
        <v>0.1</v>
      </c>
      <c r="AA99" s="3106"/>
      <c r="AB99" s="3106"/>
      <c r="AC99" s="3202"/>
      <c r="AD99" s="1736"/>
      <c r="AE99" s="1655"/>
      <c r="AF99" s="1655"/>
      <c r="AG99" s="1655"/>
      <c r="AH99" s="1656"/>
      <c r="AI99" s="1039"/>
      <c r="AJ99" s="1737"/>
      <c r="AK99" s="1737"/>
      <c r="AL99" s="1737"/>
      <c r="AM99" s="1737"/>
      <c r="AN99" s="1737"/>
      <c r="AO99" s="1737"/>
      <c r="AP99" s="1737"/>
      <c r="AQ99" s="1737"/>
      <c r="AR99" s="1737"/>
      <c r="AS99" s="1737"/>
      <c r="AT99" s="1737"/>
      <c r="AU99" s="1738"/>
      <c r="AV99" s="1739"/>
      <c r="AW99" s="1740"/>
      <c r="AX99" s="1740"/>
      <c r="AY99" s="1742"/>
    </row>
    <row r="100" spans="2:51" ht="24.75" customHeight="1">
      <c r="B100" s="678"/>
      <c r="C100" s="679"/>
      <c r="D100" s="679"/>
      <c r="E100" s="679"/>
      <c r="F100" s="679"/>
      <c r="G100" s="680"/>
      <c r="H100" s="1736" t="s">
        <v>1375</v>
      </c>
      <c r="I100" s="1655"/>
      <c r="J100" s="1655"/>
      <c r="K100" s="1655"/>
      <c r="L100" s="1656"/>
      <c r="M100" s="1039" t="s">
        <v>1383</v>
      </c>
      <c r="N100" s="1737"/>
      <c r="O100" s="1737"/>
      <c r="P100" s="1737"/>
      <c r="Q100" s="1737"/>
      <c r="R100" s="1737"/>
      <c r="S100" s="1737"/>
      <c r="T100" s="1737"/>
      <c r="U100" s="1737"/>
      <c r="V100" s="1737"/>
      <c r="W100" s="1737"/>
      <c r="X100" s="1737"/>
      <c r="Y100" s="1738"/>
      <c r="Z100" s="3105">
        <v>0.1</v>
      </c>
      <c r="AA100" s="3106"/>
      <c r="AB100" s="3106"/>
      <c r="AC100" s="3106"/>
      <c r="AD100" s="1736"/>
      <c r="AE100" s="1655"/>
      <c r="AF100" s="1655"/>
      <c r="AG100" s="1655"/>
      <c r="AH100" s="1656"/>
      <c r="AI100" s="1039"/>
      <c r="AJ100" s="1737"/>
      <c r="AK100" s="1737"/>
      <c r="AL100" s="1737"/>
      <c r="AM100" s="1737"/>
      <c r="AN100" s="1737"/>
      <c r="AO100" s="1737"/>
      <c r="AP100" s="1737"/>
      <c r="AQ100" s="1737"/>
      <c r="AR100" s="1737"/>
      <c r="AS100" s="1737"/>
      <c r="AT100" s="1737"/>
      <c r="AU100" s="1738"/>
      <c r="AV100" s="1739"/>
      <c r="AW100" s="1740"/>
      <c r="AX100" s="1740"/>
      <c r="AY100" s="1742"/>
    </row>
    <row r="101" spans="2:51" ht="24.75" customHeight="1">
      <c r="B101" s="678"/>
      <c r="C101" s="679"/>
      <c r="D101" s="679"/>
      <c r="E101" s="679"/>
      <c r="F101" s="679"/>
      <c r="G101" s="680"/>
      <c r="H101" s="1736"/>
      <c r="I101" s="1655"/>
      <c r="J101" s="1655"/>
      <c r="K101" s="1655"/>
      <c r="L101" s="1656"/>
      <c r="M101" s="1039"/>
      <c r="N101" s="1737"/>
      <c r="O101" s="1737"/>
      <c r="P101" s="1737"/>
      <c r="Q101" s="1737"/>
      <c r="R101" s="1737"/>
      <c r="S101" s="1737"/>
      <c r="T101" s="1737"/>
      <c r="U101" s="1737"/>
      <c r="V101" s="1737"/>
      <c r="W101" s="1737"/>
      <c r="X101" s="1737"/>
      <c r="Y101" s="1738"/>
      <c r="Z101" s="3105"/>
      <c r="AA101" s="3106"/>
      <c r="AB101" s="3106"/>
      <c r="AC101" s="3106"/>
      <c r="AD101" s="1736"/>
      <c r="AE101" s="1655"/>
      <c r="AF101" s="1655"/>
      <c r="AG101" s="1655"/>
      <c r="AH101" s="1656"/>
      <c r="AI101" s="1039"/>
      <c r="AJ101" s="1737"/>
      <c r="AK101" s="1737"/>
      <c r="AL101" s="1737"/>
      <c r="AM101" s="1737"/>
      <c r="AN101" s="1737"/>
      <c r="AO101" s="1737"/>
      <c r="AP101" s="1737"/>
      <c r="AQ101" s="1737"/>
      <c r="AR101" s="1737"/>
      <c r="AS101" s="1737"/>
      <c r="AT101" s="1737"/>
      <c r="AU101" s="1738"/>
      <c r="AV101" s="1739"/>
      <c r="AW101" s="1740"/>
      <c r="AX101" s="1740"/>
      <c r="AY101" s="1742"/>
    </row>
    <row r="102" spans="2:51" ht="24.75" customHeight="1">
      <c r="B102" s="678"/>
      <c r="C102" s="679"/>
      <c r="D102" s="679"/>
      <c r="E102" s="679"/>
      <c r="F102" s="679"/>
      <c r="G102" s="680"/>
      <c r="H102" s="1736"/>
      <c r="I102" s="1655"/>
      <c r="J102" s="1655"/>
      <c r="K102" s="1655"/>
      <c r="L102" s="1656"/>
      <c r="M102" s="1039"/>
      <c r="N102" s="1737"/>
      <c r="O102" s="1737"/>
      <c r="P102" s="1737"/>
      <c r="Q102" s="1737"/>
      <c r="R102" s="1737"/>
      <c r="S102" s="1737"/>
      <c r="T102" s="1737"/>
      <c r="U102" s="1737"/>
      <c r="V102" s="1737"/>
      <c r="W102" s="1737"/>
      <c r="X102" s="1737"/>
      <c r="Y102" s="1738"/>
      <c r="Z102" s="3105"/>
      <c r="AA102" s="3106"/>
      <c r="AB102" s="3106"/>
      <c r="AC102" s="3106"/>
      <c r="AD102" s="1736"/>
      <c r="AE102" s="1655"/>
      <c r="AF102" s="1655"/>
      <c r="AG102" s="1655"/>
      <c r="AH102" s="1656"/>
      <c r="AI102" s="1039"/>
      <c r="AJ102" s="1737"/>
      <c r="AK102" s="1737"/>
      <c r="AL102" s="1737"/>
      <c r="AM102" s="1737"/>
      <c r="AN102" s="1737"/>
      <c r="AO102" s="1737"/>
      <c r="AP102" s="1737"/>
      <c r="AQ102" s="1737"/>
      <c r="AR102" s="1737"/>
      <c r="AS102" s="1737"/>
      <c r="AT102" s="1737"/>
      <c r="AU102" s="1738"/>
      <c r="AV102" s="1739"/>
      <c r="AW102" s="1740"/>
      <c r="AX102" s="1740"/>
      <c r="AY102" s="1742"/>
    </row>
    <row r="103" spans="2:51" ht="24.75" customHeight="1">
      <c r="B103" s="678"/>
      <c r="C103" s="679"/>
      <c r="D103" s="679"/>
      <c r="E103" s="679"/>
      <c r="F103" s="679"/>
      <c r="G103" s="680"/>
      <c r="H103" s="1736"/>
      <c r="I103" s="1655"/>
      <c r="J103" s="1655"/>
      <c r="K103" s="1655"/>
      <c r="L103" s="1656"/>
      <c r="M103" s="1039"/>
      <c r="N103" s="1737"/>
      <c r="O103" s="1737"/>
      <c r="P103" s="1737"/>
      <c r="Q103" s="1737"/>
      <c r="R103" s="1737"/>
      <c r="S103" s="1737"/>
      <c r="T103" s="1737"/>
      <c r="U103" s="1737"/>
      <c r="V103" s="1737"/>
      <c r="W103" s="1737"/>
      <c r="X103" s="1737"/>
      <c r="Y103" s="1738"/>
      <c r="Z103" s="3105"/>
      <c r="AA103" s="3106"/>
      <c r="AB103" s="3106"/>
      <c r="AC103" s="3106"/>
      <c r="AD103" s="1736"/>
      <c r="AE103" s="1655"/>
      <c r="AF103" s="1655"/>
      <c r="AG103" s="1655"/>
      <c r="AH103" s="1656"/>
      <c r="AI103" s="1039"/>
      <c r="AJ103" s="1737"/>
      <c r="AK103" s="1737"/>
      <c r="AL103" s="1737"/>
      <c r="AM103" s="1737"/>
      <c r="AN103" s="1737"/>
      <c r="AO103" s="1737"/>
      <c r="AP103" s="1737"/>
      <c r="AQ103" s="1737"/>
      <c r="AR103" s="1737"/>
      <c r="AS103" s="1737"/>
      <c r="AT103" s="1737"/>
      <c r="AU103" s="1738"/>
      <c r="AV103" s="1739"/>
      <c r="AW103" s="1740"/>
      <c r="AX103" s="1740"/>
      <c r="AY103" s="1742"/>
    </row>
    <row r="104" spans="2:51" ht="24.75" customHeight="1">
      <c r="B104" s="678"/>
      <c r="C104" s="679"/>
      <c r="D104" s="679"/>
      <c r="E104" s="679"/>
      <c r="F104" s="679"/>
      <c r="G104" s="680"/>
      <c r="H104" s="1743"/>
      <c r="I104" s="1647"/>
      <c r="J104" s="1647"/>
      <c r="K104" s="1647"/>
      <c r="L104" s="1648"/>
      <c r="M104" s="1047"/>
      <c r="N104" s="1744"/>
      <c r="O104" s="1744"/>
      <c r="P104" s="1744"/>
      <c r="Q104" s="1744"/>
      <c r="R104" s="1744"/>
      <c r="S104" s="1744"/>
      <c r="T104" s="1744"/>
      <c r="U104" s="1744"/>
      <c r="V104" s="1744"/>
      <c r="W104" s="1744"/>
      <c r="X104" s="1744"/>
      <c r="Y104" s="1745"/>
      <c r="Z104" s="3203"/>
      <c r="AA104" s="3204"/>
      <c r="AB104" s="3204"/>
      <c r="AC104" s="3204"/>
      <c r="AD104" s="1743"/>
      <c r="AE104" s="1647"/>
      <c r="AF104" s="1647"/>
      <c r="AG104" s="1647"/>
      <c r="AH104" s="1648"/>
      <c r="AI104" s="1047"/>
      <c r="AJ104" s="1744"/>
      <c r="AK104" s="1744"/>
      <c r="AL104" s="1744"/>
      <c r="AM104" s="1744"/>
      <c r="AN104" s="1744"/>
      <c r="AO104" s="1744"/>
      <c r="AP104" s="1744"/>
      <c r="AQ104" s="1744"/>
      <c r="AR104" s="1744"/>
      <c r="AS104" s="1744"/>
      <c r="AT104" s="1744"/>
      <c r="AU104" s="1745"/>
      <c r="AV104" s="1746"/>
      <c r="AW104" s="1747"/>
      <c r="AX104" s="1747"/>
      <c r="AY104" s="1748"/>
    </row>
    <row r="105" spans="2:51" ht="24.75" customHeight="1">
      <c r="B105" s="678"/>
      <c r="C105" s="679"/>
      <c r="D105" s="679"/>
      <c r="E105" s="679"/>
      <c r="F105" s="679"/>
      <c r="G105" s="680"/>
      <c r="H105" s="1749" t="s">
        <v>39</v>
      </c>
      <c r="I105" s="1552"/>
      <c r="J105" s="1552"/>
      <c r="K105" s="1552"/>
      <c r="L105" s="1552"/>
      <c r="M105" s="1054"/>
      <c r="N105" s="1750"/>
      <c r="O105" s="1750"/>
      <c r="P105" s="1750"/>
      <c r="Q105" s="1750"/>
      <c r="R105" s="1750"/>
      <c r="S105" s="1750"/>
      <c r="T105" s="1750"/>
      <c r="U105" s="1750"/>
      <c r="V105" s="1750"/>
      <c r="W105" s="1750"/>
      <c r="X105" s="1750"/>
      <c r="Y105" s="1751"/>
      <c r="Z105" s="1752">
        <f>SUM(Z96:AC104)</f>
        <v>15.6</v>
      </c>
      <c r="AA105" s="1753"/>
      <c r="AB105" s="1753"/>
      <c r="AC105" s="1754"/>
      <c r="AD105" s="1749" t="s">
        <v>39</v>
      </c>
      <c r="AE105" s="1552"/>
      <c r="AF105" s="1552"/>
      <c r="AG105" s="1552"/>
      <c r="AH105" s="1552"/>
      <c r="AI105" s="1054"/>
      <c r="AJ105" s="1750"/>
      <c r="AK105" s="1750"/>
      <c r="AL105" s="1750"/>
      <c r="AM105" s="1750"/>
      <c r="AN105" s="1750"/>
      <c r="AO105" s="1750"/>
      <c r="AP105" s="1750"/>
      <c r="AQ105" s="1750"/>
      <c r="AR105" s="1750"/>
      <c r="AS105" s="1750"/>
      <c r="AT105" s="1750"/>
      <c r="AU105" s="1751"/>
      <c r="AV105" s="1752">
        <f>SUM(AV96:AY104)</f>
        <v>0</v>
      </c>
      <c r="AW105" s="1753"/>
      <c r="AX105" s="1753"/>
      <c r="AY105" s="1755"/>
    </row>
    <row r="106" spans="2:51" ht="24.75" customHeight="1">
      <c r="B106" s="678"/>
      <c r="C106" s="679"/>
      <c r="D106" s="679"/>
      <c r="E106" s="679"/>
      <c r="F106" s="679"/>
      <c r="G106" s="680"/>
      <c r="H106" s="1059" t="s">
        <v>139</v>
      </c>
      <c r="I106" s="1060"/>
      <c r="J106" s="1060"/>
      <c r="K106" s="1060"/>
      <c r="L106" s="1060"/>
      <c r="M106" s="1060"/>
      <c r="N106" s="1060"/>
      <c r="O106" s="1060"/>
      <c r="P106" s="1060"/>
      <c r="Q106" s="1060"/>
      <c r="R106" s="1060"/>
      <c r="S106" s="1060"/>
      <c r="T106" s="1060"/>
      <c r="U106" s="1060"/>
      <c r="V106" s="1060"/>
      <c r="W106" s="1060"/>
      <c r="X106" s="1060"/>
      <c r="Y106" s="1060"/>
      <c r="Z106" s="1060"/>
      <c r="AA106" s="1060"/>
      <c r="AB106" s="1060"/>
      <c r="AC106" s="1061"/>
      <c r="AD106" s="1059" t="s">
        <v>140</v>
      </c>
      <c r="AE106" s="1060"/>
      <c r="AF106" s="1060"/>
      <c r="AG106" s="1060"/>
      <c r="AH106" s="1060"/>
      <c r="AI106" s="1060"/>
      <c r="AJ106" s="1060"/>
      <c r="AK106" s="1060"/>
      <c r="AL106" s="1060"/>
      <c r="AM106" s="1060"/>
      <c r="AN106" s="1060"/>
      <c r="AO106" s="1060"/>
      <c r="AP106" s="1060"/>
      <c r="AQ106" s="1060"/>
      <c r="AR106" s="1060"/>
      <c r="AS106" s="1060"/>
      <c r="AT106" s="1060"/>
      <c r="AU106" s="1060"/>
      <c r="AV106" s="1060"/>
      <c r="AW106" s="1060"/>
      <c r="AX106" s="1060"/>
      <c r="AY106" s="1062"/>
    </row>
    <row r="107" spans="2:51" ht="24.75" customHeight="1">
      <c r="B107" s="678"/>
      <c r="C107" s="679"/>
      <c r="D107" s="679"/>
      <c r="E107" s="679"/>
      <c r="F107" s="679"/>
      <c r="G107" s="680"/>
      <c r="H107" s="1022" t="s">
        <v>71</v>
      </c>
      <c r="I107" s="693"/>
      <c r="J107" s="693"/>
      <c r="K107" s="693"/>
      <c r="L107" s="693"/>
      <c r="M107" s="1023" t="s">
        <v>127</v>
      </c>
      <c r="N107" s="530"/>
      <c r="O107" s="530"/>
      <c r="P107" s="530"/>
      <c r="Q107" s="530"/>
      <c r="R107" s="530"/>
      <c r="S107" s="530"/>
      <c r="T107" s="530"/>
      <c r="U107" s="530"/>
      <c r="V107" s="530"/>
      <c r="W107" s="530"/>
      <c r="X107" s="530"/>
      <c r="Y107" s="554"/>
      <c r="Z107" s="1024" t="s">
        <v>128</v>
      </c>
      <c r="AA107" s="1025"/>
      <c r="AB107" s="1025"/>
      <c r="AC107" s="1026"/>
      <c r="AD107" s="1022" t="s">
        <v>71</v>
      </c>
      <c r="AE107" s="693"/>
      <c r="AF107" s="693"/>
      <c r="AG107" s="693"/>
      <c r="AH107" s="693"/>
      <c r="AI107" s="1023" t="s">
        <v>127</v>
      </c>
      <c r="AJ107" s="530"/>
      <c r="AK107" s="530"/>
      <c r="AL107" s="530"/>
      <c r="AM107" s="530"/>
      <c r="AN107" s="530"/>
      <c r="AO107" s="530"/>
      <c r="AP107" s="530"/>
      <c r="AQ107" s="530"/>
      <c r="AR107" s="530"/>
      <c r="AS107" s="530"/>
      <c r="AT107" s="530"/>
      <c r="AU107" s="554"/>
      <c r="AV107" s="1024" t="s">
        <v>128</v>
      </c>
      <c r="AW107" s="1025"/>
      <c r="AX107" s="1025"/>
      <c r="AY107" s="1027"/>
    </row>
    <row r="108" spans="2:51" ht="24.75" customHeight="1">
      <c r="B108" s="678"/>
      <c r="C108" s="679"/>
      <c r="D108" s="679"/>
      <c r="E108" s="679"/>
      <c r="F108" s="679"/>
      <c r="G108" s="680"/>
      <c r="H108" s="1729"/>
      <c r="I108" s="1652"/>
      <c r="J108" s="1652"/>
      <c r="K108" s="1652"/>
      <c r="L108" s="1653"/>
      <c r="M108" s="1031"/>
      <c r="N108" s="1730"/>
      <c r="O108" s="1730"/>
      <c r="P108" s="1730"/>
      <c r="Q108" s="1730"/>
      <c r="R108" s="1730"/>
      <c r="S108" s="1730"/>
      <c r="T108" s="1730"/>
      <c r="U108" s="1730"/>
      <c r="V108" s="1730"/>
      <c r="W108" s="1730"/>
      <c r="X108" s="1730"/>
      <c r="Y108" s="1731"/>
      <c r="Z108" s="1732"/>
      <c r="AA108" s="1733"/>
      <c r="AB108" s="1733"/>
      <c r="AC108" s="1734"/>
      <c r="AD108" s="1729"/>
      <c r="AE108" s="1652"/>
      <c r="AF108" s="1652"/>
      <c r="AG108" s="1652"/>
      <c r="AH108" s="1653"/>
      <c r="AI108" s="1031"/>
      <c r="AJ108" s="1730"/>
      <c r="AK108" s="1730"/>
      <c r="AL108" s="1730"/>
      <c r="AM108" s="1730"/>
      <c r="AN108" s="1730"/>
      <c r="AO108" s="1730"/>
      <c r="AP108" s="1730"/>
      <c r="AQ108" s="1730"/>
      <c r="AR108" s="1730"/>
      <c r="AS108" s="1730"/>
      <c r="AT108" s="1730"/>
      <c r="AU108" s="1731"/>
      <c r="AV108" s="1732"/>
      <c r="AW108" s="1733"/>
      <c r="AX108" s="1733"/>
      <c r="AY108" s="1735"/>
    </row>
    <row r="109" spans="2:51" ht="24.75" customHeight="1">
      <c r="B109" s="678"/>
      <c r="C109" s="679"/>
      <c r="D109" s="679"/>
      <c r="E109" s="679"/>
      <c r="F109" s="679"/>
      <c r="G109" s="680"/>
      <c r="H109" s="1736"/>
      <c r="I109" s="1655"/>
      <c r="J109" s="1655"/>
      <c r="K109" s="1655"/>
      <c r="L109" s="1656"/>
      <c r="M109" s="1039"/>
      <c r="N109" s="1737"/>
      <c r="O109" s="1737"/>
      <c r="P109" s="1737"/>
      <c r="Q109" s="1737"/>
      <c r="R109" s="1737"/>
      <c r="S109" s="1737"/>
      <c r="T109" s="1737"/>
      <c r="U109" s="1737"/>
      <c r="V109" s="1737"/>
      <c r="W109" s="1737"/>
      <c r="X109" s="1737"/>
      <c r="Y109" s="1738"/>
      <c r="Z109" s="1739"/>
      <c r="AA109" s="1740"/>
      <c r="AB109" s="1740"/>
      <c r="AC109" s="1741"/>
      <c r="AD109" s="1736"/>
      <c r="AE109" s="1655"/>
      <c r="AF109" s="1655"/>
      <c r="AG109" s="1655"/>
      <c r="AH109" s="1656"/>
      <c r="AI109" s="1039"/>
      <c r="AJ109" s="1737"/>
      <c r="AK109" s="1737"/>
      <c r="AL109" s="1737"/>
      <c r="AM109" s="1737"/>
      <c r="AN109" s="1737"/>
      <c r="AO109" s="1737"/>
      <c r="AP109" s="1737"/>
      <c r="AQ109" s="1737"/>
      <c r="AR109" s="1737"/>
      <c r="AS109" s="1737"/>
      <c r="AT109" s="1737"/>
      <c r="AU109" s="1738"/>
      <c r="AV109" s="1739"/>
      <c r="AW109" s="1740"/>
      <c r="AX109" s="1740"/>
      <c r="AY109" s="1742"/>
    </row>
    <row r="110" spans="2:51" ht="24.75" customHeight="1">
      <c r="B110" s="678"/>
      <c r="C110" s="679"/>
      <c r="D110" s="679"/>
      <c r="E110" s="679"/>
      <c r="F110" s="679"/>
      <c r="G110" s="680"/>
      <c r="H110" s="1736"/>
      <c r="I110" s="1655"/>
      <c r="J110" s="1655"/>
      <c r="K110" s="1655"/>
      <c r="L110" s="1656"/>
      <c r="M110" s="1039"/>
      <c r="N110" s="1737"/>
      <c r="O110" s="1737"/>
      <c r="P110" s="1737"/>
      <c r="Q110" s="1737"/>
      <c r="R110" s="1737"/>
      <c r="S110" s="1737"/>
      <c r="T110" s="1737"/>
      <c r="U110" s="1737"/>
      <c r="V110" s="1737"/>
      <c r="W110" s="1737"/>
      <c r="X110" s="1737"/>
      <c r="Y110" s="1738"/>
      <c r="Z110" s="1739"/>
      <c r="AA110" s="1740"/>
      <c r="AB110" s="1740"/>
      <c r="AC110" s="1741"/>
      <c r="AD110" s="1736"/>
      <c r="AE110" s="1655"/>
      <c r="AF110" s="1655"/>
      <c r="AG110" s="1655"/>
      <c r="AH110" s="1656"/>
      <c r="AI110" s="1039"/>
      <c r="AJ110" s="1737"/>
      <c r="AK110" s="1737"/>
      <c r="AL110" s="1737"/>
      <c r="AM110" s="1737"/>
      <c r="AN110" s="1737"/>
      <c r="AO110" s="1737"/>
      <c r="AP110" s="1737"/>
      <c r="AQ110" s="1737"/>
      <c r="AR110" s="1737"/>
      <c r="AS110" s="1737"/>
      <c r="AT110" s="1737"/>
      <c r="AU110" s="1738"/>
      <c r="AV110" s="1739"/>
      <c r="AW110" s="1740"/>
      <c r="AX110" s="1740"/>
      <c r="AY110" s="1742"/>
    </row>
    <row r="111" spans="2:51" ht="24.75" customHeight="1">
      <c r="B111" s="678"/>
      <c r="C111" s="679"/>
      <c r="D111" s="679"/>
      <c r="E111" s="679"/>
      <c r="F111" s="679"/>
      <c r="G111" s="680"/>
      <c r="H111" s="1736"/>
      <c r="I111" s="1655"/>
      <c r="J111" s="1655"/>
      <c r="K111" s="1655"/>
      <c r="L111" s="1656"/>
      <c r="M111" s="1039"/>
      <c r="N111" s="1737"/>
      <c r="O111" s="1737"/>
      <c r="P111" s="1737"/>
      <c r="Q111" s="1737"/>
      <c r="R111" s="1737"/>
      <c r="S111" s="1737"/>
      <c r="T111" s="1737"/>
      <c r="U111" s="1737"/>
      <c r="V111" s="1737"/>
      <c r="W111" s="1737"/>
      <c r="X111" s="1737"/>
      <c r="Y111" s="1738"/>
      <c r="Z111" s="1739"/>
      <c r="AA111" s="1740"/>
      <c r="AB111" s="1740"/>
      <c r="AC111" s="1741"/>
      <c r="AD111" s="1736"/>
      <c r="AE111" s="1655"/>
      <c r="AF111" s="1655"/>
      <c r="AG111" s="1655"/>
      <c r="AH111" s="1656"/>
      <c r="AI111" s="1039"/>
      <c r="AJ111" s="1737"/>
      <c r="AK111" s="1737"/>
      <c r="AL111" s="1737"/>
      <c r="AM111" s="1737"/>
      <c r="AN111" s="1737"/>
      <c r="AO111" s="1737"/>
      <c r="AP111" s="1737"/>
      <c r="AQ111" s="1737"/>
      <c r="AR111" s="1737"/>
      <c r="AS111" s="1737"/>
      <c r="AT111" s="1737"/>
      <c r="AU111" s="1738"/>
      <c r="AV111" s="1739"/>
      <c r="AW111" s="1740"/>
      <c r="AX111" s="1740"/>
      <c r="AY111" s="1742"/>
    </row>
    <row r="112" spans="2:51" ht="24.75" customHeight="1">
      <c r="B112" s="678"/>
      <c r="C112" s="679"/>
      <c r="D112" s="679"/>
      <c r="E112" s="679"/>
      <c r="F112" s="679"/>
      <c r="G112" s="680"/>
      <c r="H112" s="1736"/>
      <c r="I112" s="1655"/>
      <c r="J112" s="1655"/>
      <c r="K112" s="1655"/>
      <c r="L112" s="1656"/>
      <c r="M112" s="1039"/>
      <c r="N112" s="1737"/>
      <c r="O112" s="1737"/>
      <c r="P112" s="1737"/>
      <c r="Q112" s="1737"/>
      <c r="R112" s="1737"/>
      <c r="S112" s="1737"/>
      <c r="T112" s="1737"/>
      <c r="U112" s="1737"/>
      <c r="V112" s="1737"/>
      <c r="W112" s="1737"/>
      <c r="X112" s="1737"/>
      <c r="Y112" s="1738"/>
      <c r="Z112" s="1739"/>
      <c r="AA112" s="1740"/>
      <c r="AB112" s="1740"/>
      <c r="AC112" s="1740"/>
      <c r="AD112" s="1736"/>
      <c r="AE112" s="1655"/>
      <c r="AF112" s="1655"/>
      <c r="AG112" s="1655"/>
      <c r="AH112" s="1656"/>
      <c r="AI112" s="1039"/>
      <c r="AJ112" s="1737"/>
      <c r="AK112" s="1737"/>
      <c r="AL112" s="1737"/>
      <c r="AM112" s="1737"/>
      <c r="AN112" s="1737"/>
      <c r="AO112" s="1737"/>
      <c r="AP112" s="1737"/>
      <c r="AQ112" s="1737"/>
      <c r="AR112" s="1737"/>
      <c r="AS112" s="1737"/>
      <c r="AT112" s="1737"/>
      <c r="AU112" s="1738"/>
      <c r="AV112" s="1739"/>
      <c r="AW112" s="1740"/>
      <c r="AX112" s="1740"/>
      <c r="AY112" s="1742"/>
    </row>
    <row r="113" spans="2:51" ht="24.75" customHeight="1">
      <c r="B113" s="678"/>
      <c r="C113" s="679"/>
      <c r="D113" s="679"/>
      <c r="E113" s="679"/>
      <c r="F113" s="679"/>
      <c r="G113" s="680"/>
      <c r="H113" s="1736"/>
      <c r="I113" s="1655"/>
      <c r="J113" s="1655"/>
      <c r="K113" s="1655"/>
      <c r="L113" s="1656"/>
      <c r="M113" s="1039"/>
      <c r="N113" s="1737"/>
      <c r="O113" s="1737"/>
      <c r="P113" s="1737"/>
      <c r="Q113" s="1737"/>
      <c r="R113" s="1737"/>
      <c r="S113" s="1737"/>
      <c r="T113" s="1737"/>
      <c r="U113" s="1737"/>
      <c r="V113" s="1737"/>
      <c r="W113" s="1737"/>
      <c r="X113" s="1737"/>
      <c r="Y113" s="1738"/>
      <c r="Z113" s="1739"/>
      <c r="AA113" s="1740"/>
      <c r="AB113" s="1740"/>
      <c r="AC113" s="1740"/>
      <c r="AD113" s="1736"/>
      <c r="AE113" s="1655"/>
      <c r="AF113" s="1655"/>
      <c r="AG113" s="1655"/>
      <c r="AH113" s="1656"/>
      <c r="AI113" s="1039"/>
      <c r="AJ113" s="1737"/>
      <c r="AK113" s="1737"/>
      <c r="AL113" s="1737"/>
      <c r="AM113" s="1737"/>
      <c r="AN113" s="1737"/>
      <c r="AO113" s="1737"/>
      <c r="AP113" s="1737"/>
      <c r="AQ113" s="1737"/>
      <c r="AR113" s="1737"/>
      <c r="AS113" s="1737"/>
      <c r="AT113" s="1737"/>
      <c r="AU113" s="1738"/>
      <c r="AV113" s="1739"/>
      <c r="AW113" s="1740"/>
      <c r="AX113" s="1740"/>
      <c r="AY113" s="1742"/>
    </row>
    <row r="114" spans="2:51" ht="24.75" customHeight="1">
      <c r="B114" s="678"/>
      <c r="C114" s="679"/>
      <c r="D114" s="679"/>
      <c r="E114" s="679"/>
      <c r="F114" s="679"/>
      <c r="G114" s="680"/>
      <c r="H114" s="1736"/>
      <c r="I114" s="1655"/>
      <c r="J114" s="1655"/>
      <c r="K114" s="1655"/>
      <c r="L114" s="1656"/>
      <c r="M114" s="1039"/>
      <c r="N114" s="1737"/>
      <c r="O114" s="1737"/>
      <c r="P114" s="1737"/>
      <c r="Q114" s="1737"/>
      <c r="R114" s="1737"/>
      <c r="S114" s="1737"/>
      <c r="T114" s="1737"/>
      <c r="U114" s="1737"/>
      <c r="V114" s="1737"/>
      <c r="W114" s="1737"/>
      <c r="X114" s="1737"/>
      <c r="Y114" s="1738"/>
      <c r="Z114" s="1739"/>
      <c r="AA114" s="1740"/>
      <c r="AB114" s="1740"/>
      <c r="AC114" s="1740"/>
      <c r="AD114" s="1736"/>
      <c r="AE114" s="1655"/>
      <c r="AF114" s="1655"/>
      <c r="AG114" s="1655"/>
      <c r="AH114" s="1656"/>
      <c r="AI114" s="1039"/>
      <c r="AJ114" s="1737"/>
      <c r="AK114" s="1737"/>
      <c r="AL114" s="1737"/>
      <c r="AM114" s="1737"/>
      <c r="AN114" s="1737"/>
      <c r="AO114" s="1737"/>
      <c r="AP114" s="1737"/>
      <c r="AQ114" s="1737"/>
      <c r="AR114" s="1737"/>
      <c r="AS114" s="1737"/>
      <c r="AT114" s="1737"/>
      <c r="AU114" s="1738"/>
      <c r="AV114" s="1739"/>
      <c r="AW114" s="1740"/>
      <c r="AX114" s="1740"/>
      <c r="AY114" s="1742"/>
    </row>
    <row r="115" spans="2:51" ht="24.75" customHeight="1">
      <c r="B115" s="678"/>
      <c r="C115" s="679"/>
      <c r="D115" s="679"/>
      <c r="E115" s="679"/>
      <c r="F115" s="679"/>
      <c r="G115" s="680"/>
      <c r="H115" s="1743"/>
      <c r="I115" s="1647"/>
      <c r="J115" s="1647"/>
      <c r="K115" s="1647"/>
      <c r="L115" s="1648"/>
      <c r="M115" s="1047"/>
      <c r="N115" s="1744"/>
      <c r="O115" s="1744"/>
      <c r="P115" s="1744"/>
      <c r="Q115" s="1744"/>
      <c r="R115" s="1744"/>
      <c r="S115" s="1744"/>
      <c r="T115" s="1744"/>
      <c r="U115" s="1744"/>
      <c r="V115" s="1744"/>
      <c r="W115" s="1744"/>
      <c r="X115" s="1744"/>
      <c r="Y115" s="1745"/>
      <c r="Z115" s="1746"/>
      <c r="AA115" s="1747"/>
      <c r="AB115" s="1747"/>
      <c r="AC115" s="1747"/>
      <c r="AD115" s="1743"/>
      <c r="AE115" s="1647"/>
      <c r="AF115" s="1647"/>
      <c r="AG115" s="1647"/>
      <c r="AH115" s="1648"/>
      <c r="AI115" s="1047"/>
      <c r="AJ115" s="1744"/>
      <c r="AK115" s="1744"/>
      <c r="AL115" s="1744"/>
      <c r="AM115" s="1744"/>
      <c r="AN115" s="1744"/>
      <c r="AO115" s="1744"/>
      <c r="AP115" s="1744"/>
      <c r="AQ115" s="1744"/>
      <c r="AR115" s="1744"/>
      <c r="AS115" s="1744"/>
      <c r="AT115" s="1744"/>
      <c r="AU115" s="1745"/>
      <c r="AV115" s="1746"/>
      <c r="AW115" s="1747"/>
      <c r="AX115" s="1747"/>
      <c r="AY115" s="1748"/>
    </row>
    <row r="116" spans="2:51" ht="24.75" customHeight="1">
      <c r="B116" s="678"/>
      <c r="C116" s="679"/>
      <c r="D116" s="679"/>
      <c r="E116" s="679"/>
      <c r="F116" s="679"/>
      <c r="G116" s="680"/>
      <c r="H116" s="1749" t="s">
        <v>39</v>
      </c>
      <c r="I116" s="1552"/>
      <c r="J116" s="1552"/>
      <c r="K116" s="1552"/>
      <c r="L116" s="1552"/>
      <c r="M116" s="1054"/>
      <c r="N116" s="1750"/>
      <c r="O116" s="1750"/>
      <c r="P116" s="1750"/>
      <c r="Q116" s="1750"/>
      <c r="R116" s="1750"/>
      <c r="S116" s="1750"/>
      <c r="T116" s="1750"/>
      <c r="U116" s="1750"/>
      <c r="V116" s="1750"/>
      <c r="W116" s="1750"/>
      <c r="X116" s="1750"/>
      <c r="Y116" s="1751"/>
      <c r="Z116" s="1752">
        <f>SUM(Z108:AC115)</f>
        <v>0</v>
      </c>
      <c r="AA116" s="1753"/>
      <c r="AB116" s="1753"/>
      <c r="AC116" s="1754"/>
      <c r="AD116" s="1749" t="s">
        <v>39</v>
      </c>
      <c r="AE116" s="1552"/>
      <c r="AF116" s="1552"/>
      <c r="AG116" s="1552"/>
      <c r="AH116" s="1552"/>
      <c r="AI116" s="1054"/>
      <c r="AJ116" s="1750"/>
      <c r="AK116" s="1750"/>
      <c r="AL116" s="1750"/>
      <c r="AM116" s="1750"/>
      <c r="AN116" s="1750"/>
      <c r="AO116" s="1750"/>
      <c r="AP116" s="1750"/>
      <c r="AQ116" s="1750"/>
      <c r="AR116" s="1750"/>
      <c r="AS116" s="1750"/>
      <c r="AT116" s="1750"/>
      <c r="AU116" s="1751"/>
      <c r="AV116" s="1752">
        <f>SUM(AV108:AY115)</f>
        <v>0</v>
      </c>
      <c r="AW116" s="1753"/>
      <c r="AX116" s="1753"/>
      <c r="AY116" s="1755"/>
    </row>
    <row r="117" spans="2:51" ht="24.75" customHeight="1">
      <c r="B117" s="678"/>
      <c r="C117" s="679"/>
      <c r="D117" s="679"/>
      <c r="E117" s="679"/>
      <c r="F117" s="679"/>
      <c r="G117" s="680"/>
      <c r="H117" s="1059" t="s">
        <v>141</v>
      </c>
      <c r="I117" s="1060"/>
      <c r="J117" s="1060"/>
      <c r="K117" s="1060"/>
      <c r="L117" s="1060"/>
      <c r="M117" s="1060"/>
      <c r="N117" s="1060"/>
      <c r="O117" s="1060"/>
      <c r="P117" s="1060"/>
      <c r="Q117" s="1060"/>
      <c r="R117" s="1060"/>
      <c r="S117" s="1060"/>
      <c r="T117" s="1060"/>
      <c r="U117" s="1060"/>
      <c r="V117" s="1060"/>
      <c r="W117" s="1060"/>
      <c r="X117" s="1060"/>
      <c r="Y117" s="1060"/>
      <c r="Z117" s="1060"/>
      <c r="AA117" s="1060"/>
      <c r="AB117" s="1060"/>
      <c r="AC117" s="1061"/>
      <c r="AD117" s="1059" t="s">
        <v>142</v>
      </c>
      <c r="AE117" s="1060"/>
      <c r="AF117" s="1060"/>
      <c r="AG117" s="1060"/>
      <c r="AH117" s="1060"/>
      <c r="AI117" s="1060"/>
      <c r="AJ117" s="1060"/>
      <c r="AK117" s="1060"/>
      <c r="AL117" s="1060"/>
      <c r="AM117" s="1060"/>
      <c r="AN117" s="1060"/>
      <c r="AO117" s="1060"/>
      <c r="AP117" s="1060"/>
      <c r="AQ117" s="1060"/>
      <c r="AR117" s="1060"/>
      <c r="AS117" s="1060"/>
      <c r="AT117" s="1060"/>
      <c r="AU117" s="1060"/>
      <c r="AV117" s="1060"/>
      <c r="AW117" s="1060"/>
      <c r="AX117" s="1060"/>
      <c r="AY117" s="1062"/>
    </row>
    <row r="118" spans="2:51" ht="24.75" customHeight="1">
      <c r="B118" s="678"/>
      <c r="C118" s="679"/>
      <c r="D118" s="679"/>
      <c r="E118" s="679"/>
      <c r="F118" s="679"/>
      <c r="G118" s="680"/>
      <c r="H118" s="1022" t="s">
        <v>71</v>
      </c>
      <c r="I118" s="693"/>
      <c r="J118" s="693"/>
      <c r="K118" s="693"/>
      <c r="L118" s="693"/>
      <c r="M118" s="1023" t="s">
        <v>127</v>
      </c>
      <c r="N118" s="530"/>
      <c r="O118" s="530"/>
      <c r="P118" s="530"/>
      <c r="Q118" s="530"/>
      <c r="R118" s="530"/>
      <c r="S118" s="530"/>
      <c r="T118" s="530"/>
      <c r="U118" s="530"/>
      <c r="V118" s="530"/>
      <c r="W118" s="530"/>
      <c r="X118" s="530"/>
      <c r="Y118" s="554"/>
      <c r="Z118" s="1024" t="s">
        <v>128</v>
      </c>
      <c r="AA118" s="1025"/>
      <c r="AB118" s="1025"/>
      <c r="AC118" s="1026"/>
      <c r="AD118" s="1022" t="s">
        <v>71</v>
      </c>
      <c r="AE118" s="693"/>
      <c r="AF118" s="693"/>
      <c r="AG118" s="693"/>
      <c r="AH118" s="693"/>
      <c r="AI118" s="1023" t="s">
        <v>127</v>
      </c>
      <c r="AJ118" s="530"/>
      <c r="AK118" s="530"/>
      <c r="AL118" s="530"/>
      <c r="AM118" s="530"/>
      <c r="AN118" s="530"/>
      <c r="AO118" s="530"/>
      <c r="AP118" s="530"/>
      <c r="AQ118" s="530"/>
      <c r="AR118" s="530"/>
      <c r="AS118" s="530"/>
      <c r="AT118" s="530"/>
      <c r="AU118" s="554"/>
      <c r="AV118" s="1024" t="s">
        <v>128</v>
      </c>
      <c r="AW118" s="1025"/>
      <c r="AX118" s="1025"/>
      <c r="AY118" s="1027"/>
    </row>
    <row r="119" spans="2:51" ht="24.75" customHeight="1">
      <c r="B119" s="678"/>
      <c r="C119" s="679"/>
      <c r="D119" s="679"/>
      <c r="E119" s="679"/>
      <c r="F119" s="679"/>
      <c r="G119" s="680"/>
      <c r="H119" s="1729"/>
      <c r="I119" s="1652"/>
      <c r="J119" s="1652"/>
      <c r="K119" s="1652"/>
      <c r="L119" s="1653"/>
      <c r="M119" s="1031"/>
      <c r="N119" s="1730"/>
      <c r="O119" s="1730"/>
      <c r="P119" s="1730"/>
      <c r="Q119" s="1730"/>
      <c r="R119" s="1730"/>
      <c r="S119" s="1730"/>
      <c r="T119" s="1730"/>
      <c r="U119" s="1730"/>
      <c r="V119" s="1730"/>
      <c r="W119" s="1730"/>
      <c r="X119" s="1730"/>
      <c r="Y119" s="1731"/>
      <c r="Z119" s="1732"/>
      <c r="AA119" s="1733"/>
      <c r="AB119" s="1733"/>
      <c r="AC119" s="1734"/>
      <c r="AD119" s="1729"/>
      <c r="AE119" s="1652"/>
      <c r="AF119" s="1652"/>
      <c r="AG119" s="1652"/>
      <c r="AH119" s="1653"/>
      <c r="AI119" s="1031"/>
      <c r="AJ119" s="1730"/>
      <c r="AK119" s="1730"/>
      <c r="AL119" s="1730"/>
      <c r="AM119" s="1730"/>
      <c r="AN119" s="1730"/>
      <c r="AO119" s="1730"/>
      <c r="AP119" s="1730"/>
      <c r="AQ119" s="1730"/>
      <c r="AR119" s="1730"/>
      <c r="AS119" s="1730"/>
      <c r="AT119" s="1730"/>
      <c r="AU119" s="1731"/>
      <c r="AV119" s="1732"/>
      <c r="AW119" s="1733"/>
      <c r="AX119" s="1733"/>
      <c r="AY119" s="1735"/>
    </row>
    <row r="120" spans="2:51" ht="24.75" customHeight="1">
      <c r="B120" s="678"/>
      <c r="C120" s="679"/>
      <c r="D120" s="679"/>
      <c r="E120" s="679"/>
      <c r="F120" s="679"/>
      <c r="G120" s="680"/>
      <c r="H120" s="1736"/>
      <c r="I120" s="1655"/>
      <c r="J120" s="1655"/>
      <c r="K120" s="1655"/>
      <c r="L120" s="1656"/>
      <c r="M120" s="1039"/>
      <c r="N120" s="1737"/>
      <c r="O120" s="1737"/>
      <c r="P120" s="1737"/>
      <c r="Q120" s="1737"/>
      <c r="R120" s="1737"/>
      <c r="S120" s="1737"/>
      <c r="T120" s="1737"/>
      <c r="U120" s="1737"/>
      <c r="V120" s="1737"/>
      <c r="W120" s="1737"/>
      <c r="X120" s="1737"/>
      <c r="Y120" s="1738"/>
      <c r="Z120" s="1739"/>
      <c r="AA120" s="1740"/>
      <c r="AB120" s="1740"/>
      <c r="AC120" s="1741"/>
      <c r="AD120" s="1736"/>
      <c r="AE120" s="1655"/>
      <c r="AF120" s="1655"/>
      <c r="AG120" s="1655"/>
      <c r="AH120" s="1656"/>
      <c r="AI120" s="1039"/>
      <c r="AJ120" s="1737"/>
      <c r="AK120" s="1737"/>
      <c r="AL120" s="1737"/>
      <c r="AM120" s="1737"/>
      <c r="AN120" s="1737"/>
      <c r="AO120" s="1737"/>
      <c r="AP120" s="1737"/>
      <c r="AQ120" s="1737"/>
      <c r="AR120" s="1737"/>
      <c r="AS120" s="1737"/>
      <c r="AT120" s="1737"/>
      <c r="AU120" s="1738"/>
      <c r="AV120" s="1739"/>
      <c r="AW120" s="1740"/>
      <c r="AX120" s="1740"/>
      <c r="AY120" s="1742"/>
    </row>
    <row r="121" spans="2:51" ht="24.75" customHeight="1">
      <c r="B121" s="678"/>
      <c r="C121" s="679"/>
      <c r="D121" s="679"/>
      <c r="E121" s="679"/>
      <c r="F121" s="679"/>
      <c r="G121" s="680"/>
      <c r="H121" s="1736"/>
      <c r="I121" s="1655"/>
      <c r="J121" s="1655"/>
      <c r="K121" s="1655"/>
      <c r="L121" s="1656"/>
      <c r="M121" s="1039"/>
      <c r="N121" s="1737"/>
      <c r="O121" s="1737"/>
      <c r="P121" s="1737"/>
      <c r="Q121" s="1737"/>
      <c r="R121" s="1737"/>
      <c r="S121" s="1737"/>
      <c r="T121" s="1737"/>
      <c r="U121" s="1737"/>
      <c r="V121" s="1737"/>
      <c r="W121" s="1737"/>
      <c r="X121" s="1737"/>
      <c r="Y121" s="1738"/>
      <c r="Z121" s="1739"/>
      <c r="AA121" s="1740"/>
      <c r="AB121" s="1740"/>
      <c r="AC121" s="1741"/>
      <c r="AD121" s="1736"/>
      <c r="AE121" s="1655"/>
      <c r="AF121" s="1655"/>
      <c r="AG121" s="1655"/>
      <c r="AH121" s="1656"/>
      <c r="AI121" s="1039"/>
      <c r="AJ121" s="1737"/>
      <c r="AK121" s="1737"/>
      <c r="AL121" s="1737"/>
      <c r="AM121" s="1737"/>
      <c r="AN121" s="1737"/>
      <c r="AO121" s="1737"/>
      <c r="AP121" s="1737"/>
      <c r="AQ121" s="1737"/>
      <c r="AR121" s="1737"/>
      <c r="AS121" s="1737"/>
      <c r="AT121" s="1737"/>
      <c r="AU121" s="1738"/>
      <c r="AV121" s="1739"/>
      <c r="AW121" s="1740"/>
      <c r="AX121" s="1740"/>
      <c r="AY121" s="1742"/>
    </row>
    <row r="122" spans="2:51" ht="24.75" customHeight="1">
      <c r="B122" s="678"/>
      <c r="C122" s="679"/>
      <c r="D122" s="679"/>
      <c r="E122" s="679"/>
      <c r="F122" s="679"/>
      <c r="G122" s="680"/>
      <c r="H122" s="1736"/>
      <c r="I122" s="1655"/>
      <c r="J122" s="1655"/>
      <c r="K122" s="1655"/>
      <c r="L122" s="1656"/>
      <c r="M122" s="1039"/>
      <c r="N122" s="1737"/>
      <c r="O122" s="1737"/>
      <c r="P122" s="1737"/>
      <c r="Q122" s="1737"/>
      <c r="R122" s="1737"/>
      <c r="S122" s="1737"/>
      <c r="T122" s="1737"/>
      <c r="U122" s="1737"/>
      <c r="V122" s="1737"/>
      <c r="W122" s="1737"/>
      <c r="X122" s="1737"/>
      <c r="Y122" s="1738"/>
      <c r="Z122" s="1739"/>
      <c r="AA122" s="1740"/>
      <c r="AB122" s="1740"/>
      <c r="AC122" s="1741"/>
      <c r="AD122" s="1736"/>
      <c r="AE122" s="1655"/>
      <c r="AF122" s="1655"/>
      <c r="AG122" s="1655"/>
      <c r="AH122" s="1656"/>
      <c r="AI122" s="1039"/>
      <c r="AJ122" s="1737"/>
      <c r="AK122" s="1737"/>
      <c r="AL122" s="1737"/>
      <c r="AM122" s="1737"/>
      <c r="AN122" s="1737"/>
      <c r="AO122" s="1737"/>
      <c r="AP122" s="1737"/>
      <c r="AQ122" s="1737"/>
      <c r="AR122" s="1737"/>
      <c r="AS122" s="1737"/>
      <c r="AT122" s="1737"/>
      <c r="AU122" s="1738"/>
      <c r="AV122" s="1739"/>
      <c r="AW122" s="1740"/>
      <c r="AX122" s="1740"/>
      <c r="AY122" s="1742"/>
    </row>
    <row r="123" spans="2:51" ht="24.75" customHeight="1">
      <c r="B123" s="678"/>
      <c r="C123" s="679"/>
      <c r="D123" s="679"/>
      <c r="E123" s="679"/>
      <c r="F123" s="679"/>
      <c r="G123" s="680"/>
      <c r="H123" s="1736"/>
      <c r="I123" s="1655"/>
      <c r="J123" s="1655"/>
      <c r="K123" s="1655"/>
      <c r="L123" s="1656"/>
      <c r="M123" s="1039"/>
      <c r="N123" s="1737"/>
      <c r="O123" s="1737"/>
      <c r="P123" s="1737"/>
      <c r="Q123" s="1737"/>
      <c r="R123" s="1737"/>
      <c r="S123" s="1737"/>
      <c r="T123" s="1737"/>
      <c r="U123" s="1737"/>
      <c r="V123" s="1737"/>
      <c r="W123" s="1737"/>
      <c r="X123" s="1737"/>
      <c r="Y123" s="1738"/>
      <c r="Z123" s="1739"/>
      <c r="AA123" s="1740"/>
      <c r="AB123" s="1740"/>
      <c r="AC123" s="1740"/>
      <c r="AD123" s="1736"/>
      <c r="AE123" s="1655"/>
      <c r="AF123" s="1655"/>
      <c r="AG123" s="1655"/>
      <c r="AH123" s="1656"/>
      <c r="AI123" s="1039"/>
      <c r="AJ123" s="1737"/>
      <c r="AK123" s="1737"/>
      <c r="AL123" s="1737"/>
      <c r="AM123" s="1737"/>
      <c r="AN123" s="1737"/>
      <c r="AO123" s="1737"/>
      <c r="AP123" s="1737"/>
      <c r="AQ123" s="1737"/>
      <c r="AR123" s="1737"/>
      <c r="AS123" s="1737"/>
      <c r="AT123" s="1737"/>
      <c r="AU123" s="1738"/>
      <c r="AV123" s="1739"/>
      <c r="AW123" s="1740"/>
      <c r="AX123" s="1740"/>
      <c r="AY123" s="1742"/>
    </row>
    <row r="124" spans="2:51" ht="24.75" customHeight="1">
      <c r="B124" s="678"/>
      <c r="C124" s="679"/>
      <c r="D124" s="679"/>
      <c r="E124" s="679"/>
      <c r="F124" s="679"/>
      <c r="G124" s="680"/>
      <c r="H124" s="1736"/>
      <c r="I124" s="1655"/>
      <c r="J124" s="1655"/>
      <c r="K124" s="1655"/>
      <c r="L124" s="1656"/>
      <c r="M124" s="1039"/>
      <c r="N124" s="1737"/>
      <c r="O124" s="1737"/>
      <c r="P124" s="1737"/>
      <c r="Q124" s="1737"/>
      <c r="R124" s="1737"/>
      <c r="S124" s="1737"/>
      <c r="T124" s="1737"/>
      <c r="U124" s="1737"/>
      <c r="V124" s="1737"/>
      <c r="W124" s="1737"/>
      <c r="X124" s="1737"/>
      <c r="Y124" s="1738"/>
      <c r="Z124" s="1739"/>
      <c r="AA124" s="1740"/>
      <c r="AB124" s="1740"/>
      <c r="AC124" s="1740"/>
      <c r="AD124" s="1736"/>
      <c r="AE124" s="1655"/>
      <c r="AF124" s="1655"/>
      <c r="AG124" s="1655"/>
      <c r="AH124" s="1656"/>
      <c r="AI124" s="1039"/>
      <c r="AJ124" s="1737"/>
      <c r="AK124" s="1737"/>
      <c r="AL124" s="1737"/>
      <c r="AM124" s="1737"/>
      <c r="AN124" s="1737"/>
      <c r="AO124" s="1737"/>
      <c r="AP124" s="1737"/>
      <c r="AQ124" s="1737"/>
      <c r="AR124" s="1737"/>
      <c r="AS124" s="1737"/>
      <c r="AT124" s="1737"/>
      <c r="AU124" s="1738"/>
      <c r="AV124" s="1739"/>
      <c r="AW124" s="1740"/>
      <c r="AX124" s="1740"/>
      <c r="AY124" s="1742"/>
    </row>
    <row r="125" spans="2:51" ht="24.75" customHeight="1">
      <c r="B125" s="678"/>
      <c r="C125" s="679"/>
      <c r="D125" s="679"/>
      <c r="E125" s="679"/>
      <c r="F125" s="679"/>
      <c r="G125" s="680"/>
      <c r="H125" s="1736"/>
      <c r="I125" s="1655"/>
      <c r="J125" s="1655"/>
      <c r="K125" s="1655"/>
      <c r="L125" s="1656"/>
      <c r="M125" s="1039"/>
      <c r="N125" s="1737"/>
      <c r="O125" s="1737"/>
      <c r="P125" s="1737"/>
      <c r="Q125" s="1737"/>
      <c r="R125" s="1737"/>
      <c r="S125" s="1737"/>
      <c r="T125" s="1737"/>
      <c r="U125" s="1737"/>
      <c r="V125" s="1737"/>
      <c r="W125" s="1737"/>
      <c r="X125" s="1737"/>
      <c r="Y125" s="1738"/>
      <c r="Z125" s="1739"/>
      <c r="AA125" s="1740"/>
      <c r="AB125" s="1740"/>
      <c r="AC125" s="1740"/>
      <c r="AD125" s="1736"/>
      <c r="AE125" s="1655"/>
      <c r="AF125" s="1655"/>
      <c r="AG125" s="1655"/>
      <c r="AH125" s="1656"/>
      <c r="AI125" s="1039"/>
      <c r="AJ125" s="1737"/>
      <c r="AK125" s="1737"/>
      <c r="AL125" s="1737"/>
      <c r="AM125" s="1737"/>
      <c r="AN125" s="1737"/>
      <c r="AO125" s="1737"/>
      <c r="AP125" s="1737"/>
      <c r="AQ125" s="1737"/>
      <c r="AR125" s="1737"/>
      <c r="AS125" s="1737"/>
      <c r="AT125" s="1737"/>
      <c r="AU125" s="1738"/>
      <c r="AV125" s="1739"/>
      <c r="AW125" s="1740"/>
      <c r="AX125" s="1740"/>
      <c r="AY125" s="1742"/>
    </row>
    <row r="126" spans="2:51" ht="24.75" customHeight="1">
      <c r="B126" s="678"/>
      <c r="C126" s="679"/>
      <c r="D126" s="679"/>
      <c r="E126" s="679"/>
      <c r="F126" s="679"/>
      <c r="G126" s="680"/>
      <c r="H126" s="1743"/>
      <c r="I126" s="1647"/>
      <c r="J126" s="1647"/>
      <c r="K126" s="1647"/>
      <c r="L126" s="1648"/>
      <c r="M126" s="1047"/>
      <c r="N126" s="1744"/>
      <c r="O126" s="1744"/>
      <c r="P126" s="1744"/>
      <c r="Q126" s="1744"/>
      <c r="R126" s="1744"/>
      <c r="S126" s="1744"/>
      <c r="T126" s="1744"/>
      <c r="U126" s="1744"/>
      <c r="V126" s="1744"/>
      <c r="W126" s="1744"/>
      <c r="X126" s="1744"/>
      <c r="Y126" s="1745"/>
      <c r="Z126" s="1746"/>
      <c r="AA126" s="1747"/>
      <c r="AB126" s="1747"/>
      <c r="AC126" s="1747"/>
      <c r="AD126" s="1743"/>
      <c r="AE126" s="1647"/>
      <c r="AF126" s="1647"/>
      <c r="AG126" s="1647"/>
      <c r="AH126" s="1648"/>
      <c r="AI126" s="1047"/>
      <c r="AJ126" s="1744"/>
      <c r="AK126" s="1744"/>
      <c r="AL126" s="1744"/>
      <c r="AM126" s="1744"/>
      <c r="AN126" s="1744"/>
      <c r="AO126" s="1744"/>
      <c r="AP126" s="1744"/>
      <c r="AQ126" s="1744"/>
      <c r="AR126" s="1744"/>
      <c r="AS126" s="1744"/>
      <c r="AT126" s="1744"/>
      <c r="AU126" s="1745"/>
      <c r="AV126" s="1746"/>
      <c r="AW126" s="1747"/>
      <c r="AX126" s="1747"/>
      <c r="AY126" s="1748"/>
    </row>
    <row r="127" spans="2:51" ht="24.75" customHeight="1" thickBot="1">
      <c r="B127" s="1066"/>
      <c r="C127" s="1067"/>
      <c r="D127" s="1067"/>
      <c r="E127" s="1067"/>
      <c r="F127" s="1067"/>
      <c r="G127" s="1068"/>
      <c r="H127" s="1771" t="s">
        <v>39</v>
      </c>
      <c r="I127" s="1772"/>
      <c r="J127" s="1772"/>
      <c r="K127" s="1772"/>
      <c r="L127" s="1772"/>
      <c r="M127" s="1071"/>
      <c r="N127" s="1773"/>
      <c r="O127" s="1773"/>
      <c r="P127" s="1773"/>
      <c r="Q127" s="1773"/>
      <c r="R127" s="1773"/>
      <c r="S127" s="1773"/>
      <c r="T127" s="1773"/>
      <c r="U127" s="1773"/>
      <c r="V127" s="1773"/>
      <c r="W127" s="1773"/>
      <c r="X127" s="1773"/>
      <c r="Y127" s="1774"/>
      <c r="Z127" s="1775">
        <f>SUM(Z119:AC126)</f>
        <v>0</v>
      </c>
      <c r="AA127" s="1776"/>
      <c r="AB127" s="1776"/>
      <c r="AC127" s="1777"/>
      <c r="AD127" s="1771" t="s">
        <v>39</v>
      </c>
      <c r="AE127" s="1772"/>
      <c r="AF127" s="1772"/>
      <c r="AG127" s="1772"/>
      <c r="AH127" s="1772"/>
      <c r="AI127" s="1071"/>
      <c r="AJ127" s="1773"/>
      <c r="AK127" s="1773"/>
      <c r="AL127" s="1773"/>
      <c r="AM127" s="1773"/>
      <c r="AN127" s="1773"/>
      <c r="AO127" s="1773"/>
      <c r="AP127" s="1773"/>
      <c r="AQ127" s="1773"/>
      <c r="AR127" s="1773"/>
      <c r="AS127" s="1773"/>
      <c r="AT127" s="1773"/>
      <c r="AU127" s="1774"/>
      <c r="AV127" s="1775">
        <f>SUM(AV119:AY126)</f>
        <v>0</v>
      </c>
      <c r="AW127" s="1776"/>
      <c r="AX127" s="1776"/>
      <c r="AY127" s="1778"/>
    </row>
    <row r="130" spans="2:59" ht="14.4">
      <c r="C130" s="1078" t="s">
        <v>143</v>
      </c>
    </row>
    <row r="131" spans="2:59">
      <c r="C131" s="1532" t="s">
        <v>1297</v>
      </c>
    </row>
    <row r="132" spans="2:59" ht="34.549999999999997" customHeight="1">
      <c r="B132" s="1779"/>
      <c r="C132" s="1779"/>
      <c r="D132" s="1780" t="s">
        <v>145</v>
      </c>
      <c r="E132" s="1780"/>
      <c r="F132" s="1780"/>
      <c r="G132" s="1780"/>
      <c r="H132" s="1780"/>
      <c r="I132" s="1780"/>
      <c r="J132" s="1780"/>
      <c r="K132" s="1780"/>
      <c r="L132" s="1780"/>
      <c r="M132" s="1780"/>
      <c r="N132" s="1780" t="s">
        <v>146</v>
      </c>
      <c r="O132" s="1780"/>
      <c r="P132" s="1780"/>
      <c r="Q132" s="1780"/>
      <c r="R132" s="1780"/>
      <c r="S132" s="1780"/>
      <c r="T132" s="1780"/>
      <c r="U132" s="1780"/>
      <c r="V132" s="1780"/>
      <c r="W132" s="1780"/>
      <c r="X132" s="1780"/>
      <c r="Y132" s="1780"/>
      <c r="Z132" s="1780"/>
      <c r="AA132" s="1780"/>
      <c r="AB132" s="1780"/>
      <c r="AC132" s="1780"/>
      <c r="AD132" s="1780"/>
      <c r="AE132" s="1780"/>
      <c r="AF132" s="1780"/>
      <c r="AG132" s="1780"/>
      <c r="AH132" s="1780"/>
      <c r="AI132" s="1780"/>
      <c r="AJ132" s="1780"/>
      <c r="AK132" s="1780"/>
      <c r="AL132" s="1781" t="s">
        <v>147</v>
      </c>
      <c r="AM132" s="1780"/>
      <c r="AN132" s="1780"/>
      <c r="AO132" s="1780"/>
      <c r="AP132" s="1780"/>
      <c r="AQ132" s="1780"/>
      <c r="AR132" s="1780" t="s">
        <v>148</v>
      </c>
      <c r="AS132" s="1780"/>
      <c r="AT132" s="1780"/>
      <c r="AU132" s="1780"/>
      <c r="AV132" s="1780" t="s">
        <v>149</v>
      </c>
      <c r="AW132" s="1780"/>
      <c r="AX132" s="1780"/>
    </row>
    <row r="133" spans="2:59" ht="29.95" customHeight="1">
      <c r="B133" s="1779">
        <v>1</v>
      </c>
      <c r="C133" s="1779">
        <v>1</v>
      </c>
      <c r="D133" s="1109" t="s">
        <v>1312</v>
      </c>
      <c r="E133" s="1109"/>
      <c r="F133" s="1109"/>
      <c r="G133" s="1109"/>
      <c r="H133" s="1109"/>
      <c r="I133" s="1109"/>
      <c r="J133" s="1109"/>
      <c r="K133" s="1109"/>
      <c r="L133" s="1109"/>
      <c r="M133" s="1109"/>
      <c r="N133" s="1092" t="s">
        <v>1384</v>
      </c>
      <c r="O133" s="1093"/>
      <c r="P133" s="1093"/>
      <c r="Q133" s="1093"/>
      <c r="R133" s="1093"/>
      <c r="S133" s="1093"/>
      <c r="T133" s="1093"/>
      <c r="U133" s="1093"/>
      <c r="V133" s="1093"/>
      <c r="W133" s="1093"/>
      <c r="X133" s="1093"/>
      <c r="Y133" s="1093"/>
      <c r="Z133" s="1093"/>
      <c r="AA133" s="1093"/>
      <c r="AB133" s="1093"/>
      <c r="AC133" s="1093"/>
      <c r="AD133" s="1093"/>
      <c r="AE133" s="1093"/>
      <c r="AF133" s="1093"/>
      <c r="AG133" s="1093"/>
      <c r="AH133" s="1093"/>
      <c r="AI133" s="1093"/>
      <c r="AJ133" s="1093"/>
      <c r="AK133" s="1094"/>
      <c r="AL133" s="3205">
        <v>34</v>
      </c>
      <c r="AM133" s="3206"/>
      <c r="AN133" s="3206"/>
      <c r="AO133" s="3206"/>
      <c r="AP133" s="3206"/>
      <c r="AQ133" s="3206"/>
      <c r="AR133" s="1089">
        <v>4</v>
      </c>
      <c r="AS133" s="1090"/>
      <c r="AT133" s="1090"/>
      <c r="AU133" s="1091"/>
      <c r="AV133" s="1559" t="s">
        <v>280</v>
      </c>
      <c r="AW133" s="1552"/>
      <c r="AX133" s="1553"/>
      <c r="AZ133" s="3140"/>
      <c r="BA133" s="3207"/>
      <c r="BB133" s="3207"/>
      <c r="BC133" s="3207"/>
      <c r="BD133" s="3207"/>
      <c r="BE133" s="3207"/>
      <c r="BF133" s="3207"/>
      <c r="BG133" s="3207"/>
    </row>
    <row r="134" spans="2:59" ht="29.95" customHeight="1">
      <c r="B134" s="1779">
        <v>2</v>
      </c>
      <c r="C134" s="1779">
        <v>1</v>
      </c>
      <c r="D134" s="3208"/>
      <c r="E134" s="3208"/>
      <c r="F134" s="3208"/>
      <c r="G134" s="3208"/>
      <c r="H134" s="3208"/>
      <c r="I134" s="3208"/>
      <c r="J134" s="3208"/>
      <c r="K134" s="3208"/>
      <c r="L134" s="3208"/>
      <c r="M134" s="3208"/>
      <c r="N134" s="3209"/>
      <c r="O134" s="3209"/>
      <c r="P134" s="3209"/>
      <c r="Q134" s="3209"/>
      <c r="R134" s="3209"/>
      <c r="S134" s="3209"/>
      <c r="T134" s="3209"/>
      <c r="U134" s="3209"/>
      <c r="V134" s="3209"/>
      <c r="W134" s="3209"/>
      <c r="X134" s="3209"/>
      <c r="Y134" s="3209"/>
      <c r="Z134" s="3209"/>
      <c r="AA134" s="3209"/>
      <c r="AB134" s="3209"/>
      <c r="AC134" s="3209"/>
      <c r="AD134" s="3209"/>
      <c r="AE134" s="3209"/>
      <c r="AF134" s="3209"/>
      <c r="AG134" s="3209"/>
      <c r="AH134" s="3209"/>
      <c r="AI134" s="3209"/>
      <c r="AJ134" s="3209"/>
      <c r="AK134" s="3209"/>
      <c r="AL134" s="3210"/>
      <c r="AM134" s="3211"/>
      <c r="AN134" s="3211"/>
      <c r="AO134" s="3211"/>
      <c r="AP134" s="3211"/>
      <c r="AQ134" s="3211"/>
      <c r="AR134" s="1594"/>
      <c r="AS134" s="1594"/>
      <c r="AT134" s="1594"/>
      <c r="AU134" s="1594"/>
      <c r="AV134" s="1559"/>
      <c r="AW134" s="1552"/>
      <c r="AX134" s="1553"/>
      <c r="AZ134" s="3207"/>
      <c r="BA134" s="3207"/>
      <c r="BB134" s="3207"/>
      <c r="BC134" s="3207"/>
      <c r="BD134" s="3207"/>
      <c r="BE134" s="3207"/>
      <c r="BF134" s="3207"/>
      <c r="BG134" s="3207"/>
    </row>
    <row r="135" spans="2:59" ht="29.95" customHeight="1">
      <c r="B135" s="1779">
        <v>3</v>
      </c>
      <c r="C135" s="1779">
        <v>1</v>
      </c>
      <c r="D135" s="3208"/>
      <c r="E135" s="3208"/>
      <c r="F135" s="3208"/>
      <c r="G135" s="3208"/>
      <c r="H135" s="3208"/>
      <c r="I135" s="3208"/>
      <c r="J135" s="3208"/>
      <c r="K135" s="3208"/>
      <c r="L135" s="3208"/>
      <c r="M135" s="3208"/>
      <c r="N135" s="3209"/>
      <c r="O135" s="3209"/>
      <c r="P135" s="3209"/>
      <c r="Q135" s="3209"/>
      <c r="R135" s="3209"/>
      <c r="S135" s="3209"/>
      <c r="T135" s="3209"/>
      <c r="U135" s="3209"/>
      <c r="V135" s="3209"/>
      <c r="W135" s="3209"/>
      <c r="X135" s="3209"/>
      <c r="Y135" s="3209"/>
      <c r="Z135" s="3209"/>
      <c r="AA135" s="3209"/>
      <c r="AB135" s="3209"/>
      <c r="AC135" s="3209"/>
      <c r="AD135" s="3209"/>
      <c r="AE135" s="3209"/>
      <c r="AF135" s="3209"/>
      <c r="AG135" s="3209"/>
      <c r="AH135" s="3209"/>
      <c r="AI135" s="3209"/>
      <c r="AJ135" s="3209"/>
      <c r="AK135" s="3209"/>
      <c r="AL135" s="3210"/>
      <c r="AM135" s="3211"/>
      <c r="AN135" s="3211"/>
      <c r="AO135" s="3211"/>
      <c r="AP135" s="3211"/>
      <c r="AQ135" s="3211"/>
      <c r="AR135" s="1594"/>
      <c r="AS135" s="1594"/>
      <c r="AT135" s="1594"/>
      <c r="AU135" s="1594"/>
      <c r="AV135" s="1559"/>
      <c r="AW135" s="1552"/>
      <c r="AX135" s="1553"/>
      <c r="AZ135" s="3207"/>
      <c r="BA135" s="3207"/>
      <c r="BB135" s="3207"/>
      <c r="BC135" s="3207"/>
      <c r="BD135" s="3207"/>
      <c r="BE135" s="3207"/>
      <c r="BF135" s="3207"/>
      <c r="BG135" s="3207"/>
    </row>
    <row r="136" spans="2:59" ht="29.95" customHeight="1">
      <c r="B136" s="1779">
        <v>4</v>
      </c>
      <c r="C136" s="1779">
        <v>1</v>
      </c>
      <c r="D136" s="3208"/>
      <c r="E136" s="3208"/>
      <c r="F136" s="3208"/>
      <c r="G136" s="3208"/>
      <c r="H136" s="3208"/>
      <c r="I136" s="3208"/>
      <c r="J136" s="3208"/>
      <c r="K136" s="3208"/>
      <c r="L136" s="3208"/>
      <c r="M136" s="3208"/>
      <c r="N136" s="3209"/>
      <c r="O136" s="3209"/>
      <c r="P136" s="3209"/>
      <c r="Q136" s="3209"/>
      <c r="R136" s="3209"/>
      <c r="S136" s="3209"/>
      <c r="T136" s="3209"/>
      <c r="U136" s="3209"/>
      <c r="V136" s="3209"/>
      <c r="W136" s="3209"/>
      <c r="X136" s="3209"/>
      <c r="Y136" s="3209"/>
      <c r="Z136" s="3209"/>
      <c r="AA136" s="3209"/>
      <c r="AB136" s="3209"/>
      <c r="AC136" s="3209"/>
      <c r="AD136" s="3209"/>
      <c r="AE136" s="3209"/>
      <c r="AF136" s="3209"/>
      <c r="AG136" s="3209"/>
      <c r="AH136" s="3209"/>
      <c r="AI136" s="3209"/>
      <c r="AJ136" s="3209"/>
      <c r="AK136" s="3209"/>
      <c r="AL136" s="3210"/>
      <c r="AM136" s="3211"/>
      <c r="AN136" s="3211"/>
      <c r="AO136" s="3211"/>
      <c r="AP136" s="3211"/>
      <c r="AQ136" s="3211"/>
      <c r="AR136" s="1594"/>
      <c r="AS136" s="1594"/>
      <c r="AT136" s="1594"/>
      <c r="AU136" s="1594"/>
      <c r="AV136" s="1559"/>
      <c r="AW136" s="1552"/>
      <c r="AX136" s="1553"/>
      <c r="AZ136" s="3207"/>
      <c r="BA136" s="3207"/>
      <c r="BB136" s="3207"/>
      <c r="BC136" s="3207"/>
      <c r="BD136" s="3207"/>
      <c r="BE136" s="3207"/>
      <c r="BF136" s="3207"/>
      <c r="BG136" s="3207"/>
    </row>
    <row r="137" spans="2:59" ht="29.95" customHeight="1">
      <c r="B137" s="1779">
        <v>5</v>
      </c>
      <c r="C137" s="1779">
        <v>1</v>
      </c>
      <c r="D137" s="3208"/>
      <c r="E137" s="3208"/>
      <c r="F137" s="3208"/>
      <c r="G137" s="3208"/>
      <c r="H137" s="3208"/>
      <c r="I137" s="3208"/>
      <c r="J137" s="3208"/>
      <c r="K137" s="3208"/>
      <c r="L137" s="3208"/>
      <c r="M137" s="3208"/>
      <c r="N137" s="3209"/>
      <c r="O137" s="3209"/>
      <c r="P137" s="3209"/>
      <c r="Q137" s="3209"/>
      <c r="R137" s="3209"/>
      <c r="S137" s="3209"/>
      <c r="T137" s="3209"/>
      <c r="U137" s="3209"/>
      <c r="V137" s="3209"/>
      <c r="W137" s="3209"/>
      <c r="X137" s="3209"/>
      <c r="Y137" s="3209"/>
      <c r="Z137" s="3209"/>
      <c r="AA137" s="3209"/>
      <c r="AB137" s="3209"/>
      <c r="AC137" s="3209"/>
      <c r="AD137" s="3209"/>
      <c r="AE137" s="3209"/>
      <c r="AF137" s="3209"/>
      <c r="AG137" s="3209"/>
      <c r="AH137" s="3209"/>
      <c r="AI137" s="3209"/>
      <c r="AJ137" s="3209"/>
      <c r="AK137" s="3209"/>
      <c r="AL137" s="3210"/>
      <c r="AM137" s="3211"/>
      <c r="AN137" s="3211"/>
      <c r="AO137" s="3211"/>
      <c r="AP137" s="3211"/>
      <c r="AQ137" s="3211"/>
      <c r="AR137" s="1594"/>
      <c r="AS137" s="1594"/>
      <c r="AT137" s="1594"/>
      <c r="AU137" s="1594"/>
      <c r="AV137" s="1559"/>
      <c r="AW137" s="1552"/>
      <c r="AX137" s="1553"/>
    </row>
    <row r="138" spans="2:59" ht="29.95" customHeight="1">
      <c r="B138" s="1779">
        <v>6</v>
      </c>
      <c r="C138" s="1779">
        <v>1</v>
      </c>
      <c r="D138" s="3208"/>
      <c r="E138" s="3208"/>
      <c r="F138" s="3208"/>
      <c r="G138" s="3208"/>
      <c r="H138" s="3208"/>
      <c r="I138" s="3208"/>
      <c r="J138" s="3208"/>
      <c r="K138" s="3208"/>
      <c r="L138" s="3208"/>
      <c r="M138" s="3208"/>
      <c r="N138" s="3212"/>
      <c r="O138" s="3213"/>
      <c r="P138" s="3213"/>
      <c r="Q138" s="3213"/>
      <c r="R138" s="3213"/>
      <c r="S138" s="3213"/>
      <c r="T138" s="3213"/>
      <c r="U138" s="3213"/>
      <c r="V138" s="3213"/>
      <c r="W138" s="3213"/>
      <c r="X138" s="3213"/>
      <c r="Y138" s="3213"/>
      <c r="Z138" s="3213"/>
      <c r="AA138" s="3213"/>
      <c r="AB138" s="3213"/>
      <c r="AC138" s="3213"/>
      <c r="AD138" s="3213"/>
      <c r="AE138" s="3213"/>
      <c r="AF138" s="3213"/>
      <c r="AG138" s="3213"/>
      <c r="AH138" s="3213"/>
      <c r="AI138" s="3213"/>
      <c r="AJ138" s="3213"/>
      <c r="AK138" s="3214"/>
      <c r="AL138" s="3210"/>
      <c r="AM138" s="3211"/>
      <c r="AN138" s="3211"/>
      <c r="AO138" s="3211"/>
      <c r="AP138" s="3211"/>
      <c r="AQ138" s="3211"/>
      <c r="AR138" s="1594"/>
      <c r="AS138" s="1594"/>
      <c r="AT138" s="1594"/>
      <c r="AU138" s="1594"/>
      <c r="AV138" s="1559"/>
      <c r="AW138" s="1552"/>
      <c r="AX138" s="1553"/>
    </row>
    <row r="139" spans="2:59" ht="29.95" customHeight="1">
      <c r="B139" s="1779">
        <v>7</v>
      </c>
      <c r="C139" s="1779">
        <v>1</v>
      </c>
      <c r="D139" s="3208"/>
      <c r="E139" s="3208"/>
      <c r="F139" s="3208"/>
      <c r="G139" s="3208"/>
      <c r="H139" s="3208"/>
      <c r="I139" s="3208"/>
      <c r="J139" s="3208"/>
      <c r="K139" s="3208"/>
      <c r="L139" s="3208"/>
      <c r="M139" s="3208"/>
      <c r="N139" s="3212"/>
      <c r="O139" s="3213"/>
      <c r="P139" s="3213"/>
      <c r="Q139" s="3213"/>
      <c r="R139" s="3213"/>
      <c r="S139" s="3213"/>
      <c r="T139" s="3213"/>
      <c r="U139" s="3213"/>
      <c r="V139" s="3213"/>
      <c r="W139" s="3213"/>
      <c r="X139" s="3213"/>
      <c r="Y139" s="3213"/>
      <c r="Z139" s="3213"/>
      <c r="AA139" s="3213"/>
      <c r="AB139" s="3213"/>
      <c r="AC139" s="3213"/>
      <c r="AD139" s="3213"/>
      <c r="AE139" s="3213"/>
      <c r="AF139" s="3213"/>
      <c r="AG139" s="3213"/>
      <c r="AH139" s="3213"/>
      <c r="AI139" s="3213"/>
      <c r="AJ139" s="3213"/>
      <c r="AK139" s="3214"/>
      <c r="AL139" s="3210"/>
      <c r="AM139" s="3211"/>
      <c r="AN139" s="3211"/>
      <c r="AO139" s="3211"/>
      <c r="AP139" s="3211"/>
      <c r="AQ139" s="3211"/>
      <c r="AR139" s="1594"/>
      <c r="AS139" s="1594"/>
      <c r="AT139" s="1594"/>
      <c r="AU139" s="1594"/>
      <c r="AV139" s="1559"/>
      <c r="AW139" s="1552"/>
      <c r="AX139" s="1553"/>
    </row>
    <row r="140" spans="2:59" ht="29.95" customHeight="1">
      <c r="B140" s="1779">
        <v>8</v>
      </c>
      <c r="C140" s="1779">
        <v>1</v>
      </c>
      <c r="D140" s="3208"/>
      <c r="E140" s="3208"/>
      <c r="F140" s="3208"/>
      <c r="G140" s="3208"/>
      <c r="H140" s="3208"/>
      <c r="I140" s="3208"/>
      <c r="J140" s="3208"/>
      <c r="K140" s="3208"/>
      <c r="L140" s="3208"/>
      <c r="M140" s="3208"/>
      <c r="N140" s="3212"/>
      <c r="O140" s="3213"/>
      <c r="P140" s="3213"/>
      <c r="Q140" s="3213"/>
      <c r="R140" s="3213"/>
      <c r="S140" s="3213"/>
      <c r="T140" s="3213"/>
      <c r="U140" s="3213"/>
      <c r="V140" s="3213"/>
      <c r="W140" s="3213"/>
      <c r="X140" s="3213"/>
      <c r="Y140" s="3213"/>
      <c r="Z140" s="3213"/>
      <c r="AA140" s="3213"/>
      <c r="AB140" s="3213"/>
      <c r="AC140" s="3213"/>
      <c r="AD140" s="3213"/>
      <c r="AE140" s="3213"/>
      <c r="AF140" s="3213"/>
      <c r="AG140" s="3213"/>
      <c r="AH140" s="3213"/>
      <c r="AI140" s="3213"/>
      <c r="AJ140" s="3213"/>
      <c r="AK140" s="3214"/>
      <c r="AL140" s="3215"/>
      <c r="AM140" s="3216"/>
      <c r="AN140" s="3216"/>
      <c r="AO140" s="3216"/>
      <c r="AP140" s="3216"/>
      <c r="AQ140" s="3216"/>
      <c r="AR140" s="1594"/>
      <c r="AS140" s="1594"/>
      <c r="AT140" s="1594"/>
      <c r="AU140" s="1594"/>
      <c r="AV140" s="1559"/>
      <c r="AW140" s="1552"/>
      <c r="AX140" s="1553"/>
    </row>
    <row r="141" spans="2:59" ht="29.95" customHeight="1">
      <c r="B141" s="1779">
        <v>9</v>
      </c>
      <c r="C141" s="1779">
        <v>1</v>
      </c>
      <c r="D141" s="3208"/>
      <c r="E141" s="3208"/>
      <c r="F141" s="3208"/>
      <c r="G141" s="3208"/>
      <c r="H141" s="3208"/>
      <c r="I141" s="3208"/>
      <c r="J141" s="3208"/>
      <c r="K141" s="3208"/>
      <c r="L141" s="3208"/>
      <c r="M141" s="3208"/>
      <c r="N141" s="3212"/>
      <c r="O141" s="3213"/>
      <c r="P141" s="3213"/>
      <c r="Q141" s="3213"/>
      <c r="R141" s="3213"/>
      <c r="S141" s="3213"/>
      <c r="T141" s="3213"/>
      <c r="U141" s="3213"/>
      <c r="V141" s="3213"/>
      <c r="W141" s="3213"/>
      <c r="X141" s="3213"/>
      <c r="Y141" s="3213"/>
      <c r="Z141" s="3213"/>
      <c r="AA141" s="3213"/>
      <c r="AB141" s="3213"/>
      <c r="AC141" s="3213"/>
      <c r="AD141" s="3213"/>
      <c r="AE141" s="3213"/>
      <c r="AF141" s="3213"/>
      <c r="AG141" s="3213"/>
      <c r="AH141" s="3213"/>
      <c r="AI141" s="3213"/>
      <c r="AJ141" s="3213"/>
      <c r="AK141" s="3214"/>
      <c r="AL141" s="3215"/>
      <c r="AM141" s="3216"/>
      <c r="AN141" s="3216"/>
      <c r="AO141" s="3216"/>
      <c r="AP141" s="3216"/>
      <c r="AQ141" s="3216"/>
      <c r="AR141" s="1594"/>
      <c r="AS141" s="1594"/>
      <c r="AT141" s="1594"/>
      <c r="AU141" s="1594"/>
      <c r="AV141" s="1559"/>
      <c r="AW141" s="1552"/>
      <c r="AX141" s="1553"/>
    </row>
    <row r="142" spans="2:59" ht="29.95" customHeight="1">
      <c r="B142" s="1779">
        <v>10</v>
      </c>
      <c r="C142" s="1779">
        <v>1</v>
      </c>
      <c r="D142" s="3208"/>
      <c r="E142" s="3208"/>
      <c r="F142" s="3208"/>
      <c r="G142" s="3208"/>
      <c r="H142" s="3208"/>
      <c r="I142" s="3208"/>
      <c r="J142" s="3208"/>
      <c r="K142" s="3208"/>
      <c r="L142" s="3208"/>
      <c r="M142" s="3208"/>
      <c r="N142" s="3209"/>
      <c r="O142" s="3209"/>
      <c r="P142" s="3209"/>
      <c r="Q142" s="3209"/>
      <c r="R142" s="3209"/>
      <c r="S142" s="3209"/>
      <c r="T142" s="3209"/>
      <c r="U142" s="3209"/>
      <c r="V142" s="3209"/>
      <c r="W142" s="3209"/>
      <c r="X142" s="3209"/>
      <c r="Y142" s="3209"/>
      <c r="Z142" s="3209"/>
      <c r="AA142" s="3209"/>
      <c r="AB142" s="3209"/>
      <c r="AC142" s="3209"/>
      <c r="AD142" s="3209"/>
      <c r="AE142" s="3209"/>
      <c r="AF142" s="3209"/>
      <c r="AG142" s="3209"/>
      <c r="AH142" s="3209"/>
      <c r="AI142" s="3209"/>
      <c r="AJ142" s="3209"/>
      <c r="AK142" s="3209"/>
      <c r="AL142" s="3215"/>
      <c r="AM142" s="3216"/>
      <c r="AN142" s="3216"/>
      <c r="AO142" s="3216"/>
      <c r="AP142" s="3216"/>
      <c r="AQ142" s="3216"/>
      <c r="AR142" s="1594"/>
      <c r="AS142" s="1594"/>
      <c r="AT142" s="1594"/>
      <c r="AU142" s="1594"/>
      <c r="AV142" s="1559"/>
      <c r="AW142" s="1552"/>
      <c r="AX142" s="1553"/>
    </row>
    <row r="144" spans="2:59" ht="23.25" hidden="1" customHeight="1">
      <c r="B144" s="1532" t="s">
        <v>152</v>
      </c>
    </row>
    <row r="145" spans="2:50" ht="36" hidden="1" customHeight="1">
      <c r="B145" s="1780" t="s">
        <v>153</v>
      </c>
      <c r="C145" s="1780"/>
      <c r="D145" s="1780"/>
      <c r="E145" s="1780"/>
      <c r="F145" s="1780"/>
      <c r="G145" s="1780"/>
      <c r="H145" s="1780"/>
      <c r="I145" s="1594"/>
      <c r="J145" s="1594"/>
      <c r="K145" s="1594"/>
      <c r="L145" s="1594"/>
      <c r="M145" s="1594"/>
      <c r="N145" s="1594"/>
      <c r="O145" s="1594"/>
      <c r="P145" s="1594"/>
      <c r="Q145" s="1594"/>
      <c r="R145" s="1594"/>
      <c r="S145" s="1594"/>
      <c r="T145" s="1594"/>
      <c r="U145" s="1594"/>
      <c r="V145" s="1594"/>
      <c r="W145" s="1594"/>
      <c r="X145" s="1594"/>
      <c r="Y145" s="1594"/>
    </row>
    <row r="146" spans="2:50" ht="36" hidden="1" customHeight="1">
      <c r="B146" s="1965" t="s">
        <v>291</v>
      </c>
      <c r="C146" s="1966"/>
      <c r="D146" s="1966"/>
      <c r="E146" s="1966"/>
      <c r="F146" s="1966"/>
      <c r="G146" s="1966"/>
      <c r="H146" s="1967"/>
      <c r="I146" s="1559" t="s">
        <v>155</v>
      </c>
      <c r="J146" s="1552"/>
      <c r="K146" s="1552"/>
      <c r="L146" s="1552"/>
      <c r="M146" s="1553"/>
      <c r="N146" s="1968" t="s">
        <v>156</v>
      </c>
      <c r="O146" s="1966"/>
      <c r="P146" s="1966"/>
      <c r="Q146" s="1966"/>
      <c r="R146" s="1966"/>
      <c r="S146" s="1966"/>
      <c r="T146" s="1967"/>
      <c r="U146" s="1559" t="s">
        <v>155</v>
      </c>
      <c r="V146" s="1552"/>
      <c r="W146" s="1552"/>
      <c r="X146" s="1552"/>
      <c r="Y146" s="1553"/>
      <c r="Z146" s="1968" t="s">
        <v>157</v>
      </c>
      <c r="AA146" s="1966"/>
      <c r="AB146" s="1966"/>
      <c r="AC146" s="1966"/>
      <c r="AD146" s="1966"/>
      <c r="AE146" s="1966"/>
      <c r="AF146" s="1967"/>
      <c r="AG146" s="1559" t="s">
        <v>155</v>
      </c>
      <c r="AH146" s="1552"/>
      <c r="AI146" s="1552"/>
      <c r="AJ146" s="1552"/>
      <c r="AK146" s="1553"/>
      <c r="AL146" s="1968" t="s">
        <v>158</v>
      </c>
      <c r="AM146" s="1966"/>
      <c r="AN146" s="1966"/>
      <c r="AO146" s="1966"/>
      <c r="AP146" s="1966"/>
      <c r="AQ146" s="1966"/>
      <c r="AR146" s="1967"/>
      <c r="AS146" s="1559" t="s">
        <v>155</v>
      </c>
      <c r="AT146" s="1552"/>
      <c r="AU146" s="1552"/>
      <c r="AV146" s="1552"/>
      <c r="AW146" s="1553"/>
    </row>
    <row r="147" spans="2:50" ht="36" hidden="1" customHeight="1">
      <c r="B147" s="1968" t="s">
        <v>159</v>
      </c>
      <c r="C147" s="1966"/>
      <c r="D147" s="1966"/>
      <c r="E147" s="1966"/>
      <c r="F147" s="1966"/>
      <c r="G147" s="1966"/>
      <c r="H147" s="1967"/>
      <c r="I147" s="1789"/>
      <c r="J147" s="1548"/>
      <c r="K147" s="1548"/>
      <c r="L147" s="1548"/>
      <c r="M147" s="1790"/>
      <c r="N147" s="1968" t="s">
        <v>160</v>
      </c>
      <c r="O147" s="1966"/>
      <c r="P147" s="1966"/>
      <c r="Q147" s="1966"/>
      <c r="R147" s="1966"/>
      <c r="S147" s="1966"/>
      <c r="T147" s="1967"/>
      <c r="U147" s="1789"/>
      <c r="V147" s="1548"/>
      <c r="W147" s="1548"/>
      <c r="X147" s="1548"/>
      <c r="Y147" s="1790"/>
      <c r="Z147" s="1968" t="s">
        <v>161</v>
      </c>
      <c r="AA147" s="1966"/>
      <c r="AB147" s="1966"/>
      <c r="AC147" s="1966"/>
      <c r="AD147" s="1966"/>
      <c r="AE147" s="1966"/>
      <c r="AF147" s="1967"/>
      <c r="AG147" s="1789"/>
      <c r="AH147" s="1548"/>
      <c r="AI147" s="1548"/>
      <c r="AJ147" s="1548"/>
      <c r="AK147" s="1790"/>
      <c r="AL147" s="1965" t="s">
        <v>162</v>
      </c>
      <c r="AM147" s="1966"/>
      <c r="AN147" s="1966"/>
      <c r="AO147" s="1966"/>
      <c r="AP147" s="1966"/>
      <c r="AQ147" s="1966"/>
      <c r="AR147" s="1967"/>
      <c r="AS147" s="1789"/>
      <c r="AT147" s="1548"/>
      <c r="AU147" s="1548"/>
      <c r="AV147" s="1548"/>
      <c r="AW147" s="1790"/>
    </row>
    <row r="148" spans="2:50">
      <c r="C148" s="1532" t="s">
        <v>1385</v>
      </c>
    </row>
    <row r="149" spans="2:50" ht="34.549999999999997" customHeight="1">
      <c r="B149" s="1779"/>
      <c r="C149" s="1779"/>
      <c r="D149" s="1780" t="s">
        <v>145</v>
      </c>
      <c r="E149" s="1780"/>
      <c r="F149" s="1780"/>
      <c r="G149" s="1780"/>
      <c r="H149" s="1780"/>
      <c r="I149" s="1780"/>
      <c r="J149" s="1780"/>
      <c r="K149" s="1780"/>
      <c r="L149" s="1780"/>
      <c r="M149" s="1780"/>
      <c r="N149" s="1780" t="s">
        <v>146</v>
      </c>
      <c r="O149" s="1780"/>
      <c r="P149" s="1780"/>
      <c r="Q149" s="1780"/>
      <c r="R149" s="1780"/>
      <c r="S149" s="1780"/>
      <c r="T149" s="1780"/>
      <c r="U149" s="1780"/>
      <c r="V149" s="1780"/>
      <c r="W149" s="1780"/>
      <c r="X149" s="1780"/>
      <c r="Y149" s="1780"/>
      <c r="Z149" s="1780"/>
      <c r="AA149" s="1780"/>
      <c r="AB149" s="1780"/>
      <c r="AC149" s="1780"/>
      <c r="AD149" s="1780"/>
      <c r="AE149" s="1780"/>
      <c r="AF149" s="1780"/>
      <c r="AG149" s="1780"/>
      <c r="AH149" s="1780"/>
      <c r="AI149" s="1780"/>
      <c r="AJ149" s="1780"/>
      <c r="AK149" s="1780"/>
      <c r="AL149" s="1781" t="s">
        <v>147</v>
      </c>
      <c r="AM149" s="1780"/>
      <c r="AN149" s="1780"/>
      <c r="AO149" s="1780"/>
      <c r="AP149" s="1780"/>
      <c r="AQ149" s="1780"/>
      <c r="AR149" s="1780" t="s">
        <v>148</v>
      </c>
      <c r="AS149" s="1780"/>
      <c r="AT149" s="1780"/>
      <c r="AU149" s="1780"/>
      <c r="AV149" s="1780" t="s">
        <v>149</v>
      </c>
      <c r="AW149" s="1780"/>
      <c r="AX149" s="1780"/>
    </row>
    <row r="150" spans="2:50" ht="29.95" customHeight="1">
      <c r="B150" s="1779">
        <v>1</v>
      </c>
      <c r="C150" s="1779">
        <v>1</v>
      </c>
      <c r="D150" s="1109" t="s">
        <v>1386</v>
      </c>
      <c r="E150" s="1109"/>
      <c r="F150" s="1109"/>
      <c r="G150" s="1109"/>
      <c r="H150" s="1109"/>
      <c r="I150" s="1109"/>
      <c r="J150" s="1109"/>
      <c r="K150" s="1109"/>
      <c r="L150" s="1109"/>
      <c r="M150" s="1109"/>
      <c r="N150" s="1092" t="s">
        <v>1387</v>
      </c>
      <c r="O150" s="1093"/>
      <c r="P150" s="1093"/>
      <c r="Q150" s="1093"/>
      <c r="R150" s="1093"/>
      <c r="S150" s="1093"/>
      <c r="T150" s="1093"/>
      <c r="U150" s="1093"/>
      <c r="V150" s="1093"/>
      <c r="W150" s="1093"/>
      <c r="X150" s="1093"/>
      <c r="Y150" s="1093"/>
      <c r="Z150" s="1093"/>
      <c r="AA150" s="1093"/>
      <c r="AB150" s="1093"/>
      <c r="AC150" s="1093"/>
      <c r="AD150" s="1093"/>
      <c r="AE150" s="1093"/>
      <c r="AF150" s="1093"/>
      <c r="AG150" s="1093"/>
      <c r="AH150" s="1093"/>
      <c r="AI150" s="1093"/>
      <c r="AJ150" s="1093"/>
      <c r="AK150" s="1094"/>
      <c r="AL150" s="3205">
        <v>16</v>
      </c>
      <c r="AM150" s="3206"/>
      <c r="AN150" s="3206"/>
      <c r="AO150" s="3206"/>
      <c r="AP150" s="3206"/>
      <c r="AQ150" s="3206"/>
      <c r="AR150" s="2506" t="s">
        <v>166</v>
      </c>
      <c r="AS150" s="2507"/>
      <c r="AT150" s="2507"/>
      <c r="AU150" s="2508"/>
      <c r="AV150" s="563" t="s">
        <v>280</v>
      </c>
      <c r="AW150" s="530"/>
      <c r="AX150" s="554"/>
    </row>
    <row r="151" spans="2:50" ht="29.95" customHeight="1">
      <c r="B151" s="1779">
        <v>2</v>
      </c>
      <c r="C151" s="1779">
        <v>1</v>
      </c>
      <c r="D151" s="1109" t="s">
        <v>1388</v>
      </c>
      <c r="E151" s="1109"/>
      <c r="F151" s="1109"/>
      <c r="G151" s="1109"/>
      <c r="H151" s="1109"/>
      <c r="I151" s="1109"/>
      <c r="J151" s="1109"/>
      <c r="K151" s="1109"/>
      <c r="L151" s="1109"/>
      <c r="M151" s="1109"/>
      <c r="N151" s="1108" t="s">
        <v>1389</v>
      </c>
      <c r="O151" s="1108"/>
      <c r="P151" s="1108"/>
      <c r="Q151" s="1108"/>
      <c r="R151" s="1108"/>
      <c r="S151" s="1108"/>
      <c r="T151" s="1108"/>
      <c r="U151" s="1108"/>
      <c r="V151" s="1108"/>
      <c r="W151" s="1108"/>
      <c r="X151" s="1108"/>
      <c r="Y151" s="1108"/>
      <c r="Z151" s="1108"/>
      <c r="AA151" s="1108"/>
      <c r="AB151" s="1108"/>
      <c r="AC151" s="1108"/>
      <c r="AD151" s="1108"/>
      <c r="AE151" s="1108"/>
      <c r="AF151" s="1108"/>
      <c r="AG151" s="1108"/>
      <c r="AH151" s="1108"/>
      <c r="AI151" s="1108"/>
      <c r="AJ151" s="1108"/>
      <c r="AK151" s="1108"/>
      <c r="AL151" s="3205">
        <v>6.4889999999999999</v>
      </c>
      <c r="AM151" s="3206"/>
      <c r="AN151" s="3206"/>
      <c r="AO151" s="3206"/>
      <c r="AP151" s="3206"/>
      <c r="AQ151" s="3206"/>
      <c r="AR151" s="2506" t="s">
        <v>166</v>
      </c>
      <c r="AS151" s="2507"/>
      <c r="AT151" s="2507"/>
      <c r="AU151" s="2508"/>
      <c r="AV151" s="563" t="s">
        <v>280</v>
      </c>
      <c r="AW151" s="530"/>
      <c r="AX151" s="554"/>
    </row>
    <row r="152" spans="2:50" ht="29.95" customHeight="1">
      <c r="B152" s="1779">
        <v>3</v>
      </c>
      <c r="C152" s="1779">
        <v>1</v>
      </c>
      <c r="D152" s="1109" t="s">
        <v>1390</v>
      </c>
      <c r="E152" s="1109"/>
      <c r="F152" s="1109"/>
      <c r="G152" s="1109"/>
      <c r="H152" s="1109"/>
      <c r="I152" s="1109"/>
      <c r="J152" s="1109"/>
      <c r="K152" s="1109"/>
      <c r="L152" s="1109"/>
      <c r="M152" s="1109"/>
      <c r="N152" s="1108" t="s">
        <v>1391</v>
      </c>
      <c r="O152" s="1108"/>
      <c r="P152" s="1108"/>
      <c r="Q152" s="1108"/>
      <c r="R152" s="1108"/>
      <c r="S152" s="1108"/>
      <c r="T152" s="1108"/>
      <c r="U152" s="1108"/>
      <c r="V152" s="1108"/>
      <c r="W152" s="1108"/>
      <c r="X152" s="1108"/>
      <c r="Y152" s="1108"/>
      <c r="Z152" s="1108"/>
      <c r="AA152" s="1108"/>
      <c r="AB152" s="1108"/>
      <c r="AC152" s="1108"/>
      <c r="AD152" s="1108"/>
      <c r="AE152" s="1108"/>
      <c r="AF152" s="1108"/>
      <c r="AG152" s="1108"/>
      <c r="AH152" s="1108"/>
      <c r="AI152" s="1108"/>
      <c r="AJ152" s="1108"/>
      <c r="AK152" s="1108"/>
      <c r="AL152" s="3205">
        <v>2.94</v>
      </c>
      <c r="AM152" s="3206"/>
      <c r="AN152" s="3206"/>
      <c r="AO152" s="3206"/>
      <c r="AP152" s="3206"/>
      <c r="AQ152" s="3206"/>
      <c r="AR152" s="2506" t="s">
        <v>166</v>
      </c>
      <c r="AS152" s="2507"/>
      <c r="AT152" s="2507"/>
      <c r="AU152" s="2508"/>
      <c r="AV152" s="563" t="s">
        <v>280</v>
      </c>
      <c r="AW152" s="530"/>
      <c r="AX152" s="554"/>
    </row>
    <row r="153" spans="2:50" ht="29.95" customHeight="1">
      <c r="B153" s="1779">
        <v>4</v>
      </c>
      <c r="C153" s="1779">
        <v>1</v>
      </c>
      <c r="D153" s="1109" t="s">
        <v>1392</v>
      </c>
      <c r="E153" s="1109"/>
      <c r="F153" s="1109"/>
      <c r="G153" s="1109"/>
      <c r="H153" s="1109"/>
      <c r="I153" s="1109"/>
      <c r="J153" s="1109"/>
      <c r="K153" s="1109"/>
      <c r="L153" s="1109"/>
      <c r="M153" s="1109"/>
      <c r="N153" s="1092" t="s">
        <v>1387</v>
      </c>
      <c r="O153" s="1093"/>
      <c r="P153" s="1093"/>
      <c r="Q153" s="1093"/>
      <c r="R153" s="1093"/>
      <c r="S153" s="1093"/>
      <c r="T153" s="1093"/>
      <c r="U153" s="1093"/>
      <c r="V153" s="1093"/>
      <c r="W153" s="1093"/>
      <c r="X153" s="1093"/>
      <c r="Y153" s="1093"/>
      <c r="Z153" s="1093"/>
      <c r="AA153" s="1093"/>
      <c r="AB153" s="1093"/>
      <c r="AC153" s="1093"/>
      <c r="AD153" s="1093"/>
      <c r="AE153" s="1093"/>
      <c r="AF153" s="1093"/>
      <c r="AG153" s="1093"/>
      <c r="AH153" s="1093"/>
      <c r="AI153" s="1093"/>
      <c r="AJ153" s="1093"/>
      <c r="AK153" s="1094"/>
      <c r="AL153" s="3205">
        <v>0.80900000000000005</v>
      </c>
      <c r="AM153" s="3206"/>
      <c r="AN153" s="3206"/>
      <c r="AO153" s="3206"/>
      <c r="AP153" s="3206"/>
      <c r="AQ153" s="3206"/>
      <c r="AR153" s="2506" t="s">
        <v>166</v>
      </c>
      <c r="AS153" s="2507"/>
      <c r="AT153" s="2507"/>
      <c r="AU153" s="2508"/>
      <c r="AV153" s="563" t="s">
        <v>280</v>
      </c>
      <c r="AW153" s="530"/>
      <c r="AX153" s="554"/>
    </row>
    <row r="154" spans="2:50" ht="29.95" customHeight="1">
      <c r="B154" s="1779">
        <v>5</v>
      </c>
      <c r="C154" s="1779">
        <v>1</v>
      </c>
      <c r="D154" s="1109" t="s">
        <v>1393</v>
      </c>
      <c r="E154" s="1109"/>
      <c r="F154" s="1109"/>
      <c r="G154" s="1109"/>
      <c r="H154" s="1109"/>
      <c r="I154" s="1109"/>
      <c r="J154" s="1109"/>
      <c r="K154" s="1109"/>
      <c r="L154" s="1109"/>
      <c r="M154" s="1109"/>
      <c r="N154" s="1092" t="s">
        <v>1394</v>
      </c>
      <c r="O154" s="1093"/>
      <c r="P154" s="1093"/>
      <c r="Q154" s="1093"/>
      <c r="R154" s="1093"/>
      <c r="S154" s="1093"/>
      <c r="T154" s="1093"/>
      <c r="U154" s="1093"/>
      <c r="V154" s="1093"/>
      <c r="W154" s="1093"/>
      <c r="X154" s="1093"/>
      <c r="Y154" s="1093"/>
      <c r="Z154" s="1093"/>
      <c r="AA154" s="1093"/>
      <c r="AB154" s="1093"/>
      <c r="AC154" s="1093"/>
      <c r="AD154" s="1093"/>
      <c r="AE154" s="1093"/>
      <c r="AF154" s="1093"/>
      <c r="AG154" s="1093"/>
      <c r="AH154" s="1093"/>
      <c r="AI154" s="1093"/>
      <c r="AJ154" s="1093"/>
      <c r="AK154" s="1094"/>
      <c r="AL154" s="3205">
        <v>0.57799999999999996</v>
      </c>
      <c r="AM154" s="3206"/>
      <c r="AN154" s="3206"/>
      <c r="AO154" s="3206"/>
      <c r="AP154" s="3206"/>
      <c r="AQ154" s="3206"/>
      <c r="AR154" s="2506" t="s">
        <v>166</v>
      </c>
      <c r="AS154" s="2507"/>
      <c r="AT154" s="2507"/>
      <c r="AU154" s="2508"/>
      <c r="AV154" s="563" t="s">
        <v>280</v>
      </c>
      <c r="AW154" s="530"/>
      <c r="AX154" s="554"/>
    </row>
    <row r="155" spans="2:50" ht="29.95" customHeight="1">
      <c r="B155" s="1779">
        <v>6</v>
      </c>
      <c r="C155" s="1779">
        <v>1</v>
      </c>
      <c r="D155" s="1109" t="s">
        <v>1395</v>
      </c>
      <c r="E155" s="1109"/>
      <c r="F155" s="1109"/>
      <c r="G155" s="1109"/>
      <c r="H155" s="1109"/>
      <c r="I155" s="1109"/>
      <c r="J155" s="1109"/>
      <c r="K155" s="1109"/>
      <c r="L155" s="1109"/>
      <c r="M155" s="1109"/>
      <c r="N155" s="1092" t="s">
        <v>1396</v>
      </c>
      <c r="O155" s="1093"/>
      <c r="P155" s="1093"/>
      <c r="Q155" s="1093"/>
      <c r="R155" s="1093"/>
      <c r="S155" s="1093"/>
      <c r="T155" s="1093"/>
      <c r="U155" s="1093"/>
      <c r="V155" s="1093"/>
      <c r="W155" s="1093"/>
      <c r="X155" s="1093"/>
      <c r="Y155" s="1093"/>
      <c r="Z155" s="1093"/>
      <c r="AA155" s="1093"/>
      <c r="AB155" s="1093"/>
      <c r="AC155" s="1093"/>
      <c r="AD155" s="1093"/>
      <c r="AE155" s="1093"/>
      <c r="AF155" s="1093"/>
      <c r="AG155" s="1093"/>
      <c r="AH155" s="1093"/>
      <c r="AI155" s="1093"/>
      <c r="AJ155" s="1093"/>
      <c r="AK155" s="1094"/>
      <c r="AL155" s="3217">
        <v>0.28399999999999997</v>
      </c>
      <c r="AM155" s="3218"/>
      <c r="AN155" s="3218"/>
      <c r="AO155" s="3218"/>
      <c r="AP155" s="3218"/>
      <c r="AQ155" s="3218"/>
      <c r="AR155" s="2506" t="s">
        <v>166</v>
      </c>
      <c r="AS155" s="2507"/>
      <c r="AT155" s="2507"/>
      <c r="AU155" s="2508"/>
      <c r="AV155" s="563" t="s">
        <v>280</v>
      </c>
      <c r="AW155" s="530"/>
      <c r="AX155" s="554"/>
    </row>
    <row r="156" spans="2:50" ht="29.95" customHeight="1">
      <c r="B156" s="1779">
        <v>7</v>
      </c>
      <c r="C156" s="1779">
        <v>1</v>
      </c>
      <c r="D156" s="1109" t="s">
        <v>1397</v>
      </c>
      <c r="E156" s="1109"/>
      <c r="F156" s="1109"/>
      <c r="G156" s="1109"/>
      <c r="H156" s="1109"/>
      <c r="I156" s="1109"/>
      <c r="J156" s="1109"/>
      <c r="K156" s="1109"/>
      <c r="L156" s="1109"/>
      <c r="M156" s="1109"/>
      <c r="N156" s="1092" t="s">
        <v>1398</v>
      </c>
      <c r="O156" s="1093"/>
      <c r="P156" s="1093"/>
      <c r="Q156" s="1093"/>
      <c r="R156" s="1093"/>
      <c r="S156" s="1093"/>
      <c r="T156" s="1093"/>
      <c r="U156" s="1093"/>
      <c r="V156" s="1093"/>
      <c r="W156" s="1093"/>
      <c r="X156" s="1093"/>
      <c r="Y156" s="1093"/>
      <c r="Z156" s="1093"/>
      <c r="AA156" s="1093"/>
      <c r="AB156" s="1093"/>
      <c r="AC156" s="1093"/>
      <c r="AD156" s="1093"/>
      <c r="AE156" s="1093"/>
      <c r="AF156" s="1093"/>
      <c r="AG156" s="1093"/>
      <c r="AH156" s="1093"/>
      <c r="AI156" s="1093"/>
      <c r="AJ156" s="1093"/>
      <c r="AK156" s="1094"/>
      <c r="AL156" s="3217">
        <v>0.189</v>
      </c>
      <c r="AM156" s="3218"/>
      <c r="AN156" s="3218"/>
      <c r="AO156" s="3218"/>
      <c r="AP156" s="3218"/>
      <c r="AQ156" s="3218"/>
      <c r="AR156" s="2506" t="s">
        <v>166</v>
      </c>
      <c r="AS156" s="2507"/>
      <c r="AT156" s="2507"/>
      <c r="AU156" s="2508"/>
      <c r="AV156" s="563" t="s">
        <v>280</v>
      </c>
      <c r="AW156" s="530"/>
      <c r="AX156" s="554"/>
    </row>
    <row r="157" spans="2:50" ht="29.95" customHeight="1">
      <c r="B157" s="1779">
        <v>8</v>
      </c>
      <c r="C157" s="1779">
        <v>1</v>
      </c>
      <c r="D157" s="1109"/>
      <c r="E157" s="1109"/>
      <c r="F157" s="1109"/>
      <c r="G157" s="1109"/>
      <c r="H157" s="1109"/>
      <c r="I157" s="1109"/>
      <c r="J157" s="1109"/>
      <c r="K157" s="1109"/>
      <c r="L157" s="1109"/>
      <c r="M157" s="1109"/>
      <c r="N157" s="1092"/>
      <c r="O157" s="1093"/>
      <c r="P157" s="1093"/>
      <c r="Q157" s="1093"/>
      <c r="R157" s="1093"/>
      <c r="S157" s="1093"/>
      <c r="T157" s="1093"/>
      <c r="U157" s="1093"/>
      <c r="V157" s="1093"/>
      <c r="W157" s="1093"/>
      <c r="X157" s="1093"/>
      <c r="Y157" s="1093"/>
      <c r="Z157" s="1093"/>
      <c r="AA157" s="1093"/>
      <c r="AB157" s="1093"/>
      <c r="AC157" s="1093"/>
      <c r="AD157" s="1093"/>
      <c r="AE157" s="1093"/>
      <c r="AF157" s="1093"/>
      <c r="AG157" s="1093"/>
      <c r="AH157" s="1093"/>
      <c r="AI157" s="1093"/>
      <c r="AJ157" s="1093"/>
      <c r="AK157" s="1094"/>
      <c r="AL157" s="3217"/>
      <c r="AM157" s="3218"/>
      <c r="AN157" s="3218"/>
      <c r="AO157" s="3218"/>
      <c r="AP157" s="3218"/>
      <c r="AQ157" s="3218"/>
      <c r="AR157" s="3219"/>
      <c r="AS157" s="3220"/>
      <c r="AT157" s="3220"/>
      <c r="AU157" s="3221"/>
      <c r="AV157" s="3222"/>
      <c r="AW157" s="3223"/>
      <c r="AX157" s="3224"/>
    </row>
    <row r="158" spans="2:50" ht="29.95" customHeight="1">
      <c r="B158" s="1779">
        <v>9</v>
      </c>
      <c r="C158" s="1779">
        <v>1</v>
      </c>
      <c r="D158" s="1109"/>
      <c r="E158" s="1109"/>
      <c r="F158" s="1109"/>
      <c r="G158" s="1109"/>
      <c r="H158" s="1109"/>
      <c r="I158" s="1109"/>
      <c r="J158" s="1109"/>
      <c r="K158" s="1109"/>
      <c r="L158" s="1109"/>
      <c r="M158" s="1109"/>
      <c r="N158" s="1092"/>
      <c r="O158" s="1093"/>
      <c r="P158" s="1093"/>
      <c r="Q158" s="1093"/>
      <c r="R158" s="1093"/>
      <c r="S158" s="1093"/>
      <c r="T158" s="1093"/>
      <c r="U158" s="1093"/>
      <c r="V158" s="1093"/>
      <c r="W158" s="1093"/>
      <c r="X158" s="1093"/>
      <c r="Y158" s="1093"/>
      <c r="Z158" s="1093"/>
      <c r="AA158" s="1093"/>
      <c r="AB158" s="1093"/>
      <c r="AC158" s="1093"/>
      <c r="AD158" s="1093"/>
      <c r="AE158" s="1093"/>
      <c r="AF158" s="1093"/>
      <c r="AG158" s="1093"/>
      <c r="AH158" s="1093"/>
      <c r="AI158" s="1093"/>
      <c r="AJ158" s="1093"/>
      <c r="AK158" s="1094"/>
      <c r="AL158" s="3217"/>
      <c r="AM158" s="3218"/>
      <c r="AN158" s="3218"/>
      <c r="AO158" s="3218"/>
      <c r="AP158" s="3218"/>
      <c r="AQ158" s="3218"/>
      <c r="AR158" s="3219"/>
      <c r="AS158" s="3220"/>
      <c r="AT158" s="3220"/>
      <c r="AU158" s="3221"/>
      <c r="AV158" s="3222"/>
      <c r="AW158" s="3223"/>
      <c r="AX158" s="3224"/>
    </row>
    <row r="159" spans="2:50" ht="29.95" customHeight="1">
      <c r="B159" s="1779">
        <v>10</v>
      </c>
      <c r="C159" s="1779">
        <v>1</v>
      </c>
      <c r="D159" s="1109"/>
      <c r="E159" s="1109"/>
      <c r="F159" s="1109"/>
      <c r="G159" s="1109"/>
      <c r="H159" s="1109"/>
      <c r="I159" s="1109"/>
      <c r="J159" s="1109"/>
      <c r="K159" s="1109"/>
      <c r="L159" s="1109"/>
      <c r="M159" s="1109"/>
      <c r="N159" s="1108"/>
      <c r="O159" s="1108"/>
      <c r="P159" s="1108"/>
      <c r="Q159" s="1108"/>
      <c r="R159" s="1108"/>
      <c r="S159" s="1108"/>
      <c r="T159" s="1108"/>
      <c r="U159" s="1108"/>
      <c r="V159" s="1108"/>
      <c r="W159" s="1108"/>
      <c r="X159" s="1108"/>
      <c r="Y159" s="1108"/>
      <c r="Z159" s="1108"/>
      <c r="AA159" s="1108"/>
      <c r="AB159" s="1108"/>
      <c r="AC159" s="1108"/>
      <c r="AD159" s="1108"/>
      <c r="AE159" s="1108"/>
      <c r="AF159" s="1108"/>
      <c r="AG159" s="1108"/>
      <c r="AH159" s="1108"/>
      <c r="AI159" s="1108"/>
      <c r="AJ159" s="1108"/>
      <c r="AK159" s="1108"/>
      <c r="AL159" s="3217"/>
      <c r="AM159" s="3218"/>
      <c r="AN159" s="3218"/>
      <c r="AO159" s="3218"/>
      <c r="AP159" s="3218"/>
      <c r="AQ159" s="3218"/>
      <c r="AR159" s="3219"/>
      <c r="AS159" s="3220"/>
      <c r="AT159" s="3220"/>
      <c r="AU159" s="3221"/>
      <c r="AV159" s="3222"/>
      <c r="AW159" s="3223"/>
      <c r="AX159" s="3224"/>
    </row>
  </sheetData>
  <mergeCells count="611">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AL147:AR147"/>
    <mergeCell ref="AS147:AW147"/>
    <mergeCell ref="B149:C149"/>
    <mergeCell ref="D149:M149"/>
    <mergeCell ref="N149:AK149"/>
    <mergeCell ref="AL149:AQ149"/>
    <mergeCell ref="AR149:AU149"/>
    <mergeCell ref="AV149:AX149"/>
    <mergeCell ref="Z146:AF146"/>
    <mergeCell ref="AG146:AK146"/>
    <mergeCell ref="AL146:AR146"/>
    <mergeCell ref="AS146:AW146"/>
    <mergeCell ref="B147:H147"/>
    <mergeCell ref="I147:M147"/>
    <mergeCell ref="N147:T147"/>
    <mergeCell ref="U147:Y147"/>
    <mergeCell ref="Z147:AF147"/>
    <mergeCell ref="AG147:AK147"/>
    <mergeCell ref="B145:H145"/>
    <mergeCell ref="I145:Y145"/>
    <mergeCell ref="B146:H146"/>
    <mergeCell ref="I146:M146"/>
    <mergeCell ref="N146:T146"/>
    <mergeCell ref="U146:Y146"/>
    <mergeCell ref="B142:C142"/>
    <mergeCell ref="D142:M142"/>
    <mergeCell ref="N142:AK142"/>
    <mergeCell ref="AL142:AQ142"/>
    <mergeCell ref="AR142:AU142"/>
    <mergeCell ref="AV142:AX142"/>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AL135:AQ135"/>
    <mergeCell ref="AR135:AU135"/>
    <mergeCell ref="AV135:AX135"/>
    <mergeCell ref="B136:C136"/>
    <mergeCell ref="D136:M136"/>
    <mergeCell ref="N136:AK136"/>
    <mergeCell ref="AL136:AQ136"/>
    <mergeCell ref="AR136:AU136"/>
    <mergeCell ref="AV136:AX136"/>
    <mergeCell ref="AZ133:BG136"/>
    <mergeCell ref="B134:C134"/>
    <mergeCell ref="D134:M134"/>
    <mergeCell ref="N134:AK134"/>
    <mergeCell ref="AL134:AQ134"/>
    <mergeCell ref="AR134:AU134"/>
    <mergeCell ref="AV134:AX134"/>
    <mergeCell ref="B135:C135"/>
    <mergeCell ref="D135:M135"/>
    <mergeCell ref="N135:AK135"/>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7:AC117"/>
    <mergeCell ref="AD117:AY117"/>
    <mergeCell ref="H118:L118"/>
    <mergeCell ref="M118:Y118"/>
    <mergeCell ref="Z118:AC118"/>
    <mergeCell ref="AD118:AH118"/>
    <mergeCell ref="AI118:AU118"/>
    <mergeCell ref="AV118:AY118"/>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6:AC106"/>
    <mergeCell ref="AD106:AY106"/>
    <mergeCell ref="H107:L107"/>
    <mergeCell ref="M107:Y107"/>
    <mergeCell ref="Z107:AC107"/>
    <mergeCell ref="AD107:AH107"/>
    <mergeCell ref="AI107:AU107"/>
    <mergeCell ref="AV107:AY107"/>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AV98:AY98"/>
    <mergeCell ref="H99:L99"/>
    <mergeCell ref="M99:Y99"/>
    <mergeCell ref="Z99:AC99"/>
    <mergeCell ref="AD99:AH99"/>
    <mergeCell ref="AI99:AU99"/>
    <mergeCell ref="AV99:AY99"/>
    <mergeCell ref="H97:L97"/>
    <mergeCell ref="M97:Y97"/>
    <mergeCell ref="Z97:AC97"/>
    <mergeCell ref="AD97:AH97"/>
    <mergeCell ref="AI97:AU97"/>
    <mergeCell ref="H98:L98"/>
    <mergeCell ref="M98:Y98"/>
    <mergeCell ref="Z98:AC98"/>
    <mergeCell ref="AD98:AH98"/>
    <mergeCell ref="AI98:AU98"/>
    <mergeCell ref="H96:L96"/>
    <mergeCell ref="M96:Y96"/>
    <mergeCell ref="Z96:AC96"/>
    <mergeCell ref="AD96:AH96"/>
    <mergeCell ref="AI96:AU96"/>
    <mergeCell ref="AV96:AY96"/>
    <mergeCell ref="H94:AC94"/>
    <mergeCell ref="AD94:AY94"/>
    <mergeCell ref="H95:L95"/>
    <mergeCell ref="M95:Y95"/>
    <mergeCell ref="Z95:AC95"/>
    <mergeCell ref="AD95:AH95"/>
    <mergeCell ref="AI95:AU95"/>
    <mergeCell ref="AV95:AY95"/>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Z84:AC84"/>
    <mergeCell ref="AD84:AH84"/>
    <mergeCell ref="AI84:AU84"/>
    <mergeCell ref="AV84:AY84"/>
    <mergeCell ref="H85:L85"/>
    <mergeCell ref="M85:Y85"/>
    <mergeCell ref="Z85:AC85"/>
    <mergeCell ref="AD85:AH85"/>
    <mergeCell ref="AI85:AU85"/>
    <mergeCell ref="AV85:AY85"/>
    <mergeCell ref="M68:AA68"/>
    <mergeCell ref="AL68:AY68"/>
    <mergeCell ref="B71:G80"/>
    <mergeCell ref="U75:AO75"/>
    <mergeCell ref="V78:AO78"/>
    <mergeCell ref="B83:G127"/>
    <mergeCell ref="H83:AC83"/>
    <mergeCell ref="AD83:AY83"/>
    <mergeCell ref="H84:L84"/>
    <mergeCell ref="M84:Y84"/>
    <mergeCell ref="B63:AY63"/>
    <mergeCell ref="B64:F64"/>
    <mergeCell ref="G64:AY64"/>
    <mergeCell ref="B65:AY65"/>
    <mergeCell ref="B66:AY66"/>
    <mergeCell ref="B67:AY67"/>
    <mergeCell ref="D58:AY58"/>
    <mergeCell ref="D59:AY59"/>
    <mergeCell ref="D60:AY60"/>
    <mergeCell ref="B61:AY61"/>
    <mergeCell ref="B62:F62"/>
    <mergeCell ref="G62:AY62"/>
    <mergeCell ref="D55:G55"/>
    <mergeCell ref="H55:U55"/>
    <mergeCell ref="V55:AG55"/>
    <mergeCell ref="D56:G56"/>
    <mergeCell ref="H56:AG56"/>
    <mergeCell ref="B57:C57"/>
    <mergeCell ref="D57:AY57"/>
    <mergeCell ref="B51:C56"/>
    <mergeCell ref="D51:G51"/>
    <mergeCell ref="H51:AG51"/>
    <mergeCell ref="AH51:AY56"/>
    <mergeCell ref="D52:G52"/>
    <mergeCell ref="H52:AG52"/>
    <mergeCell ref="D53:G53"/>
    <mergeCell ref="H53:AG53"/>
    <mergeCell ref="D54:G54"/>
    <mergeCell ref="H54:AG54"/>
    <mergeCell ref="AH46:AY50"/>
    <mergeCell ref="D47:G47"/>
    <mergeCell ref="H47:AG47"/>
    <mergeCell ref="D48:G48"/>
    <mergeCell ref="H48:AG48"/>
    <mergeCell ref="D49:G49"/>
    <mergeCell ref="H49:AG49"/>
    <mergeCell ref="D50:G50"/>
    <mergeCell ref="H50:AG50"/>
    <mergeCell ref="H44:AG44"/>
    <mergeCell ref="D45:G45"/>
    <mergeCell ref="H45:AG45"/>
    <mergeCell ref="B46:C50"/>
    <mergeCell ref="D46:G46"/>
    <mergeCell ref="H46:AG46"/>
    <mergeCell ref="D40:AY40"/>
    <mergeCell ref="B41:AY41"/>
    <mergeCell ref="D42:G42"/>
    <mergeCell ref="H42:AG42"/>
    <mergeCell ref="AH42:AY42"/>
    <mergeCell ref="B43:C45"/>
    <mergeCell ref="D43:G43"/>
    <mergeCell ref="H43:AG43"/>
    <mergeCell ref="AH43:AY45"/>
    <mergeCell ref="D44:G44"/>
    <mergeCell ref="B35:C38"/>
    <mergeCell ref="D35:AY35"/>
    <mergeCell ref="D36:AY36"/>
    <mergeCell ref="D37:AY37"/>
    <mergeCell ref="D38:AY38"/>
    <mergeCell ref="D39:AY39"/>
    <mergeCell ref="D31:L31"/>
    <mergeCell ref="M31:R31"/>
    <mergeCell ref="S31:X31"/>
    <mergeCell ref="Y31:AY31"/>
    <mergeCell ref="D32:L32"/>
    <mergeCell ref="M32:R32"/>
    <mergeCell ref="S32:X32"/>
    <mergeCell ref="Y32:AY32"/>
    <mergeCell ref="M29:R29"/>
    <mergeCell ref="S29:X29"/>
    <mergeCell ref="D30:L30"/>
    <mergeCell ref="M30:R30"/>
    <mergeCell ref="S30:X30"/>
    <mergeCell ref="Y30:AY30"/>
    <mergeCell ref="B27:C32"/>
    <mergeCell ref="D27:L27"/>
    <mergeCell ref="M27:R27"/>
    <mergeCell ref="S27:X27"/>
    <mergeCell ref="Y27:AY27"/>
    <mergeCell ref="D28:L28"/>
    <mergeCell ref="M28:R28"/>
    <mergeCell ref="S28:X28"/>
    <mergeCell ref="Y28:AY29"/>
    <mergeCell ref="D29:L29"/>
    <mergeCell ref="AZ24:BH25"/>
    <mergeCell ref="AP25:AT25"/>
    <mergeCell ref="AU25:AY25"/>
    <mergeCell ref="B26:G26"/>
    <mergeCell ref="H26:Y26"/>
    <mergeCell ref="Z26:AB26"/>
    <mergeCell ref="AC26:AY26"/>
    <mergeCell ref="AP23:AT23"/>
    <mergeCell ref="AU23:AY23"/>
    <mergeCell ref="H24:Y25"/>
    <mergeCell ref="Z24:AB25"/>
    <mergeCell ref="AC24:AE25"/>
    <mergeCell ref="AF24:AJ25"/>
    <mergeCell ref="AK24:AO25"/>
    <mergeCell ref="AP24:AT24"/>
    <mergeCell ref="AU24:AY24"/>
    <mergeCell ref="B23:G25"/>
    <mergeCell ref="H23:Y23"/>
    <mergeCell ref="Z23:AB23"/>
    <mergeCell ref="AC23:AE23"/>
    <mergeCell ref="AF23:AJ23"/>
    <mergeCell ref="AK23:AO23"/>
    <mergeCell ref="AZ21:BH21"/>
    <mergeCell ref="Z22:AB22"/>
    <mergeCell ref="AC22:AE22"/>
    <mergeCell ref="AF22:AJ22"/>
    <mergeCell ref="AK22:AO22"/>
    <mergeCell ref="AP22:AT22"/>
    <mergeCell ref="AU22:AY22"/>
    <mergeCell ref="AP20:AT20"/>
    <mergeCell ref="AU20:AY20"/>
    <mergeCell ref="H21:Y22"/>
    <mergeCell ref="Z21:AB21"/>
    <mergeCell ref="AC21:AE21"/>
    <mergeCell ref="AF21:AJ21"/>
    <mergeCell ref="AK21:AO21"/>
    <mergeCell ref="AP21:AT21"/>
    <mergeCell ref="AU21:AY21"/>
    <mergeCell ref="B20:G22"/>
    <mergeCell ref="H20:Y20"/>
    <mergeCell ref="Z20:AB20"/>
    <mergeCell ref="AC20:AE20"/>
    <mergeCell ref="AF20:AJ20"/>
    <mergeCell ref="AK20:AO20"/>
    <mergeCell ref="H19:P19"/>
    <mergeCell ref="Q19:W19"/>
    <mergeCell ref="X19:AD19"/>
    <mergeCell ref="AE19:AK19"/>
    <mergeCell ref="AL19:AR19"/>
    <mergeCell ref="AS19:AY19"/>
    <mergeCell ref="H18:P18"/>
    <mergeCell ref="Q18:W18"/>
    <mergeCell ref="X18:AD18"/>
    <mergeCell ref="AE18:AK18"/>
    <mergeCell ref="AL18:AR18"/>
    <mergeCell ref="AS18:AY18"/>
    <mergeCell ref="J17:P17"/>
    <mergeCell ref="Q17:W17"/>
    <mergeCell ref="X17:AD17"/>
    <mergeCell ref="AE17:AK17"/>
    <mergeCell ref="AL17:AR17"/>
    <mergeCell ref="AS17:AY17"/>
    <mergeCell ref="J16:P16"/>
    <mergeCell ref="Q16:W16"/>
    <mergeCell ref="X16:AD16"/>
    <mergeCell ref="AE16:AK16"/>
    <mergeCell ref="AL16:AR16"/>
    <mergeCell ref="AS16:AY16"/>
    <mergeCell ref="J15:P15"/>
    <mergeCell ref="Q15:W15"/>
    <mergeCell ref="X15:AD15"/>
    <mergeCell ref="AE15:AK15"/>
    <mergeCell ref="AL15:AR15"/>
    <mergeCell ref="AS15:AY15"/>
    <mergeCell ref="AS12:AY12"/>
    <mergeCell ref="H13:I17"/>
    <mergeCell ref="J13:P14"/>
    <mergeCell ref="Q13:W14"/>
    <mergeCell ref="X13:AD14"/>
    <mergeCell ref="AE13:AK14"/>
    <mergeCell ref="AL13:AR13"/>
    <mergeCell ref="AS13:AY13"/>
    <mergeCell ref="AL14:AR14"/>
    <mergeCell ref="AS14:AY14"/>
    <mergeCell ref="B10:G10"/>
    <mergeCell ref="H10:AY10"/>
    <mergeCell ref="B11:G11"/>
    <mergeCell ref="H11:AY11"/>
    <mergeCell ref="B12:G19"/>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orientation="portrait" r:id="rId1"/>
  <headerFooter differentFirst="1" alignWithMargins="0"/>
  <rowBreaks count="4" manualBreakCount="4">
    <brk id="33" max="50" man="1"/>
    <brk id="69" max="50" man="1"/>
    <brk id="81" max="50" man="1"/>
    <brk id="128" max="5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38"/>
  <sheetViews>
    <sheetView topLeftCell="A223" zoomScale="75" zoomScaleNormal="75" zoomScaleSheetLayoutView="100" workbookViewId="0">
      <selection activeCell="A221" sqref="A221:XFD233"/>
    </sheetView>
  </sheetViews>
  <sheetFormatPr defaultColWidth="9" defaultRowHeight="13.1"/>
  <cols>
    <col min="1" max="2" width="2.21875" style="502" customWidth="1"/>
    <col min="3" max="3" width="3.6640625" style="502" customWidth="1"/>
    <col min="4" max="6" width="2.21875" style="502" customWidth="1"/>
    <col min="7" max="7" width="1.6640625" style="502" customWidth="1"/>
    <col min="8" max="25" width="2.21875" style="502" customWidth="1"/>
    <col min="26" max="28" width="2.77734375" style="502" customWidth="1"/>
    <col min="29" max="34" width="2.21875" style="502" customWidth="1"/>
    <col min="35" max="35" width="2.6640625" style="502" customWidth="1"/>
    <col min="36" max="36" width="3.44140625" style="502" customWidth="1"/>
    <col min="37" max="46" width="2.6640625" style="502" customWidth="1"/>
    <col min="47" max="47" width="3.44140625" style="502" customWidth="1"/>
    <col min="48" max="58" width="2.21875" style="502" customWidth="1"/>
    <col min="59" max="16384" width="9" style="502"/>
  </cols>
  <sheetData>
    <row r="1" spans="2:51" ht="23.25" customHeight="1">
      <c r="AQ1" s="503"/>
      <c r="AR1" s="503"/>
      <c r="AS1" s="503"/>
      <c r="AT1" s="503"/>
      <c r="AU1" s="503"/>
      <c r="AV1" s="503"/>
      <c r="AW1" s="503"/>
      <c r="AX1" s="504"/>
    </row>
    <row r="2" spans="2:51" ht="23.25" customHeight="1">
      <c r="AK2" s="505" t="s">
        <v>0</v>
      </c>
      <c r="AL2" s="505"/>
      <c r="AM2" s="505"/>
      <c r="AN2" s="505"/>
      <c r="AO2" s="505"/>
      <c r="AP2" s="505"/>
      <c r="AQ2" s="505"/>
      <c r="AR2" s="506" t="s">
        <v>183</v>
      </c>
      <c r="AS2" s="506"/>
      <c r="AT2" s="506"/>
      <c r="AU2" s="506"/>
      <c r="AV2" s="506"/>
      <c r="AW2" s="506"/>
      <c r="AX2" s="506"/>
      <c r="AY2" s="506"/>
    </row>
    <row r="3" spans="2:51" ht="21.8" customHeight="1" thickBot="1">
      <c r="AK3" s="507"/>
      <c r="AL3" s="507"/>
      <c r="AM3" s="507"/>
      <c r="AN3" s="507"/>
      <c r="AO3" s="507"/>
      <c r="AP3" s="507"/>
      <c r="AQ3" s="507"/>
      <c r="AR3" s="508" t="s">
        <v>184</v>
      </c>
      <c r="AS3" s="508"/>
      <c r="AT3" s="508"/>
      <c r="AU3" s="508"/>
      <c r="AV3" s="508"/>
      <c r="AW3" s="508"/>
      <c r="AX3" s="508"/>
      <c r="AY3" s="508"/>
    </row>
    <row r="4" spans="2:51" ht="19" thickBot="1">
      <c r="B4" s="509" t="s">
        <v>185</v>
      </c>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c r="AH4" s="510"/>
      <c r="AI4" s="510"/>
      <c r="AJ4" s="510"/>
      <c r="AK4" s="510"/>
      <c r="AL4" s="510"/>
      <c r="AM4" s="510"/>
      <c r="AN4" s="510"/>
      <c r="AO4" s="510"/>
      <c r="AP4" s="510"/>
      <c r="AQ4" s="510"/>
      <c r="AR4" s="510"/>
      <c r="AS4" s="510"/>
      <c r="AT4" s="510"/>
      <c r="AU4" s="510"/>
      <c r="AV4" s="510"/>
      <c r="AW4" s="510"/>
      <c r="AX4" s="510"/>
      <c r="AY4" s="511"/>
    </row>
    <row r="5" spans="2:51" ht="35.200000000000003" customHeight="1">
      <c r="B5" s="512" t="s">
        <v>4</v>
      </c>
      <c r="C5" s="513"/>
      <c r="D5" s="513"/>
      <c r="E5" s="513"/>
      <c r="F5" s="513"/>
      <c r="G5" s="513"/>
      <c r="H5" s="514" t="s">
        <v>186</v>
      </c>
      <c r="I5" s="515"/>
      <c r="J5" s="515"/>
      <c r="K5" s="515"/>
      <c r="L5" s="515"/>
      <c r="M5" s="515"/>
      <c r="N5" s="515"/>
      <c r="O5" s="515"/>
      <c r="P5" s="515"/>
      <c r="Q5" s="515"/>
      <c r="R5" s="515"/>
      <c r="S5" s="515"/>
      <c r="T5" s="515"/>
      <c r="U5" s="515"/>
      <c r="V5" s="515"/>
      <c r="W5" s="515"/>
      <c r="X5" s="515"/>
      <c r="Y5" s="516"/>
      <c r="Z5" s="517" t="s">
        <v>187</v>
      </c>
      <c r="AA5" s="518"/>
      <c r="AB5" s="518"/>
      <c r="AC5" s="518"/>
      <c r="AD5" s="518"/>
      <c r="AE5" s="519"/>
      <c r="AF5" s="520" t="s">
        <v>188</v>
      </c>
      <c r="AG5" s="521"/>
      <c r="AH5" s="521"/>
      <c r="AI5" s="521"/>
      <c r="AJ5" s="521"/>
      <c r="AK5" s="521"/>
      <c r="AL5" s="521"/>
      <c r="AM5" s="521"/>
      <c r="AN5" s="521"/>
      <c r="AO5" s="521"/>
      <c r="AP5" s="521"/>
      <c r="AQ5" s="522"/>
      <c r="AR5" s="523" t="s">
        <v>8</v>
      </c>
      <c r="AS5" s="518"/>
      <c r="AT5" s="518"/>
      <c r="AU5" s="518"/>
      <c r="AV5" s="518"/>
      <c r="AW5" s="518"/>
      <c r="AX5" s="518"/>
      <c r="AY5" s="524"/>
    </row>
    <row r="6" spans="2:51" ht="59.25" customHeight="1">
      <c r="B6" s="525" t="s">
        <v>9</v>
      </c>
      <c r="C6" s="526"/>
      <c r="D6" s="526"/>
      <c r="E6" s="526"/>
      <c r="F6" s="526"/>
      <c r="G6" s="527"/>
      <c r="H6" s="528" t="s">
        <v>189</v>
      </c>
      <c r="I6" s="529"/>
      <c r="J6" s="529"/>
      <c r="K6" s="529"/>
      <c r="L6" s="529"/>
      <c r="M6" s="529"/>
      <c r="N6" s="529"/>
      <c r="O6" s="529"/>
      <c r="P6" s="529"/>
      <c r="Q6" s="529"/>
      <c r="R6" s="529"/>
      <c r="S6" s="529"/>
      <c r="T6" s="529"/>
      <c r="U6" s="529"/>
      <c r="V6" s="529"/>
      <c r="W6" s="530"/>
      <c r="X6" s="530"/>
      <c r="Y6" s="530"/>
      <c r="Z6" s="531" t="s">
        <v>11</v>
      </c>
      <c r="AA6" s="532"/>
      <c r="AB6" s="532"/>
      <c r="AC6" s="532"/>
      <c r="AD6" s="532"/>
      <c r="AE6" s="533"/>
      <c r="AF6" s="534"/>
      <c r="AG6" s="535"/>
      <c r="AH6" s="535"/>
      <c r="AI6" s="535"/>
      <c r="AJ6" s="535"/>
      <c r="AK6" s="535"/>
      <c r="AL6" s="535"/>
      <c r="AM6" s="535"/>
      <c r="AN6" s="535"/>
      <c r="AO6" s="535"/>
      <c r="AP6" s="535"/>
      <c r="AQ6" s="536"/>
      <c r="AR6" s="537" t="s">
        <v>190</v>
      </c>
      <c r="AS6" s="538"/>
      <c r="AT6" s="538"/>
      <c r="AU6" s="538"/>
      <c r="AV6" s="538"/>
      <c r="AW6" s="538"/>
      <c r="AX6" s="538"/>
      <c r="AY6" s="539"/>
    </row>
    <row r="7" spans="2:51" ht="30.8" customHeight="1">
      <c r="B7" s="540" t="s">
        <v>13</v>
      </c>
      <c r="C7" s="541"/>
      <c r="D7" s="541"/>
      <c r="E7" s="541"/>
      <c r="F7" s="541"/>
      <c r="G7" s="541"/>
      <c r="H7" s="542" t="s">
        <v>191</v>
      </c>
      <c r="I7" s="530"/>
      <c r="J7" s="530"/>
      <c r="K7" s="530"/>
      <c r="L7" s="530"/>
      <c r="M7" s="530"/>
      <c r="N7" s="530"/>
      <c r="O7" s="530"/>
      <c r="P7" s="530"/>
      <c r="Q7" s="530"/>
      <c r="R7" s="530"/>
      <c r="S7" s="530"/>
      <c r="T7" s="530"/>
      <c r="U7" s="530"/>
      <c r="V7" s="530"/>
      <c r="W7" s="530"/>
      <c r="X7" s="530"/>
      <c r="Y7" s="530"/>
      <c r="Z7" s="543" t="s">
        <v>15</v>
      </c>
      <c r="AA7" s="544"/>
      <c r="AB7" s="544"/>
      <c r="AC7" s="544"/>
      <c r="AD7" s="544"/>
      <c r="AE7" s="545"/>
      <c r="AF7" s="546" t="s">
        <v>192</v>
      </c>
      <c r="AG7" s="546"/>
      <c r="AH7" s="546"/>
      <c r="AI7" s="546"/>
      <c r="AJ7" s="546"/>
      <c r="AK7" s="546"/>
      <c r="AL7" s="546"/>
      <c r="AM7" s="546"/>
      <c r="AN7" s="546"/>
      <c r="AO7" s="546"/>
      <c r="AP7" s="546"/>
      <c r="AQ7" s="546"/>
      <c r="AR7" s="530"/>
      <c r="AS7" s="530"/>
      <c r="AT7" s="530"/>
      <c r="AU7" s="530"/>
      <c r="AV7" s="530"/>
      <c r="AW7" s="530"/>
      <c r="AX7" s="530"/>
      <c r="AY7" s="547"/>
    </row>
    <row r="8" spans="2:51" ht="18" customHeight="1">
      <c r="B8" s="548" t="s">
        <v>193</v>
      </c>
      <c r="C8" s="549"/>
      <c r="D8" s="549"/>
      <c r="E8" s="549"/>
      <c r="F8" s="549"/>
      <c r="G8" s="549"/>
      <c r="H8" s="550"/>
      <c r="I8" s="551"/>
      <c r="J8" s="551"/>
      <c r="K8" s="551"/>
      <c r="L8" s="551"/>
      <c r="M8" s="551"/>
      <c r="N8" s="551"/>
      <c r="O8" s="551"/>
      <c r="P8" s="551"/>
      <c r="Q8" s="551"/>
      <c r="R8" s="551"/>
      <c r="S8" s="551"/>
      <c r="T8" s="551"/>
      <c r="U8" s="551"/>
      <c r="V8" s="551"/>
      <c r="W8" s="552"/>
      <c r="X8" s="552"/>
      <c r="Y8" s="552"/>
      <c r="Z8" s="553" t="s">
        <v>194</v>
      </c>
      <c r="AA8" s="530"/>
      <c r="AB8" s="530"/>
      <c r="AC8" s="530"/>
      <c r="AD8" s="530"/>
      <c r="AE8" s="554"/>
      <c r="AF8" s="555" t="s">
        <v>195</v>
      </c>
      <c r="AG8" s="556"/>
      <c r="AH8" s="556"/>
      <c r="AI8" s="556"/>
      <c r="AJ8" s="556"/>
      <c r="AK8" s="556"/>
      <c r="AL8" s="556"/>
      <c r="AM8" s="556"/>
      <c r="AN8" s="556"/>
      <c r="AO8" s="556"/>
      <c r="AP8" s="556"/>
      <c r="AQ8" s="556"/>
      <c r="AR8" s="556"/>
      <c r="AS8" s="556"/>
      <c r="AT8" s="556"/>
      <c r="AU8" s="556"/>
      <c r="AV8" s="556"/>
      <c r="AW8" s="556"/>
      <c r="AX8" s="556"/>
      <c r="AY8" s="557"/>
    </row>
    <row r="9" spans="2:51" ht="24.05" customHeight="1">
      <c r="B9" s="558"/>
      <c r="C9" s="559"/>
      <c r="D9" s="559"/>
      <c r="E9" s="559"/>
      <c r="F9" s="559"/>
      <c r="G9" s="559"/>
      <c r="H9" s="560"/>
      <c r="I9" s="561"/>
      <c r="J9" s="561"/>
      <c r="K9" s="561"/>
      <c r="L9" s="561"/>
      <c r="M9" s="561"/>
      <c r="N9" s="561"/>
      <c r="O9" s="561"/>
      <c r="P9" s="561"/>
      <c r="Q9" s="561"/>
      <c r="R9" s="561"/>
      <c r="S9" s="561"/>
      <c r="T9" s="561"/>
      <c r="U9" s="561"/>
      <c r="V9" s="561"/>
      <c r="W9" s="562"/>
      <c r="X9" s="562"/>
      <c r="Y9" s="562"/>
      <c r="Z9" s="563"/>
      <c r="AA9" s="530"/>
      <c r="AB9" s="530"/>
      <c r="AC9" s="530"/>
      <c r="AD9" s="530"/>
      <c r="AE9" s="554"/>
      <c r="AF9" s="564"/>
      <c r="AG9" s="565"/>
      <c r="AH9" s="565"/>
      <c r="AI9" s="565"/>
      <c r="AJ9" s="565"/>
      <c r="AK9" s="565"/>
      <c r="AL9" s="565"/>
      <c r="AM9" s="565"/>
      <c r="AN9" s="565"/>
      <c r="AO9" s="565"/>
      <c r="AP9" s="565"/>
      <c r="AQ9" s="565"/>
      <c r="AR9" s="565"/>
      <c r="AS9" s="565"/>
      <c r="AT9" s="565"/>
      <c r="AU9" s="565"/>
      <c r="AV9" s="565"/>
      <c r="AW9" s="565"/>
      <c r="AX9" s="565"/>
      <c r="AY9" s="566"/>
    </row>
    <row r="10" spans="2:51" ht="70.7" customHeight="1">
      <c r="B10" s="567" t="s">
        <v>196</v>
      </c>
      <c r="C10" s="568"/>
      <c r="D10" s="568"/>
      <c r="E10" s="568"/>
      <c r="F10" s="568"/>
      <c r="G10" s="568"/>
      <c r="H10" s="569" t="s">
        <v>197</v>
      </c>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1"/>
    </row>
    <row r="11" spans="2:51" ht="104.75" customHeight="1">
      <c r="B11" s="567" t="s">
        <v>198</v>
      </c>
      <c r="C11" s="568"/>
      <c r="D11" s="568"/>
      <c r="E11" s="568"/>
      <c r="F11" s="568"/>
      <c r="G11" s="568"/>
      <c r="H11" s="569" t="s">
        <v>199</v>
      </c>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1"/>
    </row>
    <row r="12" spans="2:51" ht="29.3" customHeight="1">
      <c r="B12" s="567" t="s">
        <v>25</v>
      </c>
      <c r="C12" s="568"/>
      <c r="D12" s="568"/>
      <c r="E12" s="568"/>
      <c r="F12" s="568"/>
      <c r="G12" s="572"/>
      <c r="H12" s="573" t="s">
        <v>200</v>
      </c>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74"/>
      <c r="AO12" s="574"/>
      <c r="AP12" s="574"/>
      <c r="AQ12" s="574"/>
      <c r="AR12" s="574"/>
      <c r="AS12" s="574"/>
      <c r="AT12" s="574"/>
      <c r="AU12" s="574"/>
      <c r="AV12" s="574"/>
      <c r="AW12" s="574"/>
      <c r="AX12" s="574"/>
      <c r="AY12" s="575"/>
    </row>
    <row r="13" spans="2:51" ht="20.95" customHeight="1">
      <c r="B13" s="576" t="s">
        <v>201</v>
      </c>
      <c r="C13" s="577"/>
      <c r="D13" s="577"/>
      <c r="E13" s="577"/>
      <c r="F13" s="577"/>
      <c r="G13" s="578"/>
      <c r="H13" s="579"/>
      <c r="I13" s="580"/>
      <c r="J13" s="580"/>
      <c r="K13" s="580"/>
      <c r="L13" s="580"/>
      <c r="M13" s="580"/>
      <c r="N13" s="580"/>
      <c r="O13" s="580"/>
      <c r="P13" s="580"/>
      <c r="Q13" s="581" t="s">
        <v>202</v>
      </c>
      <c r="R13" s="582"/>
      <c r="S13" s="582"/>
      <c r="T13" s="582"/>
      <c r="U13" s="582"/>
      <c r="V13" s="582"/>
      <c r="W13" s="583"/>
      <c r="X13" s="581" t="s">
        <v>203</v>
      </c>
      <c r="Y13" s="582"/>
      <c r="Z13" s="582"/>
      <c r="AA13" s="582"/>
      <c r="AB13" s="582"/>
      <c r="AC13" s="582"/>
      <c r="AD13" s="583"/>
      <c r="AE13" s="581" t="s">
        <v>204</v>
      </c>
      <c r="AF13" s="582"/>
      <c r="AG13" s="582"/>
      <c r="AH13" s="582"/>
      <c r="AI13" s="582"/>
      <c r="AJ13" s="582"/>
      <c r="AK13" s="583"/>
      <c r="AL13" s="581" t="s">
        <v>205</v>
      </c>
      <c r="AM13" s="582"/>
      <c r="AN13" s="582"/>
      <c r="AO13" s="582"/>
      <c r="AP13" s="582"/>
      <c r="AQ13" s="582"/>
      <c r="AR13" s="583"/>
      <c r="AS13" s="581" t="s">
        <v>206</v>
      </c>
      <c r="AT13" s="582"/>
      <c r="AU13" s="582"/>
      <c r="AV13" s="582"/>
      <c r="AW13" s="582"/>
      <c r="AX13" s="582"/>
      <c r="AY13" s="584"/>
    </row>
    <row r="14" spans="2:51" ht="20.95" customHeight="1">
      <c r="B14" s="585"/>
      <c r="C14" s="586"/>
      <c r="D14" s="586"/>
      <c r="E14" s="586"/>
      <c r="F14" s="586"/>
      <c r="G14" s="587"/>
      <c r="H14" s="588" t="s">
        <v>33</v>
      </c>
      <c r="I14" s="589"/>
      <c r="J14" s="590" t="s">
        <v>34</v>
      </c>
      <c r="K14" s="591"/>
      <c r="L14" s="591"/>
      <c r="M14" s="591"/>
      <c r="N14" s="591"/>
      <c r="O14" s="591"/>
      <c r="P14" s="592"/>
      <c r="Q14" s="593"/>
      <c r="R14" s="594"/>
      <c r="S14" s="594"/>
      <c r="T14" s="594"/>
      <c r="U14" s="594"/>
      <c r="V14" s="594"/>
      <c r="W14" s="595"/>
      <c r="X14" s="593"/>
      <c r="Y14" s="594"/>
      <c r="Z14" s="594"/>
      <c r="AA14" s="594"/>
      <c r="AB14" s="594"/>
      <c r="AC14" s="594"/>
      <c r="AD14" s="595"/>
      <c r="AE14" s="596" t="s">
        <v>89</v>
      </c>
      <c r="AF14" s="597"/>
      <c r="AG14" s="597"/>
      <c r="AH14" s="597"/>
      <c r="AI14" s="597"/>
      <c r="AJ14" s="597"/>
      <c r="AK14" s="598"/>
      <c r="AL14" s="599">
        <v>544</v>
      </c>
      <c r="AM14" s="599"/>
      <c r="AN14" s="599"/>
      <c r="AO14" s="599"/>
      <c r="AP14" s="599"/>
      <c r="AQ14" s="599"/>
      <c r="AR14" s="599"/>
      <c r="AS14" s="599">
        <v>414</v>
      </c>
      <c r="AT14" s="599"/>
      <c r="AU14" s="599"/>
      <c r="AV14" s="599"/>
      <c r="AW14" s="599"/>
      <c r="AX14" s="599"/>
      <c r="AY14" s="600"/>
    </row>
    <row r="15" spans="2:51" ht="20.95" customHeight="1">
      <c r="B15" s="585"/>
      <c r="C15" s="586"/>
      <c r="D15" s="586"/>
      <c r="E15" s="586"/>
      <c r="F15" s="586"/>
      <c r="G15" s="587"/>
      <c r="H15" s="601"/>
      <c r="I15" s="602"/>
      <c r="J15" s="603"/>
      <c r="K15" s="604"/>
      <c r="L15" s="604"/>
      <c r="M15" s="604"/>
      <c r="N15" s="604"/>
      <c r="O15" s="604"/>
      <c r="P15" s="605"/>
      <c r="Q15" s="606"/>
      <c r="R15" s="607"/>
      <c r="S15" s="607"/>
      <c r="T15" s="607"/>
      <c r="U15" s="607"/>
      <c r="V15" s="607"/>
      <c r="W15" s="608"/>
      <c r="X15" s="606"/>
      <c r="Y15" s="607"/>
      <c r="Z15" s="607"/>
      <c r="AA15" s="607"/>
      <c r="AB15" s="607"/>
      <c r="AC15" s="607"/>
      <c r="AD15" s="608"/>
      <c r="AE15" s="609"/>
      <c r="AF15" s="610"/>
      <c r="AG15" s="610"/>
      <c r="AH15" s="610"/>
      <c r="AI15" s="610"/>
      <c r="AJ15" s="610"/>
      <c r="AK15" s="611"/>
      <c r="AL15" s="612" t="s">
        <v>207</v>
      </c>
      <c r="AM15" s="613"/>
      <c r="AN15" s="613"/>
      <c r="AO15" s="613"/>
      <c r="AP15" s="613"/>
      <c r="AQ15" s="613"/>
      <c r="AR15" s="614"/>
      <c r="AS15" s="615" t="s">
        <v>208</v>
      </c>
      <c r="AT15" s="613"/>
      <c r="AU15" s="613"/>
      <c r="AV15" s="613"/>
      <c r="AW15" s="613"/>
      <c r="AX15" s="613"/>
      <c r="AY15" s="616"/>
    </row>
    <row r="16" spans="2:51" ht="20.95" customHeight="1">
      <c r="B16" s="585"/>
      <c r="C16" s="586"/>
      <c r="D16" s="586"/>
      <c r="E16" s="586"/>
      <c r="F16" s="586"/>
      <c r="G16" s="587"/>
      <c r="H16" s="617"/>
      <c r="I16" s="602"/>
      <c r="J16" s="618" t="s">
        <v>36</v>
      </c>
      <c r="K16" s="619"/>
      <c r="L16" s="619"/>
      <c r="M16" s="619"/>
      <c r="N16" s="619"/>
      <c r="O16" s="619"/>
      <c r="P16" s="620"/>
      <c r="Q16" s="621"/>
      <c r="R16" s="621"/>
      <c r="S16" s="621"/>
      <c r="T16" s="621"/>
      <c r="U16" s="621"/>
      <c r="V16" s="621"/>
      <c r="W16" s="621"/>
      <c r="X16" s="621"/>
      <c r="Y16" s="621"/>
      <c r="Z16" s="621"/>
      <c r="AA16" s="621"/>
      <c r="AB16" s="621"/>
      <c r="AC16" s="621"/>
      <c r="AD16" s="621"/>
      <c r="AE16" s="622" t="s">
        <v>209</v>
      </c>
      <c r="AF16" s="622"/>
      <c r="AG16" s="622"/>
      <c r="AH16" s="622"/>
      <c r="AI16" s="622"/>
      <c r="AJ16" s="622"/>
      <c r="AK16" s="622"/>
      <c r="AL16" s="623" t="s">
        <v>210</v>
      </c>
      <c r="AM16" s="622"/>
      <c r="AN16" s="622"/>
      <c r="AO16" s="622"/>
      <c r="AP16" s="622"/>
      <c r="AQ16" s="622"/>
      <c r="AR16" s="622"/>
      <c r="AS16" s="624"/>
      <c r="AT16" s="624"/>
      <c r="AU16" s="624"/>
      <c r="AV16" s="624"/>
      <c r="AW16" s="624"/>
      <c r="AX16" s="624"/>
      <c r="AY16" s="625"/>
    </row>
    <row r="17" spans="2:51" ht="24.75" customHeight="1">
      <c r="B17" s="585"/>
      <c r="C17" s="586"/>
      <c r="D17" s="586"/>
      <c r="E17" s="586"/>
      <c r="F17" s="586"/>
      <c r="G17" s="587"/>
      <c r="H17" s="617"/>
      <c r="I17" s="602"/>
      <c r="J17" s="618" t="s">
        <v>38</v>
      </c>
      <c r="K17" s="619"/>
      <c r="L17" s="619"/>
      <c r="M17" s="619"/>
      <c r="N17" s="619"/>
      <c r="O17" s="619"/>
      <c r="P17" s="620"/>
      <c r="Q17" s="621"/>
      <c r="R17" s="621"/>
      <c r="S17" s="621"/>
      <c r="T17" s="621"/>
      <c r="U17" s="621"/>
      <c r="V17" s="621"/>
      <c r="W17" s="621"/>
      <c r="X17" s="621"/>
      <c r="Y17" s="621"/>
      <c r="Z17" s="621"/>
      <c r="AA17" s="621"/>
      <c r="AB17" s="621"/>
      <c r="AC17" s="621"/>
      <c r="AD17" s="621"/>
      <c r="AE17" s="622" t="s">
        <v>89</v>
      </c>
      <c r="AF17" s="622"/>
      <c r="AG17" s="622"/>
      <c r="AH17" s="622"/>
      <c r="AI17" s="622"/>
      <c r="AJ17" s="622"/>
      <c r="AK17" s="622"/>
      <c r="AL17" s="623" t="s">
        <v>210</v>
      </c>
      <c r="AM17" s="622"/>
      <c r="AN17" s="622"/>
      <c r="AO17" s="622"/>
      <c r="AP17" s="622"/>
      <c r="AQ17" s="622"/>
      <c r="AR17" s="622"/>
      <c r="AS17" s="624"/>
      <c r="AT17" s="624"/>
      <c r="AU17" s="624"/>
      <c r="AV17" s="624"/>
      <c r="AW17" s="624"/>
      <c r="AX17" s="624"/>
      <c r="AY17" s="625"/>
    </row>
    <row r="18" spans="2:51" ht="24.75" customHeight="1">
      <c r="B18" s="585"/>
      <c r="C18" s="586"/>
      <c r="D18" s="586"/>
      <c r="E18" s="586"/>
      <c r="F18" s="586"/>
      <c r="G18" s="587"/>
      <c r="H18" s="626"/>
      <c r="I18" s="627"/>
      <c r="J18" s="628" t="s">
        <v>39</v>
      </c>
      <c r="K18" s="629"/>
      <c r="L18" s="629"/>
      <c r="M18" s="629"/>
      <c r="N18" s="629"/>
      <c r="O18" s="629"/>
      <c r="P18" s="630"/>
      <c r="Q18" s="631"/>
      <c r="R18" s="631"/>
      <c r="S18" s="631"/>
      <c r="T18" s="631"/>
      <c r="U18" s="631"/>
      <c r="V18" s="631"/>
      <c r="W18" s="631"/>
      <c r="X18" s="631"/>
      <c r="Y18" s="631"/>
      <c r="Z18" s="631"/>
      <c r="AA18" s="631"/>
      <c r="AB18" s="631"/>
      <c r="AC18" s="631"/>
      <c r="AD18" s="631"/>
      <c r="AE18" s="632">
        <v>570</v>
      </c>
      <c r="AF18" s="632"/>
      <c r="AG18" s="632"/>
      <c r="AH18" s="632"/>
      <c r="AI18" s="632"/>
      <c r="AJ18" s="632"/>
      <c r="AK18" s="632"/>
      <c r="AL18" s="632">
        <v>684</v>
      </c>
      <c r="AM18" s="632"/>
      <c r="AN18" s="632"/>
      <c r="AO18" s="632"/>
      <c r="AP18" s="632"/>
      <c r="AQ18" s="632"/>
      <c r="AR18" s="632"/>
      <c r="AS18" s="633">
        <v>788</v>
      </c>
      <c r="AT18" s="633"/>
      <c r="AU18" s="633"/>
      <c r="AV18" s="633"/>
      <c r="AW18" s="633"/>
      <c r="AX18" s="633"/>
      <c r="AY18" s="634"/>
    </row>
    <row r="19" spans="2:51" ht="24.75" customHeight="1">
      <c r="B19" s="585"/>
      <c r="C19" s="586"/>
      <c r="D19" s="586"/>
      <c r="E19" s="586"/>
      <c r="F19" s="586"/>
      <c r="G19" s="587"/>
      <c r="H19" s="635" t="s">
        <v>40</v>
      </c>
      <c r="I19" s="636"/>
      <c r="J19" s="636"/>
      <c r="K19" s="636"/>
      <c r="L19" s="636"/>
      <c r="M19" s="636"/>
      <c r="N19" s="636"/>
      <c r="O19" s="636"/>
      <c r="P19" s="636"/>
      <c r="Q19" s="637"/>
      <c r="R19" s="637"/>
      <c r="S19" s="637"/>
      <c r="T19" s="637"/>
      <c r="U19" s="637"/>
      <c r="V19" s="637"/>
      <c r="W19" s="637"/>
      <c r="X19" s="637"/>
      <c r="Y19" s="637"/>
      <c r="Z19" s="637"/>
      <c r="AA19" s="637"/>
      <c r="AB19" s="637"/>
      <c r="AC19" s="637"/>
      <c r="AD19" s="637"/>
      <c r="AE19" s="638">
        <v>311</v>
      </c>
      <c r="AF19" s="638"/>
      <c r="AG19" s="638"/>
      <c r="AH19" s="638"/>
      <c r="AI19" s="638"/>
      <c r="AJ19" s="638"/>
      <c r="AK19" s="638"/>
      <c r="AL19" s="637"/>
      <c r="AM19" s="637"/>
      <c r="AN19" s="637"/>
      <c r="AO19" s="637"/>
      <c r="AP19" s="637"/>
      <c r="AQ19" s="637"/>
      <c r="AR19" s="637"/>
      <c r="AS19" s="637"/>
      <c r="AT19" s="637"/>
      <c r="AU19" s="637"/>
      <c r="AV19" s="637"/>
      <c r="AW19" s="637"/>
      <c r="AX19" s="637"/>
      <c r="AY19" s="639"/>
    </row>
    <row r="20" spans="2:51" ht="24.75" customHeight="1">
      <c r="B20" s="640"/>
      <c r="C20" s="641"/>
      <c r="D20" s="641"/>
      <c r="E20" s="641"/>
      <c r="F20" s="641"/>
      <c r="G20" s="642"/>
      <c r="H20" s="635" t="s">
        <v>41</v>
      </c>
      <c r="I20" s="636"/>
      <c r="J20" s="636"/>
      <c r="K20" s="636"/>
      <c r="L20" s="636"/>
      <c r="M20" s="636"/>
      <c r="N20" s="636"/>
      <c r="O20" s="636"/>
      <c r="P20" s="636"/>
      <c r="Q20" s="637"/>
      <c r="R20" s="637"/>
      <c r="S20" s="637"/>
      <c r="T20" s="637"/>
      <c r="U20" s="637"/>
      <c r="V20" s="637"/>
      <c r="W20" s="637"/>
      <c r="X20" s="637"/>
      <c r="Y20" s="637"/>
      <c r="Z20" s="637"/>
      <c r="AA20" s="637"/>
      <c r="AB20" s="637"/>
      <c r="AC20" s="637"/>
      <c r="AD20" s="637"/>
      <c r="AE20" s="643">
        <f>+AE19/AE18</f>
        <v>0.54561403508771933</v>
      </c>
      <c r="AF20" s="643"/>
      <c r="AG20" s="643"/>
      <c r="AH20" s="643"/>
      <c r="AI20" s="643"/>
      <c r="AJ20" s="643"/>
      <c r="AK20" s="643"/>
      <c r="AL20" s="637"/>
      <c r="AM20" s="637"/>
      <c r="AN20" s="637"/>
      <c r="AO20" s="637"/>
      <c r="AP20" s="637"/>
      <c r="AQ20" s="637"/>
      <c r="AR20" s="637"/>
      <c r="AS20" s="637"/>
      <c r="AT20" s="637"/>
      <c r="AU20" s="637"/>
      <c r="AV20" s="637"/>
      <c r="AW20" s="637"/>
      <c r="AX20" s="637"/>
      <c r="AY20" s="639"/>
    </row>
    <row r="21" spans="2:51" ht="31.75" customHeight="1">
      <c r="B21" s="644" t="s">
        <v>43</v>
      </c>
      <c r="C21" s="645"/>
      <c r="D21" s="645"/>
      <c r="E21" s="645"/>
      <c r="F21" s="645"/>
      <c r="G21" s="646"/>
      <c r="H21" s="647" t="s">
        <v>44</v>
      </c>
      <c r="I21" s="582"/>
      <c r="J21" s="582"/>
      <c r="K21" s="582"/>
      <c r="L21" s="582"/>
      <c r="M21" s="582"/>
      <c r="N21" s="582"/>
      <c r="O21" s="582"/>
      <c r="P21" s="582"/>
      <c r="Q21" s="582"/>
      <c r="R21" s="582"/>
      <c r="S21" s="582"/>
      <c r="T21" s="582"/>
      <c r="U21" s="582"/>
      <c r="V21" s="582"/>
      <c r="W21" s="582"/>
      <c r="X21" s="582"/>
      <c r="Y21" s="583"/>
      <c r="Z21" s="648"/>
      <c r="AA21" s="649"/>
      <c r="AB21" s="650"/>
      <c r="AC21" s="581" t="s">
        <v>45</v>
      </c>
      <c r="AD21" s="582"/>
      <c r="AE21" s="582"/>
      <c r="AF21" s="583"/>
      <c r="AG21" s="581" t="s">
        <v>202</v>
      </c>
      <c r="AH21" s="582"/>
      <c r="AI21" s="582"/>
      <c r="AJ21" s="583"/>
      <c r="AK21" s="651" t="s">
        <v>203</v>
      </c>
      <c r="AL21" s="651"/>
      <c r="AM21" s="651"/>
      <c r="AN21" s="651"/>
      <c r="AO21" s="651"/>
      <c r="AP21" s="651" t="s">
        <v>204</v>
      </c>
      <c r="AQ21" s="651"/>
      <c r="AR21" s="651"/>
      <c r="AS21" s="651"/>
      <c r="AT21" s="651"/>
      <c r="AU21" s="652" t="s">
        <v>211</v>
      </c>
      <c r="AV21" s="651"/>
      <c r="AW21" s="651"/>
      <c r="AX21" s="651"/>
      <c r="AY21" s="653"/>
    </row>
    <row r="22" spans="2:51" ht="40.75" customHeight="1">
      <c r="B22" s="654"/>
      <c r="C22" s="645"/>
      <c r="D22" s="645"/>
      <c r="E22" s="645"/>
      <c r="F22" s="645"/>
      <c r="G22" s="646"/>
      <c r="H22" s="655" t="s">
        <v>212</v>
      </c>
      <c r="I22" s="656"/>
      <c r="J22" s="656"/>
      <c r="K22" s="656"/>
      <c r="L22" s="656"/>
      <c r="M22" s="656"/>
      <c r="N22" s="656"/>
      <c r="O22" s="656"/>
      <c r="P22" s="656"/>
      <c r="Q22" s="656"/>
      <c r="R22" s="656"/>
      <c r="S22" s="656"/>
      <c r="T22" s="656"/>
      <c r="U22" s="656"/>
      <c r="V22" s="656"/>
      <c r="W22" s="656"/>
      <c r="X22" s="656"/>
      <c r="Y22" s="657"/>
      <c r="Z22" s="658" t="s">
        <v>213</v>
      </c>
      <c r="AA22" s="659"/>
      <c r="AB22" s="660"/>
      <c r="AC22" s="661"/>
      <c r="AD22" s="661"/>
      <c r="AE22" s="661"/>
      <c r="AF22" s="661"/>
      <c r="AG22" s="648"/>
      <c r="AH22" s="649"/>
      <c r="AI22" s="649"/>
      <c r="AJ22" s="650"/>
      <c r="AK22" s="662"/>
      <c r="AL22" s="662"/>
      <c r="AM22" s="662"/>
      <c r="AN22" s="662"/>
      <c r="AO22" s="662"/>
      <c r="AP22" s="662"/>
      <c r="AQ22" s="662"/>
      <c r="AR22" s="662"/>
      <c r="AS22" s="662"/>
      <c r="AT22" s="662"/>
      <c r="AU22" s="662"/>
      <c r="AV22" s="662"/>
      <c r="AW22" s="662"/>
      <c r="AX22" s="662"/>
      <c r="AY22" s="663"/>
    </row>
    <row r="23" spans="2:51" ht="38.299999999999997" customHeight="1">
      <c r="B23" s="664"/>
      <c r="C23" s="665"/>
      <c r="D23" s="665"/>
      <c r="E23" s="665"/>
      <c r="F23" s="665"/>
      <c r="G23" s="666"/>
      <c r="H23" s="667"/>
      <c r="I23" s="668"/>
      <c r="J23" s="668"/>
      <c r="K23" s="668"/>
      <c r="L23" s="668"/>
      <c r="M23" s="668"/>
      <c r="N23" s="668"/>
      <c r="O23" s="668"/>
      <c r="P23" s="668"/>
      <c r="Q23" s="668"/>
      <c r="R23" s="668"/>
      <c r="S23" s="668"/>
      <c r="T23" s="668"/>
      <c r="U23" s="668"/>
      <c r="V23" s="668"/>
      <c r="W23" s="668"/>
      <c r="X23" s="668"/>
      <c r="Y23" s="669"/>
      <c r="Z23" s="581" t="s">
        <v>52</v>
      </c>
      <c r="AA23" s="582"/>
      <c r="AB23" s="583"/>
      <c r="AC23" s="662"/>
      <c r="AD23" s="662"/>
      <c r="AE23" s="662"/>
      <c r="AF23" s="662"/>
      <c r="AG23" s="648"/>
      <c r="AH23" s="649"/>
      <c r="AI23" s="649"/>
      <c r="AJ23" s="650"/>
      <c r="AK23" s="662"/>
      <c r="AL23" s="662"/>
      <c r="AM23" s="662"/>
      <c r="AN23" s="662"/>
      <c r="AO23" s="662"/>
      <c r="AP23" s="662"/>
      <c r="AQ23" s="662"/>
      <c r="AR23" s="662"/>
      <c r="AS23" s="662"/>
      <c r="AT23" s="662"/>
      <c r="AU23" s="670"/>
      <c r="AV23" s="670"/>
      <c r="AW23" s="670"/>
      <c r="AX23" s="670"/>
      <c r="AY23" s="671"/>
    </row>
    <row r="24" spans="2:51" ht="31.75" customHeight="1">
      <c r="B24" s="672" t="s">
        <v>54</v>
      </c>
      <c r="C24" s="673"/>
      <c r="D24" s="673"/>
      <c r="E24" s="673"/>
      <c r="F24" s="673"/>
      <c r="G24" s="674"/>
      <c r="H24" s="647" t="s">
        <v>55</v>
      </c>
      <c r="I24" s="582"/>
      <c r="J24" s="582"/>
      <c r="K24" s="582"/>
      <c r="L24" s="582"/>
      <c r="M24" s="582"/>
      <c r="N24" s="582"/>
      <c r="O24" s="582"/>
      <c r="P24" s="582"/>
      <c r="Q24" s="582"/>
      <c r="R24" s="582"/>
      <c r="S24" s="582"/>
      <c r="T24" s="582"/>
      <c r="U24" s="582"/>
      <c r="V24" s="582"/>
      <c r="W24" s="582"/>
      <c r="X24" s="582"/>
      <c r="Y24" s="583"/>
      <c r="Z24" s="648"/>
      <c r="AA24" s="649"/>
      <c r="AB24" s="650"/>
      <c r="AC24" s="651" t="s">
        <v>45</v>
      </c>
      <c r="AD24" s="651"/>
      <c r="AE24" s="651"/>
      <c r="AF24" s="651"/>
      <c r="AG24" s="581" t="s">
        <v>202</v>
      </c>
      <c r="AH24" s="582"/>
      <c r="AI24" s="582"/>
      <c r="AJ24" s="583"/>
      <c r="AK24" s="651" t="s">
        <v>203</v>
      </c>
      <c r="AL24" s="651"/>
      <c r="AM24" s="651"/>
      <c r="AN24" s="651"/>
      <c r="AO24" s="651"/>
      <c r="AP24" s="651" t="s">
        <v>204</v>
      </c>
      <c r="AQ24" s="651"/>
      <c r="AR24" s="651"/>
      <c r="AS24" s="651"/>
      <c r="AT24" s="651"/>
      <c r="AU24" s="675" t="s">
        <v>56</v>
      </c>
      <c r="AV24" s="676"/>
      <c r="AW24" s="676"/>
      <c r="AX24" s="676"/>
      <c r="AY24" s="677"/>
    </row>
    <row r="25" spans="2:51" ht="50.1" customHeight="1">
      <c r="B25" s="678"/>
      <c r="C25" s="679"/>
      <c r="D25" s="679"/>
      <c r="E25" s="679"/>
      <c r="F25" s="679"/>
      <c r="G25" s="680"/>
      <c r="H25" s="655" t="s">
        <v>214</v>
      </c>
      <c r="I25" s="681"/>
      <c r="J25" s="681"/>
      <c r="K25" s="681"/>
      <c r="L25" s="681"/>
      <c r="M25" s="681"/>
      <c r="N25" s="681"/>
      <c r="O25" s="681"/>
      <c r="P25" s="681"/>
      <c r="Q25" s="681"/>
      <c r="R25" s="681"/>
      <c r="S25" s="681"/>
      <c r="T25" s="681"/>
      <c r="U25" s="681"/>
      <c r="V25" s="681"/>
      <c r="W25" s="681"/>
      <c r="X25" s="681"/>
      <c r="Y25" s="682"/>
      <c r="Z25" s="683" t="s">
        <v>58</v>
      </c>
      <c r="AA25" s="684"/>
      <c r="AB25" s="685"/>
      <c r="AC25" s="686" t="s">
        <v>215</v>
      </c>
      <c r="AD25" s="687"/>
      <c r="AE25" s="687"/>
      <c r="AF25" s="688"/>
      <c r="AG25" s="689"/>
      <c r="AH25" s="690"/>
      <c r="AI25" s="690"/>
      <c r="AJ25" s="691"/>
      <c r="AK25" s="689"/>
      <c r="AL25" s="690"/>
      <c r="AM25" s="690"/>
      <c r="AN25" s="690"/>
      <c r="AO25" s="691"/>
      <c r="AP25" s="692" t="s">
        <v>216</v>
      </c>
      <c r="AQ25" s="693"/>
      <c r="AR25" s="693"/>
      <c r="AS25" s="693"/>
      <c r="AT25" s="694"/>
      <c r="AU25" s="695" t="s">
        <v>217</v>
      </c>
      <c r="AV25" s="696"/>
      <c r="AW25" s="696"/>
      <c r="AX25" s="696"/>
      <c r="AY25" s="697"/>
    </row>
    <row r="26" spans="2:51" ht="59.25" customHeight="1">
      <c r="B26" s="698"/>
      <c r="C26" s="699"/>
      <c r="D26" s="699"/>
      <c r="E26" s="699"/>
      <c r="F26" s="699"/>
      <c r="G26" s="700"/>
      <c r="H26" s="701"/>
      <c r="I26" s="702"/>
      <c r="J26" s="702"/>
      <c r="K26" s="702"/>
      <c r="L26" s="702"/>
      <c r="M26" s="702"/>
      <c r="N26" s="702"/>
      <c r="O26" s="702"/>
      <c r="P26" s="702"/>
      <c r="Q26" s="702"/>
      <c r="R26" s="702"/>
      <c r="S26" s="702"/>
      <c r="T26" s="702"/>
      <c r="U26" s="702"/>
      <c r="V26" s="702"/>
      <c r="W26" s="702"/>
      <c r="X26" s="702"/>
      <c r="Y26" s="703"/>
      <c r="Z26" s="704"/>
      <c r="AA26" s="705"/>
      <c r="AB26" s="706"/>
      <c r="AC26" s="707"/>
      <c r="AD26" s="708"/>
      <c r="AE26" s="708"/>
      <c r="AF26" s="709"/>
      <c r="AG26" s="710"/>
      <c r="AH26" s="711"/>
      <c r="AI26" s="711"/>
      <c r="AJ26" s="712"/>
      <c r="AK26" s="710"/>
      <c r="AL26" s="711"/>
      <c r="AM26" s="711"/>
      <c r="AN26" s="711"/>
      <c r="AO26" s="712"/>
      <c r="AP26" s="713"/>
      <c r="AQ26" s="714"/>
      <c r="AR26" s="714"/>
      <c r="AS26" s="714"/>
      <c r="AT26" s="715"/>
      <c r="AU26" s="716"/>
      <c r="AV26" s="717"/>
      <c r="AW26" s="717"/>
      <c r="AX26" s="717"/>
      <c r="AY26" s="718"/>
    </row>
    <row r="27" spans="2:51" ht="38.65" customHeight="1">
      <c r="B27" s="672" t="s">
        <v>66</v>
      </c>
      <c r="C27" s="719"/>
      <c r="D27" s="719"/>
      <c r="E27" s="719"/>
      <c r="F27" s="719"/>
      <c r="G27" s="719"/>
      <c r="H27" s="720" t="s">
        <v>218</v>
      </c>
      <c r="I27" s="721"/>
      <c r="J27" s="721"/>
      <c r="K27" s="721"/>
      <c r="L27" s="721"/>
      <c r="M27" s="721"/>
      <c r="N27" s="721"/>
      <c r="O27" s="721"/>
      <c r="P27" s="721"/>
      <c r="Q27" s="721"/>
      <c r="R27" s="721"/>
      <c r="S27" s="721"/>
      <c r="T27" s="721"/>
      <c r="U27" s="721"/>
      <c r="V27" s="721"/>
      <c r="W27" s="721"/>
      <c r="X27" s="721"/>
      <c r="Y27" s="722"/>
      <c r="Z27" s="723" t="s">
        <v>68</v>
      </c>
      <c r="AA27" s="724"/>
      <c r="AB27" s="725"/>
      <c r="AC27" s="726" t="s">
        <v>219</v>
      </c>
      <c r="AD27" s="727"/>
      <c r="AE27" s="727"/>
      <c r="AF27" s="727"/>
      <c r="AG27" s="727"/>
      <c r="AH27" s="727"/>
      <c r="AI27" s="727"/>
      <c r="AJ27" s="727"/>
      <c r="AK27" s="727"/>
      <c r="AL27" s="727"/>
      <c r="AM27" s="727"/>
      <c r="AN27" s="727"/>
      <c r="AO27" s="727"/>
      <c r="AP27" s="727"/>
      <c r="AQ27" s="727"/>
      <c r="AR27" s="727"/>
      <c r="AS27" s="727"/>
      <c r="AT27" s="727"/>
      <c r="AU27" s="727"/>
      <c r="AV27" s="727"/>
      <c r="AW27" s="727"/>
      <c r="AX27" s="727"/>
      <c r="AY27" s="728"/>
    </row>
    <row r="28" spans="2:51" ht="23.1" customHeight="1">
      <c r="B28" s="729" t="s">
        <v>70</v>
      </c>
      <c r="C28" s="730"/>
      <c r="D28" s="731" t="s">
        <v>71</v>
      </c>
      <c r="E28" s="732"/>
      <c r="F28" s="732"/>
      <c r="G28" s="732"/>
      <c r="H28" s="732"/>
      <c r="I28" s="732"/>
      <c r="J28" s="732"/>
      <c r="K28" s="732"/>
      <c r="L28" s="733"/>
      <c r="M28" s="734" t="s">
        <v>72</v>
      </c>
      <c r="N28" s="734"/>
      <c r="O28" s="734"/>
      <c r="P28" s="734"/>
      <c r="Q28" s="734"/>
      <c r="R28" s="734"/>
      <c r="S28" s="735" t="s">
        <v>206</v>
      </c>
      <c r="T28" s="735"/>
      <c r="U28" s="735"/>
      <c r="V28" s="735"/>
      <c r="W28" s="735"/>
      <c r="X28" s="735"/>
      <c r="Y28" s="736" t="s">
        <v>73</v>
      </c>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7"/>
    </row>
    <row r="29" spans="2:51" ht="39.950000000000003" customHeight="1">
      <c r="B29" s="738"/>
      <c r="C29" s="739"/>
      <c r="D29" s="740" t="s">
        <v>220</v>
      </c>
      <c r="E29" s="741"/>
      <c r="F29" s="741"/>
      <c r="G29" s="741"/>
      <c r="H29" s="741"/>
      <c r="I29" s="741"/>
      <c r="J29" s="741"/>
      <c r="K29" s="741"/>
      <c r="L29" s="742"/>
      <c r="M29" s="743">
        <v>440</v>
      </c>
      <c r="N29" s="743"/>
      <c r="O29" s="743"/>
      <c r="P29" s="743"/>
      <c r="Q29" s="743"/>
      <c r="R29" s="743"/>
      <c r="S29" s="744">
        <v>331</v>
      </c>
      <c r="T29" s="744"/>
      <c r="U29" s="744"/>
      <c r="V29" s="744"/>
      <c r="W29" s="744"/>
      <c r="X29" s="744"/>
      <c r="Y29" s="745" t="s">
        <v>221</v>
      </c>
      <c r="Z29" s="746"/>
      <c r="AA29" s="746"/>
      <c r="AB29" s="746"/>
      <c r="AC29" s="746"/>
      <c r="AD29" s="746"/>
      <c r="AE29" s="746"/>
      <c r="AF29" s="746"/>
      <c r="AG29" s="746"/>
      <c r="AH29" s="746"/>
      <c r="AI29" s="746"/>
      <c r="AJ29" s="746"/>
      <c r="AK29" s="746"/>
      <c r="AL29" s="746"/>
      <c r="AM29" s="746"/>
      <c r="AN29" s="746"/>
      <c r="AO29" s="746"/>
      <c r="AP29" s="746"/>
      <c r="AQ29" s="746"/>
      <c r="AR29" s="746"/>
      <c r="AS29" s="746"/>
      <c r="AT29" s="746"/>
      <c r="AU29" s="746"/>
      <c r="AV29" s="746"/>
      <c r="AW29" s="746"/>
      <c r="AX29" s="746"/>
      <c r="AY29" s="747"/>
    </row>
    <row r="30" spans="2:51" ht="39.950000000000003" customHeight="1">
      <c r="B30" s="738"/>
      <c r="C30" s="739"/>
      <c r="D30" s="748" t="s">
        <v>222</v>
      </c>
      <c r="E30" s="749"/>
      <c r="F30" s="749"/>
      <c r="G30" s="749"/>
      <c r="H30" s="749"/>
      <c r="I30" s="749"/>
      <c r="J30" s="749"/>
      <c r="K30" s="749"/>
      <c r="L30" s="750"/>
      <c r="M30" s="751">
        <v>58</v>
      </c>
      <c r="N30" s="751"/>
      <c r="O30" s="751"/>
      <c r="P30" s="751"/>
      <c r="Q30" s="751"/>
      <c r="R30" s="751"/>
      <c r="S30" s="752">
        <v>38</v>
      </c>
      <c r="T30" s="752"/>
      <c r="U30" s="752"/>
      <c r="V30" s="752"/>
      <c r="W30" s="752"/>
      <c r="X30" s="752"/>
      <c r="Y30" s="753"/>
      <c r="Z30" s="754"/>
      <c r="AA30" s="754"/>
      <c r="AB30" s="754"/>
      <c r="AC30" s="754"/>
      <c r="AD30" s="754"/>
      <c r="AE30" s="754"/>
      <c r="AF30" s="754"/>
      <c r="AG30" s="754"/>
      <c r="AH30" s="754"/>
      <c r="AI30" s="754"/>
      <c r="AJ30" s="754"/>
      <c r="AK30" s="754"/>
      <c r="AL30" s="754"/>
      <c r="AM30" s="754"/>
      <c r="AN30" s="754"/>
      <c r="AO30" s="754"/>
      <c r="AP30" s="754"/>
      <c r="AQ30" s="754"/>
      <c r="AR30" s="754"/>
      <c r="AS30" s="754"/>
      <c r="AT30" s="754"/>
      <c r="AU30" s="754"/>
      <c r="AV30" s="754"/>
      <c r="AW30" s="754"/>
      <c r="AX30" s="754"/>
      <c r="AY30" s="755"/>
    </row>
    <row r="31" spans="2:51" ht="39.950000000000003" customHeight="1">
      <c r="B31" s="738"/>
      <c r="C31" s="739"/>
      <c r="D31" s="748" t="s">
        <v>223</v>
      </c>
      <c r="E31" s="756"/>
      <c r="F31" s="756"/>
      <c r="G31" s="756"/>
      <c r="H31" s="756"/>
      <c r="I31" s="756"/>
      <c r="J31" s="756"/>
      <c r="K31" s="756"/>
      <c r="L31" s="757"/>
      <c r="M31" s="751">
        <v>45</v>
      </c>
      <c r="N31" s="751"/>
      <c r="O31" s="751"/>
      <c r="P31" s="751"/>
      <c r="Q31" s="751"/>
      <c r="R31" s="751"/>
      <c r="S31" s="752">
        <v>45</v>
      </c>
      <c r="T31" s="752"/>
      <c r="U31" s="752"/>
      <c r="V31" s="752"/>
      <c r="W31" s="752"/>
      <c r="X31" s="752"/>
      <c r="Y31" s="753"/>
      <c r="Z31" s="754"/>
      <c r="AA31" s="754"/>
      <c r="AB31" s="754"/>
      <c r="AC31" s="754"/>
      <c r="AD31" s="754"/>
      <c r="AE31" s="754"/>
      <c r="AF31" s="754"/>
      <c r="AG31" s="754"/>
      <c r="AH31" s="754"/>
      <c r="AI31" s="754"/>
      <c r="AJ31" s="754"/>
      <c r="AK31" s="754"/>
      <c r="AL31" s="754"/>
      <c r="AM31" s="754"/>
      <c r="AN31" s="754"/>
      <c r="AO31" s="754"/>
      <c r="AP31" s="754"/>
      <c r="AQ31" s="754"/>
      <c r="AR31" s="754"/>
      <c r="AS31" s="754"/>
      <c r="AT31" s="754"/>
      <c r="AU31" s="754"/>
      <c r="AV31" s="754"/>
      <c r="AW31" s="754"/>
      <c r="AX31" s="754"/>
      <c r="AY31" s="755"/>
    </row>
    <row r="32" spans="2:51" ht="39.950000000000003" customHeight="1">
      <c r="B32" s="738"/>
      <c r="C32" s="739"/>
      <c r="D32" s="758" t="s">
        <v>224</v>
      </c>
      <c r="E32" s="759"/>
      <c r="F32" s="759"/>
      <c r="G32" s="759"/>
      <c r="H32" s="759"/>
      <c r="I32" s="759"/>
      <c r="J32" s="759"/>
      <c r="K32" s="759"/>
      <c r="L32" s="760"/>
      <c r="M32" s="761">
        <v>140.405</v>
      </c>
      <c r="N32" s="761"/>
      <c r="O32" s="761"/>
      <c r="P32" s="761"/>
      <c r="Q32" s="761"/>
      <c r="R32" s="761"/>
      <c r="S32" s="762">
        <v>374</v>
      </c>
      <c r="T32" s="762"/>
      <c r="U32" s="762"/>
      <c r="V32" s="762"/>
      <c r="W32" s="762"/>
      <c r="X32" s="762"/>
      <c r="Y32" s="753"/>
      <c r="Z32" s="754"/>
      <c r="AA32" s="754"/>
      <c r="AB32" s="754"/>
      <c r="AC32" s="754"/>
      <c r="AD32" s="754"/>
      <c r="AE32" s="754"/>
      <c r="AF32" s="754"/>
      <c r="AG32" s="754"/>
      <c r="AH32" s="754"/>
      <c r="AI32" s="754"/>
      <c r="AJ32" s="754"/>
      <c r="AK32" s="754"/>
      <c r="AL32" s="754"/>
      <c r="AM32" s="754"/>
      <c r="AN32" s="754"/>
      <c r="AO32" s="754"/>
      <c r="AP32" s="754"/>
      <c r="AQ32" s="754"/>
      <c r="AR32" s="754"/>
      <c r="AS32" s="754"/>
      <c r="AT32" s="754"/>
      <c r="AU32" s="754"/>
      <c r="AV32" s="754"/>
      <c r="AW32" s="754"/>
      <c r="AX32" s="754"/>
      <c r="AY32" s="755"/>
    </row>
    <row r="33" spans="1:51" ht="23.1" customHeight="1">
      <c r="B33" s="763"/>
      <c r="C33" s="764"/>
      <c r="D33" s="765" t="s">
        <v>39</v>
      </c>
      <c r="E33" s="766"/>
      <c r="F33" s="766"/>
      <c r="G33" s="766"/>
      <c r="H33" s="766"/>
      <c r="I33" s="766"/>
      <c r="J33" s="766"/>
      <c r="K33" s="766"/>
      <c r="L33" s="767"/>
      <c r="M33" s="768">
        <v>684</v>
      </c>
      <c r="N33" s="768"/>
      <c r="O33" s="768"/>
      <c r="P33" s="768"/>
      <c r="Q33" s="768"/>
      <c r="R33" s="768"/>
      <c r="S33" s="769">
        <f>SUM(S29:X32)</f>
        <v>788</v>
      </c>
      <c r="T33" s="769"/>
      <c r="U33" s="769"/>
      <c r="V33" s="769"/>
      <c r="W33" s="769"/>
      <c r="X33" s="769"/>
      <c r="Y33" s="770"/>
      <c r="Z33" s="771"/>
      <c r="AA33" s="771"/>
      <c r="AB33" s="771"/>
      <c r="AC33" s="771"/>
      <c r="AD33" s="771"/>
      <c r="AE33" s="771"/>
      <c r="AF33" s="771"/>
      <c r="AG33" s="771"/>
      <c r="AH33" s="771"/>
      <c r="AI33" s="771"/>
      <c r="AJ33" s="771"/>
      <c r="AK33" s="771"/>
      <c r="AL33" s="771"/>
      <c r="AM33" s="771"/>
      <c r="AN33" s="771"/>
      <c r="AO33" s="771"/>
      <c r="AP33" s="771"/>
      <c r="AQ33" s="771"/>
      <c r="AR33" s="771"/>
      <c r="AS33" s="771"/>
      <c r="AT33" s="771"/>
      <c r="AU33" s="771"/>
      <c r="AV33" s="771"/>
      <c r="AW33" s="771"/>
      <c r="AX33" s="771"/>
      <c r="AY33" s="772"/>
    </row>
    <row r="34" spans="1:51" ht="8.1999999999999993" customHeight="1">
      <c r="A34" s="773"/>
      <c r="B34" s="774"/>
      <c r="C34" s="774"/>
      <c r="D34" s="775"/>
      <c r="E34" s="775"/>
      <c r="F34" s="775"/>
      <c r="G34" s="775"/>
      <c r="H34" s="775"/>
      <c r="I34" s="775"/>
      <c r="J34" s="775"/>
      <c r="K34" s="775"/>
      <c r="L34" s="775"/>
      <c r="M34" s="775"/>
      <c r="N34" s="775"/>
      <c r="O34" s="775"/>
      <c r="P34" s="775"/>
      <c r="Q34" s="775"/>
      <c r="R34" s="775"/>
      <c r="S34" s="775"/>
      <c r="T34" s="775"/>
      <c r="U34" s="775"/>
      <c r="V34" s="775"/>
      <c r="W34" s="775"/>
      <c r="X34" s="775"/>
      <c r="Y34" s="775"/>
      <c r="Z34" s="775"/>
      <c r="AA34" s="775"/>
      <c r="AB34" s="775"/>
      <c r="AC34" s="775"/>
      <c r="AD34" s="775"/>
      <c r="AE34" s="775"/>
      <c r="AF34" s="775"/>
      <c r="AG34" s="775"/>
      <c r="AH34" s="775"/>
      <c r="AI34" s="775"/>
      <c r="AJ34" s="775"/>
      <c r="AK34" s="775"/>
      <c r="AL34" s="775"/>
      <c r="AM34" s="775"/>
      <c r="AN34" s="775"/>
      <c r="AO34" s="775"/>
      <c r="AP34" s="775"/>
      <c r="AQ34" s="775"/>
      <c r="AR34" s="775"/>
      <c r="AS34" s="775"/>
      <c r="AT34" s="775"/>
      <c r="AU34" s="775"/>
      <c r="AV34" s="775"/>
      <c r="AW34" s="775"/>
      <c r="AX34" s="775"/>
      <c r="AY34" s="775"/>
    </row>
    <row r="35" spans="1:51" ht="5.25" customHeight="1" thickBot="1">
      <c r="A35" s="773"/>
      <c r="B35" s="776"/>
      <c r="C35" s="776"/>
      <c r="D35" s="777"/>
      <c r="E35" s="777"/>
      <c r="F35" s="777"/>
      <c r="G35" s="777"/>
      <c r="H35" s="777"/>
      <c r="I35" s="777"/>
      <c r="J35" s="777"/>
      <c r="K35" s="777"/>
      <c r="L35" s="777"/>
      <c r="M35" s="777"/>
      <c r="N35" s="777"/>
      <c r="O35" s="777"/>
      <c r="P35" s="777"/>
      <c r="Q35" s="777"/>
      <c r="R35" s="777"/>
      <c r="S35" s="777"/>
      <c r="T35" s="777"/>
      <c r="U35" s="777"/>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row>
    <row r="36" spans="1:51" ht="20.95" hidden="1" customHeight="1">
      <c r="B36" s="778" t="s">
        <v>76</v>
      </c>
      <c r="C36" s="779"/>
      <c r="D36" s="780" t="s">
        <v>77</v>
      </c>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c r="AY36" s="781"/>
    </row>
    <row r="37" spans="1:51" ht="203.25" hidden="1" customHeight="1">
      <c r="B37" s="778"/>
      <c r="C37" s="779"/>
      <c r="D37" s="782" t="s">
        <v>78</v>
      </c>
      <c r="E37" s="783"/>
      <c r="F37" s="783"/>
      <c r="G37" s="783"/>
      <c r="H37" s="783"/>
      <c r="I37" s="783"/>
      <c r="J37" s="783"/>
      <c r="K37" s="783"/>
      <c r="L37" s="783"/>
      <c r="M37" s="783"/>
      <c r="N37" s="783"/>
      <c r="O37" s="783"/>
      <c r="P37" s="783"/>
      <c r="Q37" s="783"/>
      <c r="R37" s="783"/>
      <c r="S37" s="783"/>
      <c r="T37" s="783"/>
      <c r="U37" s="783"/>
      <c r="V37" s="783"/>
      <c r="W37" s="783"/>
      <c r="X37" s="783"/>
      <c r="Y37" s="783"/>
      <c r="Z37" s="783"/>
      <c r="AA37" s="783"/>
      <c r="AB37" s="783"/>
      <c r="AC37" s="783"/>
      <c r="AD37" s="783"/>
      <c r="AE37" s="783"/>
      <c r="AF37" s="783"/>
      <c r="AG37" s="783"/>
      <c r="AH37" s="783"/>
      <c r="AI37" s="783"/>
      <c r="AJ37" s="783"/>
      <c r="AK37" s="783"/>
      <c r="AL37" s="783"/>
      <c r="AM37" s="783"/>
      <c r="AN37" s="783"/>
      <c r="AO37" s="783"/>
      <c r="AP37" s="783"/>
      <c r="AQ37" s="783"/>
      <c r="AR37" s="783"/>
      <c r="AS37" s="783"/>
      <c r="AT37" s="783"/>
      <c r="AU37" s="783"/>
      <c r="AV37" s="783"/>
      <c r="AW37" s="783"/>
      <c r="AX37" s="783"/>
      <c r="AY37" s="784"/>
    </row>
    <row r="38" spans="1:51" ht="20.3" hidden="1" customHeight="1">
      <c r="B38" s="778"/>
      <c r="C38" s="779"/>
      <c r="D38" s="785" t="s">
        <v>79</v>
      </c>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6"/>
      <c r="AI38" s="786"/>
      <c r="AJ38" s="786"/>
      <c r="AK38" s="786"/>
      <c r="AL38" s="786"/>
      <c r="AM38" s="786"/>
      <c r="AN38" s="786"/>
      <c r="AO38" s="786"/>
      <c r="AP38" s="786"/>
      <c r="AQ38" s="786"/>
      <c r="AR38" s="786"/>
      <c r="AS38" s="786"/>
      <c r="AT38" s="786"/>
      <c r="AU38" s="786"/>
      <c r="AV38" s="786"/>
      <c r="AW38" s="786"/>
      <c r="AX38" s="786"/>
      <c r="AY38" s="787"/>
    </row>
    <row r="39" spans="1:51" ht="100.5" hidden="1" customHeight="1" thickBot="1">
      <c r="B39" s="788"/>
      <c r="C39" s="789"/>
      <c r="D39" s="790"/>
      <c r="E39" s="791"/>
      <c r="F39" s="791"/>
      <c r="G39" s="791"/>
      <c r="H39" s="791"/>
      <c r="I39" s="791"/>
      <c r="J39" s="791"/>
      <c r="K39" s="791"/>
      <c r="L39" s="791"/>
      <c r="M39" s="791"/>
      <c r="N39" s="791"/>
      <c r="O39" s="791"/>
      <c r="P39" s="791"/>
      <c r="Q39" s="791"/>
      <c r="R39" s="791"/>
      <c r="S39" s="791"/>
      <c r="T39" s="791"/>
      <c r="U39" s="791"/>
      <c r="V39" s="791"/>
      <c r="W39" s="791"/>
      <c r="X39" s="791"/>
      <c r="Y39" s="791"/>
      <c r="Z39" s="791"/>
      <c r="AA39" s="791"/>
      <c r="AB39" s="791"/>
      <c r="AC39" s="791"/>
      <c r="AD39" s="791"/>
      <c r="AE39" s="791"/>
      <c r="AF39" s="791"/>
      <c r="AG39" s="791"/>
      <c r="AH39" s="791"/>
      <c r="AI39" s="791"/>
      <c r="AJ39" s="791"/>
      <c r="AK39" s="791"/>
      <c r="AL39" s="791"/>
      <c r="AM39" s="791"/>
      <c r="AN39" s="791"/>
      <c r="AO39" s="791"/>
      <c r="AP39" s="791"/>
      <c r="AQ39" s="791"/>
      <c r="AR39" s="791"/>
      <c r="AS39" s="791"/>
      <c r="AT39" s="791"/>
      <c r="AU39" s="791"/>
      <c r="AV39" s="791"/>
      <c r="AW39" s="791"/>
      <c r="AX39" s="791"/>
      <c r="AY39" s="792"/>
    </row>
    <row r="40" spans="1:51" ht="20.95" hidden="1" customHeight="1">
      <c r="A40" s="793"/>
      <c r="B40" s="794"/>
      <c r="C40" s="795"/>
      <c r="D40" s="796" t="s">
        <v>80</v>
      </c>
      <c r="E40" s="797"/>
      <c r="F40" s="797"/>
      <c r="G40" s="797"/>
      <c r="H40" s="797"/>
      <c r="I40" s="797"/>
      <c r="J40" s="797"/>
      <c r="K40" s="797"/>
      <c r="L40" s="797"/>
      <c r="M40" s="797"/>
      <c r="N40" s="797"/>
      <c r="O40" s="797"/>
      <c r="P40" s="797"/>
      <c r="Q40" s="797"/>
      <c r="R40" s="797"/>
      <c r="S40" s="797"/>
      <c r="T40" s="797"/>
      <c r="U40" s="797"/>
      <c r="V40" s="797"/>
      <c r="W40" s="797"/>
      <c r="X40" s="797"/>
      <c r="Y40" s="797"/>
      <c r="Z40" s="797"/>
      <c r="AA40" s="797"/>
      <c r="AB40" s="797"/>
      <c r="AC40" s="797"/>
      <c r="AD40" s="797"/>
      <c r="AE40" s="797"/>
      <c r="AF40" s="797"/>
      <c r="AG40" s="797"/>
      <c r="AH40" s="797"/>
      <c r="AI40" s="797"/>
      <c r="AJ40" s="797"/>
      <c r="AK40" s="797"/>
      <c r="AL40" s="797"/>
      <c r="AM40" s="797"/>
      <c r="AN40" s="797"/>
      <c r="AO40" s="797"/>
      <c r="AP40" s="797"/>
      <c r="AQ40" s="797"/>
      <c r="AR40" s="797"/>
      <c r="AS40" s="797"/>
      <c r="AT40" s="797"/>
      <c r="AU40" s="797"/>
      <c r="AV40" s="797"/>
      <c r="AW40" s="797"/>
      <c r="AX40" s="797"/>
      <c r="AY40" s="798"/>
    </row>
    <row r="41" spans="1:51" ht="136" hidden="1" customHeight="1">
      <c r="A41" s="793"/>
      <c r="B41" s="799"/>
      <c r="C41" s="800"/>
      <c r="D41" s="801"/>
      <c r="E41" s="802"/>
      <c r="F41" s="802"/>
      <c r="G41" s="802"/>
      <c r="H41" s="802"/>
      <c r="I41" s="802"/>
      <c r="J41" s="802"/>
      <c r="K41" s="802"/>
      <c r="L41" s="802"/>
      <c r="M41" s="802"/>
      <c r="N41" s="802"/>
      <c r="O41" s="802"/>
      <c r="P41" s="802"/>
      <c r="Q41" s="802"/>
      <c r="R41" s="802"/>
      <c r="S41" s="802"/>
      <c r="T41" s="802"/>
      <c r="U41" s="802"/>
      <c r="V41" s="802"/>
      <c r="W41" s="802"/>
      <c r="X41" s="802"/>
      <c r="Y41" s="802"/>
      <c r="Z41" s="802"/>
      <c r="AA41" s="802"/>
      <c r="AB41" s="802"/>
      <c r="AC41" s="802"/>
      <c r="AD41" s="802"/>
      <c r="AE41" s="802"/>
      <c r="AF41" s="802"/>
      <c r="AG41" s="802"/>
      <c r="AH41" s="802"/>
      <c r="AI41" s="802"/>
      <c r="AJ41" s="802"/>
      <c r="AK41" s="802"/>
      <c r="AL41" s="802"/>
      <c r="AM41" s="802"/>
      <c r="AN41" s="802"/>
      <c r="AO41" s="802"/>
      <c r="AP41" s="802"/>
      <c r="AQ41" s="802"/>
      <c r="AR41" s="802"/>
      <c r="AS41" s="802"/>
      <c r="AT41" s="802"/>
      <c r="AU41" s="802"/>
      <c r="AV41" s="802"/>
      <c r="AW41" s="802"/>
      <c r="AX41" s="802"/>
      <c r="AY41" s="803"/>
    </row>
    <row r="42" spans="1:51" ht="20.95" customHeight="1">
      <c r="A42" s="793"/>
      <c r="B42" s="804" t="s">
        <v>81</v>
      </c>
      <c r="C42" s="805"/>
      <c r="D42" s="805"/>
      <c r="E42" s="805"/>
      <c r="F42" s="805"/>
      <c r="G42" s="805"/>
      <c r="H42" s="805"/>
      <c r="I42" s="805"/>
      <c r="J42" s="805"/>
      <c r="K42" s="805"/>
      <c r="L42" s="805"/>
      <c r="M42" s="805"/>
      <c r="N42" s="805"/>
      <c r="O42" s="805"/>
      <c r="P42" s="805"/>
      <c r="Q42" s="805"/>
      <c r="R42" s="805"/>
      <c r="S42" s="805"/>
      <c r="T42" s="805"/>
      <c r="U42" s="805"/>
      <c r="V42" s="805"/>
      <c r="W42" s="805"/>
      <c r="X42" s="805"/>
      <c r="Y42" s="805"/>
      <c r="Z42" s="805"/>
      <c r="AA42" s="805"/>
      <c r="AB42" s="805"/>
      <c r="AC42" s="805"/>
      <c r="AD42" s="805"/>
      <c r="AE42" s="805"/>
      <c r="AF42" s="805"/>
      <c r="AG42" s="805"/>
      <c r="AH42" s="805"/>
      <c r="AI42" s="805"/>
      <c r="AJ42" s="805"/>
      <c r="AK42" s="805"/>
      <c r="AL42" s="805"/>
      <c r="AM42" s="805"/>
      <c r="AN42" s="805"/>
      <c r="AO42" s="805"/>
      <c r="AP42" s="805"/>
      <c r="AQ42" s="805"/>
      <c r="AR42" s="805"/>
      <c r="AS42" s="805"/>
      <c r="AT42" s="805"/>
      <c r="AU42" s="805"/>
      <c r="AV42" s="805"/>
      <c r="AW42" s="805"/>
      <c r="AX42" s="805"/>
      <c r="AY42" s="806"/>
    </row>
    <row r="43" spans="1:51" ht="20.95" customHeight="1">
      <c r="A43" s="793"/>
      <c r="B43" s="799"/>
      <c r="C43" s="800"/>
      <c r="D43" s="807" t="s">
        <v>82</v>
      </c>
      <c r="E43" s="717"/>
      <c r="F43" s="717"/>
      <c r="G43" s="717"/>
      <c r="H43" s="716" t="s">
        <v>83</v>
      </c>
      <c r="I43" s="717"/>
      <c r="J43" s="717"/>
      <c r="K43" s="717"/>
      <c r="L43" s="717"/>
      <c r="M43" s="717"/>
      <c r="N43" s="717"/>
      <c r="O43" s="717"/>
      <c r="P43" s="717"/>
      <c r="Q43" s="717"/>
      <c r="R43" s="717"/>
      <c r="S43" s="717"/>
      <c r="T43" s="717"/>
      <c r="U43" s="717"/>
      <c r="V43" s="717"/>
      <c r="W43" s="717"/>
      <c r="X43" s="717"/>
      <c r="Y43" s="717"/>
      <c r="Z43" s="717"/>
      <c r="AA43" s="717"/>
      <c r="AB43" s="717"/>
      <c r="AC43" s="717"/>
      <c r="AD43" s="717"/>
      <c r="AE43" s="717"/>
      <c r="AF43" s="717"/>
      <c r="AG43" s="808"/>
      <c r="AH43" s="716" t="s">
        <v>84</v>
      </c>
      <c r="AI43" s="717"/>
      <c r="AJ43" s="717"/>
      <c r="AK43" s="717"/>
      <c r="AL43" s="717"/>
      <c r="AM43" s="717"/>
      <c r="AN43" s="717"/>
      <c r="AO43" s="717"/>
      <c r="AP43" s="717"/>
      <c r="AQ43" s="717"/>
      <c r="AR43" s="717"/>
      <c r="AS43" s="717"/>
      <c r="AT43" s="717"/>
      <c r="AU43" s="717"/>
      <c r="AV43" s="717"/>
      <c r="AW43" s="717"/>
      <c r="AX43" s="717"/>
      <c r="AY43" s="718"/>
    </row>
    <row r="44" spans="1:51" ht="37" customHeight="1">
      <c r="A44" s="793"/>
      <c r="B44" s="809" t="s">
        <v>85</v>
      </c>
      <c r="C44" s="810"/>
      <c r="D44" s="811" t="s">
        <v>225</v>
      </c>
      <c r="E44" s="812"/>
      <c r="F44" s="812"/>
      <c r="G44" s="813"/>
      <c r="H44" s="814" t="s">
        <v>87</v>
      </c>
      <c r="I44" s="812"/>
      <c r="J44" s="812"/>
      <c r="K44" s="812"/>
      <c r="L44" s="812"/>
      <c r="M44" s="812"/>
      <c r="N44" s="812"/>
      <c r="O44" s="812"/>
      <c r="P44" s="812"/>
      <c r="Q44" s="812"/>
      <c r="R44" s="812"/>
      <c r="S44" s="812"/>
      <c r="T44" s="812"/>
      <c r="U44" s="812"/>
      <c r="V44" s="812"/>
      <c r="W44" s="812"/>
      <c r="X44" s="812"/>
      <c r="Y44" s="812"/>
      <c r="Z44" s="812"/>
      <c r="AA44" s="812"/>
      <c r="AB44" s="812"/>
      <c r="AC44" s="812"/>
      <c r="AD44" s="812"/>
      <c r="AE44" s="812"/>
      <c r="AF44" s="812"/>
      <c r="AG44" s="813"/>
      <c r="AH44" s="815" t="s">
        <v>226</v>
      </c>
      <c r="AI44" s="816"/>
      <c r="AJ44" s="816"/>
      <c r="AK44" s="816"/>
      <c r="AL44" s="816"/>
      <c r="AM44" s="816"/>
      <c r="AN44" s="816"/>
      <c r="AO44" s="816"/>
      <c r="AP44" s="816"/>
      <c r="AQ44" s="816"/>
      <c r="AR44" s="816"/>
      <c r="AS44" s="816"/>
      <c r="AT44" s="816"/>
      <c r="AU44" s="816"/>
      <c r="AV44" s="816"/>
      <c r="AW44" s="816"/>
      <c r="AX44" s="816"/>
      <c r="AY44" s="817"/>
    </row>
    <row r="45" spans="1:51" ht="33.4" customHeight="1">
      <c r="A45" s="793"/>
      <c r="B45" s="818"/>
      <c r="C45" s="819"/>
      <c r="D45" s="820" t="s">
        <v>225</v>
      </c>
      <c r="E45" s="821"/>
      <c r="F45" s="821"/>
      <c r="G45" s="822"/>
      <c r="H45" s="823" t="s">
        <v>227</v>
      </c>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5"/>
      <c r="AH45" s="826"/>
      <c r="AI45" s="827"/>
      <c r="AJ45" s="827"/>
      <c r="AK45" s="827"/>
      <c r="AL45" s="827"/>
      <c r="AM45" s="827"/>
      <c r="AN45" s="827"/>
      <c r="AO45" s="827"/>
      <c r="AP45" s="827"/>
      <c r="AQ45" s="827"/>
      <c r="AR45" s="827"/>
      <c r="AS45" s="827"/>
      <c r="AT45" s="827"/>
      <c r="AU45" s="827"/>
      <c r="AV45" s="827"/>
      <c r="AW45" s="827"/>
      <c r="AX45" s="827"/>
      <c r="AY45" s="828"/>
    </row>
    <row r="46" spans="1:51" ht="34.549999999999997" customHeight="1">
      <c r="A46" s="793"/>
      <c r="B46" s="829"/>
      <c r="C46" s="830"/>
      <c r="D46" s="831" t="s">
        <v>225</v>
      </c>
      <c r="E46" s="832"/>
      <c r="F46" s="832"/>
      <c r="G46" s="833"/>
      <c r="H46" s="834" t="s">
        <v>228</v>
      </c>
      <c r="I46" s="835"/>
      <c r="J46" s="835"/>
      <c r="K46" s="835"/>
      <c r="L46" s="835"/>
      <c r="M46" s="835"/>
      <c r="N46" s="835"/>
      <c r="O46" s="835"/>
      <c r="P46" s="835"/>
      <c r="Q46" s="835"/>
      <c r="R46" s="835"/>
      <c r="S46" s="835"/>
      <c r="T46" s="835"/>
      <c r="U46" s="835"/>
      <c r="V46" s="835"/>
      <c r="W46" s="835"/>
      <c r="X46" s="835"/>
      <c r="Y46" s="835"/>
      <c r="Z46" s="835"/>
      <c r="AA46" s="835"/>
      <c r="AB46" s="835"/>
      <c r="AC46" s="835"/>
      <c r="AD46" s="835"/>
      <c r="AE46" s="835"/>
      <c r="AF46" s="835"/>
      <c r="AG46" s="836"/>
      <c r="AH46" s="837"/>
      <c r="AI46" s="838"/>
      <c r="AJ46" s="838"/>
      <c r="AK46" s="838"/>
      <c r="AL46" s="838"/>
      <c r="AM46" s="838"/>
      <c r="AN46" s="838"/>
      <c r="AO46" s="838"/>
      <c r="AP46" s="838"/>
      <c r="AQ46" s="838"/>
      <c r="AR46" s="838"/>
      <c r="AS46" s="838"/>
      <c r="AT46" s="838"/>
      <c r="AU46" s="838"/>
      <c r="AV46" s="838"/>
      <c r="AW46" s="838"/>
      <c r="AX46" s="838"/>
      <c r="AY46" s="839"/>
    </row>
    <row r="47" spans="1:51" ht="26.2" customHeight="1">
      <c r="A47" s="793"/>
      <c r="B47" s="818" t="s">
        <v>91</v>
      </c>
      <c r="C47" s="819"/>
      <c r="D47" s="840" t="s">
        <v>229</v>
      </c>
      <c r="E47" s="841"/>
      <c r="F47" s="841"/>
      <c r="G47" s="842"/>
      <c r="H47" s="814" t="s">
        <v>92</v>
      </c>
      <c r="I47" s="812"/>
      <c r="J47" s="812"/>
      <c r="K47" s="812"/>
      <c r="L47" s="812"/>
      <c r="M47" s="812"/>
      <c r="N47" s="812"/>
      <c r="O47" s="812"/>
      <c r="P47" s="812"/>
      <c r="Q47" s="812"/>
      <c r="R47" s="812"/>
      <c r="S47" s="812"/>
      <c r="T47" s="812"/>
      <c r="U47" s="812"/>
      <c r="V47" s="812"/>
      <c r="W47" s="812"/>
      <c r="X47" s="812"/>
      <c r="Y47" s="812"/>
      <c r="Z47" s="812"/>
      <c r="AA47" s="812"/>
      <c r="AB47" s="812"/>
      <c r="AC47" s="812"/>
      <c r="AD47" s="812"/>
      <c r="AE47" s="812"/>
      <c r="AF47" s="812"/>
      <c r="AG47" s="813"/>
      <c r="AH47" s="815" t="s">
        <v>230</v>
      </c>
      <c r="AI47" s="816"/>
      <c r="AJ47" s="816"/>
      <c r="AK47" s="816"/>
      <c r="AL47" s="816"/>
      <c r="AM47" s="816"/>
      <c r="AN47" s="816"/>
      <c r="AO47" s="816"/>
      <c r="AP47" s="816"/>
      <c r="AQ47" s="816"/>
      <c r="AR47" s="816"/>
      <c r="AS47" s="816"/>
      <c r="AT47" s="816"/>
      <c r="AU47" s="816"/>
      <c r="AV47" s="816"/>
      <c r="AW47" s="816"/>
      <c r="AX47" s="816"/>
      <c r="AY47" s="817"/>
    </row>
    <row r="48" spans="1:51" ht="26.2" customHeight="1">
      <c r="A48" s="793"/>
      <c r="B48" s="818"/>
      <c r="C48" s="819"/>
      <c r="D48" s="843" t="s">
        <v>231</v>
      </c>
      <c r="E48" s="844"/>
      <c r="F48" s="844"/>
      <c r="G48" s="845"/>
      <c r="H48" s="846" t="s">
        <v>232</v>
      </c>
      <c r="I48" s="821"/>
      <c r="J48" s="821"/>
      <c r="K48" s="821"/>
      <c r="L48" s="821"/>
      <c r="M48" s="821"/>
      <c r="N48" s="821"/>
      <c r="O48" s="821"/>
      <c r="P48" s="821"/>
      <c r="Q48" s="821"/>
      <c r="R48" s="821"/>
      <c r="S48" s="821"/>
      <c r="T48" s="821"/>
      <c r="U48" s="821"/>
      <c r="V48" s="821"/>
      <c r="W48" s="821"/>
      <c r="X48" s="821"/>
      <c r="Y48" s="821"/>
      <c r="Z48" s="821"/>
      <c r="AA48" s="821"/>
      <c r="AB48" s="821"/>
      <c r="AC48" s="821"/>
      <c r="AD48" s="821"/>
      <c r="AE48" s="821"/>
      <c r="AF48" s="821"/>
      <c r="AG48" s="822"/>
      <c r="AH48" s="826"/>
      <c r="AI48" s="827"/>
      <c r="AJ48" s="827"/>
      <c r="AK48" s="827"/>
      <c r="AL48" s="827"/>
      <c r="AM48" s="827"/>
      <c r="AN48" s="827"/>
      <c r="AO48" s="827"/>
      <c r="AP48" s="827"/>
      <c r="AQ48" s="827"/>
      <c r="AR48" s="827"/>
      <c r="AS48" s="827"/>
      <c r="AT48" s="827"/>
      <c r="AU48" s="827"/>
      <c r="AV48" s="827"/>
      <c r="AW48" s="827"/>
      <c r="AX48" s="827"/>
      <c r="AY48" s="828"/>
    </row>
    <row r="49" spans="1:51" ht="26.2" customHeight="1">
      <c r="A49" s="793"/>
      <c r="B49" s="818"/>
      <c r="C49" s="819"/>
      <c r="D49" s="843" t="s">
        <v>225</v>
      </c>
      <c r="E49" s="844"/>
      <c r="F49" s="844"/>
      <c r="G49" s="845"/>
      <c r="H49" s="846" t="s">
        <v>94</v>
      </c>
      <c r="I49" s="821"/>
      <c r="J49" s="821"/>
      <c r="K49" s="821"/>
      <c r="L49" s="821"/>
      <c r="M49" s="821"/>
      <c r="N49" s="821"/>
      <c r="O49" s="821"/>
      <c r="P49" s="821"/>
      <c r="Q49" s="821"/>
      <c r="R49" s="821"/>
      <c r="S49" s="821"/>
      <c r="T49" s="821"/>
      <c r="U49" s="821"/>
      <c r="V49" s="821"/>
      <c r="W49" s="821"/>
      <c r="X49" s="821"/>
      <c r="Y49" s="821"/>
      <c r="Z49" s="821"/>
      <c r="AA49" s="821"/>
      <c r="AB49" s="821"/>
      <c r="AC49" s="821"/>
      <c r="AD49" s="821"/>
      <c r="AE49" s="821"/>
      <c r="AF49" s="821"/>
      <c r="AG49" s="822"/>
      <c r="AH49" s="826"/>
      <c r="AI49" s="827"/>
      <c r="AJ49" s="827"/>
      <c r="AK49" s="827"/>
      <c r="AL49" s="827"/>
      <c r="AM49" s="827"/>
      <c r="AN49" s="827"/>
      <c r="AO49" s="827"/>
      <c r="AP49" s="827"/>
      <c r="AQ49" s="827"/>
      <c r="AR49" s="827"/>
      <c r="AS49" s="827"/>
      <c r="AT49" s="827"/>
      <c r="AU49" s="827"/>
      <c r="AV49" s="827"/>
      <c r="AW49" s="827"/>
      <c r="AX49" s="827"/>
      <c r="AY49" s="828"/>
    </row>
    <row r="50" spans="1:51" ht="26.2" customHeight="1">
      <c r="A50" s="793"/>
      <c r="B50" s="818"/>
      <c r="C50" s="819"/>
      <c r="D50" s="843" t="s">
        <v>60</v>
      </c>
      <c r="E50" s="844"/>
      <c r="F50" s="844"/>
      <c r="G50" s="845"/>
      <c r="H50" s="846" t="s">
        <v>95</v>
      </c>
      <c r="I50" s="821"/>
      <c r="J50" s="821"/>
      <c r="K50" s="821"/>
      <c r="L50" s="821"/>
      <c r="M50" s="821"/>
      <c r="N50" s="821"/>
      <c r="O50" s="821"/>
      <c r="P50" s="821"/>
      <c r="Q50" s="821"/>
      <c r="R50" s="821"/>
      <c r="S50" s="821"/>
      <c r="T50" s="821"/>
      <c r="U50" s="821"/>
      <c r="V50" s="821"/>
      <c r="W50" s="821"/>
      <c r="X50" s="821"/>
      <c r="Y50" s="821"/>
      <c r="Z50" s="821"/>
      <c r="AA50" s="821"/>
      <c r="AB50" s="821"/>
      <c r="AC50" s="821"/>
      <c r="AD50" s="821"/>
      <c r="AE50" s="821"/>
      <c r="AF50" s="821"/>
      <c r="AG50" s="822"/>
      <c r="AH50" s="826"/>
      <c r="AI50" s="827"/>
      <c r="AJ50" s="827"/>
      <c r="AK50" s="827"/>
      <c r="AL50" s="827"/>
      <c r="AM50" s="827"/>
      <c r="AN50" s="827"/>
      <c r="AO50" s="827"/>
      <c r="AP50" s="827"/>
      <c r="AQ50" s="827"/>
      <c r="AR50" s="827"/>
      <c r="AS50" s="827"/>
      <c r="AT50" s="827"/>
      <c r="AU50" s="827"/>
      <c r="AV50" s="827"/>
      <c r="AW50" s="827"/>
      <c r="AX50" s="827"/>
      <c r="AY50" s="828"/>
    </row>
    <row r="51" spans="1:51" ht="26.2" customHeight="1">
      <c r="A51" s="793"/>
      <c r="B51" s="829"/>
      <c r="C51" s="830"/>
      <c r="D51" s="847" t="s">
        <v>225</v>
      </c>
      <c r="E51" s="714"/>
      <c r="F51" s="714"/>
      <c r="G51" s="715"/>
      <c r="H51" s="834" t="s">
        <v>96</v>
      </c>
      <c r="I51" s="835"/>
      <c r="J51" s="835"/>
      <c r="K51" s="835"/>
      <c r="L51" s="835"/>
      <c r="M51" s="835"/>
      <c r="N51" s="835"/>
      <c r="O51" s="835"/>
      <c r="P51" s="835"/>
      <c r="Q51" s="835"/>
      <c r="R51" s="835"/>
      <c r="S51" s="835"/>
      <c r="T51" s="835"/>
      <c r="U51" s="835"/>
      <c r="V51" s="835"/>
      <c r="W51" s="835"/>
      <c r="X51" s="835"/>
      <c r="Y51" s="835"/>
      <c r="Z51" s="835"/>
      <c r="AA51" s="835"/>
      <c r="AB51" s="835"/>
      <c r="AC51" s="835"/>
      <c r="AD51" s="835"/>
      <c r="AE51" s="835"/>
      <c r="AF51" s="835"/>
      <c r="AG51" s="836"/>
      <c r="AH51" s="837"/>
      <c r="AI51" s="838"/>
      <c r="AJ51" s="838"/>
      <c r="AK51" s="838"/>
      <c r="AL51" s="838"/>
      <c r="AM51" s="838"/>
      <c r="AN51" s="838"/>
      <c r="AO51" s="838"/>
      <c r="AP51" s="838"/>
      <c r="AQ51" s="838"/>
      <c r="AR51" s="838"/>
      <c r="AS51" s="838"/>
      <c r="AT51" s="838"/>
      <c r="AU51" s="838"/>
      <c r="AV51" s="838"/>
      <c r="AW51" s="838"/>
      <c r="AX51" s="838"/>
      <c r="AY51" s="839"/>
    </row>
    <row r="52" spans="1:51" ht="26.2" customHeight="1">
      <c r="A52" s="793"/>
      <c r="B52" s="809" t="s">
        <v>97</v>
      </c>
      <c r="C52" s="810"/>
      <c r="D52" s="840" t="s">
        <v>225</v>
      </c>
      <c r="E52" s="841"/>
      <c r="F52" s="841"/>
      <c r="G52" s="842"/>
      <c r="H52" s="814" t="s">
        <v>98</v>
      </c>
      <c r="I52" s="812"/>
      <c r="J52" s="812"/>
      <c r="K52" s="812"/>
      <c r="L52" s="812"/>
      <c r="M52" s="812"/>
      <c r="N52" s="812"/>
      <c r="O52" s="812"/>
      <c r="P52" s="812"/>
      <c r="Q52" s="812"/>
      <c r="R52" s="812"/>
      <c r="S52" s="812"/>
      <c r="T52" s="812"/>
      <c r="U52" s="812"/>
      <c r="V52" s="812"/>
      <c r="W52" s="812"/>
      <c r="X52" s="812"/>
      <c r="Y52" s="812"/>
      <c r="Z52" s="812"/>
      <c r="AA52" s="812"/>
      <c r="AB52" s="812"/>
      <c r="AC52" s="812"/>
      <c r="AD52" s="812"/>
      <c r="AE52" s="812"/>
      <c r="AF52" s="812"/>
      <c r="AG52" s="813"/>
      <c r="AH52" s="848"/>
      <c r="AI52" s="849"/>
      <c r="AJ52" s="849"/>
      <c r="AK52" s="849"/>
      <c r="AL52" s="849"/>
      <c r="AM52" s="849"/>
      <c r="AN52" s="849"/>
      <c r="AO52" s="849"/>
      <c r="AP52" s="849"/>
      <c r="AQ52" s="849"/>
      <c r="AR52" s="849"/>
      <c r="AS52" s="849"/>
      <c r="AT52" s="849"/>
      <c r="AU52" s="849"/>
      <c r="AV52" s="849"/>
      <c r="AW52" s="849"/>
      <c r="AX52" s="849"/>
      <c r="AY52" s="850"/>
    </row>
    <row r="53" spans="1:51" ht="26.2" customHeight="1">
      <c r="A53" s="793"/>
      <c r="B53" s="818"/>
      <c r="C53" s="819"/>
      <c r="D53" s="843" t="s">
        <v>60</v>
      </c>
      <c r="E53" s="844"/>
      <c r="F53" s="844"/>
      <c r="G53" s="845"/>
      <c r="H53" s="846" t="s">
        <v>101</v>
      </c>
      <c r="I53" s="821"/>
      <c r="J53" s="821"/>
      <c r="K53" s="821"/>
      <c r="L53" s="821"/>
      <c r="M53" s="821"/>
      <c r="N53" s="821"/>
      <c r="O53" s="821"/>
      <c r="P53" s="821"/>
      <c r="Q53" s="821"/>
      <c r="R53" s="821"/>
      <c r="S53" s="821"/>
      <c r="T53" s="821"/>
      <c r="U53" s="821"/>
      <c r="V53" s="821"/>
      <c r="W53" s="821"/>
      <c r="X53" s="821"/>
      <c r="Y53" s="821"/>
      <c r="Z53" s="821"/>
      <c r="AA53" s="821"/>
      <c r="AB53" s="821"/>
      <c r="AC53" s="821"/>
      <c r="AD53" s="821"/>
      <c r="AE53" s="821"/>
      <c r="AF53" s="821"/>
      <c r="AG53" s="822"/>
      <c r="AH53" s="851"/>
      <c r="AI53" s="852"/>
      <c r="AJ53" s="852"/>
      <c r="AK53" s="852"/>
      <c r="AL53" s="852"/>
      <c r="AM53" s="852"/>
      <c r="AN53" s="852"/>
      <c r="AO53" s="852"/>
      <c r="AP53" s="852"/>
      <c r="AQ53" s="852"/>
      <c r="AR53" s="852"/>
      <c r="AS53" s="852"/>
      <c r="AT53" s="852"/>
      <c r="AU53" s="852"/>
      <c r="AV53" s="852"/>
      <c r="AW53" s="852"/>
      <c r="AX53" s="852"/>
      <c r="AY53" s="853"/>
    </row>
    <row r="54" spans="1:51" ht="26.2" customHeight="1">
      <c r="A54" s="793"/>
      <c r="B54" s="818"/>
      <c r="C54" s="819"/>
      <c r="D54" s="843" t="s">
        <v>225</v>
      </c>
      <c r="E54" s="844"/>
      <c r="F54" s="844"/>
      <c r="G54" s="845"/>
      <c r="H54" s="846" t="s">
        <v>233</v>
      </c>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2"/>
      <c r="AH54" s="851"/>
      <c r="AI54" s="852"/>
      <c r="AJ54" s="852"/>
      <c r="AK54" s="852"/>
      <c r="AL54" s="852"/>
      <c r="AM54" s="852"/>
      <c r="AN54" s="852"/>
      <c r="AO54" s="852"/>
      <c r="AP54" s="852"/>
      <c r="AQ54" s="852"/>
      <c r="AR54" s="852"/>
      <c r="AS54" s="852"/>
      <c r="AT54" s="852"/>
      <c r="AU54" s="852"/>
      <c r="AV54" s="852"/>
      <c r="AW54" s="852"/>
      <c r="AX54" s="852"/>
      <c r="AY54" s="853"/>
    </row>
    <row r="55" spans="1:51" ht="26.2" customHeight="1">
      <c r="A55" s="793"/>
      <c r="B55" s="818"/>
      <c r="C55" s="819"/>
      <c r="D55" s="843" t="s">
        <v>231</v>
      </c>
      <c r="E55" s="844"/>
      <c r="F55" s="844"/>
      <c r="G55" s="845"/>
      <c r="H55" s="854" t="s">
        <v>104</v>
      </c>
      <c r="I55" s="855"/>
      <c r="J55" s="855"/>
      <c r="K55" s="855"/>
      <c r="L55" s="855"/>
      <c r="M55" s="855"/>
      <c r="N55" s="855"/>
      <c r="O55" s="855"/>
      <c r="P55" s="855"/>
      <c r="Q55" s="855"/>
      <c r="R55" s="855"/>
      <c r="S55" s="855"/>
      <c r="T55" s="855"/>
      <c r="U55" s="855"/>
      <c r="V55" s="855"/>
      <c r="W55" s="855"/>
      <c r="X55" s="855"/>
      <c r="Y55" s="855"/>
      <c r="Z55" s="855"/>
      <c r="AA55" s="855"/>
      <c r="AB55" s="855"/>
      <c r="AC55" s="855"/>
      <c r="AD55" s="855"/>
      <c r="AE55" s="855"/>
      <c r="AF55" s="855"/>
      <c r="AG55" s="856"/>
      <c r="AH55" s="851"/>
      <c r="AI55" s="852"/>
      <c r="AJ55" s="852"/>
      <c r="AK55" s="852"/>
      <c r="AL55" s="852"/>
      <c r="AM55" s="852"/>
      <c r="AN55" s="852"/>
      <c r="AO55" s="852"/>
      <c r="AP55" s="852"/>
      <c r="AQ55" s="852"/>
      <c r="AR55" s="852"/>
      <c r="AS55" s="852"/>
      <c r="AT55" s="852"/>
      <c r="AU55" s="852"/>
      <c r="AV55" s="852"/>
      <c r="AW55" s="852"/>
      <c r="AX55" s="852"/>
      <c r="AY55" s="853"/>
    </row>
    <row r="56" spans="1:51" ht="26.2" customHeight="1">
      <c r="A56" s="793"/>
      <c r="B56" s="818"/>
      <c r="C56" s="819"/>
      <c r="D56" s="843" t="s">
        <v>231</v>
      </c>
      <c r="E56" s="844"/>
      <c r="F56" s="844"/>
      <c r="G56" s="845"/>
      <c r="H56" s="857" t="s">
        <v>105</v>
      </c>
      <c r="I56" s="858"/>
      <c r="J56" s="858"/>
      <c r="K56" s="858"/>
      <c r="L56" s="858"/>
      <c r="M56" s="858"/>
      <c r="N56" s="858"/>
      <c r="O56" s="858"/>
      <c r="P56" s="858"/>
      <c r="Q56" s="858"/>
      <c r="R56" s="858"/>
      <c r="S56" s="858"/>
      <c r="T56" s="858"/>
      <c r="U56" s="858"/>
      <c r="V56" s="859"/>
      <c r="W56" s="859"/>
      <c r="X56" s="859"/>
      <c r="Y56" s="859"/>
      <c r="Z56" s="859"/>
      <c r="AA56" s="859"/>
      <c r="AB56" s="859"/>
      <c r="AC56" s="859"/>
      <c r="AD56" s="859"/>
      <c r="AE56" s="859"/>
      <c r="AF56" s="859"/>
      <c r="AG56" s="860"/>
      <c r="AH56" s="851"/>
      <c r="AI56" s="852"/>
      <c r="AJ56" s="852"/>
      <c r="AK56" s="852"/>
      <c r="AL56" s="852"/>
      <c r="AM56" s="852"/>
      <c r="AN56" s="852"/>
      <c r="AO56" s="852"/>
      <c r="AP56" s="852"/>
      <c r="AQ56" s="852"/>
      <c r="AR56" s="852"/>
      <c r="AS56" s="852"/>
      <c r="AT56" s="852"/>
      <c r="AU56" s="852"/>
      <c r="AV56" s="852"/>
      <c r="AW56" s="852"/>
      <c r="AX56" s="852"/>
      <c r="AY56" s="853"/>
    </row>
    <row r="57" spans="1:51" ht="26.2" customHeight="1">
      <c r="A57" s="793"/>
      <c r="B57" s="829"/>
      <c r="C57" s="830"/>
      <c r="D57" s="847" t="s">
        <v>225</v>
      </c>
      <c r="E57" s="714"/>
      <c r="F57" s="714"/>
      <c r="G57" s="715"/>
      <c r="H57" s="834" t="s">
        <v>106</v>
      </c>
      <c r="I57" s="835"/>
      <c r="J57" s="835"/>
      <c r="K57" s="835"/>
      <c r="L57" s="835"/>
      <c r="M57" s="835"/>
      <c r="N57" s="835"/>
      <c r="O57" s="835"/>
      <c r="P57" s="835"/>
      <c r="Q57" s="835"/>
      <c r="R57" s="835"/>
      <c r="S57" s="835"/>
      <c r="T57" s="835"/>
      <c r="U57" s="835"/>
      <c r="V57" s="835"/>
      <c r="W57" s="835"/>
      <c r="X57" s="835"/>
      <c r="Y57" s="835"/>
      <c r="Z57" s="835"/>
      <c r="AA57" s="835"/>
      <c r="AB57" s="835"/>
      <c r="AC57" s="835"/>
      <c r="AD57" s="835"/>
      <c r="AE57" s="835"/>
      <c r="AF57" s="835"/>
      <c r="AG57" s="836"/>
      <c r="AH57" s="861"/>
      <c r="AI57" s="862"/>
      <c r="AJ57" s="862"/>
      <c r="AK57" s="862"/>
      <c r="AL57" s="862"/>
      <c r="AM57" s="862"/>
      <c r="AN57" s="862"/>
      <c r="AO57" s="862"/>
      <c r="AP57" s="862"/>
      <c r="AQ57" s="862"/>
      <c r="AR57" s="862"/>
      <c r="AS57" s="862"/>
      <c r="AT57" s="862"/>
      <c r="AU57" s="862"/>
      <c r="AV57" s="862"/>
      <c r="AW57" s="862"/>
      <c r="AX57" s="862"/>
      <c r="AY57" s="863"/>
    </row>
    <row r="58" spans="1:51" ht="243.85" customHeight="1" thickBot="1">
      <c r="A58" s="793"/>
      <c r="B58" s="864" t="s">
        <v>107</v>
      </c>
      <c r="C58" s="865"/>
      <c r="D58" s="866" t="s">
        <v>234</v>
      </c>
      <c r="E58" s="867"/>
      <c r="F58" s="867"/>
      <c r="G58" s="867"/>
      <c r="H58" s="867"/>
      <c r="I58" s="867"/>
      <c r="J58" s="867"/>
      <c r="K58" s="867"/>
      <c r="L58" s="867"/>
      <c r="M58" s="867"/>
      <c r="N58" s="867"/>
      <c r="O58" s="867"/>
      <c r="P58" s="867"/>
      <c r="Q58" s="867"/>
      <c r="R58" s="867"/>
      <c r="S58" s="867"/>
      <c r="T58" s="867"/>
      <c r="U58" s="867"/>
      <c r="V58" s="867"/>
      <c r="W58" s="867"/>
      <c r="X58" s="867"/>
      <c r="Y58" s="867"/>
      <c r="Z58" s="867"/>
      <c r="AA58" s="867"/>
      <c r="AB58" s="867"/>
      <c r="AC58" s="867"/>
      <c r="AD58" s="867"/>
      <c r="AE58" s="867"/>
      <c r="AF58" s="867"/>
      <c r="AG58" s="867"/>
      <c r="AH58" s="867"/>
      <c r="AI58" s="867"/>
      <c r="AJ58" s="867"/>
      <c r="AK58" s="867"/>
      <c r="AL58" s="867"/>
      <c r="AM58" s="867"/>
      <c r="AN58" s="867"/>
      <c r="AO58" s="867"/>
      <c r="AP58" s="867"/>
      <c r="AQ58" s="867"/>
      <c r="AR58" s="867"/>
      <c r="AS58" s="867"/>
      <c r="AT58" s="867"/>
      <c r="AU58" s="867"/>
      <c r="AV58" s="867"/>
      <c r="AW58" s="867"/>
      <c r="AX58" s="867"/>
      <c r="AY58" s="868"/>
    </row>
    <row r="59" spans="1:51" ht="20.95" hidden="1" customHeight="1">
      <c r="A59" s="793"/>
      <c r="B59" s="799"/>
      <c r="C59" s="800"/>
      <c r="D59" s="780" t="s">
        <v>109</v>
      </c>
      <c r="E59" s="699"/>
      <c r="F59" s="699"/>
      <c r="G59" s="699"/>
      <c r="H59" s="699"/>
      <c r="I59" s="699"/>
      <c r="J59" s="699"/>
      <c r="K59" s="699"/>
      <c r="L59" s="699"/>
      <c r="M59" s="699"/>
      <c r="N59" s="699"/>
      <c r="O59" s="699"/>
      <c r="P59" s="699"/>
      <c r="Q59" s="699"/>
      <c r="R59" s="699"/>
      <c r="S59" s="699"/>
      <c r="T59" s="699"/>
      <c r="U59" s="699"/>
      <c r="V59" s="699"/>
      <c r="W59" s="699"/>
      <c r="X59" s="699"/>
      <c r="Y59" s="699"/>
      <c r="Z59" s="699"/>
      <c r="AA59" s="699"/>
      <c r="AB59" s="699"/>
      <c r="AC59" s="699"/>
      <c r="AD59" s="699"/>
      <c r="AE59" s="699"/>
      <c r="AF59" s="699"/>
      <c r="AG59" s="699"/>
      <c r="AH59" s="699"/>
      <c r="AI59" s="699"/>
      <c r="AJ59" s="699"/>
      <c r="AK59" s="699"/>
      <c r="AL59" s="699"/>
      <c r="AM59" s="699"/>
      <c r="AN59" s="699"/>
      <c r="AO59" s="699"/>
      <c r="AP59" s="699"/>
      <c r="AQ59" s="699"/>
      <c r="AR59" s="699"/>
      <c r="AS59" s="699"/>
      <c r="AT59" s="699"/>
      <c r="AU59" s="699"/>
      <c r="AV59" s="699"/>
      <c r="AW59" s="699"/>
      <c r="AX59" s="699"/>
      <c r="AY59" s="781"/>
    </row>
    <row r="60" spans="1:51" ht="97.55" hidden="1" customHeight="1">
      <c r="A60" s="793"/>
      <c r="B60" s="799"/>
      <c r="C60" s="800"/>
      <c r="D60" s="869" t="s">
        <v>110</v>
      </c>
      <c r="E60" s="870"/>
      <c r="F60" s="870"/>
      <c r="G60" s="870"/>
      <c r="H60" s="870"/>
      <c r="I60" s="870"/>
      <c r="J60" s="870"/>
      <c r="K60" s="870"/>
      <c r="L60" s="870"/>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870"/>
      <c r="AS60" s="870"/>
      <c r="AT60" s="870"/>
      <c r="AU60" s="870"/>
      <c r="AV60" s="870"/>
      <c r="AW60" s="870"/>
      <c r="AX60" s="870"/>
      <c r="AY60" s="871"/>
    </row>
    <row r="61" spans="1:51" ht="119.8" hidden="1" customHeight="1">
      <c r="A61" s="793"/>
      <c r="B61" s="799"/>
      <c r="C61" s="800"/>
      <c r="D61" s="872" t="s">
        <v>111</v>
      </c>
      <c r="E61" s="873"/>
      <c r="F61" s="873"/>
      <c r="G61" s="873"/>
      <c r="H61" s="873"/>
      <c r="I61" s="873"/>
      <c r="J61" s="873"/>
      <c r="K61" s="873"/>
      <c r="L61" s="873"/>
      <c r="M61" s="873"/>
      <c r="N61" s="873"/>
      <c r="O61" s="873"/>
      <c r="P61" s="873"/>
      <c r="Q61" s="873"/>
      <c r="R61" s="873"/>
      <c r="S61" s="873"/>
      <c r="T61" s="873"/>
      <c r="U61" s="873"/>
      <c r="V61" s="873"/>
      <c r="W61" s="873"/>
      <c r="X61" s="873"/>
      <c r="Y61" s="873"/>
      <c r="Z61" s="873"/>
      <c r="AA61" s="873"/>
      <c r="AB61" s="873"/>
      <c r="AC61" s="873"/>
      <c r="AD61" s="873"/>
      <c r="AE61" s="873"/>
      <c r="AF61" s="873"/>
      <c r="AG61" s="873"/>
      <c r="AH61" s="873"/>
      <c r="AI61" s="873"/>
      <c r="AJ61" s="873"/>
      <c r="AK61" s="873"/>
      <c r="AL61" s="873"/>
      <c r="AM61" s="873"/>
      <c r="AN61" s="873"/>
      <c r="AO61" s="873"/>
      <c r="AP61" s="873"/>
      <c r="AQ61" s="873"/>
      <c r="AR61" s="873"/>
      <c r="AS61" s="873"/>
      <c r="AT61" s="873"/>
      <c r="AU61" s="873"/>
      <c r="AV61" s="873"/>
      <c r="AW61" s="873"/>
      <c r="AX61" s="873"/>
      <c r="AY61" s="874"/>
    </row>
    <row r="62" spans="1:51" ht="20.95" customHeight="1">
      <c r="A62" s="793"/>
      <c r="B62" s="698" t="s">
        <v>112</v>
      </c>
      <c r="C62" s="699"/>
      <c r="D62" s="699"/>
      <c r="E62" s="699"/>
      <c r="F62" s="699"/>
      <c r="G62" s="699"/>
      <c r="H62" s="699"/>
      <c r="I62" s="699"/>
      <c r="J62" s="699"/>
      <c r="K62" s="699"/>
      <c r="L62" s="699"/>
      <c r="M62" s="699"/>
      <c r="N62" s="699"/>
      <c r="O62" s="699"/>
      <c r="P62" s="699"/>
      <c r="Q62" s="699"/>
      <c r="R62" s="699"/>
      <c r="S62" s="699"/>
      <c r="T62" s="699"/>
      <c r="U62" s="699"/>
      <c r="V62" s="699"/>
      <c r="W62" s="699"/>
      <c r="X62" s="699"/>
      <c r="Y62" s="699"/>
      <c r="Z62" s="699"/>
      <c r="AA62" s="699"/>
      <c r="AB62" s="699"/>
      <c r="AC62" s="699"/>
      <c r="AD62" s="699"/>
      <c r="AE62" s="699"/>
      <c r="AF62" s="699"/>
      <c r="AG62" s="699"/>
      <c r="AH62" s="699"/>
      <c r="AI62" s="699"/>
      <c r="AJ62" s="699"/>
      <c r="AK62" s="699"/>
      <c r="AL62" s="699"/>
      <c r="AM62" s="699"/>
      <c r="AN62" s="699"/>
      <c r="AO62" s="699"/>
      <c r="AP62" s="699"/>
      <c r="AQ62" s="699"/>
      <c r="AR62" s="699"/>
      <c r="AS62" s="699"/>
      <c r="AT62" s="699"/>
      <c r="AU62" s="699"/>
      <c r="AV62" s="699"/>
      <c r="AW62" s="699"/>
      <c r="AX62" s="699"/>
      <c r="AY62" s="781"/>
    </row>
    <row r="63" spans="1:51" ht="84.45" customHeight="1">
      <c r="A63" s="875"/>
      <c r="B63" s="876" t="s">
        <v>235</v>
      </c>
      <c r="C63" s="877"/>
      <c r="D63" s="877"/>
      <c r="E63" s="877"/>
      <c r="F63" s="878"/>
      <c r="G63" s="879" t="s">
        <v>236</v>
      </c>
      <c r="H63" s="880"/>
      <c r="I63" s="880"/>
      <c r="J63" s="880"/>
      <c r="K63" s="880"/>
      <c r="L63" s="880"/>
      <c r="M63" s="880"/>
      <c r="N63" s="880"/>
      <c r="O63" s="880"/>
      <c r="P63" s="880"/>
      <c r="Q63" s="880"/>
      <c r="R63" s="880"/>
      <c r="S63" s="880"/>
      <c r="T63" s="880"/>
      <c r="U63" s="880"/>
      <c r="V63" s="880"/>
      <c r="W63" s="880"/>
      <c r="X63" s="880"/>
      <c r="Y63" s="880"/>
      <c r="Z63" s="880"/>
      <c r="AA63" s="880"/>
      <c r="AB63" s="880"/>
      <c r="AC63" s="880"/>
      <c r="AD63" s="880"/>
      <c r="AE63" s="880"/>
      <c r="AF63" s="880"/>
      <c r="AG63" s="880"/>
      <c r="AH63" s="880"/>
      <c r="AI63" s="880"/>
      <c r="AJ63" s="880"/>
      <c r="AK63" s="880"/>
      <c r="AL63" s="880"/>
      <c r="AM63" s="880"/>
      <c r="AN63" s="880"/>
      <c r="AO63" s="880"/>
      <c r="AP63" s="880"/>
      <c r="AQ63" s="880"/>
      <c r="AR63" s="880"/>
      <c r="AS63" s="880"/>
      <c r="AT63" s="880"/>
      <c r="AU63" s="880"/>
      <c r="AV63" s="880"/>
      <c r="AW63" s="880"/>
      <c r="AX63" s="880"/>
      <c r="AY63" s="881"/>
    </row>
    <row r="64" spans="1:51" ht="18.350000000000001" customHeight="1">
      <c r="A64" s="875"/>
      <c r="B64" s="882" t="s">
        <v>115</v>
      </c>
      <c r="C64" s="883"/>
      <c r="D64" s="883"/>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c r="AJ64" s="883"/>
      <c r="AK64" s="883"/>
      <c r="AL64" s="883"/>
      <c r="AM64" s="883"/>
      <c r="AN64" s="883"/>
      <c r="AO64" s="883"/>
      <c r="AP64" s="883"/>
      <c r="AQ64" s="883"/>
      <c r="AR64" s="883"/>
      <c r="AS64" s="883"/>
      <c r="AT64" s="883"/>
      <c r="AU64" s="883"/>
      <c r="AV64" s="883"/>
      <c r="AW64" s="883"/>
      <c r="AX64" s="883"/>
      <c r="AY64" s="884"/>
    </row>
    <row r="65" spans="1:51" ht="97.55" customHeight="1" thickBot="1">
      <c r="A65" s="875"/>
      <c r="B65" s="885" t="s">
        <v>237</v>
      </c>
      <c r="C65" s="886"/>
      <c r="D65" s="886"/>
      <c r="E65" s="886"/>
      <c r="F65" s="887"/>
      <c r="G65" s="888" t="s">
        <v>238</v>
      </c>
      <c r="H65" s="889"/>
      <c r="I65" s="889"/>
      <c r="J65" s="889"/>
      <c r="K65" s="889"/>
      <c r="L65" s="889"/>
      <c r="M65" s="889"/>
      <c r="N65" s="889"/>
      <c r="O65" s="889"/>
      <c r="P65" s="889"/>
      <c r="Q65" s="889"/>
      <c r="R65" s="889"/>
      <c r="S65" s="889"/>
      <c r="T65" s="889"/>
      <c r="U65" s="889"/>
      <c r="V65" s="889"/>
      <c r="W65" s="889"/>
      <c r="X65" s="889"/>
      <c r="Y65" s="889"/>
      <c r="Z65" s="889"/>
      <c r="AA65" s="889"/>
      <c r="AB65" s="889"/>
      <c r="AC65" s="889"/>
      <c r="AD65" s="889"/>
      <c r="AE65" s="889"/>
      <c r="AF65" s="889"/>
      <c r="AG65" s="889"/>
      <c r="AH65" s="889"/>
      <c r="AI65" s="889"/>
      <c r="AJ65" s="889"/>
      <c r="AK65" s="889"/>
      <c r="AL65" s="889"/>
      <c r="AM65" s="889"/>
      <c r="AN65" s="889"/>
      <c r="AO65" s="889"/>
      <c r="AP65" s="889"/>
      <c r="AQ65" s="889"/>
      <c r="AR65" s="889"/>
      <c r="AS65" s="889"/>
      <c r="AT65" s="889"/>
      <c r="AU65" s="889"/>
      <c r="AV65" s="889"/>
      <c r="AW65" s="889"/>
      <c r="AX65" s="889"/>
      <c r="AY65" s="890"/>
    </row>
    <row r="66" spans="1:51" ht="19.649999999999999" customHeight="1">
      <c r="A66" s="875"/>
      <c r="B66" s="891" t="s">
        <v>118</v>
      </c>
      <c r="C66" s="892"/>
      <c r="D66" s="892"/>
      <c r="E66" s="892"/>
      <c r="F66" s="892"/>
      <c r="G66" s="892"/>
      <c r="H66" s="892"/>
      <c r="I66" s="892"/>
      <c r="J66" s="892"/>
      <c r="K66" s="892"/>
      <c r="L66" s="892"/>
      <c r="M66" s="892"/>
      <c r="N66" s="892"/>
      <c r="O66" s="892"/>
      <c r="P66" s="892"/>
      <c r="Q66" s="892"/>
      <c r="R66" s="892"/>
      <c r="S66" s="892"/>
      <c r="T66" s="892"/>
      <c r="U66" s="892"/>
      <c r="V66" s="892"/>
      <c r="W66" s="892"/>
      <c r="X66" s="892"/>
      <c r="Y66" s="892"/>
      <c r="Z66" s="892"/>
      <c r="AA66" s="892"/>
      <c r="AB66" s="892"/>
      <c r="AC66" s="892"/>
      <c r="AD66" s="892"/>
      <c r="AE66" s="892"/>
      <c r="AF66" s="892"/>
      <c r="AG66" s="892"/>
      <c r="AH66" s="892"/>
      <c r="AI66" s="892"/>
      <c r="AJ66" s="892"/>
      <c r="AK66" s="892"/>
      <c r="AL66" s="892"/>
      <c r="AM66" s="892"/>
      <c r="AN66" s="892"/>
      <c r="AO66" s="892"/>
      <c r="AP66" s="892"/>
      <c r="AQ66" s="892"/>
      <c r="AR66" s="892"/>
      <c r="AS66" s="892"/>
      <c r="AT66" s="892"/>
      <c r="AU66" s="892"/>
      <c r="AV66" s="892"/>
      <c r="AW66" s="892"/>
      <c r="AX66" s="892"/>
      <c r="AY66" s="893"/>
    </row>
    <row r="67" spans="1:51" ht="187.2" customHeight="1" thickBot="1">
      <c r="A67" s="875"/>
      <c r="B67" s="894" t="s">
        <v>239</v>
      </c>
      <c r="C67" s="895"/>
      <c r="D67" s="895"/>
      <c r="E67" s="895"/>
      <c r="F67" s="895"/>
      <c r="G67" s="895"/>
      <c r="H67" s="895"/>
      <c r="I67" s="895"/>
      <c r="J67" s="895"/>
      <c r="K67" s="895"/>
      <c r="L67" s="895"/>
      <c r="M67" s="895"/>
      <c r="N67" s="895"/>
      <c r="O67" s="895"/>
      <c r="P67" s="895"/>
      <c r="Q67" s="895"/>
      <c r="R67" s="895"/>
      <c r="S67" s="895"/>
      <c r="T67" s="895"/>
      <c r="U67" s="895"/>
      <c r="V67" s="895"/>
      <c r="W67" s="895"/>
      <c r="X67" s="895"/>
      <c r="Y67" s="895"/>
      <c r="Z67" s="895"/>
      <c r="AA67" s="895"/>
      <c r="AB67" s="895"/>
      <c r="AC67" s="895"/>
      <c r="AD67" s="895"/>
      <c r="AE67" s="895"/>
      <c r="AF67" s="895"/>
      <c r="AG67" s="895"/>
      <c r="AH67" s="895"/>
      <c r="AI67" s="895"/>
      <c r="AJ67" s="895"/>
      <c r="AK67" s="895"/>
      <c r="AL67" s="895"/>
      <c r="AM67" s="895"/>
      <c r="AN67" s="895"/>
      <c r="AO67" s="895"/>
      <c r="AP67" s="895"/>
      <c r="AQ67" s="895"/>
      <c r="AR67" s="895"/>
      <c r="AS67" s="895"/>
      <c r="AT67" s="895"/>
      <c r="AU67" s="895"/>
      <c r="AV67" s="895"/>
      <c r="AW67" s="895"/>
      <c r="AX67" s="895"/>
      <c r="AY67" s="896"/>
    </row>
    <row r="68" spans="1:51" ht="19.649999999999999" customHeight="1">
      <c r="A68" s="875"/>
      <c r="B68" s="897" t="s">
        <v>240</v>
      </c>
      <c r="C68" s="898"/>
      <c r="D68" s="898"/>
      <c r="E68" s="898"/>
      <c r="F68" s="898"/>
      <c r="G68" s="898"/>
      <c r="H68" s="898"/>
      <c r="I68" s="898"/>
      <c r="J68" s="898"/>
      <c r="K68" s="898"/>
      <c r="L68" s="898"/>
      <c r="M68" s="898"/>
      <c r="N68" s="898"/>
      <c r="O68" s="898"/>
      <c r="P68" s="898"/>
      <c r="Q68" s="898"/>
      <c r="R68" s="898"/>
      <c r="S68" s="898"/>
      <c r="T68" s="898"/>
      <c r="U68" s="898"/>
      <c r="V68" s="898"/>
      <c r="W68" s="898"/>
      <c r="X68" s="898"/>
      <c r="Y68" s="898"/>
      <c r="Z68" s="898"/>
      <c r="AA68" s="898"/>
      <c r="AB68" s="898"/>
      <c r="AC68" s="898"/>
      <c r="AD68" s="898"/>
      <c r="AE68" s="898"/>
      <c r="AF68" s="898"/>
      <c r="AG68" s="898"/>
      <c r="AH68" s="898"/>
      <c r="AI68" s="898"/>
      <c r="AJ68" s="898"/>
      <c r="AK68" s="898"/>
      <c r="AL68" s="898"/>
      <c r="AM68" s="898"/>
      <c r="AN68" s="898"/>
      <c r="AO68" s="898"/>
      <c r="AP68" s="898"/>
      <c r="AQ68" s="898"/>
      <c r="AR68" s="898"/>
      <c r="AS68" s="898"/>
      <c r="AT68" s="898"/>
      <c r="AU68" s="898"/>
      <c r="AV68" s="898"/>
      <c r="AW68" s="898"/>
      <c r="AX68" s="898"/>
      <c r="AY68" s="899"/>
    </row>
    <row r="69" spans="1:51" ht="20.149999999999999" customHeight="1">
      <c r="A69" s="875"/>
      <c r="B69" s="900" t="s">
        <v>120</v>
      </c>
      <c r="C69" s="901"/>
      <c r="D69" s="901"/>
      <c r="E69" s="901"/>
      <c r="F69" s="901"/>
      <c r="G69" s="901"/>
      <c r="H69" s="901"/>
      <c r="I69" s="901"/>
      <c r="J69" s="901"/>
      <c r="K69" s="901"/>
      <c r="L69" s="902"/>
      <c r="M69" s="903" t="s">
        <v>241</v>
      </c>
      <c r="N69" s="766"/>
      <c r="O69" s="766"/>
      <c r="P69" s="766"/>
      <c r="Q69" s="766"/>
      <c r="R69" s="766"/>
      <c r="S69" s="766"/>
      <c r="T69" s="766"/>
      <c r="U69" s="766"/>
      <c r="V69" s="766"/>
      <c r="W69" s="766"/>
      <c r="X69" s="766"/>
      <c r="Y69" s="766"/>
      <c r="Z69" s="766"/>
      <c r="AA69" s="767"/>
      <c r="AB69" s="901" t="s">
        <v>121</v>
      </c>
      <c r="AC69" s="901"/>
      <c r="AD69" s="901"/>
      <c r="AE69" s="901"/>
      <c r="AF69" s="901"/>
      <c r="AG69" s="901"/>
      <c r="AH69" s="901"/>
      <c r="AI69" s="901"/>
      <c r="AJ69" s="901"/>
      <c r="AK69" s="902"/>
      <c r="AL69" s="904" t="s">
        <v>242</v>
      </c>
      <c r="AM69" s="766"/>
      <c r="AN69" s="766"/>
      <c r="AO69" s="766"/>
      <c r="AP69" s="766"/>
      <c r="AQ69" s="766"/>
      <c r="AR69" s="766"/>
      <c r="AS69" s="766"/>
      <c r="AT69" s="766"/>
      <c r="AU69" s="766"/>
      <c r="AV69" s="766"/>
      <c r="AW69" s="766"/>
      <c r="AX69" s="766"/>
      <c r="AY69" s="905"/>
    </row>
    <row r="70" spans="1:51" ht="2.95" customHeight="1">
      <c r="A70" s="793"/>
      <c r="B70" s="774"/>
      <c r="C70" s="774"/>
      <c r="D70" s="906"/>
      <c r="E70" s="906"/>
      <c r="F70" s="906"/>
      <c r="G70" s="906"/>
      <c r="H70" s="906"/>
      <c r="I70" s="906"/>
      <c r="J70" s="906"/>
      <c r="K70" s="906"/>
      <c r="L70" s="906"/>
      <c r="M70" s="906"/>
      <c r="N70" s="906"/>
      <c r="O70" s="906"/>
      <c r="P70" s="906"/>
      <c r="Q70" s="906"/>
      <c r="R70" s="906"/>
      <c r="S70" s="906"/>
      <c r="T70" s="906"/>
      <c r="U70" s="906"/>
      <c r="V70" s="906"/>
      <c r="W70" s="906"/>
      <c r="X70" s="906"/>
      <c r="Y70" s="906"/>
      <c r="Z70" s="906"/>
      <c r="AA70" s="906"/>
      <c r="AB70" s="906"/>
      <c r="AC70" s="906"/>
      <c r="AD70" s="906"/>
      <c r="AE70" s="906"/>
      <c r="AF70" s="906"/>
      <c r="AG70" s="906"/>
      <c r="AH70" s="906"/>
      <c r="AI70" s="906"/>
      <c r="AJ70" s="906"/>
      <c r="AK70" s="906"/>
      <c r="AL70" s="906"/>
      <c r="AM70" s="906"/>
      <c r="AN70" s="906"/>
      <c r="AO70" s="906"/>
      <c r="AP70" s="906"/>
      <c r="AQ70" s="906"/>
      <c r="AR70" s="906"/>
      <c r="AS70" s="906"/>
      <c r="AT70" s="906"/>
      <c r="AU70" s="906"/>
      <c r="AV70" s="906"/>
      <c r="AW70" s="906"/>
      <c r="AX70" s="906"/>
      <c r="AY70" s="906"/>
    </row>
    <row r="71" spans="1:51" ht="2.95" customHeight="1">
      <c r="A71" s="793"/>
      <c r="B71" s="774"/>
      <c r="C71" s="774"/>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c r="AB71" s="906"/>
      <c r="AC71" s="906"/>
      <c r="AD71" s="906"/>
      <c r="AE71" s="906"/>
      <c r="AF71" s="906"/>
      <c r="AG71" s="906"/>
      <c r="AH71" s="906"/>
      <c r="AI71" s="906"/>
      <c r="AJ71" s="906"/>
      <c r="AK71" s="906"/>
      <c r="AL71" s="906"/>
      <c r="AM71" s="906"/>
      <c r="AN71" s="906"/>
      <c r="AO71" s="906"/>
      <c r="AP71" s="906"/>
      <c r="AQ71" s="906"/>
      <c r="AR71" s="906"/>
      <c r="AS71" s="906"/>
      <c r="AT71" s="906"/>
      <c r="AU71" s="906"/>
      <c r="AV71" s="906"/>
      <c r="AW71" s="906"/>
      <c r="AX71" s="906"/>
      <c r="AY71" s="906"/>
    </row>
    <row r="72" spans="1:51" ht="13.75" customHeight="1" thickBot="1">
      <c r="A72" s="793"/>
      <c r="B72" s="774"/>
      <c r="C72" s="774"/>
      <c r="D72" s="906"/>
      <c r="E72" s="906"/>
      <c r="F72" s="906"/>
      <c r="G72" s="906"/>
      <c r="H72" s="906"/>
      <c r="I72" s="906"/>
      <c r="J72" s="906"/>
      <c r="K72" s="906"/>
      <c r="L72" s="906"/>
      <c r="M72" s="906"/>
      <c r="N72" s="906"/>
      <c r="O72" s="906"/>
      <c r="P72" s="906"/>
      <c r="Q72" s="906"/>
      <c r="R72" s="906"/>
      <c r="S72" s="906"/>
      <c r="T72" s="906"/>
      <c r="U72" s="906"/>
      <c r="V72" s="906"/>
      <c r="W72" s="906"/>
      <c r="X72" s="906"/>
      <c r="Y72" s="906"/>
      <c r="Z72" s="906"/>
      <c r="AA72" s="906"/>
      <c r="AB72" s="906"/>
      <c r="AC72" s="906"/>
      <c r="AD72" s="906"/>
      <c r="AE72" s="906"/>
      <c r="AF72" s="906"/>
      <c r="AG72" s="906"/>
      <c r="AH72" s="906"/>
      <c r="AI72" s="906"/>
      <c r="AJ72" s="906"/>
      <c r="AK72" s="906"/>
      <c r="AL72" s="906"/>
      <c r="AM72" s="906"/>
      <c r="AN72" s="906"/>
      <c r="AO72" s="906"/>
      <c r="AP72" s="906"/>
      <c r="AQ72" s="906"/>
      <c r="AR72" s="906"/>
      <c r="AS72" s="906"/>
      <c r="AT72" s="906"/>
      <c r="AU72" s="906"/>
      <c r="AV72" s="906"/>
      <c r="AW72" s="906"/>
      <c r="AX72" s="906"/>
      <c r="AY72" s="906"/>
    </row>
    <row r="73" spans="1:51" ht="13.75" thickBot="1">
      <c r="B73" s="907" t="s">
        <v>243</v>
      </c>
      <c r="C73" s="908"/>
      <c r="D73" s="908"/>
      <c r="E73" s="908"/>
      <c r="F73" s="908"/>
      <c r="G73" s="909"/>
      <c r="H73" s="910"/>
      <c r="I73" s="911"/>
      <c r="J73" s="911"/>
      <c r="K73" s="911"/>
      <c r="L73" s="911"/>
      <c r="M73" s="911"/>
      <c r="N73" s="911"/>
      <c r="O73" s="911"/>
      <c r="P73" s="911"/>
      <c r="Q73" s="911"/>
      <c r="R73" s="911"/>
      <c r="S73" s="911"/>
      <c r="T73" s="911"/>
      <c r="U73" s="911"/>
      <c r="V73" s="911"/>
      <c r="W73" s="911"/>
      <c r="X73" s="911"/>
      <c r="Y73" s="911"/>
      <c r="Z73" s="911"/>
      <c r="AA73" s="911"/>
      <c r="AB73" s="911"/>
      <c r="AC73" s="911"/>
      <c r="AD73" s="911"/>
      <c r="AE73" s="911"/>
      <c r="AF73" s="911"/>
      <c r="AG73" s="911"/>
      <c r="AH73" s="911"/>
      <c r="AI73" s="911"/>
      <c r="AJ73" s="911"/>
      <c r="AK73" s="911"/>
      <c r="AL73" s="911"/>
      <c r="AM73" s="911"/>
      <c r="AN73" s="911"/>
      <c r="AO73" s="911"/>
      <c r="AP73" s="911"/>
      <c r="AQ73" s="911"/>
      <c r="AR73" s="911"/>
      <c r="AS73" s="911"/>
      <c r="AT73" s="911"/>
      <c r="AU73" s="911"/>
      <c r="AV73" s="911"/>
      <c r="AW73" s="911"/>
      <c r="AX73" s="911"/>
      <c r="AY73" s="912"/>
    </row>
    <row r="74" spans="1:51">
      <c r="B74" s="585"/>
      <c r="C74" s="586"/>
      <c r="D74" s="586"/>
      <c r="E74" s="586"/>
      <c r="F74" s="586"/>
      <c r="G74" s="587"/>
      <c r="H74" s="913"/>
      <c r="I74" s="914" t="s">
        <v>244</v>
      </c>
      <c r="J74" s="915"/>
      <c r="K74" s="915"/>
      <c r="L74" s="915"/>
      <c r="M74" s="915"/>
      <c r="N74" s="915"/>
      <c r="O74" s="915"/>
      <c r="P74" s="915"/>
      <c r="Q74" s="915"/>
      <c r="R74" s="915"/>
      <c r="S74" s="916"/>
      <c r="T74" s="793"/>
      <c r="U74" s="917"/>
      <c r="V74" s="917"/>
      <c r="W74" s="917"/>
      <c r="X74" s="917"/>
      <c r="Y74" s="793"/>
      <c r="Z74" s="793"/>
      <c r="AA74" s="793"/>
      <c r="AB74" s="793"/>
      <c r="AC74" s="793"/>
      <c r="AD74" s="793"/>
      <c r="AE74" s="793"/>
      <c r="AF74" s="793"/>
      <c r="AG74" s="793"/>
      <c r="AH74" s="793"/>
      <c r="AI74" s="793"/>
      <c r="AJ74" s="917"/>
      <c r="AK74" s="917"/>
      <c r="AL74" s="917"/>
      <c r="AM74" s="917"/>
      <c r="AN74" s="917"/>
      <c r="AO74" s="917"/>
      <c r="AP74" s="917"/>
      <c r="AQ74" s="917"/>
      <c r="AR74" s="917"/>
      <c r="AS74" s="917"/>
      <c r="AT74" s="917"/>
      <c r="AU74" s="917"/>
      <c r="AV74" s="917"/>
      <c r="AW74" s="917"/>
      <c r="AX74" s="917"/>
      <c r="AY74" s="918"/>
    </row>
    <row r="75" spans="1:51" ht="13.75" customHeight="1">
      <c r="B75" s="585"/>
      <c r="C75" s="586"/>
      <c r="D75" s="586"/>
      <c r="E75" s="586"/>
      <c r="F75" s="586"/>
      <c r="G75" s="587"/>
      <c r="H75" s="913"/>
      <c r="I75" s="919"/>
      <c r="J75" s="920"/>
      <c r="K75" s="920"/>
      <c r="L75" s="920"/>
      <c r="M75" s="920"/>
      <c r="N75" s="920"/>
      <c r="O75" s="920"/>
      <c r="P75" s="920"/>
      <c r="Q75" s="920"/>
      <c r="R75" s="920"/>
      <c r="S75" s="921"/>
      <c r="T75" s="793"/>
      <c r="U75" s="917"/>
      <c r="V75" s="917"/>
      <c r="W75" s="922"/>
      <c r="X75" s="922"/>
      <c r="Y75" s="793"/>
      <c r="Z75" s="793"/>
      <c r="AA75" s="793"/>
      <c r="AB75" s="793"/>
      <c r="AC75" s="793"/>
      <c r="AD75" s="793"/>
      <c r="AE75" s="793"/>
      <c r="AF75" s="793"/>
      <c r="AG75" s="793"/>
      <c r="AH75" s="793"/>
      <c r="AI75" s="793"/>
      <c r="AJ75" s="922"/>
      <c r="AK75" s="922"/>
      <c r="AL75" s="922"/>
      <c r="AM75" s="917"/>
      <c r="AN75" s="917"/>
      <c r="AO75" s="917"/>
      <c r="AP75" s="917"/>
      <c r="AQ75" s="917"/>
      <c r="AR75" s="917"/>
      <c r="AS75" s="917"/>
      <c r="AT75" s="917"/>
      <c r="AU75" s="917"/>
      <c r="AV75" s="917"/>
      <c r="AW75" s="917"/>
      <c r="AX75" s="917"/>
      <c r="AY75" s="918"/>
    </row>
    <row r="76" spans="1:51" ht="13.75" customHeight="1">
      <c r="B76" s="585"/>
      <c r="C76" s="586"/>
      <c r="D76" s="586"/>
      <c r="E76" s="586"/>
      <c r="F76" s="586"/>
      <c r="G76" s="587"/>
      <c r="H76" s="913"/>
      <c r="I76" s="919"/>
      <c r="J76" s="920"/>
      <c r="K76" s="920"/>
      <c r="L76" s="920"/>
      <c r="M76" s="920"/>
      <c r="N76" s="920"/>
      <c r="O76" s="920"/>
      <c r="P76" s="920"/>
      <c r="Q76" s="920"/>
      <c r="R76" s="920"/>
      <c r="S76" s="921"/>
      <c r="T76" s="793"/>
      <c r="U76" s="917"/>
      <c r="V76" s="917"/>
      <c r="W76" s="922"/>
      <c r="X76" s="922"/>
      <c r="Y76" s="793"/>
      <c r="Z76" s="793"/>
      <c r="AA76" s="793"/>
      <c r="AB76" s="793"/>
      <c r="AC76" s="793"/>
      <c r="AD76" s="793"/>
      <c r="AE76" s="793"/>
      <c r="AF76" s="793"/>
      <c r="AG76" s="793"/>
      <c r="AH76" s="793"/>
      <c r="AI76" s="793"/>
      <c r="AJ76" s="922"/>
      <c r="AK76" s="922"/>
      <c r="AL76" s="922"/>
      <c r="AM76" s="917"/>
      <c r="AN76" s="917"/>
      <c r="AO76" s="917"/>
      <c r="AP76" s="917"/>
      <c r="AQ76" s="917"/>
      <c r="AR76" s="917"/>
      <c r="AS76" s="917"/>
      <c r="AT76" s="917"/>
      <c r="AU76" s="917"/>
      <c r="AV76" s="917"/>
      <c r="AW76" s="917"/>
      <c r="AX76" s="917"/>
      <c r="AY76" s="918"/>
    </row>
    <row r="77" spans="1:51" ht="13.75" customHeight="1">
      <c r="B77" s="585"/>
      <c r="C77" s="586"/>
      <c r="D77" s="586"/>
      <c r="E77" s="586"/>
      <c r="F77" s="586"/>
      <c r="G77" s="587"/>
      <c r="H77" s="913"/>
      <c r="I77" s="923" t="s">
        <v>245</v>
      </c>
      <c r="J77" s="924"/>
      <c r="K77" s="924"/>
      <c r="L77" s="924"/>
      <c r="M77" s="924"/>
      <c r="N77" s="924"/>
      <c r="O77" s="924"/>
      <c r="P77" s="924"/>
      <c r="Q77" s="924"/>
      <c r="R77" s="924"/>
      <c r="S77" s="925"/>
      <c r="T77" s="793"/>
      <c r="U77" s="917"/>
      <c r="V77" s="917"/>
      <c r="W77" s="922"/>
      <c r="X77" s="922"/>
      <c r="Y77" s="793"/>
      <c r="Z77" s="793"/>
      <c r="AA77" s="793"/>
      <c r="AB77" s="793"/>
      <c r="AC77" s="793"/>
      <c r="AD77" s="793"/>
      <c r="AE77" s="793"/>
      <c r="AF77" s="793"/>
      <c r="AG77" s="793"/>
      <c r="AH77" s="793"/>
      <c r="AI77" s="793"/>
      <c r="AJ77" s="922"/>
      <c r="AK77" s="922"/>
      <c r="AL77" s="922"/>
      <c r="AM77" s="917"/>
      <c r="AN77" s="917"/>
      <c r="AO77" s="917"/>
      <c r="AP77" s="917"/>
      <c r="AQ77" s="917"/>
      <c r="AR77" s="917"/>
      <c r="AS77" s="917"/>
      <c r="AT77" s="917"/>
      <c r="AU77" s="917"/>
      <c r="AV77" s="917"/>
      <c r="AW77" s="917"/>
      <c r="AX77" s="917"/>
      <c r="AY77" s="918"/>
    </row>
    <row r="78" spans="1:51" ht="13.75" customHeight="1" thickBot="1">
      <c r="B78" s="585"/>
      <c r="C78" s="586"/>
      <c r="D78" s="586"/>
      <c r="E78" s="586"/>
      <c r="F78" s="586"/>
      <c r="G78" s="587"/>
      <c r="H78" s="913"/>
      <c r="I78" s="926"/>
      <c r="J78" s="927"/>
      <c r="K78" s="927"/>
      <c r="L78" s="927"/>
      <c r="M78" s="927"/>
      <c r="N78" s="927"/>
      <c r="O78" s="927"/>
      <c r="P78" s="927"/>
      <c r="Q78" s="927"/>
      <c r="R78" s="927"/>
      <c r="S78" s="928"/>
      <c r="T78" s="793"/>
      <c r="U78" s="917"/>
      <c r="V78" s="917"/>
      <c r="W78" s="929"/>
      <c r="X78" s="929"/>
      <c r="Y78" s="793"/>
      <c r="Z78" s="793"/>
      <c r="AA78" s="793"/>
      <c r="AB78" s="793"/>
      <c r="AC78" s="793"/>
      <c r="AD78" s="793"/>
      <c r="AE78" s="793"/>
      <c r="AF78" s="793"/>
      <c r="AG78" s="793"/>
      <c r="AH78" s="793"/>
      <c r="AI78" s="793"/>
      <c r="AJ78" s="929"/>
      <c r="AK78" s="929"/>
      <c r="AL78" s="929"/>
      <c r="AM78" s="917"/>
      <c r="AN78" s="917"/>
      <c r="AO78" s="917"/>
      <c r="AP78" s="917"/>
      <c r="AQ78" s="917"/>
      <c r="AR78" s="917"/>
      <c r="AS78" s="917"/>
      <c r="AT78" s="917"/>
      <c r="AU78" s="917"/>
      <c r="AV78" s="917"/>
      <c r="AW78" s="917"/>
      <c r="AX78" s="917"/>
      <c r="AY78" s="918"/>
    </row>
    <row r="79" spans="1:51" ht="13.75" customHeight="1">
      <c r="B79" s="585"/>
      <c r="C79" s="586"/>
      <c r="D79" s="586"/>
      <c r="E79" s="586"/>
      <c r="F79" s="586"/>
      <c r="G79" s="587"/>
      <c r="H79" s="913"/>
      <c r="I79" s="917"/>
      <c r="J79" s="917"/>
      <c r="K79" s="917"/>
      <c r="L79" s="917"/>
      <c r="M79" s="917"/>
      <c r="N79" s="917"/>
      <c r="O79" s="917"/>
      <c r="P79" s="917"/>
      <c r="Q79" s="917"/>
      <c r="R79" s="917"/>
      <c r="S79" s="917"/>
      <c r="T79" s="917"/>
      <c r="U79" s="917"/>
      <c r="V79" s="917"/>
      <c r="W79" s="929"/>
      <c r="X79" s="929"/>
      <c r="Y79" s="929"/>
      <c r="Z79" s="929"/>
      <c r="AA79" s="929"/>
      <c r="AB79" s="929"/>
      <c r="AC79" s="929"/>
      <c r="AD79" s="929"/>
      <c r="AE79" s="929"/>
      <c r="AF79" s="929"/>
      <c r="AG79" s="929"/>
      <c r="AH79" s="929"/>
      <c r="AI79" s="929"/>
      <c r="AJ79" s="929"/>
      <c r="AK79" s="929"/>
      <c r="AL79" s="929"/>
      <c r="AM79" s="917"/>
      <c r="AN79" s="917"/>
      <c r="AO79" s="917"/>
      <c r="AP79" s="917"/>
      <c r="AQ79" s="917"/>
      <c r="AR79" s="917"/>
      <c r="AS79" s="917"/>
      <c r="AT79" s="917"/>
      <c r="AU79" s="917"/>
      <c r="AV79" s="917"/>
      <c r="AW79" s="917"/>
      <c r="AX79" s="917"/>
      <c r="AY79" s="918"/>
    </row>
    <row r="80" spans="1:51" ht="13.75" customHeight="1">
      <c r="B80" s="585"/>
      <c r="C80" s="586"/>
      <c r="D80" s="586"/>
      <c r="E80" s="586"/>
      <c r="F80" s="586"/>
      <c r="G80" s="587"/>
      <c r="H80" s="913"/>
      <c r="I80" s="917"/>
      <c r="J80" s="917"/>
      <c r="K80" s="917"/>
      <c r="L80" s="917"/>
      <c r="M80" s="917"/>
      <c r="N80" s="917"/>
      <c r="O80" s="917"/>
      <c r="P80" s="917"/>
      <c r="Q80" s="917"/>
      <c r="R80" s="917"/>
      <c r="S80" s="917"/>
      <c r="T80" s="917"/>
      <c r="U80" s="917"/>
      <c r="V80" s="917"/>
      <c r="W80" s="917"/>
      <c r="X80" s="917"/>
      <c r="Y80" s="917"/>
      <c r="Z80" s="917"/>
      <c r="AA80" s="917"/>
      <c r="AB80" s="917"/>
      <c r="AC80" s="917"/>
      <c r="AD80" s="917"/>
      <c r="AE80" s="917"/>
      <c r="AF80" s="917"/>
      <c r="AG80" s="917"/>
      <c r="AH80" s="917"/>
      <c r="AI80" s="917"/>
      <c r="AJ80" s="917"/>
      <c r="AK80" s="917"/>
      <c r="AL80" s="917"/>
      <c r="AM80" s="917"/>
      <c r="AN80" s="917"/>
      <c r="AO80" s="917"/>
      <c r="AP80" s="917"/>
      <c r="AQ80" s="917"/>
      <c r="AR80" s="917"/>
      <c r="AS80" s="917"/>
      <c r="AT80" s="917"/>
      <c r="AU80" s="917"/>
      <c r="AV80" s="917"/>
      <c r="AW80" s="917"/>
      <c r="AX80" s="917"/>
      <c r="AY80" s="918"/>
    </row>
    <row r="81" spans="2:51" ht="13.75" thickBot="1">
      <c r="B81" s="585"/>
      <c r="C81" s="586"/>
      <c r="D81" s="586"/>
      <c r="E81" s="586"/>
      <c r="F81" s="586"/>
      <c r="G81" s="587"/>
      <c r="H81" s="913"/>
      <c r="I81" s="917"/>
      <c r="J81" s="917"/>
      <c r="K81" s="917"/>
      <c r="L81" s="917"/>
      <c r="M81" s="917"/>
      <c r="N81" s="917"/>
      <c r="O81" s="930" t="s">
        <v>246</v>
      </c>
      <c r="P81" s="931"/>
      <c r="Q81" s="931"/>
      <c r="R81" s="931"/>
      <c r="S81" s="931"/>
      <c r="T81" s="931"/>
      <c r="U81" s="931"/>
      <c r="V81" s="931"/>
      <c r="W81" s="931"/>
      <c r="X81" s="931"/>
      <c r="Y81" s="931"/>
      <c r="Z81" s="917"/>
      <c r="AA81" s="917"/>
      <c r="AB81" s="917"/>
      <c r="AC81" s="917"/>
      <c r="AD81" s="917"/>
      <c r="AE81" s="917"/>
      <c r="AF81" s="917"/>
      <c r="AG81" s="917"/>
      <c r="AH81" s="917"/>
      <c r="AI81" s="917"/>
      <c r="AJ81" s="917"/>
      <c r="AK81" s="917"/>
      <c r="AL81" s="917"/>
      <c r="AM81" s="917"/>
      <c r="AN81" s="917"/>
      <c r="AO81" s="917"/>
      <c r="AP81" s="917"/>
      <c r="AQ81" s="917"/>
      <c r="AR81" s="917"/>
      <c r="AS81" s="917"/>
      <c r="AT81" s="917"/>
      <c r="AU81" s="917"/>
      <c r="AV81" s="917"/>
      <c r="AW81" s="917"/>
      <c r="AX81" s="917"/>
      <c r="AY81" s="918"/>
    </row>
    <row r="82" spans="2:51" ht="13.75" customHeight="1">
      <c r="B82" s="585"/>
      <c r="C82" s="586"/>
      <c r="D82" s="586"/>
      <c r="E82" s="586"/>
      <c r="F82" s="586"/>
      <c r="G82" s="587"/>
      <c r="H82" s="913"/>
      <c r="I82" s="917"/>
      <c r="J82" s="917"/>
      <c r="K82" s="917"/>
      <c r="L82" s="917"/>
      <c r="M82" s="917"/>
      <c r="N82" s="917"/>
      <c r="O82" s="932" t="s">
        <v>247</v>
      </c>
      <c r="P82" s="933"/>
      <c r="Q82" s="933"/>
      <c r="R82" s="933"/>
      <c r="S82" s="933"/>
      <c r="T82" s="933"/>
      <c r="U82" s="933"/>
      <c r="V82" s="933"/>
      <c r="W82" s="933"/>
      <c r="X82" s="933"/>
      <c r="Y82" s="934"/>
      <c r="Z82" s="917"/>
      <c r="AA82" s="917"/>
      <c r="AB82" s="935" t="s">
        <v>248</v>
      </c>
      <c r="AC82" s="936"/>
      <c r="AD82" s="936"/>
      <c r="AE82" s="936"/>
      <c r="AF82" s="936"/>
      <c r="AG82" s="936"/>
      <c r="AH82" s="936"/>
      <c r="AI82" s="936"/>
      <c r="AJ82" s="936"/>
      <c r="AK82" s="936"/>
      <c r="AL82" s="936"/>
      <c r="AM82" s="917"/>
      <c r="AN82" s="917"/>
      <c r="AO82" s="917"/>
      <c r="AP82" s="917"/>
      <c r="AQ82" s="917"/>
      <c r="AR82" s="917"/>
      <c r="AS82" s="917"/>
      <c r="AT82" s="917"/>
      <c r="AU82" s="917"/>
      <c r="AV82" s="917"/>
      <c r="AW82" s="917"/>
      <c r="AX82" s="917"/>
      <c r="AY82" s="918"/>
    </row>
    <row r="83" spans="2:51">
      <c r="B83" s="585"/>
      <c r="C83" s="586"/>
      <c r="D83" s="586"/>
      <c r="E83" s="586"/>
      <c r="F83" s="586"/>
      <c r="G83" s="587"/>
      <c r="H83" s="913"/>
      <c r="I83" s="917"/>
      <c r="J83" s="917"/>
      <c r="K83" s="917"/>
      <c r="L83" s="917"/>
      <c r="M83" s="917"/>
      <c r="N83" s="917"/>
      <c r="O83" s="937"/>
      <c r="P83" s="938"/>
      <c r="Q83" s="938"/>
      <c r="R83" s="938"/>
      <c r="S83" s="938"/>
      <c r="T83" s="938"/>
      <c r="U83" s="938"/>
      <c r="V83" s="938"/>
      <c r="W83" s="938"/>
      <c r="X83" s="938"/>
      <c r="Y83" s="939"/>
      <c r="Z83" s="917"/>
      <c r="AA83" s="917"/>
      <c r="AB83" s="936"/>
      <c r="AC83" s="936"/>
      <c r="AD83" s="936"/>
      <c r="AE83" s="936"/>
      <c r="AF83" s="936"/>
      <c r="AG83" s="936"/>
      <c r="AH83" s="936"/>
      <c r="AI83" s="936"/>
      <c r="AJ83" s="936"/>
      <c r="AK83" s="936"/>
      <c r="AL83" s="936"/>
      <c r="AM83" s="917"/>
      <c r="AN83" s="917"/>
      <c r="AO83" s="917"/>
      <c r="AP83" s="917"/>
      <c r="AQ83" s="917"/>
      <c r="AR83" s="917"/>
      <c r="AS83" s="917"/>
      <c r="AT83" s="917"/>
      <c r="AU83" s="917"/>
      <c r="AV83" s="917"/>
      <c r="AW83" s="917"/>
      <c r="AX83" s="917"/>
      <c r="AY83" s="918"/>
    </row>
    <row r="84" spans="2:51">
      <c r="B84" s="585"/>
      <c r="C84" s="586"/>
      <c r="D84" s="586"/>
      <c r="E84" s="586"/>
      <c r="F84" s="586"/>
      <c r="G84" s="587"/>
      <c r="H84" s="913"/>
      <c r="I84" s="917"/>
      <c r="J84" s="917"/>
      <c r="K84" s="917"/>
      <c r="L84" s="917"/>
      <c r="M84" s="917"/>
      <c r="N84" s="917"/>
      <c r="O84" s="937"/>
      <c r="P84" s="938"/>
      <c r="Q84" s="938"/>
      <c r="R84" s="938"/>
      <c r="S84" s="938"/>
      <c r="T84" s="938"/>
      <c r="U84" s="938"/>
      <c r="V84" s="938"/>
      <c r="W84" s="938"/>
      <c r="X84" s="938"/>
      <c r="Y84" s="939"/>
      <c r="Z84" s="917"/>
      <c r="AA84" s="917"/>
      <c r="AB84" s="936"/>
      <c r="AC84" s="936"/>
      <c r="AD84" s="936"/>
      <c r="AE84" s="936"/>
      <c r="AF84" s="936"/>
      <c r="AG84" s="936"/>
      <c r="AH84" s="936"/>
      <c r="AI84" s="936"/>
      <c r="AJ84" s="936"/>
      <c r="AK84" s="936"/>
      <c r="AL84" s="936"/>
      <c r="AM84" s="917"/>
      <c r="AN84" s="917"/>
      <c r="AO84" s="917"/>
      <c r="AP84" s="917"/>
      <c r="AQ84" s="917"/>
      <c r="AR84" s="917"/>
      <c r="AS84" s="917"/>
      <c r="AT84" s="917"/>
      <c r="AU84" s="917"/>
      <c r="AV84" s="917"/>
      <c r="AW84" s="917"/>
      <c r="AX84" s="917"/>
      <c r="AY84" s="918"/>
    </row>
    <row r="85" spans="2:51">
      <c r="B85" s="585"/>
      <c r="C85" s="586"/>
      <c r="D85" s="586"/>
      <c r="E85" s="586"/>
      <c r="F85" s="586"/>
      <c r="G85" s="587"/>
      <c r="H85" s="913"/>
      <c r="I85" s="917"/>
      <c r="J85" s="917"/>
      <c r="K85" s="917"/>
      <c r="L85" s="917"/>
      <c r="M85" s="917"/>
      <c r="N85" s="917"/>
      <c r="O85" s="923" t="s">
        <v>249</v>
      </c>
      <c r="P85" s="940"/>
      <c r="Q85" s="940"/>
      <c r="R85" s="940"/>
      <c r="S85" s="940"/>
      <c r="T85" s="940"/>
      <c r="U85" s="940"/>
      <c r="V85" s="940"/>
      <c r="W85" s="940"/>
      <c r="X85" s="940"/>
      <c r="Y85" s="941"/>
      <c r="Z85" s="917"/>
      <c r="AA85" s="917"/>
      <c r="AB85" s="936"/>
      <c r="AC85" s="936"/>
      <c r="AD85" s="936"/>
      <c r="AE85" s="936"/>
      <c r="AF85" s="936"/>
      <c r="AG85" s="936"/>
      <c r="AH85" s="936"/>
      <c r="AI85" s="936"/>
      <c r="AJ85" s="936"/>
      <c r="AK85" s="936"/>
      <c r="AL85" s="936"/>
      <c r="AM85" s="917"/>
      <c r="AN85" s="917"/>
      <c r="AO85" s="917"/>
      <c r="AP85" s="917"/>
      <c r="AQ85" s="917"/>
      <c r="AR85" s="917"/>
      <c r="AS85" s="917"/>
      <c r="AT85" s="917"/>
      <c r="AU85" s="917"/>
      <c r="AV85" s="917"/>
      <c r="AW85" s="917"/>
      <c r="AX85" s="917"/>
      <c r="AY85" s="918"/>
    </row>
    <row r="86" spans="2:51" ht="13.75" thickBot="1">
      <c r="B86" s="585"/>
      <c r="C86" s="586"/>
      <c r="D86" s="586"/>
      <c r="E86" s="586"/>
      <c r="F86" s="586"/>
      <c r="G86" s="587"/>
      <c r="H86" s="913"/>
      <c r="I86" s="917"/>
      <c r="J86" s="917"/>
      <c r="K86" s="917"/>
      <c r="L86" s="917"/>
      <c r="M86" s="917"/>
      <c r="N86" s="917"/>
      <c r="O86" s="942"/>
      <c r="P86" s="943"/>
      <c r="Q86" s="943"/>
      <c r="R86" s="943"/>
      <c r="S86" s="943"/>
      <c r="T86" s="943"/>
      <c r="U86" s="943"/>
      <c r="V86" s="943"/>
      <c r="W86" s="943"/>
      <c r="X86" s="943"/>
      <c r="Y86" s="944"/>
      <c r="Z86" s="917"/>
      <c r="AA86" s="917"/>
      <c r="AB86" s="936"/>
      <c r="AC86" s="936"/>
      <c r="AD86" s="936"/>
      <c r="AE86" s="936"/>
      <c r="AF86" s="936"/>
      <c r="AG86" s="936"/>
      <c r="AH86" s="936"/>
      <c r="AI86" s="936"/>
      <c r="AJ86" s="936"/>
      <c r="AK86" s="936"/>
      <c r="AL86" s="936"/>
      <c r="AM86" s="917"/>
      <c r="AN86" s="917"/>
      <c r="AO86" s="917"/>
      <c r="AP86" s="917"/>
      <c r="AQ86" s="917"/>
      <c r="AR86" s="917"/>
      <c r="AS86" s="917"/>
      <c r="AT86" s="917"/>
      <c r="AU86" s="917"/>
      <c r="AV86" s="917"/>
      <c r="AW86" s="917"/>
      <c r="AX86" s="917"/>
      <c r="AY86" s="918"/>
    </row>
    <row r="87" spans="2:51" ht="14.25" customHeight="1">
      <c r="B87" s="585"/>
      <c r="C87" s="586"/>
      <c r="D87" s="586"/>
      <c r="E87" s="586"/>
      <c r="F87" s="586"/>
      <c r="G87" s="587"/>
      <c r="H87" s="913"/>
      <c r="I87" s="945"/>
      <c r="J87" s="917"/>
      <c r="K87" s="917"/>
      <c r="L87" s="946"/>
      <c r="M87" s="946"/>
      <c r="N87" s="946"/>
      <c r="O87" s="946"/>
      <c r="P87" s="946"/>
      <c r="Q87" s="946"/>
      <c r="R87" s="946"/>
      <c r="S87" s="946"/>
      <c r="T87" s="946"/>
      <c r="U87" s="946"/>
      <c r="V87" s="946"/>
      <c r="W87" s="946"/>
      <c r="X87" s="946"/>
      <c r="Y87" s="946"/>
      <c r="Z87" s="946"/>
      <c r="AA87" s="946"/>
      <c r="AB87" s="946"/>
      <c r="AC87" s="917"/>
      <c r="AD87" s="917"/>
      <c r="AE87" s="917"/>
      <c r="AF87" s="917"/>
      <c r="AG87" s="917"/>
      <c r="AH87" s="917"/>
      <c r="AI87" s="917"/>
      <c r="AJ87" s="946"/>
      <c r="AK87" s="946"/>
      <c r="AL87" s="946"/>
      <c r="AM87" s="946"/>
      <c r="AN87" s="946"/>
      <c r="AO87" s="946"/>
      <c r="AP87" s="946"/>
      <c r="AQ87" s="946"/>
      <c r="AR87" s="946"/>
      <c r="AS87" s="946"/>
      <c r="AT87" s="946"/>
      <c r="AU87" s="946"/>
      <c r="AV87" s="946"/>
      <c r="AW87" s="946"/>
      <c r="AX87" s="946"/>
      <c r="AY87" s="918"/>
    </row>
    <row r="88" spans="2:51" ht="16.399999999999999">
      <c r="B88" s="585"/>
      <c r="C88" s="586"/>
      <c r="D88" s="586"/>
      <c r="E88" s="586"/>
      <c r="F88" s="586"/>
      <c r="G88" s="587"/>
      <c r="H88" s="913"/>
      <c r="I88" s="945"/>
      <c r="J88" s="917"/>
      <c r="K88" s="917"/>
      <c r="L88" s="946"/>
      <c r="M88" s="946"/>
      <c r="N88" s="946"/>
      <c r="O88" s="946"/>
      <c r="P88" s="946"/>
      <c r="Q88" s="946"/>
      <c r="R88" s="946"/>
      <c r="S88" s="946"/>
      <c r="T88" s="946"/>
      <c r="U88" s="946"/>
      <c r="V88" s="946"/>
      <c r="W88" s="946"/>
      <c r="X88" s="946"/>
      <c r="Y88" s="946"/>
      <c r="Z88" s="946"/>
      <c r="AA88" s="946"/>
      <c r="AB88" s="946"/>
      <c r="AC88" s="917"/>
      <c r="AD88" s="917"/>
      <c r="AE88" s="917"/>
      <c r="AF88" s="917"/>
      <c r="AG88" s="917"/>
      <c r="AH88" s="917"/>
      <c r="AI88" s="917"/>
      <c r="AJ88" s="946"/>
      <c r="AK88" s="946"/>
      <c r="AL88" s="946"/>
      <c r="AM88" s="946"/>
      <c r="AN88" s="946"/>
      <c r="AO88" s="946"/>
      <c r="AP88" s="946"/>
      <c r="AQ88" s="946"/>
      <c r="AR88" s="946"/>
      <c r="AS88" s="946"/>
      <c r="AT88" s="946"/>
      <c r="AU88" s="946"/>
      <c r="AV88" s="946"/>
      <c r="AW88" s="946"/>
      <c r="AX88" s="946"/>
      <c r="AY88" s="918"/>
    </row>
    <row r="89" spans="2:51" ht="17.05" thickBot="1">
      <c r="B89" s="585"/>
      <c r="C89" s="586"/>
      <c r="D89" s="586"/>
      <c r="E89" s="586"/>
      <c r="F89" s="586"/>
      <c r="G89" s="587"/>
      <c r="H89" s="913"/>
      <c r="I89" s="947"/>
      <c r="J89" s="917"/>
      <c r="K89" s="917"/>
      <c r="L89" s="946"/>
      <c r="M89" s="946"/>
      <c r="N89" s="946"/>
      <c r="O89" s="948"/>
      <c r="P89" s="948"/>
      <c r="Q89" s="948"/>
      <c r="R89" s="948"/>
      <c r="S89" s="948"/>
      <c r="T89" s="948"/>
      <c r="U89" s="948"/>
      <c r="V89" s="948"/>
      <c r="W89" s="948"/>
      <c r="X89" s="948"/>
      <c r="Y89" s="948"/>
      <c r="Z89" s="946"/>
      <c r="AA89" s="946"/>
      <c r="AB89" s="946"/>
      <c r="AC89" s="917"/>
      <c r="AD89" s="917"/>
      <c r="AE89" s="917"/>
      <c r="AF89" s="917"/>
      <c r="AG89" s="917"/>
      <c r="AH89" s="917"/>
      <c r="AI89" s="917"/>
      <c r="AJ89" s="946"/>
      <c r="AK89" s="946"/>
      <c r="AL89" s="946"/>
      <c r="AM89" s="946"/>
      <c r="AN89" s="946"/>
      <c r="AO89" s="946"/>
      <c r="AP89" s="946"/>
      <c r="AQ89" s="946"/>
      <c r="AR89" s="946"/>
      <c r="AS89" s="946"/>
      <c r="AT89" s="946"/>
      <c r="AU89" s="946"/>
      <c r="AV89" s="946"/>
      <c r="AW89" s="946"/>
      <c r="AX89" s="946"/>
      <c r="AY89" s="918"/>
    </row>
    <row r="90" spans="2:51" ht="16.399999999999999">
      <c r="B90" s="585"/>
      <c r="C90" s="586"/>
      <c r="D90" s="586"/>
      <c r="E90" s="586"/>
      <c r="F90" s="586"/>
      <c r="G90" s="587"/>
      <c r="H90" s="913"/>
      <c r="I90" s="947"/>
      <c r="J90" s="917"/>
      <c r="K90" s="917"/>
      <c r="L90" s="946"/>
      <c r="M90" s="946"/>
      <c r="N90" s="946"/>
      <c r="O90" s="949" t="s">
        <v>250</v>
      </c>
      <c r="P90" s="950"/>
      <c r="Q90" s="950"/>
      <c r="R90" s="950"/>
      <c r="S90" s="950"/>
      <c r="T90" s="950"/>
      <c r="U90" s="950"/>
      <c r="V90" s="950"/>
      <c r="W90" s="950"/>
      <c r="X90" s="950"/>
      <c r="Y90" s="951"/>
      <c r="Z90" s="946"/>
      <c r="AA90" s="946"/>
      <c r="AB90" s="952" t="s">
        <v>251</v>
      </c>
      <c r="AC90" s="953"/>
      <c r="AD90" s="953"/>
      <c r="AE90" s="953"/>
      <c r="AF90" s="953"/>
      <c r="AG90" s="953"/>
      <c r="AH90" s="953"/>
      <c r="AI90" s="953"/>
      <c r="AJ90" s="953"/>
      <c r="AK90" s="953"/>
      <c r="AL90" s="953"/>
      <c r="AM90" s="946"/>
      <c r="AN90" s="946"/>
      <c r="AO90" s="946"/>
      <c r="AP90" s="946"/>
      <c r="AQ90" s="946"/>
      <c r="AR90" s="946"/>
      <c r="AS90" s="946"/>
      <c r="AT90" s="946"/>
      <c r="AU90" s="946"/>
      <c r="AV90" s="946"/>
      <c r="AW90" s="946"/>
      <c r="AX90" s="946"/>
      <c r="AY90" s="918"/>
    </row>
    <row r="91" spans="2:51" ht="14.4">
      <c r="B91" s="585"/>
      <c r="C91" s="586"/>
      <c r="D91" s="586"/>
      <c r="E91" s="586"/>
      <c r="F91" s="586"/>
      <c r="G91" s="587"/>
      <c r="H91" s="913"/>
      <c r="I91" s="954"/>
      <c r="J91" s="917"/>
      <c r="K91" s="917"/>
      <c r="L91" s="929"/>
      <c r="M91" s="929"/>
      <c r="N91" s="929"/>
      <c r="O91" s="955"/>
      <c r="P91" s="956"/>
      <c r="Q91" s="956"/>
      <c r="R91" s="956"/>
      <c r="S91" s="956"/>
      <c r="T91" s="956"/>
      <c r="U91" s="956"/>
      <c r="V91" s="956"/>
      <c r="W91" s="956"/>
      <c r="X91" s="956"/>
      <c r="Y91" s="957"/>
      <c r="Z91" s="929"/>
      <c r="AA91" s="929"/>
      <c r="AB91" s="953"/>
      <c r="AC91" s="953"/>
      <c r="AD91" s="953"/>
      <c r="AE91" s="953"/>
      <c r="AF91" s="953"/>
      <c r="AG91" s="953"/>
      <c r="AH91" s="953"/>
      <c r="AI91" s="953"/>
      <c r="AJ91" s="953"/>
      <c r="AK91" s="953"/>
      <c r="AL91" s="953"/>
      <c r="AM91" s="929"/>
      <c r="AN91" s="929"/>
      <c r="AO91" s="929"/>
      <c r="AP91" s="929"/>
      <c r="AQ91" s="929"/>
      <c r="AR91" s="929"/>
      <c r="AS91" s="929"/>
      <c r="AT91" s="929"/>
      <c r="AU91" s="929"/>
      <c r="AV91" s="929"/>
      <c r="AW91" s="929"/>
      <c r="AX91" s="929"/>
      <c r="AY91" s="918"/>
    </row>
    <row r="92" spans="2:51" ht="17.2" customHeight="1">
      <c r="B92" s="585"/>
      <c r="C92" s="586"/>
      <c r="D92" s="586"/>
      <c r="E92" s="586"/>
      <c r="F92" s="586"/>
      <c r="G92" s="587"/>
      <c r="H92" s="913"/>
      <c r="I92" s="954"/>
      <c r="J92" s="917"/>
      <c r="K92" s="917"/>
      <c r="L92" s="929"/>
      <c r="M92" s="929"/>
      <c r="N92" s="929"/>
      <c r="O92" s="955"/>
      <c r="P92" s="956"/>
      <c r="Q92" s="956"/>
      <c r="R92" s="956"/>
      <c r="S92" s="956"/>
      <c r="T92" s="956"/>
      <c r="U92" s="956"/>
      <c r="V92" s="956"/>
      <c r="W92" s="956"/>
      <c r="X92" s="956"/>
      <c r="Y92" s="957"/>
      <c r="Z92" s="929"/>
      <c r="AA92" s="929"/>
      <c r="AB92" s="953"/>
      <c r="AC92" s="953"/>
      <c r="AD92" s="953"/>
      <c r="AE92" s="953"/>
      <c r="AF92" s="953"/>
      <c r="AG92" s="953"/>
      <c r="AH92" s="953"/>
      <c r="AI92" s="953"/>
      <c r="AJ92" s="953"/>
      <c r="AK92" s="953"/>
      <c r="AL92" s="953"/>
      <c r="AM92" s="929"/>
      <c r="AN92" s="929"/>
      <c r="AO92" s="929"/>
      <c r="AP92" s="929"/>
      <c r="AQ92" s="929"/>
      <c r="AR92" s="929"/>
      <c r="AS92" s="929"/>
      <c r="AT92" s="929"/>
      <c r="AU92" s="929"/>
      <c r="AV92" s="929"/>
      <c r="AW92" s="929"/>
      <c r="AX92" s="929"/>
      <c r="AY92" s="918"/>
    </row>
    <row r="93" spans="2:51" ht="15.75">
      <c r="B93" s="585"/>
      <c r="C93" s="586"/>
      <c r="D93" s="586"/>
      <c r="E93" s="586"/>
      <c r="F93" s="586"/>
      <c r="G93" s="587"/>
      <c r="H93" s="913"/>
      <c r="I93" s="958"/>
      <c r="J93" s="917"/>
      <c r="K93" s="917"/>
      <c r="L93" s="929"/>
      <c r="M93" s="929"/>
      <c r="N93" s="929"/>
      <c r="O93" s="959" t="s">
        <v>252</v>
      </c>
      <c r="P93" s="956"/>
      <c r="Q93" s="956"/>
      <c r="R93" s="956"/>
      <c r="S93" s="956"/>
      <c r="T93" s="956"/>
      <c r="U93" s="956"/>
      <c r="V93" s="956"/>
      <c r="W93" s="956"/>
      <c r="X93" s="956"/>
      <c r="Y93" s="957"/>
      <c r="Z93" s="929"/>
      <c r="AA93" s="929"/>
      <c r="AB93" s="953"/>
      <c r="AC93" s="953"/>
      <c r="AD93" s="953"/>
      <c r="AE93" s="953"/>
      <c r="AF93" s="953"/>
      <c r="AG93" s="953"/>
      <c r="AH93" s="953"/>
      <c r="AI93" s="953"/>
      <c r="AJ93" s="953"/>
      <c r="AK93" s="953"/>
      <c r="AL93" s="953"/>
      <c r="AM93" s="929"/>
      <c r="AN93" s="929"/>
      <c r="AO93" s="929"/>
      <c r="AP93" s="929"/>
      <c r="AQ93" s="929"/>
      <c r="AR93" s="929"/>
      <c r="AS93" s="929"/>
      <c r="AT93" s="929"/>
      <c r="AU93" s="929"/>
      <c r="AV93" s="929"/>
      <c r="AW93" s="929"/>
      <c r="AX93" s="929"/>
      <c r="AY93" s="960"/>
    </row>
    <row r="94" spans="2:51" ht="13.75" customHeight="1" thickBot="1">
      <c r="B94" s="585"/>
      <c r="C94" s="586"/>
      <c r="D94" s="586"/>
      <c r="E94" s="586"/>
      <c r="F94" s="586"/>
      <c r="G94" s="587"/>
      <c r="H94" s="913"/>
      <c r="I94" s="958"/>
      <c r="J94" s="917"/>
      <c r="K94" s="917"/>
      <c r="L94" s="917"/>
      <c r="M94" s="917"/>
      <c r="N94" s="917"/>
      <c r="O94" s="961"/>
      <c r="P94" s="962"/>
      <c r="Q94" s="962"/>
      <c r="R94" s="962"/>
      <c r="S94" s="962"/>
      <c r="T94" s="962"/>
      <c r="U94" s="962"/>
      <c r="V94" s="962"/>
      <c r="W94" s="962"/>
      <c r="X94" s="962"/>
      <c r="Y94" s="963"/>
      <c r="Z94" s="917"/>
      <c r="AA94" s="917"/>
      <c r="AB94" s="953"/>
      <c r="AC94" s="953"/>
      <c r="AD94" s="953"/>
      <c r="AE94" s="953"/>
      <c r="AF94" s="953"/>
      <c r="AG94" s="953"/>
      <c r="AH94" s="953"/>
      <c r="AI94" s="953"/>
      <c r="AJ94" s="953"/>
      <c r="AK94" s="953"/>
      <c r="AL94" s="953"/>
      <c r="AM94" s="917"/>
      <c r="AN94" s="917"/>
      <c r="AO94" s="917"/>
      <c r="AP94" s="917"/>
      <c r="AQ94" s="917"/>
      <c r="AR94" s="917"/>
      <c r="AS94" s="917"/>
      <c r="AT94" s="917"/>
      <c r="AU94" s="917"/>
      <c r="AV94" s="917"/>
      <c r="AW94" s="917"/>
      <c r="AX94" s="917"/>
      <c r="AY94" s="960"/>
    </row>
    <row r="95" spans="2:51" ht="13.75" customHeight="1">
      <c r="B95" s="585"/>
      <c r="C95" s="586"/>
      <c r="D95" s="586"/>
      <c r="E95" s="586"/>
      <c r="F95" s="586"/>
      <c r="G95" s="587"/>
      <c r="H95" s="913"/>
      <c r="I95" s="958"/>
      <c r="J95" s="917"/>
      <c r="K95" s="917"/>
      <c r="L95" s="917"/>
      <c r="M95" s="964"/>
      <c r="N95" s="964"/>
      <c r="O95" s="964"/>
      <c r="P95" s="964"/>
      <c r="Q95" s="964"/>
      <c r="R95" s="964"/>
      <c r="S95" s="964"/>
      <c r="T95" s="964"/>
      <c r="U95" s="964"/>
      <c r="V95" s="964"/>
      <c r="W95" s="964"/>
      <c r="X95" s="964"/>
      <c r="Y95" s="964"/>
      <c r="Z95" s="964"/>
      <c r="AA95" s="964"/>
      <c r="AB95" s="917"/>
      <c r="AC95" s="917"/>
      <c r="AD95" s="917"/>
      <c r="AE95" s="917"/>
      <c r="AF95" s="917"/>
      <c r="AG95" s="917"/>
      <c r="AH95" s="917"/>
      <c r="AI95" s="917"/>
      <c r="AJ95" s="917"/>
      <c r="AK95" s="964"/>
      <c r="AL95" s="964"/>
      <c r="AM95" s="964"/>
      <c r="AN95" s="964"/>
      <c r="AO95" s="964"/>
      <c r="AP95" s="964"/>
      <c r="AQ95" s="964"/>
      <c r="AR95" s="964"/>
      <c r="AS95" s="964"/>
      <c r="AT95" s="964"/>
      <c r="AU95" s="964"/>
      <c r="AV95" s="964"/>
      <c r="AW95" s="964"/>
      <c r="AX95" s="917"/>
      <c r="AY95" s="960"/>
    </row>
    <row r="96" spans="2:51" ht="13.75" customHeight="1">
      <c r="B96" s="585"/>
      <c r="C96" s="586"/>
      <c r="D96" s="586"/>
      <c r="E96" s="586"/>
      <c r="F96" s="586"/>
      <c r="G96" s="587"/>
      <c r="H96" s="913"/>
      <c r="I96" s="958"/>
      <c r="J96" s="917"/>
      <c r="K96" s="917"/>
      <c r="L96" s="917"/>
      <c r="M96" s="964"/>
      <c r="N96" s="964"/>
      <c r="O96" s="964"/>
      <c r="P96" s="964"/>
      <c r="Q96" s="964"/>
      <c r="R96" s="964"/>
      <c r="S96" s="964"/>
      <c r="T96" s="964"/>
      <c r="U96" s="964"/>
      <c r="V96" s="964"/>
      <c r="W96" s="964"/>
      <c r="X96" s="964"/>
      <c r="Y96" s="964"/>
      <c r="Z96" s="964"/>
      <c r="AA96" s="964"/>
      <c r="AB96" s="917"/>
      <c r="AC96" s="917"/>
      <c r="AD96" s="917"/>
      <c r="AE96" s="917"/>
      <c r="AF96" s="917"/>
      <c r="AG96" s="917"/>
      <c r="AH96" s="917"/>
      <c r="AI96" s="917"/>
      <c r="AJ96" s="917"/>
      <c r="AK96" s="964"/>
      <c r="AL96" s="964"/>
      <c r="AM96" s="964"/>
      <c r="AN96" s="964"/>
      <c r="AO96" s="964"/>
      <c r="AP96" s="964"/>
      <c r="AQ96" s="964"/>
      <c r="AR96" s="964"/>
      <c r="AS96" s="964"/>
      <c r="AT96" s="964"/>
      <c r="AU96" s="964"/>
      <c r="AV96" s="964"/>
      <c r="AW96" s="964"/>
      <c r="AX96" s="917"/>
      <c r="AY96" s="960"/>
    </row>
    <row r="97" spans="2:51" ht="13.75" customHeight="1" thickBot="1">
      <c r="B97" s="585"/>
      <c r="C97" s="586"/>
      <c r="D97" s="586"/>
      <c r="E97" s="586"/>
      <c r="F97" s="586"/>
      <c r="G97" s="587"/>
      <c r="H97" s="913"/>
      <c r="I97" s="958"/>
      <c r="J97" s="917"/>
      <c r="K97" s="917"/>
      <c r="L97" s="917"/>
      <c r="M97" s="964"/>
      <c r="N97" s="964"/>
      <c r="O97" s="965" t="s">
        <v>253</v>
      </c>
      <c r="P97" s="966"/>
      <c r="Q97" s="966"/>
      <c r="R97" s="966"/>
      <c r="S97" s="966"/>
      <c r="T97" s="966"/>
      <c r="U97" s="966"/>
      <c r="V97" s="966"/>
      <c r="W97" s="966"/>
      <c r="X97" s="966"/>
      <c r="Y97" s="966"/>
      <c r="Z97" s="964"/>
      <c r="AA97" s="964"/>
      <c r="AB97" s="917"/>
      <c r="AC97" s="917"/>
      <c r="AD97" s="917"/>
      <c r="AE97" s="917"/>
      <c r="AF97" s="917"/>
      <c r="AG97" s="917"/>
      <c r="AH97" s="917"/>
      <c r="AI97" s="917"/>
      <c r="AJ97" s="917"/>
      <c r="AK97" s="964"/>
      <c r="AL97" s="964"/>
      <c r="AM97" s="964"/>
      <c r="AN97" s="964"/>
      <c r="AO97" s="964"/>
      <c r="AP97" s="964"/>
      <c r="AQ97" s="964"/>
      <c r="AR97" s="964"/>
      <c r="AS97" s="964"/>
      <c r="AT97" s="964"/>
      <c r="AU97" s="964"/>
      <c r="AV97" s="964"/>
      <c r="AW97" s="964"/>
      <c r="AX97" s="917"/>
      <c r="AY97" s="960"/>
    </row>
    <row r="98" spans="2:51" ht="14.25" customHeight="1">
      <c r="B98" s="585"/>
      <c r="C98" s="586"/>
      <c r="D98" s="586"/>
      <c r="E98" s="586"/>
      <c r="F98" s="586"/>
      <c r="G98" s="587"/>
      <c r="H98" s="913"/>
      <c r="I98" s="958"/>
      <c r="J98" s="917"/>
      <c r="K98" s="917"/>
      <c r="L98" s="917"/>
      <c r="M98" s="964"/>
      <c r="N98" s="964"/>
      <c r="O98" s="949" t="s">
        <v>254</v>
      </c>
      <c r="P98" s="967"/>
      <c r="Q98" s="967"/>
      <c r="R98" s="967"/>
      <c r="S98" s="967"/>
      <c r="T98" s="967"/>
      <c r="U98" s="967"/>
      <c r="V98" s="967"/>
      <c r="W98" s="967"/>
      <c r="X98" s="967"/>
      <c r="Y98" s="968"/>
      <c r="Z98" s="964"/>
      <c r="AA98" s="964"/>
      <c r="AB98" s="952" t="s">
        <v>255</v>
      </c>
      <c r="AC98" s="953"/>
      <c r="AD98" s="953"/>
      <c r="AE98" s="953"/>
      <c r="AF98" s="953"/>
      <c r="AG98" s="953"/>
      <c r="AH98" s="953"/>
      <c r="AI98" s="953"/>
      <c r="AJ98" s="953"/>
      <c r="AK98" s="953"/>
      <c r="AL98" s="953"/>
      <c r="AM98" s="964"/>
      <c r="AN98" s="964"/>
      <c r="AO98" s="964"/>
      <c r="AP98" s="964"/>
      <c r="AQ98" s="964"/>
      <c r="AR98" s="964"/>
      <c r="AS98" s="964"/>
      <c r="AT98" s="964"/>
      <c r="AU98" s="964"/>
      <c r="AV98" s="964"/>
      <c r="AW98" s="964"/>
      <c r="AX98" s="917"/>
      <c r="AY98" s="960"/>
    </row>
    <row r="99" spans="2:51" ht="13.75" customHeight="1">
      <c r="B99" s="585"/>
      <c r="C99" s="586"/>
      <c r="D99" s="586"/>
      <c r="E99" s="586"/>
      <c r="F99" s="586"/>
      <c r="G99" s="587"/>
      <c r="H99" s="913"/>
      <c r="I99" s="958"/>
      <c r="J99" s="917"/>
      <c r="K99" s="917"/>
      <c r="L99" s="917"/>
      <c r="M99" s="917"/>
      <c r="N99" s="917"/>
      <c r="O99" s="969"/>
      <c r="P99" s="970"/>
      <c r="Q99" s="970"/>
      <c r="R99" s="970"/>
      <c r="S99" s="970"/>
      <c r="T99" s="970"/>
      <c r="U99" s="970"/>
      <c r="V99" s="970"/>
      <c r="W99" s="970"/>
      <c r="X99" s="970"/>
      <c r="Y99" s="971"/>
      <c r="Z99" s="917"/>
      <c r="AA99" s="917"/>
      <c r="AB99" s="953"/>
      <c r="AC99" s="953"/>
      <c r="AD99" s="953"/>
      <c r="AE99" s="953"/>
      <c r="AF99" s="953"/>
      <c r="AG99" s="953"/>
      <c r="AH99" s="953"/>
      <c r="AI99" s="953"/>
      <c r="AJ99" s="953"/>
      <c r="AK99" s="953"/>
      <c r="AL99" s="953"/>
      <c r="AM99" s="917"/>
      <c r="AN99" s="917"/>
      <c r="AO99" s="917"/>
      <c r="AP99" s="917"/>
      <c r="AQ99" s="917"/>
      <c r="AR99" s="917"/>
      <c r="AS99" s="917"/>
      <c r="AT99" s="917"/>
      <c r="AU99" s="917"/>
      <c r="AV99" s="917"/>
      <c r="AW99" s="917"/>
      <c r="AX99" s="917"/>
      <c r="AY99" s="960"/>
    </row>
    <row r="100" spans="2:51" ht="13.75" customHeight="1">
      <c r="B100" s="585"/>
      <c r="C100" s="586"/>
      <c r="D100" s="586"/>
      <c r="E100" s="586"/>
      <c r="F100" s="586"/>
      <c r="G100" s="587"/>
      <c r="H100" s="913"/>
      <c r="I100" s="958"/>
      <c r="J100" s="917"/>
      <c r="K100" s="917"/>
      <c r="L100" s="917"/>
      <c r="M100" s="917"/>
      <c r="N100" s="917"/>
      <c r="O100" s="969"/>
      <c r="P100" s="970"/>
      <c r="Q100" s="970"/>
      <c r="R100" s="970"/>
      <c r="S100" s="970"/>
      <c r="T100" s="970"/>
      <c r="U100" s="970"/>
      <c r="V100" s="970"/>
      <c r="W100" s="970"/>
      <c r="X100" s="970"/>
      <c r="Y100" s="971"/>
      <c r="Z100" s="917"/>
      <c r="AA100" s="917"/>
      <c r="AB100" s="953"/>
      <c r="AC100" s="953"/>
      <c r="AD100" s="953"/>
      <c r="AE100" s="953"/>
      <c r="AF100" s="953"/>
      <c r="AG100" s="953"/>
      <c r="AH100" s="953"/>
      <c r="AI100" s="953"/>
      <c r="AJ100" s="953"/>
      <c r="AK100" s="953"/>
      <c r="AL100" s="953"/>
      <c r="AM100" s="917"/>
      <c r="AN100" s="917"/>
      <c r="AO100" s="917"/>
      <c r="AP100" s="917"/>
      <c r="AQ100" s="917"/>
      <c r="AR100" s="917"/>
      <c r="AS100" s="917"/>
      <c r="AT100" s="917"/>
      <c r="AU100" s="917"/>
      <c r="AV100" s="917"/>
      <c r="AW100" s="917"/>
      <c r="AX100" s="917"/>
      <c r="AY100" s="960"/>
    </row>
    <row r="101" spans="2:51" ht="15.75">
      <c r="B101" s="585"/>
      <c r="C101" s="586"/>
      <c r="D101" s="586"/>
      <c r="E101" s="586"/>
      <c r="F101" s="586"/>
      <c r="G101" s="587"/>
      <c r="H101" s="913"/>
      <c r="I101" s="958"/>
      <c r="J101" s="958"/>
      <c r="K101" s="958"/>
      <c r="L101" s="958"/>
      <c r="M101" s="958"/>
      <c r="N101" s="958"/>
      <c r="O101" s="972" t="s">
        <v>256</v>
      </c>
      <c r="P101" s="970"/>
      <c r="Q101" s="970"/>
      <c r="R101" s="970"/>
      <c r="S101" s="970"/>
      <c r="T101" s="970"/>
      <c r="U101" s="970"/>
      <c r="V101" s="970"/>
      <c r="W101" s="970"/>
      <c r="X101" s="970"/>
      <c r="Y101" s="971"/>
      <c r="Z101" s="958"/>
      <c r="AA101" s="958"/>
      <c r="AB101" s="953"/>
      <c r="AC101" s="953"/>
      <c r="AD101" s="953"/>
      <c r="AE101" s="953"/>
      <c r="AF101" s="953"/>
      <c r="AG101" s="953"/>
      <c r="AH101" s="953"/>
      <c r="AI101" s="953"/>
      <c r="AJ101" s="953"/>
      <c r="AK101" s="953"/>
      <c r="AL101" s="953"/>
      <c r="AM101" s="958"/>
      <c r="AN101" s="958"/>
      <c r="AO101" s="973"/>
      <c r="AP101" s="974"/>
      <c r="AQ101" s="973"/>
      <c r="AR101" s="973"/>
      <c r="AS101" s="973"/>
      <c r="AT101" s="973"/>
      <c r="AU101" s="973"/>
      <c r="AV101" s="973"/>
      <c r="AW101" s="973"/>
      <c r="AX101" s="973"/>
      <c r="AY101" s="960"/>
    </row>
    <row r="102" spans="2:51" ht="13.75" customHeight="1" thickBot="1">
      <c r="B102" s="585"/>
      <c r="C102" s="586"/>
      <c r="D102" s="586"/>
      <c r="E102" s="586"/>
      <c r="F102" s="586"/>
      <c r="G102" s="587"/>
      <c r="H102" s="913"/>
      <c r="I102" s="975"/>
      <c r="J102" s="975"/>
      <c r="K102" s="975"/>
      <c r="L102" s="975"/>
      <c r="M102" s="975"/>
      <c r="N102" s="975"/>
      <c r="O102" s="976"/>
      <c r="P102" s="977"/>
      <c r="Q102" s="977"/>
      <c r="R102" s="977"/>
      <c r="S102" s="977"/>
      <c r="T102" s="977"/>
      <c r="U102" s="977"/>
      <c r="V102" s="977"/>
      <c r="W102" s="977"/>
      <c r="X102" s="977"/>
      <c r="Y102" s="978"/>
      <c r="Z102" s="979"/>
      <c r="AA102" s="979"/>
      <c r="AB102" s="953"/>
      <c r="AC102" s="953"/>
      <c r="AD102" s="953"/>
      <c r="AE102" s="953"/>
      <c r="AF102" s="953"/>
      <c r="AG102" s="953"/>
      <c r="AH102" s="953"/>
      <c r="AI102" s="953"/>
      <c r="AJ102" s="953"/>
      <c r="AK102" s="953"/>
      <c r="AL102" s="953"/>
      <c r="AM102" s="980"/>
      <c r="AN102" s="980"/>
      <c r="AO102" s="980"/>
      <c r="AP102" s="980"/>
      <c r="AQ102" s="980"/>
      <c r="AR102" s="980"/>
      <c r="AS102" s="980"/>
      <c r="AT102" s="980"/>
      <c r="AU102" s="980"/>
      <c r="AV102" s="980"/>
      <c r="AW102" s="974"/>
      <c r="AX102" s="974"/>
      <c r="AY102" s="918"/>
    </row>
    <row r="103" spans="2:51">
      <c r="B103" s="585"/>
      <c r="C103" s="586"/>
      <c r="D103" s="586"/>
      <c r="E103" s="586"/>
      <c r="F103" s="586"/>
      <c r="G103" s="587"/>
      <c r="H103" s="913"/>
      <c r="I103" s="917"/>
      <c r="J103" s="917"/>
      <c r="K103" s="917"/>
      <c r="L103" s="917"/>
      <c r="M103" s="917"/>
      <c r="N103" s="917"/>
      <c r="O103" s="917"/>
      <c r="P103" s="981"/>
      <c r="Q103" s="979"/>
      <c r="R103" s="979"/>
      <c r="S103" s="979"/>
      <c r="T103" s="979"/>
      <c r="U103" s="979"/>
      <c r="V103" s="979"/>
      <c r="W103" s="979"/>
      <c r="X103" s="979"/>
      <c r="Y103" s="979"/>
      <c r="Z103" s="979"/>
      <c r="AA103" s="979"/>
      <c r="AB103" s="981"/>
      <c r="AC103" s="917"/>
      <c r="AD103" s="917"/>
      <c r="AE103" s="917"/>
      <c r="AF103" s="917"/>
      <c r="AG103" s="917"/>
      <c r="AH103" s="917"/>
      <c r="AI103" s="917"/>
      <c r="AJ103" s="917"/>
      <c r="AK103" s="917"/>
      <c r="AL103" s="980"/>
      <c r="AM103" s="980"/>
      <c r="AN103" s="980"/>
      <c r="AO103" s="980"/>
      <c r="AP103" s="980"/>
      <c r="AQ103" s="980"/>
      <c r="AR103" s="980"/>
      <c r="AS103" s="980"/>
      <c r="AT103" s="980"/>
      <c r="AU103" s="980"/>
      <c r="AV103" s="980"/>
      <c r="AW103" s="917"/>
      <c r="AX103" s="917"/>
      <c r="AY103" s="918"/>
    </row>
    <row r="104" spans="2:51">
      <c r="B104" s="585"/>
      <c r="C104" s="586"/>
      <c r="D104" s="586"/>
      <c r="E104" s="586"/>
      <c r="F104" s="586"/>
      <c r="G104" s="587"/>
      <c r="H104" s="913"/>
      <c r="I104" s="917"/>
      <c r="J104" s="917"/>
      <c r="K104" s="917"/>
      <c r="L104" s="917"/>
      <c r="M104" s="917"/>
      <c r="N104" s="917"/>
      <c r="O104" s="917"/>
      <c r="P104" s="981"/>
      <c r="Q104" s="979"/>
      <c r="R104" s="979"/>
      <c r="S104" s="979"/>
      <c r="T104" s="979"/>
      <c r="U104" s="979"/>
      <c r="V104" s="979"/>
      <c r="W104" s="979"/>
      <c r="X104" s="979"/>
      <c r="Y104" s="979"/>
      <c r="Z104" s="979"/>
      <c r="AA104" s="979"/>
      <c r="AB104" s="981"/>
      <c r="AC104" s="917"/>
      <c r="AD104" s="917"/>
      <c r="AE104" s="917"/>
      <c r="AF104" s="917"/>
      <c r="AG104" s="917"/>
      <c r="AH104" s="917"/>
      <c r="AI104" s="917"/>
      <c r="AJ104" s="917"/>
      <c r="AK104" s="917"/>
      <c r="AL104" s="980"/>
      <c r="AM104" s="980"/>
      <c r="AN104" s="980"/>
      <c r="AO104" s="980"/>
      <c r="AP104" s="980"/>
      <c r="AQ104" s="980"/>
      <c r="AR104" s="980"/>
      <c r="AS104" s="980"/>
      <c r="AT104" s="980"/>
      <c r="AU104" s="980"/>
      <c r="AV104" s="980"/>
      <c r="AW104" s="917"/>
      <c r="AX104" s="917"/>
      <c r="AY104" s="918"/>
    </row>
    <row r="105" spans="2:51" ht="13.75" thickBot="1">
      <c r="B105" s="585"/>
      <c r="C105" s="586"/>
      <c r="D105" s="586"/>
      <c r="E105" s="586"/>
      <c r="F105" s="586"/>
      <c r="G105" s="587"/>
      <c r="H105" s="913"/>
      <c r="I105" s="917"/>
      <c r="J105" s="917"/>
      <c r="K105" s="917"/>
      <c r="L105" s="917"/>
      <c r="M105" s="917"/>
      <c r="N105" s="917"/>
      <c r="O105" s="965"/>
      <c r="P105" s="982"/>
      <c r="Q105" s="982"/>
      <c r="R105" s="982"/>
      <c r="S105" s="982"/>
      <c r="T105" s="982"/>
      <c r="U105" s="982"/>
      <c r="V105" s="982"/>
      <c r="W105" s="982"/>
      <c r="X105" s="982"/>
      <c r="Y105" s="982"/>
      <c r="Z105" s="979"/>
      <c r="AA105" s="979"/>
      <c r="AB105" s="981"/>
      <c r="AC105" s="917"/>
      <c r="AD105" s="917"/>
      <c r="AE105" s="917"/>
      <c r="AF105" s="917"/>
      <c r="AG105" s="917"/>
      <c r="AH105" s="917"/>
      <c r="AI105" s="917"/>
      <c r="AJ105" s="917"/>
      <c r="AK105" s="917"/>
      <c r="AL105" s="980"/>
      <c r="AM105" s="980"/>
      <c r="AN105" s="980"/>
      <c r="AO105" s="980"/>
      <c r="AP105" s="980"/>
      <c r="AQ105" s="980"/>
      <c r="AR105" s="980"/>
      <c r="AS105" s="980"/>
      <c r="AT105" s="980"/>
      <c r="AU105" s="980"/>
      <c r="AV105" s="980"/>
      <c r="AW105" s="917"/>
      <c r="AX105" s="917"/>
      <c r="AY105" s="918"/>
    </row>
    <row r="106" spans="2:51" ht="13.75" customHeight="1">
      <c r="B106" s="585"/>
      <c r="C106" s="586"/>
      <c r="D106" s="586"/>
      <c r="E106" s="586"/>
      <c r="F106" s="586"/>
      <c r="G106" s="587"/>
      <c r="H106" s="913"/>
      <c r="I106" s="917"/>
      <c r="J106" s="917"/>
      <c r="K106" s="917"/>
      <c r="L106" s="917"/>
      <c r="M106" s="917"/>
      <c r="N106" s="917"/>
      <c r="O106" s="949" t="s">
        <v>257</v>
      </c>
      <c r="P106" s="983"/>
      <c r="Q106" s="983"/>
      <c r="R106" s="983"/>
      <c r="S106" s="983"/>
      <c r="T106" s="983"/>
      <c r="U106" s="983"/>
      <c r="V106" s="983"/>
      <c r="W106" s="983"/>
      <c r="X106" s="983"/>
      <c r="Y106" s="984"/>
      <c r="Z106" s="979"/>
      <c r="AA106" s="979"/>
      <c r="AB106" s="952" t="s">
        <v>258</v>
      </c>
      <c r="AC106" s="953"/>
      <c r="AD106" s="953"/>
      <c r="AE106" s="953"/>
      <c r="AF106" s="953"/>
      <c r="AG106" s="953"/>
      <c r="AH106" s="953"/>
      <c r="AI106" s="953"/>
      <c r="AJ106" s="953"/>
      <c r="AK106" s="953"/>
      <c r="AL106" s="953"/>
      <c r="AM106" s="980"/>
      <c r="AN106" s="980"/>
      <c r="AO106" s="980"/>
      <c r="AP106" s="980"/>
      <c r="AQ106" s="980"/>
      <c r="AR106" s="980"/>
      <c r="AS106" s="980"/>
      <c r="AT106" s="980"/>
      <c r="AU106" s="980"/>
      <c r="AV106" s="980"/>
      <c r="AW106" s="917"/>
      <c r="AX106" s="917"/>
      <c r="AY106" s="918"/>
    </row>
    <row r="107" spans="2:51" ht="13.75" customHeight="1">
      <c r="B107" s="585"/>
      <c r="C107" s="586"/>
      <c r="D107" s="586"/>
      <c r="E107" s="586"/>
      <c r="F107" s="586"/>
      <c r="G107" s="587"/>
      <c r="H107" s="913"/>
      <c r="I107" s="917"/>
      <c r="J107" s="917"/>
      <c r="K107" s="917"/>
      <c r="L107" s="917"/>
      <c r="M107" s="917"/>
      <c r="N107" s="917"/>
      <c r="O107" s="985"/>
      <c r="P107" s="940"/>
      <c r="Q107" s="940"/>
      <c r="R107" s="940"/>
      <c r="S107" s="940"/>
      <c r="T107" s="940"/>
      <c r="U107" s="940"/>
      <c r="V107" s="940"/>
      <c r="W107" s="940"/>
      <c r="X107" s="940"/>
      <c r="Y107" s="941"/>
      <c r="Z107" s="917"/>
      <c r="AA107" s="917"/>
      <c r="AB107" s="953"/>
      <c r="AC107" s="953"/>
      <c r="AD107" s="953"/>
      <c r="AE107" s="953"/>
      <c r="AF107" s="953"/>
      <c r="AG107" s="953"/>
      <c r="AH107" s="953"/>
      <c r="AI107" s="953"/>
      <c r="AJ107" s="953"/>
      <c r="AK107" s="953"/>
      <c r="AL107" s="953"/>
      <c r="AM107" s="980"/>
      <c r="AN107" s="980"/>
      <c r="AO107" s="980"/>
      <c r="AP107" s="980"/>
      <c r="AQ107" s="980"/>
      <c r="AR107" s="980"/>
      <c r="AS107" s="980"/>
      <c r="AT107" s="980"/>
      <c r="AU107" s="980"/>
      <c r="AV107" s="980"/>
      <c r="AW107" s="917"/>
      <c r="AX107" s="917"/>
      <c r="AY107" s="918"/>
    </row>
    <row r="108" spans="2:51" ht="13.75" customHeight="1">
      <c r="B108" s="585"/>
      <c r="C108" s="586"/>
      <c r="D108" s="586"/>
      <c r="E108" s="586"/>
      <c r="F108" s="586"/>
      <c r="G108" s="587"/>
      <c r="H108" s="913"/>
      <c r="I108" s="917"/>
      <c r="J108" s="917"/>
      <c r="K108" s="917"/>
      <c r="L108" s="917"/>
      <c r="M108" s="917"/>
      <c r="N108" s="917"/>
      <c r="O108" s="985"/>
      <c r="P108" s="940"/>
      <c r="Q108" s="940"/>
      <c r="R108" s="940"/>
      <c r="S108" s="940"/>
      <c r="T108" s="940"/>
      <c r="U108" s="940"/>
      <c r="V108" s="940"/>
      <c r="W108" s="940"/>
      <c r="X108" s="940"/>
      <c r="Y108" s="941"/>
      <c r="Z108" s="917"/>
      <c r="AA108" s="917"/>
      <c r="AB108" s="953"/>
      <c r="AC108" s="953"/>
      <c r="AD108" s="953"/>
      <c r="AE108" s="953"/>
      <c r="AF108" s="953"/>
      <c r="AG108" s="953"/>
      <c r="AH108" s="953"/>
      <c r="AI108" s="953"/>
      <c r="AJ108" s="953"/>
      <c r="AK108" s="953"/>
      <c r="AL108" s="953"/>
      <c r="AM108" s="980"/>
      <c r="AN108" s="980"/>
      <c r="AO108" s="980"/>
      <c r="AP108" s="980"/>
      <c r="AQ108" s="980"/>
      <c r="AR108" s="980"/>
      <c r="AS108" s="980"/>
      <c r="AT108" s="980"/>
      <c r="AU108" s="980"/>
      <c r="AV108" s="980"/>
      <c r="AW108" s="917"/>
      <c r="AX108" s="917"/>
      <c r="AY108" s="918"/>
    </row>
    <row r="109" spans="2:51" ht="13.75" customHeight="1">
      <c r="B109" s="585"/>
      <c r="C109" s="586"/>
      <c r="D109" s="586"/>
      <c r="E109" s="586"/>
      <c r="F109" s="586"/>
      <c r="G109" s="587"/>
      <c r="H109" s="913"/>
      <c r="I109" s="917"/>
      <c r="J109" s="917"/>
      <c r="K109" s="917"/>
      <c r="L109" s="917"/>
      <c r="M109" s="917"/>
      <c r="N109" s="917"/>
      <c r="O109" s="959" t="s">
        <v>259</v>
      </c>
      <c r="P109" s="986"/>
      <c r="Q109" s="986"/>
      <c r="R109" s="986"/>
      <c r="S109" s="986"/>
      <c r="T109" s="986"/>
      <c r="U109" s="986"/>
      <c r="V109" s="986"/>
      <c r="W109" s="986"/>
      <c r="X109" s="986"/>
      <c r="Y109" s="987"/>
      <c r="Z109" s="917"/>
      <c r="AA109" s="917"/>
      <c r="AB109" s="953"/>
      <c r="AC109" s="953"/>
      <c r="AD109" s="953"/>
      <c r="AE109" s="953"/>
      <c r="AF109" s="953"/>
      <c r="AG109" s="953"/>
      <c r="AH109" s="953"/>
      <c r="AI109" s="953"/>
      <c r="AJ109" s="953"/>
      <c r="AK109" s="953"/>
      <c r="AL109" s="953"/>
      <c r="AM109" s="988"/>
      <c r="AN109" s="988"/>
      <c r="AO109" s="988"/>
      <c r="AP109" s="988"/>
      <c r="AQ109" s="988"/>
      <c r="AR109" s="988"/>
      <c r="AS109" s="988"/>
      <c r="AT109" s="988"/>
      <c r="AU109" s="988"/>
      <c r="AV109" s="917"/>
      <c r="AW109" s="917"/>
      <c r="AX109" s="917"/>
      <c r="AY109" s="918"/>
    </row>
    <row r="110" spans="2:51" ht="13.75" customHeight="1" thickBot="1">
      <c r="B110" s="585"/>
      <c r="C110" s="586"/>
      <c r="D110" s="586"/>
      <c r="E110" s="586"/>
      <c r="F110" s="586"/>
      <c r="G110" s="587"/>
      <c r="H110" s="913"/>
      <c r="I110" s="917"/>
      <c r="J110" s="917"/>
      <c r="K110" s="917"/>
      <c r="L110" s="917"/>
      <c r="M110" s="917"/>
      <c r="N110" s="917"/>
      <c r="O110" s="989"/>
      <c r="P110" s="990"/>
      <c r="Q110" s="990"/>
      <c r="R110" s="990"/>
      <c r="S110" s="990"/>
      <c r="T110" s="990"/>
      <c r="U110" s="990"/>
      <c r="V110" s="990"/>
      <c r="W110" s="990"/>
      <c r="X110" s="990"/>
      <c r="Y110" s="991"/>
      <c r="Z110" s="981"/>
      <c r="AA110" s="981"/>
      <c r="AB110" s="953"/>
      <c r="AC110" s="953"/>
      <c r="AD110" s="953"/>
      <c r="AE110" s="953"/>
      <c r="AF110" s="953"/>
      <c r="AG110" s="953"/>
      <c r="AH110" s="953"/>
      <c r="AI110" s="953"/>
      <c r="AJ110" s="953"/>
      <c r="AK110" s="953"/>
      <c r="AL110" s="953"/>
      <c r="AM110" s="988"/>
      <c r="AN110" s="988"/>
      <c r="AO110" s="988"/>
      <c r="AP110" s="988"/>
      <c r="AQ110" s="988"/>
      <c r="AR110" s="988"/>
      <c r="AS110" s="988"/>
      <c r="AT110" s="988"/>
      <c r="AU110" s="988"/>
      <c r="AV110" s="917"/>
      <c r="AW110" s="917"/>
      <c r="AX110" s="917"/>
      <c r="AY110" s="918"/>
    </row>
    <row r="111" spans="2:51" ht="16.399999999999999">
      <c r="B111" s="585"/>
      <c r="C111" s="586"/>
      <c r="D111" s="586"/>
      <c r="E111" s="586"/>
      <c r="F111" s="586"/>
      <c r="G111" s="587"/>
      <c r="H111" s="913"/>
      <c r="I111" s="917"/>
      <c r="J111" s="917"/>
      <c r="K111" s="917"/>
      <c r="L111" s="917"/>
      <c r="M111" s="917"/>
      <c r="N111" s="917"/>
      <c r="O111" s="917"/>
      <c r="P111" s="992"/>
      <c r="Q111" s="988"/>
      <c r="R111" s="988"/>
      <c r="S111" s="988"/>
      <c r="T111" s="988"/>
      <c r="U111" s="988"/>
      <c r="V111" s="988"/>
      <c r="W111" s="988"/>
      <c r="X111" s="988"/>
      <c r="Y111" s="988"/>
      <c r="Z111" s="988"/>
      <c r="AA111" s="988"/>
      <c r="AB111" s="988"/>
      <c r="AC111" s="981"/>
      <c r="AD111" s="981"/>
      <c r="AE111" s="981"/>
      <c r="AF111" s="981"/>
      <c r="AG111" s="981"/>
      <c r="AH111" s="981"/>
      <c r="AI111" s="988"/>
      <c r="AJ111" s="988"/>
      <c r="AK111" s="988"/>
      <c r="AL111" s="988"/>
      <c r="AM111" s="988"/>
      <c r="AN111" s="988"/>
      <c r="AO111" s="988"/>
      <c r="AP111" s="988"/>
      <c r="AQ111" s="988"/>
      <c r="AR111" s="988"/>
      <c r="AS111" s="988"/>
      <c r="AT111" s="988"/>
      <c r="AU111" s="988"/>
      <c r="AV111" s="917"/>
      <c r="AW111" s="917"/>
      <c r="AX111" s="917"/>
      <c r="AY111" s="918"/>
    </row>
    <row r="112" spans="2:51">
      <c r="B112" s="585"/>
      <c r="C112" s="586"/>
      <c r="D112" s="586"/>
      <c r="E112" s="586"/>
      <c r="F112" s="586"/>
      <c r="G112" s="587"/>
      <c r="H112" s="913"/>
      <c r="I112" s="917"/>
      <c r="J112" s="917"/>
      <c r="K112" s="917"/>
      <c r="L112" s="917"/>
      <c r="M112" s="917"/>
      <c r="N112" s="917"/>
      <c r="O112" s="917"/>
      <c r="P112" s="988"/>
      <c r="Q112" s="988"/>
      <c r="R112" s="988"/>
      <c r="S112" s="988"/>
      <c r="T112" s="988"/>
      <c r="U112" s="988"/>
      <c r="V112" s="988"/>
      <c r="W112" s="988"/>
      <c r="X112" s="988"/>
      <c r="Y112" s="988"/>
      <c r="Z112" s="988"/>
      <c r="AA112" s="988"/>
      <c r="AB112" s="988"/>
      <c r="AC112" s="981"/>
      <c r="AD112" s="981"/>
      <c r="AE112" s="981"/>
      <c r="AF112" s="981"/>
      <c r="AG112" s="981"/>
      <c r="AH112" s="981"/>
      <c r="AI112" s="988"/>
      <c r="AJ112" s="988"/>
      <c r="AK112" s="988"/>
      <c r="AL112" s="988"/>
      <c r="AM112" s="988"/>
      <c r="AN112" s="988"/>
      <c r="AO112" s="988"/>
      <c r="AP112" s="988"/>
      <c r="AQ112" s="988"/>
      <c r="AR112" s="988"/>
      <c r="AS112" s="988"/>
      <c r="AT112" s="988"/>
      <c r="AU112" s="988"/>
      <c r="AV112" s="917"/>
      <c r="AW112" s="917"/>
      <c r="AX112" s="917"/>
      <c r="AY112" s="918"/>
    </row>
    <row r="113" spans="2:51">
      <c r="B113" s="585"/>
      <c r="C113" s="586"/>
      <c r="D113" s="586"/>
      <c r="E113" s="586"/>
      <c r="F113" s="586"/>
      <c r="G113" s="587"/>
      <c r="H113" s="913"/>
      <c r="I113" s="917"/>
      <c r="J113" s="917"/>
      <c r="K113" s="917"/>
      <c r="L113" s="917"/>
      <c r="M113" s="917"/>
      <c r="N113" s="917"/>
      <c r="O113" s="993"/>
      <c r="P113" s="994"/>
      <c r="Q113" s="994"/>
      <c r="R113" s="994"/>
      <c r="S113" s="994"/>
      <c r="T113" s="994"/>
      <c r="U113" s="994"/>
      <c r="V113" s="994"/>
      <c r="W113" s="994"/>
      <c r="X113" s="994"/>
      <c r="Y113" s="994"/>
      <c r="Z113" s="988"/>
      <c r="AA113" s="988"/>
      <c r="AB113" s="988"/>
      <c r="AC113" s="981"/>
      <c r="AD113" s="981"/>
      <c r="AE113" s="981"/>
      <c r="AF113" s="981"/>
      <c r="AG113" s="981"/>
      <c r="AH113" s="981"/>
      <c r="AI113" s="988"/>
      <c r="AJ113" s="988"/>
      <c r="AK113" s="988"/>
      <c r="AL113" s="988"/>
      <c r="AM113" s="988"/>
      <c r="AN113" s="988"/>
      <c r="AO113" s="988"/>
      <c r="AP113" s="988"/>
      <c r="AQ113" s="988"/>
      <c r="AR113" s="988"/>
      <c r="AS113" s="988"/>
      <c r="AT113" s="988"/>
      <c r="AU113" s="988"/>
      <c r="AV113" s="917"/>
      <c r="AW113" s="917"/>
      <c r="AX113" s="917"/>
      <c r="AY113" s="918"/>
    </row>
    <row r="114" spans="2:51" ht="13.75" customHeight="1">
      <c r="B114" s="585"/>
      <c r="C114" s="586"/>
      <c r="D114" s="586"/>
      <c r="E114" s="586"/>
      <c r="F114" s="586"/>
      <c r="G114" s="587"/>
      <c r="H114" s="913"/>
      <c r="I114" s="917"/>
      <c r="J114" s="917"/>
      <c r="K114" s="917"/>
      <c r="L114" s="917"/>
      <c r="M114" s="917"/>
      <c r="N114" s="917"/>
      <c r="O114" s="995"/>
      <c r="P114" s="996"/>
      <c r="Q114" s="996"/>
      <c r="R114" s="996"/>
      <c r="S114" s="996"/>
      <c r="T114" s="996"/>
      <c r="U114" s="996"/>
      <c r="V114" s="996"/>
      <c r="W114" s="996"/>
      <c r="X114" s="996"/>
      <c r="Y114" s="996"/>
      <c r="Z114" s="988"/>
      <c r="AA114" s="988"/>
      <c r="AB114" s="997"/>
      <c r="AC114" s="975"/>
      <c r="AD114" s="975"/>
      <c r="AE114" s="975"/>
      <c r="AF114" s="975"/>
      <c r="AG114" s="975"/>
      <c r="AH114" s="975"/>
      <c r="AI114" s="975"/>
      <c r="AJ114" s="975"/>
      <c r="AK114" s="975"/>
      <c r="AL114" s="975"/>
      <c r="AM114" s="988"/>
      <c r="AN114" s="988"/>
      <c r="AO114" s="988"/>
      <c r="AP114" s="988"/>
      <c r="AQ114" s="988"/>
      <c r="AR114" s="988"/>
      <c r="AS114" s="988"/>
      <c r="AT114" s="988"/>
      <c r="AU114" s="988"/>
      <c r="AV114" s="917"/>
      <c r="AW114" s="917"/>
      <c r="AX114" s="917"/>
      <c r="AY114" s="918"/>
    </row>
    <row r="115" spans="2:51" ht="13.75" customHeight="1">
      <c r="B115" s="585"/>
      <c r="C115" s="586"/>
      <c r="D115" s="586"/>
      <c r="E115" s="586"/>
      <c r="F115" s="586"/>
      <c r="G115" s="587"/>
      <c r="H115" s="913"/>
      <c r="I115" s="917"/>
      <c r="J115" s="917"/>
      <c r="K115" s="917"/>
      <c r="L115" s="917"/>
      <c r="M115" s="917"/>
      <c r="N115" s="917"/>
      <c r="O115" s="996"/>
      <c r="P115" s="996"/>
      <c r="Q115" s="996"/>
      <c r="R115" s="996"/>
      <c r="S115" s="996"/>
      <c r="T115" s="996"/>
      <c r="U115" s="996"/>
      <c r="V115" s="996"/>
      <c r="W115" s="996"/>
      <c r="X115" s="996"/>
      <c r="Y115" s="996"/>
      <c r="Z115" s="998"/>
      <c r="AA115" s="998"/>
      <c r="AB115" s="975"/>
      <c r="AC115" s="975"/>
      <c r="AD115" s="975"/>
      <c r="AE115" s="975"/>
      <c r="AF115" s="975"/>
      <c r="AG115" s="975"/>
      <c r="AH115" s="975"/>
      <c r="AI115" s="975"/>
      <c r="AJ115" s="975"/>
      <c r="AK115" s="975"/>
      <c r="AL115" s="975"/>
      <c r="AM115" s="988"/>
      <c r="AN115" s="988"/>
      <c r="AO115" s="988"/>
      <c r="AP115" s="988"/>
      <c r="AQ115" s="988"/>
      <c r="AR115" s="988"/>
      <c r="AS115" s="988"/>
      <c r="AT115" s="988"/>
      <c r="AU115" s="988"/>
      <c r="AV115" s="917"/>
      <c r="AW115" s="917"/>
      <c r="AX115" s="917"/>
      <c r="AY115" s="918"/>
    </row>
    <row r="116" spans="2:51" ht="14.25" customHeight="1">
      <c r="B116" s="585"/>
      <c r="C116" s="586"/>
      <c r="D116" s="586"/>
      <c r="E116" s="586"/>
      <c r="F116" s="586"/>
      <c r="G116" s="587"/>
      <c r="H116" s="913"/>
      <c r="I116" s="917"/>
      <c r="J116" s="917"/>
      <c r="K116" s="917"/>
      <c r="L116" s="917"/>
      <c r="M116" s="917"/>
      <c r="N116" s="917"/>
      <c r="O116" s="996"/>
      <c r="P116" s="996"/>
      <c r="Q116" s="996"/>
      <c r="R116" s="996"/>
      <c r="S116" s="996"/>
      <c r="T116" s="996"/>
      <c r="U116" s="996"/>
      <c r="V116" s="996"/>
      <c r="W116" s="996"/>
      <c r="X116" s="996"/>
      <c r="Y116" s="996"/>
      <c r="Z116" s="998"/>
      <c r="AA116" s="998"/>
      <c r="AB116" s="975"/>
      <c r="AC116" s="975"/>
      <c r="AD116" s="975"/>
      <c r="AE116" s="975"/>
      <c r="AF116" s="975"/>
      <c r="AG116" s="975"/>
      <c r="AH116" s="975"/>
      <c r="AI116" s="975"/>
      <c r="AJ116" s="975"/>
      <c r="AK116" s="975"/>
      <c r="AL116" s="975"/>
      <c r="AM116" s="988"/>
      <c r="AN116" s="988"/>
      <c r="AO116" s="988"/>
      <c r="AP116" s="988"/>
      <c r="AQ116" s="988"/>
      <c r="AR116" s="988"/>
      <c r="AS116" s="988"/>
      <c r="AT116" s="988"/>
      <c r="AU116" s="988"/>
      <c r="AV116" s="917"/>
      <c r="AW116" s="917"/>
      <c r="AX116" s="917"/>
      <c r="AY116" s="918"/>
    </row>
    <row r="117" spans="2:51" ht="16.399999999999999">
      <c r="B117" s="585"/>
      <c r="C117" s="586"/>
      <c r="D117" s="586"/>
      <c r="E117" s="586"/>
      <c r="F117" s="586"/>
      <c r="G117" s="587"/>
      <c r="H117" s="913"/>
      <c r="I117" s="917"/>
      <c r="J117" s="917"/>
      <c r="K117" s="917"/>
      <c r="L117" s="917"/>
      <c r="M117" s="917"/>
      <c r="N117" s="917"/>
      <c r="O117" s="999"/>
      <c r="P117" s="1000"/>
      <c r="Q117" s="1000"/>
      <c r="R117" s="1000"/>
      <c r="S117" s="1000"/>
      <c r="T117" s="1000"/>
      <c r="U117" s="1000"/>
      <c r="V117" s="1000"/>
      <c r="W117" s="1000"/>
      <c r="X117" s="1000"/>
      <c r="Y117" s="1000"/>
      <c r="Z117" s="998"/>
      <c r="AA117" s="998"/>
      <c r="AB117" s="975"/>
      <c r="AC117" s="975"/>
      <c r="AD117" s="975"/>
      <c r="AE117" s="975"/>
      <c r="AF117" s="975"/>
      <c r="AG117" s="975"/>
      <c r="AH117" s="975"/>
      <c r="AI117" s="975"/>
      <c r="AJ117" s="975"/>
      <c r="AK117" s="975"/>
      <c r="AL117" s="975"/>
      <c r="AM117" s="988"/>
      <c r="AN117" s="988"/>
      <c r="AO117" s="988"/>
      <c r="AP117" s="988"/>
      <c r="AQ117" s="988"/>
      <c r="AR117" s="988"/>
      <c r="AS117" s="988"/>
      <c r="AT117" s="988"/>
      <c r="AU117" s="988"/>
      <c r="AV117" s="917"/>
      <c r="AW117" s="917"/>
      <c r="AX117" s="917"/>
      <c r="AY117" s="918"/>
    </row>
    <row r="118" spans="2:51" ht="13.75" customHeight="1">
      <c r="B118" s="585"/>
      <c r="C118" s="586"/>
      <c r="D118" s="586"/>
      <c r="E118" s="586"/>
      <c r="F118" s="586"/>
      <c r="G118" s="587"/>
      <c r="H118" s="913"/>
      <c r="I118" s="917"/>
      <c r="J118" s="917"/>
      <c r="K118" s="917"/>
      <c r="L118" s="917"/>
      <c r="M118" s="917"/>
      <c r="N118" s="917"/>
      <c r="O118" s="1000"/>
      <c r="P118" s="1000"/>
      <c r="Q118" s="1000"/>
      <c r="R118" s="1000"/>
      <c r="S118" s="1000"/>
      <c r="T118" s="1000"/>
      <c r="U118" s="1000"/>
      <c r="V118" s="1000"/>
      <c r="W118" s="1000"/>
      <c r="X118" s="1000"/>
      <c r="Y118" s="1000"/>
      <c r="Z118" s="917"/>
      <c r="AA118" s="917"/>
      <c r="AB118" s="975"/>
      <c r="AC118" s="975"/>
      <c r="AD118" s="975"/>
      <c r="AE118" s="975"/>
      <c r="AF118" s="975"/>
      <c r="AG118" s="975"/>
      <c r="AH118" s="975"/>
      <c r="AI118" s="975"/>
      <c r="AJ118" s="975"/>
      <c r="AK118" s="975"/>
      <c r="AL118" s="975"/>
      <c r="AM118" s="988"/>
      <c r="AN118" s="988"/>
      <c r="AO118" s="988"/>
      <c r="AP118" s="988"/>
      <c r="AQ118" s="988"/>
      <c r="AR118" s="988"/>
      <c r="AS118" s="988"/>
      <c r="AT118" s="988"/>
      <c r="AU118" s="988"/>
      <c r="AV118" s="917"/>
      <c r="AW118" s="917"/>
      <c r="AX118" s="917"/>
      <c r="AY118" s="918"/>
    </row>
    <row r="119" spans="2:51">
      <c r="B119" s="585"/>
      <c r="C119" s="586"/>
      <c r="D119" s="586"/>
      <c r="E119" s="586"/>
      <c r="F119" s="586"/>
      <c r="G119" s="587"/>
      <c r="H119" s="913"/>
      <c r="I119" s="917"/>
      <c r="J119" s="917"/>
      <c r="K119" s="917"/>
      <c r="L119" s="981"/>
      <c r="M119" s="979"/>
      <c r="N119" s="988"/>
      <c r="O119" s="988"/>
      <c r="P119" s="988"/>
      <c r="Q119" s="988"/>
      <c r="R119" s="988"/>
      <c r="S119" s="988"/>
      <c r="T119" s="988"/>
      <c r="U119" s="988"/>
      <c r="V119" s="988"/>
      <c r="W119" s="988"/>
      <c r="X119" s="988"/>
      <c r="Y119" s="988"/>
      <c r="Z119" s="988"/>
      <c r="AA119" s="988"/>
      <c r="AB119" s="988"/>
      <c r="AC119" s="988"/>
      <c r="AD119" s="988"/>
      <c r="AE119" s="988"/>
      <c r="AF119" s="917"/>
      <c r="AG119" s="917"/>
      <c r="AH119" s="917"/>
      <c r="AI119" s="988"/>
      <c r="AJ119" s="988"/>
      <c r="AK119" s="988"/>
      <c r="AL119" s="988"/>
      <c r="AM119" s="988"/>
      <c r="AN119" s="988"/>
      <c r="AO119" s="988"/>
      <c r="AP119" s="988"/>
      <c r="AQ119" s="988"/>
      <c r="AR119" s="988"/>
      <c r="AS119" s="988"/>
      <c r="AT119" s="988"/>
      <c r="AU119" s="988"/>
      <c r="AV119" s="917"/>
      <c r="AW119" s="917"/>
      <c r="AX119" s="917"/>
      <c r="AY119" s="918"/>
    </row>
    <row r="120" spans="2:51">
      <c r="B120" s="585"/>
      <c r="C120" s="586"/>
      <c r="D120" s="586"/>
      <c r="E120" s="586"/>
      <c r="F120" s="586"/>
      <c r="G120" s="587"/>
      <c r="H120" s="913"/>
      <c r="I120" s="917"/>
      <c r="J120" s="917"/>
      <c r="K120" s="917"/>
      <c r="L120" s="981"/>
      <c r="M120" s="988"/>
      <c r="N120" s="988"/>
      <c r="O120" s="988"/>
      <c r="P120" s="988"/>
      <c r="Q120" s="988"/>
      <c r="R120" s="988"/>
      <c r="S120" s="988"/>
      <c r="T120" s="988"/>
      <c r="U120" s="988"/>
      <c r="V120" s="988"/>
      <c r="W120" s="988"/>
      <c r="X120" s="988"/>
      <c r="Y120" s="988"/>
      <c r="Z120" s="988"/>
      <c r="AA120" s="988"/>
      <c r="AB120" s="988"/>
      <c r="AC120" s="988"/>
      <c r="AD120" s="988"/>
      <c r="AE120" s="988"/>
      <c r="AF120" s="917"/>
      <c r="AG120" s="917"/>
      <c r="AH120" s="917"/>
      <c r="AI120" s="988"/>
      <c r="AJ120" s="988"/>
      <c r="AK120" s="988"/>
      <c r="AL120" s="988"/>
      <c r="AM120" s="988"/>
      <c r="AN120" s="988"/>
      <c r="AO120" s="988"/>
      <c r="AP120" s="988"/>
      <c r="AQ120" s="988"/>
      <c r="AR120" s="988"/>
      <c r="AS120" s="988"/>
      <c r="AT120" s="988"/>
      <c r="AU120" s="988"/>
      <c r="AV120" s="917"/>
      <c r="AW120" s="917"/>
      <c r="AX120" s="917"/>
      <c r="AY120" s="918"/>
    </row>
    <row r="121" spans="2:51">
      <c r="B121" s="585"/>
      <c r="C121" s="586"/>
      <c r="D121" s="586"/>
      <c r="E121" s="586"/>
      <c r="F121" s="586"/>
      <c r="G121" s="587"/>
      <c r="H121" s="913"/>
      <c r="I121" s="917"/>
      <c r="J121" s="917"/>
      <c r="K121" s="917"/>
      <c r="L121" s="981"/>
      <c r="M121" s="988"/>
      <c r="N121" s="988"/>
      <c r="O121" s="993"/>
      <c r="P121" s="994"/>
      <c r="Q121" s="994"/>
      <c r="R121" s="994"/>
      <c r="S121" s="994"/>
      <c r="T121" s="994"/>
      <c r="U121" s="994"/>
      <c r="V121" s="994"/>
      <c r="W121" s="994"/>
      <c r="X121" s="994"/>
      <c r="Y121" s="994"/>
      <c r="Z121" s="988"/>
      <c r="AA121" s="988"/>
      <c r="AB121" s="988"/>
      <c r="AC121" s="988"/>
      <c r="AD121" s="988"/>
      <c r="AE121" s="988"/>
      <c r="AF121" s="917"/>
      <c r="AG121" s="917"/>
      <c r="AH121" s="917"/>
      <c r="AI121" s="988"/>
      <c r="AJ121" s="988"/>
      <c r="AK121" s="988"/>
      <c r="AL121" s="988"/>
      <c r="AM121" s="988"/>
      <c r="AN121" s="988"/>
      <c r="AO121" s="988"/>
      <c r="AP121" s="988"/>
      <c r="AQ121" s="988"/>
      <c r="AR121" s="988"/>
      <c r="AS121" s="988"/>
      <c r="AT121" s="988"/>
      <c r="AU121" s="988"/>
      <c r="AV121" s="917"/>
      <c r="AW121" s="917"/>
      <c r="AX121" s="917"/>
      <c r="AY121" s="918"/>
    </row>
    <row r="122" spans="2:51" ht="16.399999999999999">
      <c r="B122" s="585"/>
      <c r="C122" s="586"/>
      <c r="D122" s="586"/>
      <c r="E122" s="586"/>
      <c r="F122" s="586"/>
      <c r="G122" s="587"/>
      <c r="H122" s="913"/>
      <c r="I122" s="917"/>
      <c r="J122" s="917"/>
      <c r="K122" s="917"/>
      <c r="L122" s="981"/>
      <c r="M122" s="988"/>
      <c r="N122" s="988"/>
      <c r="O122" s="995"/>
      <c r="P122" s="996"/>
      <c r="Q122" s="996"/>
      <c r="R122" s="996"/>
      <c r="S122" s="996"/>
      <c r="T122" s="996"/>
      <c r="U122" s="996"/>
      <c r="V122" s="996"/>
      <c r="W122" s="996"/>
      <c r="X122" s="996"/>
      <c r="Y122" s="996"/>
      <c r="Z122" s="988"/>
      <c r="AA122" s="988"/>
      <c r="AB122" s="997"/>
      <c r="AC122" s="1001"/>
      <c r="AD122" s="1001"/>
      <c r="AE122" s="1001"/>
      <c r="AF122" s="1001"/>
      <c r="AG122" s="1001"/>
      <c r="AH122" s="1001"/>
      <c r="AI122" s="1001"/>
      <c r="AJ122" s="1001"/>
      <c r="AK122" s="1001"/>
      <c r="AL122" s="1001"/>
      <c r="AM122" s="988"/>
      <c r="AN122" s="988"/>
      <c r="AO122" s="988"/>
      <c r="AP122" s="988"/>
      <c r="AQ122" s="988"/>
      <c r="AR122" s="988"/>
      <c r="AS122" s="988"/>
      <c r="AT122" s="988"/>
      <c r="AU122" s="988"/>
      <c r="AV122" s="917"/>
      <c r="AW122" s="917"/>
      <c r="AX122" s="917"/>
      <c r="AY122" s="918"/>
    </row>
    <row r="123" spans="2:51" ht="16.399999999999999">
      <c r="B123" s="585"/>
      <c r="C123" s="586"/>
      <c r="D123" s="586"/>
      <c r="E123" s="586"/>
      <c r="F123" s="586"/>
      <c r="G123" s="587"/>
      <c r="H123" s="913"/>
      <c r="I123" s="917"/>
      <c r="J123" s="917"/>
      <c r="K123" s="917"/>
      <c r="L123" s="981"/>
      <c r="M123" s="988"/>
      <c r="N123" s="988"/>
      <c r="O123" s="996"/>
      <c r="P123" s="996"/>
      <c r="Q123" s="996"/>
      <c r="R123" s="996"/>
      <c r="S123" s="996"/>
      <c r="T123" s="996"/>
      <c r="U123" s="996"/>
      <c r="V123" s="996"/>
      <c r="W123" s="996"/>
      <c r="X123" s="996"/>
      <c r="Y123" s="996"/>
      <c r="Z123" s="988"/>
      <c r="AA123" s="988"/>
      <c r="AB123" s="1001"/>
      <c r="AC123" s="1001"/>
      <c r="AD123" s="1001"/>
      <c r="AE123" s="1001"/>
      <c r="AF123" s="1001"/>
      <c r="AG123" s="1001"/>
      <c r="AH123" s="1001"/>
      <c r="AI123" s="1001"/>
      <c r="AJ123" s="1001"/>
      <c r="AK123" s="1001"/>
      <c r="AL123" s="1001"/>
      <c r="AM123" s="1002"/>
      <c r="AN123" s="1002"/>
      <c r="AO123" s="1002"/>
      <c r="AP123" s="1002"/>
      <c r="AQ123" s="1002"/>
      <c r="AR123" s="1002"/>
      <c r="AS123" s="1002"/>
      <c r="AT123" s="1002"/>
      <c r="AU123" s="981"/>
      <c r="AV123" s="917"/>
      <c r="AW123" s="917"/>
      <c r="AX123" s="917"/>
      <c r="AY123" s="918"/>
    </row>
    <row r="124" spans="2:51" ht="16.399999999999999">
      <c r="B124" s="585"/>
      <c r="C124" s="586"/>
      <c r="D124" s="586"/>
      <c r="E124" s="586"/>
      <c r="F124" s="586"/>
      <c r="G124" s="587"/>
      <c r="H124" s="913"/>
      <c r="I124" s="917"/>
      <c r="J124" s="917"/>
      <c r="K124" s="917"/>
      <c r="L124" s="981"/>
      <c r="M124" s="988"/>
      <c r="N124" s="988"/>
      <c r="O124" s="996"/>
      <c r="P124" s="996"/>
      <c r="Q124" s="996"/>
      <c r="R124" s="996"/>
      <c r="S124" s="996"/>
      <c r="T124" s="996"/>
      <c r="U124" s="996"/>
      <c r="V124" s="996"/>
      <c r="W124" s="996"/>
      <c r="X124" s="996"/>
      <c r="Y124" s="996"/>
      <c r="Z124" s="988"/>
      <c r="AA124" s="988"/>
      <c r="AB124" s="1001"/>
      <c r="AC124" s="1001"/>
      <c r="AD124" s="1001"/>
      <c r="AE124" s="1001"/>
      <c r="AF124" s="1001"/>
      <c r="AG124" s="1001"/>
      <c r="AH124" s="1001"/>
      <c r="AI124" s="1001"/>
      <c r="AJ124" s="1001"/>
      <c r="AK124" s="1001"/>
      <c r="AL124" s="1001"/>
      <c r="AM124" s="1002"/>
      <c r="AN124" s="1002"/>
      <c r="AO124" s="1002"/>
      <c r="AP124" s="1002"/>
      <c r="AQ124" s="1002"/>
      <c r="AR124" s="1002"/>
      <c r="AS124" s="1002"/>
      <c r="AT124" s="1002"/>
      <c r="AU124" s="981"/>
      <c r="AV124" s="917"/>
      <c r="AW124" s="917"/>
      <c r="AX124" s="917"/>
      <c r="AY124" s="918"/>
    </row>
    <row r="125" spans="2:51" ht="14.4">
      <c r="B125" s="585"/>
      <c r="C125" s="586"/>
      <c r="D125" s="586"/>
      <c r="E125" s="586"/>
      <c r="F125" s="586"/>
      <c r="G125" s="587"/>
      <c r="H125" s="913"/>
      <c r="I125" s="917"/>
      <c r="J125" s="917"/>
      <c r="K125" s="917"/>
      <c r="L125" s="981"/>
      <c r="M125" s="988"/>
      <c r="N125" s="988"/>
      <c r="O125" s="999"/>
      <c r="P125" s="1000"/>
      <c r="Q125" s="1000"/>
      <c r="R125" s="1000"/>
      <c r="S125" s="1000"/>
      <c r="T125" s="1000"/>
      <c r="U125" s="1000"/>
      <c r="V125" s="1000"/>
      <c r="W125" s="1000"/>
      <c r="X125" s="1000"/>
      <c r="Y125" s="1000"/>
      <c r="Z125" s="988"/>
      <c r="AA125" s="988"/>
      <c r="AB125" s="1001"/>
      <c r="AC125" s="1001"/>
      <c r="AD125" s="1001"/>
      <c r="AE125" s="1001"/>
      <c r="AF125" s="1001"/>
      <c r="AG125" s="1001"/>
      <c r="AH125" s="1001"/>
      <c r="AI125" s="1001"/>
      <c r="AJ125" s="1001"/>
      <c r="AK125" s="1001"/>
      <c r="AL125" s="1001"/>
      <c r="AM125" s="1002"/>
      <c r="AN125" s="1002"/>
      <c r="AO125" s="1002"/>
      <c r="AP125" s="1002"/>
      <c r="AQ125" s="1002"/>
      <c r="AR125" s="1002"/>
      <c r="AS125" s="1002"/>
      <c r="AT125" s="1002"/>
      <c r="AU125" s="981"/>
      <c r="AV125" s="917"/>
      <c r="AW125" s="917"/>
      <c r="AX125" s="917"/>
      <c r="AY125" s="918"/>
    </row>
    <row r="126" spans="2:51" ht="14.4">
      <c r="B126" s="585"/>
      <c r="C126" s="586"/>
      <c r="D126" s="586"/>
      <c r="E126" s="586"/>
      <c r="F126" s="586"/>
      <c r="G126" s="587"/>
      <c r="H126" s="913"/>
      <c r="I126" s="917"/>
      <c r="J126" s="917"/>
      <c r="K126" s="917"/>
      <c r="L126" s="981"/>
      <c r="M126" s="988"/>
      <c r="N126" s="988"/>
      <c r="O126" s="1000"/>
      <c r="P126" s="1000"/>
      <c r="Q126" s="1000"/>
      <c r="R126" s="1000"/>
      <c r="S126" s="1000"/>
      <c r="T126" s="1000"/>
      <c r="U126" s="1000"/>
      <c r="V126" s="1000"/>
      <c r="W126" s="1000"/>
      <c r="X126" s="1000"/>
      <c r="Y126" s="1000"/>
      <c r="Z126" s="988"/>
      <c r="AA126" s="988"/>
      <c r="AB126" s="1001"/>
      <c r="AC126" s="1001"/>
      <c r="AD126" s="1001"/>
      <c r="AE126" s="1001"/>
      <c r="AF126" s="1001"/>
      <c r="AG126" s="1001"/>
      <c r="AH126" s="1001"/>
      <c r="AI126" s="1001"/>
      <c r="AJ126" s="1001"/>
      <c r="AK126" s="1001"/>
      <c r="AL126" s="1001"/>
      <c r="AM126" s="917"/>
      <c r="AN126" s="917"/>
      <c r="AO126" s="917"/>
      <c r="AP126" s="917"/>
      <c r="AQ126" s="917"/>
      <c r="AR126" s="917"/>
      <c r="AS126" s="917"/>
      <c r="AT126" s="917"/>
      <c r="AU126" s="917"/>
      <c r="AV126" s="917"/>
      <c r="AW126" s="917"/>
      <c r="AX126" s="917"/>
      <c r="AY126" s="918"/>
    </row>
    <row r="127" spans="2:51">
      <c r="B127" s="585"/>
      <c r="C127" s="586"/>
      <c r="D127" s="586"/>
      <c r="E127" s="586"/>
      <c r="F127" s="586"/>
      <c r="G127" s="587"/>
      <c r="H127" s="913"/>
      <c r="I127" s="917"/>
      <c r="J127" s="917"/>
      <c r="K127" s="917"/>
      <c r="L127" s="917"/>
      <c r="M127" s="917"/>
      <c r="N127" s="917"/>
      <c r="O127" s="917"/>
      <c r="P127" s="917"/>
      <c r="Q127" s="917"/>
      <c r="R127" s="917"/>
      <c r="S127" s="917"/>
      <c r="T127" s="917"/>
      <c r="U127" s="917"/>
      <c r="V127" s="917"/>
      <c r="W127" s="917"/>
      <c r="X127" s="917"/>
      <c r="Y127" s="917"/>
      <c r="Z127" s="917"/>
      <c r="AA127" s="917"/>
      <c r="AB127" s="917"/>
      <c r="AC127" s="917"/>
      <c r="AD127" s="917"/>
      <c r="AE127" s="917"/>
      <c r="AF127" s="917"/>
      <c r="AG127" s="917"/>
      <c r="AH127" s="917"/>
      <c r="AI127" s="917"/>
      <c r="AJ127" s="917"/>
      <c r="AK127" s="917"/>
      <c r="AL127" s="917"/>
      <c r="AM127" s="917"/>
      <c r="AN127" s="917"/>
      <c r="AO127" s="917"/>
      <c r="AP127" s="917"/>
      <c r="AQ127" s="917"/>
      <c r="AR127" s="917"/>
      <c r="AS127" s="917"/>
      <c r="AT127" s="917"/>
      <c r="AU127" s="917"/>
      <c r="AV127" s="917"/>
      <c r="AW127" s="917"/>
      <c r="AX127" s="917"/>
      <c r="AY127" s="918"/>
    </row>
    <row r="128" spans="2:51">
      <c r="B128" s="585"/>
      <c r="C128" s="586"/>
      <c r="D128" s="586"/>
      <c r="E128" s="586"/>
      <c r="F128" s="586"/>
      <c r="G128" s="587"/>
      <c r="H128" s="913"/>
      <c r="I128" s="917"/>
      <c r="J128" s="917"/>
      <c r="K128" s="917"/>
      <c r="L128" s="917"/>
      <c r="M128" s="917"/>
      <c r="N128" s="917"/>
      <c r="O128" s="917"/>
      <c r="P128" s="917"/>
      <c r="Q128" s="917"/>
      <c r="R128" s="917"/>
      <c r="S128" s="917"/>
      <c r="T128" s="917"/>
      <c r="U128" s="917"/>
      <c r="V128" s="917"/>
      <c r="W128" s="917"/>
      <c r="X128" s="917"/>
      <c r="Y128" s="917"/>
      <c r="Z128" s="917"/>
      <c r="AA128" s="917"/>
      <c r="AB128" s="917"/>
      <c r="AC128" s="917"/>
      <c r="AD128" s="917"/>
      <c r="AE128" s="917"/>
      <c r="AF128" s="917"/>
      <c r="AG128" s="917"/>
      <c r="AH128" s="917"/>
      <c r="AI128" s="917"/>
      <c r="AJ128" s="917"/>
      <c r="AK128" s="917"/>
      <c r="AL128" s="917"/>
      <c r="AM128" s="917"/>
      <c r="AN128" s="917"/>
      <c r="AO128" s="917"/>
      <c r="AP128" s="917"/>
      <c r="AQ128" s="917"/>
      <c r="AR128" s="917"/>
      <c r="AS128" s="917"/>
      <c r="AT128" s="917"/>
      <c r="AU128" s="917"/>
      <c r="AV128" s="917"/>
      <c r="AW128" s="917"/>
      <c r="AX128" s="917"/>
      <c r="AY128" s="918"/>
    </row>
    <row r="129" spans="2:51">
      <c r="B129" s="585"/>
      <c r="C129" s="586"/>
      <c r="D129" s="586"/>
      <c r="E129" s="586"/>
      <c r="F129" s="586"/>
      <c r="G129" s="587"/>
      <c r="H129" s="913"/>
      <c r="I129" s="917"/>
      <c r="J129" s="917"/>
      <c r="K129" s="917"/>
      <c r="L129" s="917"/>
      <c r="M129" s="917"/>
      <c r="N129" s="917"/>
      <c r="O129" s="917"/>
      <c r="P129" s="917"/>
      <c r="Q129" s="917"/>
      <c r="R129" s="917"/>
      <c r="S129" s="917"/>
      <c r="T129" s="917"/>
      <c r="U129" s="917"/>
      <c r="V129" s="917"/>
      <c r="W129" s="917"/>
      <c r="X129" s="917"/>
      <c r="Y129" s="917"/>
      <c r="Z129" s="917"/>
      <c r="AA129" s="917"/>
      <c r="AB129" s="917"/>
      <c r="AC129" s="917"/>
      <c r="AD129" s="917"/>
      <c r="AE129" s="917"/>
      <c r="AF129" s="917"/>
      <c r="AG129" s="917"/>
      <c r="AH129" s="917"/>
      <c r="AI129" s="988"/>
      <c r="AJ129" s="988"/>
      <c r="AK129" s="988"/>
      <c r="AL129" s="988"/>
      <c r="AM129" s="988"/>
      <c r="AN129" s="988"/>
      <c r="AO129" s="981"/>
      <c r="AP129" s="981"/>
      <c r="AQ129" s="981"/>
      <c r="AR129" s="981"/>
      <c r="AS129" s="981"/>
      <c r="AT129" s="981"/>
      <c r="AU129" s="981"/>
      <c r="AV129" s="917"/>
      <c r="AW129" s="917"/>
      <c r="AX129" s="917"/>
      <c r="AY129" s="918"/>
    </row>
    <row r="130" spans="2:51" ht="13.75" customHeight="1">
      <c r="B130" s="585"/>
      <c r="C130" s="586"/>
      <c r="D130" s="586"/>
      <c r="E130" s="586"/>
      <c r="F130" s="586"/>
      <c r="G130" s="587"/>
      <c r="H130" s="913"/>
      <c r="I130" s="917"/>
      <c r="J130" s="917"/>
      <c r="K130" s="917"/>
      <c r="L130" s="917"/>
      <c r="M130" s="917"/>
      <c r="N130" s="917"/>
      <c r="O130" s="999"/>
      <c r="P130" s="1000"/>
      <c r="Q130" s="1000"/>
      <c r="R130" s="1000"/>
      <c r="S130" s="1000"/>
      <c r="T130" s="1000"/>
      <c r="U130" s="1000"/>
      <c r="V130" s="1000"/>
      <c r="W130" s="1000"/>
      <c r="X130" s="1000"/>
      <c r="Y130" s="1000"/>
      <c r="Z130" s="917"/>
      <c r="AA130" s="917"/>
      <c r="AB130" s="997"/>
      <c r="AC130" s="1001"/>
      <c r="AD130" s="1001"/>
      <c r="AE130" s="1001"/>
      <c r="AF130" s="1001"/>
      <c r="AG130" s="1001"/>
      <c r="AH130" s="1001"/>
      <c r="AI130" s="1001"/>
      <c r="AJ130" s="1001"/>
      <c r="AK130" s="1001"/>
      <c r="AL130" s="1001"/>
      <c r="AM130" s="988"/>
      <c r="AN130" s="988"/>
      <c r="AO130" s="981"/>
      <c r="AP130" s="981"/>
      <c r="AQ130" s="981"/>
      <c r="AR130" s="981"/>
      <c r="AS130" s="981"/>
      <c r="AT130" s="981"/>
      <c r="AU130" s="981"/>
      <c r="AV130" s="917"/>
      <c r="AW130" s="917"/>
      <c r="AX130" s="917"/>
      <c r="AY130" s="918"/>
    </row>
    <row r="131" spans="2:51" ht="13.75" customHeight="1">
      <c r="B131" s="585"/>
      <c r="C131" s="586"/>
      <c r="D131" s="586"/>
      <c r="E131" s="586"/>
      <c r="F131" s="586"/>
      <c r="G131" s="587"/>
      <c r="H131" s="913"/>
      <c r="I131" s="917"/>
      <c r="J131" s="917"/>
      <c r="K131" s="917"/>
      <c r="L131" s="917"/>
      <c r="M131" s="917"/>
      <c r="N131" s="917"/>
      <c r="O131" s="1000"/>
      <c r="P131" s="1000"/>
      <c r="Q131" s="1000"/>
      <c r="R131" s="1000"/>
      <c r="S131" s="1000"/>
      <c r="T131" s="1000"/>
      <c r="U131" s="1000"/>
      <c r="V131" s="1000"/>
      <c r="W131" s="1000"/>
      <c r="X131" s="1000"/>
      <c r="Y131" s="1000"/>
      <c r="Z131" s="1003"/>
      <c r="AA131" s="1003"/>
      <c r="AB131" s="1001"/>
      <c r="AC131" s="1001"/>
      <c r="AD131" s="1001"/>
      <c r="AE131" s="1001"/>
      <c r="AF131" s="1001"/>
      <c r="AG131" s="1001"/>
      <c r="AH131" s="1001"/>
      <c r="AI131" s="1001"/>
      <c r="AJ131" s="1001"/>
      <c r="AK131" s="1001"/>
      <c r="AL131" s="1001"/>
      <c r="AM131" s="1004"/>
      <c r="AN131" s="1004"/>
      <c r="AO131" s="1004"/>
      <c r="AP131" s="1004"/>
      <c r="AQ131" s="1004"/>
      <c r="AR131" s="1004"/>
      <c r="AS131" s="1004"/>
      <c r="AT131" s="1004"/>
      <c r="AU131" s="1004"/>
      <c r="AV131" s="917"/>
      <c r="AW131" s="917"/>
      <c r="AX131" s="917"/>
      <c r="AY131" s="918"/>
    </row>
    <row r="132" spans="2:51" ht="13.75" customHeight="1">
      <c r="B132" s="585"/>
      <c r="C132" s="586"/>
      <c r="D132" s="586"/>
      <c r="E132" s="586"/>
      <c r="F132" s="586"/>
      <c r="G132" s="587"/>
      <c r="H132" s="913"/>
      <c r="I132" s="917"/>
      <c r="J132" s="917"/>
      <c r="K132" s="917"/>
      <c r="L132" s="917"/>
      <c r="M132" s="917"/>
      <c r="N132" s="917"/>
      <c r="O132" s="1000"/>
      <c r="P132" s="1000"/>
      <c r="Q132" s="1000"/>
      <c r="R132" s="1000"/>
      <c r="S132" s="1000"/>
      <c r="T132" s="1000"/>
      <c r="U132" s="1000"/>
      <c r="V132" s="1000"/>
      <c r="W132" s="1000"/>
      <c r="X132" s="1000"/>
      <c r="Y132" s="1000"/>
      <c r="Z132" s="1003"/>
      <c r="AA132" s="1003"/>
      <c r="AB132" s="1001"/>
      <c r="AC132" s="1001"/>
      <c r="AD132" s="1001"/>
      <c r="AE132" s="1001"/>
      <c r="AF132" s="1001"/>
      <c r="AG132" s="1001"/>
      <c r="AH132" s="1001"/>
      <c r="AI132" s="1001"/>
      <c r="AJ132" s="1001"/>
      <c r="AK132" s="1001"/>
      <c r="AL132" s="1001"/>
      <c r="AM132" s="1004"/>
      <c r="AN132" s="1004"/>
      <c r="AO132" s="1004"/>
      <c r="AP132" s="1004"/>
      <c r="AQ132" s="1004"/>
      <c r="AR132" s="1004"/>
      <c r="AS132" s="1004"/>
      <c r="AT132" s="1004"/>
      <c r="AU132" s="1004"/>
      <c r="AV132" s="917"/>
      <c r="AW132" s="917"/>
      <c r="AX132" s="917"/>
      <c r="AY132" s="918"/>
    </row>
    <row r="133" spans="2:51" ht="13.75" customHeight="1">
      <c r="B133" s="585"/>
      <c r="C133" s="586"/>
      <c r="D133" s="586"/>
      <c r="E133" s="586"/>
      <c r="F133" s="586"/>
      <c r="G133" s="587"/>
      <c r="H133" s="913"/>
      <c r="I133" s="917"/>
      <c r="J133" s="917"/>
      <c r="K133" s="917"/>
      <c r="L133" s="917"/>
      <c r="M133" s="917"/>
      <c r="N133" s="917"/>
      <c r="O133" s="999"/>
      <c r="P133" s="1000"/>
      <c r="Q133" s="1000"/>
      <c r="R133" s="1000"/>
      <c r="S133" s="1000"/>
      <c r="T133" s="1000"/>
      <c r="U133" s="1000"/>
      <c r="V133" s="1000"/>
      <c r="W133" s="1000"/>
      <c r="X133" s="1000"/>
      <c r="Y133" s="1000"/>
      <c r="Z133" s="1003"/>
      <c r="AA133" s="1003"/>
      <c r="AB133" s="1001"/>
      <c r="AC133" s="1001"/>
      <c r="AD133" s="1001"/>
      <c r="AE133" s="1001"/>
      <c r="AF133" s="1001"/>
      <c r="AG133" s="1001"/>
      <c r="AH133" s="1001"/>
      <c r="AI133" s="1001"/>
      <c r="AJ133" s="1001"/>
      <c r="AK133" s="1001"/>
      <c r="AL133" s="1001"/>
      <c r="AM133" s="1004"/>
      <c r="AN133" s="1004"/>
      <c r="AO133" s="1004"/>
      <c r="AP133" s="1004"/>
      <c r="AQ133" s="1004"/>
      <c r="AR133" s="1004"/>
      <c r="AS133" s="1004"/>
      <c r="AT133" s="1004"/>
      <c r="AU133" s="1004"/>
      <c r="AV133" s="917"/>
      <c r="AW133" s="917"/>
      <c r="AX133" s="917"/>
      <c r="AY133" s="918"/>
    </row>
    <row r="134" spans="2:51" ht="13.75" customHeight="1">
      <c r="B134" s="585"/>
      <c r="C134" s="586"/>
      <c r="D134" s="586"/>
      <c r="E134" s="586"/>
      <c r="F134" s="586"/>
      <c r="G134" s="587"/>
      <c r="H134" s="913"/>
      <c r="I134" s="917"/>
      <c r="J134" s="917"/>
      <c r="K134" s="917"/>
      <c r="L134" s="917"/>
      <c r="M134" s="917"/>
      <c r="N134" s="917"/>
      <c r="O134" s="1000"/>
      <c r="P134" s="1000"/>
      <c r="Q134" s="1000"/>
      <c r="R134" s="1000"/>
      <c r="S134" s="1000"/>
      <c r="T134" s="1000"/>
      <c r="U134" s="1000"/>
      <c r="V134" s="1000"/>
      <c r="W134" s="1000"/>
      <c r="X134" s="1000"/>
      <c r="Y134" s="1000"/>
      <c r="Z134" s="1003"/>
      <c r="AA134" s="1003"/>
      <c r="AB134" s="1001"/>
      <c r="AC134" s="1001"/>
      <c r="AD134" s="1001"/>
      <c r="AE134" s="1001"/>
      <c r="AF134" s="1001"/>
      <c r="AG134" s="1001"/>
      <c r="AH134" s="1001"/>
      <c r="AI134" s="1001"/>
      <c r="AJ134" s="1001"/>
      <c r="AK134" s="1001"/>
      <c r="AL134" s="1001"/>
      <c r="AM134" s="1004"/>
      <c r="AN134" s="1004"/>
      <c r="AO134" s="1004"/>
      <c r="AP134" s="1004"/>
      <c r="AQ134" s="1004"/>
      <c r="AR134" s="1004"/>
      <c r="AS134" s="1004"/>
      <c r="AT134" s="1004"/>
      <c r="AU134" s="1004"/>
      <c r="AV134" s="917"/>
      <c r="AW134" s="917"/>
      <c r="AX134" s="917"/>
      <c r="AY134" s="918"/>
    </row>
    <row r="135" spans="2:51" ht="13.75" customHeight="1">
      <c r="B135" s="585"/>
      <c r="C135" s="586"/>
      <c r="D135" s="586"/>
      <c r="E135" s="586"/>
      <c r="F135" s="586"/>
      <c r="G135" s="587"/>
      <c r="H135" s="913"/>
      <c r="I135" s="917"/>
      <c r="J135" s="917"/>
      <c r="K135" s="917"/>
      <c r="L135" s="917"/>
      <c r="M135" s="917"/>
      <c r="N135" s="917"/>
      <c r="O135" s="917"/>
      <c r="P135" s="998"/>
      <c r="Q135" s="998"/>
      <c r="R135" s="998"/>
      <c r="S135" s="998"/>
      <c r="T135" s="998"/>
      <c r="U135" s="998"/>
      <c r="V135" s="998"/>
      <c r="W135" s="998"/>
      <c r="X135" s="998"/>
      <c r="Y135" s="998"/>
      <c r="Z135" s="998"/>
      <c r="AA135" s="998"/>
      <c r="AB135" s="998"/>
      <c r="AC135" s="917"/>
      <c r="AD135" s="917"/>
      <c r="AE135" s="917"/>
      <c r="AF135" s="917"/>
      <c r="AG135" s="917"/>
      <c r="AH135" s="917"/>
      <c r="AI135" s="988"/>
      <c r="AJ135" s="988"/>
      <c r="AK135" s="988"/>
      <c r="AL135" s="988"/>
      <c r="AM135" s="988"/>
      <c r="AN135" s="988"/>
      <c r="AO135" s="988"/>
      <c r="AP135" s="988"/>
      <c r="AQ135" s="988"/>
      <c r="AR135" s="988"/>
      <c r="AS135" s="988"/>
      <c r="AT135" s="988"/>
      <c r="AU135" s="988"/>
      <c r="AV135" s="917"/>
      <c r="AW135" s="917"/>
      <c r="AX135" s="917"/>
      <c r="AY135" s="918"/>
    </row>
    <row r="136" spans="2:51" ht="13.75" customHeight="1">
      <c r="B136" s="585"/>
      <c r="C136" s="586"/>
      <c r="D136" s="586"/>
      <c r="E136" s="586"/>
      <c r="F136" s="586"/>
      <c r="G136" s="587"/>
      <c r="H136" s="913"/>
      <c r="I136" s="917"/>
      <c r="J136" s="917"/>
      <c r="K136" s="917"/>
      <c r="L136" s="917"/>
      <c r="M136" s="917"/>
      <c r="N136" s="917"/>
      <c r="O136" s="917"/>
      <c r="P136" s="998"/>
      <c r="Q136" s="998"/>
      <c r="R136" s="998"/>
      <c r="S136" s="998"/>
      <c r="T136" s="998"/>
      <c r="U136" s="998"/>
      <c r="V136" s="998"/>
      <c r="W136" s="998"/>
      <c r="X136" s="998"/>
      <c r="Y136" s="998"/>
      <c r="Z136" s="998"/>
      <c r="AA136" s="998"/>
      <c r="AB136" s="998"/>
      <c r="AC136" s="917"/>
      <c r="AD136" s="917"/>
      <c r="AE136" s="917"/>
      <c r="AF136" s="917"/>
      <c r="AG136" s="917"/>
      <c r="AH136" s="917"/>
      <c r="AI136" s="988"/>
      <c r="AJ136" s="988"/>
      <c r="AK136" s="988"/>
      <c r="AL136" s="988"/>
      <c r="AM136" s="988"/>
      <c r="AN136" s="988"/>
      <c r="AO136" s="988"/>
      <c r="AP136" s="988"/>
      <c r="AQ136" s="988"/>
      <c r="AR136" s="988"/>
      <c r="AS136" s="988"/>
      <c r="AT136" s="988"/>
      <c r="AU136" s="988"/>
      <c r="AV136" s="917"/>
      <c r="AW136" s="917"/>
      <c r="AX136" s="917"/>
      <c r="AY136" s="918"/>
    </row>
    <row r="137" spans="2:51" ht="16.399999999999999">
      <c r="B137" s="585"/>
      <c r="C137" s="586"/>
      <c r="D137" s="586"/>
      <c r="E137" s="586"/>
      <c r="F137" s="586"/>
      <c r="G137" s="587"/>
      <c r="H137" s="913"/>
      <c r="I137" s="917"/>
      <c r="J137" s="917"/>
      <c r="K137" s="917"/>
      <c r="L137" s="917"/>
      <c r="M137" s="917"/>
      <c r="N137" s="917"/>
      <c r="O137" s="917"/>
      <c r="P137" s="998"/>
      <c r="Q137" s="998"/>
      <c r="R137" s="998"/>
      <c r="S137" s="998"/>
      <c r="T137" s="998"/>
      <c r="U137" s="998"/>
      <c r="V137" s="998"/>
      <c r="W137" s="998"/>
      <c r="X137" s="998"/>
      <c r="Y137" s="998"/>
      <c r="Z137" s="998"/>
      <c r="AA137" s="998"/>
      <c r="AB137" s="998"/>
      <c r="AC137" s="1005"/>
      <c r="AD137" s="1005"/>
      <c r="AE137" s="1005"/>
      <c r="AF137" s="917"/>
      <c r="AG137" s="917"/>
      <c r="AH137" s="917"/>
      <c r="AI137" s="988"/>
      <c r="AJ137" s="988"/>
      <c r="AK137" s="988"/>
      <c r="AL137" s="988"/>
      <c r="AM137" s="988"/>
      <c r="AN137" s="988"/>
      <c r="AO137" s="988"/>
      <c r="AP137" s="988"/>
      <c r="AQ137" s="988"/>
      <c r="AR137" s="988"/>
      <c r="AS137" s="988"/>
      <c r="AT137" s="988"/>
      <c r="AU137" s="988"/>
      <c r="AV137" s="1006"/>
      <c r="AW137" s="1006"/>
      <c r="AX137" s="975"/>
      <c r="AY137" s="918"/>
    </row>
    <row r="138" spans="2:51" ht="16.399999999999999">
      <c r="B138" s="585"/>
      <c r="C138" s="586"/>
      <c r="D138" s="586"/>
      <c r="E138" s="586"/>
      <c r="F138" s="586"/>
      <c r="G138" s="587"/>
      <c r="H138" s="913"/>
      <c r="I138" s="917"/>
      <c r="J138" s="917"/>
      <c r="K138" s="917"/>
      <c r="L138" s="917"/>
      <c r="M138" s="917"/>
      <c r="N138" s="917"/>
      <c r="O138" s="988"/>
      <c r="P138" s="975"/>
      <c r="Q138" s="975"/>
      <c r="R138" s="975"/>
      <c r="S138" s="975"/>
      <c r="T138" s="975"/>
      <c r="U138" s="975"/>
      <c r="V138" s="975"/>
      <c r="W138" s="975"/>
      <c r="X138" s="975"/>
      <c r="Y138" s="975"/>
      <c r="Z138" s="1005"/>
      <c r="AA138" s="1005"/>
      <c r="AB138" s="1005"/>
      <c r="AC138" s="1005"/>
      <c r="AD138" s="1005"/>
      <c r="AE138" s="1005"/>
      <c r="AF138" s="917"/>
      <c r="AG138" s="917"/>
      <c r="AH138" s="917"/>
      <c r="AI138" s="1007"/>
      <c r="AJ138" s="1007"/>
      <c r="AK138" s="1007"/>
      <c r="AL138" s="1007"/>
      <c r="AM138" s="1007"/>
      <c r="AN138" s="1007"/>
      <c r="AO138" s="1007"/>
      <c r="AP138" s="1007"/>
      <c r="AQ138" s="1007"/>
      <c r="AR138" s="1007"/>
      <c r="AS138" s="1007"/>
      <c r="AT138" s="1007"/>
      <c r="AU138" s="1007"/>
      <c r="AV138" s="1006"/>
      <c r="AW138" s="1006"/>
      <c r="AX138" s="975"/>
      <c r="AY138" s="918"/>
    </row>
    <row r="139" spans="2:51">
      <c r="B139" s="585"/>
      <c r="C139" s="586"/>
      <c r="D139" s="586"/>
      <c r="E139" s="586"/>
      <c r="F139" s="586"/>
      <c r="G139" s="587"/>
      <c r="H139" s="913"/>
      <c r="I139" s="917"/>
      <c r="J139" s="917"/>
      <c r="K139" s="917"/>
      <c r="L139" s="917"/>
      <c r="M139" s="981"/>
      <c r="N139" s="981"/>
      <c r="O139" s="975"/>
      <c r="P139" s="975"/>
      <c r="Q139" s="975"/>
      <c r="R139" s="975"/>
      <c r="S139" s="975"/>
      <c r="T139" s="975"/>
      <c r="U139" s="975"/>
      <c r="V139" s="975"/>
      <c r="W139" s="975"/>
      <c r="X139" s="975"/>
      <c r="Y139" s="975"/>
      <c r="Z139" s="981"/>
      <c r="AA139" s="981"/>
      <c r="AB139" s="981"/>
      <c r="AC139" s="981"/>
      <c r="AD139" s="981"/>
      <c r="AE139" s="981"/>
      <c r="AF139" s="981"/>
      <c r="AG139" s="981"/>
      <c r="AH139" s="917"/>
      <c r="AI139" s="981"/>
      <c r="AJ139" s="981"/>
      <c r="AK139" s="981"/>
      <c r="AL139" s="981"/>
      <c r="AM139" s="981"/>
      <c r="AN139" s="981"/>
      <c r="AO139" s="981"/>
      <c r="AP139" s="981"/>
      <c r="AQ139" s="981"/>
      <c r="AR139" s="981"/>
      <c r="AS139" s="981"/>
      <c r="AT139" s="981"/>
      <c r="AU139" s="981"/>
      <c r="AV139" s="1006"/>
      <c r="AW139" s="1006"/>
      <c r="AX139" s="975"/>
      <c r="AY139" s="918"/>
    </row>
    <row r="140" spans="2:51">
      <c r="B140" s="585"/>
      <c r="C140" s="586"/>
      <c r="D140" s="586"/>
      <c r="E140" s="586"/>
      <c r="F140" s="586"/>
      <c r="G140" s="587"/>
      <c r="H140" s="913"/>
      <c r="I140" s="917"/>
      <c r="J140" s="917"/>
      <c r="K140" s="917"/>
      <c r="L140" s="917"/>
      <c r="M140" s="981"/>
      <c r="N140" s="979"/>
      <c r="O140" s="975"/>
      <c r="P140" s="975"/>
      <c r="Q140" s="975"/>
      <c r="R140" s="975"/>
      <c r="S140" s="975"/>
      <c r="T140" s="975"/>
      <c r="U140" s="975"/>
      <c r="V140" s="975"/>
      <c r="W140" s="975"/>
      <c r="X140" s="975"/>
      <c r="Y140" s="975"/>
      <c r="Z140" s="979"/>
      <c r="AA140" s="979"/>
      <c r="AB140" s="979"/>
      <c r="AC140" s="979"/>
      <c r="AD140" s="979"/>
      <c r="AE140" s="979"/>
      <c r="AF140" s="979"/>
      <c r="AG140" s="981"/>
      <c r="AH140" s="917"/>
      <c r="AI140" s="981"/>
      <c r="AJ140" s="979"/>
      <c r="AK140" s="979"/>
      <c r="AL140" s="979"/>
      <c r="AM140" s="979"/>
      <c r="AN140" s="979"/>
      <c r="AO140" s="979"/>
      <c r="AP140" s="979"/>
      <c r="AQ140" s="979"/>
      <c r="AR140" s="979"/>
      <c r="AS140" s="979"/>
      <c r="AT140" s="979"/>
      <c r="AU140" s="981"/>
      <c r="AV140" s="1006"/>
      <c r="AW140" s="1006"/>
      <c r="AX140" s="975"/>
      <c r="AY140" s="918"/>
    </row>
    <row r="141" spans="2:51">
      <c r="B141" s="585"/>
      <c r="C141" s="586"/>
      <c r="D141" s="586"/>
      <c r="E141" s="586"/>
      <c r="F141" s="586"/>
      <c r="G141" s="587"/>
      <c r="H141" s="913"/>
      <c r="I141" s="917"/>
      <c r="J141" s="917"/>
      <c r="K141" s="917"/>
      <c r="L141" s="917"/>
      <c r="M141" s="981"/>
      <c r="N141" s="979"/>
      <c r="O141" s="988"/>
      <c r="P141" s="975"/>
      <c r="Q141" s="975"/>
      <c r="R141" s="975"/>
      <c r="S141" s="975"/>
      <c r="T141" s="975"/>
      <c r="U141" s="975"/>
      <c r="V141" s="975"/>
      <c r="W141" s="975"/>
      <c r="X141" s="975"/>
      <c r="Y141" s="975"/>
      <c r="Z141" s="979"/>
      <c r="AA141" s="979"/>
      <c r="AB141" s="979"/>
      <c r="AC141" s="979"/>
      <c r="AD141" s="979"/>
      <c r="AE141" s="979"/>
      <c r="AF141" s="979"/>
      <c r="AG141" s="981"/>
      <c r="AH141" s="917"/>
      <c r="AI141" s="981"/>
      <c r="AJ141" s="979"/>
      <c r="AK141" s="979"/>
      <c r="AL141" s="979"/>
      <c r="AM141" s="979"/>
      <c r="AN141" s="979"/>
      <c r="AO141" s="979"/>
      <c r="AP141" s="979"/>
      <c r="AQ141" s="979"/>
      <c r="AR141" s="979"/>
      <c r="AS141" s="979"/>
      <c r="AT141" s="979"/>
      <c r="AU141" s="981"/>
      <c r="AV141" s="1006"/>
      <c r="AW141" s="1006"/>
      <c r="AX141" s="975"/>
      <c r="AY141" s="918"/>
    </row>
    <row r="142" spans="2:51">
      <c r="B142" s="585"/>
      <c r="C142" s="586"/>
      <c r="D142" s="586"/>
      <c r="E142" s="586"/>
      <c r="F142" s="586"/>
      <c r="G142" s="587"/>
      <c r="H142" s="913"/>
      <c r="I142" s="917"/>
      <c r="J142" s="917"/>
      <c r="K142" s="917"/>
      <c r="L142" s="917"/>
      <c r="M142" s="981"/>
      <c r="N142" s="979"/>
      <c r="O142" s="975"/>
      <c r="P142" s="975"/>
      <c r="Q142" s="975"/>
      <c r="R142" s="975"/>
      <c r="S142" s="975"/>
      <c r="T142" s="975"/>
      <c r="U142" s="975"/>
      <c r="V142" s="975"/>
      <c r="W142" s="975"/>
      <c r="X142" s="975"/>
      <c r="Y142" s="975"/>
      <c r="Z142" s="979"/>
      <c r="AA142" s="979"/>
      <c r="AB142" s="979"/>
      <c r="AC142" s="979"/>
      <c r="AD142" s="979"/>
      <c r="AE142" s="979"/>
      <c r="AF142" s="979"/>
      <c r="AG142" s="981"/>
      <c r="AH142" s="917"/>
      <c r="AI142" s="981"/>
      <c r="AJ142" s="979"/>
      <c r="AK142" s="979"/>
      <c r="AL142" s="979"/>
      <c r="AM142" s="979"/>
      <c r="AN142" s="979"/>
      <c r="AO142" s="979"/>
      <c r="AP142" s="979"/>
      <c r="AQ142" s="979"/>
      <c r="AR142" s="979"/>
      <c r="AS142" s="979"/>
      <c r="AT142" s="979"/>
      <c r="AU142" s="981"/>
      <c r="AV142" s="1006"/>
      <c r="AW142" s="1006"/>
      <c r="AX142" s="975"/>
      <c r="AY142" s="918"/>
    </row>
    <row r="143" spans="2:51">
      <c r="B143" s="585"/>
      <c r="C143" s="586"/>
      <c r="D143" s="586"/>
      <c r="E143" s="586"/>
      <c r="F143" s="586"/>
      <c r="G143" s="587"/>
      <c r="H143" s="913"/>
      <c r="I143" s="917"/>
      <c r="J143" s="917"/>
      <c r="K143" s="917"/>
      <c r="L143" s="917"/>
      <c r="M143" s="981"/>
      <c r="N143" s="979"/>
      <c r="O143" s="988"/>
      <c r="P143" s="988"/>
      <c r="Q143" s="988"/>
      <c r="R143" s="988"/>
      <c r="S143" s="988"/>
      <c r="T143" s="988"/>
      <c r="U143" s="988"/>
      <c r="V143" s="988"/>
      <c r="W143" s="988"/>
      <c r="X143" s="988"/>
      <c r="Y143" s="988"/>
      <c r="Z143" s="979"/>
      <c r="AA143" s="979"/>
      <c r="AB143" s="979"/>
      <c r="AC143" s="979"/>
      <c r="AD143" s="979"/>
      <c r="AE143" s="979"/>
      <c r="AF143" s="979"/>
      <c r="AG143" s="981"/>
      <c r="AH143" s="917"/>
      <c r="AI143" s="981"/>
      <c r="AJ143" s="979"/>
      <c r="AK143" s="979"/>
      <c r="AL143" s="979"/>
      <c r="AM143" s="979"/>
      <c r="AN143" s="979"/>
      <c r="AO143" s="979"/>
      <c r="AP143" s="979"/>
      <c r="AQ143" s="979"/>
      <c r="AR143" s="979"/>
      <c r="AS143" s="979"/>
      <c r="AT143" s="979"/>
      <c r="AU143" s="981"/>
      <c r="AV143" s="1006"/>
      <c r="AW143" s="1006"/>
      <c r="AX143" s="975"/>
      <c r="AY143" s="918"/>
    </row>
    <row r="144" spans="2:51">
      <c r="B144" s="585"/>
      <c r="C144" s="586"/>
      <c r="D144" s="586"/>
      <c r="E144" s="586"/>
      <c r="F144" s="586"/>
      <c r="G144" s="587"/>
      <c r="H144" s="913"/>
      <c r="I144" s="917"/>
      <c r="J144" s="917"/>
      <c r="K144" s="917"/>
      <c r="L144" s="917"/>
      <c r="M144" s="981"/>
      <c r="N144" s="979"/>
      <c r="O144" s="988"/>
      <c r="P144" s="988"/>
      <c r="Q144" s="988"/>
      <c r="R144" s="988"/>
      <c r="S144" s="988"/>
      <c r="T144" s="988"/>
      <c r="U144" s="988"/>
      <c r="V144" s="988"/>
      <c r="W144" s="988"/>
      <c r="X144" s="988"/>
      <c r="Y144" s="988"/>
      <c r="Z144" s="979"/>
      <c r="AA144" s="979"/>
      <c r="AB144" s="979"/>
      <c r="AC144" s="979"/>
      <c r="AD144" s="979"/>
      <c r="AE144" s="979"/>
      <c r="AF144" s="979"/>
      <c r="AG144" s="981"/>
      <c r="AH144" s="917"/>
      <c r="AI144" s="981"/>
      <c r="AJ144" s="1002"/>
      <c r="AK144" s="1002"/>
      <c r="AL144" s="1002"/>
      <c r="AM144" s="1002"/>
      <c r="AN144" s="1002"/>
      <c r="AO144" s="1002"/>
      <c r="AP144" s="1002"/>
      <c r="AQ144" s="1002"/>
      <c r="AR144" s="1002"/>
      <c r="AS144" s="1002"/>
      <c r="AT144" s="1002"/>
      <c r="AU144" s="981"/>
      <c r="AV144" s="1006"/>
      <c r="AW144" s="1006"/>
      <c r="AX144" s="975"/>
      <c r="AY144" s="918"/>
    </row>
    <row r="145" spans="2:51">
      <c r="B145" s="585"/>
      <c r="C145" s="586"/>
      <c r="D145" s="586"/>
      <c r="E145" s="586"/>
      <c r="F145" s="586"/>
      <c r="G145" s="587"/>
      <c r="H145" s="913"/>
      <c r="I145" s="917"/>
      <c r="J145" s="917"/>
      <c r="K145" s="917"/>
      <c r="L145" s="917"/>
      <c r="M145" s="981"/>
      <c r="N145" s="979"/>
      <c r="O145" s="988"/>
      <c r="P145" s="988"/>
      <c r="Q145" s="988"/>
      <c r="R145" s="988"/>
      <c r="S145" s="988"/>
      <c r="T145" s="988"/>
      <c r="U145" s="988"/>
      <c r="V145" s="988"/>
      <c r="W145" s="988"/>
      <c r="X145" s="988"/>
      <c r="Y145" s="988"/>
      <c r="Z145" s="979"/>
      <c r="AA145" s="979"/>
      <c r="AB145" s="979"/>
      <c r="AC145" s="979"/>
      <c r="AD145" s="979"/>
      <c r="AE145" s="979"/>
      <c r="AF145" s="979"/>
      <c r="AG145" s="981"/>
      <c r="AH145" s="917"/>
      <c r="AI145" s="1005"/>
      <c r="AJ145" s="1005"/>
      <c r="AK145" s="1005"/>
      <c r="AL145" s="1005"/>
      <c r="AM145" s="1005"/>
      <c r="AN145" s="1005"/>
      <c r="AO145" s="1005"/>
      <c r="AP145" s="1005"/>
      <c r="AQ145" s="1005"/>
      <c r="AR145" s="1005"/>
      <c r="AS145" s="1005"/>
      <c r="AT145" s="1005"/>
      <c r="AU145" s="1006"/>
      <c r="AV145" s="1006"/>
      <c r="AW145" s="1006"/>
      <c r="AX145" s="975"/>
      <c r="AY145" s="918"/>
    </row>
    <row r="146" spans="2:51">
      <c r="B146" s="585"/>
      <c r="C146" s="586"/>
      <c r="D146" s="586"/>
      <c r="E146" s="586"/>
      <c r="F146" s="586"/>
      <c r="G146" s="587"/>
      <c r="H146" s="913"/>
      <c r="I146" s="917"/>
      <c r="J146" s="917"/>
      <c r="K146" s="917"/>
      <c r="L146" s="917"/>
      <c r="M146" s="981"/>
      <c r="N146" s="1002"/>
      <c r="O146" s="988"/>
      <c r="P146" s="975"/>
      <c r="Q146" s="975"/>
      <c r="R146" s="975"/>
      <c r="S146" s="975"/>
      <c r="T146" s="975"/>
      <c r="U146" s="975"/>
      <c r="V146" s="975"/>
      <c r="W146" s="975"/>
      <c r="X146" s="975"/>
      <c r="Y146" s="975"/>
      <c r="Z146" s="1002"/>
      <c r="AA146" s="1002"/>
      <c r="AB146" s="1002"/>
      <c r="AC146" s="1002"/>
      <c r="AD146" s="1002"/>
      <c r="AE146" s="1002"/>
      <c r="AF146" s="1002"/>
      <c r="AG146" s="981"/>
      <c r="AH146" s="917"/>
      <c r="AI146" s="1005"/>
      <c r="AJ146" s="1005"/>
      <c r="AK146" s="1005"/>
      <c r="AL146" s="1005"/>
      <c r="AM146" s="1005"/>
      <c r="AN146" s="1005"/>
      <c r="AO146" s="1005"/>
      <c r="AP146" s="1005"/>
      <c r="AQ146" s="1005"/>
      <c r="AR146" s="1005"/>
      <c r="AS146" s="1005"/>
      <c r="AT146" s="1005"/>
      <c r="AU146" s="1006"/>
      <c r="AV146" s="1006"/>
      <c r="AW146" s="1006"/>
      <c r="AX146" s="975"/>
      <c r="AY146" s="918"/>
    </row>
    <row r="147" spans="2:51">
      <c r="B147" s="585"/>
      <c r="C147" s="586"/>
      <c r="D147" s="586"/>
      <c r="E147" s="586"/>
      <c r="F147" s="586"/>
      <c r="G147" s="587"/>
      <c r="H147" s="913"/>
      <c r="I147" s="917"/>
      <c r="J147" s="917"/>
      <c r="K147" s="917"/>
      <c r="L147" s="917"/>
      <c r="M147" s="981"/>
      <c r="N147" s="1002"/>
      <c r="O147" s="975"/>
      <c r="P147" s="975"/>
      <c r="Q147" s="975"/>
      <c r="R147" s="975"/>
      <c r="S147" s="975"/>
      <c r="T147" s="975"/>
      <c r="U147" s="975"/>
      <c r="V147" s="975"/>
      <c r="W147" s="975"/>
      <c r="X147" s="975"/>
      <c r="Y147" s="975"/>
      <c r="Z147" s="1002"/>
      <c r="AA147" s="1002"/>
      <c r="AB147" s="1002"/>
      <c r="AC147" s="1002"/>
      <c r="AD147" s="1002"/>
      <c r="AE147" s="1002"/>
      <c r="AF147" s="1002"/>
      <c r="AG147" s="981"/>
      <c r="AH147" s="917"/>
      <c r="AI147" s="1005"/>
      <c r="AJ147" s="1005"/>
      <c r="AK147" s="1005"/>
      <c r="AL147" s="1005"/>
      <c r="AM147" s="1005"/>
      <c r="AN147" s="1005"/>
      <c r="AO147" s="1005"/>
      <c r="AP147" s="1005"/>
      <c r="AQ147" s="1005"/>
      <c r="AR147" s="1005"/>
      <c r="AS147" s="1005"/>
      <c r="AT147" s="1005"/>
      <c r="AU147" s="1006"/>
      <c r="AV147" s="1006"/>
      <c r="AW147" s="1006"/>
      <c r="AX147" s="975"/>
      <c r="AY147" s="918"/>
    </row>
    <row r="148" spans="2:51">
      <c r="B148" s="585"/>
      <c r="C148" s="586"/>
      <c r="D148" s="586"/>
      <c r="E148" s="586"/>
      <c r="F148" s="586"/>
      <c r="G148" s="587"/>
      <c r="H148" s="913"/>
      <c r="I148" s="917"/>
      <c r="J148" s="917"/>
      <c r="K148" s="917"/>
      <c r="L148" s="917"/>
      <c r="M148" s="981"/>
      <c r="N148" s="1002"/>
      <c r="O148" s="975"/>
      <c r="P148" s="975"/>
      <c r="Q148" s="975"/>
      <c r="R148" s="975"/>
      <c r="S148" s="975"/>
      <c r="T148" s="975"/>
      <c r="U148" s="975"/>
      <c r="V148" s="975"/>
      <c r="W148" s="975"/>
      <c r="X148" s="975"/>
      <c r="Y148" s="975"/>
      <c r="Z148" s="1002"/>
      <c r="AA148" s="1002"/>
      <c r="AB148" s="1002"/>
      <c r="AC148" s="1002"/>
      <c r="AD148" s="1002"/>
      <c r="AE148" s="1002"/>
      <c r="AF148" s="1002"/>
      <c r="AG148" s="981"/>
      <c r="AH148" s="917"/>
      <c r="AI148" s="1005"/>
      <c r="AJ148" s="1005"/>
      <c r="AK148" s="1005"/>
      <c r="AL148" s="1005"/>
      <c r="AM148" s="1005"/>
      <c r="AN148" s="1005"/>
      <c r="AO148" s="1005"/>
      <c r="AP148" s="1005"/>
      <c r="AQ148" s="1005"/>
      <c r="AR148" s="1005"/>
      <c r="AS148" s="1005"/>
      <c r="AT148" s="1005"/>
      <c r="AU148" s="1006"/>
      <c r="AV148" s="1006"/>
      <c r="AW148" s="1006"/>
      <c r="AX148" s="975"/>
      <c r="AY148" s="918"/>
    </row>
    <row r="149" spans="2:51">
      <c r="B149" s="585"/>
      <c r="C149" s="586"/>
      <c r="D149" s="586"/>
      <c r="E149" s="586"/>
      <c r="F149" s="586"/>
      <c r="G149" s="587"/>
      <c r="H149" s="913"/>
      <c r="I149" s="917"/>
      <c r="J149" s="917"/>
      <c r="K149" s="917"/>
      <c r="L149" s="917"/>
      <c r="M149" s="981"/>
      <c r="N149" s="1002"/>
      <c r="O149" s="988"/>
      <c r="P149" s="975"/>
      <c r="Q149" s="975"/>
      <c r="R149" s="975"/>
      <c r="S149" s="975"/>
      <c r="T149" s="975"/>
      <c r="U149" s="975"/>
      <c r="V149" s="975"/>
      <c r="W149" s="975"/>
      <c r="X149" s="975"/>
      <c r="Y149" s="975"/>
      <c r="Z149" s="1002"/>
      <c r="AA149" s="1002"/>
      <c r="AB149" s="1002"/>
      <c r="AC149" s="1002"/>
      <c r="AD149" s="1002"/>
      <c r="AE149" s="1002"/>
      <c r="AF149" s="1002"/>
      <c r="AG149" s="981"/>
      <c r="AH149" s="917"/>
      <c r="AI149" s="1005"/>
      <c r="AJ149" s="1005"/>
      <c r="AK149" s="1005"/>
      <c r="AL149" s="1005"/>
      <c r="AM149" s="1005"/>
      <c r="AN149" s="1005"/>
      <c r="AO149" s="1005"/>
      <c r="AP149" s="1005"/>
      <c r="AQ149" s="1005"/>
      <c r="AR149" s="1005"/>
      <c r="AS149" s="1005"/>
      <c r="AT149" s="1005"/>
      <c r="AU149" s="1006"/>
      <c r="AV149" s="1006"/>
      <c r="AW149" s="1006"/>
      <c r="AX149" s="975"/>
      <c r="AY149" s="918"/>
    </row>
    <row r="150" spans="2:51">
      <c r="B150" s="585"/>
      <c r="C150" s="586"/>
      <c r="D150" s="586"/>
      <c r="E150" s="586"/>
      <c r="F150" s="586"/>
      <c r="G150" s="587"/>
      <c r="H150" s="913"/>
      <c r="I150" s="917"/>
      <c r="J150" s="917"/>
      <c r="K150" s="917"/>
      <c r="L150" s="917"/>
      <c r="M150" s="981"/>
      <c r="N150" s="1002"/>
      <c r="O150" s="1002"/>
      <c r="P150" s="1002"/>
      <c r="Q150" s="1002"/>
      <c r="R150" s="1002"/>
      <c r="S150" s="1002"/>
      <c r="T150" s="1002"/>
      <c r="U150" s="1002"/>
      <c r="V150" s="1002"/>
      <c r="W150" s="1002"/>
      <c r="X150" s="1002"/>
      <c r="Y150" s="1002"/>
      <c r="Z150" s="1002"/>
      <c r="AA150" s="1002"/>
      <c r="AB150" s="1002"/>
      <c r="AC150" s="1002"/>
      <c r="AD150" s="1002"/>
      <c r="AE150" s="1002"/>
      <c r="AF150" s="1002"/>
      <c r="AG150" s="981"/>
      <c r="AH150" s="917"/>
      <c r="AI150" s="1005"/>
      <c r="AJ150" s="1005"/>
      <c r="AK150" s="1005"/>
      <c r="AL150" s="1005"/>
      <c r="AM150" s="1005"/>
      <c r="AN150" s="1005"/>
      <c r="AO150" s="1005"/>
      <c r="AP150" s="1005"/>
      <c r="AQ150" s="1005"/>
      <c r="AR150" s="1005"/>
      <c r="AS150" s="1005"/>
      <c r="AT150" s="1005"/>
      <c r="AU150" s="1006"/>
      <c r="AV150" s="1006"/>
      <c r="AW150" s="1006"/>
      <c r="AX150" s="975"/>
      <c r="AY150" s="918"/>
    </row>
    <row r="151" spans="2:51">
      <c r="B151" s="585"/>
      <c r="C151" s="586"/>
      <c r="D151" s="586"/>
      <c r="E151" s="586"/>
      <c r="F151" s="586"/>
      <c r="G151" s="587"/>
      <c r="H151" s="913"/>
      <c r="I151" s="917"/>
      <c r="J151" s="917"/>
      <c r="K151" s="917"/>
      <c r="L151" s="917"/>
      <c r="M151" s="981"/>
      <c r="N151" s="1002"/>
      <c r="O151" s="1002"/>
      <c r="P151" s="1002"/>
      <c r="Q151" s="1002"/>
      <c r="R151" s="1002"/>
      <c r="S151" s="1002"/>
      <c r="T151" s="1002"/>
      <c r="U151" s="1002"/>
      <c r="V151" s="1002"/>
      <c r="W151" s="1002"/>
      <c r="X151" s="1002"/>
      <c r="Y151" s="1002"/>
      <c r="Z151" s="1002"/>
      <c r="AA151" s="1002"/>
      <c r="AB151" s="1002"/>
      <c r="AC151" s="1002"/>
      <c r="AD151" s="1002"/>
      <c r="AE151" s="1002"/>
      <c r="AF151" s="1002"/>
      <c r="AG151" s="981"/>
      <c r="AH151" s="917"/>
      <c r="AI151" s="1005"/>
      <c r="AJ151" s="1005"/>
      <c r="AK151" s="1005"/>
      <c r="AL151" s="1005"/>
      <c r="AM151" s="1005"/>
      <c r="AN151" s="1005"/>
      <c r="AO151" s="1005"/>
      <c r="AP151" s="1005"/>
      <c r="AQ151" s="1005"/>
      <c r="AR151" s="1005"/>
      <c r="AS151" s="1005"/>
      <c r="AT151" s="1005"/>
      <c r="AU151" s="1006"/>
      <c r="AV151" s="1006"/>
      <c r="AW151" s="1006"/>
      <c r="AX151" s="975"/>
      <c r="AY151" s="918"/>
    </row>
    <row r="152" spans="2:51">
      <c r="B152" s="585"/>
      <c r="C152" s="586"/>
      <c r="D152" s="586"/>
      <c r="E152" s="586"/>
      <c r="F152" s="586"/>
      <c r="G152" s="587"/>
      <c r="H152" s="913"/>
      <c r="I152" s="917"/>
      <c r="J152" s="917"/>
      <c r="K152" s="917"/>
      <c r="L152" s="917"/>
      <c r="M152" s="981"/>
      <c r="N152" s="1002"/>
      <c r="O152" s="1002"/>
      <c r="P152" s="1002"/>
      <c r="Q152" s="1002"/>
      <c r="R152" s="1002"/>
      <c r="S152" s="1002"/>
      <c r="T152" s="1002"/>
      <c r="U152" s="1002"/>
      <c r="V152" s="1002"/>
      <c r="W152" s="1002"/>
      <c r="X152" s="1002"/>
      <c r="Y152" s="1002"/>
      <c r="Z152" s="1002"/>
      <c r="AA152" s="1002"/>
      <c r="AB152" s="1002"/>
      <c r="AC152" s="1002"/>
      <c r="AD152" s="1002"/>
      <c r="AE152" s="1002"/>
      <c r="AF152" s="1002"/>
      <c r="AG152" s="981"/>
      <c r="AH152" s="917"/>
      <c r="AI152" s="1005"/>
      <c r="AJ152" s="1005"/>
      <c r="AK152" s="1005"/>
      <c r="AL152" s="1005"/>
      <c r="AM152" s="1005"/>
      <c r="AN152" s="1005"/>
      <c r="AO152" s="1005"/>
      <c r="AP152" s="1005"/>
      <c r="AQ152" s="1005"/>
      <c r="AR152" s="1005"/>
      <c r="AS152" s="1005"/>
      <c r="AT152" s="1005"/>
      <c r="AU152" s="1006"/>
      <c r="AV152" s="1006"/>
      <c r="AW152" s="1006"/>
      <c r="AX152" s="975"/>
      <c r="AY152" s="918"/>
    </row>
    <row r="153" spans="2:51">
      <c r="B153" s="585"/>
      <c r="C153" s="586"/>
      <c r="D153" s="586"/>
      <c r="E153" s="586"/>
      <c r="F153" s="586"/>
      <c r="G153" s="587"/>
      <c r="H153" s="913"/>
      <c r="I153" s="917"/>
      <c r="J153" s="917"/>
      <c r="K153" s="917"/>
      <c r="L153" s="917"/>
      <c r="M153" s="981"/>
      <c r="N153" s="1002"/>
      <c r="O153" s="1002"/>
      <c r="P153" s="1002"/>
      <c r="Q153" s="1002"/>
      <c r="R153" s="1002"/>
      <c r="S153" s="1002"/>
      <c r="T153" s="1002"/>
      <c r="U153" s="1002"/>
      <c r="V153" s="1002"/>
      <c r="W153" s="1002"/>
      <c r="X153" s="1002"/>
      <c r="Y153" s="1002"/>
      <c r="Z153" s="1002"/>
      <c r="AA153" s="1002"/>
      <c r="AB153" s="1002"/>
      <c r="AC153" s="1002"/>
      <c r="AD153" s="1002"/>
      <c r="AE153" s="1002"/>
      <c r="AF153" s="1002"/>
      <c r="AG153" s="981"/>
      <c r="AH153" s="917"/>
      <c r="AI153" s="1005"/>
      <c r="AJ153" s="1005"/>
      <c r="AK153" s="1005"/>
      <c r="AL153" s="1005"/>
      <c r="AM153" s="1005"/>
      <c r="AN153" s="1005"/>
      <c r="AO153" s="1005"/>
      <c r="AP153" s="1005"/>
      <c r="AQ153" s="1005"/>
      <c r="AR153" s="1005"/>
      <c r="AS153" s="1005"/>
      <c r="AT153" s="1005"/>
      <c r="AU153" s="1006"/>
      <c r="AV153" s="1006"/>
      <c r="AW153" s="1006"/>
      <c r="AX153" s="975"/>
      <c r="AY153" s="918"/>
    </row>
    <row r="154" spans="2:51" ht="0.65" customHeight="1" thickBot="1">
      <c r="B154" s="1008"/>
      <c r="C154" s="1009"/>
      <c r="D154" s="1009"/>
      <c r="E154" s="1009"/>
      <c r="F154" s="1009"/>
      <c r="G154" s="1010"/>
      <c r="H154" s="1011"/>
      <c r="I154" s="1012"/>
      <c r="J154" s="1012"/>
      <c r="K154" s="1012"/>
      <c r="L154" s="1012"/>
      <c r="M154" s="1012"/>
      <c r="N154" s="1012"/>
      <c r="O154" s="1012"/>
      <c r="P154" s="1013"/>
      <c r="Q154" s="1013"/>
      <c r="R154" s="1013"/>
      <c r="S154" s="1013"/>
      <c r="T154" s="1013"/>
      <c r="U154" s="1013"/>
      <c r="V154" s="1013"/>
      <c r="W154" s="1013"/>
      <c r="X154" s="1013"/>
      <c r="Y154" s="1013"/>
      <c r="Z154" s="1013"/>
      <c r="AA154" s="1013"/>
      <c r="AB154" s="1013"/>
      <c r="AC154" s="1013"/>
      <c r="AD154" s="1013"/>
      <c r="AE154" s="1013"/>
      <c r="AF154" s="1012"/>
      <c r="AG154" s="1012"/>
      <c r="AH154" s="1012"/>
      <c r="AI154" s="1012"/>
      <c r="AJ154" s="1012"/>
      <c r="AK154" s="1012"/>
      <c r="AL154" s="1012"/>
      <c r="AM154" s="1012"/>
      <c r="AN154" s="1012"/>
      <c r="AO154" s="1012"/>
      <c r="AP154" s="1012"/>
      <c r="AQ154" s="1012"/>
      <c r="AR154" s="1012"/>
      <c r="AS154" s="1012"/>
      <c r="AT154" s="1012"/>
      <c r="AU154" s="1012"/>
      <c r="AV154" s="1012"/>
      <c r="AW154" s="1012"/>
      <c r="AX154" s="1012"/>
      <c r="AY154" s="1014"/>
    </row>
    <row r="155" spans="2:51" ht="24.75" customHeight="1">
      <c r="B155" s="1015" t="s">
        <v>260</v>
      </c>
      <c r="C155" s="1016"/>
      <c r="D155" s="1016"/>
      <c r="E155" s="1016"/>
      <c r="F155" s="1016"/>
      <c r="G155" s="1017"/>
      <c r="H155" s="1018" t="s">
        <v>261</v>
      </c>
      <c r="I155" s="1019"/>
      <c r="J155" s="1019"/>
      <c r="K155" s="1019"/>
      <c r="L155" s="1019"/>
      <c r="M155" s="1019"/>
      <c r="N155" s="1019"/>
      <c r="O155" s="1019"/>
      <c r="P155" s="1019"/>
      <c r="Q155" s="1019"/>
      <c r="R155" s="1019"/>
      <c r="S155" s="1019"/>
      <c r="T155" s="1019"/>
      <c r="U155" s="1019"/>
      <c r="V155" s="1019"/>
      <c r="W155" s="1019"/>
      <c r="X155" s="1019"/>
      <c r="Y155" s="1019"/>
      <c r="Z155" s="1019"/>
      <c r="AA155" s="1019"/>
      <c r="AB155" s="1019"/>
      <c r="AC155" s="1020"/>
      <c r="AD155" s="1018" t="s">
        <v>262</v>
      </c>
      <c r="AE155" s="1019"/>
      <c r="AF155" s="1019"/>
      <c r="AG155" s="1019"/>
      <c r="AH155" s="1019"/>
      <c r="AI155" s="1019"/>
      <c r="AJ155" s="1019"/>
      <c r="AK155" s="1019"/>
      <c r="AL155" s="1019"/>
      <c r="AM155" s="1019"/>
      <c r="AN155" s="1019"/>
      <c r="AO155" s="1019"/>
      <c r="AP155" s="1019"/>
      <c r="AQ155" s="1019"/>
      <c r="AR155" s="1019"/>
      <c r="AS155" s="1019"/>
      <c r="AT155" s="1019"/>
      <c r="AU155" s="1019"/>
      <c r="AV155" s="1019"/>
      <c r="AW155" s="1019"/>
      <c r="AX155" s="1019"/>
      <c r="AY155" s="1021"/>
    </row>
    <row r="156" spans="2:51" ht="24.75" customHeight="1">
      <c r="B156" s="678"/>
      <c r="C156" s="679"/>
      <c r="D156" s="679"/>
      <c r="E156" s="679"/>
      <c r="F156" s="679"/>
      <c r="G156" s="680"/>
      <c r="H156" s="1022" t="s">
        <v>71</v>
      </c>
      <c r="I156" s="693"/>
      <c r="J156" s="693"/>
      <c r="K156" s="693"/>
      <c r="L156" s="693"/>
      <c r="M156" s="1023" t="s">
        <v>127</v>
      </c>
      <c r="N156" s="530"/>
      <c r="O156" s="530"/>
      <c r="P156" s="530"/>
      <c r="Q156" s="530"/>
      <c r="R156" s="530"/>
      <c r="S156" s="530"/>
      <c r="T156" s="530"/>
      <c r="U156" s="530"/>
      <c r="V156" s="530"/>
      <c r="W156" s="530"/>
      <c r="X156" s="530"/>
      <c r="Y156" s="554"/>
      <c r="Z156" s="1024" t="s">
        <v>128</v>
      </c>
      <c r="AA156" s="1025"/>
      <c r="AB156" s="1025"/>
      <c r="AC156" s="1026"/>
      <c r="AD156" s="1022" t="s">
        <v>71</v>
      </c>
      <c r="AE156" s="693"/>
      <c r="AF156" s="693"/>
      <c r="AG156" s="693"/>
      <c r="AH156" s="693"/>
      <c r="AI156" s="1023" t="s">
        <v>127</v>
      </c>
      <c r="AJ156" s="530"/>
      <c r="AK156" s="530"/>
      <c r="AL156" s="530"/>
      <c r="AM156" s="530"/>
      <c r="AN156" s="530"/>
      <c r="AO156" s="530"/>
      <c r="AP156" s="530"/>
      <c r="AQ156" s="530"/>
      <c r="AR156" s="530"/>
      <c r="AS156" s="530"/>
      <c r="AT156" s="530"/>
      <c r="AU156" s="554"/>
      <c r="AV156" s="1024" t="s">
        <v>128</v>
      </c>
      <c r="AW156" s="1025"/>
      <c r="AX156" s="1025"/>
      <c r="AY156" s="1027"/>
    </row>
    <row r="157" spans="2:51" ht="24.75" customHeight="1">
      <c r="B157" s="678"/>
      <c r="C157" s="679"/>
      <c r="D157" s="679"/>
      <c r="E157" s="679"/>
      <c r="F157" s="679"/>
      <c r="G157" s="680"/>
      <c r="H157" s="1028" t="s">
        <v>263</v>
      </c>
      <c r="I157" s="1029"/>
      <c r="J157" s="1029"/>
      <c r="K157" s="1029"/>
      <c r="L157" s="1030"/>
      <c r="M157" s="1031" t="s">
        <v>264</v>
      </c>
      <c r="N157" s="1032"/>
      <c r="O157" s="1032"/>
      <c r="P157" s="1032"/>
      <c r="Q157" s="1032"/>
      <c r="R157" s="1032"/>
      <c r="S157" s="1032"/>
      <c r="T157" s="1032"/>
      <c r="U157" s="1032"/>
      <c r="V157" s="1032"/>
      <c r="W157" s="1032"/>
      <c r="X157" s="1032"/>
      <c r="Y157" s="1033"/>
      <c r="Z157" s="1034">
        <v>104.47</v>
      </c>
      <c r="AA157" s="1035"/>
      <c r="AB157" s="1035"/>
      <c r="AC157" s="1036"/>
      <c r="AD157" s="1028"/>
      <c r="AE157" s="1029"/>
      <c r="AF157" s="1029"/>
      <c r="AG157" s="1029"/>
      <c r="AH157" s="1030"/>
      <c r="AI157" s="1031"/>
      <c r="AJ157" s="1032"/>
      <c r="AK157" s="1032"/>
      <c r="AL157" s="1032"/>
      <c r="AM157" s="1032"/>
      <c r="AN157" s="1032"/>
      <c r="AO157" s="1032"/>
      <c r="AP157" s="1032"/>
      <c r="AQ157" s="1032"/>
      <c r="AR157" s="1032"/>
      <c r="AS157" s="1032"/>
      <c r="AT157" s="1032"/>
      <c r="AU157" s="1033"/>
      <c r="AV157" s="1034"/>
      <c r="AW157" s="1035"/>
      <c r="AX157" s="1035"/>
      <c r="AY157" s="1037"/>
    </row>
    <row r="158" spans="2:51" ht="24.75" customHeight="1">
      <c r="B158" s="678"/>
      <c r="C158" s="679"/>
      <c r="D158" s="679"/>
      <c r="E158" s="679"/>
      <c r="F158" s="679"/>
      <c r="G158" s="680"/>
      <c r="H158" s="1038"/>
      <c r="I158" s="844"/>
      <c r="J158" s="844"/>
      <c r="K158" s="844"/>
      <c r="L158" s="845"/>
      <c r="M158" s="1039"/>
      <c r="N158" s="1040"/>
      <c r="O158" s="1040"/>
      <c r="P158" s="1040"/>
      <c r="Q158" s="1040"/>
      <c r="R158" s="1040"/>
      <c r="S158" s="1040"/>
      <c r="T158" s="1040"/>
      <c r="U158" s="1040"/>
      <c r="V158" s="1040"/>
      <c r="W158" s="1040"/>
      <c r="X158" s="1040"/>
      <c r="Y158" s="1041"/>
      <c r="Z158" s="1042"/>
      <c r="AA158" s="1043"/>
      <c r="AB158" s="1043"/>
      <c r="AC158" s="1044"/>
      <c r="AD158" s="1038"/>
      <c r="AE158" s="844"/>
      <c r="AF158" s="844"/>
      <c r="AG158" s="844"/>
      <c r="AH158" s="845"/>
      <c r="AI158" s="1039"/>
      <c r="AJ158" s="1040"/>
      <c r="AK158" s="1040"/>
      <c r="AL158" s="1040"/>
      <c r="AM158" s="1040"/>
      <c r="AN158" s="1040"/>
      <c r="AO158" s="1040"/>
      <c r="AP158" s="1040"/>
      <c r="AQ158" s="1040"/>
      <c r="AR158" s="1040"/>
      <c r="AS158" s="1040"/>
      <c r="AT158" s="1040"/>
      <c r="AU158" s="1041"/>
      <c r="AV158" s="1042"/>
      <c r="AW158" s="1043"/>
      <c r="AX158" s="1043"/>
      <c r="AY158" s="1045"/>
    </row>
    <row r="159" spans="2:51" ht="24.75" customHeight="1">
      <c r="B159" s="678"/>
      <c r="C159" s="679"/>
      <c r="D159" s="679"/>
      <c r="E159" s="679"/>
      <c r="F159" s="679"/>
      <c r="G159" s="680"/>
      <c r="H159" s="1038"/>
      <c r="I159" s="844"/>
      <c r="J159" s="844"/>
      <c r="K159" s="844"/>
      <c r="L159" s="845"/>
      <c r="M159" s="1039"/>
      <c r="N159" s="1040"/>
      <c r="O159" s="1040"/>
      <c r="P159" s="1040"/>
      <c r="Q159" s="1040"/>
      <c r="R159" s="1040"/>
      <c r="S159" s="1040"/>
      <c r="T159" s="1040"/>
      <c r="U159" s="1040"/>
      <c r="V159" s="1040"/>
      <c r="W159" s="1040"/>
      <c r="X159" s="1040"/>
      <c r="Y159" s="1041"/>
      <c r="Z159" s="1042"/>
      <c r="AA159" s="1043"/>
      <c r="AB159" s="1043"/>
      <c r="AC159" s="1044"/>
      <c r="AD159" s="1038"/>
      <c r="AE159" s="844"/>
      <c r="AF159" s="844"/>
      <c r="AG159" s="844"/>
      <c r="AH159" s="845"/>
      <c r="AI159" s="1039"/>
      <c r="AJ159" s="1040"/>
      <c r="AK159" s="1040"/>
      <c r="AL159" s="1040"/>
      <c r="AM159" s="1040"/>
      <c r="AN159" s="1040"/>
      <c r="AO159" s="1040"/>
      <c r="AP159" s="1040"/>
      <c r="AQ159" s="1040"/>
      <c r="AR159" s="1040"/>
      <c r="AS159" s="1040"/>
      <c r="AT159" s="1040"/>
      <c r="AU159" s="1041"/>
      <c r="AV159" s="1042"/>
      <c r="AW159" s="1043"/>
      <c r="AX159" s="1043"/>
      <c r="AY159" s="1045"/>
    </row>
    <row r="160" spans="2:51" ht="24.75" customHeight="1">
      <c r="B160" s="678"/>
      <c r="C160" s="679"/>
      <c r="D160" s="679"/>
      <c r="E160" s="679"/>
      <c r="F160" s="679"/>
      <c r="G160" s="680"/>
      <c r="H160" s="1038"/>
      <c r="I160" s="844"/>
      <c r="J160" s="844"/>
      <c r="K160" s="844"/>
      <c r="L160" s="845"/>
      <c r="M160" s="1039"/>
      <c r="N160" s="1040"/>
      <c r="O160" s="1040"/>
      <c r="P160" s="1040"/>
      <c r="Q160" s="1040"/>
      <c r="R160" s="1040"/>
      <c r="S160" s="1040"/>
      <c r="T160" s="1040"/>
      <c r="U160" s="1040"/>
      <c r="V160" s="1040"/>
      <c r="W160" s="1040"/>
      <c r="X160" s="1040"/>
      <c r="Y160" s="1041"/>
      <c r="Z160" s="1042"/>
      <c r="AA160" s="1043"/>
      <c r="AB160" s="1043"/>
      <c r="AC160" s="1044"/>
      <c r="AD160" s="1038"/>
      <c r="AE160" s="844"/>
      <c r="AF160" s="844"/>
      <c r="AG160" s="844"/>
      <c r="AH160" s="845"/>
      <c r="AI160" s="1039"/>
      <c r="AJ160" s="1040"/>
      <c r="AK160" s="1040"/>
      <c r="AL160" s="1040"/>
      <c r="AM160" s="1040"/>
      <c r="AN160" s="1040"/>
      <c r="AO160" s="1040"/>
      <c r="AP160" s="1040"/>
      <c r="AQ160" s="1040"/>
      <c r="AR160" s="1040"/>
      <c r="AS160" s="1040"/>
      <c r="AT160" s="1040"/>
      <c r="AU160" s="1041"/>
      <c r="AV160" s="1042"/>
      <c r="AW160" s="1043"/>
      <c r="AX160" s="1043"/>
      <c r="AY160" s="1045"/>
    </row>
    <row r="161" spans="2:51" ht="24.75" customHeight="1">
      <c r="B161" s="678"/>
      <c r="C161" s="679"/>
      <c r="D161" s="679"/>
      <c r="E161" s="679"/>
      <c r="F161" s="679"/>
      <c r="G161" s="680"/>
      <c r="H161" s="1038"/>
      <c r="I161" s="844"/>
      <c r="J161" s="844"/>
      <c r="K161" s="844"/>
      <c r="L161" s="845"/>
      <c r="M161" s="1039"/>
      <c r="N161" s="1040"/>
      <c r="O161" s="1040"/>
      <c r="P161" s="1040"/>
      <c r="Q161" s="1040"/>
      <c r="R161" s="1040"/>
      <c r="S161" s="1040"/>
      <c r="T161" s="1040"/>
      <c r="U161" s="1040"/>
      <c r="V161" s="1040"/>
      <c r="W161" s="1040"/>
      <c r="X161" s="1040"/>
      <c r="Y161" s="1041"/>
      <c r="Z161" s="1042"/>
      <c r="AA161" s="1043"/>
      <c r="AB161" s="1043"/>
      <c r="AC161" s="1043"/>
      <c r="AD161" s="1038"/>
      <c r="AE161" s="844"/>
      <c r="AF161" s="844"/>
      <c r="AG161" s="844"/>
      <c r="AH161" s="845"/>
      <c r="AI161" s="1039"/>
      <c r="AJ161" s="1040"/>
      <c r="AK161" s="1040"/>
      <c r="AL161" s="1040"/>
      <c r="AM161" s="1040"/>
      <c r="AN161" s="1040"/>
      <c r="AO161" s="1040"/>
      <c r="AP161" s="1040"/>
      <c r="AQ161" s="1040"/>
      <c r="AR161" s="1040"/>
      <c r="AS161" s="1040"/>
      <c r="AT161" s="1040"/>
      <c r="AU161" s="1041"/>
      <c r="AV161" s="1042"/>
      <c r="AW161" s="1043"/>
      <c r="AX161" s="1043"/>
      <c r="AY161" s="1045"/>
    </row>
    <row r="162" spans="2:51" ht="24.75" customHeight="1">
      <c r="B162" s="678"/>
      <c r="C162" s="679"/>
      <c r="D162" s="679"/>
      <c r="E162" s="679"/>
      <c r="F162" s="679"/>
      <c r="G162" s="680"/>
      <c r="H162" s="1038"/>
      <c r="I162" s="844"/>
      <c r="J162" s="844"/>
      <c r="K162" s="844"/>
      <c r="L162" s="845"/>
      <c r="M162" s="1039"/>
      <c r="N162" s="1040"/>
      <c r="O162" s="1040"/>
      <c r="P162" s="1040"/>
      <c r="Q162" s="1040"/>
      <c r="R162" s="1040"/>
      <c r="S162" s="1040"/>
      <c r="T162" s="1040"/>
      <c r="U162" s="1040"/>
      <c r="V162" s="1040"/>
      <c r="W162" s="1040"/>
      <c r="X162" s="1040"/>
      <c r="Y162" s="1041"/>
      <c r="Z162" s="1042"/>
      <c r="AA162" s="1043"/>
      <c r="AB162" s="1043"/>
      <c r="AC162" s="1043"/>
      <c r="AD162" s="1038"/>
      <c r="AE162" s="844"/>
      <c r="AF162" s="844"/>
      <c r="AG162" s="844"/>
      <c r="AH162" s="845"/>
      <c r="AI162" s="1039"/>
      <c r="AJ162" s="1040"/>
      <c r="AK162" s="1040"/>
      <c r="AL162" s="1040"/>
      <c r="AM162" s="1040"/>
      <c r="AN162" s="1040"/>
      <c r="AO162" s="1040"/>
      <c r="AP162" s="1040"/>
      <c r="AQ162" s="1040"/>
      <c r="AR162" s="1040"/>
      <c r="AS162" s="1040"/>
      <c r="AT162" s="1040"/>
      <c r="AU162" s="1041"/>
      <c r="AV162" s="1042"/>
      <c r="AW162" s="1043"/>
      <c r="AX162" s="1043"/>
      <c r="AY162" s="1045"/>
    </row>
    <row r="163" spans="2:51" ht="24.75" customHeight="1">
      <c r="B163" s="678"/>
      <c r="C163" s="679"/>
      <c r="D163" s="679"/>
      <c r="E163" s="679"/>
      <c r="F163" s="679"/>
      <c r="G163" s="680"/>
      <c r="H163" s="1038"/>
      <c r="I163" s="844"/>
      <c r="J163" s="844"/>
      <c r="K163" s="844"/>
      <c r="L163" s="845"/>
      <c r="M163" s="1039"/>
      <c r="N163" s="1040"/>
      <c r="O163" s="1040"/>
      <c r="P163" s="1040"/>
      <c r="Q163" s="1040"/>
      <c r="R163" s="1040"/>
      <c r="S163" s="1040"/>
      <c r="T163" s="1040"/>
      <c r="U163" s="1040"/>
      <c r="V163" s="1040"/>
      <c r="W163" s="1040"/>
      <c r="X163" s="1040"/>
      <c r="Y163" s="1041"/>
      <c r="Z163" s="1042"/>
      <c r="AA163" s="1043"/>
      <c r="AB163" s="1043"/>
      <c r="AC163" s="1043"/>
      <c r="AD163" s="1038"/>
      <c r="AE163" s="844"/>
      <c r="AF163" s="844"/>
      <c r="AG163" s="844"/>
      <c r="AH163" s="845"/>
      <c r="AI163" s="1039"/>
      <c r="AJ163" s="1040"/>
      <c r="AK163" s="1040"/>
      <c r="AL163" s="1040"/>
      <c r="AM163" s="1040"/>
      <c r="AN163" s="1040"/>
      <c r="AO163" s="1040"/>
      <c r="AP163" s="1040"/>
      <c r="AQ163" s="1040"/>
      <c r="AR163" s="1040"/>
      <c r="AS163" s="1040"/>
      <c r="AT163" s="1040"/>
      <c r="AU163" s="1041"/>
      <c r="AV163" s="1042"/>
      <c r="AW163" s="1043"/>
      <c r="AX163" s="1043"/>
      <c r="AY163" s="1045"/>
    </row>
    <row r="164" spans="2:51" ht="24.75" customHeight="1">
      <c r="B164" s="678"/>
      <c r="C164" s="679"/>
      <c r="D164" s="679"/>
      <c r="E164" s="679"/>
      <c r="F164" s="679"/>
      <c r="G164" s="680"/>
      <c r="H164" s="1046"/>
      <c r="I164" s="832"/>
      <c r="J164" s="832"/>
      <c r="K164" s="832"/>
      <c r="L164" s="833"/>
      <c r="M164" s="1047"/>
      <c r="N164" s="1048"/>
      <c r="O164" s="1048"/>
      <c r="P164" s="1048"/>
      <c r="Q164" s="1048"/>
      <c r="R164" s="1048"/>
      <c r="S164" s="1048"/>
      <c r="T164" s="1048"/>
      <c r="U164" s="1048"/>
      <c r="V164" s="1048"/>
      <c r="W164" s="1048"/>
      <c r="X164" s="1048"/>
      <c r="Y164" s="1049"/>
      <c r="Z164" s="1050"/>
      <c r="AA164" s="1051"/>
      <c r="AB164" s="1051"/>
      <c r="AC164" s="1051"/>
      <c r="AD164" s="1046"/>
      <c r="AE164" s="832"/>
      <c r="AF164" s="832"/>
      <c r="AG164" s="832"/>
      <c r="AH164" s="833"/>
      <c r="AI164" s="1047"/>
      <c r="AJ164" s="1048"/>
      <c r="AK164" s="1048"/>
      <c r="AL164" s="1048"/>
      <c r="AM164" s="1048"/>
      <c r="AN164" s="1048"/>
      <c r="AO164" s="1048"/>
      <c r="AP164" s="1048"/>
      <c r="AQ164" s="1048"/>
      <c r="AR164" s="1048"/>
      <c r="AS164" s="1048"/>
      <c r="AT164" s="1048"/>
      <c r="AU164" s="1049"/>
      <c r="AV164" s="1050"/>
      <c r="AW164" s="1051"/>
      <c r="AX164" s="1051"/>
      <c r="AY164" s="1052"/>
    </row>
    <row r="165" spans="2:51" ht="24.75" customHeight="1">
      <c r="B165" s="678"/>
      <c r="C165" s="679"/>
      <c r="D165" s="679"/>
      <c r="E165" s="679"/>
      <c r="F165" s="679"/>
      <c r="G165" s="680"/>
      <c r="H165" s="1053" t="s">
        <v>39</v>
      </c>
      <c r="I165" s="530"/>
      <c r="J165" s="530"/>
      <c r="K165" s="530"/>
      <c r="L165" s="530"/>
      <c r="M165" s="1054"/>
      <c r="N165" s="649"/>
      <c r="O165" s="649"/>
      <c r="P165" s="649"/>
      <c r="Q165" s="649"/>
      <c r="R165" s="649"/>
      <c r="S165" s="649"/>
      <c r="T165" s="649"/>
      <c r="U165" s="649"/>
      <c r="V165" s="649"/>
      <c r="W165" s="649"/>
      <c r="X165" s="649"/>
      <c r="Y165" s="650"/>
      <c r="Z165" s="1055">
        <f>SUM(Z157:AC164)</f>
        <v>104.47</v>
      </c>
      <c r="AA165" s="1056"/>
      <c r="AB165" s="1056"/>
      <c r="AC165" s="1057"/>
      <c r="AD165" s="1053" t="s">
        <v>39</v>
      </c>
      <c r="AE165" s="530"/>
      <c r="AF165" s="530"/>
      <c r="AG165" s="530"/>
      <c r="AH165" s="530"/>
      <c r="AI165" s="1054"/>
      <c r="AJ165" s="649"/>
      <c r="AK165" s="649"/>
      <c r="AL165" s="649"/>
      <c r="AM165" s="649"/>
      <c r="AN165" s="649"/>
      <c r="AO165" s="649"/>
      <c r="AP165" s="649"/>
      <c r="AQ165" s="649"/>
      <c r="AR165" s="649"/>
      <c r="AS165" s="649"/>
      <c r="AT165" s="649"/>
      <c r="AU165" s="650"/>
      <c r="AV165" s="1055">
        <f>SUM(AV157:AY164)</f>
        <v>0</v>
      </c>
      <c r="AW165" s="1056"/>
      <c r="AX165" s="1056"/>
      <c r="AY165" s="1058"/>
    </row>
    <row r="166" spans="2:51" ht="25.2" customHeight="1">
      <c r="B166" s="678"/>
      <c r="C166" s="679"/>
      <c r="D166" s="679"/>
      <c r="E166" s="679"/>
      <c r="F166" s="679"/>
      <c r="G166" s="680"/>
      <c r="H166" s="1059" t="s">
        <v>265</v>
      </c>
      <c r="I166" s="1060"/>
      <c r="J166" s="1060"/>
      <c r="K166" s="1060"/>
      <c r="L166" s="1060"/>
      <c r="M166" s="1060"/>
      <c r="N166" s="1060"/>
      <c r="O166" s="1060"/>
      <c r="P166" s="1060"/>
      <c r="Q166" s="1060"/>
      <c r="R166" s="1060"/>
      <c r="S166" s="1060"/>
      <c r="T166" s="1060"/>
      <c r="U166" s="1060"/>
      <c r="V166" s="1060"/>
      <c r="W166" s="1060"/>
      <c r="X166" s="1060"/>
      <c r="Y166" s="1060"/>
      <c r="Z166" s="1060"/>
      <c r="AA166" s="1060"/>
      <c r="AB166" s="1060"/>
      <c r="AC166" s="1061"/>
      <c r="AD166" s="1059" t="s">
        <v>136</v>
      </c>
      <c r="AE166" s="1060"/>
      <c r="AF166" s="1060"/>
      <c r="AG166" s="1060"/>
      <c r="AH166" s="1060"/>
      <c r="AI166" s="1060"/>
      <c r="AJ166" s="1060"/>
      <c r="AK166" s="1060"/>
      <c r="AL166" s="1060"/>
      <c r="AM166" s="1060"/>
      <c r="AN166" s="1060"/>
      <c r="AO166" s="1060"/>
      <c r="AP166" s="1060"/>
      <c r="AQ166" s="1060"/>
      <c r="AR166" s="1060"/>
      <c r="AS166" s="1060"/>
      <c r="AT166" s="1060"/>
      <c r="AU166" s="1060"/>
      <c r="AV166" s="1060"/>
      <c r="AW166" s="1060"/>
      <c r="AX166" s="1060"/>
      <c r="AY166" s="1062"/>
    </row>
    <row r="167" spans="2:51" ht="25.55" customHeight="1">
      <c r="B167" s="678"/>
      <c r="C167" s="679"/>
      <c r="D167" s="679"/>
      <c r="E167" s="679"/>
      <c r="F167" s="679"/>
      <c r="G167" s="680"/>
      <c r="H167" s="1022" t="s">
        <v>71</v>
      </c>
      <c r="I167" s="693"/>
      <c r="J167" s="693"/>
      <c r="K167" s="693"/>
      <c r="L167" s="693"/>
      <c r="M167" s="1023" t="s">
        <v>127</v>
      </c>
      <c r="N167" s="530"/>
      <c r="O167" s="530"/>
      <c r="P167" s="530"/>
      <c r="Q167" s="530"/>
      <c r="R167" s="530"/>
      <c r="S167" s="530"/>
      <c r="T167" s="530"/>
      <c r="U167" s="530"/>
      <c r="V167" s="530"/>
      <c r="W167" s="530"/>
      <c r="X167" s="530"/>
      <c r="Y167" s="554"/>
      <c r="Z167" s="1024" t="s">
        <v>128</v>
      </c>
      <c r="AA167" s="1025"/>
      <c r="AB167" s="1025"/>
      <c r="AC167" s="1026"/>
      <c r="AD167" s="1022" t="s">
        <v>71</v>
      </c>
      <c r="AE167" s="693"/>
      <c r="AF167" s="693"/>
      <c r="AG167" s="693"/>
      <c r="AH167" s="693"/>
      <c r="AI167" s="1023" t="s">
        <v>127</v>
      </c>
      <c r="AJ167" s="530"/>
      <c r="AK167" s="530"/>
      <c r="AL167" s="530"/>
      <c r="AM167" s="530"/>
      <c r="AN167" s="530"/>
      <c r="AO167" s="530"/>
      <c r="AP167" s="530"/>
      <c r="AQ167" s="530"/>
      <c r="AR167" s="530"/>
      <c r="AS167" s="530"/>
      <c r="AT167" s="530"/>
      <c r="AU167" s="554"/>
      <c r="AV167" s="1024" t="s">
        <v>128</v>
      </c>
      <c r="AW167" s="1025"/>
      <c r="AX167" s="1025"/>
      <c r="AY167" s="1027"/>
    </row>
    <row r="168" spans="2:51" ht="24.75" customHeight="1">
      <c r="B168" s="678"/>
      <c r="C168" s="679"/>
      <c r="D168" s="679"/>
      <c r="E168" s="679"/>
      <c r="F168" s="679"/>
      <c r="G168" s="680"/>
      <c r="H168" s="1028" t="s">
        <v>266</v>
      </c>
      <c r="I168" s="1029"/>
      <c r="J168" s="1029"/>
      <c r="K168" s="1029"/>
      <c r="L168" s="1030"/>
      <c r="M168" s="1031" t="s">
        <v>267</v>
      </c>
      <c r="N168" s="1032"/>
      <c r="O168" s="1032"/>
      <c r="P168" s="1032"/>
      <c r="Q168" s="1032"/>
      <c r="R168" s="1032"/>
      <c r="S168" s="1032"/>
      <c r="T168" s="1032"/>
      <c r="U168" s="1032"/>
      <c r="V168" s="1032"/>
      <c r="W168" s="1032"/>
      <c r="X168" s="1032"/>
      <c r="Y168" s="1033"/>
      <c r="Z168" s="1034">
        <v>1.41</v>
      </c>
      <c r="AA168" s="1035"/>
      <c r="AB168" s="1035"/>
      <c r="AC168" s="1036"/>
      <c r="AD168" s="1028"/>
      <c r="AE168" s="1029"/>
      <c r="AF168" s="1029"/>
      <c r="AG168" s="1029"/>
      <c r="AH168" s="1030"/>
      <c r="AI168" s="1031"/>
      <c r="AJ168" s="1032"/>
      <c r="AK168" s="1032"/>
      <c r="AL168" s="1032"/>
      <c r="AM168" s="1032"/>
      <c r="AN168" s="1032"/>
      <c r="AO168" s="1032"/>
      <c r="AP168" s="1032"/>
      <c r="AQ168" s="1032"/>
      <c r="AR168" s="1032"/>
      <c r="AS168" s="1032"/>
      <c r="AT168" s="1032"/>
      <c r="AU168" s="1033"/>
      <c r="AV168" s="1034"/>
      <c r="AW168" s="1035"/>
      <c r="AX168" s="1035"/>
      <c r="AY168" s="1037"/>
    </row>
    <row r="169" spans="2:51" ht="24.75" customHeight="1">
      <c r="B169" s="678"/>
      <c r="C169" s="679"/>
      <c r="D169" s="679"/>
      <c r="E169" s="679"/>
      <c r="F169" s="679"/>
      <c r="G169" s="680"/>
      <c r="H169" s="1038"/>
      <c r="I169" s="844"/>
      <c r="J169" s="844"/>
      <c r="K169" s="844"/>
      <c r="L169" s="845"/>
      <c r="M169" s="1039"/>
      <c r="N169" s="1040"/>
      <c r="O169" s="1040"/>
      <c r="P169" s="1040"/>
      <c r="Q169" s="1040"/>
      <c r="R169" s="1040"/>
      <c r="S169" s="1040"/>
      <c r="T169" s="1040"/>
      <c r="U169" s="1040"/>
      <c r="V169" s="1040"/>
      <c r="W169" s="1040"/>
      <c r="X169" s="1040"/>
      <c r="Y169" s="1041"/>
      <c r="Z169" s="1042"/>
      <c r="AA169" s="1043"/>
      <c r="AB169" s="1043"/>
      <c r="AC169" s="1044"/>
      <c r="AD169" s="1038"/>
      <c r="AE169" s="844"/>
      <c r="AF169" s="844"/>
      <c r="AG169" s="844"/>
      <c r="AH169" s="845"/>
      <c r="AI169" s="1039"/>
      <c r="AJ169" s="1040"/>
      <c r="AK169" s="1040"/>
      <c r="AL169" s="1040"/>
      <c r="AM169" s="1040"/>
      <c r="AN169" s="1040"/>
      <c r="AO169" s="1040"/>
      <c r="AP169" s="1040"/>
      <c r="AQ169" s="1040"/>
      <c r="AR169" s="1040"/>
      <c r="AS169" s="1040"/>
      <c r="AT169" s="1040"/>
      <c r="AU169" s="1041"/>
      <c r="AV169" s="1042"/>
      <c r="AW169" s="1043"/>
      <c r="AX169" s="1043"/>
      <c r="AY169" s="1045"/>
    </row>
    <row r="170" spans="2:51" ht="24.75" customHeight="1">
      <c r="B170" s="678"/>
      <c r="C170" s="679"/>
      <c r="D170" s="679"/>
      <c r="E170" s="679"/>
      <c r="F170" s="679"/>
      <c r="G170" s="680"/>
      <c r="H170" s="1038"/>
      <c r="I170" s="844"/>
      <c r="J170" s="844"/>
      <c r="K170" s="844"/>
      <c r="L170" s="845"/>
      <c r="M170" s="1039"/>
      <c r="N170" s="1040"/>
      <c r="O170" s="1040"/>
      <c r="P170" s="1040"/>
      <c r="Q170" s="1040"/>
      <c r="R170" s="1040"/>
      <c r="S170" s="1040"/>
      <c r="T170" s="1040"/>
      <c r="U170" s="1040"/>
      <c r="V170" s="1040"/>
      <c r="W170" s="1040"/>
      <c r="X170" s="1040"/>
      <c r="Y170" s="1041"/>
      <c r="Z170" s="1042"/>
      <c r="AA170" s="1043"/>
      <c r="AB170" s="1043"/>
      <c r="AC170" s="1044"/>
      <c r="AD170" s="1038"/>
      <c r="AE170" s="844"/>
      <c r="AF170" s="844"/>
      <c r="AG170" s="844"/>
      <c r="AH170" s="845"/>
      <c r="AI170" s="1039"/>
      <c r="AJ170" s="1040"/>
      <c r="AK170" s="1040"/>
      <c r="AL170" s="1040"/>
      <c r="AM170" s="1040"/>
      <c r="AN170" s="1040"/>
      <c r="AO170" s="1040"/>
      <c r="AP170" s="1040"/>
      <c r="AQ170" s="1040"/>
      <c r="AR170" s="1040"/>
      <c r="AS170" s="1040"/>
      <c r="AT170" s="1040"/>
      <c r="AU170" s="1041"/>
      <c r="AV170" s="1042"/>
      <c r="AW170" s="1043"/>
      <c r="AX170" s="1043"/>
      <c r="AY170" s="1045"/>
    </row>
    <row r="171" spans="2:51" ht="24.75" customHeight="1">
      <c r="B171" s="678"/>
      <c r="C171" s="679"/>
      <c r="D171" s="679"/>
      <c r="E171" s="679"/>
      <c r="F171" s="679"/>
      <c r="G171" s="680"/>
      <c r="H171" s="1038"/>
      <c r="I171" s="844"/>
      <c r="J171" s="844"/>
      <c r="K171" s="844"/>
      <c r="L171" s="845"/>
      <c r="M171" s="1039"/>
      <c r="N171" s="1040"/>
      <c r="O171" s="1040"/>
      <c r="P171" s="1040"/>
      <c r="Q171" s="1040"/>
      <c r="R171" s="1040"/>
      <c r="S171" s="1040"/>
      <c r="T171" s="1040"/>
      <c r="U171" s="1040"/>
      <c r="V171" s="1040"/>
      <c r="W171" s="1040"/>
      <c r="X171" s="1040"/>
      <c r="Y171" s="1041"/>
      <c r="Z171" s="1042"/>
      <c r="AA171" s="1043"/>
      <c r="AB171" s="1043"/>
      <c r="AC171" s="1044"/>
      <c r="AD171" s="1038"/>
      <c r="AE171" s="844"/>
      <c r="AF171" s="844"/>
      <c r="AG171" s="844"/>
      <c r="AH171" s="845"/>
      <c r="AI171" s="1039"/>
      <c r="AJ171" s="1040"/>
      <c r="AK171" s="1040"/>
      <c r="AL171" s="1040"/>
      <c r="AM171" s="1040"/>
      <c r="AN171" s="1040"/>
      <c r="AO171" s="1040"/>
      <c r="AP171" s="1040"/>
      <c r="AQ171" s="1040"/>
      <c r="AR171" s="1040"/>
      <c r="AS171" s="1040"/>
      <c r="AT171" s="1040"/>
      <c r="AU171" s="1041"/>
      <c r="AV171" s="1042"/>
      <c r="AW171" s="1043"/>
      <c r="AX171" s="1043"/>
      <c r="AY171" s="1045"/>
    </row>
    <row r="172" spans="2:51" ht="24.75" customHeight="1">
      <c r="B172" s="678"/>
      <c r="C172" s="679"/>
      <c r="D172" s="679"/>
      <c r="E172" s="679"/>
      <c r="F172" s="679"/>
      <c r="G172" s="680"/>
      <c r="H172" s="1038"/>
      <c r="I172" s="844"/>
      <c r="J172" s="844"/>
      <c r="K172" s="844"/>
      <c r="L172" s="845"/>
      <c r="M172" s="1039"/>
      <c r="N172" s="1040"/>
      <c r="O172" s="1040"/>
      <c r="P172" s="1040"/>
      <c r="Q172" s="1040"/>
      <c r="R172" s="1040"/>
      <c r="S172" s="1040"/>
      <c r="T172" s="1040"/>
      <c r="U172" s="1040"/>
      <c r="V172" s="1040"/>
      <c r="W172" s="1040"/>
      <c r="X172" s="1040"/>
      <c r="Y172" s="1041"/>
      <c r="Z172" s="1042"/>
      <c r="AA172" s="1043"/>
      <c r="AB172" s="1043"/>
      <c r="AC172" s="1043"/>
      <c r="AD172" s="1038"/>
      <c r="AE172" s="844"/>
      <c r="AF172" s="844"/>
      <c r="AG172" s="844"/>
      <c r="AH172" s="845"/>
      <c r="AI172" s="1039"/>
      <c r="AJ172" s="1040"/>
      <c r="AK172" s="1040"/>
      <c r="AL172" s="1040"/>
      <c r="AM172" s="1040"/>
      <c r="AN172" s="1040"/>
      <c r="AO172" s="1040"/>
      <c r="AP172" s="1040"/>
      <c r="AQ172" s="1040"/>
      <c r="AR172" s="1040"/>
      <c r="AS172" s="1040"/>
      <c r="AT172" s="1040"/>
      <c r="AU172" s="1041"/>
      <c r="AV172" s="1042"/>
      <c r="AW172" s="1043"/>
      <c r="AX172" s="1043"/>
      <c r="AY172" s="1045"/>
    </row>
    <row r="173" spans="2:51" ht="24.75" customHeight="1">
      <c r="B173" s="678"/>
      <c r="C173" s="679"/>
      <c r="D173" s="679"/>
      <c r="E173" s="679"/>
      <c r="F173" s="679"/>
      <c r="G173" s="680"/>
      <c r="H173" s="1038"/>
      <c r="I173" s="844"/>
      <c r="J173" s="844"/>
      <c r="K173" s="844"/>
      <c r="L173" s="845"/>
      <c r="M173" s="1039"/>
      <c r="N173" s="1040"/>
      <c r="O173" s="1040"/>
      <c r="P173" s="1040"/>
      <c r="Q173" s="1040"/>
      <c r="R173" s="1040"/>
      <c r="S173" s="1040"/>
      <c r="T173" s="1040"/>
      <c r="U173" s="1040"/>
      <c r="V173" s="1040"/>
      <c r="W173" s="1040"/>
      <c r="X173" s="1040"/>
      <c r="Y173" s="1041"/>
      <c r="Z173" s="1042"/>
      <c r="AA173" s="1043"/>
      <c r="AB173" s="1043"/>
      <c r="AC173" s="1043"/>
      <c r="AD173" s="1038"/>
      <c r="AE173" s="844"/>
      <c r="AF173" s="844"/>
      <c r="AG173" s="844"/>
      <c r="AH173" s="845"/>
      <c r="AI173" s="1039"/>
      <c r="AJ173" s="1040"/>
      <c r="AK173" s="1040"/>
      <c r="AL173" s="1040"/>
      <c r="AM173" s="1040"/>
      <c r="AN173" s="1040"/>
      <c r="AO173" s="1040"/>
      <c r="AP173" s="1040"/>
      <c r="AQ173" s="1040"/>
      <c r="AR173" s="1040"/>
      <c r="AS173" s="1040"/>
      <c r="AT173" s="1040"/>
      <c r="AU173" s="1041"/>
      <c r="AV173" s="1042"/>
      <c r="AW173" s="1043"/>
      <c r="AX173" s="1043"/>
      <c r="AY173" s="1045"/>
    </row>
    <row r="174" spans="2:51" ht="24.75" customHeight="1">
      <c r="B174" s="678"/>
      <c r="C174" s="679"/>
      <c r="D174" s="679"/>
      <c r="E174" s="679"/>
      <c r="F174" s="679"/>
      <c r="G174" s="680"/>
      <c r="H174" s="1038"/>
      <c r="I174" s="844"/>
      <c r="J174" s="844"/>
      <c r="K174" s="844"/>
      <c r="L174" s="845"/>
      <c r="M174" s="1039"/>
      <c r="N174" s="1040"/>
      <c r="O174" s="1040"/>
      <c r="P174" s="1040"/>
      <c r="Q174" s="1040"/>
      <c r="R174" s="1040"/>
      <c r="S174" s="1040"/>
      <c r="T174" s="1040"/>
      <c r="U174" s="1040"/>
      <c r="V174" s="1040"/>
      <c r="W174" s="1040"/>
      <c r="X174" s="1040"/>
      <c r="Y174" s="1041"/>
      <c r="Z174" s="1042"/>
      <c r="AA174" s="1043"/>
      <c r="AB174" s="1043"/>
      <c r="AC174" s="1043"/>
      <c r="AD174" s="1038"/>
      <c r="AE174" s="844"/>
      <c r="AF174" s="844"/>
      <c r="AG174" s="844"/>
      <c r="AH174" s="845"/>
      <c r="AI174" s="1039"/>
      <c r="AJ174" s="1040"/>
      <c r="AK174" s="1040"/>
      <c r="AL174" s="1040"/>
      <c r="AM174" s="1040"/>
      <c r="AN174" s="1040"/>
      <c r="AO174" s="1040"/>
      <c r="AP174" s="1040"/>
      <c r="AQ174" s="1040"/>
      <c r="AR174" s="1040"/>
      <c r="AS174" s="1040"/>
      <c r="AT174" s="1040"/>
      <c r="AU174" s="1041"/>
      <c r="AV174" s="1042"/>
      <c r="AW174" s="1043"/>
      <c r="AX174" s="1043"/>
      <c r="AY174" s="1045"/>
    </row>
    <row r="175" spans="2:51" ht="24.75" customHeight="1">
      <c r="B175" s="678"/>
      <c r="C175" s="679"/>
      <c r="D175" s="679"/>
      <c r="E175" s="679"/>
      <c r="F175" s="679"/>
      <c r="G175" s="680"/>
      <c r="H175" s="1046"/>
      <c r="I175" s="832"/>
      <c r="J175" s="832"/>
      <c r="K175" s="832"/>
      <c r="L175" s="833"/>
      <c r="M175" s="1047"/>
      <c r="N175" s="1048"/>
      <c r="O175" s="1048"/>
      <c r="P175" s="1048"/>
      <c r="Q175" s="1048"/>
      <c r="R175" s="1048"/>
      <c r="S175" s="1048"/>
      <c r="T175" s="1048"/>
      <c r="U175" s="1048"/>
      <c r="V175" s="1048"/>
      <c r="W175" s="1048"/>
      <c r="X175" s="1048"/>
      <c r="Y175" s="1049"/>
      <c r="Z175" s="1050"/>
      <c r="AA175" s="1051"/>
      <c r="AB175" s="1051"/>
      <c r="AC175" s="1051"/>
      <c r="AD175" s="1046"/>
      <c r="AE175" s="832"/>
      <c r="AF175" s="832"/>
      <c r="AG175" s="832"/>
      <c r="AH175" s="833"/>
      <c r="AI175" s="1047"/>
      <c r="AJ175" s="1048"/>
      <c r="AK175" s="1048"/>
      <c r="AL175" s="1048"/>
      <c r="AM175" s="1048"/>
      <c r="AN175" s="1048"/>
      <c r="AO175" s="1048"/>
      <c r="AP175" s="1048"/>
      <c r="AQ175" s="1048"/>
      <c r="AR175" s="1048"/>
      <c r="AS175" s="1048"/>
      <c r="AT175" s="1048"/>
      <c r="AU175" s="1049"/>
      <c r="AV175" s="1050"/>
      <c r="AW175" s="1051"/>
      <c r="AX175" s="1051"/>
      <c r="AY175" s="1052"/>
    </row>
    <row r="176" spans="2:51" ht="24.75" customHeight="1">
      <c r="B176" s="678"/>
      <c r="C176" s="679"/>
      <c r="D176" s="679"/>
      <c r="E176" s="679"/>
      <c r="F176" s="679"/>
      <c r="G176" s="680"/>
      <c r="H176" s="1053" t="s">
        <v>39</v>
      </c>
      <c r="I176" s="530"/>
      <c r="J176" s="530"/>
      <c r="K176" s="530"/>
      <c r="L176" s="530"/>
      <c r="M176" s="1054"/>
      <c r="N176" s="649"/>
      <c r="O176" s="649"/>
      <c r="P176" s="649"/>
      <c r="Q176" s="649"/>
      <c r="R176" s="649"/>
      <c r="S176" s="649"/>
      <c r="T176" s="649"/>
      <c r="U176" s="649"/>
      <c r="V176" s="649"/>
      <c r="W176" s="649"/>
      <c r="X176" s="649"/>
      <c r="Y176" s="650"/>
      <c r="Z176" s="1055">
        <f>SUM(Z168:AC175)</f>
        <v>1.41</v>
      </c>
      <c r="AA176" s="1056"/>
      <c r="AB176" s="1056"/>
      <c r="AC176" s="1057"/>
      <c r="AD176" s="1053" t="s">
        <v>39</v>
      </c>
      <c r="AE176" s="530"/>
      <c r="AF176" s="530"/>
      <c r="AG176" s="530"/>
      <c r="AH176" s="530"/>
      <c r="AI176" s="1054"/>
      <c r="AJ176" s="649"/>
      <c r="AK176" s="649"/>
      <c r="AL176" s="649"/>
      <c r="AM176" s="649"/>
      <c r="AN176" s="649"/>
      <c r="AO176" s="649"/>
      <c r="AP176" s="649"/>
      <c r="AQ176" s="649"/>
      <c r="AR176" s="649"/>
      <c r="AS176" s="649"/>
      <c r="AT176" s="649"/>
      <c r="AU176" s="650"/>
      <c r="AV176" s="1055">
        <f>SUM(AV168:AY175)</f>
        <v>0</v>
      </c>
      <c r="AW176" s="1056"/>
      <c r="AX176" s="1056"/>
      <c r="AY176" s="1058"/>
    </row>
    <row r="177" spans="2:51" ht="24.75" customHeight="1">
      <c r="B177" s="678"/>
      <c r="C177" s="679"/>
      <c r="D177" s="679"/>
      <c r="E177" s="679"/>
      <c r="F177" s="679"/>
      <c r="G177" s="680"/>
      <c r="H177" s="1059" t="s">
        <v>268</v>
      </c>
      <c r="I177" s="1060"/>
      <c r="J177" s="1060"/>
      <c r="K177" s="1060"/>
      <c r="L177" s="1060"/>
      <c r="M177" s="1060"/>
      <c r="N177" s="1060"/>
      <c r="O177" s="1060"/>
      <c r="P177" s="1060"/>
      <c r="Q177" s="1060"/>
      <c r="R177" s="1060"/>
      <c r="S177" s="1060"/>
      <c r="T177" s="1060"/>
      <c r="U177" s="1060"/>
      <c r="V177" s="1060"/>
      <c r="W177" s="1060"/>
      <c r="X177" s="1060"/>
      <c r="Y177" s="1060"/>
      <c r="Z177" s="1060"/>
      <c r="AA177" s="1060"/>
      <c r="AB177" s="1060"/>
      <c r="AC177" s="1061"/>
      <c r="AD177" s="1059" t="s">
        <v>140</v>
      </c>
      <c r="AE177" s="1060"/>
      <c r="AF177" s="1060"/>
      <c r="AG177" s="1060"/>
      <c r="AH177" s="1060"/>
      <c r="AI177" s="1060"/>
      <c r="AJ177" s="1060"/>
      <c r="AK177" s="1060"/>
      <c r="AL177" s="1060"/>
      <c r="AM177" s="1060"/>
      <c r="AN177" s="1060"/>
      <c r="AO177" s="1060"/>
      <c r="AP177" s="1060"/>
      <c r="AQ177" s="1060"/>
      <c r="AR177" s="1060"/>
      <c r="AS177" s="1060"/>
      <c r="AT177" s="1060"/>
      <c r="AU177" s="1060"/>
      <c r="AV177" s="1060"/>
      <c r="AW177" s="1060"/>
      <c r="AX177" s="1060"/>
      <c r="AY177" s="1062"/>
    </row>
    <row r="178" spans="2:51" ht="24.75" customHeight="1">
      <c r="B178" s="678"/>
      <c r="C178" s="679"/>
      <c r="D178" s="679"/>
      <c r="E178" s="679"/>
      <c r="F178" s="679"/>
      <c r="G178" s="680"/>
      <c r="H178" s="1022" t="s">
        <v>71</v>
      </c>
      <c r="I178" s="693"/>
      <c r="J178" s="693"/>
      <c r="K178" s="693"/>
      <c r="L178" s="693"/>
      <c r="M178" s="1023" t="s">
        <v>127</v>
      </c>
      <c r="N178" s="530"/>
      <c r="O178" s="530"/>
      <c r="P178" s="530"/>
      <c r="Q178" s="530"/>
      <c r="R178" s="530"/>
      <c r="S178" s="530"/>
      <c r="T178" s="530"/>
      <c r="U178" s="530"/>
      <c r="V178" s="530"/>
      <c r="W178" s="530"/>
      <c r="X178" s="530"/>
      <c r="Y178" s="554"/>
      <c r="Z178" s="1024" t="s">
        <v>128</v>
      </c>
      <c r="AA178" s="1025"/>
      <c r="AB178" s="1025"/>
      <c r="AC178" s="1026"/>
      <c r="AD178" s="1022" t="s">
        <v>71</v>
      </c>
      <c r="AE178" s="693"/>
      <c r="AF178" s="693"/>
      <c r="AG178" s="693"/>
      <c r="AH178" s="693"/>
      <c r="AI178" s="1023" t="s">
        <v>127</v>
      </c>
      <c r="AJ178" s="530"/>
      <c r="AK178" s="530"/>
      <c r="AL178" s="530"/>
      <c r="AM178" s="530"/>
      <c r="AN178" s="530"/>
      <c r="AO178" s="530"/>
      <c r="AP178" s="530"/>
      <c r="AQ178" s="530"/>
      <c r="AR178" s="530"/>
      <c r="AS178" s="530"/>
      <c r="AT178" s="530"/>
      <c r="AU178" s="554"/>
      <c r="AV178" s="1024" t="s">
        <v>128</v>
      </c>
      <c r="AW178" s="1025"/>
      <c r="AX178" s="1025"/>
      <c r="AY178" s="1027"/>
    </row>
    <row r="179" spans="2:51" ht="24.75" customHeight="1">
      <c r="B179" s="678"/>
      <c r="C179" s="679"/>
      <c r="D179" s="679"/>
      <c r="E179" s="679"/>
      <c r="F179" s="679"/>
      <c r="G179" s="680"/>
      <c r="H179" s="1028" t="s">
        <v>269</v>
      </c>
      <c r="I179" s="1029"/>
      <c r="J179" s="1029"/>
      <c r="K179" s="1029"/>
      <c r="L179" s="1030"/>
      <c r="M179" s="1031" t="s">
        <v>270</v>
      </c>
      <c r="N179" s="1032"/>
      <c r="O179" s="1032"/>
      <c r="P179" s="1032"/>
      <c r="Q179" s="1032"/>
      <c r="R179" s="1032"/>
      <c r="S179" s="1032"/>
      <c r="T179" s="1032"/>
      <c r="U179" s="1032"/>
      <c r="V179" s="1032"/>
      <c r="W179" s="1032"/>
      <c r="X179" s="1032"/>
      <c r="Y179" s="1033"/>
      <c r="Z179" s="1034">
        <v>14.994</v>
      </c>
      <c r="AA179" s="1035"/>
      <c r="AB179" s="1035"/>
      <c r="AC179" s="1036"/>
      <c r="AD179" s="1028"/>
      <c r="AE179" s="1029"/>
      <c r="AF179" s="1029"/>
      <c r="AG179" s="1029"/>
      <c r="AH179" s="1030"/>
      <c r="AI179" s="1031"/>
      <c r="AJ179" s="1032"/>
      <c r="AK179" s="1032"/>
      <c r="AL179" s="1032"/>
      <c r="AM179" s="1032"/>
      <c r="AN179" s="1032"/>
      <c r="AO179" s="1032"/>
      <c r="AP179" s="1032"/>
      <c r="AQ179" s="1032"/>
      <c r="AR179" s="1032"/>
      <c r="AS179" s="1032"/>
      <c r="AT179" s="1032"/>
      <c r="AU179" s="1033"/>
      <c r="AV179" s="1034"/>
      <c r="AW179" s="1035"/>
      <c r="AX179" s="1035"/>
      <c r="AY179" s="1037"/>
    </row>
    <row r="180" spans="2:51" ht="24.75" customHeight="1">
      <c r="B180" s="678"/>
      <c r="C180" s="679"/>
      <c r="D180" s="679"/>
      <c r="E180" s="679"/>
      <c r="F180" s="679"/>
      <c r="G180" s="680"/>
      <c r="H180" s="1038" t="s">
        <v>271</v>
      </c>
      <c r="I180" s="844"/>
      <c r="J180" s="844"/>
      <c r="K180" s="844"/>
      <c r="L180" s="845"/>
      <c r="M180" s="1039" t="s">
        <v>272</v>
      </c>
      <c r="N180" s="1040"/>
      <c r="O180" s="1040"/>
      <c r="P180" s="1040"/>
      <c r="Q180" s="1040"/>
      <c r="R180" s="1040"/>
      <c r="S180" s="1040"/>
      <c r="T180" s="1040"/>
      <c r="U180" s="1040"/>
      <c r="V180" s="1040"/>
      <c r="W180" s="1040"/>
      <c r="X180" s="1040"/>
      <c r="Y180" s="1041"/>
      <c r="Z180" s="1042">
        <v>23.484999999999999</v>
      </c>
      <c r="AA180" s="1043"/>
      <c r="AB180" s="1043"/>
      <c r="AC180" s="1044"/>
      <c r="AD180" s="1038"/>
      <c r="AE180" s="844"/>
      <c r="AF180" s="844"/>
      <c r="AG180" s="844"/>
      <c r="AH180" s="845"/>
      <c r="AI180" s="1039"/>
      <c r="AJ180" s="1040"/>
      <c r="AK180" s="1040"/>
      <c r="AL180" s="1040"/>
      <c r="AM180" s="1040"/>
      <c r="AN180" s="1040"/>
      <c r="AO180" s="1040"/>
      <c r="AP180" s="1040"/>
      <c r="AQ180" s="1040"/>
      <c r="AR180" s="1040"/>
      <c r="AS180" s="1040"/>
      <c r="AT180" s="1040"/>
      <c r="AU180" s="1041"/>
      <c r="AV180" s="1042"/>
      <c r="AW180" s="1043"/>
      <c r="AX180" s="1043"/>
      <c r="AY180" s="1045"/>
    </row>
    <row r="181" spans="2:51" ht="24.75" customHeight="1">
      <c r="B181" s="678"/>
      <c r="C181" s="679"/>
      <c r="D181" s="679"/>
      <c r="E181" s="679"/>
      <c r="F181" s="679"/>
      <c r="G181" s="680"/>
      <c r="H181" s="1038"/>
      <c r="I181" s="844"/>
      <c r="J181" s="844"/>
      <c r="K181" s="844"/>
      <c r="L181" s="845"/>
      <c r="M181" s="1039"/>
      <c r="N181" s="1040"/>
      <c r="O181" s="1040"/>
      <c r="P181" s="1040"/>
      <c r="Q181" s="1040"/>
      <c r="R181" s="1040"/>
      <c r="S181" s="1040"/>
      <c r="T181" s="1040"/>
      <c r="U181" s="1040"/>
      <c r="V181" s="1040"/>
      <c r="W181" s="1040"/>
      <c r="X181" s="1040"/>
      <c r="Y181" s="1041"/>
      <c r="Z181" s="1042"/>
      <c r="AA181" s="1043"/>
      <c r="AB181" s="1043"/>
      <c r="AC181" s="1044"/>
      <c r="AD181" s="1038"/>
      <c r="AE181" s="844"/>
      <c r="AF181" s="844"/>
      <c r="AG181" s="844"/>
      <c r="AH181" s="845"/>
      <c r="AI181" s="1039"/>
      <c r="AJ181" s="1040"/>
      <c r="AK181" s="1040"/>
      <c r="AL181" s="1040"/>
      <c r="AM181" s="1040"/>
      <c r="AN181" s="1040"/>
      <c r="AO181" s="1040"/>
      <c r="AP181" s="1040"/>
      <c r="AQ181" s="1040"/>
      <c r="AR181" s="1040"/>
      <c r="AS181" s="1040"/>
      <c r="AT181" s="1040"/>
      <c r="AU181" s="1041"/>
      <c r="AV181" s="1042"/>
      <c r="AW181" s="1043"/>
      <c r="AX181" s="1043"/>
      <c r="AY181" s="1045"/>
    </row>
    <row r="182" spans="2:51" ht="24.75" customHeight="1">
      <c r="B182" s="678"/>
      <c r="C182" s="679"/>
      <c r="D182" s="679"/>
      <c r="E182" s="679"/>
      <c r="F182" s="679"/>
      <c r="G182" s="680"/>
      <c r="H182" s="1038"/>
      <c r="I182" s="844"/>
      <c r="J182" s="844"/>
      <c r="K182" s="844"/>
      <c r="L182" s="845"/>
      <c r="M182" s="1039"/>
      <c r="N182" s="1040"/>
      <c r="O182" s="1040"/>
      <c r="P182" s="1040"/>
      <c r="Q182" s="1040"/>
      <c r="R182" s="1040"/>
      <c r="S182" s="1040"/>
      <c r="T182" s="1040"/>
      <c r="U182" s="1040"/>
      <c r="V182" s="1040"/>
      <c r="W182" s="1040"/>
      <c r="X182" s="1040"/>
      <c r="Y182" s="1041"/>
      <c r="Z182" s="1042"/>
      <c r="AA182" s="1043"/>
      <c r="AB182" s="1043"/>
      <c r="AC182" s="1044"/>
      <c r="AD182" s="1038"/>
      <c r="AE182" s="844"/>
      <c r="AF182" s="844"/>
      <c r="AG182" s="844"/>
      <c r="AH182" s="845"/>
      <c r="AI182" s="1039"/>
      <c r="AJ182" s="1040"/>
      <c r="AK182" s="1040"/>
      <c r="AL182" s="1040"/>
      <c r="AM182" s="1040"/>
      <c r="AN182" s="1040"/>
      <c r="AO182" s="1040"/>
      <c r="AP182" s="1040"/>
      <c r="AQ182" s="1040"/>
      <c r="AR182" s="1040"/>
      <c r="AS182" s="1040"/>
      <c r="AT182" s="1040"/>
      <c r="AU182" s="1041"/>
      <c r="AV182" s="1042"/>
      <c r="AW182" s="1043"/>
      <c r="AX182" s="1043"/>
      <c r="AY182" s="1045"/>
    </row>
    <row r="183" spans="2:51" ht="24.75" customHeight="1">
      <c r="B183" s="678"/>
      <c r="C183" s="679"/>
      <c r="D183" s="679"/>
      <c r="E183" s="679"/>
      <c r="F183" s="679"/>
      <c r="G183" s="680"/>
      <c r="H183" s="1038"/>
      <c r="I183" s="844"/>
      <c r="J183" s="844"/>
      <c r="K183" s="844"/>
      <c r="L183" s="845"/>
      <c r="M183" s="1039"/>
      <c r="N183" s="1040"/>
      <c r="O183" s="1040"/>
      <c r="P183" s="1040"/>
      <c r="Q183" s="1040"/>
      <c r="R183" s="1040"/>
      <c r="S183" s="1040"/>
      <c r="T183" s="1040"/>
      <c r="U183" s="1040"/>
      <c r="V183" s="1040"/>
      <c r="W183" s="1040"/>
      <c r="X183" s="1040"/>
      <c r="Y183" s="1041"/>
      <c r="Z183" s="1042"/>
      <c r="AA183" s="1043"/>
      <c r="AB183" s="1043"/>
      <c r="AC183" s="1043"/>
      <c r="AD183" s="1038"/>
      <c r="AE183" s="844"/>
      <c r="AF183" s="844"/>
      <c r="AG183" s="844"/>
      <c r="AH183" s="845"/>
      <c r="AI183" s="1039"/>
      <c r="AJ183" s="1040"/>
      <c r="AK183" s="1040"/>
      <c r="AL183" s="1040"/>
      <c r="AM183" s="1040"/>
      <c r="AN183" s="1040"/>
      <c r="AO183" s="1040"/>
      <c r="AP183" s="1040"/>
      <c r="AQ183" s="1040"/>
      <c r="AR183" s="1040"/>
      <c r="AS183" s="1040"/>
      <c r="AT183" s="1040"/>
      <c r="AU183" s="1041"/>
      <c r="AV183" s="1042"/>
      <c r="AW183" s="1043"/>
      <c r="AX183" s="1043"/>
      <c r="AY183" s="1045"/>
    </row>
    <row r="184" spans="2:51" ht="24.75" customHeight="1">
      <c r="B184" s="678"/>
      <c r="C184" s="679"/>
      <c r="D184" s="679"/>
      <c r="E184" s="679"/>
      <c r="F184" s="679"/>
      <c r="G184" s="680"/>
      <c r="H184" s="1038"/>
      <c r="I184" s="844"/>
      <c r="J184" s="844"/>
      <c r="K184" s="844"/>
      <c r="L184" s="845"/>
      <c r="M184" s="1039"/>
      <c r="N184" s="1040"/>
      <c r="O184" s="1040"/>
      <c r="P184" s="1040"/>
      <c r="Q184" s="1040"/>
      <c r="R184" s="1040"/>
      <c r="S184" s="1040"/>
      <c r="T184" s="1040"/>
      <c r="U184" s="1040"/>
      <c r="V184" s="1040"/>
      <c r="W184" s="1040"/>
      <c r="X184" s="1040"/>
      <c r="Y184" s="1041"/>
      <c r="Z184" s="1042"/>
      <c r="AA184" s="1043"/>
      <c r="AB184" s="1043"/>
      <c r="AC184" s="1043"/>
      <c r="AD184" s="1038"/>
      <c r="AE184" s="844"/>
      <c r="AF184" s="844"/>
      <c r="AG184" s="844"/>
      <c r="AH184" s="845"/>
      <c r="AI184" s="1039"/>
      <c r="AJ184" s="1040"/>
      <c r="AK184" s="1040"/>
      <c r="AL184" s="1040"/>
      <c r="AM184" s="1040"/>
      <c r="AN184" s="1040"/>
      <c r="AO184" s="1040"/>
      <c r="AP184" s="1040"/>
      <c r="AQ184" s="1040"/>
      <c r="AR184" s="1040"/>
      <c r="AS184" s="1040"/>
      <c r="AT184" s="1040"/>
      <c r="AU184" s="1041"/>
      <c r="AV184" s="1042"/>
      <c r="AW184" s="1043"/>
      <c r="AX184" s="1043"/>
      <c r="AY184" s="1045"/>
    </row>
    <row r="185" spans="2:51" ht="24.75" customHeight="1">
      <c r="B185" s="678"/>
      <c r="C185" s="679"/>
      <c r="D185" s="679"/>
      <c r="E185" s="679"/>
      <c r="F185" s="679"/>
      <c r="G185" s="680"/>
      <c r="H185" s="1038"/>
      <c r="I185" s="844"/>
      <c r="J185" s="844"/>
      <c r="K185" s="844"/>
      <c r="L185" s="845"/>
      <c r="M185" s="1039"/>
      <c r="N185" s="1040"/>
      <c r="O185" s="1040"/>
      <c r="P185" s="1040"/>
      <c r="Q185" s="1040"/>
      <c r="R185" s="1040"/>
      <c r="S185" s="1040"/>
      <c r="T185" s="1040"/>
      <c r="U185" s="1040"/>
      <c r="V185" s="1040"/>
      <c r="W185" s="1040"/>
      <c r="X185" s="1040"/>
      <c r="Y185" s="1041"/>
      <c r="Z185" s="1042"/>
      <c r="AA185" s="1043"/>
      <c r="AB185" s="1043"/>
      <c r="AC185" s="1043"/>
      <c r="AD185" s="1038"/>
      <c r="AE185" s="844"/>
      <c r="AF185" s="844"/>
      <c r="AG185" s="844"/>
      <c r="AH185" s="845"/>
      <c r="AI185" s="1039"/>
      <c r="AJ185" s="1040"/>
      <c r="AK185" s="1040"/>
      <c r="AL185" s="1040"/>
      <c r="AM185" s="1040"/>
      <c r="AN185" s="1040"/>
      <c r="AO185" s="1040"/>
      <c r="AP185" s="1040"/>
      <c r="AQ185" s="1040"/>
      <c r="AR185" s="1040"/>
      <c r="AS185" s="1040"/>
      <c r="AT185" s="1040"/>
      <c r="AU185" s="1041"/>
      <c r="AV185" s="1042"/>
      <c r="AW185" s="1043"/>
      <c r="AX185" s="1043"/>
      <c r="AY185" s="1045"/>
    </row>
    <row r="186" spans="2:51" ht="24.75" customHeight="1">
      <c r="B186" s="678"/>
      <c r="C186" s="679"/>
      <c r="D186" s="679"/>
      <c r="E186" s="679"/>
      <c r="F186" s="679"/>
      <c r="G186" s="680"/>
      <c r="H186" s="1046"/>
      <c r="I186" s="832"/>
      <c r="J186" s="832"/>
      <c r="K186" s="832"/>
      <c r="L186" s="833"/>
      <c r="M186" s="1047"/>
      <c r="N186" s="1048"/>
      <c r="O186" s="1048"/>
      <c r="P186" s="1048"/>
      <c r="Q186" s="1048"/>
      <c r="R186" s="1048"/>
      <c r="S186" s="1048"/>
      <c r="T186" s="1048"/>
      <c r="U186" s="1048"/>
      <c r="V186" s="1048"/>
      <c r="W186" s="1048"/>
      <c r="X186" s="1048"/>
      <c r="Y186" s="1049"/>
      <c r="Z186" s="1050"/>
      <c r="AA186" s="1051"/>
      <c r="AB186" s="1051"/>
      <c r="AC186" s="1051"/>
      <c r="AD186" s="1046"/>
      <c r="AE186" s="832"/>
      <c r="AF186" s="832"/>
      <c r="AG186" s="832"/>
      <c r="AH186" s="833"/>
      <c r="AI186" s="1047"/>
      <c r="AJ186" s="1048"/>
      <c r="AK186" s="1048"/>
      <c r="AL186" s="1048"/>
      <c r="AM186" s="1048"/>
      <c r="AN186" s="1048"/>
      <c r="AO186" s="1048"/>
      <c r="AP186" s="1048"/>
      <c r="AQ186" s="1048"/>
      <c r="AR186" s="1048"/>
      <c r="AS186" s="1048"/>
      <c r="AT186" s="1048"/>
      <c r="AU186" s="1049"/>
      <c r="AV186" s="1050"/>
      <c r="AW186" s="1051"/>
      <c r="AX186" s="1051"/>
      <c r="AY186" s="1052"/>
    </row>
    <row r="187" spans="2:51" ht="24.75" customHeight="1">
      <c r="B187" s="678"/>
      <c r="C187" s="679"/>
      <c r="D187" s="679"/>
      <c r="E187" s="679"/>
      <c r="F187" s="679"/>
      <c r="G187" s="680"/>
      <c r="H187" s="1053" t="s">
        <v>39</v>
      </c>
      <c r="I187" s="530"/>
      <c r="J187" s="530"/>
      <c r="K187" s="530"/>
      <c r="L187" s="530"/>
      <c r="M187" s="1054"/>
      <c r="N187" s="649"/>
      <c r="O187" s="649"/>
      <c r="P187" s="649"/>
      <c r="Q187" s="649"/>
      <c r="R187" s="649"/>
      <c r="S187" s="649"/>
      <c r="T187" s="649"/>
      <c r="U187" s="649"/>
      <c r="V187" s="649"/>
      <c r="W187" s="649"/>
      <c r="X187" s="649"/>
      <c r="Y187" s="650"/>
      <c r="Z187" s="1055">
        <f>SUM(Z179:AC186)</f>
        <v>38.478999999999999</v>
      </c>
      <c r="AA187" s="1056"/>
      <c r="AB187" s="1056"/>
      <c r="AC187" s="1057"/>
      <c r="AD187" s="1053" t="s">
        <v>39</v>
      </c>
      <c r="AE187" s="530"/>
      <c r="AF187" s="530"/>
      <c r="AG187" s="530"/>
      <c r="AH187" s="530"/>
      <c r="AI187" s="1054"/>
      <c r="AJ187" s="649"/>
      <c r="AK187" s="649"/>
      <c r="AL187" s="649"/>
      <c r="AM187" s="649"/>
      <c r="AN187" s="649"/>
      <c r="AO187" s="649"/>
      <c r="AP187" s="649"/>
      <c r="AQ187" s="649"/>
      <c r="AR187" s="649"/>
      <c r="AS187" s="649"/>
      <c r="AT187" s="649"/>
      <c r="AU187" s="650"/>
      <c r="AV187" s="1055">
        <f>SUM(AV179:AY186)</f>
        <v>0</v>
      </c>
      <c r="AW187" s="1056"/>
      <c r="AX187" s="1056"/>
      <c r="AY187" s="1058"/>
    </row>
    <row r="188" spans="2:51" ht="24.75" customHeight="1">
      <c r="B188" s="678"/>
      <c r="C188" s="679"/>
      <c r="D188" s="679"/>
      <c r="E188" s="679"/>
      <c r="F188" s="679"/>
      <c r="G188" s="680"/>
      <c r="H188" s="1059" t="s">
        <v>273</v>
      </c>
      <c r="I188" s="1060"/>
      <c r="J188" s="1060"/>
      <c r="K188" s="1060"/>
      <c r="L188" s="1060"/>
      <c r="M188" s="1060"/>
      <c r="N188" s="1060"/>
      <c r="O188" s="1060"/>
      <c r="P188" s="1060"/>
      <c r="Q188" s="1060"/>
      <c r="R188" s="1060"/>
      <c r="S188" s="1060"/>
      <c r="T188" s="1060"/>
      <c r="U188" s="1060"/>
      <c r="V188" s="1060"/>
      <c r="W188" s="1060"/>
      <c r="X188" s="1060"/>
      <c r="Y188" s="1060"/>
      <c r="Z188" s="1060"/>
      <c r="AA188" s="1060"/>
      <c r="AB188" s="1060"/>
      <c r="AC188" s="1061"/>
      <c r="AD188" s="1059" t="s">
        <v>142</v>
      </c>
      <c r="AE188" s="1060"/>
      <c r="AF188" s="1060"/>
      <c r="AG188" s="1060"/>
      <c r="AH188" s="1060"/>
      <c r="AI188" s="1060"/>
      <c r="AJ188" s="1060"/>
      <c r="AK188" s="1060"/>
      <c r="AL188" s="1060"/>
      <c r="AM188" s="1060"/>
      <c r="AN188" s="1060"/>
      <c r="AO188" s="1060"/>
      <c r="AP188" s="1060"/>
      <c r="AQ188" s="1060"/>
      <c r="AR188" s="1060"/>
      <c r="AS188" s="1060"/>
      <c r="AT188" s="1060"/>
      <c r="AU188" s="1060"/>
      <c r="AV188" s="1060"/>
      <c r="AW188" s="1060"/>
      <c r="AX188" s="1060"/>
      <c r="AY188" s="1062"/>
    </row>
    <row r="189" spans="2:51" ht="24.75" customHeight="1">
      <c r="B189" s="678"/>
      <c r="C189" s="679"/>
      <c r="D189" s="679"/>
      <c r="E189" s="679"/>
      <c r="F189" s="679"/>
      <c r="G189" s="680"/>
      <c r="H189" s="1022" t="s">
        <v>71</v>
      </c>
      <c r="I189" s="693"/>
      <c r="J189" s="693"/>
      <c r="K189" s="693"/>
      <c r="L189" s="693"/>
      <c r="M189" s="1023" t="s">
        <v>127</v>
      </c>
      <c r="N189" s="530"/>
      <c r="O189" s="530"/>
      <c r="P189" s="530"/>
      <c r="Q189" s="530"/>
      <c r="R189" s="530"/>
      <c r="S189" s="530"/>
      <c r="T189" s="530"/>
      <c r="U189" s="530"/>
      <c r="V189" s="530"/>
      <c r="W189" s="530"/>
      <c r="X189" s="530"/>
      <c r="Y189" s="554"/>
      <c r="Z189" s="1024" t="s">
        <v>128</v>
      </c>
      <c r="AA189" s="1025"/>
      <c r="AB189" s="1025"/>
      <c r="AC189" s="1026"/>
      <c r="AD189" s="1022" t="s">
        <v>71</v>
      </c>
      <c r="AE189" s="693"/>
      <c r="AF189" s="693"/>
      <c r="AG189" s="693"/>
      <c r="AH189" s="693"/>
      <c r="AI189" s="1023" t="s">
        <v>127</v>
      </c>
      <c r="AJ189" s="530"/>
      <c r="AK189" s="530"/>
      <c r="AL189" s="530"/>
      <c r="AM189" s="530"/>
      <c r="AN189" s="530"/>
      <c r="AO189" s="530"/>
      <c r="AP189" s="530"/>
      <c r="AQ189" s="530"/>
      <c r="AR189" s="530"/>
      <c r="AS189" s="530"/>
      <c r="AT189" s="530"/>
      <c r="AU189" s="554"/>
      <c r="AV189" s="1024" t="s">
        <v>128</v>
      </c>
      <c r="AW189" s="1025"/>
      <c r="AX189" s="1025"/>
      <c r="AY189" s="1027"/>
    </row>
    <row r="190" spans="2:51" ht="24.75" customHeight="1">
      <c r="B190" s="678"/>
      <c r="C190" s="679"/>
      <c r="D190" s="679"/>
      <c r="E190" s="679"/>
      <c r="F190" s="679"/>
      <c r="G190" s="680"/>
      <c r="H190" s="1028" t="s">
        <v>274</v>
      </c>
      <c r="I190" s="1029"/>
      <c r="J190" s="1029"/>
      <c r="K190" s="1029"/>
      <c r="L190" s="1030"/>
      <c r="M190" s="1031" t="s">
        <v>275</v>
      </c>
      <c r="N190" s="1032"/>
      <c r="O190" s="1032"/>
      <c r="P190" s="1032"/>
      <c r="Q190" s="1032"/>
      <c r="R190" s="1032"/>
      <c r="S190" s="1032"/>
      <c r="T190" s="1032"/>
      <c r="U190" s="1032"/>
      <c r="V190" s="1032"/>
      <c r="W190" s="1032"/>
      <c r="X190" s="1032"/>
      <c r="Y190" s="1033"/>
      <c r="Z190" s="1034">
        <v>9.5730000000000004</v>
      </c>
      <c r="AA190" s="1035"/>
      <c r="AB190" s="1035"/>
      <c r="AC190" s="1036"/>
      <c r="AD190" s="1028"/>
      <c r="AE190" s="1029"/>
      <c r="AF190" s="1029"/>
      <c r="AG190" s="1029"/>
      <c r="AH190" s="1030"/>
      <c r="AI190" s="1031"/>
      <c r="AJ190" s="1032"/>
      <c r="AK190" s="1032"/>
      <c r="AL190" s="1032"/>
      <c r="AM190" s="1032"/>
      <c r="AN190" s="1032"/>
      <c r="AO190" s="1032"/>
      <c r="AP190" s="1032"/>
      <c r="AQ190" s="1032"/>
      <c r="AR190" s="1032"/>
      <c r="AS190" s="1032"/>
      <c r="AT190" s="1032"/>
      <c r="AU190" s="1033"/>
      <c r="AV190" s="1034"/>
      <c r="AW190" s="1035"/>
      <c r="AX190" s="1035"/>
      <c r="AY190" s="1037"/>
    </row>
    <row r="191" spans="2:51" ht="24.75" customHeight="1">
      <c r="B191" s="678"/>
      <c r="C191" s="679"/>
      <c r="D191" s="679"/>
      <c r="E191" s="679"/>
      <c r="F191" s="679"/>
      <c r="G191" s="680"/>
      <c r="H191" s="1038" t="s">
        <v>271</v>
      </c>
      <c r="I191" s="844"/>
      <c r="J191" s="844"/>
      <c r="K191" s="844"/>
      <c r="L191" s="845"/>
      <c r="M191" s="1039" t="s">
        <v>276</v>
      </c>
      <c r="N191" s="1040"/>
      <c r="O191" s="1040"/>
      <c r="P191" s="1040"/>
      <c r="Q191" s="1040"/>
      <c r="R191" s="1040"/>
      <c r="S191" s="1040"/>
      <c r="T191" s="1040"/>
      <c r="U191" s="1040"/>
      <c r="V191" s="1040"/>
      <c r="W191" s="1040"/>
      <c r="X191" s="1040"/>
      <c r="Y191" s="1041"/>
      <c r="Z191" s="1063">
        <v>0.29399999999999998</v>
      </c>
      <c r="AA191" s="1064"/>
      <c r="AB191" s="1064"/>
      <c r="AC191" s="1065"/>
      <c r="AD191" s="1038"/>
      <c r="AE191" s="844"/>
      <c r="AF191" s="844"/>
      <c r="AG191" s="844"/>
      <c r="AH191" s="845"/>
      <c r="AI191" s="1039"/>
      <c r="AJ191" s="1040"/>
      <c r="AK191" s="1040"/>
      <c r="AL191" s="1040"/>
      <c r="AM191" s="1040"/>
      <c r="AN191" s="1040"/>
      <c r="AO191" s="1040"/>
      <c r="AP191" s="1040"/>
      <c r="AQ191" s="1040"/>
      <c r="AR191" s="1040"/>
      <c r="AS191" s="1040"/>
      <c r="AT191" s="1040"/>
      <c r="AU191" s="1041"/>
      <c r="AV191" s="1042"/>
      <c r="AW191" s="1043"/>
      <c r="AX191" s="1043"/>
      <c r="AY191" s="1045"/>
    </row>
    <row r="192" spans="2:51" ht="24.75" customHeight="1">
      <c r="B192" s="678"/>
      <c r="C192" s="679"/>
      <c r="D192" s="679"/>
      <c r="E192" s="679"/>
      <c r="F192" s="679"/>
      <c r="G192" s="680"/>
      <c r="H192" s="1038"/>
      <c r="I192" s="844"/>
      <c r="J192" s="844"/>
      <c r="K192" s="844"/>
      <c r="L192" s="845"/>
      <c r="M192" s="1039"/>
      <c r="N192" s="1040"/>
      <c r="O192" s="1040"/>
      <c r="P192" s="1040"/>
      <c r="Q192" s="1040"/>
      <c r="R192" s="1040"/>
      <c r="S192" s="1040"/>
      <c r="T192" s="1040"/>
      <c r="U192" s="1040"/>
      <c r="V192" s="1040"/>
      <c r="W192" s="1040"/>
      <c r="X192" s="1040"/>
      <c r="Y192" s="1041"/>
      <c r="Z192" s="1042"/>
      <c r="AA192" s="1043"/>
      <c r="AB192" s="1043"/>
      <c r="AC192" s="1044"/>
      <c r="AD192" s="1038"/>
      <c r="AE192" s="844"/>
      <c r="AF192" s="844"/>
      <c r="AG192" s="844"/>
      <c r="AH192" s="845"/>
      <c r="AI192" s="1039"/>
      <c r="AJ192" s="1040"/>
      <c r="AK192" s="1040"/>
      <c r="AL192" s="1040"/>
      <c r="AM192" s="1040"/>
      <c r="AN192" s="1040"/>
      <c r="AO192" s="1040"/>
      <c r="AP192" s="1040"/>
      <c r="AQ192" s="1040"/>
      <c r="AR192" s="1040"/>
      <c r="AS192" s="1040"/>
      <c r="AT192" s="1040"/>
      <c r="AU192" s="1041"/>
      <c r="AV192" s="1042"/>
      <c r="AW192" s="1043"/>
      <c r="AX192" s="1043"/>
      <c r="AY192" s="1045"/>
    </row>
    <row r="193" spans="2:51" ht="24.75" customHeight="1">
      <c r="B193" s="678"/>
      <c r="C193" s="679"/>
      <c r="D193" s="679"/>
      <c r="E193" s="679"/>
      <c r="F193" s="679"/>
      <c r="G193" s="680"/>
      <c r="H193" s="1038"/>
      <c r="I193" s="844"/>
      <c r="J193" s="844"/>
      <c r="K193" s="844"/>
      <c r="L193" s="845"/>
      <c r="M193" s="1039"/>
      <c r="N193" s="1040"/>
      <c r="O193" s="1040"/>
      <c r="P193" s="1040"/>
      <c r="Q193" s="1040"/>
      <c r="R193" s="1040"/>
      <c r="S193" s="1040"/>
      <c r="T193" s="1040"/>
      <c r="U193" s="1040"/>
      <c r="V193" s="1040"/>
      <c r="W193" s="1040"/>
      <c r="X193" s="1040"/>
      <c r="Y193" s="1041"/>
      <c r="Z193" s="1042"/>
      <c r="AA193" s="1043"/>
      <c r="AB193" s="1043"/>
      <c r="AC193" s="1044"/>
      <c r="AD193" s="1038"/>
      <c r="AE193" s="844"/>
      <c r="AF193" s="844"/>
      <c r="AG193" s="844"/>
      <c r="AH193" s="845"/>
      <c r="AI193" s="1039"/>
      <c r="AJ193" s="1040"/>
      <c r="AK193" s="1040"/>
      <c r="AL193" s="1040"/>
      <c r="AM193" s="1040"/>
      <c r="AN193" s="1040"/>
      <c r="AO193" s="1040"/>
      <c r="AP193" s="1040"/>
      <c r="AQ193" s="1040"/>
      <c r="AR193" s="1040"/>
      <c r="AS193" s="1040"/>
      <c r="AT193" s="1040"/>
      <c r="AU193" s="1041"/>
      <c r="AV193" s="1042"/>
      <c r="AW193" s="1043"/>
      <c r="AX193" s="1043"/>
      <c r="AY193" s="1045"/>
    </row>
    <row r="194" spans="2:51" ht="24.75" customHeight="1">
      <c r="B194" s="678"/>
      <c r="C194" s="679"/>
      <c r="D194" s="679"/>
      <c r="E194" s="679"/>
      <c r="F194" s="679"/>
      <c r="G194" s="680"/>
      <c r="H194" s="1038"/>
      <c r="I194" s="844"/>
      <c r="J194" s="844"/>
      <c r="K194" s="844"/>
      <c r="L194" s="845"/>
      <c r="M194" s="1039"/>
      <c r="N194" s="1040"/>
      <c r="O194" s="1040"/>
      <c r="P194" s="1040"/>
      <c r="Q194" s="1040"/>
      <c r="R194" s="1040"/>
      <c r="S194" s="1040"/>
      <c r="T194" s="1040"/>
      <c r="U194" s="1040"/>
      <c r="V194" s="1040"/>
      <c r="W194" s="1040"/>
      <c r="X194" s="1040"/>
      <c r="Y194" s="1041"/>
      <c r="Z194" s="1042"/>
      <c r="AA194" s="1043"/>
      <c r="AB194" s="1043"/>
      <c r="AC194" s="1043"/>
      <c r="AD194" s="1038"/>
      <c r="AE194" s="844"/>
      <c r="AF194" s="844"/>
      <c r="AG194" s="844"/>
      <c r="AH194" s="845"/>
      <c r="AI194" s="1039"/>
      <c r="AJ194" s="1040"/>
      <c r="AK194" s="1040"/>
      <c r="AL194" s="1040"/>
      <c r="AM194" s="1040"/>
      <c r="AN194" s="1040"/>
      <c r="AO194" s="1040"/>
      <c r="AP194" s="1040"/>
      <c r="AQ194" s="1040"/>
      <c r="AR194" s="1040"/>
      <c r="AS194" s="1040"/>
      <c r="AT194" s="1040"/>
      <c r="AU194" s="1041"/>
      <c r="AV194" s="1042"/>
      <c r="AW194" s="1043"/>
      <c r="AX194" s="1043"/>
      <c r="AY194" s="1045"/>
    </row>
    <row r="195" spans="2:51" ht="24.75" customHeight="1">
      <c r="B195" s="678"/>
      <c r="C195" s="679"/>
      <c r="D195" s="679"/>
      <c r="E195" s="679"/>
      <c r="F195" s="679"/>
      <c r="G195" s="680"/>
      <c r="H195" s="1038"/>
      <c r="I195" s="844"/>
      <c r="J195" s="844"/>
      <c r="K195" s="844"/>
      <c r="L195" s="845"/>
      <c r="M195" s="1039"/>
      <c r="N195" s="1040"/>
      <c r="O195" s="1040"/>
      <c r="P195" s="1040"/>
      <c r="Q195" s="1040"/>
      <c r="R195" s="1040"/>
      <c r="S195" s="1040"/>
      <c r="T195" s="1040"/>
      <c r="U195" s="1040"/>
      <c r="V195" s="1040"/>
      <c r="W195" s="1040"/>
      <c r="X195" s="1040"/>
      <c r="Y195" s="1041"/>
      <c r="Z195" s="1042"/>
      <c r="AA195" s="1043"/>
      <c r="AB195" s="1043"/>
      <c r="AC195" s="1043"/>
      <c r="AD195" s="1038"/>
      <c r="AE195" s="844"/>
      <c r="AF195" s="844"/>
      <c r="AG195" s="844"/>
      <c r="AH195" s="845"/>
      <c r="AI195" s="1039"/>
      <c r="AJ195" s="1040"/>
      <c r="AK195" s="1040"/>
      <c r="AL195" s="1040"/>
      <c r="AM195" s="1040"/>
      <c r="AN195" s="1040"/>
      <c r="AO195" s="1040"/>
      <c r="AP195" s="1040"/>
      <c r="AQ195" s="1040"/>
      <c r="AR195" s="1040"/>
      <c r="AS195" s="1040"/>
      <c r="AT195" s="1040"/>
      <c r="AU195" s="1041"/>
      <c r="AV195" s="1042"/>
      <c r="AW195" s="1043"/>
      <c r="AX195" s="1043"/>
      <c r="AY195" s="1045"/>
    </row>
    <row r="196" spans="2:51" ht="24.75" customHeight="1">
      <c r="B196" s="678"/>
      <c r="C196" s="679"/>
      <c r="D196" s="679"/>
      <c r="E196" s="679"/>
      <c r="F196" s="679"/>
      <c r="G196" s="680"/>
      <c r="H196" s="1038"/>
      <c r="I196" s="844"/>
      <c r="J196" s="844"/>
      <c r="K196" s="844"/>
      <c r="L196" s="845"/>
      <c r="M196" s="1039"/>
      <c r="N196" s="1040"/>
      <c r="O196" s="1040"/>
      <c r="P196" s="1040"/>
      <c r="Q196" s="1040"/>
      <c r="R196" s="1040"/>
      <c r="S196" s="1040"/>
      <c r="T196" s="1040"/>
      <c r="U196" s="1040"/>
      <c r="V196" s="1040"/>
      <c r="W196" s="1040"/>
      <c r="X196" s="1040"/>
      <c r="Y196" s="1041"/>
      <c r="Z196" s="1042"/>
      <c r="AA196" s="1043"/>
      <c r="AB196" s="1043"/>
      <c r="AC196" s="1043"/>
      <c r="AD196" s="1038"/>
      <c r="AE196" s="844"/>
      <c r="AF196" s="844"/>
      <c r="AG196" s="844"/>
      <c r="AH196" s="845"/>
      <c r="AI196" s="1039"/>
      <c r="AJ196" s="1040"/>
      <c r="AK196" s="1040"/>
      <c r="AL196" s="1040"/>
      <c r="AM196" s="1040"/>
      <c r="AN196" s="1040"/>
      <c r="AO196" s="1040"/>
      <c r="AP196" s="1040"/>
      <c r="AQ196" s="1040"/>
      <c r="AR196" s="1040"/>
      <c r="AS196" s="1040"/>
      <c r="AT196" s="1040"/>
      <c r="AU196" s="1041"/>
      <c r="AV196" s="1042"/>
      <c r="AW196" s="1043"/>
      <c r="AX196" s="1043"/>
      <c r="AY196" s="1045"/>
    </row>
    <row r="197" spans="2:51" ht="24.75" customHeight="1">
      <c r="B197" s="678"/>
      <c r="C197" s="679"/>
      <c r="D197" s="679"/>
      <c r="E197" s="679"/>
      <c r="F197" s="679"/>
      <c r="G197" s="680"/>
      <c r="H197" s="1046"/>
      <c r="I197" s="832"/>
      <c r="J197" s="832"/>
      <c r="K197" s="832"/>
      <c r="L197" s="833"/>
      <c r="M197" s="1047"/>
      <c r="N197" s="1048"/>
      <c r="O197" s="1048"/>
      <c r="P197" s="1048"/>
      <c r="Q197" s="1048"/>
      <c r="R197" s="1048"/>
      <c r="S197" s="1048"/>
      <c r="T197" s="1048"/>
      <c r="U197" s="1048"/>
      <c r="V197" s="1048"/>
      <c r="W197" s="1048"/>
      <c r="X197" s="1048"/>
      <c r="Y197" s="1049"/>
      <c r="Z197" s="1050"/>
      <c r="AA197" s="1051"/>
      <c r="AB197" s="1051"/>
      <c r="AC197" s="1051"/>
      <c r="AD197" s="1046"/>
      <c r="AE197" s="832"/>
      <c r="AF197" s="832"/>
      <c r="AG197" s="832"/>
      <c r="AH197" s="833"/>
      <c r="AI197" s="1047"/>
      <c r="AJ197" s="1048"/>
      <c r="AK197" s="1048"/>
      <c r="AL197" s="1048"/>
      <c r="AM197" s="1048"/>
      <c r="AN197" s="1048"/>
      <c r="AO197" s="1048"/>
      <c r="AP197" s="1048"/>
      <c r="AQ197" s="1048"/>
      <c r="AR197" s="1048"/>
      <c r="AS197" s="1048"/>
      <c r="AT197" s="1048"/>
      <c r="AU197" s="1049"/>
      <c r="AV197" s="1050"/>
      <c r="AW197" s="1051"/>
      <c r="AX197" s="1051"/>
      <c r="AY197" s="1052"/>
    </row>
    <row r="198" spans="2:51" ht="24.75" customHeight="1" thickBot="1">
      <c r="B198" s="1066"/>
      <c r="C198" s="1067"/>
      <c r="D198" s="1067"/>
      <c r="E198" s="1067"/>
      <c r="F198" s="1067"/>
      <c r="G198" s="1068"/>
      <c r="H198" s="1069" t="s">
        <v>39</v>
      </c>
      <c r="I198" s="1070"/>
      <c r="J198" s="1070"/>
      <c r="K198" s="1070"/>
      <c r="L198" s="1070"/>
      <c r="M198" s="1071"/>
      <c r="N198" s="1072"/>
      <c r="O198" s="1072"/>
      <c r="P198" s="1072"/>
      <c r="Q198" s="1072"/>
      <c r="R198" s="1072"/>
      <c r="S198" s="1072"/>
      <c r="T198" s="1072"/>
      <c r="U198" s="1072"/>
      <c r="V198" s="1072"/>
      <c r="W198" s="1072"/>
      <c r="X198" s="1072"/>
      <c r="Y198" s="1073"/>
      <c r="Z198" s="1074">
        <f>SUM(Z190:AC197)</f>
        <v>9.8670000000000009</v>
      </c>
      <c r="AA198" s="1075"/>
      <c r="AB198" s="1075"/>
      <c r="AC198" s="1076"/>
      <c r="AD198" s="1069" t="s">
        <v>39</v>
      </c>
      <c r="AE198" s="1070"/>
      <c r="AF198" s="1070"/>
      <c r="AG198" s="1070"/>
      <c r="AH198" s="1070"/>
      <c r="AI198" s="1071"/>
      <c r="AJ198" s="1072"/>
      <c r="AK198" s="1072"/>
      <c r="AL198" s="1072"/>
      <c r="AM198" s="1072"/>
      <c r="AN198" s="1072"/>
      <c r="AO198" s="1072"/>
      <c r="AP198" s="1072"/>
      <c r="AQ198" s="1072"/>
      <c r="AR198" s="1072"/>
      <c r="AS198" s="1072"/>
      <c r="AT198" s="1072"/>
      <c r="AU198" s="1073"/>
      <c r="AV198" s="1074">
        <f>SUM(AV190:AY197)</f>
        <v>0</v>
      </c>
      <c r="AW198" s="1075"/>
      <c r="AX198" s="1075"/>
      <c r="AY198" s="1077"/>
    </row>
    <row r="201" spans="2:51" ht="14.4">
      <c r="C201" s="1078" t="s">
        <v>143</v>
      </c>
    </row>
    <row r="202" spans="2:51" ht="19" customHeight="1">
      <c r="C202" s="502" t="s">
        <v>144</v>
      </c>
      <c r="D202" s="502" t="s">
        <v>277</v>
      </c>
    </row>
    <row r="203" spans="2:51" ht="32.25" customHeight="1">
      <c r="B203" s="1079"/>
      <c r="C203" s="1080"/>
      <c r="D203" s="581" t="s">
        <v>145</v>
      </c>
      <c r="E203" s="582"/>
      <c r="F203" s="582"/>
      <c r="G203" s="582"/>
      <c r="H203" s="582"/>
      <c r="I203" s="582"/>
      <c r="J203" s="582"/>
      <c r="K203" s="582"/>
      <c r="L203" s="582"/>
      <c r="M203" s="583"/>
      <c r="N203" s="581" t="s">
        <v>146</v>
      </c>
      <c r="O203" s="582"/>
      <c r="P203" s="582"/>
      <c r="Q203" s="582"/>
      <c r="R203" s="582"/>
      <c r="S203" s="582"/>
      <c r="T203" s="582"/>
      <c r="U203" s="582"/>
      <c r="V203" s="582"/>
      <c r="W203" s="582"/>
      <c r="X203" s="582"/>
      <c r="Y203" s="582"/>
      <c r="Z203" s="582"/>
      <c r="AA203" s="582"/>
      <c r="AB203" s="582"/>
      <c r="AC203" s="582"/>
      <c r="AD203" s="582"/>
      <c r="AE203" s="582"/>
      <c r="AF203" s="582"/>
      <c r="AG203" s="582"/>
      <c r="AH203" s="582"/>
      <c r="AI203" s="582"/>
      <c r="AJ203" s="582"/>
      <c r="AK203" s="583"/>
      <c r="AL203" s="1081" t="s">
        <v>147</v>
      </c>
      <c r="AM203" s="1082"/>
      <c r="AN203" s="1082"/>
      <c r="AO203" s="1082"/>
      <c r="AP203" s="1082"/>
      <c r="AQ203" s="1083"/>
      <c r="AR203" s="581" t="s">
        <v>148</v>
      </c>
      <c r="AS203" s="582"/>
      <c r="AT203" s="582"/>
      <c r="AU203" s="583"/>
      <c r="AV203" s="581" t="s">
        <v>149</v>
      </c>
      <c r="AW203" s="582"/>
      <c r="AX203" s="583"/>
    </row>
    <row r="204" spans="2:51" ht="24.05" customHeight="1">
      <c r="B204" s="1084">
        <v>1</v>
      </c>
      <c r="C204" s="1085"/>
      <c r="D204" s="1086" t="s">
        <v>278</v>
      </c>
      <c r="E204" s="1087"/>
      <c r="F204" s="1087"/>
      <c r="G204" s="1087"/>
      <c r="H204" s="1087"/>
      <c r="I204" s="1087"/>
      <c r="J204" s="1087"/>
      <c r="K204" s="1087"/>
      <c r="L204" s="1087"/>
      <c r="M204" s="1088"/>
      <c r="N204" s="1089" t="s">
        <v>279</v>
      </c>
      <c r="O204" s="1090"/>
      <c r="P204" s="1090"/>
      <c r="Q204" s="1090"/>
      <c r="R204" s="1090"/>
      <c r="S204" s="1090"/>
      <c r="T204" s="1090"/>
      <c r="U204" s="1090"/>
      <c r="V204" s="1090"/>
      <c r="W204" s="1090"/>
      <c r="X204" s="1090"/>
      <c r="Y204" s="1090"/>
      <c r="Z204" s="1090"/>
      <c r="AA204" s="1090"/>
      <c r="AB204" s="1090"/>
      <c r="AC204" s="1090"/>
      <c r="AD204" s="1090"/>
      <c r="AE204" s="1090"/>
      <c r="AF204" s="1090"/>
      <c r="AG204" s="1090"/>
      <c r="AH204" s="1090"/>
      <c r="AI204" s="1090"/>
      <c r="AJ204" s="1090"/>
      <c r="AK204" s="1091"/>
      <c r="AL204" s="1092">
        <v>104.5</v>
      </c>
      <c r="AM204" s="1093"/>
      <c r="AN204" s="1093"/>
      <c r="AO204" s="1093"/>
      <c r="AP204" s="1093"/>
      <c r="AQ204" s="1094"/>
      <c r="AR204" s="563" t="s">
        <v>166</v>
      </c>
      <c r="AS204" s="530"/>
      <c r="AT204" s="530"/>
      <c r="AU204" s="554"/>
      <c r="AV204" s="563" t="s">
        <v>280</v>
      </c>
      <c r="AW204" s="530"/>
      <c r="AX204" s="554"/>
    </row>
    <row r="205" spans="2:51" ht="24.05" customHeight="1">
      <c r="B205" s="1095"/>
      <c r="C205" s="1096"/>
      <c r="D205" s="1097"/>
      <c r="E205" s="1098"/>
      <c r="F205" s="1098"/>
      <c r="G205" s="1098"/>
      <c r="H205" s="1098"/>
      <c r="I205" s="1098"/>
      <c r="J205" s="1098"/>
      <c r="K205" s="1098"/>
      <c r="L205" s="1098"/>
      <c r="M205" s="1099"/>
      <c r="N205" s="1089" t="s">
        <v>281</v>
      </c>
      <c r="O205" s="1090"/>
      <c r="P205" s="1090"/>
      <c r="Q205" s="1090"/>
      <c r="R205" s="1090"/>
      <c r="S205" s="1090"/>
      <c r="T205" s="1090"/>
      <c r="U205" s="1090"/>
      <c r="V205" s="1090"/>
      <c r="W205" s="1090"/>
      <c r="X205" s="1090"/>
      <c r="Y205" s="1090"/>
      <c r="Z205" s="1090"/>
      <c r="AA205" s="1090"/>
      <c r="AB205" s="1090"/>
      <c r="AC205" s="1090"/>
      <c r="AD205" s="1090"/>
      <c r="AE205" s="1090"/>
      <c r="AF205" s="1090"/>
      <c r="AG205" s="1090"/>
      <c r="AH205" s="1090"/>
      <c r="AI205" s="1090"/>
      <c r="AJ205" s="1090"/>
      <c r="AK205" s="1091"/>
      <c r="AL205" s="1100">
        <v>0.37</v>
      </c>
      <c r="AM205" s="1101"/>
      <c r="AN205" s="1101"/>
      <c r="AO205" s="1101"/>
      <c r="AP205" s="1101"/>
      <c r="AQ205" s="1102"/>
      <c r="AR205" s="563" t="s">
        <v>166</v>
      </c>
      <c r="AS205" s="530"/>
      <c r="AT205" s="530"/>
      <c r="AU205" s="554"/>
      <c r="AV205" s="563" t="s">
        <v>89</v>
      </c>
      <c r="AW205" s="530"/>
      <c r="AX205" s="554"/>
    </row>
    <row r="206" spans="2:51" ht="24.05" customHeight="1">
      <c r="B206" s="1079">
        <v>2</v>
      </c>
      <c r="C206" s="1080"/>
      <c r="D206" s="1089" t="s">
        <v>282</v>
      </c>
      <c r="E206" s="1090"/>
      <c r="F206" s="1090"/>
      <c r="G206" s="1090"/>
      <c r="H206" s="1090"/>
      <c r="I206" s="1090"/>
      <c r="J206" s="1090"/>
      <c r="K206" s="1090"/>
      <c r="L206" s="1090"/>
      <c r="M206" s="1091"/>
      <c r="N206" s="1089" t="s">
        <v>283</v>
      </c>
      <c r="O206" s="1090"/>
      <c r="P206" s="1090"/>
      <c r="Q206" s="1090"/>
      <c r="R206" s="1090"/>
      <c r="S206" s="1090"/>
      <c r="T206" s="1090"/>
      <c r="U206" s="1090"/>
      <c r="V206" s="1090"/>
      <c r="W206" s="1090"/>
      <c r="X206" s="1090"/>
      <c r="Y206" s="1090"/>
      <c r="Z206" s="1090"/>
      <c r="AA206" s="1090"/>
      <c r="AB206" s="1090"/>
      <c r="AC206" s="1090"/>
      <c r="AD206" s="1090"/>
      <c r="AE206" s="1090"/>
      <c r="AF206" s="1090"/>
      <c r="AG206" s="1090"/>
      <c r="AH206" s="1090"/>
      <c r="AI206" s="1090"/>
      <c r="AJ206" s="1090"/>
      <c r="AK206" s="1091"/>
      <c r="AL206" s="1100">
        <v>70</v>
      </c>
      <c r="AM206" s="1101"/>
      <c r="AN206" s="1101"/>
      <c r="AO206" s="1101"/>
      <c r="AP206" s="1101"/>
      <c r="AQ206" s="1102"/>
      <c r="AR206" s="563" t="s">
        <v>166</v>
      </c>
      <c r="AS206" s="530"/>
      <c r="AT206" s="530"/>
      <c r="AU206" s="554"/>
      <c r="AV206" s="563" t="s">
        <v>89</v>
      </c>
      <c r="AW206" s="530"/>
      <c r="AX206" s="554"/>
    </row>
    <row r="207" spans="2:51" ht="34.549999999999997" customHeight="1">
      <c r="B207" s="1079">
        <v>3</v>
      </c>
      <c r="C207" s="1080"/>
      <c r="D207" s="1103" t="s">
        <v>284</v>
      </c>
      <c r="E207" s="1104"/>
      <c r="F207" s="1104"/>
      <c r="G207" s="1104"/>
      <c r="H207" s="1104"/>
      <c r="I207" s="1104"/>
      <c r="J207" s="1104"/>
      <c r="K207" s="1104"/>
      <c r="L207" s="1104"/>
      <c r="M207" s="1105"/>
      <c r="N207" s="1089" t="s">
        <v>285</v>
      </c>
      <c r="O207" s="1090"/>
      <c r="P207" s="1090"/>
      <c r="Q207" s="1090"/>
      <c r="R207" s="1090"/>
      <c r="S207" s="1090"/>
      <c r="T207" s="1090"/>
      <c r="U207" s="1090"/>
      <c r="V207" s="1090"/>
      <c r="W207" s="1090"/>
      <c r="X207" s="1090"/>
      <c r="Y207" s="1090"/>
      <c r="Z207" s="1090"/>
      <c r="AA207" s="1090"/>
      <c r="AB207" s="1090"/>
      <c r="AC207" s="1090"/>
      <c r="AD207" s="1090"/>
      <c r="AE207" s="1090"/>
      <c r="AF207" s="1090"/>
      <c r="AG207" s="1090"/>
      <c r="AH207" s="1090"/>
      <c r="AI207" s="1090"/>
      <c r="AJ207" s="1090"/>
      <c r="AK207" s="1091"/>
      <c r="AL207" s="1092">
        <v>32.6</v>
      </c>
      <c r="AM207" s="1093"/>
      <c r="AN207" s="1093"/>
      <c r="AO207" s="1093"/>
      <c r="AP207" s="1093"/>
      <c r="AQ207" s="1094"/>
      <c r="AR207" s="563" t="s">
        <v>166</v>
      </c>
      <c r="AS207" s="530"/>
      <c r="AT207" s="530"/>
      <c r="AU207" s="554"/>
      <c r="AV207" s="563" t="s">
        <v>89</v>
      </c>
      <c r="AW207" s="530"/>
      <c r="AX207" s="554"/>
    </row>
    <row r="208" spans="2:51" ht="24.05" customHeight="1">
      <c r="B208" s="1079">
        <v>4</v>
      </c>
      <c r="C208" s="1080"/>
      <c r="D208" s="1089" t="s">
        <v>286</v>
      </c>
      <c r="E208" s="1090"/>
      <c r="F208" s="1090"/>
      <c r="G208" s="1090"/>
      <c r="H208" s="1090"/>
      <c r="I208" s="1090"/>
      <c r="J208" s="1090"/>
      <c r="K208" s="1090"/>
      <c r="L208" s="1090"/>
      <c r="M208" s="1091"/>
      <c r="N208" s="1089" t="s">
        <v>281</v>
      </c>
      <c r="O208" s="1090"/>
      <c r="P208" s="1090"/>
      <c r="Q208" s="1090"/>
      <c r="R208" s="1090"/>
      <c r="S208" s="1090"/>
      <c r="T208" s="1090"/>
      <c r="U208" s="1090"/>
      <c r="V208" s="1090"/>
      <c r="W208" s="1090"/>
      <c r="X208" s="1090"/>
      <c r="Y208" s="1090"/>
      <c r="Z208" s="1090"/>
      <c r="AA208" s="1090"/>
      <c r="AB208" s="1090"/>
      <c r="AC208" s="1090"/>
      <c r="AD208" s="1090"/>
      <c r="AE208" s="1090"/>
      <c r="AF208" s="1090"/>
      <c r="AG208" s="1090"/>
      <c r="AH208" s="1090"/>
      <c r="AI208" s="1090"/>
      <c r="AJ208" s="1090"/>
      <c r="AK208" s="1091"/>
      <c r="AL208" s="1089">
        <v>9.5</v>
      </c>
      <c r="AM208" s="1090"/>
      <c r="AN208" s="1090"/>
      <c r="AO208" s="1090"/>
      <c r="AP208" s="1090"/>
      <c r="AQ208" s="1091"/>
      <c r="AR208" s="563" t="s">
        <v>166</v>
      </c>
      <c r="AS208" s="530"/>
      <c r="AT208" s="530"/>
      <c r="AU208" s="554"/>
      <c r="AV208" s="563" t="s">
        <v>89</v>
      </c>
      <c r="AW208" s="530"/>
      <c r="AX208" s="554"/>
    </row>
    <row r="209" spans="2:50" ht="24.05" customHeight="1">
      <c r="B209" s="1084">
        <v>5</v>
      </c>
      <c r="C209" s="1085"/>
      <c r="D209" s="1086" t="s">
        <v>287</v>
      </c>
      <c r="E209" s="1087"/>
      <c r="F209" s="1087"/>
      <c r="G209" s="1087"/>
      <c r="H209" s="1087"/>
      <c r="I209" s="1087"/>
      <c r="J209" s="1087"/>
      <c r="K209" s="1087"/>
      <c r="L209" s="1087"/>
      <c r="M209" s="1088"/>
      <c r="N209" s="1089" t="s">
        <v>288</v>
      </c>
      <c r="O209" s="1090"/>
      <c r="P209" s="1090"/>
      <c r="Q209" s="1090"/>
      <c r="R209" s="1090"/>
      <c r="S209" s="1090"/>
      <c r="T209" s="1090"/>
      <c r="U209" s="1090"/>
      <c r="V209" s="1090"/>
      <c r="W209" s="1090"/>
      <c r="X209" s="1090"/>
      <c r="Y209" s="1090"/>
      <c r="Z209" s="1090"/>
      <c r="AA209" s="1090"/>
      <c r="AB209" s="1090"/>
      <c r="AC209" s="1090"/>
      <c r="AD209" s="1090"/>
      <c r="AE209" s="1090"/>
      <c r="AF209" s="1090"/>
      <c r="AG209" s="1090"/>
      <c r="AH209" s="1090"/>
      <c r="AI209" s="1090"/>
      <c r="AJ209" s="1090"/>
      <c r="AK209" s="1091"/>
      <c r="AL209" s="1092">
        <v>5.7</v>
      </c>
      <c r="AM209" s="1093"/>
      <c r="AN209" s="1093"/>
      <c r="AO209" s="1093"/>
      <c r="AP209" s="1093"/>
      <c r="AQ209" s="1094"/>
      <c r="AR209" s="563" t="s">
        <v>166</v>
      </c>
      <c r="AS209" s="530"/>
      <c r="AT209" s="530"/>
      <c r="AU209" s="554"/>
      <c r="AV209" s="563" t="s">
        <v>89</v>
      </c>
      <c r="AW209" s="530"/>
      <c r="AX209" s="554"/>
    </row>
    <row r="210" spans="2:50" ht="24.05" customHeight="1">
      <c r="B210" s="1095"/>
      <c r="C210" s="1096"/>
      <c r="D210" s="1097"/>
      <c r="E210" s="1098"/>
      <c r="F210" s="1098"/>
      <c r="G210" s="1098"/>
      <c r="H210" s="1098"/>
      <c r="I210" s="1098"/>
      <c r="J210" s="1098"/>
      <c r="K210" s="1098"/>
      <c r="L210" s="1098"/>
      <c r="M210" s="1099"/>
      <c r="N210" s="1089" t="s">
        <v>289</v>
      </c>
      <c r="O210" s="1090"/>
      <c r="P210" s="1090"/>
      <c r="Q210" s="1090"/>
      <c r="R210" s="1090"/>
      <c r="S210" s="1090"/>
      <c r="T210" s="1090"/>
      <c r="U210" s="1090"/>
      <c r="V210" s="1090"/>
      <c r="W210" s="1090"/>
      <c r="X210" s="1090"/>
      <c r="Y210" s="1090"/>
      <c r="Z210" s="1090"/>
      <c r="AA210" s="1090"/>
      <c r="AB210" s="1090"/>
      <c r="AC210" s="1090"/>
      <c r="AD210" s="1090"/>
      <c r="AE210" s="1090"/>
      <c r="AF210" s="1090"/>
      <c r="AG210" s="1090"/>
      <c r="AH210" s="1090"/>
      <c r="AI210" s="1090"/>
      <c r="AJ210" s="1090"/>
      <c r="AK210" s="1091"/>
      <c r="AL210" s="1092">
        <v>3.7</v>
      </c>
      <c r="AM210" s="1093"/>
      <c r="AN210" s="1093"/>
      <c r="AO210" s="1093"/>
      <c r="AP210" s="1093"/>
      <c r="AQ210" s="1094"/>
      <c r="AR210" s="563" t="s">
        <v>166</v>
      </c>
      <c r="AS210" s="530"/>
      <c r="AT210" s="530"/>
      <c r="AU210" s="554"/>
      <c r="AV210" s="563" t="s">
        <v>89</v>
      </c>
      <c r="AW210" s="530"/>
      <c r="AX210" s="554"/>
    </row>
    <row r="211" spans="2:50" ht="24.05" customHeight="1">
      <c r="B211" s="1079">
        <v>6</v>
      </c>
      <c r="C211" s="1080"/>
      <c r="D211" s="1089" t="s">
        <v>290</v>
      </c>
      <c r="E211" s="1090"/>
      <c r="F211" s="1090"/>
      <c r="G211" s="1090"/>
      <c r="H211" s="1090"/>
      <c r="I211" s="1090"/>
      <c r="J211" s="1090"/>
      <c r="K211" s="1090"/>
      <c r="L211" s="1090"/>
      <c r="M211" s="1091"/>
      <c r="N211" s="1089" t="s">
        <v>288</v>
      </c>
      <c r="O211" s="1090"/>
      <c r="P211" s="1090"/>
      <c r="Q211" s="1090"/>
      <c r="R211" s="1090"/>
      <c r="S211" s="1090"/>
      <c r="T211" s="1090"/>
      <c r="U211" s="1090"/>
      <c r="V211" s="1090"/>
      <c r="W211" s="1090"/>
      <c r="X211" s="1090"/>
      <c r="Y211" s="1090"/>
      <c r="Z211" s="1090"/>
      <c r="AA211" s="1090"/>
      <c r="AB211" s="1090"/>
      <c r="AC211" s="1090"/>
      <c r="AD211" s="1090"/>
      <c r="AE211" s="1090"/>
      <c r="AF211" s="1090"/>
      <c r="AG211" s="1090"/>
      <c r="AH211" s="1090"/>
      <c r="AI211" s="1090"/>
      <c r="AJ211" s="1090"/>
      <c r="AK211" s="1091"/>
      <c r="AL211" s="1092">
        <v>7.6</v>
      </c>
      <c r="AM211" s="1093"/>
      <c r="AN211" s="1093"/>
      <c r="AO211" s="1093"/>
      <c r="AP211" s="1093"/>
      <c r="AQ211" s="1094"/>
      <c r="AR211" s="563" t="s">
        <v>166</v>
      </c>
      <c r="AS211" s="530"/>
      <c r="AT211" s="530"/>
      <c r="AU211" s="554"/>
      <c r="AV211" s="563" t="s">
        <v>89</v>
      </c>
      <c r="AW211" s="530"/>
      <c r="AX211" s="554"/>
    </row>
    <row r="213" spans="2:50" ht="23.25" hidden="1" customHeight="1">
      <c r="B213" s="502" t="s">
        <v>152</v>
      </c>
    </row>
    <row r="214" spans="2:50" ht="36" hidden="1" customHeight="1">
      <c r="B214" s="651" t="s">
        <v>153</v>
      </c>
      <c r="C214" s="651"/>
      <c r="D214" s="651"/>
      <c r="E214" s="651"/>
      <c r="F214" s="651"/>
      <c r="G214" s="651"/>
      <c r="H214" s="651"/>
      <c r="I214" s="1106"/>
      <c r="J214" s="1106"/>
      <c r="K214" s="1106"/>
      <c r="L214" s="1106"/>
      <c r="M214" s="1106"/>
      <c r="N214" s="1106"/>
      <c r="O214" s="1106"/>
      <c r="P214" s="1106"/>
      <c r="Q214" s="1106"/>
      <c r="R214" s="1106"/>
      <c r="S214" s="1106"/>
      <c r="T214" s="1106"/>
      <c r="U214" s="1106"/>
      <c r="V214" s="1106"/>
      <c r="W214" s="1106"/>
      <c r="X214" s="1106"/>
      <c r="Y214" s="1106"/>
    </row>
    <row r="215" spans="2:50" ht="36" hidden="1" customHeight="1">
      <c r="B215" s="1081" t="s">
        <v>291</v>
      </c>
      <c r="C215" s="582"/>
      <c r="D215" s="582"/>
      <c r="E215" s="582"/>
      <c r="F215" s="582"/>
      <c r="G215" s="582"/>
      <c r="H215" s="583"/>
      <c r="I215" s="563" t="s">
        <v>292</v>
      </c>
      <c r="J215" s="530"/>
      <c r="K215" s="530"/>
      <c r="L215" s="530"/>
      <c r="M215" s="554"/>
      <c r="N215" s="581" t="s">
        <v>156</v>
      </c>
      <c r="O215" s="582"/>
      <c r="P215" s="582"/>
      <c r="Q215" s="582"/>
      <c r="R215" s="582"/>
      <c r="S215" s="582"/>
      <c r="T215" s="583"/>
      <c r="U215" s="563" t="s">
        <v>292</v>
      </c>
      <c r="V215" s="530"/>
      <c r="W215" s="530"/>
      <c r="X215" s="530"/>
      <c r="Y215" s="554"/>
      <c r="Z215" s="581" t="s">
        <v>157</v>
      </c>
      <c r="AA215" s="582"/>
      <c r="AB215" s="582"/>
      <c r="AC215" s="582"/>
      <c r="AD215" s="582"/>
      <c r="AE215" s="582"/>
      <c r="AF215" s="583"/>
      <c r="AG215" s="563" t="s">
        <v>292</v>
      </c>
      <c r="AH215" s="530"/>
      <c r="AI215" s="530"/>
      <c r="AJ215" s="530"/>
      <c r="AK215" s="554"/>
      <c r="AL215" s="581" t="s">
        <v>158</v>
      </c>
      <c r="AM215" s="582"/>
      <c r="AN215" s="582"/>
      <c r="AO215" s="582"/>
      <c r="AP215" s="582"/>
      <c r="AQ215" s="582"/>
      <c r="AR215" s="583"/>
      <c r="AS215" s="563" t="s">
        <v>292</v>
      </c>
      <c r="AT215" s="530"/>
      <c r="AU215" s="530"/>
      <c r="AV215" s="530"/>
      <c r="AW215" s="554"/>
    </row>
    <row r="216" spans="2:50" ht="36" hidden="1" customHeight="1">
      <c r="B216" s="581" t="s">
        <v>159</v>
      </c>
      <c r="C216" s="582"/>
      <c r="D216" s="582"/>
      <c r="E216" s="582"/>
      <c r="F216" s="582"/>
      <c r="G216" s="582"/>
      <c r="H216" s="583"/>
      <c r="I216" s="1089"/>
      <c r="J216" s="1090"/>
      <c r="K216" s="1090"/>
      <c r="L216" s="1090"/>
      <c r="M216" s="1091"/>
      <c r="N216" s="581" t="s">
        <v>160</v>
      </c>
      <c r="O216" s="582"/>
      <c r="P216" s="582"/>
      <c r="Q216" s="582"/>
      <c r="R216" s="582"/>
      <c r="S216" s="582"/>
      <c r="T216" s="583"/>
      <c r="U216" s="1089"/>
      <c r="V216" s="1090"/>
      <c r="W216" s="1090"/>
      <c r="X216" s="1090"/>
      <c r="Y216" s="1091"/>
      <c r="Z216" s="581" t="s">
        <v>161</v>
      </c>
      <c r="AA216" s="582"/>
      <c r="AB216" s="582"/>
      <c r="AC216" s="582"/>
      <c r="AD216" s="582"/>
      <c r="AE216" s="582"/>
      <c r="AF216" s="583"/>
      <c r="AG216" s="1089"/>
      <c r="AH216" s="1090"/>
      <c r="AI216" s="1090"/>
      <c r="AJ216" s="1090"/>
      <c r="AK216" s="1091"/>
      <c r="AL216" s="1081" t="s">
        <v>162</v>
      </c>
      <c r="AM216" s="582"/>
      <c r="AN216" s="582"/>
      <c r="AO216" s="582"/>
      <c r="AP216" s="582"/>
      <c r="AQ216" s="582"/>
      <c r="AR216" s="583"/>
      <c r="AS216" s="1089"/>
      <c r="AT216" s="1090"/>
      <c r="AU216" s="1090"/>
      <c r="AV216" s="1090"/>
      <c r="AW216" s="1091"/>
    </row>
    <row r="217" spans="2:50" ht="21.8" customHeight="1">
      <c r="C217" s="502" t="s">
        <v>293</v>
      </c>
      <c r="D217" s="502" t="s">
        <v>294</v>
      </c>
    </row>
    <row r="218" spans="2:50" ht="35.200000000000003" customHeight="1">
      <c r="B218" s="1107"/>
      <c r="C218" s="1107"/>
      <c r="D218" s="651" t="s">
        <v>295</v>
      </c>
      <c r="E218" s="651"/>
      <c r="F218" s="651"/>
      <c r="G218" s="651"/>
      <c r="H218" s="651"/>
      <c r="I218" s="651"/>
      <c r="J218" s="651"/>
      <c r="K218" s="651"/>
      <c r="L218" s="651"/>
      <c r="M218" s="651"/>
      <c r="N218" s="651" t="s">
        <v>296</v>
      </c>
      <c r="O218" s="651"/>
      <c r="P218" s="651"/>
      <c r="Q218" s="651"/>
      <c r="R218" s="651"/>
      <c r="S218" s="651"/>
      <c r="T218" s="651"/>
      <c r="U218" s="651"/>
      <c r="V218" s="651"/>
      <c r="W218" s="651"/>
      <c r="X218" s="651"/>
      <c r="Y218" s="651"/>
      <c r="Z218" s="651"/>
      <c r="AA218" s="651"/>
      <c r="AB218" s="651"/>
      <c r="AC218" s="651"/>
      <c r="AD218" s="651"/>
      <c r="AE218" s="651"/>
      <c r="AF218" s="651"/>
      <c r="AG218" s="651"/>
      <c r="AH218" s="651"/>
      <c r="AI218" s="651"/>
      <c r="AJ218" s="651"/>
      <c r="AK218" s="651"/>
      <c r="AL218" s="652" t="s">
        <v>297</v>
      </c>
      <c r="AM218" s="651"/>
      <c r="AN218" s="651"/>
      <c r="AO218" s="651"/>
      <c r="AP218" s="651"/>
      <c r="AQ218" s="651"/>
      <c r="AR218" s="651" t="s">
        <v>148</v>
      </c>
      <c r="AS218" s="651"/>
      <c r="AT218" s="651"/>
      <c r="AU218" s="651"/>
      <c r="AV218" s="651" t="s">
        <v>149</v>
      </c>
      <c r="AW218" s="651"/>
      <c r="AX218" s="651"/>
    </row>
    <row r="219" spans="2:50" ht="24.05" customHeight="1">
      <c r="B219" s="1107">
        <v>1</v>
      </c>
      <c r="C219" s="1107">
        <v>1</v>
      </c>
      <c r="D219" s="1108" t="s">
        <v>298</v>
      </c>
      <c r="E219" s="1108"/>
      <c r="F219" s="1108"/>
      <c r="G219" s="1108"/>
      <c r="H219" s="1108"/>
      <c r="I219" s="1108"/>
      <c r="J219" s="1108"/>
      <c r="K219" s="1108"/>
      <c r="L219" s="1108"/>
      <c r="M219" s="1108"/>
      <c r="N219" s="1108" t="s">
        <v>299</v>
      </c>
      <c r="O219" s="1108"/>
      <c r="P219" s="1108"/>
      <c r="Q219" s="1108"/>
      <c r="R219" s="1108"/>
      <c r="S219" s="1108"/>
      <c r="T219" s="1108"/>
      <c r="U219" s="1108"/>
      <c r="V219" s="1108"/>
      <c r="W219" s="1108"/>
      <c r="X219" s="1108"/>
      <c r="Y219" s="1108"/>
      <c r="Z219" s="1108"/>
      <c r="AA219" s="1108"/>
      <c r="AB219" s="1108"/>
      <c r="AC219" s="1108"/>
      <c r="AD219" s="1108"/>
      <c r="AE219" s="1108"/>
      <c r="AF219" s="1108"/>
      <c r="AG219" s="1108"/>
      <c r="AH219" s="1108"/>
      <c r="AI219" s="1108"/>
      <c r="AJ219" s="1108"/>
      <c r="AK219" s="1108"/>
      <c r="AL219" s="1109">
        <v>1.4</v>
      </c>
      <c r="AM219" s="1108"/>
      <c r="AN219" s="1108"/>
      <c r="AO219" s="1108"/>
      <c r="AP219" s="1108"/>
      <c r="AQ219" s="1108"/>
      <c r="AR219" s="1110" t="s">
        <v>241</v>
      </c>
      <c r="AS219" s="1106"/>
      <c r="AT219" s="1106"/>
      <c r="AU219" s="1106"/>
      <c r="AV219" s="1110" t="s">
        <v>241</v>
      </c>
      <c r="AW219" s="1106"/>
      <c r="AX219" s="1106"/>
    </row>
    <row r="220" spans="2:50" ht="24.05" customHeight="1">
      <c r="B220" s="1079">
        <v>2</v>
      </c>
      <c r="C220" s="1080"/>
      <c r="D220" s="1089" t="s">
        <v>300</v>
      </c>
      <c r="E220" s="1090"/>
      <c r="F220" s="1090"/>
      <c r="G220" s="1090"/>
      <c r="H220" s="1090"/>
      <c r="I220" s="1090"/>
      <c r="J220" s="1090"/>
      <c r="K220" s="1090"/>
      <c r="L220" s="1090"/>
      <c r="M220" s="1091"/>
      <c r="N220" s="1108" t="s">
        <v>299</v>
      </c>
      <c r="O220" s="1108"/>
      <c r="P220" s="1108"/>
      <c r="Q220" s="1108"/>
      <c r="R220" s="1108"/>
      <c r="S220" s="1108"/>
      <c r="T220" s="1108"/>
      <c r="U220" s="1108"/>
      <c r="V220" s="1108"/>
      <c r="W220" s="1108"/>
      <c r="X220" s="1108"/>
      <c r="Y220" s="1108"/>
      <c r="Z220" s="1108"/>
      <c r="AA220" s="1108"/>
      <c r="AB220" s="1108"/>
      <c r="AC220" s="1108"/>
      <c r="AD220" s="1108"/>
      <c r="AE220" s="1108"/>
      <c r="AF220" s="1108"/>
      <c r="AG220" s="1108"/>
      <c r="AH220" s="1108"/>
      <c r="AI220" s="1108"/>
      <c r="AJ220" s="1108"/>
      <c r="AK220" s="1108"/>
      <c r="AL220" s="1089">
        <v>0.1</v>
      </c>
      <c r="AM220" s="1090"/>
      <c r="AN220" s="1090"/>
      <c r="AO220" s="1090"/>
      <c r="AP220" s="1090"/>
      <c r="AQ220" s="1091"/>
      <c r="AR220" s="563" t="s">
        <v>89</v>
      </c>
      <c r="AS220" s="530"/>
      <c r="AT220" s="530"/>
      <c r="AU220" s="554"/>
      <c r="AV220" s="1110" t="s">
        <v>241</v>
      </c>
      <c r="AW220" s="1106"/>
      <c r="AX220" s="1106"/>
    </row>
    <row r="221" spans="2:50" ht="24.05" customHeight="1">
      <c r="B221" s="1079">
        <v>6</v>
      </c>
      <c r="C221" s="1080"/>
      <c r="D221" s="1120" t="s">
        <v>302</v>
      </c>
      <c r="E221" s="1121"/>
      <c r="F221" s="1121"/>
      <c r="G221" s="1121"/>
      <c r="H221" s="1121"/>
      <c r="I221" s="1121"/>
      <c r="J221" s="1121"/>
      <c r="K221" s="1121"/>
      <c r="L221" s="1121"/>
      <c r="M221" s="1122"/>
      <c r="N221" s="1120" t="s">
        <v>303</v>
      </c>
      <c r="O221" s="1121"/>
      <c r="P221" s="1121"/>
      <c r="Q221" s="1121"/>
      <c r="R221" s="1121"/>
      <c r="S221" s="1121"/>
      <c r="T221" s="1121"/>
      <c r="U221" s="1121"/>
      <c r="V221" s="1121"/>
      <c r="W221" s="1121"/>
      <c r="X221" s="1121"/>
      <c r="Y221" s="1121"/>
      <c r="Z221" s="1121"/>
      <c r="AA221" s="1121"/>
      <c r="AB221" s="1121"/>
      <c r="AC221" s="1121"/>
      <c r="AD221" s="1121"/>
      <c r="AE221" s="1121"/>
      <c r="AF221" s="1121"/>
      <c r="AG221" s="1121"/>
      <c r="AH221" s="1121"/>
      <c r="AI221" s="1121"/>
      <c r="AJ221" s="1121"/>
      <c r="AK221" s="1122"/>
      <c r="AL221" s="1120">
        <v>1.2</v>
      </c>
      <c r="AM221" s="1121"/>
      <c r="AN221" s="1121"/>
      <c r="AO221" s="1121"/>
      <c r="AP221" s="1121"/>
      <c r="AQ221" s="1122"/>
      <c r="AR221" s="1123" t="s">
        <v>166</v>
      </c>
      <c r="AS221" s="1123"/>
      <c r="AT221" s="1123"/>
      <c r="AU221" s="1123"/>
      <c r="AV221" s="1023" t="s">
        <v>89</v>
      </c>
      <c r="AW221" s="766"/>
      <c r="AX221" s="767"/>
    </row>
    <row r="222" spans="2:50" ht="24.05" customHeight="1">
      <c r="B222" s="1079">
        <v>7</v>
      </c>
      <c r="C222" s="1091"/>
      <c r="D222" s="1120" t="s">
        <v>304</v>
      </c>
      <c r="E222" s="1121"/>
      <c r="F222" s="1121"/>
      <c r="G222" s="1121"/>
      <c r="H222" s="1121"/>
      <c r="I222" s="1121"/>
      <c r="J222" s="1121"/>
      <c r="K222" s="1121"/>
      <c r="L222" s="1121"/>
      <c r="M222" s="1122"/>
      <c r="N222" s="1120" t="s">
        <v>305</v>
      </c>
      <c r="O222" s="1121"/>
      <c r="P222" s="1121"/>
      <c r="Q222" s="1121"/>
      <c r="R222" s="1121"/>
      <c r="S222" s="1121"/>
      <c r="T222" s="1121"/>
      <c r="U222" s="1121"/>
      <c r="V222" s="1121"/>
      <c r="W222" s="1121"/>
      <c r="X222" s="1121"/>
      <c r="Y222" s="1121"/>
      <c r="Z222" s="1121"/>
      <c r="AA222" s="1121"/>
      <c r="AB222" s="1121"/>
      <c r="AC222" s="1121"/>
      <c r="AD222" s="1121"/>
      <c r="AE222" s="1121"/>
      <c r="AF222" s="1121"/>
      <c r="AG222" s="1121"/>
      <c r="AH222" s="1121"/>
      <c r="AI222" s="1121"/>
      <c r="AJ222" s="1121"/>
      <c r="AK222" s="1122"/>
      <c r="AL222" s="1120">
        <v>0.5</v>
      </c>
      <c r="AM222" s="1121"/>
      <c r="AN222" s="1121"/>
      <c r="AO222" s="1121"/>
      <c r="AP222" s="1121"/>
      <c r="AQ222" s="1122"/>
      <c r="AR222" s="1023">
        <v>2</v>
      </c>
      <c r="AS222" s="766"/>
      <c r="AT222" s="766"/>
      <c r="AU222" s="767"/>
      <c r="AV222" s="1124">
        <v>0.16600000000000001</v>
      </c>
      <c r="AW222" s="1125"/>
      <c r="AX222" s="1126"/>
    </row>
    <row r="223" spans="2:50" ht="24.05" customHeight="1">
      <c r="B223" s="1079">
        <v>8</v>
      </c>
      <c r="C223" s="1080"/>
      <c r="D223" s="1089" t="s">
        <v>306</v>
      </c>
      <c r="E223" s="1090"/>
      <c r="F223" s="1090"/>
      <c r="G223" s="1090"/>
      <c r="H223" s="1090"/>
      <c r="I223" s="1090"/>
      <c r="J223" s="1090"/>
      <c r="K223" s="1090"/>
      <c r="L223" s="1090"/>
      <c r="M223" s="1091"/>
      <c r="N223" s="1108" t="s">
        <v>307</v>
      </c>
      <c r="O223" s="1108"/>
      <c r="P223" s="1108"/>
      <c r="Q223" s="1108"/>
      <c r="R223" s="1108"/>
      <c r="S223" s="1108"/>
      <c r="T223" s="1108"/>
      <c r="U223" s="1108"/>
      <c r="V223" s="1108"/>
      <c r="W223" s="1108"/>
      <c r="X223" s="1108"/>
      <c r="Y223" s="1108"/>
      <c r="Z223" s="1108"/>
      <c r="AA223" s="1108"/>
      <c r="AB223" s="1108"/>
      <c r="AC223" s="1108"/>
      <c r="AD223" s="1108"/>
      <c r="AE223" s="1108"/>
      <c r="AF223" s="1108"/>
      <c r="AG223" s="1108"/>
      <c r="AH223" s="1108"/>
      <c r="AI223" s="1108"/>
      <c r="AJ223" s="1108"/>
      <c r="AK223" s="1108"/>
      <c r="AL223" s="1089">
        <v>0.1</v>
      </c>
      <c r="AM223" s="1090"/>
      <c r="AN223" s="1090"/>
      <c r="AO223" s="1090"/>
      <c r="AP223" s="1090"/>
      <c r="AQ223" s="1091"/>
      <c r="AR223" s="1106" t="s">
        <v>166</v>
      </c>
      <c r="AS223" s="1106"/>
      <c r="AT223" s="1106"/>
      <c r="AU223" s="1106"/>
      <c r="AV223" s="563" t="s">
        <v>89</v>
      </c>
      <c r="AW223" s="530"/>
      <c r="AX223" s="554"/>
    </row>
    <row r="224" spans="2:50" ht="24.05" customHeight="1">
      <c r="B224" s="1127"/>
      <c r="C224" s="1127"/>
      <c r="D224" s="975"/>
      <c r="E224" s="975"/>
      <c r="F224" s="975"/>
      <c r="G224" s="975"/>
      <c r="H224" s="975"/>
      <c r="I224" s="975"/>
      <c r="J224" s="975"/>
      <c r="K224" s="975"/>
      <c r="L224" s="975"/>
      <c r="M224" s="975"/>
      <c r="N224" s="975"/>
      <c r="O224" s="975"/>
      <c r="P224" s="975"/>
      <c r="Q224" s="975"/>
      <c r="R224" s="975"/>
      <c r="S224" s="975"/>
      <c r="T224" s="975"/>
      <c r="U224" s="975"/>
      <c r="V224" s="975"/>
      <c r="W224" s="975"/>
      <c r="X224" s="975"/>
      <c r="Y224" s="975"/>
      <c r="Z224" s="975"/>
      <c r="AA224" s="975"/>
      <c r="AB224" s="975"/>
      <c r="AC224" s="975"/>
      <c r="AD224" s="975"/>
      <c r="AE224" s="975"/>
      <c r="AF224" s="975"/>
      <c r="AG224" s="975"/>
      <c r="AH224" s="975"/>
      <c r="AI224" s="975"/>
      <c r="AJ224" s="975"/>
      <c r="AK224" s="975"/>
      <c r="AL224" s="980"/>
      <c r="AM224" s="975"/>
      <c r="AN224" s="975"/>
      <c r="AO224" s="975"/>
      <c r="AP224" s="975"/>
      <c r="AQ224" s="975"/>
      <c r="AR224" s="975"/>
      <c r="AS224" s="975"/>
      <c r="AT224" s="975"/>
      <c r="AU224" s="975"/>
      <c r="AV224" s="975"/>
      <c r="AW224" s="975"/>
      <c r="AX224" s="975"/>
    </row>
    <row r="225" spans="2:50" ht="24.05" customHeight="1">
      <c r="C225" s="502" t="s">
        <v>308</v>
      </c>
      <c r="D225" s="502" t="s">
        <v>309</v>
      </c>
    </row>
    <row r="226" spans="2:50" ht="38.299999999999997" customHeight="1">
      <c r="B226" s="1107"/>
      <c r="C226" s="1107"/>
      <c r="D226" s="651" t="s">
        <v>295</v>
      </c>
      <c r="E226" s="651"/>
      <c r="F226" s="651"/>
      <c r="G226" s="651"/>
      <c r="H226" s="651"/>
      <c r="I226" s="651"/>
      <c r="J226" s="651"/>
      <c r="K226" s="651"/>
      <c r="L226" s="651"/>
      <c r="M226" s="651"/>
      <c r="N226" s="651" t="s">
        <v>296</v>
      </c>
      <c r="O226" s="651"/>
      <c r="P226" s="651"/>
      <c r="Q226" s="651"/>
      <c r="R226" s="651"/>
      <c r="S226" s="651"/>
      <c r="T226" s="651"/>
      <c r="U226" s="651"/>
      <c r="V226" s="651"/>
      <c r="W226" s="651"/>
      <c r="X226" s="651"/>
      <c r="Y226" s="651"/>
      <c r="Z226" s="651"/>
      <c r="AA226" s="651"/>
      <c r="AB226" s="651"/>
      <c r="AC226" s="651"/>
      <c r="AD226" s="651"/>
      <c r="AE226" s="651"/>
      <c r="AF226" s="651"/>
      <c r="AG226" s="651"/>
      <c r="AH226" s="651"/>
      <c r="AI226" s="651"/>
      <c r="AJ226" s="651"/>
      <c r="AK226" s="651"/>
      <c r="AL226" s="652" t="s">
        <v>297</v>
      </c>
      <c r="AM226" s="651"/>
      <c r="AN226" s="651"/>
      <c r="AO226" s="651"/>
      <c r="AP226" s="651"/>
      <c r="AQ226" s="651"/>
      <c r="AR226" s="651" t="s">
        <v>148</v>
      </c>
      <c r="AS226" s="651"/>
      <c r="AT226" s="651"/>
      <c r="AU226" s="651"/>
      <c r="AV226" s="651" t="s">
        <v>149</v>
      </c>
      <c r="AW226" s="651"/>
      <c r="AX226" s="651"/>
    </row>
    <row r="227" spans="2:50" ht="24.05" customHeight="1">
      <c r="B227" s="1107">
        <v>1</v>
      </c>
      <c r="C227" s="1107">
        <v>1</v>
      </c>
      <c r="D227" s="1108" t="s">
        <v>310</v>
      </c>
      <c r="E227" s="1108"/>
      <c r="F227" s="1108"/>
      <c r="G227" s="1108"/>
      <c r="H227" s="1108"/>
      <c r="I227" s="1108"/>
      <c r="J227" s="1108"/>
      <c r="K227" s="1108"/>
      <c r="L227" s="1108"/>
      <c r="M227" s="1108"/>
      <c r="N227" s="1108" t="s">
        <v>311</v>
      </c>
      <c r="O227" s="1108"/>
      <c r="P227" s="1108"/>
      <c r="Q227" s="1108"/>
      <c r="R227" s="1108"/>
      <c r="S227" s="1108"/>
      <c r="T227" s="1108"/>
      <c r="U227" s="1108"/>
      <c r="V227" s="1108"/>
      <c r="W227" s="1108"/>
      <c r="X227" s="1108"/>
      <c r="Y227" s="1108"/>
      <c r="Z227" s="1108"/>
      <c r="AA227" s="1108"/>
      <c r="AB227" s="1108"/>
      <c r="AC227" s="1108"/>
      <c r="AD227" s="1108"/>
      <c r="AE227" s="1108"/>
      <c r="AF227" s="1108"/>
      <c r="AG227" s="1108"/>
      <c r="AH227" s="1108"/>
      <c r="AI227" s="1108"/>
      <c r="AJ227" s="1108"/>
      <c r="AK227" s="1108"/>
      <c r="AL227" s="1115">
        <v>0.76</v>
      </c>
      <c r="AM227" s="1116"/>
      <c r="AN227" s="1116"/>
      <c r="AO227" s="1116"/>
      <c r="AP227" s="1116"/>
      <c r="AQ227" s="1116"/>
      <c r="AR227" s="1106" t="s">
        <v>89</v>
      </c>
      <c r="AS227" s="1106"/>
      <c r="AT227" s="1106"/>
      <c r="AU227" s="1106"/>
      <c r="AV227" s="1106" t="s">
        <v>89</v>
      </c>
      <c r="AW227" s="1106"/>
      <c r="AX227" s="1106"/>
    </row>
    <row r="228" spans="2:50" ht="24.05" customHeight="1">
      <c r="B228" s="1079">
        <v>2</v>
      </c>
      <c r="C228" s="1080"/>
      <c r="D228" s="1108" t="s">
        <v>312</v>
      </c>
      <c r="E228" s="1108"/>
      <c r="F228" s="1108"/>
      <c r="G228" s="1108"/>
      <c r="H228" s="1108"/>
      <c r="I228" s="1108"/>
      <c r="J228" s="1108"/>
      <c r="K228" s="1108"/>
      <c r="L228" s="1108"/>
      <c r="M228" s="1108"/>
      <c r="N228" s="1108" t="s">
        <v>311</v>
      </c>
      <c r="O228" s="1108"/>
      <c r="P228" s="1108"/>
      <c r="Q228" s="1108"/>
      <c r="R228" s="1108"/>
      <c r="S228" s="1108"/>
      <c r="T228" s="1108"/>
      <c r="U228" s="1108"/>
      <c r="V228" s="1108"/>
      <c r="W228" s="1108"/>
      <c r="X228" s="1108"/>
      <c r="Y228" s="1108"/>
      <c r="Z228" s="1108"/>
      <c r="AA228" s="1108"/>
      <c r="AB228" s="1108"/>
      <c r="AC228" s="1108"/>
      <c r="AD228" s="1108"/>
      <c r="AE228" s="1108"/>
      <c r="AF228" s="1108"/>
      <c r="AG228" s="1108"/>
      <c r="AH228" s="1108"/>
      <c r="AI228" s="1108"/>
      <c r="AJ228" s="1108"/>
      <c r="AK228" s="1108"/>
      <c r="AL228" s="1089">
        <v>0.6</v>
      </c>
      <c r="AM228" s="1090"/>
      <c r="AN228" s="1090"/>
      <c r="AO228" s="1090"/>
      <c r="AP228" s="1090"/>
      <c r="AQ228" s="1091"/>
      <c r="AR228" s="563" t="s">
        <v>89</v>
      </c>
      <c r="AS228" s="530"/>
      <c r="AT228" s="530"/>
      <c r="AU228" s="554"/>
      <c r="AV228" s="563" t="s">
        <v>89</v>
      </c>
      <c r="AW228" s="530"/>
      <c r="AX228" s="554"/>
    </row>
    <row r="229" spans="2:50" ht="24.05" customHeight="1">
      <c r="B229" s="1079">
        <v>3</v>
      </c>
      <c r="C229" s="1080"/>
      <c r="D229" s="1108" t="s">
        <v>313</v>
      </c>
      <c r="E229" s="1108"/>
      <c r="F229" s="1108"/>
      <c r="G229" s="1108"/>
      <c r="H229" s="1108"/>
      <c r="I229" s="1108"/>
      <c r="J229" s="1108"/>
      <c r="K229" s="1108"/>
      <c r="L229" s="1108"/>
      <c r="M229" s="1108"/>
      <c r="N229" s="1108" t="s">
        <v>311</v>
      </c>
      <c r="O229" s="1108"/>
      <c r="P229" s="1108"/>
      <c r="Q229" s="1108"/>
      <c r="R229" s="1108"/>
      <c r="S229" s="1108"/>
      <c r="T229" s="1108"/>
      <c r="U229" s="1108"/>
      <c r="V229" s="1108"/>
      <c r="W229" s="1108"/>
      <c r="X229" s="1108"/>
      <c r="Y229" s="1108"/>
      <c r="Z229" s="1108"/>
      <c r="AA229" s="1108"/>
      <c r="AB229" s="1108"/>
      <c r="AC229" s="1108"/>
      <c r="AD229" s="1108"/>
      <c r="AE229" s="1108"/>
      <c r="AF229" s="1108"/>
      <c r="AG229" s="1108"/>
      <c r="AH229" s="1108"/>
      <c r="AI229" s="1108"/>
      <c r="AJ229" s="1108"/>
      <c r="AK229" s="1108"/>
      <c r="AL229" s="1111">
        <v>0.3</v>
      </c>
      <c r="AM229" s="1112"/>
      <c r="AN229" s="1112"/>
      <c r="AO229" s="1112"/>
      <c r="AP229" s="1112"/>
      <c r="AQ229" s="1113"/>
      <c r="AR229" s="563" t="s">
        <v>89</v>
      </c>
      <c r="AS229" s="530"/>
      <c r="AT229" s="530"/>
      <c r="AU229" s="554"/>
      <c r="AV229" s="563" t="s">
        <v>89</v>
      </c>
      <c r="AW229" s="530"/>
      <c r="AX229" s="554"/>
    </row>
    <row r="230" spans="2:50" ht="24.05" customHeight="1">
      <c r="B230" s="1079">
        <v>4</v>
      </c>
      <c r="C230" s="1080"/>
      <c r="D230" s="1108" t="s">
        <v>314</v>
      </c>
      <c r="E230" s="1108"/>
      <c r="F230" s="1108"/>
      <c r="G230" s="1108"/>
      <c r="H230" s="1108"/>
      <c r="I230" s="1108"/>
      <c r="J230" s="1108"/>
      <c r="K230" s="1108"/>
      <c r="L230" s="1108"/>
      <c r="M230" s="1108"/>
      <c r="N230" s="1108" t="s">
        <v>311</v>
      </c>
      <c r="O230" s="1108"/>
      <c r="P230" s="1108"/>
      <c r="Q230" s="1108"/>
      <c r="R230" s="1108"/>
      <c r="S230" s="1108"/>
      <c r="T230" s="1108"/>
      <c r="U230" s="1108"/>
      <c r="V230" s="1108"/>
      <c r="W230" s="1108"/>
      <c r="X230" s="1108"/>
      <c r="Y230" s="1108"/>
      <c r="Z230" s="1108"/>
      <c r="AA230" s="1108"/>
      <c r="AB230" s="1108"/>
      <c r="AC230" s="1108"/>
      <c r="AD230" s="1108"/>
      <c r="AE230" s="1108"/>
      <c r="AF230" s="1108"/>
      <c r="AG230" s="1108"/>
      <c r="AH230" s="1108"/>
      <c r="AI230" s="1108"/>
      <c r="AJ230" s="1108"/>
      <c r="AK230" s="1108"/>
      <c r="AL230" s="1089">
        <v>0.3</v>
      </c>
      <c r="AM230" s="1090"/>
      <c r="AN230" s="1090"/>
      <c r="AO230" s="1090"/>
      <c r="AP230" s="1090"/>
      <c r="AQ230" s="1091"/>
      <c r="AR230" s="563" t="s">
        <v>89</v>
      </c>
      <c r="AS230" s="530"/>
      <c r="AT230" s="530"/>
      <c r="AU230" s="554"/>
      <c r="AV230" s="563" t="s">
        <v>89</v>
      </c>
      <c r="AW230" s="530"/>
      <c r="AX230" s="554"/>
    </row>
    <row r="231" spans="2:50" ht="24.05" customHeight="1">
      <c r="B231" s="1079">
        <v>5</v>
      </c>
      <c r="C231" s="1080"/>
      <c r="D231" s="1108" t="s">
        <v>315</v>
      </c>
      <c r="E231" s="1108"/>
      <c r="F231" s="1108"/>
      <c r="G231" s="1108"/>
      <c r="H231" s="1108"/>
      <c r="I231" s="1108"/>
      <c r="J231" s="1108"/>
      <c r="K231" s="1108"/>
      <c r="L231" s="1108"/>
      <c r="M231" s="1108"/>
      <c r="N231" s="1108" t="s">
        <v>311</v>
      </c>
      <c r="O231" s="1108"/>
      <c r="P231" s="1108"/>
      <c r="Q231" s="1108"/>
      <c r="R231" s="1108"/>
      <c r="S231" s="1108"/>
      <c r="T231" s="1108"/>
      <c r="U231" s="1108"/>
      <c r="V231" s="1108"/>
      <c r="W231" s="1108"/>
      <c r="X231" s="1108"/>
      <c r="Y231" s="1108"/>
      <c r="Z231" s="1108"/>
      <c r="AA231" s="1108"/>
      <c r="AB231" s="1108"/>
      <c r="AC231" s="1108"/>
      <c r="AD231" s="1108"/>
      <c r="AE231" s="1108"/>
      <c r="AF231" s="1108"/>
      <c r="AG231" s="1108"/>
      <c r="AH231" s="1108"/>
      <c r="AI231" s="1108"/>
      <c r="AJ231" s="1108"/>
      <c r="AK231" s="1108"/>
      <c r="AL231" s="1128">
        <v>0.26</v>
      </c>
      <c r="AM231" s="1129"/>
      <c r="AN231" s="1129"/>
      <c r="AO231" s="1129"/>
      <c r="AP231" s="1129"/>
      <c r="AQ231" s="1130"/>
      <c r="AR231" s="563" t="s">
        <v>89</v>
      </c>
      <c r="AS231" s="530"/>
      <c r="AT231" s="530"/>
      <c r="AU231" s="554"/>
      <c r="AV231" s="563" t="s">
        <v>89</v>
      </c>
      <c r="AW231" s="530"/>
      <c r="AX231" s="554"/>
    </row>
    <row r="232" spans="2:50" ht="24.05" customHeight="1">
      <c r="B232" s="1079">
        <v>6</v>
      </c>
      <c r="C232" s="1080"/>
      <c r="D232" s="1108" t="s">
        <v>316</v>
      </c>
      <c r="E232" s="1108"/>
      <c r="F232" s="1108"/>
      <c r="G232" s="1108"/>
      <c r="H232" s="1108"/>
      <c r="I232" s="1108"/>
      <c r="J232" s="1108"/>
      <c r="K232" s="1108"/>
      <c r="L232" s="1108"/>
      <c r="M232" s="1108"/>
      <c r="N232" s="1108" t="s">
        <v>311</v>
      </c>
      <c r="O232" s="1108"/>
      <c r="P232" s="1108"/>
      <c r="Q232" s="1108"/>
      <c r="R232" s="1108"/>
      <c r="S232" s="1108"/>
      <c r="T232" s="1108"/>
      <c r="U232" s="1108"/>
      <c r="V232" s="1108"/>
      <c r="W232" s="1108"/>
      <c r="X232" s="1108"/>
      <c r="Y232" s="1108"/>
      <c r="Z232" s="1108"/>
      <c r="AA232" s="1108"/>
      <c r="AB232" s="1108"/>
      <c r="AC232" s="1108"/>
      <c r="AD232" s="1108"/>
      <c r="AE232" s="1108"/>
      <c r="AF232" s="1108"/>
      <c r="AG232" s="1108"/>
      <c r="AH232" s="1108"/>
      <c r="AI232" s="1108"/>
      <c r="AJ232" s="1108"/>
      <c r="AK232" s="1108"/>
      <c r="AL232" s="1128">
        <v>0.26</v>
      </c>
      <c r="AM232" s="1129"/>
      <c r="AN232" s="1129"/>
      <c r="AO232" s="1129"/>
      <c r="AP232" s="1129"/>
      <c r="AQ232" s="1130"/>
      <c r="AR232" s="563" t="s">
        <v>89</v>
      </c>
      <c r="AS232" s="530"/>
      <c r="AT232" s="530"/>
      <c r="AU232" s="554"/>
      <c r="AV232" s="563" t="s">
        <v>89</v>
      </c>
      <c r="AW232" s="530"/>
      <c r="AX232" s="554"/>
    </row>
    <row r="233" spans="2:50" ht="24.05" customHeight="1">
      <c r="B233" s="1079">
        <v>7</v>
      </c>
      <c r="C233" s="1080"/>
      <c r="D233" s="1108" t="s">
        <v>317</v>
      </c>
      <c r="E233" s="1108"/>
      <c r="F233" s="1108"/>
      <c r="G233" s="1108"/>
      <c r="H233" s="1108"/>
      <c r="I233" s="1108"/>
      <c r="J233" s="1108"/>
      <c r="K233" s="1108"/>
      <c r="L233" s="1108"/>
      <c r="M233" s="1108"/>
      <c r="N233" s="1108" t="s">
        <v>311</v>
      </c>
      <c r="O233" s="1108"/>
      <c r="P233" s="1108"/>
      <c r="Q233" s="1108"/>
      <c r="R233" s="1108"/>
      <c r="S233" s="1108"/>
      <c r="T233" s="1108"/>
      <c r="U233" s="1108"/>
      <c r="V233" s="1108"/>
      <c r="W233" s="1108"/>
      <c r="X233" s="1108"/>
      <c r="Y233" s="1108"/>
      <c r="Z233" s="1108"/>
      <c r="AA233" s="1108"/>
      <c r="AB233" s="1108"/>
      <c r="AC233" s="1108"/>
      <c r="AD233" s="1108"/>
      <c r="AE233" s="1108"/>
      <c r="AF233" s="1108"/>
      <c r="AG233" s="1108"/>
      <c r="AH233" s="1108"/>
      <c r="AI233" s="1108"/>
      <c r="AJ233" s="1108"/>
      <c r="AK233" s="1108"/>
      <c r="AL233" s="1128">
        <v>0.25</v>
      </c>
      <c r="AM233" s="1129"/>
      <c r="AN233" s="1129"/>
      <c r="AO233" s="1129"/>
      <c r="AP233" s="1129"/>
      <c r="AQ233" s="1130"/>
      <c r="AR233" s="563" t="s">
        <v>89</v>
      </c>
      <c r="AS233" s="530"/>
      <c r="AT233" s="530"/>
      <c r="AU233" s="554"/>
      <c r="AV233" s="563" t="s">
        <v>89</v>
      </c>
      <c r="AW233" s="530"/>
      <c r="AX233" s="554"/>
    </row>
    <row r="234" spans="2:50" ht="24.05" customHeight="1">
      <c r="B234" s="1107">
        <v>8</v>
      </c>
      <c r="C234" s="1107">
        <v>1</v>
      </c>
      <c r="D234" s="1108" t="s">
        <v>318</v>
      </c>
      <c r="E234" s="1108"/>
      <c r="F234" s="1108"/>
      <c r="G234" s="1108"/>
      <c r="H234" s="1108"/>
      <c r="I234" s="1108"/>
      <c r="J234" s="1108"/>
      <c r="K234" s="1108"/>
      <c r="L234" s="1108"/>
      <c r="M234" s="1108"/>
      <c r="N234" s="1108" t="s">
        <v>311</v>
      </c>
      <c r="O234" s="1108"/>
      <c r="P234" s="1108"/>
      <c r="Q234" s="1108"/>
      <c r="R234" s="1108"/>
      <c r="S234" s="1108"/>
      <c r="T234" s="1108"/>
      <c r="U234" s="1108"/>
      <c r="V234" s="1108"/>
      <c r="W234" s="1108"/>
      <c r="X234" s="1108"/>
      <c r="Y234" s="1108"/>
      <c r="Z234" s="1108"/>
      <c r="AA234" s="1108"/>
      <c r="AB234" s="1108"/>
      <c r="AC234" s="1108"/>
      <c r="AD234" s="1108"/>
      <c r="AE234" s="1108"/>
      <c r="AF234" s="1108"/>
      <c r="AG234" s="1108"/>
      <c r="AH234" s="1108"/>
      <c r="AI234" s="1108"/>
      <c r="AJ234" s="1108"/>
      <c r="AK234" s="1108"/>
      <c r="AL234" s="1115">
        <v>0.23</v>
      </c>
      <c r="AM234" s="1116"/>
      <c r="AN234" s="1116"/>
      <c r="AO234" s="1116"/>
      <c r="AP234" s="1116"/>
      <c r="AQ234" s="1116"/>
      <c r="AR234" s="1106" t="s">
        <v>89</v>
      </c>
      <c r="AS234" s="1106"/>
      <c r="AT234" s="1106"/>
      <c r="AU234" s="1106"/>
      <c r="AV234" s="1106" t="s">
        <v>89</v>
      </c>
      <c r="AW234" s="1106"/>
      <c r="AX234" s="1106"/>
    </row>
    <row r="235" spans="2:50" ht="24.05" customHeight="1">
      <c r="B235" s="1107">
        <v>9</v>
      </c>
      <c r="C235" s="1107">
        <v>1</v>
      </c>
      <c r="D235" s="1108" t="s">
        <v>319</v>
      </c>
      <c r="E235" s="1108"/>
      <c r="F235" s="1108"/>
      <c r="G235" s="1108"/>
      <c r="H235" s="1108"/>
      <c r="I235" s="1108"/>
      <c r="J235" s="1108"/>
      <c r="K235" s="1108"/>
      <c r="L235" s="1108"/>
      <c r="M235" s="1108"/>
      <c r="N235" s="1108" t="s">
        <v>311</v>
      </c>
      <c r="O235" s="1108"/>
      <c r="P235" s="1108"/>
      <c r="Q235" s="1108"/>
      <c r="R235" s="1108"/>
      <c r="S235" s="1108"/>
      <c r="T235" s="1108"/>
      <c r="U235" s="1108"/>
      <c r="V235" s="1108"/>
      <c r="W235" s="1108"/>
      <c r="X235" s="1108"/>
      <c r="Y235" s="1108"/>
      <c r="Z235" s="1108"/>
      <c r="AA235" s="1108"/>
      <c r="AB235" s="1108"/>
      <c r="AC235" s="1108"/>
      <c r="AD235" s="1108"/>
      <c r="AE235" s="1108"/>
      <c r="AF235" s="1108"/>
      <c r="AG235" s="1108"/>
      <c r="AH235" s="1108"/>
      <c r="AI235" s="1108"/>
      <c r="AJ235" s="1108"/>
      <c r="AK235" s="1108"/>
      <c r="AL235" s="1115">
        <v>0.22500000000000001</v>
      </c>
      <c r="AM235" s="1116"/>
      <c r="AN235" s="1116"/>
      <c r="AO235" s="1116"/>
      <c r="AP235" s="1116"/>
      <c r="AQ235" s="1116"/>
      <c r="AR235" s="1106" t="s">
        <v>89</v>
      </c>
      <c r="AS235" s="1106"/>
      <c r="AT235" s="1106"/>
      <c r="AU235" s="1106"/>
      <c r="AV235" s="1106" t="s">
        <v>89</v>
      </c>
      <c r="AW235" s="1106"/>
      <c r="AX235" s="1106"/>
    </row>
    <row r="236" spans="2:50" ht="24.05" customHeight="1">
      <c r="B236" s="1107">
        <v>10</v>
      </c>
      <c r="C236" s="1107">
        <v>1</v>
      </c>
      <c r="D236" s="1108" t="s">
        <v>320</v>
      </c>
      <c r="E236" s="1108"/>
      <c r="F236" s="1108"/>
      <c r="G236" s="1108"/>
      <c r="H236" s="1108"/>
      <c r="I236" s="1108"/>
      <c r="J236" s="1108"/>
      <c r="K236" s="1108"/>
      <c r="L236" s="1108"/>
      <c r="M236" s="1108"/>
      <c r="N236" s="1108" t="s">
        <v>311</v>
      </c>
      <c r="O236" s="1108"/>
      <c r="P236" s="1108"/>
      <c r="Q236" s="1108"/>
      <c r="R236" s="1108"/>
      <c r="S236" s="1108"/>
      <c r="T236" s="1108"/>
      <c r="U236" s="1108"/>
      <c r="V236" s="1108"/>
      <c r="W236" s="1108"/>
      <c r="X236" s="1108"/>
      <c r="Y236" s="1108"/>
      <c r="Z236" s="1108"/>
      <c r="AA236" s="1108"/>
      <c r="AB236" s="1108"/>
      <c r="AC236" s="1108"/>
      <c r="AD236" s="1108"/>
      <c r="AE236" s="1108"/>
      <c r="AF236" s="1108"/>
      <c r="AG236" s="1108"/>
      <c r="AH236" s="1108"/>
      <c r="AI236" s="1108"/>
      <c r="AJ236" s="1108"/>
      <c r="AK236" s="1108"/>
      <c r="AL236" s="1115">
        <v>0.19</v>
      </c>
      <c r="AM236" s="1116"/>
      <c r="AN236" s="1116"/>
      <c r="AO236" s="1116"/>
      <c r="AP236" s="1116"/>
      <c r="AQ236" s="1116"/>
      <c r="AR236" s="1106" t="s">
        <v>89</v>
      </c>
      <c r="AS236" s="1106"/>
      <c r="AT236" s="1106"/>
      <c r="AU236" s="1106"/>
      <c r="AV236" s="1106" t="s">
        <v>89</v>
      </c>
      <c r="AW236" s="1106"/>
      <c r="AX236" s="1106"/>
    </row>
    <row r="237" spans="2:50" ht="24.05" customHeight="1">
      <c r="B237" s="1127"/>
      <c r="C237" s="1127"/>
      <c r="D237" s="975"/>
      <c r="E237" s="975"/>
      <c r="F237" s="975"/>
      <c r="G237" s="975"/>
      <c r="H237" s="975"/>
      <c r="I237" s="975"/>
      <c r="J237" s="975"/>
      <c r="K237" s="975"/>
      <c r="L237" s="975"/>
      <c r="M237" s="975"/>
      <c r="N237" s="975"/>
      <c r="O237" s="975"/>
      <c r="P237" s="975"/>
      <c r="Q237" s="975"/>
      <c r="R237" s="975"/>
      <c r="S237" s="975"/>
      <c r="T237" s="975"/>
      <c r="U237" s="975"/>
      <c r="V237" s="975"/>
      <c r="W237" s="975"/>
      <c r="X237" s="975"/>
      <c r="Y237" s="975"/>
      <c r="Z237" s="975"/>
      <c r="AA237" s="975"/>
      <c r="AB237" s="975"/>
      <c r="AC237" s="975"/>
      <c r="AD237" s="975"/>
      <c r="AE237" s="975"/>
      <c r="AF237" s="975"/>
      <c r="AG237" s="975"/>
      <c r="AH237" s="975"/>
      <c r="AI237" s="975"/>
      <c r="AJ237" s="975"/>
      <c r="AK237" s="975"/>
      <c r="AL237" s="980"/>
      <c r="AM237" s="975"/>
      <c r="AN237" s="975"/>
      <c r="AO237" s="975"/>
      <c r="AP237" s="975"/>
      <c r="AQ237" s="975"/>
      <c r="AR237" s="975"/>
      <c r="AS237" s="975"/>
      <c r="AT237" s="975"/>
      <c r="AU237" s="975"/>
      <c r="AV237" s="975"/>
      <c r="AW237" s="975"/>
      <c r="AX237" s="975"/>
    </row>
    <row r="238" spans="2:50" ht="24.05" customHeight="1">
      <c r="B238" s="1127"/>
      <c r="C238" s="1127"/>
      <c r="D238" s="975"/>
      <c r="E238" s="975"/>
      <c r="F238" s="975"/>
      <c r="G238" s="975"/>
      <c r="H238" s="975"/>
      <c r="I238" s="975"/>
      <c r="J238" s="975"/>
      <c r="K238" s="975"/>
      <c r="L238" s="975"/>
      <c r="M238" s="975"/>
      <c r="N238" s="975"/>
      <c r="O238" s="975"/>
      <c r="P238" s="975"/>
      <c r="Q238" s="975"/>
      <c r="R238" s="975"/>
      <c r="S238" s="975"/>
      <c r="T238" s="975"/>
      <c r="U238" s="975"/>
      <c r="V238" s="975"/>
      <c r="W238" s="975"/>
      <c r="X238" s="975"/>
      <c r="Y238" s="975"/>
      <c r="Z238" s="975"/>
      <c r="AA238" s="975"/>
      <c r="AB238" s="975"/>
      <c r="AC238" s="975"/>
      <c r="AD238" s="975"/>
      <c r="AE238" s="975"/>
      <c r="AF238" s="975"/>
      <c r="AG238" s="975"/>
      <c r="AH238" s="975"/>
      <c r="AI238" s="975"/>
      <c r="AJ238" s="975"/>
      <c r="AK238" s="975"/>
      <c r="AL238" s="980"/>
      <c r="AM238" s="975"/>
      <c r="AN238" s="975"/>
      <c r="AO238" s="975"/>
      <c r="AP238" s="975"/>
      <c r="AQ238" s="975"/>
      <c r="AR238" s="975"/>
      <c r="AS238" s="975"/>
      <c r="AT238" s="975"/>
      <c r="AU238" s="975"/>
      <c r="AV238" s="975"/>
      <c r="AW238" s="975"/>
      <c r="AX238" s="975"/>
    </row>
  </sheetData>
  <mergeCells count="636">
    <mergeCell ref="B236:C236"/>
    <mergeCell ref="D236:M236"/>
    <mergeCell ref="N236:AK236"/>
    <mergeCell ref="AL236:AQ236"/>
    <mergeCell ref="AR236:AU236"/>
    <mergeCell ref="AV236:AX236"/>
    <mergeCell ref="B235:C235"/>
    <mergeCell ref="D235:M235"/>
    <mergeCell ref="N235:AK235"/>
    <mergeCell ref="AL235:AQ235"/>
    <mergeCell ref="AR235:AU235"/>
    <mergeCell ref="AV235:AX235"/>
    <mergeCell ref="B234:C234"/>
    <mergeCell ref="D234:M234"/>
    <mergeCell ref="N234:AK234"/>
    <mergeCell ref="AL234:AQ234"/>
    <mergeCell ref="AR234:AU234"/>
    <mergeCell ref="AV234:AX234"/>
    <mergeCell ref="B233:C233"/>
    <mergeCell ref="D233:M233"/>
    <mergeCell ref="N233:AK233"/>
    <mergeCell ref="AL233:AQ233"/>
    <mergeCell ref="AR233:AU233"/>
    <mergeCell ref="AV233:AX233"/>
    <mergeCell ref="B232:C232"/>
    <mergeCell ref="D232:M232"/>
    <mergeCell ref="N232:AK232"/>
    <mergeCell ref="AL232:AQ232"/>
    <mergeCell ref="AR232:AU232"/>
    <mergeCell ref="AV232:AX232"/>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23:C223"/>
    <mergeCell ref="D223:M223"/>
    <mergeCell ref="N223:AK223"/>
    <mergeCell ref="AL223:AQ223"/>
    <mergeCell ref="AR223:AU223"/>
    <mergeCell ref="AV223:AX223"/>
    <mergeCell ref="B222:C222"/>
    <mergeCell ref="D222:M222"/>
    <mergeCell ref="N222:AK222"/>
    <mergeCell ref="AL222:AQ222"/>
    <mergeCell ref="AR222:AU222"/>
    <mergeCell ref="AV222:AX222"/>
    <mergeCell ref="B221:C221"/>
    <mergeCell ref="D221:M221"/>
    <mergeCell ref="N221:AK221"/>
    <mergeCell ref="AL221:AQ221"/>
    <mergeCell ref="AR221:AU221"/>
    <mergeCell ref="AV221:AX221"/>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AL216:AR216"/>
    <mergeCell ref="AS216:AW216"/>
    <mergeCell ref="B218:C218"/>
    <mergeCell ref="D218:M218"/>
    <mergeCell ref="N218:AK218"/>
    <mergeCell ref="AL218:AQ218"/>
    <mergeCell ref="AR218:AU218"/>
    <mergeCell ref="AV218:AX218"/>
    <mergeCell ref="Z215:AF215"/>
    <mergeCell ref="AG215:AK215"/>
    <mergeCell ref="AL215:AR215"/>
    <mergeCell ref="AS215:AW215"/>
    <mergeCell ref="B216:H216"/>
    <mergeCell ref="I216:M216"/>
    <mergeCell ref="N216:T216"/>
    <mergeCell ref="U216:Y216"/>
    <mergeCell ref="Z216:AF216"/>
    <mergeCell ref="AG216:AK216"/>
    <mergeCell ref="B214:H214"/>
    <mergeCell ref="I214:Y214"/>
    <mergeCell ref="B215:H215"/>
    <mergeCell ref="I215:M215"/>
    <mergeCell ref="N215:T215"/>
    <mergeCell ref="U215:Y215"/>
    <mergeCell ref="B211:C211"/>
    <mergeCell ref="D211:M211"/>
    <mergeCell ref="N211:AK211"/>
    <mergeCell ref="AL211:AQ211"/>
    <mergeCell ref="AR211:AU211"/>
    <mergeCell ref="AV211:AX211"/>
    <mergeCell ref="B209:C210"/>
    <mergeCell ref="D209:M210"/>
    <mergeCell ref="N209:AK209"/>
    <mergeCell ref="AL209:AQ209"/>
    <mergeCell ref="AR209:AU209"/>
    <mergeCell ref="AV209:AX209"/>
    <mergeCell ref="N210:AK210"/>
    <mergeCell ref="AL210:AQ210"/>
    <mergeCell ref="AR210:AU210"/>
    <mergeCell ref="AV210:AX210"/>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4:C205"/>
    <mergeCell ref="D204:M205"/>
    <mergeCell ref="N204:AK204"/>
    <mergeCell ref="AL204:AQ204"/>
    <mergeCell ref="AR204:AU204"/>
    <mergeCell ref="AV204:AX204"/>
    <mergeCell ref="N205:AK205"/>
    <mergeCell ref="AL205:AQ205"/>
    <mergeCell ref="AR205:AU205"/>
    <mergeCell ref="AV205:AX205"/>
    <mergeCell ref="B203:C203"/>
    <mergeCell ref="D203:M203"/>
    <mergeCell ref="N203:AK203"/>
    <mergeCell ref="AL203:AQ203"/>
    <mergeCell ref="AR203:AU203"/>
    <mergeCell ref="AV203:AX203"/>
    <mergeCell ref="H198:L198"/>
    <mergeCell ref="M198:Y198"/>
    <mergeCell ref="Z198:AC198"/>
    <mergeCell ref="AD198:AH198"/>
    <mergeCell ref="AI198:AU198"/>
    <mergeCell ref="AV198:AY198"/>
    <mergeCell ref="H197:L197"/>
    <mergeCell ref="M197:Y197"/>
    <mergeCell ref="Z197:AC197"/>
    <mergeCell ref="AD197:AH197"/>
    <mergeCell ref="AI197:AU197"/>
    <mergeCell ref="AV197:AY197"/>
    <mergeCell ref="H196:L196"/>
    <mergeCell ref="M196:Y196"/>
    <mergeCell ref="Z196:AC196"/>
    <mergeCell ref="AD196:AH196"/>
    <mergeCell ref="AI196:AU196"/>
    <mergeCell ref="AV196:AY196"/>
    <mergeCell ref="H195:L195"/>
    <mergeCell ref="M195:Y195"/>
    <mergeCell ref="Z195:AC195"/>
    <mergeCell ref="AD195:AH195"/>
    <mergeCell ref="AI195:AU195"/>
    <mergeCell ref="AV195:AY195"/>
    <mergeCell ref="H194:L194"/>
    <mergeCell ref="M194:Y194"/>
    <mergeCell ref="Z194:AC194"/>
    <mergeCell ref="AD194:AH194"/>
    <mergeCell ref="AI194:AU194"/>
    <mergeCell ref="AV194:AY194"/>
    <mergeCell ref="H193:L193"/>
    <mergeCell ref="M193:Y193"/>
    <mergeCell ref="Z193:AC193"/>
    <mergeCell ref="AD193:AH193"/>
    <mergeCell ref="AI193:AU193"/>
    <mergeCell ref="AV193:AY193"/>
    <mergeCell ref="H192:L192"/>
    <mergeCell ref="M192:Y192"/>
    <mergeCell ref="Z192:AC192"/>
    <mergeCell ref="AD192:AH192"/>
    <mergeCell ref="AI192:AU192"/>
    <mergeCell ref="AV192:AY192"/>
    <mergeCell ref="H191:L191"/>
    <mergeCell ref="M191:Y191"/>
    <mergeCell ref="Z191:AC191"/>
    <mergeCell ref="AD191:AH191"/>
    <mergeCell ref="AI191:AU191"/>
    <mergeCell ref="AV191:AY191"/>
    <mergeCell ref="H190:L190"/>
    <mergeCell ref="M190:Y190"/>
    <mergeCell ref="Z190:AC190"/>
    <mergeCell ref="AD190:AH190"/>
    <mergeCell ref="AI190:AU190"/>
    <mergeCell ref="AV190:AY190"/>
    <mergeCell ref="H188:AC188"/>
    <mergeCell ref="AD188:AY188"/>
    <mergeCell ref="H189:L189"/>
    <mergeCell ref="M189:Y189"/>
    <mergeCell ref="Z189:AC189"/>
    <mergeCell ref="AD189:AH189"/>
    <mergeCell ref="AI189:AU189"/>
    <mergeCell ref="AV189:AY189"/>
    <mergeCell ref="H187:L187"/>
    <mergeCell ref="M187:Y187"/>
    <mergeCell ref="Z187:AC187"/>
    <mergeCell ref="AD187:AH187"/>
    <mergeCell ref="AI187:AU187"/>
    <mergeCell ref="AV187:AY187"/>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H180:L180"/>
    <mergeCell ref="M180:Y180"/>
    <mergeCell ref="Z180:AC180"/>
    <mergeCell ref="AD180:AH180"/>
    <mergeCell ref="AI180:AU180"/>
    <mergeCell ref="AV180:AY180"/>
    <mergeCell ref="H179:L179"/>
    <mergeCell ref="M179:Y179"/>
    <mergeCell ref="Z179:AC179"/>
    <mergeCell ref="AD179:AH179"/>
    <mergeCell ref="AI179:AU179"/>
    <mergeCell ref="AV179:AY179"/>
    <mergeCell ref="H177:AC177"/>
    <mergeCell ref="AD177:AY177"/>
    <mergeCell ref="H178:L178"/>
    <mergeCell ref="M178:Y178"/>
    <mergeCell ref="Z178:AC178"/>
    <mergeCell ref="AD178:AH178"/>
    <mergeCell ref="AI178:AU178"/>
    <mergeCell ref="AV178:AY178"/>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1:L171"/>
    <mergeCell ref="M171:Y171"/>
    <mergeCell ref="Z171:AC171"/>
    <mergeCell ref="AD171:AH171"/>
    <mergeCell ref="AI171:AU171"/>
    <mergeCell ref="AV171:AY171"/>
    <mergeCell ref="H170:L170"/>
    <mergeCell ref="M170:Y170"/>
    <mergeCell ref="Z170:AC170"/>
    <mergeCell ref="AD170:AH170"/>
    <mergeCell ref="AI170:AU170"/>
    <mergeCell ref="AV170:AY170"/>
    <mergeCell ref="H169:L169"/>
    <mergeCell ref="M169:Y169"/>
    <mergeCell ref="Z169:AC169"/>
    <mergeCell ref="AD169:AH169"/>
    <mergeCell ref="AI169:AU169"/>
    <mergeCell ref="AV169:AY169"/>
    <mergeCell ref="H168:L168"/>
    <mergeCell ref="M168:Y168"/>
    <mergeCell ref="Z168:AC168"/>
    <mergeCell ref="AD168:AH168"/>
    <mergeCell ref="AI168:AU168"/>
    <mergeCell ref="AV168:AY168"/>
    <mergeCell ref="H166:AC166"/>
    <mergeCell ref="AD166:AY166"/>
    <mergeCell ref="H167:L167"/>
    <mergeCell ref="M167:Y167"/>
    <mergeCell ref="Z167:AC167"/>
    <mergeCell ref="AD167:AH167"/>
    <mergeCell ref="AI167:AU167"/>
    <mergeCell ref="AV167:AY167"/>
    <mergeCell ref="H165:L165"/>
    <mergeCell ref="M165:Y165"/>
    <mergeCell ref="Z165:AC165"/>
    <mergeCell ref="AD165:AH165"/>
    <mergeCell ref="AI165:AU165"/>
    <mergeCell ref="AV165:AY165"/>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H161:L161"/>
    <mergeCell ref="M161:Y161"/>
    <mergeCell ref="Z161:AC161"/>
    <mergeCell ref="AD161:AH161"/>
    <mergeCell ref="AI161:AU161"/>
    <mergeCell ref="AV161:AY161"/>
    <mergeCell ref="H160:L160"/>
    <mergeCell ref="M160:Y160"/>
    <mergeCell ref="Z160:AC160"/>
    <mergeCell ref="AD160:AH160"/>
    <mergeCell ref="AI160:AU160"/>
    <mergeCell ref="AV160:AY160"/>
    <mergeCell ref="AV158:AY158"/>
    <mergeCell ref="H159:L159"/>
    <mergeCell ref="M159:Y159"/>
    <mergeCell ref="Z159:AC159"/>
    <mergeCell ref="AD159:AH159"/>
    <mergeCell ref="AI159:AU159"/>
    <mergeCell ref="AV159:AY159"/>
    <mergeCell ref="M157:Y157"/>
    <mergeCell ref="Z157:AC157"/>
    <mergeCell ref="AD157:AH157"/>
    <mergeCell ref="AI157:AU157"/>
    <mergeCell ref="AV157:AY157"/>
    <mergeCell ref="H158:L158"/>
    <mergeCell ref="M158:Y158"/>
    <mergeCell ref="Z158:AC158"/>
    <mergeCell ref="AD158:AH158"/>
    <mergeCell ref="AI158:AU158"/>
    <mergeCell ref="B155:G198"/>
    <mergeCell ref="H155:AC155"/>
    <mergeCell ref="AD155:AY155"/>
    <mergeCell ref="H156:L156"/>
    <mergeCell ref="M156:Y156"/>
    <mergeCell ref="Z156:AC156"/>
    <mergeCell ref="AD156:AH156"/>
    <mergeCell ref="AI156:AU156"/>
    <mergeCell ref="AV156:AY156"/>
    <mergeCell ref="H157:L157"/>
    <mergeCell ref="O98:Y100"/>
    <mergeCell ref="AB98:AL102"/>
    <mergeCell ref="O101:Y102"/>
    <mergeCell ref="O105:Y105"/>
    <mergeCell ref="O106:Y108"/>
    <mergeCell ref="AB106:AL110"/>
    <mergeCell ref="O109:Y110"/>
    <mergeCell ref="O85:Y86"/>
    <mergeCell ref="O89:Y89"/>
    <mergeCell ref="O90:Y92"/>
    <mergeCell ref="AB90:AL94"/>
    <mergeCell ref="O93:Y94"/>
    <mergeCell ref="O97:Y97"/>
    <mergeCell ref="B67:AY67"/>
    <mergeCell ref="B68:AY68"/>
    <mergeCell ref="M69:AA69"/>
    <mergeCell ref="AL69:AY69"/>
    <mergeCell ref="B73:G154"/>
    <mergeCell ref="I74:S76"/>
    <mergeCell ref="I77:S78"/>
    <mergeCell ref="O81:Y81"/>
    <mergeCell ref="O82:Y84"/>
    <mergeCell ref="AB82:AL86"/>
    <mergeCell ref="B63:F63"/>
    <mergeCell ref="G63:AY63"/>
    <mergeCell ref="B64:AY64"/>
    <mergeCell ref="B65:F65"/>
    <mergeCell ref="G65:AY65"/>
    <mergeCell ref="B66:AY66"/>
    <mergeCell ref="B58:C58"/>
    <mergeCell ref="D58:AY58"/>
    <mergeCell ref="D59:AY59"/>
    <mergeCell ref="D60:AY60"/>
    <mergeCell ref="D61:AY61"/>
    <mergeCell ref="B62:AY62"/>
    <mergeCell ref="D55:G55"/>
    <mergeCell ref="H55:AG55"/>
    <mergeCell ref="D56:G56"/>
    <mergeCell ref="H56:U56"/>
    <mergeCell ref="V56:AG56"/>
    <mergeCell ref="D57:G57"/>
    <mergeCell ref="H57:AG57"/>
    <mergeCell ref="D51:G51"/>
    <mergeCell ref="H51:AG51"/>
    <mergeCell ref="B52:C57"/>
    <mergeCell ref="D52:G52"/>
    <mergeCell ref="H52:AG52"/>
    <mergeCell ref="AH52:AY57"/>
    <mergeCell ref="D53:G53"/>
    <mergeCell ref="H53:AG53"/>
    <mergeCell ref="D54:G54"/>
    <mergeCell ref="H54:AG54"/>
    <mergeCell ref="B47:C51"/>
    <mergeCell ref="D47:G47"/>
    <mergeCell ref="H47:AG47"/>
    <mergeCell ref="AH47:AY51"/>
    <mergeCell ref="D48:G48"/>
    <mergeCell ref="H48:AG48"/>
    <mergeCell ref="D49:G49"/>
    <mergeCell ref="H49:AG49"/>
    <mergeCell ref="D50:G50"/>
    <mergeCell ref="H50:AG50"/>
    <mergeCell ref="B44:C46"/>
    <mergeCell ref="D44:G44"/>
    <mergeCell ref="H44:AG44"/>
    <mergeCell ref="AH44:AY46"/>
    <mergeCell ref="D45:G45"/>
    <mergeCell ref="H45:AG45"/>
    <mergeCell ref="D46:G46"/>
    <mergeCell ref="H46:AG46"/>
    <mergeCell ref="D40:AY40"/>
    <mergeCell ref="D41:AY41"/>
    <mergeCell ref="B42:AY42"/>
    <mergeCell ref="D43:G43"/>
    <mergeCell ref="H43:AG43"/>
    <mergeCell ref="AH43:AY43"/>
    <mergeCell ref="D34:AY34"/>
    <mergeCell ref="B36:C39"/>
    <mergeCell ref="D36:AY36"/>
    <mergeCell ref="D37:AY37"/>
    <mergeCell ref="D38:AY38"/>
    <mergeCell ref="D39:AY39"/>
    <mergeCell ref="D32:L32"/>
    <mergeCell ref="M32:R32"/>
    <mergeCell ref="S32:X32"/>
    <mergeCell ref="D33:L33"/>
    <mergeCell ref="M33:R33"/>
    <mergeCell ref="S33:X33"/>
    <mergeCell ref="D29:L29"/>
    <mergeCell ref="M29:R29"/>
    <mergeCell ref="S29:X29"/>
    <mergeCell ref="Y29:AY33"/>
    <mergeCell ref="D30:L30"/>
    <mergeCell ref="M30:R30"/>
    <mergeCell ref="S30:X30"/>
    <mergeCell ref="D31:L31"/>
    <mergeCell ref="M31:R31"/>
    <mergeCell ref="S31:X31"/>
    <mergeCell ref="AU25:AY26"/>
    <mergeCell ref="B27:G27"/>
    <mergeCell ref="H27:Y27"/>
    <mergeCell ref="Z27:AB27"/>
    <mergeCell ref="AC27:AY27"/>
    <mergeCell ref="B28:C33"/>
    <mergeCell ref="D28:L28"/>
    <mergeCell ref="M28:R28"/>
    <mergeCell ref="S28:X28"/>
    <mergeCell ref="Y28:AY28"/>
    <mergeCell ref="H25:Y26"/>
    <mergeCell ref="Z25:AB26"/>
    <mergeCell ref="AC25:AF26"/>
    <mergeCell ref="AG25:AJ26"/>
    <mergeCell ref="AK25:AO26"/>
    <mergeCell ref="AP25:AT26"/>
    <mergeCell ref="AP23:AT23"/>
    <mergeCell ref="AU23:AY23"/>
    <mergeCell ref="B24:G26"/>
    <mergeCell ref="H24:Y24"/>
    <mergeCell ref="Z24:AB24"/>
    <mergeCell ref="AC24:AF24"/>
    <mergeCell ref="AG24:AJ24"/>
    <mergeCell ref="AK24:AO24"/>
    <mergeCell ref="AP24:AT24"/>
    <mergeCell ref="AU24:AY24"/>
    <mergeCell ref="AP21:AT21"/>
    <mergeCell ref="AU21:AY21"/>
    <mergeCell ref="H22:Y23"/>
    <mergeCell ref="Z22:AB22"/>
    <mergeCell ref="AC22:AF22"/>
    <mergeCell ref="AG22:AJ22"/>
    <mergeCell ref="AK22:AO22"/>
    <mergeCell ref="AP22:AT22"/>
    <mergeCell ref="AU22:AY22"/>
    <mergeCell ref="Z23:AB23"/>
    <mergeCell ref="B21:G23"/>
    <mergeCell ref="H21:Y21"/>
    <mergeCell ref="Z21:AB21"/>
    <mergeCell ref="AC21:AF21"/>
    <mergeCell ref="AG21:AJ21"/>
    <mergeCell ref="AK21:AO21"/>
    <mergeCell ref="AC23:AF23"/>
    <mergeCell ref="AG23:AJ23"/>
    <mergeCell ref="AK23:AO23"/>
    <mergeCell ref="H20:P20"/>
    <mergeCell ref="Q20:W20"/>
    <mergeCell ref="X20:AD20"/>
    <mergeCell ref="AE20:AK20"/>
    <mergeCell ref="AL20:AR20"/>
    <mergeCell ref="AS20:AY20"/>
    <mergeCell ref="H19:P19"/>
    <mergeCell ref="Q19:W19"/>
    <mergeCell ref="X19:AD19"/>
    <mergeCell ref="AE19:AK19"/>
    <mergeCell ref="AL19:AR19"/>
    <mergeCell ref="AS19:AY19"/>
    <mergeCell ref="J18:P18"/>
    <mergeCell ref="Q18:W18"/>
    <mergeCell ref="X18:AD18"/>
    <mergeCell ref="AE18:AK18"/>
    <mergeCell ref="AL18:AR18"/>
    <mergeCell ref="AS18:AY18"/>
    <mergeCell ref="J17:P17"/>
    <mergeCell ref="Q17:W17"/>
    <mergeCell ref="X17:AD17"/>
    <mergeCell ref="AE17:AK17"/>
    <mergeCell ref="AL17:AR17"/>
    <mergeCell ref="AS17:AY17"/>
    <mergeCell ref="J16:P16"/>
    <mergeCell ref="Q16:W16"/>
    <mergeCell ref="X16:AD16"/>
    <mergeCell ref="AE16:AK16"/>
    <mergeCell ref="AL16:AR16"/>
    <mergeCell ref="AS16:AY16"/>
    <mergeCell ref="AS13:AY13"/>
    <mergeCell ref="H14:I18"/>
    <mergeCell ref="J14:P15"/>
    <mergeCell ref="Q14:W15"/>
    <mergeCell ref="X14:AD15"/>
    <mergeCell ref="AE14:AK15"/>
    <mergeCell ref="AL14:AR14"/>
    <mergeCell ref="AS14:AY14"/>
    <mergeCell ref="AL15:AR15"/>
    <mergeCell ref="AS15:AY15"/>
    <mergeCell ref="B11:G11"/>
    <mergeCell ref="H11:AY11"/>
    <mergeCell ref="B12:G12"/>
    <mergeCell ref="H12:AY12"/>
    <mergeCell ref="B13:G20"/>
    <mergeCell ref="H13:P13"/>
    <mergeCell ref="Q13:W13"/>
    <mergeCell ref="X13:AD13"/>
    <mergeCell ref="AE13:AK13"/>
    <mergeCell ref="AL13:AR13"/>
    <mergeCell ref="B8:G9"/>
    <mergeCell ref="H8:Y9"/>
    <mergeCell ref="Z8:AE9"/>
    <mergeCell ref="AF8:AY9"/>
    <mergeCell ref="B10:G10"/>
    <mergeCell ref="H10:AY10"/>
    <mergeCell ref="B6:G6"/>
    <mergeCell ref="H6:Y6"/>
    <mergeCell ref="Z6:AE6"/>
    <mergeCell ref="AR6:AY6"/>
    <mergeCell ref="B7:G7"/>
    <mergeCell ref="H7:Y7"/>
    <mergeCell ref="Z7:AE7"/>
    <mergeCell ref="AF7:AY7"/>
    <mergeCell ref="AQ1:AW1"/>
    <mergeCell ref="AK2:AQ3"/>
    <mergeCell ref="AR2:AY2"/>
    <mergeCell ref="AR3:AY3"/>
    <mergeCell ref="B4:AY4"/>
    <mergeCell ref="B5:G5"/>
    <mergeCell ref="H5:Y5"/>
    <mergeCell ref="Z5:AE5"/>
    <mergeCell ref="AF5:AQ6"/>
    <mergeCell ref="AR5:AY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4" max="50" man="1"/>
    <brk id="70" max="50" man="1"/>
    <brk id="154" max="50" man="1"/>
    <brk id="199"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59"/>
  <sheetViews>
    <sheetView topLeftCell="A152" zoomScale="80" zoomScaleNormal="80" zoomScaleSheetLayoutView="90" zoomScalePageLayoutView="80" workbookViewId="0">
      <selection activeCell="A221" sqref="A221:XFD233"/>
    </sheetView>
  </sheetViews>
  <sheetFormatPr defaultRowHeight="13.1"/>
  <cols>
    <col min="1" max="2" width="2.21875" style="1532" customWidth="1"/>
    <col min="3" max="3" width="3.6640625" style="1532" customWidth="1"/>
    <col min="4" max="6" width="2.21875" style="1532" customWidth="1"/>
    <col min="7" max="7" width="1.6640625" style="1532" customWidth="1"/>
    <col min="8" max="25" width="2.21875" style="1532" customWidth="1"/>
    <col min="26" max="28" width="2.77734375" style="1532" customWidth="1"/>
    <col min="29" max="34" width="2.21875" style="1532" customWidth="1"/>
    <col min="35" max="35" width="2.6640625" style="1532" customWidth="1"/>
    <col min="36" max="36" width="3.44140625" style="1532" customWidth="1"/>
    <col min="37" max="46" width="2.6640625" style="1532" customWidth="1"/>
    <col min="47" max="47" width="3.44140625" style="1532" customWidth="1"/>
    <col min="48" max="58" width="2.21875" style="1532" customWidth="1"/>
    <col min="59" max="16384" width="8.88671875" style="1532"/>
  </cols>
  <sheetData>
    <row r="1" spans="2:51" ht="23.25" customHeight="1">
      <c r="AQ1" s="503"/>
      <c r="AR1" s="503"/>
      <c r="AS1" s="503"/>
      <c r="AT1" s="503"/>
      <c r="AU1" s="503"/>
      <c r="AV1" s="503"/>
      <c r="AW1" s="503"/>
      <c r="AX1" s="504"/>
    </row>
    <row r="2" spans="2:51" ht="29.95" customHeight="1" thickBot="1">
      <c r="AK2" s="507" t="s">
        <v>0</v>
      </c>
      <c r="AL2" s="507"/>
      <c r="AM2" s="507"/>
      <c r="AN2" s="507"/>
      <c r="AO2" s="507"/>
      <c r="AP2" s="507"/>
      <c r="AQ2" s="507"/>
      <c r="AR2" s="2845" t="s">
        <v>1399</v>
      </c>
      <c r="AS2" s="2973"/>
      <c r="AT2" s="2973"/>
      <c r="AU2" s="2973"/>
      <c r="AV2" s="2973"/>
      <c r="AW2" s="2973"/>
      <c r="AX2" s="2973"/>
      <c r="AY2" s="2973"/>
    </row>
    <row r="3" spans="2:51" ht="19" thickBot="1">
      <c r="B3" s="3225" t="s">
        <v>1400</v>
      </c>
      <c r="C3" s="3226"/>
      <c r="D3" s="3226"/>
      <c r="E3" s="3226"/>
      <c r="F3" s="3226"/>
      <c r="G3" s="3226"/>
      <c r="H3" s="3226"/>
      <c r="I3" s="3226"/>
      <c r="J3" s="3226"/>
      <c r="K3" s="3226"/>
      <c r="L3" s="3226"/>
      <c r="M3" s="3226"/>
      <c r="N3" s="3226"/>
      <c r="O3" s="3226"/>
      <c r="P3" s="3226"/>
      <c r="Q3" s="3226"/>
      <c r="R3" s="3226"/>
      <c r="S3" s="3226"/>
      <c r="T3" s="3226"/>
      <c r="U3" s="3226"/>
      <c r="V3" s="3226"/>
      <c r="W3" s="3226"/>
      <c r="X3" s="3226"/>
      <c r="Y3" s="3226"/>
      <c r="Z3" s="3226"/>
      <c r="AA3" s="3226"/>
      <c r="AB3" s="3226"/>
      <c r="AC3" s="3226"/>
      <c r="AD3" s="3226"/>
      <c r="AE3" s="3226"/>
      <c r="AF3" s="3226"/>
      <c r="AG3" s="3226"/>
      <c r="AH3" s="3226"/>
      <c r="AI3" s="3226"/>
      <c r="AJ3" s="3226"/>
      <c r="AK3" s="3226"/>
      <c r="AL3" s="3226"/>
      <c r="AM3" s="3226"/>
      <c r="AN3" s="3226"/>
      <c r="AO3" s="3226"/>
      <c r="AP3" s="3226"/>
      <c r="AQ3" s="3226"/>
      <c r="AR3" s="3226"/>
      <c r="AS3" s="3226"/>
      <c r="AT3" s="3226"/>
      <c r="AU3" s="3226"/>
      <c r="AV3" s="3226"/>
      <c r="AW3" s="3226"/>
      <c r="AX3" s="3226"/>
      <c r="AY3" s="3227"/>
    </row>
    <row r="4" spans="2:51" ht="20.95" customHeight="1">
      <c r="B4" s="512" t="s">
        <v>4</v>
      </c>
      <c r="C4" s="513"/>
      <c r="D4" s="513"/>
      <c r="E4" s="513"/>
      <c r="F4" s="513"/>
      <c r="G4" s="513"/>
      <c r="H4" s="3058" t="s">
        <v>1401</v>
      </c>
      <c r="I4" s="2230"/>
      <c r="J4" s="2230"/>
      <c r="K4" s="2230"/>
      <c r="L4" s="2230"/>
      <c r="M4" s="2230"/>
      <c r="N4" s="2230"/>
      <c r="O4" s="2230"/>
      <c r="P4" s="2230"/>
      <c r="Q4" s="2230"/>
      <c r="R4" s="2230"/>
      <c r="S4" s="2230"/>
      <c r="T4" s="2230"/>
      <c r="U4" s="2230"/>
      <c r="V4" s="2230"/>
      <c r="W4" s="2230"/>
      <c r="X4" s="2230"/>
      <c r="Y4" s="2231"/>
      <c r="Z4" s="3228" t="s">
        <v>1402</v>
      </c>
      <c r="AA4" s="3229"/>
      <c r="AB4" s="3229"/>
      <c r="AC4" s="3229"/>
      <c r="AD4" s="3229"/>
      <c r="AE4" s="3230"/>
      <c r="AF4" s="1985" t="s">
        <v>1403</v>
      </c>
      <c r="AG4" s="3059"/>
      <c r="AH4" s="3059"/>
      <c r="AI4" s="3059"/>
      <c r="AJ4" s="3059"/>
      <c r="AK4" s="3059"/>
      <c r="AL4" s="3059"/>
      <c r="AM4" s="3059"/>
      <c r="AN4" s="3059"/>
      <c r="AO4" s="3059"/>
      <c r="AP4" s="3059"/>
      <c r="AQ4" s="3060"/>
      <c r="AR4" s="523" t="s">
        <v>8</v>
      </c>
      <c r="AS4" s="518"/>
      <c r="AT4" s="518"/>
      <c r="AU4" s="518"/>
      <c r="AV4" s="518"/>
      <c r="AW4" s="518"/>
      <c r="AX4" s="518"/>
      <c r="AY4" s="524"/>
    </row>
    <row r="5" spans="2:51" ht="36" customHeight="1">
      <c r="B5" s="525" t="s">
        <v>9</v>
      </c>
      <c r="C5" s="526"/>
      <c r="D5" s="526"/>
      <c r="E5" s="526"/>
      <c r="F5" s="526"/>
      <c r="G5" s="527"/>
      <c r="H5" s="3231" t="s">
        <v>1193</v>
      </c>
      <c r="I5" s="529"/>
      <c r="J5" s="529"/>
      <c r="K5" s="529"/>
      <c r="L5" s="529"/>
      <c r="M5" s="529"/>
      <c r="N5" s="529"/>
      <c r="O5" s="529"/>
      <c r="P5" s="529"/>
      <c r="Q5" s="529"/>
      <c r="R5" s="529"/>
      <c r="S5" s="529"/>
      <c r="T5" s="529"/>
      <c r="U5" s="529"/>
      <c r="V5" s="529"/>
      <c r="W5" s="766"/>
      <c r="X5" s="766"/>
      <c r="Y5" s="766"/>
      <c r="Z5" s="531" t="s">
        <v>11</v>
      </c>
      <c r="AA5" s="1538"/>
      <c r="AB5" s="1538"/>
      <c r="AC5" s="1538"/>
      <c r="AD5" s="1538"/>
      <c r="AE5" s="1539"/>
      <c r="AF5" s="3061"/>
      <c r="AG5" s="3062"/>
      <c r="AH5" s="3062"/>
      <c r="AI5" s="3062"/>
      <c r="AJ5" s="3062"/>
      <c r="AK5" s="3062"/>
      <c r="AL5" s="3062"/>
      <c r="AM5" s="3062"/>
      <c r="AN5" s="3062"/>
      <c r="AO5" s="3062"/>
      <c r="AP5" s="3062"/>
      <c r="AQ5" s="3063"/>
      <c r="AR5" s="3232" t="s">
        <v>1404</v>
      </c>
      <c r="AS5" s="3233"/>
      <c r="AT5" s="3233"/>
      <c r="AU5" s="3233"/>
      <c r="AV5" s="3233"/>
      <c r="AW5" s="3233"/>
      <c r="AX5" s="3233"/>
      <c r="AY5" s="3234"/>
    </row>
    <row r="6" spans="2:51" ht="30.8" customHeight="1">
      <c r="B6" s="540" t="s">
        <v>13</v>
      </c>
      <c r="C6" s="541"/>
      <c r="D6" s="541"/>
      <c r="E6" s="541"/>
      <c r="F6" s="541"/>
      <c r="G6" s="541"/>
      <c r="H6" s="542" t="s">
        <v>1405</v>
      </c>
      <c r="I6" s="766"/>
      <c r="J6" s="766"/>
      <c r="K6" s="766"/>
      <c r="L6" s="766"/>
      <c r="M6" s="766"/>
      <c r="N6" s="766"/>
      <c r="O6" s="766"/>
      <c r="P6" s="766"/>
      <c r="Q6" s="766"/>
      <c r="R6" s="766"/>
      <c r="S6" s="766"/>
      <c r="T6" s="766"/>
      <c r="U6" s="766"/>
      <c r="V6" s="766"/>
      <c r="W6" s="766"/>
      <c r="X6" s="766"/>
      <c r="Y6" s="766"/>
      <c r="Z6" s="543" t="s">
        <v>15</v>
      </c>
      <c r="AA6" s="544"/>
      <c r="AB6" s="544"/>
      <c r="AC6" s="544"/>
      <c r="AD6" s="544"/>
      <c r="AE6" s="545"/>
      <c r="AF6" s="546" t="s">
        <v>1406</v>
      </c>
      <c r="AG6" s="546"/>
      <c r="AH6" s="546"/>
      <c r="AI6" s="546"/>
      <c r="AJ6" s="546"/>
      <c r="AK6" s="546"/>
      <c r="AL6" s="546"/>
      <c r="AM6" s="546"/>
      <c r="AN6" s="546"/>
      <c r="AO6" s="546"/>
      <c r="AP6" s="546"/>
      <c r="AQ6" s="546"/>
      <c r="AR6" s="3235"/>
      <c r="AS6" s="3235"/>
      <c r="AT6" s="3235"/>
      <c r="AU6" s="3235"/>
      <c r="AV6" s="3235"/>
      <c r="AW6" s="3235"/>
      <c r="AX6" s="3235"/>
      <c r="AY6" s="3236"/>
    </row>
    <row r="7" spans="2:51" ht="18" customHeight="1">
      <c r="B7" s="548" t="s">
        <v>193</v>
      </c>
      <c r="C7" s="549"/>
      <c r="D7" s="549"/>
      <c r="E7" s="549"/>
      <c r="F7" s="549"/>
      <c r="G7" s="549"/>
      <c r="H7" s="3064" t="s">
        <v>1407</v>
      </c>
      <c r="I7" s="3065"/>
      <c r="J7" s="3065"/>
      <c r="K7" s="3065"/>
      <c r="L7" s="3065"/>
      <c r="M7" s="3065"/>
      <c r="N7" s="3065"/>
      <c r="O7" s="3065"/>
      <c r="P7" s="3065"/>
      <c r="Q7" s="3065"/>
      <c r="R7" s="3065"/>
      <c r="S7" s="3065"/>
      <c r="T7" s="3065"/>
      <c r="U7" s="3065"/>
      <c r="V7" s="3065"/>
      <c r="W7" s="3066"/>
      <c r="X7" s="3066"/>
      <c r="Y7" s="3066"/>
      <c r="Z7" s="553" t="s">
        <v>1408</v>
      </c>
      <c r="AA7" s="1552"/>
      <c r="AB7" s="1552"/>
      <c r="AC7" s="1552"/>
      <c r="AD7" s="1552"/>
      <c r="AE7" s="1553"/>
      <c r="AF7" s="3237" t="s">
        <v>1409</v>
      </c>
      <c r="AG7" s="3238"/>
      <c r="AH7" s="3238"/>
      <c r="AI7" s="3238"/>
      <c r="AJ7" s="3238"/>
      <c r="AK7" s="3238"/>
      <c r="AL7" s="3238"/>
      <c r="AM7" s="3238"/>
      <c r="AN7" s="3238"/>
      <c r="AO7" s="3238"/>
      <c r="AP7" s="3238"/>
      <c r="AQ7" s="3238"/>
      <c r="AR7" s="3238"/>
      <c r="AS7" s="3238"/>
      <c r="AT7" s="3238"/>
      <c r="AU7" s="3238"/>
      <c r="AV7" s="3238"/>
      <c r="AW7" s="3238"/>
      <c r="AX7" s="3238"/>
      <c r="AY7" s="3239"/>
    </row>
    <row r="8" spans="2:51" ht="39.799999999999997" customHeight="1">
      <c r="B8" s="558"/>
      <c r="C8" s="559"/>
      <c r="D8" s="559"/>
      <c r="E8" s="559"/>
      <c r="F8" s="559"/>
      <c r="G8" s="559"/>
      <c r="H8" s="3067"/>
      <c r="I8" s="3068"/>
      <c r="J8" s="3068"/>
      <c r="K8" s="3068"/>
      <c r="L8" s="3068"/>
      <c r="M8" s="3068"/>
      <c r="N8" s="3068"/>
      <c r="O8" s="3068"/>
      <c r="P8" s="3068"/>
      <c r="Q8" s="3068"/>
      <c r="R8" s="3068"/>
      <c r="S8" s="3068"/>
      <c r="T8" s="3068"/>
      <c r="U8" s="3068"/>
      <c r="V8" s="3068"/>
      <c r="W8" s="2307"/>
      <c r="X8" s="2307"/>
      <c r="Y8" s="2307"/>
      <c r="Z8" s="1559"/>
      <c r="AA8" s="1552"/>
      <c r="AB8" s="1552"/>
      <c r="AC8" s="1552"/>
      <c r="AD8" s="1552"/>
      <c r="AE8" s="1553"/>
      <c r="AF8" s="3240"/>
      <c r="AG8" s="3241"/>
      <c r="AH8" s="3241"/>
      <c r="AI8" s="3241"/>
      <c r="AJ8" s="3241"/>
      <c r="AK8" s="3241"/>
      <c r="AL8" s="3241"/>
      <c r="AM8" s="3241"/>
      <c r="AN8" s="3241"/>
      <c r="AO8" s="3241"/>
      <c r="AP8" s="3241"/>
      <c r="AQ8" s="3241"/>
      <c r="AR8" s="3241"/>
      <c r="AS8" s="3241"/>
      <c r="AT8" s="3241"/>
      <c r="AU8" s="3241"/>
      <c r="AV8" s="3241"/>
      <c r="AW8" s="3241"/>
      <c r="AX8" s="3241"/>
      <c r="AY8" s="3242"/>
    </row>
    <row r="9" spans="2:51" ht="101.3" customHeight="1">
      <c r="B9" s="567" t="s">
        <v>196</v>
      </c>
      <c r="C9" s="568"/>
      <c r="D9" s="568"/>
      <c r="E9" s="568"/>
      <c r="F9" s="568"/>
      <c r="G9" s="568"/>
      <c r="H9" s="3243" t="s">
        <v>1410</v>
      </c>
      <c r="I9" s="3244"/>
      <c r="J9" s="3244"/>
      <c r="K9" s="3244"/>
      <c r="L9" s="3244"/>
      <c r="M9" s="3244"/>
      <c r="N9" s="3244"/>
      <c r="O9" s="3244"/>
      <c r="P9" s="3244"/>
      <c r="Q9" s="3244"/>
      <c r="R9" s="3244"/>
      <c r="S9" s="3244"/>
      <c r="T9" s="3244"/>
      <c r="U9" s="3244"/>
      <c r="V9" s="3244"/>
      <c r="W9" s="3244"/>
      <c r="X9" s="3244"/>
      <c r="Y9" s="3244"/>
      <c r="Z9" s="3244"/>
      <c r="AA9" s="3244"/>
      <c r="AB9" s="3244"/>
      <c r="AC9" s="3244"/>
      <c r="AD9" s="3244"/>
      <c r="AE9" s="3244"/>
      <c r="AF9" s="3244"/>
      <c r="AG9" s="3244"/>
      <c r="AH9" s="3244"/>
      <c r="AI9" s="3244"/>
      <c r="AJ9" s="3244"/>
      <c r="AK9" s="3244"/>
      <c r="AL9" s="3244"/>
      <c r="AM9" s="3244"/>
      <c r="AN9" s="3244"/>
      <c r="AO9" s="3244"/>
      <c r="AP9" s="3244"/>
      <c r="AQ9" s="3244"/>
      <c r="AR9" s="3244"/>
      <c r="AS9" s="3244"/>
      <c r="AT9" s="3244"/>
      <c r="AU9" s="3244"/>
      <c r="AV9" s="3244"/>
      <c r="AW9" s="3244"/>
      <c r="AX9" s="3244"/>
      <c r="AY9" s="3245"/>
    </row>
    <row r="10" spans="2:51" ht="128.94999999999999" customHeight="1">
      <c r="B10" s="567" t="s">
        <v>198</v>
      </c>
      <c r="C10" s="568"/>
      <c r="D10" s="568"/>
      <c r="E10" s="568"/>
      <c r="F10" s="568"/>
      <c r="G10" s="568"/>
      <c r="H10" s="3243" t="s">
        <v>1411</v>
      </c>
      <c r="I10" s="3244"/>
      <c r="J10" s="3244"/>
      <c r="K10" s="3244"/>
      <c r="L10" s="3244"/>
      <c r="M10" s="3244"/>
      <c r="N10" s="3244"/>
      <c r="O10" s="3244"/>
      <c r="P10" s="3244"/>
      <c r="Q10" s="3244"/>
      <c r="R10" s="3244"/>
      <c r="S10" s="3244"/>
      <c r="T10" s="3244"/>
      <c r="U10" s="3244"/>
      <c r="V10" s="3244"/>
      <c r="W10" s="3244"/>
      <c r="X10" s="3244"/>
      <c r="Y10" s="3244"/>
      <c r="Z10" s="3244"/>
      <c r="AA10" s="3244"/>
      <c r="AB10" s="3244"/>
      <c r="AC10" s="3244"/>
      <c r="AD10" s="3244"/>
      <c r="AE10" s="3244"/>
      <c r="AF10" s="3244"/>
      <c r="AG10" s="3244"/>
      <c r="AH10" s="3244"/>
      <c r="AI10" s="3244"/>
      <c r="AJ10" s="3244"/>
      <c r="AK10" s="3244"/>
      <c r="AL10" s="3244"/>
      <c r="AM10" s="3244"/>
      <c r="AN10" s="3244"/>
      <c r="AO10" s="3244"/>
      <c r="AP10" s="3244"/>
      <c r="AQ10" s="3244"/>
      <c r="AR10" s="3244"/>
      <c r="AS10" s="3244"/>
      <c r="AT10" s="3244"/>
      <c r="AU10" s="3244"/>
      <c r="AV10" s="3244"/>
      <c r="AW10" s="3244"/>
      <c r="AX10" s="3244"/>
      <c r="AY10" s="3245"/>
    </row>
    <row r="11" spans="2:51" ht="29.3" customHeight="1">
      <c r="B11" s="567" t="s">
        <v>25</v>
      </c>
      <c r="C11" s="568"/>
      <c r="D11" s="568"/>
      <c r="E11" s="568"/>
      <c r="F11" s="568"/>
      <c r="G11" s="572"/>
      <c r="H11" s="573" t="s">
        <v>335</v>
      </c>
      <c r="I11" s="1565"/>
      <c r="J11" s="1565"/>
      <c r="K11" s="1565"/>
      <c r="L11" s="1565"/>
      <c r="M11" s="1565"/>
      <c r="N11" s="1565"/>
      <c r="O11" s="1565"/>
      <c r="P11" s="1565"/>
      <c r="Q11" s="1565"/>
      <c r="R11" s="1565"/>
      <c r="S11" s="1565"/>
      <c r="T11" s="1565"/>
      <c r="U11" s="1565"/>
      <c r="V11" s="1565"/>
      <c r="W11" s="1565"/>
      <c r="X11" s="1565"/>
      <c r="Y11" s="1565"/>
      <c r="Z11" s="1565"/>
      <c r="AA11" s="1565"/>
      <c r="AB11" s="1565"/>
      <c r="AC11" s="1565"/>
      <c r="AD11" s="1565"/>
      <c r="AE11" s="1565"/>
      <c r="AF11" s="1565"/>
      <c r="AG11" s="1565"/>
      <c r="AH11" s="1565"/>
      <c r="AI11" s="1565"/>
      <c r="AJ11" s="1565"/>
      <c r="AK11" s="1565"/>
      <c r="AL11" s="1565"/>
      <c r="AM11" s="1565"/>
      <c r="AN11" s="1565"/>
      <c r="AO11" s="1565"/>
      <c r="AP11" s="1565"/>
      <c r="AQ11" s="1565"/>
      <c r="AR11" s="1565"/>
      <c r="AS11" s="1565"/>
      <c r="AT11" s="1565"/>
      <c r="AU11" s="1565"/>
      <c r="AV11" s="1565"/>
      <c r="AW11" s="1565"/>
      <c r="AX11" s="1565"/>
      <c r="AY11" s="1566"/>
    </row>
    <row r="12" spans="2:51" ht="20.95" customHeight="1">
      <c r="B12" s="576" t="s">
        <v>201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18" customHeight="1">
      <c r="B13" s="585"/>
      <c r="C13" s="586"/>
      <c r="D13" s="586"/>
      <c r="E13" s="586"/>
      <c r="F13" s="586"/>
      <c r="G13" s="587"/>
      <c r="H13" s="588" t="s">
        <v>33</v>
      </c>
      <c r="I13" s="589"/>
      <c r="J13" s="590" t="s">
        <v>34</v>
      </c>
      <c r="K13" s="591"/>
      <c r="L13" s="591"/>
      <c r="M13" s="591"/>
      <c r="N13" s="591"/>
      <c r="O13" s="591"/>
      <c r="P13" s="592"/>
      <c r="Q13" s="2873" t="s">
        <v>1407</v>
      </c>
      <c r="R13" s="2874"/>
      <c r="S13" s="2874"/>
      <c r="T13" s="2874"/>
      <c r="U13" s="2874"/>
      <c r="V13" s="2874"/>
      <c r="W13" s="2875"/>
      <c r="X13" s="2873" t="s">
        <v>1407</v>
      </c>
      <c r="Y13" s="2874"/>
      <c r="Z13" s="2874"/>
      <c r="AA13" s="2874"/>
      <c r="AB13" s="2874"/>
      <c r="AC13" s="2874"/>
      <c r="AD13" s="2875"/>
      <c r="AE13" s="2876" t="s">
        <v>1407</v>
      </c>
      <c r="AF13" s="2877"/>
      <c r="AG13" s="2877"/>
      <c r="AH13" s="2877"/>
      <c r="AI13" s="2877"/>
      <c r="AJ13" s="2877"/>
      <c r="AK13" s="2878"/>
      <c r="AL13" s="2880" t="s">
        <v>1407</v>
      </c>
      <c r="AM13" s="2879"/>
      <c r="AN13" s="2879"/>
      <c r="AO13" s="2879"/>
      <c r="AP13" s="2879"/>
      <c r="AQ13" s="2879"/>
      <c r="AR13" s="2879"/>
      <c r="AS13" s="2880" t="s">
        <v>1407</v>
      </c>
      <c r="AT13" s="2879"/>
      <c r="AU13" s="2879"/>
      <c r="AV13" s="2879"/>
      <c r="AW13" s="2879"/>
      <c r="AX13" s="2879"/>
      <c r="AY13" s="3069"/>
    </row>
    <row r="14" spans="2:51" ht="18" customHeight="1">
      <c r="B14" s="585"/>
      <c r="C14" s="586"/>
      <c r="D14" s="586"/>
      <c r="E14" s="586"/>
      <c r="F14" s="586"/>
      <c r="G14" s="587"/>
      <c r="H14" s="601"/>
      <c r="I14" s="602"/>
      <c r="J14" s="3246"/>
      <c r="K14" s="3247"/>
      <c r="L14" s="3247"/>
      <c r="M14" s="3247"/>
      <c r="N14" s="3247"/>
      <c r="O14" s="3247"/>
      <c r="P14" s="3248"/>
      <c r="Q14" s="2886"/>
      <c r="R14" s="2887"/>
      <c r="S14" s="2887"/>
      <c r="T14" s="2887"/>
      <c r="U14" s="2887"/>
      <c r="V14" s="2887"/>
      <c r="W14" s="2888"/>
      <c r="X14" s="2886"/>
      <c r="Y14" s="2887"/>
      <c r="Z14" s="2887"/>
      <c r="AA14" s="2887"/>
      <c r="AB14" s="2887"/>
      <c r="AC14" s="2887"/>
      <c r="AD14" s="2888"/>
      <c r="AE14" s="2889"/>
      <c r="AF14" s="2890"/>
      <c r="AG14" s="2890"/>
      <c r="AH14" s="2890"/>
      <c r="AI14" s="2890"/>
      <c r="AJ14" s="2890"/>
      <c r="AK14" s="2891"/>
      <c r="AL14" s="609" t="s">
        <v>1412</v>
      </c>
      <c r="AM14" s="610"/>
      <c r="AN14" s="610"/>
      <c r="AO14" s="610"/>
      <c r="AP14" s="610"/>
      <c r="AQ14" s="610"/>
      <c r="AR14" s="611"/>
      <c r="AS14" s="609" t="s">
        <v>1413</v>
      </c>
      <c r="AT14" s="610"/>
      <c r="AU14" s="610"/>
      <c r="AV14" s="610"/>
      <c r="AW14" s="610"/>
      <c r="AX14" s="610"/>
      <c r="AY14" s="3249"/>
    </row>
    <row r="15" spans="2:51" ht="20.95" customHeight="1">
      <c r="B15" s="585"/>
      <c r="C15" s="586"/>
      <c r="D15" s="586"/>
      <c r="E15" s="586"/>
      <c r="F15" s="586"/>
      <c r="G15" s="587"/>
      <c r="H15" s="617"/>
      <c r="I15" s="602"/>
      <c r="J15" s="618" t="s">
        <v>36</v>
      </c>
      <c r="K15" s="619"/>
      <c r="L15" s="619"/>
      <c r="M15" s="619"/>
      <c r="N15" s="619"/>
      <c r="O15" s="619"/>
      <c r="P15" s="620"/>
      <c r="Q15" s="1575" t="s">
        <v>1407</v>
      </c>
      <c r="R15" s="622"/>
      <c r="S15" s="622"/>
      <c r="T15" s="622"/>
      <c r="U15" s="622"/>
      <c r="V15" s="622"/>
      <c r="W15" s="622"/>
      <c r="X15" s="1575" t="s">
        <v>1407</v>
      </c>
      <c r="Y15" s="622"/>
      <c r="Z15" s="622"/>
      <c r="AA15" s="622"/>
      <c r="AB15" s="622"/>
      <c r="AC15" s="622"/>
      <c r="AD15" s="622"/>
      <c r="AE15" s="3250" t="s">
        <v>1414</v>
      </c>
      <c r="AF15" s="3251"/>
      <c r="AG15" s="3251"/>
      <c r="AH15" s="3251"/>
      <c r="AI15" s="3251"/>
      <c r="AJ15" s="3251"/>
      <c r="AK15" s="3252"/>
      <c r="AL15" s="622" t="s">
        <v>1407</v>
      </c>
      <c r="AM15" s="622"/>
      <c r="AN15" s="622"/>
      <c r="AO15" s="622"/>
      <c r="AP15" s="622"/>
      <c r="AQ15" s="622"/>
      <c r="AR15" s="622"/>
      <c r="AS15" s="624"/>
      <c r="AT15" s="624"/>
      <c r="AU15" s="624"/>
      <c r="AV15" s="624"/>
      <c r="AW15" s="624"/>
      <c r="AX15" s="624"/>
      <c r="AY15" s="625"/>
    </row>
    <row r="16" spans="2:51" ht="24.75" customHeight="1">
      <c r="B16" s="585"/>
      <c r="C16" s="586"/>
      <c r="D16" s="586"/>
      <c r="E16" s="586"/>
      <c r="F16" s="586"/>
      <c r="G16" s="587"/>
      <c r="H16" s="617"/>
      <c r="I16" s="602"/>
      <c r="J16" s="618" t="s">
        <v>38</v>
      </c>
      <c r="K16" s="619"/>
      <c r="L16" s="619"/>
      <c r="M16" s="619"/>
      <c r="N16" s="619"/>
      <c r="O16" s="619"/>
      <c r="P16" s="620"/>
      <c r="Q16" s="1575" t="s">
        <v>1407</v>
      </c>
      <c r="R16" s="622"/>
      <c r="S16" s="622"/>
      <c r="T16" s="622"/>
      <c r="U16" s="622"/>
      <c r="V16" s="622"/>
      <c r="W16" s="622"/>
      <c r="X16" s="1575" t="s">
        <v>1407</v>
      </c>
      <c r="Y16" s="622"/>
      <c r="Z16" s="622"/>
      <c r="AA16" s="622"/>
      <c r="AB16" s="622"/>
      <c r="AC16" s="622"/>
      <c r="AD16" s="622"/>
      <c r="AE16" s="622">
        <v>0</v>
      </c>
      <c r="AF16" s="622"/>
      <c r="AG16" s="622"/>
      <c r="AH16" s="622"/>
      <c r="AI16" s="622"/>
      <c r="AJ16" s="622"/>
      <c r="AK16" s="622"/>
      <c r="AL16" s="622" t="s">
        <v>1407</v>
      </c>
      <c r="AM16" s="622"/>
      <c r="AN16" s="622"/>
      <c r="AO16" s="622"/>
      <c r="AP16" s="622"/>
      <c r="AQ16" s="622"/>
      <c r="AR16" s="622"/>
      <c r="AS16" s="624"/>
      <c r="AT16" s="624"/>
      <c r="AU16" s="624"/>
      <c r="AV16" s="624"/>
      <c r="AW16" s="624"/>
      <c r="AX16" s="624"/>
      <c r="AY16" s="625"/>
    </row>
    <row r="17" spans="2:61" ht="24.75" customHeight="1">
      <c r="B17" s="585"/>
      <c r="C17" s="586"/>
      <c r="D17" s="586"/>
      <c r="E17" s="586"/>
      <c r="F17" s="586"/>
      <c r="G17" s="587"/>
      <c r="H17" s="626"/>
      <c r="I17" s="627"/>
      <c r="J17" s="628" t="s">
        <v>39</v>
      </c>
      <c r="K17" s="629"/>
      <c r="L17" s="629"/>
      <c r="M17" s="629"/>
      <c r="N17" s="629"/>
      <c r="O17" s="629"/>
      <c r="P17" s="630"/>
      <c r="Q17" s="1583" t="s">
        <v>280</v>
      </c>
      <c r="R17" s="632"/>
      <c r="S17" s="632"/>
      <c r="T17" s="632"/>
      <c r="U17" s="632"/>
      <c r="V17" s="632"/>
      <c r="W17" s="632"/>
      <c r="X17" s="1583" t="s">
        <v>280</v>
      </c>
      <c r="Y17" s="632"/>
      <c r="Z17" s="632"/>
      <c r="AA17" s="632"/>
      <c r="AB17" s="632"/>
      <c r="AC17" s="632"/>
      <c r="AD17" s="632"/>
      <c r="AE17" s="3253">
        <v>149.99700000000001</v>
      </c>
      <c r="AF17" s="3253"/>
      <c r="AG17" s="3253"/>
      <c r="AH17" s="3253"/>
      <c r="AI17" s="3253"/>
      <c r="AJ17" s="3253"/>
      <c r="AK17" s="3253"/>
      <c r="AL17" s="2904">
        <f>SUM(AL13:AL16)+176</f>
        <v>176</v>
      </c>
      <c r="AM17" s="2904"/>
      <c r="AN17" s="2904"/>
      <c r="AO17" s="2904"/>
      <c r="AP17" s="2904"/>
      <c r="AQ17" s="2904"/>
      <c r="AR17" s="2904"/>
      <c r="AS17" s="3071">
        <v>83</v>
      </c>
      <c r="AT17" s="3072"/>
      <c r="AU17" s="3072"/>
      <c r="AV17" s="3072"/>
      <c r="AW17" s="3072"/>
      <c r="AX17" s="3072"/>
      <c r="AY17" s="3073"/>
    </row>
    <row r="18" spans="2:61" ht="24.75" customHeight="1">
      <c r="B18" s="585"/>
      <c r="C18" s="586"/>
      <c r="D18" s="586"/>
      <c r="E18" s="586"/>
      <c r="F18" s="586"/>
      <c r="G18" s="587"/>
      <c r="H18" s="635" t="s">
        <v>40</v>
      </c>
      <c r="I18" s="636"/>
      <c r="J18" s="636"/>
      <c r="K18" s="636"/>
      <c r="L18" s="636"/>
      <c r="M18" s="636"/>
      <c r="N18" s="636"/>
      <c r="O18" s="636"/>
      <c r="P18" s="636"/>
      <c r="Q18" s="1588" t="s">
        <v>1407</v>
      </c>
      <c r="R18" s="638"/>
      <c r="S18" s="638"/>
      <c r="T18" s="638"/>
      <c r="U18" s="638"/>
      <c r="V18" s="638"/>
      <c r="W18" s="638"/>
      <c r="X18" s="1588" t="s">
        <v>1407</v>
      </c>
      <c r="Y18" s="638"/>
      <c r="Z18" s="638"/>
      <c r="AA18" s="638"/>
      <c r="AB18" s="638"/>
      <c r="AC18" s="638"/>
      <c r="AD18" s="638"/>
      <c r="AE18" s="3254">
        <v>149.99700000000001</v>
      </c>
      <c r="AF18" s="3254"/>
      <c r="AG18" s="3254"/>
      <c r="AH18" s="3254"/>
      <c r="AI18" s="3254"/>
      <c r="AJ18" s="3254"/>
      <c r="AK18" s="3254"/>
      <c r="AL18" s="2257"/>
      <c r="AM18" s="2257"/>
      <c r="AN18" s="2257"/>
      <c r="AO18" s="2257"/>
      <c r="AP18" s="2257"/>
      <c r="AQ18" s="2257"/>
      <c r="AR18" s="2257"/>
      <c r="AS18" s="2257"/>
      <c r="AT18" s="2257"/>
      <c r="AU18" s="2257"/>
      <c r="AV18" s="2257"/>
      <c r="AW18" s="2257"/>
      <c r="AX18" s="2257"/>
      <c r="AY18" s="3131"/>
    </row>
    <row r="19" spans="2:61" ht="24.75" customHeight="1">
      <c r="B19" s="640"/>
      <c r="C19" s="641"/>
      <c r="D19" s="641"/>
      <c r="E19" s="641"/>
      <c r="F19" s="641"/>
      <c r="G19" s="642"/>
      <c r="H19" s="635" t="s">
        <v>41</v>
      </c>
      <c r="I19" s="636"/>
      <c r="J19" s="636"/>
      <c r="K19" s="636"/>
      <c r="L19" s="636"/>
      <c r="M19" s="636"/>
      <c r="N19" s="636"/>
      <c r="O19" s="636"/>
      <c r="P19" s="636"/>
      <c r="Q19" s="1588" t="s">
        <v>1407</v>
      </c>
      <c r="R19" s="638"/>
      <c r="S19" s="638"/>
      <c r="T19" s="638"/>
      <c r="U19" s="638"/>
      <c r="V19" s="638"/>
      <c r="W19" s="638"/>
      <c r="X19" s="1588" t="s">
        <v>1407</v>
      </c>
      <c r="Y19" s="638"/>
      <c r="Z19" s="638"/>
      <c r="AA19" s="638"/>
      <c r="AB19" s="638"/>
      <c r="AC19" s="638"/>
      <c r="AD19" s="638"/>
      <c r="AE19" s="643">
        <v>1</v>
      </c>
      <c r="AF19" s="643"/>
      <c r="AG19" s="643"/>
      <c r="AH19" s="643"/>
      <c r="AI19" s="643"/>
      <c r="AJ19" s="643"/>
      <c r="AK19" s="643"/>
      <c r="AL19" s="2257"/>
      <c r="AM19" s="2257"/>
      <c r="AN19" s="2257"/>
      <c r="AO19" s="2257"/>
      <c r="AP19" s="2257"/>
      <c r="AQ19" s="2257"/>
      <c r="AR19" s="2257"/>
      <c r="AS19" s="2257"/>
      <c r="AT19" s="2257"/>
      <c r="AU19" s="2257"/>
      <c r="AV19" s="2257"/>
      <c r="AW19" s="2257"/>
      <c r="AX19" s="2257"/>
      <c r="AY19" s="3131"/>
    </row>
    <row r="20" spans="2:61" ht="31.75" customHeight="1">
      <c r="B20" s="672" t="s">
        <v>43</v>
      </c>
      <c r="C20" s="719"/>
      <c r="D20" s="719"/>
      <c r="E20" s="719"/>
      <c r="F20" s="719"/>
      <c r="G20" s="2258"/>
      <c r="H20" s="647" t="s">
        <v>44</v>
      </c>
      <c r="I20" s="582"/>
      <c r="J20" s="582"/>
      <c r="K20" s="582"/>
      <c r="L20" s="582"/>
      <c r="M20" s="582"/>
      <c r="N20" s="582"/>
      <c r="O20" s="582"/>
      <c r="P20" s="582"/>
      <c r="Q20" s="582"/>
      <c r="R20" s="582"/>
      <c r="S20" s="582"/>
      <c r="T20" s="582"/>
      <c r="U20" s="582"/>
      <c r="V20" s="582"/>
      <c r="W20" s="582"/>
      <c r="X20" s="582"/>
      <c r="Y20" s="583"/>
      <c r="Z20" s="648"/>
      <c r="AA20" s="649"/>
      <c r="AB20" s="650"/>
      <c r="AC20" s="581" t="s">
        <v>45</v>
      </c>
      <c r="AD20" s="582"/>
      <c r="AE20" s="583"/>
      <c r="AF20" s="651" t="s">
        <v>202</v>
      </c>
      <c r="AG20" s="651"/>
      <c r="AH20" s="651"/>
      <c r="AI20" s="651"/>
      <c r="AJ20" s="651"/>
      <c r="AK20" s="651" t="s">
        <v>203</v>
      </c>
      <c r="AL20" s="651"/>
      <c r="AM20" s="651"/>
      <c r="AN20" s="651"/>
      <c r="AO20" s="651"/>
      <c r="AP20" s="651" t="s">
        <v>204</v>
      </c>
      <c r="AQ20" s="651"/>
      <c r="AR20" s="651"/>
      <c r="AS20" s="651"/>
      <c r="AT20" s="651"/>
      <c r="AU20" s="652" t="s">
        <v>1415</v>
      </c>
      <c r="AV20" s="651"/>
      <c r="AW20" s="651"/>
      <c r="AX20" s="651"/>
      <c r="AY20" s="653"/>
    </row>
    <row r="21" spans="2:61" s="502" customFormat="1" ht="39.950000000000003" customHeight="1">
      <c r="B21" s="3255"/>
      <c r="C21" s="3256"/>
      <c r="D21" s="3256"/>
      <c r="E21" s="3256"/>
      <c r="F21" s="3256"/>
      <c r="G21" s="3257"/>
      <c r="H21" s="3258" t="s">
        <v>1416</v>
      </c>
      <c r="I21" s="816"/>
      <c r="J21" s="816"/>
      <c r="K21" s="816"/>
      <c r="L21" s="816"/>
      <c r="M21" s="816"/>
      <c r="N21" s="816"/>
      <c r="O21" s="816"/>
      <c r="P21" s="816"/>
      <c r="Q21" s="816"/>
      <c r="R21" s="816"/>
      <c r="S21" s="816"/>
      <c r="T21" s="816"/>
      <c r="U21" s="816"/>
      <c r="V21" s="816"/>
      <c r="W21" s="816"/>
      <c r="X21" s="816"/>
      <c r="Y21" s="1194"/>
      <c r="Z21" s="3259" t="s">
        <v>213</v>
      </c>
      <c r="AA21" s="3260"/>
      <c r="AB21" s="3261"/>
      <c r="AC21" s="3262" t="s">
        <v>1417</v>
      </c>
      <c r="AD21" s="3263"/>
      <c r="AE21" s="3263"/>
      <c r="AF21" s="3264" t="s">
        <v>432</v>
      </c>
      <c r="AG21" s="1160"/>
      <c r="AH21" s="1160"/>
      <c r="AI21" s="1160"/>
      <c r="AJ21" s="1160"/>
      <c r="AK21" s="3264" t="s">
        <v>432</v>
      </c>
      <c r="AL21" s="1160"/>
      <c r="AM21" s="1160"/>
      <c r="AN21" s="1160"/>
      <c r="AO21" s="1160"/>
      <c r="AP21" s="3265" t="s">
        <v>1418</v>
      </c>
      <c r="AQ21" s="3266"/>
      <c r="AR21" s="3266"/>
      <c r="AS21" s="3266"/>
      <c r="AT21" s="3266"/>
      <c r="AU21" s="3267" t="s">
        <v>1419</v>
      </c>
      <c r="AV21" s="2710"/>
      <c r="AW21" s="2710"/>
      <c r="AX21" s="2710"/>
      <c r="AY21" s="3268"/>
      <c r="AZ21" s="3269"/>
    </row>
    <row r="22" spans="2:61" s="502" customFormat="1" ht="39.950000000000003" customHeight="1">
      <c r="B22" s="2287"/>
      <c r="C22" s="2288"/>
      <c r="D22" s="2288"/>
      <c r="E22" s="2288"/>
      <c r="F22" s="2288"/>
      <c r="G22" s="2289"/>
      <c r="H22" s="3270"/>
      <c r="I22" s="827"/>
      <c r="J22" s="827"/>
      <c r="K22" s="827"/>
      <c r="L22" s="827"/>
      <c r="M22" s="827"/>
      <c r="N22" s="827"/>
      <c r="O22" s="827"/>
      <c r="P22" s="827"/>
      <c r="Q22" s="827"/>
      <c r="R22" s="827"/>
      <c r="S22" s="827"/>
      <c r="T22" s="827"/>
      <c r="U22" s="827"/>
      <c r="V22" s="827"/>
      <c r="W22" s="827"/>
      <c r="X22" s="827"/>
      <c r="Y22" s="3271"/>
      <c r="Z22" s="3272" t="s">
        <v>1351</v>
      </c>
      <c r="AA22" s="3273"/>
      <c r="AB22" s="3274"/>
      <c r="AC22" s="2942" t="s">
        <v>431</v>
      </c>
      <c r="AD22" s="2942"/>
      <c r="AE22" s="2942"/>
      <c r="AF22" s="3086" t="s">
        <v>432</v>
      </c>
      <c r="AG22" s="2942"/>
      <c r="AH22" s="2942"/>
      <c r="AI22" s="2942"/>
      <c r="AJ22" s="2942"/>
      <c r="AK22" s="3086" t="s">
        <v>432</v>
      </c>
      <c r="AL22" s="2942"/>
      <c r="AM22" s="2942"/>
      <c r="AN22" s="2942"/>
      <c r="AO22" s="2942"/>
      <c r="AP22" s="3275">
        <v>0.23499999999999999</v>
      </c>
      <c r="AQ22" s="3275"/>
      <c r="AR22" s="3275"/>
      <c r="AS22" s="3275"/>
      <c r="AT22" s="3275"/>
      <c r="AU22" s="3276"/>
      <c r="AV22" s="3277"/>
      <c r="AW22" s="3277"/>
      <c r="AX22" s="3277"/>
      <c r="AY22" s="3278"/>
      <c r="AZ22" s="3269"/>
    </row>
    <row r="23" spans="2:61" ht="31.75" customHeight="1">
      <c r="B23" s="672" t="s">
        <v>54</v>
      </c>
      <c r="C23" s="673"/>
      <c r="D23" s="673"/>
      <c r="E23" s="673"/>
      <c r="F23" s="673"/>
      <c r="G23" s="674"/>
      <c r="H23" s="647" t="s">
        <v>55</v>
      </c>
      <c r="I23" s="582"/>
      <c r="J23" s="582"/>
      <c r="K23" s="582"/>
      <c r="L23" s="582"/>
      <c r="M23" s="582"/>
      <c r="N23" s="582"/>
      <c r="O23" s="582"/>
      <c r="P23" s="582"/>
      <c r="Q23" s="582"/>
      <c r="R23" s="582"/>
      <c r="S23" s="582"/>
      <c r="T23" s="582"/>
      <c r="U23" s="582"/>
      <c r="V23" s="582"/>
      <c r="W23" s="582"/>
      <c r="X23" s="582"/>
      <c r="Y23" s="583"/>
      <c r="Z23" s="648"/>
      <c r="AA23" s="649"/>
      <c r="AB23" s="650"/>
      <c r="AC23" s="581" t="s">
        <v>45</v>
      </c>
      <c r="AD23" s="582"/>
      <c r="AE23" s="583"/>
      <c r="AF23" s="581" t="s">
        <v>202</v>
      </c>
      <c r="AG23" s="582"/>
      <c r="AH23" s="582"/>
      <c r="AI23" s="582"/>
      <c r="AJ23" s="583"/>
      <c r="AK23" s="581" t="s">
        <v>203</v>
      </c>
      <c r="AL23" s="582"/>
      <c r="AM23" s="582"/>
      <c r="AN23" s="582"/>
      <c r="AO23" s="583"/>
      <c r="AP23" s="581" t="s">
        <v>204</v>
      </c>
      <c r="AQ23" s="582"/>
      <c r="AR23" s="582"/>
      <c r="AS23" s="582"/>
      <c r="AT23" s="583"/>
      <c r="AU23" s="675" t="s">
        <v>56</v>
      </c>
      <c r="AV23" s="676"/>
      <c r="AW23" s="676"/>
      <c r="AX23" s="676"/>
      <c r="AY23" s="677"/>
      <c r="AZ23" s="3014"/>
      <c r="BA23" s="3015"/>
      <c r="BB23" s="3015"/>
      <c r="BC23" s="3015"/>
      <c r="BD23" s="3015"/>
      <c r="BE23" s="3015"/>
      <c r="BF23" s="3015"/>
      <c r="BG23" s="3015"/>
      <c r="BH23" s="3015"/>
      <c r="BI23" s="3015"/>
    </row>
    <row r="24" spans="2:61" ht="39.950000000000003" customHeight="1">
      <c r="B24" s="678"/>
      <c r="C24" s="679"/>
      <c r="D24" s="679"/>
      <c r="E24" s="679"/>
      <c r="F24" s="679"/>
      <c r="G24" s="680"/>
      <c r="H24" s="1193" t="s">
        <v>1420</v>
      </c>
      <c r="I24" s="816"/>
      <c r="J24" s="816"/>
      <c r="K24" s="816"/>
      <c r="L24" s="816"/>
      <c r="M24" s="816"/>
      <c r="N24" s="816"/>
      <c r="O24" s="816"/>
      <c r="P24" s="816"/>
      <c r="Q24" s="816"/>
      <c r="R24" s="816"/>
      <c r="S24" s="816"/>
      <c r="T24" s="816"/>
      <c r="U24" s="816"/>
      <c r="V24" s="816"/>
      <c r="W24" s="816"/>
      <c r="X24" s="816"/>
      <c r="Y24" s="1194"/>
      <c r="Z24" s="683" t="s">
        <v>58</v>
      </c>
      <c r="AA24" s="684"/>
      <c r="AB24" s="685"/>
      <c r="AC24" s="3080" t="s">
        <v>1285</v>
      </c>
      <c r="AD24" s="2160"/>
      <c r="AE24" s="2161"/>
      <c r="AF24" s="3082" t="s">
        <v>280</v>
      </c>
      <c r="AG24" s="3279"/>
      <c r="AH24" s="3279"/>
      <c r="AI24" s="3279"/>
      <c r="AJ24" s="3280"/>
      <c r="AK24" s="3082" t="s">
        <v>280</v>
      </c>
      <c r="AL24" s="3279"/>
      <c r="AM24" s="3279"/>
      <c r="AN24" s="3279"/>
      <c r="AO24" s="3280"/>
      <c r="AP24" s="848">
        <v>27</v>
      </c>
      <c r="AQ24" s="849"/>
      <c r="AR24" s="849"/>
      <c r="AS24" s="849"/>
      <c r="AT24" s="2473"/>
      <c r="AU24" s="3082" t="s">
        <v>280</v>
      </c>
      <c r="AV24" s="3279"/>
      <c r="AW24" s="3279"/>
      <c r="AX24" s="3279"/>
      <c r="AY24" s="3281"/>
      <c r="AZ24" s="3014"/>
      <c r="BA24" s="3015"/>
      <c r="BB24" s="3015"/>
      <c r="BC24" s="3015"/>
      <c r="BD24" s="3015"/>
      <c r="BE24" s="3015"/>
      <c r="BF24" s="3015"/>
      <c r="BG24" s="3015"/>
      <c r="BH24" s="3015"/>
      <c r="BI24" s="3015"/>
    </row>
    <row r="25" spans="2:61" ht="29.95" customHeight="1">
      <c r="B25" s="698"/>
      <c r="C25" s="699"/>
      <c r="D25" s="699"/>
      <c r="E25" s="699"/>
      <c r="F25" s="699"/>
      <c r="G25" s="700"/>
      <c r="H25" s="1200"/>
      <c r="I25" s="838"/>
      <c r="J25" s="838"/>
      <c r="K25" s="838"/>
      <c r="L25" s="838"/>
      <c r="M25" s="838"/>
      <c r="N25" s="838"/>
      <c r="O25" s="838"/>
      <c r="P25" s="838"/>
      <c r="Q25" s="838"/>
      <c r="R25" s="838"/>
      <c r="S25" s="838"/>
      <c r="T25" s="838"/>
      <c r="U25" s="838"/>
      <c r="V25" s="838"/>
      <c r="W25" s="838"/>
      <c r="X25" s="838"/>
      <c r="Y25" s="1201"/>
      <c r="Z25" s="704"/>
      <c r="AA25" s="705"/>
      <c r="AB25" s="706"/>
      <c r="AC25" s="2168"/>
      <c r="AD25" s="2169"/>
      <c r="AE25" s="2170"/>
      <c r="AF25" s="3282" t="s">
        <v>1421</v>
      </c>
      <c r="AG25" s="862"/>
      <c r="AH25" s="862"/>
      <c r="AI25" s="862"/>
      <c r="AJ25" s="1861"/>
      <c r="AK25" s="3282" t="s">
        <v>1421</v>
      </c>
      <c r="AL25" s="862"/>
      <c r="AM25" s="862"/>
      <c r="AN25" s="862"/>
      <c r="AO25" s="1861"/>
      <c r="AP25" s="1860" t="s">
        <v>1422</v>
      </c>
      <c r="AQ25" s="862"/>
      <c r="AR25" s="862"/>
      <c r="AS25" s="862"/>
      <c r="AT25" s="1861"/>
      <c r="AU25" s="1860" t="s">
        <v>1423</v>
      </c>
      <c r="AV25" s="862"/>
      <c r="AW25" s="862"/>
      <c r="AX25" s="862"/>
      <c r="AY25" s="863"/>
      <c r="AZ25" s="3014"/>
      <c r="BA25" s="3015"/>
      <c r="BB25" s="3015"/>
      <c r="BC25" s="3015"/>
      <c r="BD25" s="3015"/>
      <c r="BE25" s="3015"/>
      <c r="BF25" s="3015"/>
      <c r="BG25" s="3015"/>
      <c r="BH25" s="3015"/>
      <c r="BI25" s="3015"/>
    </row>
    <row r="26" spans="2:61" ht="84.95" customHeight="1">
      <c r="B26" s="672" t="s">
        <v>66</v>
      </c>
      <c r="C26" s="719"/>
      <c r="D26" s="719"/>
      <c r="E26" s="719"/>
      <c r="F26" s="719"/>
      <c r="G26" s="719"/>
      <c r="H26" s="1604" t="s">
        <v>1424</v>
      </c>
      <c r="I26" s="696"/>
      <c r="J26" s="696"/>
      <c r="K26" s="696"/>
      <c r="L26" s="696"/>
      <c r="M26" s="696"/>
      <c r="N26" s="696"/>
      <c r="O26" s="696"/>
      <c r="P26" s="696"/>
      <c r="Q26" s="696"/>
      <c r="R26" s="696"/>
      <c r="S26" s="696"/>
      <c r="T26" s="696"/>
      <c r="U26" s="696"/>
      <c r="V26" s="696"/>
      <c r="W26" s="696"/>
      <c r="X26" s="696"/>
      <c r="Y26" s="696"/>
      <c r="Z26" s="723" t="s">
        <v>68</v>
      </c>
      <c r="AA26" s="724"/>
      <c r="AB26" s="725"/>
      <c r="AC26" s="3076" t="s">
        <v>1425</v>
      </c>
      <c r="AD26" s="766"/>
      <c r="AE26" s="766"/>
      <c r="AF26" s="766"/>
      <c r="AG26" s="766"/>
      <c r="AH26" s="766"/>
      <c r="AI26" s="766"/>
      <c r="AJ26" s="766"/>
      <c r="AK26" s="766"/>
      <c r="AL26" s="766"/>
      <c r="AM26" s="766"/>
      <c r="AN26" s="766"/>
      <c r="AO26" s="766"/>
      <c r="AP26" s="766"/>
      <c r="AQ26" s="766"/>
      <c r="AR26" s="766"/>
      <c r="AS26" s="766"/>
      <c r="AT26" s="766"/>
      <c r="AU26" s="766"/>
      <c r="AV26" s="766"/>
      <c r="AW26" s="766"/>
      <c r="AX26" s="766"/>
      <c r="AY26" s="905"/>
    </row>
    <row r="27" spans="2:61" ht="20.95" customHeight="1">
      <c r="B27" s="729" t="s">
        <v>70</v>
      </c>
      <c r="C27" s="730"/>
      <c r="D27" s="731" t="s">
        <v>71</v>
      </c>
      <c r="E27" s="732"/>
      <c r="F27" s="732"/>
      <c r="G27" s="732"/>
      <c r="H27" s="732"/>
      <c r="I27" s="732"/>
      <c r="J27" s="732"/>
      <c r="K27" s="732"/>
      <c r="L27" s="733"/>
      <c r="M27" s="734" t="s">
        <v>72</v>
      </c>
      <c r="N27" s="734"/>
      <c r="O27" s="734"/>
      <c r="P27" s="734"/>
      <c r="Q27" s="734"/>
      <c r="R27" s="734"/>
      <c r="S27" s="735" t="s">
        <v>206</v>
      </c>
      <c r="T27" s="735"/>
      <c r="U27" s="735"/>
      <c r="V27" s="735"/>
      <c r="W27" s="735"/>
      <c r="X27" s="735"/>
      <c r="Y27" s="2309" t="s">
        <v>1426</v>
      </c>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7"/>
    </row>
    <row r="28" spans="2:61" ht="29.3" customHeight="1">
      <c r="B28" s="738"/>
      <c r="C28" s="739"/>
      <c r="D28" s="3147" t="s">
        <v>1427</v>
      </c>
      <c r="E28" s="3148"/>
      <c r="F28" s="3148"/>
      <c r="G28" s="3148"/>
      <c r="H28" s="3148"/>
      <c r="I28" s="3148"/>
      <c r="J28" s="3148"/>
      <c r="K28" s="3148"/>
      <c r="L28" s="3149"/>
      <c r="M28" s="3283" t="s">
        <v>1428</v>
      </c>
      <c r="N28" s="3284"/>
      <c r="O28" s="3284"/>
      <c r="P28" s="3284"/>
      <c r="Q28" s="3284"/>
      <c r="R28" s="3285"/>
      <c r="S28" s="3283" t="s">
        <v>1429</v>
      </c>
      <c r="T28" s="3284"/>
      <c r="U28" s="3284"/>
      <c r="V28" s="3284"/>
      <c r="W28" s="3284"/>
      <c r="X28" s="3285"/>
      <c r="Y28" s="3286" t="s">
        <v>1430</v>
      </c>
      <c r="Z28" s="2074"/>
      <c r="AA28" s="2074"/>
      <c r="AB28" s="2074"/>
      <c r="AC28" s="2074"/>
      <c r="AD28" s="2074"/>
      <c r="AE28" s="2074"/>
      <c r="AF28" s="2074"/>
      <c r="AG28" s="2074"/>
      <c r="AH28" s="2074"/>
      <c r="AI28" s="2074"/>
      <c r="AJ28" s="2074"/>
      <c r="AK28" s="2074"/>
      <c r="AL28" s="2074"/>
      <c r="AM28" s="2074"/>
      <c r="AN28" s="2074"/>
      <c r="AO28" s="2074"/>
      <c r="AP28" s="2074"/>
      <c r="AQ28" s="2074"/>
      <c r="AR28" s="2074"/>
      <c r="AS28" s="2074"/>
      <c r="AT28" s="2074"/>
      <c r="AU28" s="2074"/>
      <c r="AV28" s="2074"/>
      <c r="AW28" s="2074"/>
      <c r="AX28" s="2074"/>
      <c r="AY28" s="2075"/>
    </row>
    <row r="29" spans="2:61" ht="20.95" customHeight="1">
      <c r="B29" s="738"/>
      <c r="C29" s="739"/>
      <c r="D29" s="1220"/>
      <c r="E29" s="1221"/>
      <c r="F29" s="1221"/>
      <c r="G29" s="1221"/>
      <c r="H29" s="1221"/>
      <c r="I29" s="1221"/>
      <c r="J29" s="1221"/>
      <c r="K29" s="1221"/>
      <c r="L29" s="1222"/>
      <c r="M29" s="3287"/>
      <c r="N29" s="3287"/>
      <c r="O29" s="3287"/>
      <c r="P29" s="3287"/>
      <c r="Q29" s="3287"/>
      <c r="R29" s="3287"/>
      <c r="S29" s="3287"/>
      <c r="T29" s="3287"/>
      <c r="U29" s="3287"/>
      <c r="V29" s="3287"/>
      <c r="W29" s="3287"/>
      <c r="X29" s="3287"/>
      <c r="Y29" s="1225"/>
      <c r="Z29" s="1226"/>
      <c r="AA29" s="1226"/>
      <c r="AB29" s="1226"/>
      <c r="AC29" s="1226"/>
      <c r="AD29" s="1226"/>
      <c r="AE29" s="1226"/>
      <c r="AF29" s="1226"/>
      <c r="AG29" s="1226"/>
      <c r="AH29" s="1226"/>
      <c r="AI29" s="1226"/>
      <c r="AJ29" s="1226"/>
      <c r="AK29" s="1226"/>
      <c r="AL29" s="1226"/>
      <c r="AM29" s="1226"/>
      <c r="AN29" s="1226"/>
      <c r="AO29" s="1226"/>
      <c r="AP29" s="1226"/>
      <c r="AQ29" s="1226"/>
      <c r="AR29" s="1226"/>
      <c r="AS29" s="1226"/>
      <c r="AT29" s="1226"/>
      <c r="AU29" s="1226"/>
      <c r="AV29" s="1226"/>
      <c r="AW29" s="1226"/>
      <c r="AX29" s="1226"/>
      <c r="AY29" s="1227"/>
    </row>
    <row r="30" spans="2:61" ht="20.95" customHeight="1">
      <c r="B30" s="738"/>
      <c r="C30" s="739"/>
      <c r="D30" s="1220"/>
      <c r="E30" s="1221"/>
      <c r="F30" s="1221"/>
      <c r="G30" s="1221"/>
      <c r="H30" s="1221"/>
      <c r="I30" s="1221"/>
      <c r="J30" s="1221"/>
      <c r="K30" s="1221"/>
      <c r="L30" s="1222"/>
      <c r="M30" s="3287"/>
      <c r="N30" s="3287"/>
      <c r="O30" s="3287"/>
      <c r="P30" s="3287"/>
      <c r="Q30" s="3287"/>
      <c r="R30" s="3287"/>
      <c r="S30" s="3287"/>
      <c r="T30" s="3287"/>
      <c r="U30" s="3287"/>
      <c r="V30" s="3287"/>
      <c r="W30" s="3287"/>
      <c r="X30" s="3287"/>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61" ht="20.95" customHeight="1">
      <c r="B31" s="738"/>
      <c r="C31" s="739"/>
      <c r="D31" s="1220"/>
      <c r="E31" s="1221"/>
      <c r="F31" s="1221"/>
      <c r="G31" s="1221"/>
      <c r="H31" s="1221"/>
      <c r="I31" s="1221"/>
      <c r="J31" s="1221"/>
      <c r="K31" s="1221"/>
      <c r="L31" s="1222"/>
      <c r="M31" s="3287"/>
      <c r="N31" s="3287"/>
      <c r="O31" s="3287"/>
      <c r="P31" s="3287"/>
      <c r="Q31" s="3287"/>
      <c r="R31" s="3287"/>
      <c r="S31" s="3287"/>
      <c r="T31" s="3287"/>
      <c r="U31" s="3287"/>
      <c r="V31" s="3287"/>
      <c r="W31" s="3287"/>
      <c r="X31" s="3287"/>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61" ht="20.95" customHeight="1">
      <c r="B32" s="738"/>
      <c r="C32" s="739"/>
      <c r="D32" s="1220"/>
      <c r="E32" s="1221"/>
      <c r="F32" s="1221"/>
      <c r="G32" s="1221"/>
      <c r="H32" s="1221"/>
      <c r="I32" s="1221"/>
      <c r="J32" s="1221"/>
      <c r="K32" s="1221"/>
      <c r="L32" s="1222"/>
      <c r="M32" s="3287"/>
      <c r="N32" s="3287"/>
      <c r="O32" s="3287"/>
      <c r="P32" s="3287"/>
      <c r="Q32" s="3287"/>
      <c r="R32" s="3287"/>
      <c r="S32" s="3287"/>
      <c r="T32" s="3287"/>
      <c r="U32" s="3287"/>
      <c r="V32" s="3287"/>
      <c r="W32" s="3287"/>
      <c r="X32" s="3287"/>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ht="20.95" customHeight="1">
      <c r="B33" s="738"/>
      <c r="C33" s="739"/>
      <c r="D33" s="1220"/>
      <c r="E33" s="1221"/>
      <c r="F33" s="1221"/>
      <c r="G33" s="1221"/>
      <c r="H33" s="1221"/>
      <c r="I33" s="1221"/>
      <c r="J33" s="1221"/>
      <c r="K33" s="1221"/>
      <c r="L33" s="1222"/>
      <c r="M33" s="3287"/>
      <c r="N33" s="3287"/>
      <c r="O33" s="3287"/>
      <c r="P33" s="3287"/>
      <c r="Q33" s="3287"/>
      <c r="R33" s="3287"/>
      <c r="S33" s="3287"/>
      <c r="T33" s="3287"/>
      <c r="U33" s="3287"/>
      <c r="V33" s="3287"/>
      <c r="W33" s="3287"/>
      <c r="X33" s="3287"/>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ht="20.95" customHeight="1">
      <c r="B34" s="738"/>
      <c r="C34" s="739"/>
      <c r="D34" s="1228"/>
      <c r="E34" s="1229"/>
      <c r="F34" s="1229"/>
      <c r="G34" s="1229"/>
      <c r="H34" s="1229"/>
      <c r="I34" s="1229"/>
      <c r="J34" s="1229"/>
      <c r="K34" s="1229"/>
      <c r="L34" s="1230"/>
      <c r="M34" s="3288"/>
      <c r="N34" s="3288"/>
      <c r="O34" s="3288"/>
      <c r="P34" s="3288"/>
      <c r="Q34" s="3288"/>
      <c r="R34" s="3288"/>
      <c r="S34" s="3288"/>
      <c r="T34" s="3288"/>
      <c r="U34" s="3288"/>
      <c r="V34" s="3288"/>
      <c r="W34" s="3288"/>
      <c r="X34" s="3288"/>
      <c r="Y34" s="1225"/>
      <c r="Z34" s="1226"/>
      <c r="AA34" s="1226"/>
      <c r="AB34" s="1226"/>
      <c r="AC34" s="1226"/>
      <c r="AD34" s="1226"/>
      <c r="AE34" s="1226"/>
      <c r="AF34" s="1226"/>
      <c r="AG34" s="1226"/>
      <c r="AH34" s="1226"/>
      <c r="AI34" s="1226"/>
      <c r="AJ34" s="1226"/>
      <c r="AK34" s="1226"/>
      <c r="AL34" s="1226"/>
      <c r="AM34" s="1226"/>
      <c r="AN34" s="1226"/>
      <c r="AO34" s="1226"/>
      <c r="AP34" s="1226"/>
      <c r="AQ34" s="1226"/>
      <c r="AR34" s="1226"/>
      <c r="AS34" s="1226"/>
      <c r="AT34" s="1226"/>
      <c r="AU34" s="1226"/>
      <c r="AV34" s="1226"/>
      <c r="AW34" s="1226"/>
      <c r="AX34" s="1226"/>
      <c r="AY34" s="1227"/>
    </row>
    <row r="35" spans="1:51" ht="20.95" customHeight="1">
      <c r="B35" s="763"/>
      <c r="C35" s="764"/>
      <c r="D35" s="765" t="s">
        <v>39</v>
      </c>
      <c r="E35" s="766"/>
      <c r="F35" s="766"/>
      <c r="G35" s="766"/>
      <c r="H35" s="766"/>
      <c r="I35" s="766"/>
      <c r="J35" s="766"/>
      <c r="K35" s="766"/>
      <c r="L35" s="767"/>
      <c r="M35" s="3289">
        <v>176</v>
      </c>
      <c r="N35" s="3290"/>
      <c r="O35" s="3290"/>
      <c r="P35" s="3290"/>
      <c r="Q35" s="3290"/>
      <c r="R35" s="3291"/>
      <c r="S35" s="3292">
        <v>83</v>
      </c>
      <c r="T35" s="3293"/>
      <c r="U35" s="3293"/>
      <c r="V35" s="3293"/>
      <c r="W35" s="3293"/>
      <c r="X35" s="3294"/>
      <c r="Y35" s="1237"/>
      <c r="Z35" s="1238"/>
      <c r="AA35" s="1238"/>
      <c r="AB35" s="1238"/>
      <c r="AC35" s="1238"/>
      <c r="AD35" s="1238"/>
      <c r="AE35" s="1238"/>
      <c r="AF35" s="1238"/>
      <c r="AG35" s="1238"/>
      <c r="AH35" s="1238"/>
      <c r="AI35" s="1238"/>
      <c r="AJ35" s="1238"/>
      <c r="AK35" s="1238"/>
      <c r="AL35" s="1238"/>
      <c r="AM35" s="1238"/>
      <c r="AN35" s="1238"/>
      <c r="AO35" s="1238"/>
      <c r="AP35" s="1238"/>
      <c r="AQ35" s="1238"/>
      <c r="AR35" s="1238"/>
      <c r="AS35" s="1238"/>
      <c r="AT35" s="1238"/>
      <c r="AU35" s="1238"/>
      <c r="AV35" s="1238"/>
      <c r="AW35" s="1238"/>
      <c r="AX35" s="1238"/>
      <c r="AY35" s="1239"/>
    </row>
    <row r="36" spans="1:51" ht="2.95" customHeight="1">
      <c r="A36" s="1636"/>
      <c r="B36" s="774"/>
      <c r="C36" s="774"/>
      <c r="D36" s="1240"/>
      <c r="E36" s="1240"/>
      <c r="F36" s="1240"/>
      <c r="G36" s="1240"/>
      <c r="H36" s="1240"/>
      <c r="I36" s="1240"/>
      <c r="J36" s="1240"/>
      <c r="K36" s="1240"/>
      <c r="L36" s="1240"/>
      <c r="M36" s="1240"/>
      <c r="N36" s="1240"/>
      <c r="O36" s="1240"/>
      <c r="P36" s="1240"/>
      <c r="Q36" s="1240"/>
      <c r="R36" s="1240"/>
      <c r="S36" s="1240"/>
      <c r="T36" s="1240"/>
      <c r="U36" s="1240"/>
      <c r="V36" s="1240"/>
      <c r="W36" s="1240"/>
      <c r="X36" s="1240"/>
      <c r="Y36" s="1240"/>
      <c r="Z36" s="1240"/>
      <c r="AA36" s="1240"/>
      <c r="AB36" s="1240"/>
      <c r="AC36" s="1240"/>
      <c r="AD36" s="1240"/>
      <c r="AE36" s="1240"/>
      <c r="AF36" s="1240"/>
      <c r="AG36" s="1240"/>
      <c r="AH36" s="1240"/>
      <c r="AI36" s="1240"/>
      <c r="AJ36" s="1240"/>
      <c r="AK36" s="1240"/>
      <c r="AL36" s="1240"/>
      <c r="AM36" s="1240"/>
      <c r="AN36" s="1240"/>
      <c r="AO36" s="1240"/>
      <c r="AP36" s="1240"/>
      <c r="AQ36" s="1240"/>
      <c r="AR36" s="1240"/>
      <c r="AS36" s="1240"/>
      <c r="AT36" s="1240"/>
      <c r="AU36" s="1240"/>
      <c r="AV36" s="1240"/>
      <c r="AW36" s="1240"/>
      <c r="AX36" s="1240"/>
      <c r="AY36" s="1240"/>
    </row>
    <row r="37" spans="1:51" ht="2.95" customHeight="1" thickBot="1">
      <c r="A37" s="1636"/>
      <c r="B37" s="776"/>
      <c r="C37" s="776"/>
      <c r="D37" s="777"/>
      <c r="E37" s="777"/>
      <c r="F37" s="777"/>
      <c r="G37" s="777"/>
      <c r="H37" s="777"/>
      <c r="I37" s="777"/>
      <c r="J37" s="777"/>
      <c r="K37" s="777"/>
      <c r="L37" s="777"/>
      <c r="M37" s="777"/>
      <c r="N37" s="777"/>
      <c r="O37" s="777"/>
      <c r="P37" s="777"/>
      <c r="Q37" s="777"/>
      <c r="R37" s="777"/>
      <c r="S37" s="777"/>
      <c r="T37" s="777"/>
      <c r="U37" s="777"/>
      <c r="V37" s="777"/>
      <c r="W37" s="777"/>
      <c r="X37" s="777"/>
      <c r="Y37" s="777"/>
      <c r="Z37" s="777"/>
      <c r="AA37" s="777"/>
      <c r="AB37" s="777"/>
      <c r="AC37" s="777"/>
      <c r="AD37" s="777"/>
      <c r="AE37" s="777"/>
      <c r="AF37" s="777"/>
      <c r="AG37" s="777"/>
      <c r="AH37" s="777"/>
      <c r="AI37" s="777"/>
      <c r="AJ37" s="777"/>
      <c r="AK37" s="777"/>
      <c r="AL37" s="777"/>
      <c r="AM37" s="777"/>
      <c r="AN37" s="777"/>
      <c r="AO37" s="777"/>
      <c r="AP37" s="777"/>
      <c r="AQ37" s="777"/>
      <c r="AR37" s="777"/>
      <c r="AS37" s="777"/>
      <c r="AT37" s="777"/>
      <c r="AU37" s="777"/>
      <c r="AV37" s="777"/>
      <c r="AW37" s="777"/>
      <c r="AX37" s="777"/>
      <c r="AY37" s="777"/>
    </row>
    <row r="38" spans="1:51" ht="20.95" hidden="1" customHeight="1">
      <c r="B38" s="778" t="s">
        <v>76</v>
      </c>
      <c r="C38" s="779"/>
      <c r="D38" s="780" t="s">
        <v>77</v>
      </c>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c r="AY38" s="781"/>
    </row>
    <row r="39" spans="1:51" ht="203.25" hidden="1" customHeight="1">
      <c r="B39" s="778"/>
      <c r="C39" s="779"/>
      <c r="D39" s="782" t="s">
        <v>78</v>
      </c>
      <c r="E39" s="783"/>
      <c r="F39" s="783"/>
      <c r="G39" s="783"/>
      <c r="H39" s="783"/>
      <c r="I39" s="783"/>
      <c r="J39" s="783"/>
      <c r="K39" s="783"/>
      <c r="L39" s="783"/>
      <c r="M39" s="783"/>
      <c r="N39" s="783"/>
      <c r="O39" s="783"/>
      <c r="P39" s="783"/>
      <c r="Q39" s="783"/>
      <c r="R39" s="783"/>
      <c r="S39" s="783"/>
      <c r="T39" s="783"/>
      <c r="U39" s="783"/>
      <c r="V39" s="783"/>
      <c r="W39" s="783"/>
      <c r="X39" s="783"/>
      <c r="Y39" s="783"/>
      <c r="Z39" s="783"/>
      <c r="AA39" s="783"/>
      <c r="AB39" s="783"/>
      <c r="AC39" s="783"/>
      <c r="AD39" s="783"/>
      <c r="AE39" s="783"/>
      <c r="AF39" s="783"/>
      <c r="AG39" s="783"/>
      <c r="AH39" s="783"/>
      <c r="AI39" s="783"/>
      <c r="AJ39" s="783"/>
      <c r="AK39" s="783"/>
      <c r="AL39" s="783"/>
      <c r="AM39" s="783"/>
      <c r="AN39" s="783"/>
      <c r="AO39" s="783"/>
      <c r="AP39" s="783"/>
      <c r="AQ39" s="783"/>
      <c r="AR39" s="783"/>
      <c r="AS39" s="783"/>
      <c r="AT39" s="783"/>
      <c r="AU39" s="783"/>
      <c r="AV39" s="783"/>
      <c r="AW39" s="783"/>
      <c r="AX39" s="783"/>
      <c r="AY39" s="784"/>
    </row>
    <row r="40" spans="1:51" ht="20.3" hidden="1" customHeight="1">
      <c r="B40" s="778"/>
      <c r="C40" s="779"/>
      <c r="D40" s="785" t="s">
        <v>79</v>
      </c>
      <c r="E40" s="786"/>
      <c r="F40" s="786"/>
      <c r="G40" s="786"/>
      <c r="H40" s="786"/>
      <c r="I40" s="786"/>
      <c r="J40" s="786"/>
      <c r="K40" s="786"/>
      <c r="L40" s="786"/>
      <c r="M40" s="786"/>
      <c r="N40" s="786"/>
      <c r="O40" s="786"/>
      <c r="P40" s="786"/>
      <c r="Q40" s="786"/>
      <c r="R40" s="786"/>
      <c r="S40" s="786"/>
      <c r="T40" s="786"/>
      <c r="U40" s="786"/>
      <c r="V40" s="786"/>
      <c r="W40" s="786"/>
      <c r="X40" s="786"/>
      <c r="Y40" s="786"/>
      <c r="Z40" s="786"/>
      <c r="AA40" s="786"/>
      <c r="AB40" s="786"/>
      <c r="AC40" s="786"/>
      <c r="AD40" s="786"/>
      <c r="AE40" s="786"/>
      <c r="AF40" s="786"/>
      <c r="AG40" s="786"/>
      <c r="AH40" s="786"/>
      <c r="AI40" s="786"/>
      <c r="AJ40" s="786"/>
      <c r="AK40" s="786"/>
      <c r="AL40" s="786"/>
      <c r="AM40" s="786"/>
      <c r="AN40" s="786"/>
      <c r="AO40" s="786"/>
      <c r="AP40" s="786"/>
      <c r="AQ40" s="786"/>
      <c r="AR40" s="786"/>
      <c r="AS40" s="786"/>
      <c r="AT40" s="786"/>
      <c r="AU40" s="786"/>
      <c r="AV40" s="786"/>
      <c r="AW40" s="786"/>
      <c r="AX40" s="786"/>
      <c r="AY40" s="787"/>
    </row>
    <row r="41" spans="1:51" ht="100.5" hidden="1" customHeight="1" thickBot="1">
      <c r="B41" s="788"/>
      <c r="C41" s="789"/>
      <c r="D41" s="790"/>
      <c r="E41" s="791"/>
      <c r="F41" s="791"/>
      <c r="G41" s="791"/>
      <c r="H41" s="791"/>
      <c r="I41" s="791"/>
      <c r="J41" s="791"/>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791"/>
      <c r="AL41" s="791"/>
      <c r="AM41" s="791"/>
      <c r="AN41" s="791"/>
      <c r="AO41" s="791"/>
      <c r="AP41" s="791"/>
      <c r="AQ41" s="791"/>
      <c r="AR41" s="791"/>
      <c r="AS41" s="791"/>
      <c r="AT41" s="791"/>
      <c r="AU41" s="791"/>
      <c r="AV41" s="791"/>
      <c r="AW41" s="791"/>
      <c r="AX41" s="791"/>
      <c r="AY41" s="792"/>
    </row>
    <row r="42" spans="1:51" ht="20.95" hidden="1" customHeight="1">
      <c r="A42" s="1637"/>
      <c r="B42" s="794"/>
      <c r="C42" s="795"/>
      <c r="D42" s="796" t="s">
        <v>80</v>
      </c>
      <c r="E42" s="797"/>
      <c r="F42" s="797"/>
      <c r="G42" s="797"/>
      <c r="H42" s="797"/>
      <c r="I42" s="797"/>
      <c r="J42" s="797"/>
      <c r="K42" s="797"/>
      <c r="L42" s="797"/>
      <c r="M42" s="797"/>
      <c r="N42" s="797"/>
      <c r="O42" s="797"/>
      <c r="P42" s="797"/>
      <c r="Q42" s="797"/>
      <c r="R42" s="797"/>
      <c r="S42" s="797"/>
      <c r="T42" s="797"/>
      <c r="U42" s="797"/>
      <c r="V42" s="797"/>
      <c r="W42" s="797"/>
      <c r="X42" s="797"/>
      <c r="Y42" s="797"/>
      <c r="Z42" s="797"/>
      <c r="AA42" s="797"/>
      <c r="AB42" s="797"/>
      <c r="AC42" s="797"/>
      <c r="AD42" s="797"/>
      <c r="AE42" s="797"/>
      <c r="AF42" s="797"/>
      <c r="AG42" s="797"/>
      <c r="AH42" s="797"/>
      <c r="AI42" s="797"/>
      <c r="AJ42" s="797"/>
      <c r="AK42" s="797"/>
      <c r="AL42" s="797"/>
      <c r="AM42" s="797"/>
      <c r="AN42" s="797"/>
      <c r="AO42" s="797"/>
      <c r="AP42" s="797"/>
      <c r="AQ42" s="797"/>
      <c r="AR42" s="797"/>
      <c r="AS42" s="797"/>
      <c r="AT42" s="797"/>
      <c r="AU42" s="797"/>
      <c r="AV42" s="797"/>
      <c r="AW42" s="797"/>
      <c r="AX42" s="797"/>
      <c r="AY42" s="798"/>
    </row>
    <row r="43" spans="1:51" ht="136" hidden="1" customHeight="1">
      <c r="A43" s="1637"/>
      <c r="B43" s="799"/>
      <c r="C43" s="800"/>
      <c r="D43" s="801"/>
      <c r="E43" s="802"/>
      <c r="F43" s="802"/>
      <c r="G43" s="802"/>
      <c r="H43" s="802"/>
      <c r="I43" s="802"/>
      <c r="J43" s="802"/>
      <c r="K43" s="802"/>
      <c r="L43" s="802"/>
      <c r="M43" s="802"/>
      <c r="N43" s="802"/>
      <c r="O43" s="802"/>
      <c r="P43" s="802"/>
      <c r="Q43" s="802"/>
      <c r="R43" s="802"/>
      <c r="S43" s="802"/>
      <c r="T43" s="802"/>
      <c r="U43" s="802"/>
      <c r="V43" s="802"/>
      <c r="W43" s="802"/>
      <c r="X43" s="802"/>
      <c r="Y43" s="802"/>
      <c r="Z43" s="802"/>
      <c r="AA43" s="802"/>
      <c r="AB43" s="802"/>
      <c r="AC43" s="802"/>
      <c r="AD43" s="802"/>
      <c r="AE43" s="802"/>
      <c r="AF43" s="802"/>
      <c r="AG43" s="802"/>
      <c r="AH43" s="802"/>
      <c r="AI43" s="802"/>
      <c r="AJ43" s="802"/>
      <c r="AK43" s="802"/>
      <c r="AL43" s="802"/>
      <c r="AM43" s="802"/>
      <c r="AN43" s="802"/>
      <c r="AO43" s="802"/>
      <c r="AP43" s="802"/>
      <c r="AQ43" s="802"/>
      <c r="AR43" s="802"/>
      <c r="AS43" s="802"/>
      <c r="AT43" s="802"/>
      <c r="AU43" s="802"/>
      <c r="AV43" s="802"/>
      <c r="AW43" s="802"/>
      <c r="AX43" s="802"/>
      <c r="AY43" s="803"/>
    </row>
    <row r="44" spans="1:51" ht="20.95" customHeight="1">
      <c r="A44" s="1637"/>
      <c r="B44" s="804" t="s">
        <v>81</v>
      </c>
      <c r="C44" s="805"/>
      <c r="D44" s="805"/>
      <c r="E44" s="805"/>
      <c r="F44" s="805"/>
      <c r="G44" s="805"/>
      <c r="H44" s="805"/>
      <c r="I44" s="805"/>
      <c r="J44" s="805"/>
      <c r="K44" s="805"/>
      <c r="L44" s="805"/>
      <c r="M44" s="805"/>
      <c r="N44" s="805"/>
      <c r="O44" s="805"/>
      <c r="P44" s="805"/>
      <c r="Q44" s="805"/>
      <c r="R44" s="805"/>
      <c r="S44" s="805"/>
      <c r="T44" s="805"/>
      <c r="U44" s="805"/>
      <c r="V44" s="805"/>
      <c r="W44" s="805"/>
      <c r="X44" s="805"/>
      <c r="Y44" s="805"/>
      <c r="Z44" s="805"/>
      <c r="AA44" s="805"/>
      <c r="AB44" s="805"/>
      <c r="AC44" s="805"/>
      <c r="AD44" s="805"/>
      <c r="AE44" s="805"/>
      <c r="AF44" s="805"/>
      <c r="AG44" s="805"/>
      <c r="AH44" s="805"/>
      <c r="AI44" s="805"/>
      <c r="AJ44" s="805"/>
      <c r="AK44" s="805"/>
      <c r="AL44" s="805"/>
      <c r="AM44" s="805"/>
      <c r="AN44" s="805"/>
      <c r="AO44" s="805"/>
      <c r="AP44" s="805"/>
      <c r="AQ44" s="805"/>
      <c r="AR44" s="805"/>
      <c r="AS44" s="805"/>
      <c r="AT44" s="805"/>
      <c r="AU44" s="805"/>
      <c r="AV44" s="805"/>
      <c r="AW44" s="805"/>
      <c r="AX44" s="805"/>
      <c r="AY44" s="806"/>
    </row>
    <row r="45" spans="1:51" ht="20.95" customHeight="1">
      <c r="A45" s="1637"/>
      <c r="B45" s="799"/>
      <c r="C45" s="800"/>
      <c r="D45" s="807" t="s">
        <v>82</v>
      </c>
      <c r="E45" s="717"/>
      <c r="F45" s="717"/>
      <c r="G45" s="717"/>
      <c r="H45" s="716" t="s">
        <v>83</v>
      </c>
      <c r="I45" s="717"/>
      <c r="J45" s="717"/>
      <c r="K45" s="717"/>
      <c r="L45" s="717"/>
      <c r="M45" s="717"/>
      <c r="N45" s="717"/>
      <c r="O45" s="717"/>
      <c r="P45" s="717"/>
      <c r="Q45" s="717"/>
      <c r="R45" s="717"/>
      <c r="S45" s="717"/>
      <c r="T45" s="717"/>
      <c r="U45" s="717"/>
      <c r="V45" s="717"/>
      <c r="W45" s="717"/>
      <c r="X45" s="717"/>
      <c r="Y45" s="717"/>
      <c r="Z45" s="717"/>
      <c r="AA45" s="717"/>
      <c r="AB45" s="717"/>
      <c r="AC45" s="717"/>
      <c r="AD45" s="717"/>
      <c r="AE45" s="717"/>
      <c r="AF45" s="717"/>
      <c r="AG45" s="808"/>
      <c r="AH45" s="716" t="s">
        <v>84</v>
      </c>
      <c r="AI45" s="717"/>
      <c r="AJ45" s="717"/>
      <c r="AK45" s="717"/>
      <c r="AL45" s="717"/>
      <c r="AM45" s="717"/>
      <c r="AN45" s="717"/>
      <c r="AO45" s="717"/>
      <c r="AP45" s="717"/>
      <c r="AQ45" s="717"/>
      <c r="AR45" s="717"/>
      <c r="AS45" s="717"/>
      <c r="AT45" s="717"/>
      <c r="AU45" s="717"/>
      <c r="AV45" s="717"/>
      <c r="AW45" s="717"/>
      <c r="AX45" s="717"/>
      <c r="AY45" s="718"/>
    </row>
    <row r="46" spans="1:51" ht="33.049999999999997" customHeight="1">
      <c r="A46" s="1637"/>
      <c r="B46" s="809" t="s">
        <v>85</v>
      </c>
      <c r="C46" s="810"/>
      <c r="D46" s="1638" t="s">
        <v>358</v>
      </c>
      <c r="E46" s="1639"/>
      <c r="F46" s="1639"/>
      <c r="G46" s="1640"/>
      <c r="H46" s="814" t="s">
        <v>87</v>
      </c>
      <c r="I46" s="1639"/>
      <c r="J46" s="1639"/>
      <c r="K46" s="1639"/>
      <c r="L46" s="1639"/>
      <c r="M46" s="1639"/>
      <c r="N46" s="1639"/>
      <c r="O46" s="1639"/>
      <c r="P46" s="1639"/>
      <c r="Q46" s="1639"/>
      <c r="R46" s="1639"/>
      <c r="S46" s="1639"/>
      <c r="T46" s="1639"/>
      <c r="U46" s="1639"/>
      <c r="V46" s="1639"/>
      <c r="W46" s="1639"/>
      <c r="X46" s="1639"/>
      <c r="Y46" s="1639"/>
      <c r="Z46" s="1639"/>
      <c r="AA46" s="1639"/>
      <c r="AB46" s="1639"/>
      <c r="AC46" s="1639"/>
      <c r="AD46" s="1639"/>
      <c r="AE46" s="1639"/>
      <c r="AF46" s="1639"/>
      <c r="AG46" s="1640"/>
      <c r="AH46" s="3295" t="s">
        <v>1431</v>
      </c>
      <c r="AI46" s="2315"/>
      <c r="AJ46" s="2315"/>
      <c r="AK46" s="2315"/>
      <c r="AL46" s="2315"/>
      <c r="AM46" s="2315"/>
      <c r="AN46" s="2315"/>
      <c r="AO46" s="2315"/>
      <c r="AP46" s="2315"/>
      <c r="AQ46" s="2315"/>
      <c r="AR46" s="2315"/>
      <c r="AS46" s="2315"/>
      <c r="AT46" s="2315"/>
      <c r="AU46" s="2315"/>
      <c r="AV46" s="2315"/>
      <c r="AW46" s="2315"/>
      <c r="AX46" s="2315"/>
      <c r="AY46" s="2316"/>
    </row>
    <row r="47" spans="1:51" ht="33.049999999999997" customHeight="1">
      <c r="A47" s="1637"/>
      <c r="B47" s="818"/>
      <c r="C47" s="819"/>
      <c r="D47" s="1643" t="s">
        <v>358</v>
      </c>
      <c r="E47" s="1644"/>
      <c r="F47" s="1644"/>
      <c r="G47" s="1645"/>
      <c r="H47" s="823" t="s">
        <v>227</v>
      </c>
      <c r="I47" s="824"/>
      <c r="J47" s="824"/>
      <c r="K47" s="824"/>
      <c r="L47" s="824"/>
      <c r="M47" s="824"/>
      <c r="N47" s="824"/>
      <c r="O47" s="824"/>
      <c r="P47" s="824"/>
      <c r="Q47" s="824"/>
      <c r="R47" s="824"/>
      <c r="S47" s="824"/>
      <c r="T47" s="824"/>
      <c r="U47" s="824"/>
      <c r="V47" s="824"/>
      <c r="W47" s="824"/>
      <c r="X47" s="824"/>
      <c r="Y47" s="824"/>
      <c r="Z47" s="824"/>
      <c r="AA47" s="824"/>
      <c r="AB47" s="824"/>
      <c r="AC47" s="824"/>
      <c r="AD47" s="824"/>
      <c r="AE47" s="824"/>
      <c r="AF47" s="824"/>
      <c r="AG47" s="825"/>
      <c r="AH47" s="2322"/>
      <c r="AI47" s="2323"/>
      <c r="AJ47" s="2323"/>
      <c r="AK47" s="2323"/>
      <c r="AL47" s="2323"/>
      <c r="AM47" s="2323"/>
      <c r="AN47" s="2323"/>
      <c r="AO47" s="2323"/>
      <c r="AP47" s="2323"/>
      <c r="AQ47" s="2323"/>
      <c r="AR47" s="2323"/>
      <c r="AS47" s="2323"/>
      <c r="AT47" s="2323"/>
      <c r="AU47" s="2323"/>
      <c r="AV47" s="2323"/>
      <c r="AW47" s="2323"/>
      <c r="AX47" s="2323"/>
      <c r="AY47" s="2324"/>
    </row>
    <row r="48" spans="1:51" ht="33.049999999999997" customHeight="1">
      <c r="A48" s="1637"/>
      <c r="B48" s="829"/>
      <c r="C48" s="830"/>
      <c r="D48" s="1646" t="s">
        <v>280</v>
      </c>
      <c r="E48" s="1647"/>
      <c r="F48" s="1647"/>
      <c r="G48" s="1648"/>
      <c r="H48" s="834" t="s">
        <v>360</v>
      </c>
      <c r="I48" s="1649"/>
      <c r="J48" s="1649"/>
      <c r="K48" s="1649"/>
      <c r="L48" s="1649"/>
      <c r="M48" s="1649"/>
      <c r="N48" s="1649"/>
      <c r="O48" s="1649"/>
      <c r="P48" s="1649"/>
      <c r="Q48" s="1649"/>
      <c r="R48" s="1649"/>
      <c r="S48" s="1649"/>
      <c r="T48" s="1649"/>
      <c r="U48" s="1649"/>
      <c r="V48" s="1649"/>
      <c r="W48" s="1649"/>
      <c r="X48" s="1649"/>
      <c r="Y48" s="1649"/>
      <c r="Z48" s="1649"/>
      <c r="AA48" s="1649"/>
      <c r="AB48" s="1649"/>
      <c r="AC48" s="1649"/>
      <c r="AD48" s="1649"/>
      <c r="AE48" s="1649"/>
      <c r="AF48" s="1649"/>
      <c r="AG48" s="1650"/>
      <c r="AH48" s="2332"/>
      <c r="AI48" s="2333"/>
      <c r="AJ48" s="2333"/>
      <c r="AK48" s="2333"/>
      <c r="AL48" s="2333"/>
      <c r="AM48" s="2333"/>
      <c r="AN48" s="2333"/>
      <c r="AO48" s="2333"/>
      <c r="AP48" s="2333"/>
      <c r="AQ48" s="2333"/>
      <c r="AR48" s="2333"/>
      <c r="AS48" s="2333"/>
      <c r="AT48" s="2333"/>
      <c r="AU48" s="2333"/>
      <c r="AV48" s="2333"/>
      <c r="AW48" s="2333"/>
      <c r="AX48" s="2333"/>
      <c r="AY48" s="2334"/>
    </row>
    <row r="49" spans="1:51" ht="26.2" customHeight="1">
      <c r="A49" s="1637"/>
      <c r="B49" s="818" t="s">
        <v>91</v>
      </c>
      <c r="C49" s="819"/>
      <c r="D49" s="1651" t="s">
        <v>358</v>
      </c>
      <c r="E49" s="3167"/>
      <c r="F49" s="3167"/>
      <c r="G49" s="3168"/>
      <c r="H49" s="814" t="s">
        <v>92</v>
      </c>
      <c r="I49" s="3296"/>
      <c r="J49" s="3296"/>
      <c r="K49" s="3296"/>
      <c r="L49" s="3296"/>
      <c r="M49" s="3296"/>
      <c r="N49" s="3296"/>
      <c r="O49" s="3296"/>
      <c r="P49" s="3296"/>
      <c r="Q49" s="3296"/>
      <c r="R49" s="3296"/>
      <c r="S49" s="3296"/>
      <c r="T49" s="3296"/>
      <c r="U49" s="3296"/>
      <c r="V49" s="3296"/>
      <c r="W49" s="3296"/>
      <c r="X49" s="3296"/>
      <c r="Y49" s="3296"/>
      <c r="Z49" s="3296"/>
      <c r="AA49" s="3296"/>
      <c r="AB49" s="3296"/>
      <c r="AC49" s="3296"/>
      <c r="AD49" s="3296"/>
      <c r="AE49" s="3296"/>
      <c r="AF49" s="3296"/>
      <c r="AG49" s="3297"/>
      <c r="AH49" s="3295"/>
      <c r="AI49" s="2074"/>
      <c r="AJ49" s="2074"/>
      <c r="AK49" s="2074"/>
      <c r="AL49" s="2074"/>
      <c r="AM49" s="2074"/>
      <c r="AN49" s="2074"/>
      <c r="AO49" s="2074"/>
      <c r="AP49" s="2074"/>
      <c r="AQ49" s="2074"/>
      <c r="AR49" s="2074"/>
      <c r="AS49" s="2074"/>
      <c r="AT49" s="2074"/>
      <c r="AU49" s="2074"/>
      <c r="AV49" s="2074"/>
      <c r="AW49" s="2074"/>
      <c r="AX49" s="2074"/>
      <c r="AY49" s="2075"/>
    </row>
    <row r="50" spans="1:51" ht="26.2" customHeight="1">
      <c r="A50" s="1637"/>
      <c r="B50" s="818"/>
      <c r="C50" s="819"/>
      <c r="D50" s="840" t="s">
        <v>280</v>
      </c>
      <c r="E50" s="2736"/>
      <c r="F50" s="2736"/>
      <c r="G50" s="2737"/>
      <c r="H50" s="846" t="s">
        <v>361</v>
      </c>
      <c r="I50" s="3298"/>
      <c r="J50" s="3298"/>
      <c r="K50" s="3298"/>
      <c r="L50" s="3298"/>
      <c r="M50" s="3298"/>
      <c r="N50" s="3298"/>
      <c r="O50" s="3298"/>
      <c r="P50" s="3298"/>
      <c r="Q50" s="3298"/>
      <c r="R50" s="3298"/>
      <c r="S50" s="3298"/>
      <c r="T50" s="3298"/>
      <c r="U50" s="3298"/>
      <c r="V50" s="3298"/>
      <c r="W50" s="3298"/>
      <c r="X50" s="3298"/>
      <c r="Y50" s="3298"/>
      <c r="Z50" s="3298"/>
      <c r="AA50" s="3298"/>
      <c r="AB50" s="3298"/>
      <c r="AC50" s="3298"/>
      <c r="AD50" s="3298"/>
      <c r="AE50" s="3298"/>
      <c r="AF50" s="3298"/>
      <c r="AG50" s="3299"/>
      <c r="AH50" s="2076"/>
      <c r="AI50" s="2077"/>
      <c r="AJ50" s="2077"/>
      <c r="AK50" s="2077"/>
      <c r="AL50" s="2077"/>
      <c r="AM50" s="2077"/>
      <c r="AN50" s="2077"/>
      <c r="AO50" s="2077"/>
      <c r="AP50" s="2077"/>
      <c r="AQ50" s="2077"/>
      <c r="AR50" s="2077"/>
      <c r="AS50" s="2077"/>
      <c r="AT50" s="2077"/>
      <c r="AU50" s="2077"/>
      <c r="AV50" s="2077"/>
      <c r="AW50" s="2077"/>
      <c r="AX50" s="2077"/>
      <c r="AY50" s="2078"/>
    </row>
    <row r="51" spans="1:51" ht="26.2" customHeight="1">
      <c r="A51" s="1637"/>
      <c r="B51" s="818"/>
      <c r="C51" s="819"/>
      <c r="D51" s="843" t="s">
        <v>358</v>
      </c>
      <c r="E51" s="1247"/>
      <c r="F51" s="1247"/>
      <c r="G51" s="1248"/>
      <c r="H51" s="846" t="s">
        <v>94</v>
      </c>
      <c r="I51" s="3298"/>
      <c r="J51" s="3298"/>
      <c r="K51" s="3298"/>
      <c r="L51" s="3298"/>
      <c r="M51" s="3298"/>
      <c r="N51" s="3298"/>
      <c r="O51" s="3298"/>
      <c r="P51" s="3298"/>
      <c r="Q51" s="3298"/>
      <c r="R51" s="3298"/>
      <c r="S51" s="3298"/>
      <c r="T51" s="3298"/>
      <c r="U51" s="3298"/>
      <c r="V51" s="3298"/>
      <c r="W51" s="3298"/>
      <c r="X51" s="3298"/>
      <c r="Y51" s="3298"/>
      <c r="Z51" s="3298"/>
      <c r="AA51" s="3298"/>
      <c r="AB51" s="3298"/>
      <c r="AC51" s="3298"/>
      <c r="AD51" s="3298"/>
      <c r="AE51" s="3298"/>
      <c r="AF51" s="3298"/>
      <c r="AG51" s="3299"/>
      <c r="AH51" s="2076"/>
      <c r="AI51" s="2077"/>
      <c r="AJ51" s="2077"/>
      <c r="AK51" s="2077"/>
      <c r="AL51" s="2077"/>
      <c r="AM51" s="2077"/>
      <c r="AN51" s="2077"/>
      <c r="AO51" s="2077"/>
      <c r="AP51" s="2077"/>
      <c r="AQ51" s="2077"/>
      <c r="AR51" s="2077"/>
      <c r="AS51" s="2077"/>
      <c r="AT51" s="2077"/>
      <c r="AU51" s="2077"/>
      <c r="AV51" s="2077"/>
      <c r="AW51" s="2077"/>
      <c r="AX51" s="2077"/>
      <c r="AY51" s="2078"/>
    </row>
    <row r="52" spans="1:51" ht="26.2" customHeight="1">
      <c r="A52" s="1637"/>
      <c r="B52" s="818"/>
      <c r="C52" s="819"/>
      <c r="D52" s="843" t="s">
        <v>358</v>
      </c>
      <c r="E52" s="1247"/>
      <c r="F52" s="1247"/>
      <c r="G52" s="1248"/>
      <c r="H52" s="846" t="s">
        <v>95</v>
      </c>
      <c r="I52" s="3298"/>
      <c r="J52" s="3298"/>
      <c r="K52" s="3298"/>
      <c r="L52" s="3298"/>
      <c r="M52" s="3298"/>
      <c r="N52" s="3298"/>
      <c r="O52" s="3298"/>
      <c r="P52" s="3298"/>
      <c r="Q52" s="3298"/>
      <c r="R52" s="3298"/>
      <c r="S52" s="3298"/>
      <c r="T52" s="3298"/>
      <c r="U52" s="3298"/>
      <c r="V52" s="3298"/>
      <c r="W52" s="3298"/>
      <c r="X52" s="3298"/>
      <c r="Y52" s="3298"/>
      <c r="Z52" s="3298"/>
      <c r="AA52" s="3298"/>
      <c r="AB52" s="3298"/>
      <c r="AC52" s="3298"/>
      <c r="AD52" s="3298"/>
      <c r="AE52" s="3298"/>
      <c r="AF52" s="3298"/>
      <c r="AG52" s="3299"/>
      <c r="AH52" s="2076"/>
      <c r="AI52" s="2077"/>
      <c r="AJ52" s="2077"/>
      <c r="AK52" s="2077"/>
      <c r="AL52" s="2077"/>
      <c r="AM52" s="2077"/>
      <c r="AN52" s="2077"/>
      <c r="AO52" s="2077"/>
      <c r="AP52" s="2077"/>
      <c r="AQ52" s="2077"/>
      <c r="AR52" s="2077"/>
      <c r="AS52" s="2077"/>
      <c r="AT52" s="2077"/>
      <c r="AU52" s="2077"/>
      <c r="AV52" s="2077"/>
      <c r="AW52" s="2077"/>
      <c r="AX52" s="2077"/>
      <c r="AY52" s="2078"/>
    </row>
    <row r="53" spans="1:51" ht="26.2" customHeight="1">
      <c r="A53" s="1637"/>
      <c r="B53" s="829"/>
      <c r="C53" s="830"/>
      <c r="D53" s="831" t="s">
        <v>358</v>
      </c>
      <c r="E53" s="2583"/>
      <c r="F53" s="2583"/>
      <c r="G53" s="2584"/>
      <c r="H53" s="834" t="s">
        <v>96</v>
      </c>
      <c r="I53" s="3300"/>
      <c r="J53" s="3300"/>
      <c r="K53" s="3300"/>
      <c r="L53" s="3300"/>
      <c r="M53" s="3300"/>
      <c r="N53" s="3300"/>
      <c r="O53" s="3300"/>
      <c r="P53" s="3300"/>
      <c r="Q53" s="3300"/>
      <c r="R53" s="3300"/>
      <c r="S53" s="3300"/>
      <c r="T53" s="3300"/>
      <c r="U53" s="3300"/>
      <c r="V53" s="3300"/>
      <c r="W53" s="3300"/>
      <c r="X53" s="3300"/>
      <c r="Y53" s="3300"/>
      <c r="Z53" s="3300"/>
      <c r="AA53" s="3300"/>
      <c r="AB53" s="3300"/>
      <c r="AC53" s="3300"/>
      <c r="AD53" s="3300"/>
      <c r="AE53" s="3300"/>
      <c r="AF53" s="3300"/>
      <c r="AG53" s="3301"/>
      <c r="AH53" s="2080"/>
      <c r="AI53" s="2081"/>
      <c r="AJ53" s="2081"/>
      <c r="AK53" s="2081"/>
      <c r="AL53" s="2081"/>
      <c r="AM53" s="2081"/>
      <c r="AN53" s="2081"/>
      <c r="AO53" s="2081"/>
      <c r="AP53" s="2081"/>
      <c r="AQ53" s="2081"/>
      <c r="AR53" s="2081"/>
      <c r="AS53" s="2081"/>
      <c r="AT53" s="2081"/>
      <c r="AU53" s="2081"/>
      <c r="AV53" s="2081"/>
      <c r="AW53" s="2081"/>
      <c r="AX53" s="2081"/>
      <c r="AY53" s="2082"/>
    </row>
    <row r="54" spans="1:51" ht="26.2" customHeight="1">
      <c r="A54" s="1637"/>
      <c r="B54" s="809" t="s">
        <v>97</v>
      </c>
      <c r="C54" s="810"/>
      <c r="D54" s="1241" t="s">
        <v>358</v>
      </c>
      <c r="E54" s="1573"/>
      <c r="F54" s="1573"/>
      <c r="G54" s="2727"/>
      <c r="H54" s="814" t="s">
        <v>98</v>
      </c>
      <c r="I54" s="3296"/>
      <c r="J54" s="3296"/>
      <c r="K54" s="3296"/>
      <c r="L54" s="3296"/>
      <c r="M54" s="3296"/>
      <c r="N54" s="3296"/>
      <c r="O54" s="3296"/>
      <c r="P54" s="3296"/>
      <c r="Q54" s="3296"/>
      <c r="R54" s="3296"/>
      <c r="S54" s="3296"/>
      <c r="T54" s="3296"/>
      <c r="U54" s="3296"/>
      <c r="V54" s="3296"/>
      <c r="W54" s="3296"/>
      <c r="X54" s="3296"/>
      <c r="Y54" s="3296"/>
      <c r="Z54" s="3296"/>
      <c r="AA54" s="3296"/>
      <c r="AB54" s="3296"/>
      <c r="AC54" s="3296"/>
      <c r="AD54" s="3296"/>
      <c r="AE54" s="3296"/>
      <c r="AF54" s="3296"/>
      <c r="AG54" s="3297"/>
      <c r="AH54" s="3153" t="s">
        <v>1432</v>
      </c>
      <c r="AI54" s="2979"/>
      <c r="AJ54" s="2979"/>
      <c r="AK54" s="2979"/>
      <c r="AL54" s="2979"/>
      <c r="AM54" s="2979"/>
      <c r="AN54" s="2979"/>
      <c r="AO54" s="2979"/>
      <c r="AP54" s="2979"/>
      <c r="AQ54" s="2979"/>
      <c r="AR54" s="2979"/>
      <c r="AS54" s="2979"/>
      <c r="AT54" s="2979"/>
      <c r="AU54" s="2979"/>
      <c r="AV54" s="2979"/>
      <c r="AW54" s="2979"/>
      <c r="AX54" s="2979"/>
      <c r="AY54" s="2980"/>
    </row>
    <row r="55" spans="1:51" ht="26.2" customHeight="1">
      <c r="A55" s="1637"/>
      <c r="B55" s="818"/>
      <c r="C55" s="819"/>
      <c r="D55" s="843" t="s">
        <v>358</v>
      </c>
      <c r="E55" s="1247"/>
      <c r="F55" s="1247"/>
      <c r="G55" s="1248"/>
      <c r="H55" s="846" t="s">
        <v>101</v>
      </c>
      <c r="I55" s="3298"/>
      <c r="J55" s="3298"/>
      <c r="K55" s="3298"/>
      <c r="L55" s="3298"/>
      <c r="M55" s="3298"/>
      <c r="N55" s="3298"/>
      <c r="O55" s="3298"/>
      <c r="P55" s="3298"/>
      <c r="Q55" s="3298"/>
      <c r="R55" s="3298"/>
      <c r="S55" s="3298"/>
      <c r="T55" s="3298"/>
      <c r="U55" s="3298"/>
      <c r="V55" s="3298"/>
      <c r="W55" s="3298"/>
      <c r="X55" s="3298"/>
      <c r="Y55" s="3298"/>
      <c r="Z55" s="3298"/>
      <c r="AA55" s="3298"/>
      <c r="AB55" s="3298"/>
      <c r="AC55" s="3298"/>
      <c r="AD55" s="3298"/>
      <c r="AE55" s="3298"/>
      <c r="AF55" s="3298"/>
      <c r="AG55" s="3299"/>
      <c r="AH55" s="3302"/>
      <c r="AI55" s="3303"/>
      <c r="AJ55" s="3303"/>
      <c r="AK55" s="3303"/>
      <c r="AL55" s="3303"/>
      <c r="AM55" s="3303"/>
      <c r="AN55" s="3303"/>
      <c r="AO55" s="3303"/>
      <c r="AP55" s="3303"/>
      <c r="AQ55" s="3303"/>
      <c r="AR55" s="3303"/>
      <c r="AS55" s="3303"/>
      <c r="AT55" s="3303"/>
      <c r="AU55" s="3303"/>
      <c r="AV55" s="3303"/>
      <c r="AW55" s="3303"/>
      <c r="AX55" s="3303"/>
      <c r="AY55" s="3304"/>
    </row>
    <row r="56" spans="1:51" ht="26.2" customHeight="1">
      <c r="A56" s="1637"/>
      <c r="B56" s="818"/>
      <c r="C56" s="819"/>
      <c r="D56" s="843" t="s">
        <v>363</v>
      </c>
      <c r="E56" s="1247"/>
      <c r="F56" s="1247"/>
      <c r="G56" s="1248"/>
      <c r="H56" s="846" t="s">
        <v>364</v>
      </c>
      <c r="I56" s="3298"/>
      <c r="J56" s="3298"/>
      <c r="K56" s="3298"/>
      <c r="L56" s="3298"/>
      <c r="M56" s="3298"/>
      <c r="N56" s="3298"/>
      <c r="O56" s="3298"/>
      <c r="P56" s="3298"/>
      <c r="Q56" s="3298"/>
      <c r="R56" s="3298"/>
      <c r="S56" s="3298"/>
      <c r="T56" s="3298"/>
      <c r="U56" s="3298"/>
      <c r="V56" s="3298"/>
      <c r="W56" s="3298"/>
      <c r="X56" s="3298"/>
      <c r="Y56" s="3298"/>
      <c r="Z56" s="3298"/>
      <c r="AA56" s="3298"/>
      <c r="AB56" s="3298"/>
      <c r="AC56" s="3298"/>
      <c r="AD56" s="3298"/>
      <c r="AE56" s="3298"/>
      <c r="AF56" s="3298"/>
      <c r="AG56" s="3299"/>
      <c r="AH56" s="3302"/>
      <c r="AI56" s="3303"/>
      <c r="AJ56" s="3303"/>
      <c r="AK56" s="3303"/>
      <c r="AL56" s="3303"/>
      <c r="AM56" s="3303"/>
      <c r="AN56" s="3303"/>
      <c r="AO56" s="3303"/>
      <c r="AP56" s="3303"/>
      <c r="AQ56" s="3303"/>
      <c r="AR56" s="3303"/>
      <c r="AS56" s="3303"/>
      <c r="AT56" s="3303"/>
      <c r="AU56" s="3303"/>
      <c r="AV56" s="3303"/>
      <c r="AW56" s="3303"/>
      <c r="AX56" s="3303"/>
      <c r="AY56" s="3304"/>
    </row>
    <row r="57" spans="1:51" ht="26.2" customHeight="1">
      <c r="A57" s="1637"/>
      <c r="B57" s="818"/>
      <c r="C57" s="819"/>
      <c r="D57" s="1657" t="s">
        <v>280</v>
      </c>
      <c r="E57" s="3169"/>
      <c r="F57" s="3169"/>
      <c r="G57" s="3170"/>
      <c r="H57" s="854" t="s">
        <v>104</v>
      </c>
      <c r="I57" s="2965"/>
      <c r="J57" s="2965"/>
      <c r="K57" s="2965"/>
      <c r="L57" s="2965"/>
      <c r="M57" s="2965"/>
      <c r="N57" s="2965"/>
      <c r="O57" s="2965"/>
      <c r="P57" s="2965"/>
      <c r="Q57" s="2965"/>
      <c r="R57" s="2965"/>
      <c r="S57" s="2965"/>
      <c r="T57" s="2965"/>
      <c r="U57" s="2965"/>
      <c r="V57" s="2965"/>
      <c r="W57" s="2965"/>
      <c r="X57" s="2965"/>
      <c r="Y57" s="2965"/>
      <c r="Z57" s="2965"/>
      <c r="AA57" s="2965"/>
      <c r="AB57" s="2965"/>
      <c r="AC57" s="2965"/>
      <c r="AD57" s="2965"/>
      <c r="AE57" s="2965"/>
      <c r="AF57" s="2965"/>
      <c r="AG57" s="2966"/>
      <c r="AH57" s="3302"/>
      <c r="AI57" s="3303"/>
      <c r="AJ57" s="3303"/>
      <c r="AK57" s="3303"/>
      <c r="AL57" s="3303"/>
      <c r="AM57" s="3303"/>
      <c r="AN57" s="3303"/>
      <c r="AO57" s="3303"/>
      <c r="AP57" s="3303"/>
      <c r="AQ57" s="3303"/>
      <c r="AR57" s="3303"/>
      <c r="AS57" s="3303"/>
      <c r="AT57" s="3303"/>
      <c r="AU57" s="3303"/>
      <c r="AV57" s="3303"/>
      <c r="AW57" s="3303"/>
      <c r="AX57" s="3303"/>
      <c r="AY57" s="3304"/>
    </row>
    <row r="58" spans="1:51" ht="26.2" customHeight="1">
      <c r="A58" s="1637"/>
      <c r="B58" s="818"/>
      <c r="C58" s="819"/>
      <c r="D58" s="1660"/>
      <c r="E58" s="3305"/>
      <c r="F58" s="3305"/>
      <c r="G58" s="3306"/>
      <c r="H58" s="857" t="s">
        <v>105</v>
      </c>
      <c r="I58" s="858"/>
      <c r="J58" s="858"/>
      <c r="K58" s="858"/>
      <c r="L58" s="858"/>
      <c r="M58" s="858"/>
      <c r="N58" s="858"/>
      <c r="O58" s="858"/>
      <c r="P58" s="858"/>
      <c r="Q58" s="858"/>
      <c r="R58" s="858"/>
      <c r="S58" s="858"/>
      <c r="T58" s="858"/>
      <c r="U58" s="858"/>
      <c r="V58" s="1663"/>
      <c r="W58" s="1663"/>
      <c r="X58" s="1663"/>
      <c r="Y58" s="1663"/>
      <c r="Z58" s="1663"/>
      <c r="AA58" s="1663"/>
      <c r="AB58" s="1663"/>
      <c r="AC58" s="1663"/>
      <c r="AD58" s="1663"/>
      <c r="AE58" s="1663"/>
      <c r="AF58" s="1663"/>
      <c r="AG58" s="1664"/>
      <c r="AH58" s="3302"/>
      <c r="AI58" s="3303"/>
      <c r="AJ58" s="3303"/>
      <c r="AK58" s="3303"/>
      <c r="AL58" s="3303"/>
      <c r="AM58" s="3303"/>
      <c r="AN58" s="3303"/>
      <c r="AO58" s="3303"/>
      <c r="AP58" s="3303"/>
      <c r="AQ58" s="3303"/>
      <c r="AR58" s="3303"/>
      <c r="AS58" s="3303"/>
      <c r="AT58" s="3303"/>
      <c r="AU58" s="3303"/>
      <c r="AV58" s="3303"/>
      <c r="AW58" s="3303"/>
      <c r="AX58" s="3303"/>
      <c r="AY58" s="3304"/>
    </row>
    <row r="59" spans="1:51" ht="26.2" customHeight="1">
      <c r="A59" s="1637"/>
      <c r="B59" s="829"/>
      <c r="C59" s="830"/>
      <c r="D59" s="1646" t="s">
        <v>280</v>
      </c>
      <c r="E59" s="3165"/>
      <c r="F59" s="3165"/>
      <c r="G59" s="3166"/>
      <c r="H59" s="834" t="s">
        <v>106</v>
      </c>
      <c r="I59" s="3300"/>
      <c r="J59" s="3300"/>
      <c r="K59" s="3300"/>
      <c r="L59" s="3300"/>
      <c r="M59" s="3300"/>
      <c r="N59" s="3300"/>
      <c r="O59" s="3300"/>
      <c r="P59" s="3300"/>
      <c r="Q59" s="3300"/>
      <c r="R59" s="3300"/>
      <c r="S59" s="3300"/>
      <c r="T59" s="3300"/>
      <c r="U59" s="3300"/>
      <c r="V59" s="3300"/>
      <c r="W59" s="3300"/>
      <c r="X59" s="3300"/>
      <c r="Y59" s="3300"/>
      <c r="Z59" s="3300"/>
      <c r="AA59" s="3300"/>
      <c r="AB59" s="3300"/>
      <c r="AC59" s="3300"/>
      <c r="AD59" s="3300"/>
      <c r="AE59" s="3300"/>
      <c r="AF59" s="3300"/>
      <c r="AG59" s="3301"/>
      <c r="AH59" s="3307"/>
      <c r="AI59" s="3308"/>
      <c r="AJ59" s="3308"/>
      <c r="AK59" s="3308"/>
      <c r="AL59" s="3308"/>
      <c r="AM59" s="3308"/>
      <c r="AN59" s="3308"/>
      <c r="AO59" s="3308"/>
      <c r="AP59" s="3308"/>
      <c r="AQ59" s="3308"/>
      <c r="AR59" s="3308"/>
      <c r="AS59" s="3308"/>
      <c r="AT59" s="3308"/>
      <c r="AU59" s="3308"/>
      <c r="AV59" s="3308"/>
      <c r="AW59" s="3308"/>
      <c r="AX59" s="3308"/>
      <c r="AY59" s="3309"/>
    </row>
    <row r="60" spans="1:51" ht="312.75" customHeight="1" thickBot="1">
      <c r="A60" s="1637"/>
      <c r="B60" s="864" t="s">
        <v>107</v>
      </c>
      <c r="C60" s="865"/>
      <c r="D60" s="1665" t="s">
        <v>1433</v>
      </c>
      <c r="E60" s="3310"/>
      <c r="F60" s="3310"/>
      <c r="G60" s="3310"/>
      <c r="H60" s="3310"/>
      <c r="I60" s="3310"/>
      <c r="J60" s="3310"/>
      <c r="K60" s="3310"/>
      <c r="L60" s="3310"/>
      <c r="M60" s="3310"/>
      <c r="N60" s="3310"/>
      <c r="O60" s="3310"/>
      <c r="P60" s="3310"/>
      <c r="Q60" s="3310"/>
      <c r="R60" s="3310"/>
      <c r="S60" s="3310"/>
      <c r="T60" s="3310"/>
      <c r="U60" s="3310"/>
      <c r="V60" s="3310"/>
      <c r="W60" s="3310"/>
      <c r="X60" s="3310"/>
      <c r="Y60" s="3310"/>
      <c r="Z60" s="3310"/>
      <c r="AA60" s="3310"/>
      <c r="AB60" s="3310"/>
      <c r="AC60" s="3310"/>
      <c r="AD60" s="3310"/>
      <c r="AE60" s="3310"/>
      <c r="AF60" s="3310"/>
      <c r="AG60" s="3310"/>
      <c r="AH60" s="3310"/>
      <c r="AI60" s="3310"/>
      <c r="AJ60" s="3310"/>
      <c r="AK60" s="3310"/>
      <c r="AL60" s="3310"/>
      <c r="AM60" s="3310"/>
      <c r="AN60" s="3310"/>
      <c r="AO60" s="3310"/>
      <c r="AP60" s="3310"/>
      <c r="AQ60" s="3310"/>
      <c r="AR60" s="3310"/>
      <c r="AS60" s="3310"/>
      <c r="AT60" s="3310"/>
      <c r="AU60" s="3310"/>
      <c r="AV60" s="3310"/>
      <c r="AW60" s="3310"/>
      <c r="AX60" s="3310"/>
      <c r="AY60" s="3311"/>
    </row>
    <row r="61" spans="1:51" ht="20.95" hidden="1" customHeight="1">
      <c r="A61" s="1637"/>
      <c r="B61" s="799"/>
      <c r="C61" s="800"/>
      <c r="D61" s="780" t="s">
        <v>109</v>
      </c>
      <c r="E61" s="699"/>
      <c r="F61" s="699"/>
      <c r="G61" s="699"/>
      <c r="H61" s="699"/>
      <c r="I61" s="699"/>
      <c r="J61" s="699"/>
      <c r="K61" s="699"/>
      <c r="L61" s="699"/>
      <c r="M61" s="699"/>
      <c r="N61" s="699"/>
      <c r="O61" s="699"/>
      <c r="P61" s="699"/>
      <c r="Q61" s="699"/>
      <c r="R61" s="699"/>
      <c r="S61" s="699"/>
      <c r="T61" s="699"/>
      <c r="U61" s="699"/>
      <c r="V61" s="699"/>
      <c r="W61" s="699"/>
      <c r="X61" s="699"/>
      <c r="Y61" s="699"/>
      <c r="Z61" s="699"/>
      <c r="AA61" s="699"/>
      <c r="AB61" s="699"/>
      <c r="AC61" s="699"/>
      <c r="AD61" s="699"/>
      <c r="AE61" s="699"/>
      <c r="AF61" s="699"/>
      <c r="AG61" s="699"/>
      <c r="AH61" s="699"/>
      <c r="AI61" s="699"/>
      <c r="AJ61" s="699"/>
      <c r="AK61" s="699"/>
      <c r="AL61" s="699"/>
      <c r="AM61" s="699"/>
      <c r="AN61" s="699"/>
      <c r="AO61" s="699"/>
      <c r="AP61" s="699"/>
      <c r="AQ61" s="699"/>
      <c r="AR61" s="699"/>
      <c r="AS61" s="699"/>
      <c r="AT61" s="699"/>
      <c r="AU61" s="699"/>
      <c r="AV61" s="699"/>
      <c r="AW61" s="699"/>
      <c r="AX61" s="699"/>
      <c r="AY61" s="781"/>
    </row>
    <row r="62" spans="1:51" ht="97.55" hidden="1" customHeight="1">
      <c r="A62" s="1637"/>
      <c r="B62" s="799"/>
      <c r="C62" s="800"/>
      <c r="D62" s="869" t="s">
        <v>110</v>
      </c>
      <c r="E62" s="870"/>
      <c r="F62" s="870"/>
      <c r="G62" s="870"/>
      <c r="H62" s="870"/>
      <c r="I62" s="870"/>
      <c r="J62" s="870"/>
      <c r="K62" s="870"/>
      <c r="L62" s="870"/>
      <c r="M62" s="870"/>
      <c r="N62" s="870"/>
      <c r="O62" s="870"/>
      <c r="P62" s="870"/>
      <c r="Q62" s="870"/>
      <c r="R62" s="870"/>
      <c r="S62" s="870"/>
      <c r="T62" s="870"/>
      <c r="U62" s="870"/>
      <c r="V62" s="870"/>
      <c r="W62" s="870"/>
      <c r="X62" s="870"/>
      <c r="Y62" s="870"/>
      <c r="Z62" s="870"/>
      <c r="AA62" s="870"/>
      <c r="AB62" s="870"/>
      <c r="AC62" s="870"/>
      <c r="AD62" s="870"/>
      <c r="AE62" s="870"/>
      <c r="AF62" s="870"/>
      <c r="AG62" s="870"/>
      <c r="AH62" s="870"/>
      <c r="AI62" s="870"/>
      <c r="AJ62" s="870"/>
      <c r="AK62" s="870"/>
      <c r="AL62" s="870"/>
      <c r="AM62" s="870"/>
      <c r="AN62" s="870"/>
      <c r="AO62" s="870"/>
      <c r="AP62" s="870"/>
      <c r="AQ62" s="870"/>
      <c r="AR62" s="870"/>
      <c r="AS62" s="870"/>
      <c r="AT62" s="870"/>
      <c r="AU62" s="870"/>
      <c r="AV62" s="870"/>
      <c r="AW62" s="870"/>
      <c r="AX62" s="870"/>
      <c r="AY62" s="871"/>
    </row>
    <row r="63" spans="1:51" ht="119.8" hidden="1" customHeight="1">
      <c r="A63" s="1637"/>
      <c r="B63" s="799"/>
      <c r="C63" s="800"/>
      <c r="D63" s="872" t="s">
        <v>111</v>
      </c>
      <c r="E63" s="873"/>
      <c r="F63" s="873"/>
      <c r="G63" s="873"/>
      <c r="H63" s="873"/>
      <c r="I63" s="873"/>
      <c r="J63" s="873"/>
      <c r="K63" s="873"/>
      <c r="L63" s="873"/>
      <c r="M63" s="873"/>
      <c r="N63" s="873"/>
      <c r="O63" s="873"/>
      <c r="P63" s="873"/>
      <c r="Q63" s="873"/>
      <c r="R63" s="873"/>
      <c r="S63" s="873"/>
      <c r="T63" s="873"/>
      <c r="U63" s="873"/>
      <c r="V63" s="873"/>
      <c r="W63" s="873"/>
      <c r="X63" s="873"/>
      <c r="Y63" s="873"/>
      <c r="Z63" s="873"/>
      <c r="AA63" s="873"/>
      <c r="AB63" s="873"/>
      <c r="AC63" s="873"/>
      <c r="AD63" s="873"/>
      <c r="AE63" s="873"/>
      <c r="AF63" s="873"/>
      <c r="AG63" s="873"/>
      <c r="AH63" s="873"/>
      <c r="AI63" s="873"/>
      <c r="AJ63" s="873"/>
      <c r="AK63" s="873"/>
      <c r="AL63" s="873"/>
      <c r="AM63" s="873"/>
      <c r="AN63" s="873"/>
      <c r="AO63" s="873"/>
      <c r="AP63" s="873"/>
      <c r="AQ63" s="873"/>
      <c r="AR63" s="873"/>
      <c r="AS63" s="873"/>
      <c r="AT63" s="873"/>
      <c r="AU63" s="873"/>
      <c r="AV63" s="873"/>
      <c r="AW63" s="873"/>
      <c r="AX63" s="873"/>
      <c r="AY63" s="874"/>
    </row>
    <row r="64" spans="1:51" ht="20.95" customHeight="1">
      <c r="A64" s="1637"/>
      <c r="B64" s="698" t="s">
        <v>112</v>
      </c>
      <c r="C64" s="699"/>
      <c r="D64" s="699"/>
      <c r="E64" s="699"/>
      <c r="F64" s="699"/>
      <c r="G64" s="699"/>
      <c r="H64" s="699"/>
      <c r="I64" s="699"/>
      <c r="J64" s="699"/>
      <c r="K64" s="699"/>
      <c r="L64" s="699"/>
      <c r="M64" s="699"/>
      <c r="N64" s="699"/>
      <c r="O64" s="699"/>
      <c r="P64" s="699"/>
      <c r="Q64" s="699"/>
      <c r="R64" s="699"/>
      <c r="S64" s="699"/>
      <c r="T64" s="699"/>
      <c r="U64" s="699"/>
      <c r="V64" s="699"/>
      <c r="W64" s="699"/>
      <c r="X64" s="699"/>
      <c r="Y64" s="699"/>
      <c r="Z64" s="699"/>
      <c r="AA64" s="699"/>
      <c r="AB64" s="699"/>
      <c r="AC64" s="699"/>
      <c r="AD64" s="699"/>
      <c r="AE64" s="699"/>
      <c r="AF64" s="699"/>
      <c r="AG64" s="699"/>
      <c r="AH64" s="699"/>
      <c r="AI64" s="699"/>
      <c r="AJ64" s="699"/>
      <c r="AK64" s="699"/>
      <c r="AL64" s="699"/>
      <c r="AM64" s="699"/>
      <c r="AN64" s="699"/>
      <c r="AO64" s="699"/>
      <c r="AP64" s="699"/>
      <c r="AQ64" s="699"/>
      <c r="AR64" s="699"/>
      <c r="AS64" s="699"/>
      <c r="AT64" s="699"/>
      <c r="AU64" s="699"/>
      <c r="AV64" s="699"/>
      <c r="AW64" s="699"/>
      <c r="AX64" s="699"/>
      <c r="AY64" s="781"/>
    </row>
    <row r="65" spans="1:59" ht="108.85" customHeight="1">
      <c r="A65" s="1668"/>
      <c r="B65" s="1669" t="s">
        <v>1171</v>
      </c>
      <c r="C65" s="1090"/>
      <c r="D65" s="1090"/>
      <c r="E65" s="1090"/>
      <c r="F65" s="1264"/>
      <c r="G65" s="1265" t="s">
        <v>1434</v>
      </c>
      <c r="H65" s="1093"/>
      <c r="I65" s="1093"/>
      <c r="J65" s="1093"/>
      <c r="K65" s="1093"/>
      <c r="L65" s="1093"/>
      <c r="M65" s="1093"/>
      <c r="N65" s="1093"/>
      <c r="O65" s="1093"/>
      <c r="P65" s="1093"/>
      <c r="Q65" s="1093"/>
      <c r="R65" s="1093"/>
      <c r="S65" s="1093"/>
      <c r="T65" s="1093"/>
      <c r="U65" s="1093"/>
      <c r="V65" s="1093"/>
      <c r="W65" s="1093"/>
      <c r="X65" s="1093"/>
      <c r="Y65" s="1093"/>
      <c r="Z65" s="1093"/>
      <c r="AA65" s="1093"/>
      <c r="AB65" s="1093"/>
      <c r="AC65" s="1093"/>
      <c r="AD65" s="1093"/>
      <c r="AE65" s="1093"/>
      <c r="AF65" s="1093"/>
      <c r="AG65" s="1093"/>
      <c r="AH65" s="1093"/>
      <c r="AI65" s="1093"/>
      <c r="AJ65" s="1093"/>
      <c r="AK65" s="1093"/>
      <c r="AL65" s="1093"/>
      <c r="AM65" s="1093"/>
      <c r="AN65" s="1093"/>
      <c r="AO65" s="1093"/>
      <c r="AP65" s="1093"/>
      <c r="AQ65" s="1093"/>
      <c r="AR65" s="1093"/>
      <c r="AS65" s="1093"/>
      <c r="AT65" s="1093"/>
      <c r="AU65" s="1093"/>
      <c r="AV65" s="1093"/>
      <c r="AW65" s="1093"/>
      <c r="AX65" s="1093"/>
      <c r="AY65" s="1266"/>
    </row>
    <row r="66" spans="1:59" ht="18.350000000000001" customHeight="1">
      <c r="A66" s="1668"/>
      <c r="B66" s="882" t="s">
        <v>115</v>
      </c>
      <c r="C66" s="883"/>
      <c r="D66" s="883"/>
      <c r="E66" s="883"/>
      <c r="F66" s="883"/>
      <c r="G66" s="883"/>
      <c r="H66" s="883"/>
      <c r="I66" s="883"/>
      <c r="J66" s="883"/>
      <c r="K66" s="883"/>
      <c r="L66" s="883"/>
      <c r="M66" s="883"/>
      <c r="N66" s="883"/>
      <c r="O66" s="883"/>
      <c r="P66" s="883"/>
      <c r="Q66" s="883"/>
      <c r="R66" s="883"/>
      <c r="S66" s="883"/>
      <c r="T66" s="883"/>
      <c r="U66" s="883"/>
      <c r="V66" s="883"/>
      <c r="W66" s="883"/>
      <c r="X66" s="883"/>
      <c r="Y66" s="883"/>
      <c r="Z66" s="883"/>
      <c r="AA66" s="883"/>
      <c r="AB66" s="883"/>
      <c r="AC66" s="883"/>
      <c r="AD66" s="883"/>
      <c r="AE66" s="883"/>
      <c r="AF66" s="883"/>
      <c r="AG66" s="883"/>
      <c r="AH66" s="883"/>
      <c r="AI66" s="883"/>
      <c r="AJ66" s="883"/>
      <c r="AK66" s="883"/>
      <c r="AL66" s="883"/>
      <c r="AM66" s="883"/>
      <c r="AN66" s="883"/>
      <c r="AO66" s="883"/>
      <c r="AP66" s="883"/>
      <c r="AQ66" s="883"/>
      <c r="AR66" s="883"/>
      <c r="AS66" s="883"/>
      <c r="AT66" s="883"/>
      <c r="AU66" s="883"/>
      <c r="AV66" s="883"/>
      <c r="AW66" s="883"/>
      <c r="AX66" s="883"/>
      <c r="AY66" s="884"/>
    </row>
    <row r="67" spans="1:59" ht="114.05" customHeight="1" thickBot="1">
      <c r="A67" s="1668"/>
      <c r="B67" s="1670" t="s">
        <v>537</v>
      </c>
      <c r="C67" s="1671"/>
      <c r="D67" s="1671"/>
      <c r="E67" s="1671"/>
      <c r="F67" s="1672"/>
      <c r="G67" s="1270" t="s">
        <v>1435</v>
      </c>
      <c r="H67" s="1508"/>
      <c r="I67" s="1508"/>
      <c r="J67" s="1508"/>
      <c r="K67" s="1508"/>
      <c r="L67" s="1508"/>
      <c r="M67" s="1508"/>
      <c r="N67" s="1508"/>
      <c r="O67" s="1508"/>
      <c r="P67" s="1508"/>
      <c r="Q67" s="1508"/>
      <c r="R67" s="1508"/>
      <c r="S67" s="1508"/>
      <c r="T67" s="1508"/>
      <c r="U67" s="1508"/>
      <c r="V67" s="1508"/>
      <c r="W67" s="1508"/>
      <c r="X67" s="1508"/>
      <c r="Y67" s="1508"/>
      <c r="Z67" s="1508"/>
      <c r="AA67" s="1508"/>
      <c r="AB67" s="1508"/>
      <c r="AC67" s="1508"/>
      <c r="AD67" s="1508"/>
      <c r="AE67" s="1508"/>
      <c r="AF67" s="1508"/>
      <c r="AG67" s="1508"/>
      <c r="AH67" s="1508"/>
      <c r="AI67" s="1508"/>
      <c r="AJ67" s="1508"/>
      <c r="AK67" s="1508"/>
      <c r="AL67" s="1508"/>
      <c r="AM67" s="1508"/>
      <c r="AN67" s="1508"/>
      <c r="AO67" s="1508"/>
      <c r="AP67" s="1508"/>
      <c r="AQ67" s="1508"/>
      <c r="AR67" s="1508"/>
      <c r="AS67" s="1508"/>
      <c r="AT67" s="1508"/>
      <c r="AU67" s="1508"/>
      <c r="AV67" s="1508"/>
      <c r="AW67" s="1508"/>
      <c r="AX67" s="1508"/>
      <c r="AY67" s="1509"/>
    </row>
    <row r="68" spans="1:59" ht="19.649999999999999" customHeight="1">
      <c r="A68" s="1668"/>
      <c r="B68" s="891" t="s">
        <v>118</v>
      </c>
      <c r="C68" s="892"/>
      <c r="D68" s="892"/>
      <c r="E68" s="892"/>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2"/>
      <c r="AK68" s="892"/>
      <c r="AL68" s="892"/>
      <c r="AM68" s="892"/>
      <c r="AN68" s="892"/>
      <c r="AO68" s="892"/>
      <c r="AP68" s="892"/>
      <c r="AQ68" s="892"/>
      <c r="AR68" s="892"/>
      <c r="AS68" s="892"/>
      <c r="AT68" s="892"/>
      <c r="AU68" s="892"/>
      <c r="AV68" s="892"/>
      <c r="AW68" s="892"/>
      <c r="AX68" s="892"/>
      <c r="AY68" s="893"/>
    </row>
    <row r="69" spans="1:59" ht="56.3" customHeight="1" thickBot="1">
      <c r="A69" s="1668"/>
      <c r="B69" s="3176" t="s">
        <v>1436</v>
      </c>
      <c r="C69" s="3177"/>
      <c r="D69" s="3177"/>
      <c r="E69" s="3177"/>
      <c r="F69" s="3177"/>
      <c r="G69" s="3177"/>
      <c r="H69" s="3177"/>
      <c r="I69" s="3177"/>
      <c r="J69" s="3177"/>
      <c r="K69" s="3177"/>
      <c r="L69" s="3177"/>
      <c r="M69" s="3177"/>
      <c r="N69" s="3177"/>
      <c r="O69" s="3177"/>
      <c r="P69" s="3177"/>
      <c r="Q69" s="3177"/>
      <c r="R69" s="3177"/>
      <c r="S69" s="3177"/>
      <c r="T69" s="3177"/>
      <c r="U69" s="3177"/>
      <c r="V69" s="3177"/>
      <c r="W69" s="3177"/>
      <c r="X69" s="3177"/>
      <c r="Y69" s="3177"/>
      <c r="Z69" s="3177"/>
      <c r="AA69" s="3177"/>
      <c r="AB69" s="3177"/>
      <c r="AC69" s="3177"/>
      <c r="AD69" s="3177"/>
      <c r="AE69" s="3177"/>
      <c r="AF69" s="3177"/>
      <c r="AG69" s="3177"/>
      <c r="AH69" s="3177"/>
      <c r="AI69" s="3177"/>
      <c r="AJ69" s="3177"/>
      <c r="AK69" s="3177"/>
      <c r="AL69" s="3177"/>
      <c r="AM69" s="3177"/>
      <c r="AN69" s="3177"/>
      <c r="AO69" s="3177"/>
      <c r="AP69" s="3177"/>
      <c r="AQ69" s="3177"/>
      <c r="AR69" s="3177"/>
      <c r="AS69" s="3177"/>
      <c r="AT69" s="3177"/>
      <c r="AU69" s="3177"/>
      <c r="AV69" s="3177"/>
      <c r="AW69" s="3177"/>
      <c r="AX69" s="3177"/>
      <c r="AY69" s="3178"/>
    </row>
    <row r="70" spans="1:59" ht="19.649999999999999" customHeight="1">
      <c r="A70" s="1668"/>
      <c r="B70" s="897" t="s">
        <v>119</v>
      </c>
      <c r="C70" s="898"/>
      <c r="D70" s="898"/>
      <c r="E70" s="898"/>
      <c r="F70" s="898"/>
      <c r="G70" s="898"/>
      <c r="H70" s="898"/>
      <c r="I70" s="898"/>
      <c r="J70" s="898"/>
      <c r="K70" s="898"/>
      <c r="L70" s="898"/>
      <c r="M70" s="898"/>
      <c r="N70" s="898"/>
      <c r="O70" s="898"/>
      <c r="P70" s="898"/>
      <c r="Q70" s="898"/>
      <c r="R70" s="898"/>
      <c r="S70" s="898"/>
      <c r="T70" s="898"/>
      <c r="U70" s="898"/>
      <c r="V70" s="898"/>
      <c r="W70" s="898"/>
      <c r="X70" s="898"/>
      <c r="Y70" s="898"/>
      <c r="Z70" s="898"/>
      <c r="AA70" s="898"/>
      <c r="AB70" s="898"/>
      <c r="AC70" s="898"/>
      <c r="AD70" s="898"/>
      <c r="AE70" s="898"/>
      <c r="AF70" s="898"/>
      <c r="AG70" s="898"/>
      <c r="AH70" s="898"/>
      <c r="AI70" s="898"/>
      <c r="AJ70" s="898"/>
      <c r="AK70" s="898"/>
      <c r="AL70" s="898"/>
      <c r="AM70" s="898"/>
      <c r="AN70" s="898"/>
      <c r="AO70" s="898"/>
      <c r="AP70" s="898"/>
      <c r="AQ70" s="898"/>
      <c r="AR70" s="898"/>
      <c r="AS70" s="898"/>
      <c r="AT70" s="898"/>
      <c r="AU70" s="898"/>
      <c r="AV70" s="898"/>
      <c r="AW70" s="898"/>
      <c r="AX70" s="898"/>
      <c r="AY70" s="899"/>
    </row>
    <row r="71" spans="1:59" ht="20" customHeight="1">
      <c r="A71" s="1668"/>
      <c r="B71" s="900" t="s">
        <v>120</v>
      </c>
      <c r="C71" s="901"/>
      <c r="D71" s="901"/>
      <c r="E71" s="901"/>
      <c r="F71" s="901"/>
      <c r="G71" s="901"/>
      <c r="H71" s="901"/>
      <c r="I71" s="901"/>
      <c r="J71" s="901"/>
      <c r="K71" s="901"/>
      <c r="L71" s="902"/>
      <c r="M71" s="3312" t="s">
        <v>280</v>
      </c>
      <c r="N71" s="766"/>
      <c r="O71" s="766"/>
      <c r="P71" s="766"/>
      <c r="Q71" s="766"/>
      <c r="R71" s="766"/>
      <c r="S71" s="766"/>
      <c r="T71" s="766"/>
      <c r="U71" s="766"/>
      <c r="V71" s="766"/>
      <c r="W71" s="766"/>
      <c r="X71" s="766"/>
      <c r="Y71" s="766"/>
      <c r="Z71" s="766"/>
      <c r="AA71" s="767"/>
      <c r="AB71" s="901" t="s">
        <v>121</v>
      </c>
      <c r="AC71" s="901"/>
      <c r="AD71" s="901"/>
      <c r="AE71" s="901"/>
      <c r="AF71" s="901"/>
      <c r="AG71" s="901"/>
      <c r="AH71" s="901"/>
      <c r="AI71" s="901"/>
      <c r="AJ71" s="901"/>
      <c r="AK71" s="902"/>
      <c r="AL71" s="3312" t="s">
        <v>1437</v>
      </c>
      <c r="AM71" s="766"/>
      <c r="AN71" s="766"/>
      <c r="AO71" s="766"/>
      <c r="AP71" s="766"/>
      <c r="AQ71" s="766"/>
      <c r="AR71" s="766"/>
      <c r="AS71" s="766"/>
      <c r="AT71" s="766"/>
      <c r="AU71" s="766"/>
      <c r="AV71" s="766"/>
      <c r="AW71" s="766"/>
      <c r="AX71" s="766"/>
      <c r="AY71" s="905"/>
    </row>
    <row r="72" spans="1:59" ht="2.95" customHeight="1">
      <c r="A72" s="1637"/>
      <c r="B72" s="774"/>
      <c r="C72" s="774"/>
      <c r="D72" s="1681"/>
      <c r="E72" s="1681"/>
      <c r="F72" s="1681"/>
      <c r="G72" s="1681"/>
      <c r="H72" s="1681"/>
      <c r="I72" s="1681"/>
      <c r="J72" s="1681"/>
      <c r="K72" s="1681"/>
      <c r="L72" s="1681"/>
      <c r="M72" s="1681"/>
      <c r="N72" s="1681"/>
      <c r="O72" s="1681"/>
      <c r="P72" s="1681"/>
      <c r="Q72" s="1681"/>
      <c r="R72" s="1681"/>
      <c r="S72" s="1681"/>
      <c r="T72" s="1681"/>
      <c r="U72" s="1681"/>
      <c r="V72" s="1681"/>
      <c r="W72" s="1681"/>
      <c r="X72" s="1681"/>
      <c r="Y72" s="1681"/>
      <c r="Z72" s="1681"/>
      <c r="AA72" s="1681"/>
      <c r="AB72" s="1681"/>
      <c r="AC72" s="1681"/>
      <c r="AD72" s="1681"/>
      <c r="AE72" s="1681"/>
      <c r="AF72" s="1681"/>
      <c r="AG72" s="1681"/>
      <c r="AH72" s="1681"/>
      <c r="AI72" s="1681"/>
      <c r="AJ72" s="1681"/>
      <c r="AK72" s="1681"/>
      <c r="AL72" s="1681"/>
      <c r="AM72" s="1681"/>
      <c r="AN72" s="1681"/>
      <c r="AO72" s="1681"/>
      <c r="AP72" s="1681"/>
      <c r="AQ72" s="1681"/>
      <c r="AR72" s="1681"/>
      <c r="AS72" s="1681"/>
      <c r="AT72" s="1681"/>
      <c r="AU72" s="1681"/>
      <c r="AV72" s="1681"/>
      <c r="AW72" s="1681"/>
      <c r="AX72" s="1681"/>
      <c r="AY72" s="1681"/>
    </row>
    <row r="73" spans="1:59" ht="2.95" customHeight="1" thickBot="1">
      <c r="A73" s="1637"/>
      <c r="B73" s="776"/>
      <c r="C73" s="776"/>
      <c r="D73" s="1682"/>
      <c r="E73" s="1682"/>
      <c r="F73" s="1682"/>
      <c r="G73" s="1682"/>
      <c r="H73" s="1682"/>
      <c r="I73" s="1682"/>
      <c r="J73" s="1682"/>
      <c r="K73" s="1682"/>
      <c r="L73" s="1682"/>
      <c r="M73" s="1682"/>
      <c r="N73" s="1682"/>
      <c r="O73" s="1682"/>
      <c r="P73" s="1682"/>
      <c r="Q73" s="1682"/>
      <c r="R73" s="1682"/>
      <c r="S73" s="1682"/>
      <c r="T73" s="1682"/>
      <c r="U73" s="1682"/>
      <c r="V73" s="1682"/>
      <c r="W73" s="1682"/>
      <c r="X73" s="1682"/>
      <c r="Y73" s="1682"/>
      <c r="Z73" s="1682"/>
      <c r="AA73" s="1682"/>
      <c r="AB73" s="1682"/>
      <c r="AC73" s="1682"/>
      <c r="AD73" s="1682"/>
      <c r="AE73" s="1682"/>
      <c r="AF73" s="1682"/>
      <c r="AG73" s="1682"/>
      <c r="AH73" s="1682"/>
      <c r="AI73" s="1682"/>
      <c r="AJ73" s="1682"/>
      <c r="AK73" s="1682"/>
      <c r="AL73" s="1682"/>
      <c r="AM73" s="1682"/>
      <c r="AN73" s="1682"/>
      <c r="AO73" s="1682"/>
      <c r="AP73" s="1682"/>
      <c r="AQ73" s="1682"/>
      <c r="AR73" s="1682"/>
      <c r="AS73" s="1682"/>
      <c r="AT73" s="1682"/>
      <c r="AU73" s="1682"/>
      <c r="AV73" s="1682"/>
      <c r="AW73" s="1682"/>
      <c r="AX73" s="1682"/>
      <c r="AY73" s="1682"/>
    </row>
    <row r="74" spans="1:59" ht="385.55" customHeight="1">
      <c r="A74" s="1668"/>
      <c r="B74" s="907" t="s">
        <v>243</v>
      </c>
      <c r="C74" s="908"/>
      <c r="D74" s="908"/>
      <c r="E74" s="908"/>
      <c r="F74" s="908"/>
      <c r="G74" s="909"/>
      <c r="H74" s="910" t="s">
        <v>463</v>
      </c>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911"/>
      <c r="AM74" s="911"/>
      <c r="AN74" s="911"/>
      <c r="AO74" s="911"/>
      <c r="AP74" s="911"/>
      <c r="AQ74" s="911"/>
      <c r="AR74" s="911"/>
      <c r="AS74" s="911"/>
      <c r="AT74" s="911"/>
      <c r="AU74" s="911"/>
      <c r="AV74" s="911"/>
      <c r="AW74" s="911"/>
      <c r="AX74" s="911"/>
      <c r="AY74" s="912"/>
    </row>
    <row r="75" spans="1:59" ht="348.9" customHeight="1">
      <c r="B75" s="585"/>
      <c r="C75" s="586"/>
      <c r="D75" s="586"/>
      <c r="E75" s="586"/>
      <c r="F75" s="586"/>
      <c r="G75" s="587"/>
      <c r="H75" s="913"/>
      <c r="I75" s="917"/>
      <c r="J75" s="917"/>
      <c r="K75" s="917"/>
      <c r="L75" s="917"/>
      <c r="M75" s="917"/>
      <c r="N75" s="917"/>
      <c r="O75" s="917"/>
      <c r="P75" s="917"/>
      <c r="Q75" s="917"/>
      <c r="R75" s="917"/>
      <c r="S75" s="917"/>
      <c r="T75" s="917"/>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918"/>
      <c r="AZ75" s="3313"/>
      <c r="BA75" s="3314"/>
      <c r="BB75" s="3314"/>
      <c r="BC75" s="3314"/>
      <c r="BD75" s="3314"/>
      <c r="BE75" s="3314"/>
      <c r="BF75" s="3314"/>
      <c r="BG75" s="3314"/>
    </row>
    <row r="76" spans="1:59" ht="324" customHeight="1" thickBot="1">
      <c r="B76" s="585"/>
      <c r="C76" s="586"/>
      <c r="D76" s="586"/>
      <c r="E76" s="586"/>
      <c r="F76" s="586"/>
      <c r="G76" s="587"/>
      <c r="H76" s="913"/>
      <c r="I76" s="917"/>
      <c r="J76" s="917"/>
      <c r="K76" s="917"/>
      <c r="L76" s="917"/>
      <c r="M76" s="917"/>
      <c r="N76" s="917"/>
      <c r="O76" s="917"/>
      <c r="P76" s="917"/>
      <c r="Q76" s="917"/>
      <c r="R76" s="917"/>
      <c r="S76" s="917"/>
      <c r="T76" s="917"/>
      <c r="U76" s="917"/>
      <c r="V76" s="917"/>
      <c r="W76" s="917"/>
      <c r="X76" s="917"/>
      <c r="Y76" s="917"/>
      <c r="Z76" s="917"/>
      <c r="AA76" s="917"/>
      <c r="AB76" s="917"/>
      <c r="AC76" s="917"/>
      <c r="AD76" s="917"/>
      <c r="AE76" s="917"/>
      <c r="AF76" s="917"/>
      <c r="AG76" s="917"/>
      <c r="AH76" s="917"/>
      <c r="AI76" s="917"/>
      <c r="AJ76" s="917"/>
      <c r="AK76" s="917"/>
      <c r="AL76" s="917"/>
      <c r="AM76" s="917"/>
      <c r="AN76" s="917"/>
      <c r="AO76" s="917"/>
      <c r="AP76" s="917"/>
      <c r="AQ76" s="917"/>
      <c r="AR76" s="917"/>
      <c r="AS76" s="917"/>
      <c r="AT76" s="917"/>
      <c r="AU76" s="917"/>
      <c r="AV76" s="917"/>
      <c r="AW76" s="917"/>
      <c r="AX76" s="917"/>
      <c r="AY76" s="918"/>
    </row>
    <row r="77" spans="1:59" ht="2.95" customHeight="1">
      <c r="B77" s="1347"/>
      <c r="C77" s="1347"/>
      <c r="D77" s="1347"/>
      <c r="E77" s="1347"/>
      <c r="F77" s="1347"/>
      <c r="G77" s="1347"/>
      <c r="H77" s="911"/>
      <c r="I77" s="911"/>
      <c r="J77" s="911"/>
      <c r="K77" s="911"/>
      <c r="L77" s="911"/>
      <c r="M77" s="911"/>
      <c r="N77" s="911"/>
      <c r="O77" s="911"/>
      <c r="P77" s="911"/>
      <c r="Q77" s="911"/>
      <c r="R77" s="911"/>
      <c r="S77" s="911"/>
      <c r="T77" s="911"/>
      <c r="U77" s="911"/>
      <c r="V77" s="911"/>
      <c r="W77" s="911"/>
      <c r="X77" s="911"/>
      <c r="Y77" s="911"/>
      <c r="Z77" s="911"/>
      <c r="AA77" s="911"/>
      <c r="AB77" s="911"/>
      <c r="AC77" s="911"/>
      <c r="AD77" s="911"/>
      <c r="AE77" s="911"/>
      <c r="AF77" s="911"/>
      <c r="AG77" s="911"/>
      <c r="AH77" s="911"/>
      <c r="AI77" s="911"/>
      <c r="AJ77" s="911"/>
      <c r="AK77" s="911"/>
      <c r="AL77" s="911"/>
      <c r="AM77" s="911"/>
      <c r="AN77" s="911"/>
      <c r="AO77" s="911"/>
      <c r="AP77" s="911"/>
      <c r="AQ77" s="911"/>
      <c r="AR77" s="911"/>
      <c r="AS77" s="911"/>
      <c r="AT77" s="911"/>
      <c r="AU77" s="911"/>
      <c r="AV77" s="911"/>
      <c r="AW77" s="911"/>
      <c r="AX77" s="911"/>
      <c r="AY77" s="911"/>
    </row>
    <row r="78" spans="1:59" ht="2.95" customHeight="1" thickBot="1">
      <c r="B78" s="1348"/>
      <c r="C78" s="1348"/>
      <c r="D78" s="1348"/>
      <c r="E78" s="1348"/>
      <c r="F78" s="1348"/>
      <c r="G78" s="1348"/>
      <c r="H78" s="1012"/>
      <c r="I78" s="1012"/>
      <c r="J78" s="1012"/>
      <c r="K78" s="1012"/>
      <c r="L78" s="1012"/>
      <c r="M78" s="1012"/>
      <c r="N78" s="1012"/>
      <c r="O78" s="1012"/>
      <c r="P78" s="1012"/>
      <c r="Q78" s="1012"/>
      <c r="R78" s="1012"/>
      <c r="S78" s="1012"/>
      <c r="T78" s="1012"/>
      <c r="U78" s="1012"/>
      <c r="V78" s="1012"/>
      <c r="W78" s="1012"/>
      <c r="X78" s="1012"/>
      <c r="Y78" s="1012"/>
      <c r="Z78" s="1012"/>
      <c r="AA78" s="1012"/>
      <c r="AB78" s="1012"/>
      <c r="AC78" s="1012"/>
      <c r="AD78" s="1012"/>
      <c r="AE78" s="1012"/>
      <c r="AF78" s="1012"/>
      <c r="AG78" s="1012"/>
      <c r="AH78" s="1012"/>
      <c r="AI78" s="1012"/>
      <c r="AJ78" s="1012"/>
      <c r="AK78" s="1012"/>
      <c r="AL78" s="1012"/>
      <c r="AM78" s="1012"/>
      <c r="AN78" s="1012"/>
      <c r="AO78" s="1012"/>
      <c r="AP78" s="1012"/>
      <c r="AQ78" s="1012"/>
      <c r="AR78" s="1012"/>
      <c r="AS78" s="1012"/>
      <c r="AT78" s="1012"/>
      <c r="AU78" s="1012"/>
      <c r="AV78" s="1012"/>
      <c r="AW78" s="1012"/>
      <c r="AX78" s="1012"/>
      <c r="AY78" s="1012"/>
    </row>
    <row r="79" spans="1:59" ht="24.75" customHeight="1">
      <c r="B79" s="678" t="s">
        <v>260</v>
      </c>
      <c r="C79" s="679"/>
      <c r="D79" s="679"/>
      <c r="E79" s="679"/>
      <c r="F79" s="679"/>
      <c r="G79" s="680"/>
      <c r="H79" s="1349" t="s">
        <v>1438</v>
      </c>
      <c r="I79" s="1350"/>
      <c r="J79" s="1350"/>
      <c r="K79" s="1350"/>
      <c r="L79" s="1350"/>
      <c r="M79" s="1350"/>
      <c r="N79" s="1350"/>
      <c r="O79" s="1350"/>
      <c r="P79" s="1350"/>
      <c r="Q79" s="1350"/>
      <c r="R79" s="1350"/>
      <c r="S79" s="1350"/>
      <c r="T79" s="1350"/>
      <c r="U79" s="1350"/>
      <c r="V79" s="1350"/>
      <c r="W79" s="1350"/>
      <c r="X79" s="1350"/>
      <c r="Y79" s="1350"/>
      <c r="Z79" s="1350"/>
      <c r="AA79" s="1350"/>
      <c r="AB79" s="1350"/>
      <c r="AC79" s="1351"/>
      <c r="AD79" s="1349"/>
      <c r="AE79" s="1350"/>
      <c r="AF79" s="1350"/>
      <c r="AG79" s="1350"/>
      <c r="AH79" s="1350"/>
      <c r="AI79" s="1350"/>
      <c r="AJ79" s="1350"/>
      <c r="AK79" s="1350"/>
      <c r="AL79" s="1350"/>
      <c r="AM79" s="1350"/>
      <c r="AN79" s="1350"/>
      <c r="AO79" s="1350"/>
      <c r="AP79" s="1350"/>
      <c r="AQ79" s="1350"/>
      <c r="AR79" s="1350"/>
      <c r="AS79" s="1350"/>
      <c r="AT79" s="1350"/>
      <c r="AU79" s="1350"/>
      <c r="AV79" s="1350"/>
      <c r="AW79" s="1350"/>
      <c r="AX79" s="1350"/>
      <c r="AY79" s="1352"/>
    </row>
    <row r="80" spans="1:59" ht="24.75" customHeight="1">
      <c r="B80" s="678"/>
      <c r="C80" s="679"/>
      <c r="D80" s="679"/>
      <c r="E80" s="679"/>
      <c r="F80" s="679"/>
      <c r="G80" s="680"/>
      <c r="H80" s="1022" t="s">
        <v>71</v>
      </c>
      <c r="I80" s="693"/>
      <c r="J80" s="693"/>
      <c r="K80" s="693"/>
      <c r="L80" s="693"/>
      <c r="M80" s="1023" t="s">
        <v>127</v>
      </c>
      <c r="N80" s="530"/>
      <c r="O80" s="530"/>
      <c r="P80" s="530"/>
      <c r="Q80" s="530"/>
      <c r="R80" s="530"/>
      <c r="S80" s="530"/>
      <c r="T80" s="530"/>
      <c r="U80" s="530"/>
      <c r="V80" s="530"/>
      <c r="W80" s="530"/>
      <c r="X80" s="530"/>
      <c r="Y80" s="554"/>
      <c r="Z80" s="1024" t="s">
        <v>128</v>
      </c>
      <c r="AA80" s="1025"/>
      <c r="AB80" s="1025"/>
      <c r="AC80" s="1026"/>
      <c r="AD80" s="1022" t="s">
        <v>71</v>
      </c>
      <c r="AE80" s="693"/>
      <c r="AF80" s="693"/>
      <c r="AG80" s="693"/>
      <c r="AH80" s="693"/>
      <c r="AI80" s="1023" t="s">
        <v>127</v>
      </c>
      <c r="AJ80" s="530"/>
      <c r="AK80" s="530"/>
      <c r="AL80" s="530"/>
      <c r="AM80" s="530"/>
      <c r="AN80" s="530"/>
      <c r="AO80" s="530"/>
      <c r="AP80" s="530"/>
      <c r="AQ80" s="530"/>
      <c r="AR80" s="530"/>
      <c r="AS80" s="530"/>
      <c r="AT80" s="530"/>
      <c r="AU80" s="554"/>
      <c r="AV80" s="1024" t="s">
        <v>128</v>
      </c>
      <c r="AW80" s="1025"/>
      <c r="AX80" s="1025"/>
      <c r="AY80" s="1027"/>
    </row>
    <row r="81" spans="2:51" ht="24.75" customHeight="1">
      <c r="B81" s="678"/>
      <c r="C81" s="679"/>
      <c r="D81" s="679"/>
      <c r="E81" s="679"/>
      <c r="F81" s="679"/>
      <c r="G81" s="680"/>
      <c r="H81" s="1651" t="s">
        <v>1298</v>
      </c>
      <c r="I81" s="3167"/>
      <c r="J81" s="3167"/>
      <c r="K81" s="3167"/>
      <c r="L81" s="3168"/>
      <c r="M81" s="1942" t="s">
        <v>1439</v>
      </c>
      <c r="N81" s="3315"/>
      <c r="O81" s="3315"/>
      <c r="P81" s="3315"/>
      <c r="Q81" s="3315"/>
      <c r="R81" s="3315"/>
      <c r="S81" s="3315"/>
      <c r="T81" s="3315"/>
      <c r="U81" s="3315"/>
      <c r="V81" s="3315"/>
      <c r="W81" s="3315"/>
      <c r="X81" s="3315"/>
      <c r="Y81" s="3316"/>
      <c r="Z81" s="3317">
        <f>111.014</f>
        <v>111.014</v>
      </c>
      <c r="AA81" s="3318"/>
      <c r="AB81" s="3318"/>
      <c r="AC81" s="3319"/>
      <c r="AD81" s="1729"/>
      <c r="AE81" s="1652"/>
      <c r="AF81" s="1652"/>
      <c r="AG81" s="1652"/>
      <c r="AH81" s="1653"/>
      <c r="AI81" s="1031"/>
      <c r="AJ81" s="1730"/>
      <c r="AK81" s="1730"/>
      <c r="AL81" s="1730"/>
      <c r="AM81" s="1730"/>
      <c r="AN81" s="1730"/>
      <c r="AO81" s="1730"/>
      <c r="AP81" s="1730"/>
      <c r="AQ81" s="1730"/>
      <c r="AR81" s="1730"/>
      <c r="AS81" s="1730"/>
      <c r="AT81" s="1730"/>
      <c r="AU81" s="1731"/>
      <c r="AV81" s="1732"/>
      <c r="AW81" s="1733"/>
      <c r="AX81" s="1733"/>
      <c r="AY81" s="1735"/>
    </row>
    <row r="82" spans="2:51" ht="40.6" customHeight="1">
      <c r="B82" s="678"/>
      <c r="C82" s="679"/>
      <c r="D82" s="679"/>
      <c r="E82" s="679"/>
      <c r="F82" s="679"/>
      <c r="G82" s="680"/>
      <c r="H82" s="1654" t="s">
        <v>1440</v>
      </c>
      <c r="I82" s="3101"/>
      <c r="J82" s="3101"/>
      <c r="K82" s="3101"/>
      <c r="L82" s="3102"/>
      <c r="M82" s="1942" t="s">
        <v>1441</v>
      </c>
      <c r="N82" s="3315"/>
      <c r="O82" s="3315"/>
      <c r="P82" s="3315"/>
      <c r="Q82" s="3315"/>
      <c r="R82" s="3315"/>
      <c r="S82" s="3315"/>
      <c r="T82" s="3315"/>
      <c r="U82" s="3315"/>
      <c r="V82" s="3315"/>
      <c r="W82" s="3315"/>
      <c r="X82" s="3315"/>
      <c r="Y82" s="3316"/>
      <c r="Z82" s="3320">
        <f>5.004</f>
        <v>5.0039999999999996</v>
      </c>
      <c r="AA82" s="3321"/>
      <c r="AB82" s="3321"/>
      <c r="AC82" s="3322"/>
      <c r="AD82" s="1736"/>
      <c r="AE82" s="1655"/>
      <c r="AF82" s="1655"/>
      <c r="AG82" s="1655"/>
      <c r="AH82" s="1656"/>
      <c r="AI82" s="1039"/>
      <c r="AJ82" s="1737"/>
      <c r="AK82" s="1737"/>
      <c r="AL82" s="1737"/>
      <c r="AM82" s="1737"/>
      <c r="AN82" s="1737"/>
      <c r="AO82" s="1737"/>
      <c r="AP82" s="1737"/>
      <c r="AQ82" s="1737"/>
      <c r="AR82" s="1737"/>
      <c r="AS82" s="1737"/>
      <c r="AT82" s="1737"/>
      <c r="AU82" s="1738"/>
      <c r="AV82" s="1739"/>
      <c r="AW82" s="1740"/>
      <c r="AX82" s="1740"/>
      <c r="AY82" s="1742"/>
    </row>
    <row r="83" spans="2:51" ht="24.75" customHeight="1">
      <c r="B83" s="678"/>
      <c r="C83" s="679"/>
      <c r="D83" s="679"/>
      <c r="E83" s="679"/>
      <c r="F83" s="679"/>
      <c r="G83" s="680"/>
      <c r="H83" s="1654"/>
      <c r="I83" s="3101"/>
      <c r="J83" s="3101"/>
      <c r="K83" s="3101"/>
      <c r="L83" s="3102"/>
      <c r="M83" s="1942"/>
      <c r="N83" s="3315"/>
      <c r="O83" s="3315"/>
      <c r="P83" s="3315"/>
      <c r="Q83" s="3315"/>
      <c r="R83" s="3315"/>
      <c r="S83" s="3315"/>
      <c r="T83" s="3315"/>
      <c r="U83" s="3315"/>
      <c r="V83" s="3315"/>
      <c r="W83" s="3315"/>
      <c r="X83" s="3315"/>
      <c r="Y83" s="3316"/>
      <c r="Z83" s="3320"/>
      <c r="AA83" s="3321"/>
      <c r="AB83" s="3321"/>
      <c r="AC83" s="3322"/>
      <c r="AD83" s="1736"/>
      <c r="AE83" s="1655"/>
      <c r="AF83" s="1655"/>
      <c r="AG83" s="1655"/>
      <c r="AH83" s="1656"/>
      <c r="AI83" s="1039"/>
      <c r="AJ83" s="1737"/>
      <c r="AK83" s="1737"/>
      <c r="AL83" s="1737"/>
      <c r="AM83" s="1737"/>
      <c r="AN83" s="1737"/>
      <c r="AO83" s="1737"/>
      <c r="AP83" s="1737"/>
      <c r="AQ83" s="1737"/>
      <c r="AR83" s="1737"/>
      <c r="AS83" s="1737"/>
      <c r="AT83" s="1737"/>
      <c r="AU83" s="1738"/>
      <c r="AV83" s="1739"/>
      <c r="AW83" s="1740"/>
      <c r="AX83" s="1740"/>
      <c r="AY83" s="1742"/>
    </row>
    <row r="84" spans="2:51" ht="24.75" customHeight="1">
      <c r="B84" s="678"/>
      <c r="C84" s="679"/>
      <c r="D84" s="679"/>
      <c r="E84" s="679"/>
      <c r="F84" s="679"/>
      <c r="G84" s="680"/>
      <c r="H84" s="1654"/>
      <c r="I84" s="3101"/>
      <c r="J84" s="3101"/>
      <c r="K84" s="3101"/>
      <c r="L84" s="3102"/>
      <c r="M84" s="1942"/>
      <c r="N84" s="3315"/>
      <c r="O84" s="3315"/>
      <c r="P84" s="3315"/>
      <c r="Q84" s="3315"/>
      <c r="R84" s="3315"/>
      <c r="S84" s="3315"/>
      <c r="T84" s="3315"/>
      <c r="U84" s="3315"/>
      <c r="V84" s="3315"/>
      <c r="W84" s="3315"/>
      <c r="X84" s="3315"/>
      <c r="Y84" s="3316"/>
      <c r="Z84" s="3323"/>
      <c r="AA84" s="3324"/>
      <c r="AB84" s="3324"/>
      <c r="AC84" s="3325"/>
      <c r="AD84" s="1736"/>
      <c r="AE84" s="1655"/>
      <c r="AF84" s="1655"/>
      <c r="AG84" s="1655"/>
      <c r="AH84" s="1656"/>
      <c r="AI84" s="1039"/>
      <c r="AJ84" s="1737"/>
      <c r="AK84" s="1737"/>
      <c r="AL84" s="1737"/>
      <c r="AM84" s="1737"/>
      <c r="AN84" s="1737"/>
      <c r="AO84" s="1737"/>
      <c r="AP84" s="1737"/>
      <c r="AQ84" s="1737"/>
      <c r="AR84" s="1737"/>
      <c r="AS84" s="1737"/>
      <c r="AT84" s="1737"/>
      <c r="AU84" s="1738"/>
      <c r="AV84" s="1739"/>
      <c r="AW84" s="1740"/>
      <c r="AX84" s="1740"/>
      <c r="AY84" s="1742"/>
    </row>
    <row r="85" spans="2:51" ht="24.75" customHeight="1">
      <c r="B85" s="678"/>
      <c r="C85" s="679"/>
      <c r="D85" s="679"/>
      <c r="E85" s="679"/>
      <c r="F85" s="679"/>
      <c r="G85" s="680"/>
      <c r="H85" s="1654"/>
      <c r="I85" s="3101"/>
      <c r="J85" s="3101"/>
      <c r="K85" s="3101"/>
      <c r="L85" s="3102"/>
      <c r="M85" s="1942"/>
      <c r="N85" s="3315"/>
      <c r="O85" s="3315"/>
      <c r="P85" s="3315"/>
      <c r="Q85" s="3315"/>
      <c r="R85" s="3315"/>
      <c r="S85" s="3315"/>
      <c r="T85" s="3315"/>
      <c r="U85" s="3315"/>
      <c r="V85" s="3315"/>
      <c r="W85" s="3315"/>
      <c r="X85" s="3315"/>
      <c r="Y85" s="3316"/>
      <c r="Z85" s="3323"/>
      <c r="AA85" s="3324"/>
      <c r="AB85" s="3324"/>
      <c r="AC85" s="3325"/>
      <c r="AD85" s="1736"/>
      <c r="AE85" s="1655"/>
      <c r="AF85" s="1655"/>
      <c r="AG85" s="1655"/>
      <c r="AH85" s="1656"/>
      <c r="AI85" s="1039"/>
      <c r="AJ85" s="1737"/>
      <c r="AK85" s="1737"/>
      <c r="AL85" s="1737"/>
      <c r="AM85" s="1737"/>
      <c r="AN85" s="1737"/>
      <c r="AO85" s="1737"/>
      <c r="AP85" s="1737"/>
      <c r="AQ85" s="1737"/>
      <c r="AR85" s="1737"/>
      <c r="AS85" s="1737"/>
      <c r="AT85" s="1737"/>
      <c r="AU85" s="1738"/>
      <c r="AV85" s="1739"/>
      <c r="AW85" s="1740"/>
      <c r="AX85" s="1740"/>
      <c r="AY85" s="1742"/>
    </row>
    <row r="86" spans="2:51" ht="24.75" customHeight="1">
      <c r="B86" s="678"/>
      <c r="C86" s="679"/>
      <c r="D86" s="679"/>
      <c r="E86" s="679"/>
      <c r="F86" s="679"/>
      <c r="G86" s="680"/>
      <c r="H86" s="1654"/>
      <c r="I86" s="3101"/>
      <c r="J86" s="3101"/>
      <c r="K86" s="3101"/>
      <c r="L86" s="3102"/>
      <c r="M86" s="1942"/>
      <c r="N86" s="3315"/>
      <c r="O86" s="3315"/>
      <c r="P86" s="3315"/>
      <c r="Q86" s="3315"/>
      <c r="R86" s="3315"/>
      <c r="S86" s="3315"/>
      <c r="T86" s="3315"/>
      <c r="U86" s="3315"/>
      <c r="V86" s="3315"/>
      <c r="W86" s="3315"/>
      <c r="X86" s="3315"/>
      <c r="Y86" s="3316"/>
      <c r="Z86" s="3323"/>
      <c r="AA86" s="3324"/>
      <c r="AB86" s="3324"/>
      <c r="AC86" s="3325"/>
      <c r="AD86" s="1736"/>
      <c r="AE86" s="1655"/>
      <c r="AF86" s="1655"/>
      <c r="AG86" s="1655"/>
      <c r="AH86" s="1656"/>
      <c r="AI86" s="1039"/>
      <c r="AJ86" s="1737"/>
      <c r="AK86" s="1737"/>
      <c r="AL86" s="1737"/>
      <c r="AM86" s="1737"/>
      <c r="AN86" s="1737"/>
      <c r="AO86" s="1737"/>
      <c r="AP86" s="1737"/>
      <c r="AQ86" s="1737"/>
      <c r="AR86" s="1737"/>
      <c r="AS86" s="1737"/>
      <c r="AT86" s="1737"/>
      <c r="AU86" s="1738"/>
      <c r="AV86" s="1739"/>
      <c r="AW86" s="1740"/>
      <c r="AX86" s="1740"/>
      <c r="AY86" s="1742"/>
    </row>
    <row r="87" spans="2:51" ht="24.75" customHeight="1">
      <c r="B87" s="678"/>
      <c r="C87" s="679"/>
      <c r="D87" s="679"/>
      <c r="E87" s="679"/>
      <c r="F87" s="679"/>
      <c r="G87" s="680"/>
      <c r="H87" s="1654"/>
      <c r="I87" s="3101"/>
      <c r="J87" s="3101"/>
      <c r="K87" s="3101"/>
      <c r="L87" s="3102"/>
      <c r="M87" s="1942"/>
      <c r="N87" s="3315"/>
      <c r="O87" s="3315"/>
      <c r="P87" s="3315"/>
      <c r="Q87" s="3315"/>
      <c r="R87" s="3315"/>
      <c r="S87" s="3315"/>
      <c r="T87" s="3315"/>
      <c r="U87" s="3315"/>
      <c r="V87" s="3315"/>
      <c r="W87" s="3315"/>
      <c r="X87" s="3315"/>
      <c r="Y87" s="3316"/>
      <c r="Z87" s="3323"/>
      <c r="AA87" s="3324"/>
      <c r="AB87" s="3324"/>
      <c r="AC87" s="3324"/>
      <c r="AD87" s="1736"/>
      <c r="AE87" s="1655"/>
      <c r="AF87" s="1655"/>
      <c r="AG87" s="1655"/>
      <c r="AH87" s="1656"/>
      <c r="AI87" s="1039"/>
      <c r="AJ87" s="1737"/>
      <c r="AK87" s="1737"/>
      <c r="AL87" s="1737"/>
      <c r="AM87" s="1737"/>
      <c r="AN87" s="1737"/>
      <c r="AO87" s="1737"/>
      <c r="AP87" s="1737"/>
      <c r="AQ87" s="1737"/>
      <c r="AR87" s="1737"/>
      <c r="AS87" s="1737"/>
      <c r="AT87" s="1737"/>
      <c r="AU87" s="1738"/>
      <c r="AV87" s="1739"/>
      <c r="AW87" s="1740"/>
      <c r="AX87" s="1740"/>
      <c r="AY87" s="1742"/>
    </row>
    <row r="88" spans="2:51" ht="24.75" customHeight="1">
      <c r="B88" s="678"/>
      <c r="C88" s="679"/>
      <c r="D88" s="679"/>
      <c r="E88" s="679"/>
      <c r="F88" s="679"/>
      <c r="G88" s="680"/>
      <c r="H88" s="1646"/>
      <c r="I88" s="3165"/>
      <c r="J88" s="3165"/>
      <c r="K88" s="3165"/>
      <c r="L88" s="3166"/>
      <c r="M88" s="3326"/>
      <c r="N88" s="3327"/>
      <c r="O88" s="3327"/>
      <c r="P88" s="3327"/>
      <c r="Q88" s="3327"/>
      <c r="R88" s="3327"/>
      <c r="S88" s="3327"/>
      <c r="T88" s="3327"/>
      <c r="U88" s="3327"/>
      <c r="V88" s="3327"/>
      <c r="W88" s="3327"/>
      <c r="X88" s="3327"/>
      <c r="Y88" s="3328"/>
      <c r="Z88" s="3329"/>
      <c r="AA88" s="3330"/>
      <c r="AB88" s="3330"/>
      <c r="AC88" s="3330"/>
      <c r="AD88" s="1743"/>
      <c r="AE88" s="1647"/>
      <c r="AF88" s="1647"/>
      <c r="AG88" s="1647"/>
      <c r="AH88" s="1648"/>
      <c r="AI88" s="1047"/>
      <c r="AJ88" s="1744"/>
      <c r="AK88" s="1744"/>
      <c r="AL88" s="1744"/>
      <c r="AM88" s="1744"/>
      <c r="AN88" s="1744"/>
      <c r="AO88" s="1744"/>
      <c r="AP88" s="1744"/>
      <c r="AQ88" s="1744"/>
      <c r="AR88" s="1744"/>
      <c r="AS88" s="1744"/>
      <c r="AT88" s="1744"/>
      <c r="AU88" s="1745"/>
      <c r="AV88" s="1746"/>
      <c r="AW88" s="1747"/>
      <c r="AX88" s="1747"/>
      <c r="AY88" s="1748"/>
    </row>
    <row r="89" spans="2:51" ht="24.75" customHeight="1">
      <c r="B89" s="678"/>
      <c r="C89" s="679"/>
      <c r="D89" s="679"/>
      <c r="E89" s="679"/>
      <c r="F89" s="679"/>
      <c r="G89" s="680"/>
      <c r="H89" s="3331" t="s">
        <v>39</v>
      </c>
      <c r="I89" s="3235"/>
      <c r="J89" s="3235"/>
      <c r="K89" s="3235"/>
      <c r="L89" s="3235"/>
      <c r="M89" s="3332"/>
      <c r="N89" s="3333"/>
      <c r="O89" s="3333"/>
      <c r="P89" s="3333"/>
      <c r="Q89" s="3333"/>
      <c r="R89" s="3333"/>
      <c r="S89" s="3333"/>
      <c r="T89" s="3333"/>
      <c r="U89" s="3333"/>
      <c r="V89" s="3333"/>
      <c r="W89" s="3333"/>
      <c r="X89" s="3333"/>
      <c r="Y89" s="3334"/>
      <c r="Z89" s="3335">
        <f>SUM(Z81:AC88)</f>
        <v>116.018</v>
      </c>
      <c r="AA89" s="3336"/>
      <c r="AB89" s="3336"/>
      <c r="AC89" s="3337"/>
      <c r="AD89" s="1749" t="s">
        <v>39</v>
      </c>
      <c r="AE89" s="1552"/>
      <c r="AF89" s="1552"/>
      <c r="AG89" s="1552"/>
      <c r="AH89" s="1552"/>
      <c r="AI89" s="1054"/>
      <c r="AJ89" s="1750"/>
      <c r="AK89" s="1750"/>
      <c r="AL89" s="1750"/>
      <c r="AM89" s="1750"/>
      <c r="AN89" s="1750"/>
      <c r="AO89" s="1750"/>
      <c r="AP89" s="1750"/>
      <c r="AQ89" s="1750"/>
      <c r="AR89" s="1750"/>
      <c r="AS89" s="1750"/>
      <c r="AT89" s="1750"/>
      <c r="AU89" s="1751"/>
      <c r="AV89" s="1752"/>
      <c r="AW89" s="1753"/>
      <c r="AX89" s="1753"/>
      <c r="AY89" s="1755"/>
    </row>
    <row r="90" spans="2:51" ht="25.2" customHeight="1">
      <c r="B90" s="678"/>
      <c r="C90" s="679"/>
      <c r="D90" s="679"/>
      <c r="E90" s="679"/>
      <c r="F90" s="679"/>
      <c r="G90" s="680"/>
      <c r="H90" s="1059" t="s">
        <v>1442</v>
      </c>
      <c r="I90" s="1060"/>
      <c r="J90" s="1060"/>
      <c r="K90" s="1060"/>
      <c r="L90" s="1060"/>
      <c r="M90" s="1060"/>
      <c r="N90" s="1060"/>
      <c r="O90" s="1060"/>
      <c r="P90" s="1060"/>
      <c r="Q90" s="1060"/>
      <c r="R90" s="1060"/>
      <c r="S90" s="1060"/>
      <c r="T90" s="1060"/>
      <c r="U90" s="1060"/>
      <c r="V90" s="1060"/>
      <c r="W90" s="1060"/>
      <c r="X90" s="1060"/>
      <c r="Y90" s="1060"/>
      <c r="Z90" s="1060"/>
      <c r="AA90" s="1060"/>
      <c r="AB90" s="1060"/>
      <c r="AC90" s="1061"/>
      <c r="AD90" s="1059"/>
      <c r="AE90" s="1060"/>
      <c r="AF90" s="1060"/>
      <c r="AG90" s="1060"/>
      <c r="AH90" s="1060"/>
      <c r="AI90" s="1060"/>
      <c r="AJ90" s="1060"/>
      <c r="AK90" s="1060"/>
      <c r="AL90" s="1060"/>
      <c r="AM90" s="1060"/>
      <c r="AN90" s="1060"/>
      <c r="AO90" s="1060"/>
      <c r="AP90" s="1060"/>
      <c r="AQ90" s="1060"/>
      <c r="AR90" s="1060"/>
      <c r="AS90" s="1060"/>
      <c r="AT90" s="1060"/>
      <c r="AU90" s="1060"/>
      <c r="AV90" s="1060"/>
      <c r="AW90" s="1060"/>
      <c r="AX90" s="1060"/>
      <c r="AY90" s="1062"/>
    </row>
    <row r="91" spans="2:51" ht="25.55" customHeight="1">
      <c r="B91" s="678"/>
      <c r="C91" s="679"/>
      <c r="D91" s="679"/>
      <c r="E91" s="679"/>
      <c r="F91" s="679"/>
      <c r="G91" s="680"/>
      <c r="H91" s="1022" t="s">
        <v>71</v>
      </c>
      <c r="I91" s="693"/>
      <c r="J91" s="693"/>
      <c r="K91" s="693"/>
      <c r="L91" s="693"/>
      <c r="M91" s="1023" t="s">
        <v>127</v>
      </c>
      <c r="N91" s="530"/>
      <c r="O91" s="530"/>
      <c r="P91" s="530"/>
      <c r="Q91" s="530"/>
      <c r="R91" s="530"/>
      <c r="S91" s="530"/>
      <c r="T91" s="530"/>
      <c r="U91" s="530"/>
      <c r="V91" s="530"/>
      <c r="W91" s="530"/>
      <c r="X91" s="530"/>
      <c r="Y91" s="554"/>
      <c r="Z91" s="1024" t="s">
        <v>128</v>
      </c>
      <c r="AA91" s="1025"/>
      <c r="AB91" s="1025"/>
      <c r="AC91" s="1026"/>
      <c r="AD91" s="1022" t="s">
        <v>71</v>
      </c>
      <c r="AE91" s="693"/>
      <c r="AF91" s="693"/>
      <c r="AG91" s="693"/>
      <c r="AH91" s="693"/>
      <c r="AI91" s="1023" t="s">
        <v>127</v>
      </c>
      <c r="AJ91" s="530"/>
      <c r="AK91" s="530"/>
      <c r="AL91" s="530"/>
      <c r="AM91" s="530"/>
      <c r="AN91" s="530"/>
      <c r="AO91" s="530"/>
      <c r="AP91" s="530"/>
      <c r="AQ91" s="530"/>
      <c r="AR91" s="530"/>
      <c r="AS91" s="530"/>
      <c r="AT91" s="530"/>
      <c r="AU91" s="554"/>
      <c r="AV91" s="1024" t="s">
        <v>128</v>
      </c>
      <c r="AW91" s="1025"/>
      <c r="AX91" s="1025"/>
      <c r="AY91" s="1027"/>
    </row>
    <row r="92" spans="2:51" ht="24.75" customHeight="1">
      <c r="B92" s="678"/>
      <c r="C92" s="679"/>
      <c r="D92" s="679"/>
      <c r="E92" s="679"/>
      <c r="F92" s="679"/>
      <c r="G92" s="680"/>
      <c r="H92" s="1729" t="s">
        <v>560</v>
      </c>
      <c r="I92" s="1652"/>
      <c r="J92" s="1652"/>
      <c r="K92" s="1652"/>
      <c r="L92" s="1653"/>
      <c r="M92" s="1031" t="s">
        <v>1443</v>
      </c>
      <c r="N92" s="1730"/>
      <c r="O92" s="1730"/>
      <c r="P92" s="1730"/>
      <c r="Q92" s="1730"/>
      <c r="R92" s="1730"/>
      <c r="S92" s="1730"/>
      <c r="T92" s="1730"/>
      <c r="U92" s="1730"/>
      <c r="V92" s="1730"/>
      <c r="W92" s="1730"/>
      <c r="X92" s="1730"/>
      <c r="Y92" s="1731"/>
      <c r="Z92" s="3317">
        <v>27.506</v>
      </c>
      <c r="AA92" s="3318"/>
      <c r="AB92" s="3318"/>
      <c r="AC92" s="3319"/>
      <c r="AD92" s="1729"/>
      <c r="AE92" s="1652"/>
      <c r="AF92" s="1652"/>
      <c r="AG92" s="1652"/>
      <c r="AH92" s="1653"/>
      <c r="AI92" s="1031"/>
      <c r="AJ92" s="1730"/>
      <c r="AK92" s="1730"/>
      <c r="AL92" s="1730"/>
      <c r="AM92" s="1730"/>
      <c r="AN92" s="1730"/>
      <c r="AO92" s="1730"/>
      <c r="AP92" s="1730"/>
      <c r="AQ92" s="1730"/>
      <c r="AR92" s="1730"/>
      <c r="AS92" s="1730"/>
      <c r="AT92" s="1730"/>
      <c r="AU92" s="1731"/>
      <c r="AV92" s="1732"/>
      <c r="AW92" s="1733"/>
      <c r="AX92" s="1733"/>
      <c r="AY92" s="1735"/>
    </row>
    <row r="93" spans="2:51" ht="24.75" customHeight="1">
      <c r="B93" s="678"/>
      <c r="C93" s="679"/>
      <c r="D93" s="679"/>
      <c r="E93" s="679"/>
      <c r="F93" s="679"/>
      <c r="G93" s="680"/>
      <c r="H93" s="1736"/>
      <c r="I93" s="1655"/>
      <c r="J93" s="1655"/>
      <c r="K93" s="1655"/>
      <c r="L93" s="1656"/>
      <c r="M93" s="1039"/>
      <c r="N93" s="1737"/>
      <c r="O93" s="1737"/>
      <c r="P93" s="1737"/>
      <c r="Q93" s="1737"/>
      <c r="R93" s="1737"/>
      <c r="S93" s="1737"/>
      <c r="T93" s="1737"/>
      <c r="U93" s="1737"/>
      <c r="V93" s="1737"/>
      <c r="W93" s="1737"/>
      <c r="X93" s="1737"/>
      <c r="Y93" s="1738"/>
      <c r="Z93" s="1739"/>
      <c r="AA93" s="1740"/>
      <c r="AB93" s="1740"/>
      <c r="AC93" s="1741"/>
      <c r="AD93" s="1736"/>
      <c r="AE93" s="1655"/>
      <c r="AF93" s="1655"/>
      <c r="AG93" s="1655"/>
      <c r="AH93" s="1656"/>
      <c r="AI93" s="1039"/>
      <c r="AJ93" s="1737"/>
      <c r="AK93" s="1737"/>
      <c r="AL93" s="1737"/>
      <c r="AM93" s="1737"/>
      <c r="AN93" s="1737"/>
      <c r="AO93" s="1737"/>
      <c r="AP93" s="1737"/>
      <c r="AQ93" s="1737"/>
      <c r="AR93" s="1737"/>
      <c r="AS93" s="1737"/>
      <c r="AT93" s="1737"/>
      <c r="AU93" s="1738"/>
      <c r="AV93" s="1739"/>
      <c r="AW93" s="1740"/>
      <c r="AX93" s="1740"/>
      <c r="AY93" s="1742"/>
    </row>
    <row r="94" spans="2:51" ht="24.75" customHeight="1">
      <c r="B94" s="678"/>
      <c r="C94" s="679"/>
      <c r="D94" s="679"/>
      <c r="E94" s="679"/>
      <c r="F94" s="679"/>
      <c r="G94" s="680"/>
      <c r="H94" s="1736"/>
      <c r="I94" s="1655"/>
      <c r="J94" s="1655"/>
      <c r="K94" s="1655"/>
      <c r="L94" s="1656"/>
      <c r="M94" s="1039"/>
      <c r="N94" s="1737"/>
      <c r="O94" s="1737"/>
      <c r="P94" s="1737"/>
      <c r="Q94" s="1737"/>
      <c r="R94" s="1737"/>
      <c r="S94" s="1737"/>
      <c r="T94" s="1737"/>
      <c r="U94" s="1737"/>
      <c r="V94" s="1737"/>
      <c r="W94" s="1737"/>
      <c r="X94" s="1737"/>
      <c r="Y94" s="1738"/>
      <c r="Z94" s="1739"/>
      <c r="AA94" s="1740"/>
      <c r="AB94" s="1740"/>
      <c r="AC94" s="1741"/>
      <c r="AD94" s="1736"/>
      <c r="AE94" s="1655"/>
      <c r="AF94" s="1655"/>
      <c r="AG94" s="1655"/>
      <c r="AH94" s="1656"/>
      <c r="AI94" s="1039"/>
      <c r="AJ94" s="1737"/>
      <c r="AK94" s="1737"/>
      <c r="AL94" s="1737"/>
      <c r="AM94" s="1737"/>
      <c r="AN94" s="1737"/>
      <c r="AO94" s="1737"/>
      <c r="AP94" s="1737"/>
      <c r="AQ94" s="1737"/>
      <c r="AR94" s="1737"/>
      <c r="AS94" s="1737"/>
      <c r="AT94" s="1737"/>
      <c r="AU94" s="1738"/>
      <c r="AV94" s="1739"/>
      <c r="AW94" s="1740"/>
      <c r="AX94" s="1740"/>
      <c r="AY94" s="1742"/>
    </row>
    <row r="95" spans="2:51" ht="24.75" customHeight="1">
      <c r="B95" s="678"/>
      <c r="C95" s="679"/>
      <c r="D95" s="679"/>
      <c r="E95" s="679"/>
      <c r="F95" s="679"/>
      <c r="G95" s="680"/>
      <c r="H95" s="1736"/>
      <c r="I95" s="1655"/>
      <c r="J95" s="1655"/>
      <c r="K95" s="1655"/>
      <c r="L95" s="1656"/>
      <c r="M95" s="1039"/>
      <c r="N95" s="1737"/>
      <c r="O95" s="1737"/>
      <c r="P95" s="1737"/>
      <c r="Q95" s="1737"/>
      <c r="R95" s="1737"/>
      <c r="S95" s="1737"/>
      <c r="T95" s="1737"/>
      <c r="U95" s="1737"/>
      <c r="V95" s="1737"/>
      <c r="W95" s="1737"/>
      <c r="X95" s="1737"/>
      <c r="Y95" s="1738"/>
      <c r="Z95" s="1739"/>
      <c r="AA95" s="1740"/>
      <c r="AB95" s="1740"/>
      <c r="AC95" s="1741"/>
      <c r="AD95" s="1736"/>
      <c r="AE95" s="1655"/>
      <c r="AF95" s="1655"/>
      <c r="AG95" s="1655"/>
      <c r="AH95" s="1656"/>
      <c r="AI95" s="1039"/>
      <c r="AJ95" s="1737"/>
      <c r="AK95" s="1737"/>
      <c r="AL95" s="1737"/>
      <c r="AM95" s="1737"/>
      <c r="AN95" s="1737"/>
      <c r="AO95" s="1737"/>
      <c r="AP95" s="1737"/>
      <c r="AQ95" s="1737"/>
      <c r="AR95" s="1737"/>
      <c r="AS95" s="1737"/>
      <c r="AT95" s="1737"/>
      <c r="AU95" s="1738"/>
      <c r="AV95" s="1739"/>
      <c r="AW95" s="1740"/>
      <c r="AX95" s="1740"/>
      <c r="AY95" s="1742"/>
    </row>
    <row r="96" spans="2:51" ht="24.75" customHeight="1">
      <c r="B96" s="678"/>
      <c r="C96" s="679"/>
      <c r="D96" s="679"/>
      <c r="E96" s="679"/>
      <c r="F96" s="679"/>
      <c r="G96" s="680"/>
      <c r="H96" s="1736"/>
      <c r="I96" s="1655"/>
      <c r="J96" s="1655"/>
      <c r="K96" s="1655"/>
      <c r="L96" s="1656"/>
      <c r="M96" s="1039"/>
      <c r="N96" s="1737"/>
      <c r="O96" s="1737"/>
      <c r="P96" s="1737"/>
      <c r="Q96" s="1737"/>
      <c r="R96" s="1737"/>
      <c r="S96" s="1737"/>
      <c r="T96" s="1737"/>
      <c r="U96" s="1737"/>
      <c r="V96" s="1737"/>
      <c r="W96" s="1737"/>
      <c r="X96" s="1737"/>
      <c r="Y96" s="1738"/>
      <c r="Z96" s="1739"/>
      <c r="AA96" s="1740"/>
      <c r="AB96" s="1740"/>
      <c r="AC96" s="1740"/>
      <c r="AD96" s="1736"/>
      <c r="AE96" s="1655"/>
      <c r="AF96" s="1655"/>
      <c r="AG96" s="1655"/>
      <c r="AH96" s="1656"/>
      <c r="AI96" s="1039"/>
      <c r="AJ96" s="1737"/>
      <c r="AK96" s="1737"/>
      <c r="AL96" s="1737"/>
      <c r="AM96" s="1737"/>
      <c r="AN96" s="1737"/>
      <c r="AO96" s="1737"/>
      <c r="AP96" s="1737"/>
      <c r="AQ96" s="1737"/>
      <c r="AR96" s="1737"/>
      <c r="AS96" s="1737"/>
      <c r="AT96" s="1737"/>
      <c r="AU96" s="1738"/>
      <c r="AV96" s="1739"/>
      <c r="AW96" s="1740"/>
      <c r="AX96" s="1740"/>
      <c r="AY96" s="1742"/>
    </row>
    <row r="97" spans="2:51" ht="24.75" customHeight="1">
      <c r="B97" s="678"/>
      <c r="C97" s="679"/>
      <c r="D97" s="679"/>
      <c r="E97" s="679"/>
      <c r="F97" s="679"/>
      <c r="G97" s="680"/>
      <c r="H97" s="1736"/>
      <c r="I97" s="1655"/>
      <c r="J97" s="1655"/>
      <c r="K97" s="1655"/>
      <c r="L97" s="1656"/>
      <c r="M97" s="1039"/>
      <c r="N97" s="1737"/>
      <c r="O97" s="1737"/>
      <c r="P97" s="1737"/>
      <c r="Q97" s="1737"/>
      <c r="R97" s="1737"/>
      <c r="S97" s="1737"/>
      <c r="T97" s="1737"/>
      <c r="U97" s="1737"/>
      <c r="V97" s="1737"/>
      <c r="W97" s="1737"/>
      <c r="X97" s="1737"/>
      <c r="Y97" s="1738"/>
      <c r="Z97" s="1739"/>
      <c r="AA97" s="1740"/>
      <c r="AB97" s="1740"/>
      <c r="AC97" s="1740"/>
      <c r="AD97" s="1736"/>
      <c r="AE97" s="1655"/>
      <c r="AF97" s="1655"/>
      <c r="AG97" s="1655"/>
      <c r="AH97" s="1656"/>
      <c r="AI97" s="1039"/>
      <c r="AJ97" s="1737"/>
      <c r="AK97" s="1737"/>
      <c r="AL97" s="1737"/>
      <c r="AM97" s="1737"/>
      <c r="AN97" s="1737"/>
      <c r="AO97" s="1737"/>
      <c r="AP97" s="1737"/>
      <c r="AQ97" s="1737"/>
      <c r="AR97" s="1737"/>
      <c r="AS97" s="1737"/>
      <c r="AT97" s="1737"/>
      <c r="AU97" s="1738"/>
      <c r="AV97" s="1739"/>
      <c r="AW97" s="1740"/>
      <c r="AX97" s="1740"/>
      <c r="AY97" s="1742"/>
    </row>
    <row r="98" spans="2:51" ht="24.75" customHeight="1">
      <c r="B98" s="678"/>
      <c r="C98" s="679"/>
      <c r="D98" s="679"/>
      <c r="E98" s="679"/>
      <c r="F98" s="679"/>
      <c r="G98" s="680"/>
      <c r="H98" s="1736"/>
      <c r="I98" s="1655"/>
      <c r="J98" s="1655"/>
      <c r="K98" s="1655"/>
      <c r="L98" s="1656"/>
      <c r="M98" s="1039"/>
      <c r="N98" s="1737"/>
      <c r="O98" s="1737"/>
      <c r="P98" s="1737"/>
      <c r="Q98" s="1737"/>
      <c r="R98" s="1737"/>
      <c r="S98" s="1737"/>
      <c r="T98" s="1737"/>
      <c r="U98" s="1737"/>
      <c r="V98" s="1737"/>
      <c r="W98" s="1737"/>
      <c r="X98" s="1737"/>
      <c r="Y98" s="1738"/>
      <c r="Z98" s="1739"/>
      <c r="AA98" s="1740"/>
      <c r="AB98" s="1740"/>
      <c r="AC98" s="1740"/>
      <c r="AD98" s="1736"/>
      <c r="AE98" s="1655"/>
      <c r="AF98" s="1655"/>
      <c r="AG98" s="1655"/>
      <c r="AH98" s="1656"/>
      <c r="AI98" s="1039"/>
      <c r="AJ98" s="1737"/>
      <c r="AK98" s="1737"/>
      <c r="AL98" s="1737"/>
      <c r="AM98" s="1737"/>
      <c r="AN98" s="1737"/>
      <c r="AO98" s="1737"/>
      <c r="AP98" s="1737"/>
      <c r="AQ98" s="1737"/>
      <c r="AR98" s="1737"/>
      <c r="AS98" s="1737"/>
      <c r="AT98" s="1737"/>
      <c r="AU98" s="1738"/>
      <c r="AV98" s="1739"/>
      <c r="AW98" s="1740"/>
      <c r="AX98" s="1740"/>
      <c r="AY98" s="1742"/>
    </row>
    <row r="99" spans="2:51" ht="24.75" customHeight="1">
      <c r="B99" s="678"/>
      <c r="C99" s="679"/>
      <c r="D99" s="679"/>
      <c r="E99" s="679"/>
      <c r="F99" s="679"/>
      <c r="G99" s="680"/>
      <c r="H99" s="1743"/>
      <c r="I99" s="1647"/>
      <c r="J99" s="1647"/>
      <c r="K99" s="1647"/>
      <c r="L99" s="1648"/>
      <c r="M99" s="1047"/>
      <c r="N99" s="1744"/>
      <c r="O99" s="1744"/>
      <c r="P99" s="1744"/>
      <c r="Q99" s="1744"/>
      <c r="R99" s="1744"/>
      <c r="S99" s="1744"/>
      <c r="T99" s="1744"/>
      <c r="U99" s="1744"/>
      <c r="V99" s="1744"/>
      <c r="W99" s="1744"/>
      <c r="X99" s="1744"/>
      <c r="Y99" s="1745"/>
      <c r="Z99" s="1746"/>
      <c r="AA99" s="1747"/>
      <c r="AB99" s="1747"/>
      <c r="AC99" s="1747"/>
      <c r="AD99" s="1743"/>
      <c r="AE99" s="1647"/>
      <c r="AF99" s="1647"/>
      <c r="AG99" s="1647"/>
      <c r="AH99" s="1648"/>
      <c r="AI99" s="1047"/>
      <c r="AJ99" s="1744"/>
      <c r="AK99" s="1744"/>
      <c r="AL99" s="1744"/>
      <c r="AM99" s="1744"/>
      <c r="AN99" s="1744"/>
      <c r="AO99" s="1744"/>
      <c r="AP99" s="1744"/>
      <c r="AQ99" s="1744"/>
      <c r="AR99" s="1744"/>
      <c r="AS99" s="1744"/>
      <c r="AT99" s="1744"/>
      <c r="AU99" s="1745"/>
      <c r="AV99" s="1746"/>
      <c r="AW99" s="1747"/>
      <c r="AX99" s="1747"/>
      <c r="AY99" s="1748"/>
    </row>
    <row r="100" spans="2:51" ht="24.75" customHeight="1">
      <c r="B100" s="678"/>
      <c r="C100" s="679"/>
      <c r="D100" s="679"/>
      <c r="E100" s="679"/>
      <c r="F100" s="679"/>
      <c r="G100" s="680"/>
      <c r="H100" s="1749" t="s">
        <v>39</v>
      </c>
      <c r="I100" s="1552"/>
      <c r="J100" s="1552"/>
      <c r="K100" s="1552"/>
      <c r="L100" s="1552"/>
      <c r="M100" s="1054"/>
      <c r="N100" s="1750"/>
      <c r="O100" s="1750"/>
      <c r="P100" s="1750"/>
      <c r="Q100" s="1750"/>
      <c r="R100" s="1750"/>
      <c r="S100" s="1750"/>
      <c r="T100" s="1750"/>
      <c r="U100" s="1750"/>
      <c r="V100" s="1750"/>
      <c r="W100" s="1750"/>
      <c r="X100" s="1750"/>
      <c r="Y100" s="1751"/>
      <c r="Z100" s="3335">
        <f>SUM(Z92:AC99)</f>
        <v>27.506</v>
      </c>
      <c r="AA100" s="3336"/>
      <c r="AB100" s="3336"/>
      <c r="AC100" s="3337"/>
      <c r="AD100" s="1749" t="s">
        <v>39</v>
      </c>
      <c r="AE100" s="1552"/>
      <c r="AF100" s="1552"/>
      <c r="AG100" s="1552"/>
      <c r="AH100" s="1552"/>
      <c r="AI100" s="1054"/>
      <c r="AJ100" s="1750"/>
      <c r="AK100" s="1750"/>
      <c r="AL100" s="1750"/>
      <c r="AM100" s="1750"/>
      <c r="AN100" s="1750"/>
      <c r="AO100" s="1750"/>
      <c r="AP100" s="1750"/>
      <c r="AQ100" s="1750"/>
      <c r="AR100" s="1750"/>
      <c r="AS100" s="1750"/>
      <c r="AT100" s="1750"/>
      <c r="AU100" s="1751"/>
      <c r="AV100" s="1752"/>
      <c r="AW100" s="1753"/>
      <c r="AX100" s="1753"/>
      <c r="AY100" s="1755"/>
    </row>
    <row r="101" spans="2:51" ht="24.75" customHeight="1">
      <c r="B101" s="678"/>
      <c r="C101" s="679"/>
      <c r="D101" s="679"/>
      <c r="E101" s="679"/>
      <c r="F101" s="679"/>
      <c r="G101" s="680"/>
      <c r="H101" s="1059"/>
      <c r="I101" s="1060"/>
      <c r="J101" s="1060"/>
      <c r="K101" s="1060"/>
      <c r="L101" s="1060"/>
      <c r="M101" s="1060"/>
      <c r="N101" s="1060"/>
      <c r="O101" s="1060"/>
      <c r="P101" s="1060"/>
      <c r="Q101" s="1060"/>
      <c r="R101" s="1060"/>
      <c r="S101" s="1060"/>
      <c r="T101" s="1060"/>
      <c r="U101" s="1060"/>
      <c r="V101" s="1060"/>
      <c r="W101" s="1060"/>
      <c r="X101" s="1060"/>
      <c r="Y101" s="1060"/>
      <c r="Z101" s="1060"/>
      <c r="AA101" s="1060"/>
      <c r="AB101" s="1060"/>
      <c r="AC101" s="1061"/>
      <c r="AD101" s="1059"/>
      <c r="AE101" s="1060"/>
      <c r="AF101" s="1060"/>
      <c r="AG101" s="1060"/>
      <c r="AH101" s="1060"/>
      <c r="AI101" s="1060"/>
      <c r="AJ101" s="1060"/>
      <c r="AK101" s="1060"/>
      <c r="AL101" s="1060"/>
      <c r="AM101" s="1060"/>
      <c r="AN101" s="1060"/>
      <c r="AO101" s="1060"/>
      <c r="AP101" s="1060"/>
      <c r="AQ101" s="1060"/>
      <c r="AR101" s="1060"/>
      <c r="AS101" s="1060"/>
      <c r="AT101" s="1060"/>
      <c r="AU101" s="1060"/>
      <c r="AV101" s="1060"/>
      <c r="AW101" s="1060"/>
      <c r="AX101" s="1060"/>
      <c r="AY101" s="1062"/>
    </row>
    <row r="102" spans="2:51" ht="24.75" customHeight="1">
      <c r="B102" s="678"/>
      <c r="C102" s="679"/>
      <c r="D102" s="679"/>
      <c r="E102" s="679"/>
      <c r="F102" s="679"/>
      <c r="G102" s="680"/>
      <c r="H102" s="1022" t="s">
        <v>71</v>
      </c>
      <c r="I102" s="693"/>
      <c r="J102" s="693"/>
      <c r="K102" s="693"/>
      <c r="L102" s="693"/>
      <c r="M102" s="1023" t="s">
        <v>127</v>
      </c>
      <c r="N102" s="530"/>
      <c r="O102" s="530"/>
      <c r="P102" s="530"/>
      <c r="Q102" s="530"/>
      <c r="R102" s="530"/>
      <c r="S102" s="530"/>
      <c r="T102" s="530"/>
      <c r="U102" s="530"/>
      <c r="V102" s="530"/>
      <c r="W102" s="530"/>
      <c r="X102" s="530"/>
      <c r="Y102" s="554"/>
      <c r="Z102" s="1024" t="s">
        <v>128</v>
      </c>
      <c r="AA102" s="1025"/>
      <c r="AB102" s="1025"/>
      <c r="AC102" s="1026"/>
      <c r="AD102" s="1022" t="s">
        <v>71</v>
      </c>
      <c r="AE102" s="693"/>
      <c r="AF102" s="693"/>
      <c r="AG102" s="693"/>
      <c r="AH102" s="693"/>
      <c r="AI102" s="1023" t="s">
        <v>127</v>
      </c>
      <c r="AJ102" s="530"/>
      <c r="AK102" s="530"/>
      <c r="AL102" s="530"/>
      <c r="AM102" s="530"/>
      <c r="AN102" s="530"/>
      <c r="AO102" s="530"/>
      <c r="AP102" s="530"/>
      <c r="AQ102" s="530"/>
      <c r="AR102" s="530"/>
      <c r="AS102" s="530"/>
      <c r="AT102" s="530"/>
      <c r="AU102" s="554"/>
      <c r="AV102" s="1024" t="s">
        <v>128</v>
      </c>
      <c r="AW102" s="1025"/>
      <c r="AX102" s="1025"/>
      <c r="AY102" s="1027"/>
    </row>
    <row r="103" spans="2:51" ht="24.75" customHeight="1">
      <c r="B103" s="678"/>
      <c r="C103" s="679"/>
      <c r="D103" s="679"/>
      <c r="E103" s="679"/>
      <c r="F103" s="679"/>
      <c r="G103" s="680"/>
      <c r="H103" s="1729"/>
      <c r="I103" s="1652"/>
      <c r="J103" s="1652"/>
      <c r="K103" s="1652"/>
      <c r="L103" s="1653"/>
      <c r="M103" s="1031"/>
      <c r="N103" s="1730"/>
      <c r="O103" s="1730"/>
      <c r="P103" s="1730"/>
      <c r="Q103" s="1730"/>
      <c r="R103" s="1730"/>
      <c r="S103" s="1730"/>
      <c r="T103" s="1730"/>
      <c r="U103" s="1730"/>
      <c r="V103" s="1730"/>
      <c r="W103" s="1730"/>
      <c r="X103" s="1730"/>
      <c r="Y103" s="1731"/>
      <c r="Z103" s="2840"/>
      <c r="AA103" s="2841"/>
      <c r="AB103" s="2841"/>
      <c r="AC103" s="2842"/>
      <c r="AD103" s="1729"/>
      <c r="AE103" s="1652"/>
      <c r="AF103" s="1652"/>
      <c r="AG103" s="1652"/>
      <c r="AH103" s="1653"/>
      <c r="AI103" s="1031"/>
      <c r="AJ103" s="1730"/>
      <c r="AK103" s="1730"/>
      <c r="AL103" s="1730"/>
      <c r="AM103" s="1730"/>
      <c r="AN103" s="1730"/>
      <c r="AO103" s="1730"/>
      <c r="AP103" s="1730"/>
      <c r="AQ103" s="1730"/>
      <c r="AR103" s="1730"/>
      <c r="AS103" s="1730"/>
      <c r="AT103" s="1730"/>
      <c r="AU103" s="1731"/>
      <c r="AV103" s="1732"/>
      <c r="AW103" s="1733"/>
      <c r="AX103" s="1733"/>
      <c r="AY103" s="1735"/>
    </row>
    <row r="104" spans="2:51" ht="24.75" customHeight="1">
      <c r="B104" s="678"/>
      <c r="C104" s="679"/>
      <c r="D104" s="679"/>
      <c r="E104" s="679"/>
      <c r="F104" s="679"/>
      <c r="G104" s="680"/>
      <c r="H104" s="1736"/>
      <c r="I104" s="1655"/>
      <c r="J104" s="1655"/>
      <c r="K104" s="1655"/>
      <c r="L104" s="1656"/>
      <c r="M104" s="1039"/>
      <c r="N104" s="1737"/>
      <c r="O104" s="1737"/>
      <c r="P104" s="1737"/>
      <c r="Q104" s="1737"/>
      <c r="R104" s="1737"/>
      <c r="S104" s="1737"/>
      <c r="T104" s="1737"/>
      <c r="U104" s="1737"/>
      <c r="V104" s="1737"/>
      <c r="W104" s="1737"/>
      <c r="X104" s="1737"/>
      <c r="Y104" s="1738"/>
      <c r="Z104" s="1739"/>
      <c r="AA104" s="1740"/>
      <c r="AB104" s="1740"/>
      <c r="AC104" s="1741"/>
      <c r="AD104" s="1736"/>
      <c r="AE104" s="1655"/>
      <c r="AF104" s="1655"/>
      <c r="AG104" s="1655"/>
      <c r="AH104" s="1656"/>
      <c r="AI104" s="1039"/>
      <c r="AJ104" s="1737"/>
      <c r="AK104" s="1737"/>
      <c r="AL104" s="1737"/>
      <c r="AM104" s="1737"/>
      <c r="AN104" s="1737"/>
      <c r="AO104" s="1737"/>
      <c r="AP104" s="1737"/>
      <c r="AQ104" s="1737"/>
      <c r="AR104" s="1737"/>
      <c r="AS104" s="1737"/>
      <c r="AT104" s="1737"/>
      <c r="AU104" s="1738"/>
      <c r="AV104" s="1739"/>
      <c r="AW104" s="1740"/>
      <c r="AX104" s="1740"/>
      <c r="AY104" s="1742"/>
    </row>
    <row r="105" spans="2:51" ht="24.75" customHeight="1">
      <c r="B105" s="678"/>
      <c r="C105" s="679"/>
      <c r="D105" s="679"/>
      <c r="E105" s="679"/>
      <c r="F105" s="679"/>
      <c r="G105" s="680"/>
      <c r="H105" s="1736"/>
      <c r="I105" s="1655"/>
      <c r="J105" s="1655"/>
      <c r="K105" s="1655"/>
      <c r="L105" s="1656"/>
      <c r="M105" s="1039"/>
      <c r="N105" s="1737"/>
      <c r="O105" s="1737"/>
      <c r="P105" s="1737"/>
      <c r="Q105" s="1737"/>
      <c r="R105" s="1737"/>
      <c r="S105" s="1737"/>
      <c r="T105" s="1737"/>
      <c r="U105" s="1737"/>
      <c r="V105" s="1737"/>
      <c r="W105" s="1737"/>
      <c r="X105" s="1737"/>
      <c r="Y105" s="1738"/>
      <c r="Z105" s="1739"/>
      <c r="AA105" s="1740"/>
      <c r="AB105" s="1740"/>
      <c r="AC105" s="1741"/>
      <c r="AD105" s="1736"/>
      <c r="AE105" s="1655"/>
      <c r="AF105" s="1655"/>
      <c r="AG105" s="1655"/>
      <c r="AH105" s="1656"/>
      <c r="AI105" s="1039"/>
      <c r="AJ105" s="1737"/>
      <c r="AK105" s="1737"/>
      <c r="AL105" s="1737"/>
      <c r="AM105" s="1737"/>
      <c r="AN105" s="1737"/>
      <c r="AO105" s="1737"/>
      <c r="AP105" s="1737"/>
      <c r="AQ105" s="1737"/>
      <c r="AR105" s="1737"/>
      <c r="AS105" s="1737"/>
      <c r="AT105" s="1737"/>
      <c r="AU105" s="1738"/>
      <c r="AV105" s="1739"/>
      <c r="AW105" s="1740"/>
      <c r="AX105" s="1740"/>
      <c r="AY105" s="1742"/>
    </row>
    <row r="106" spans="2:51" ht="24.75" customHeight="1">
      <c r="B106" s="678"/>
      <c r="C106" s="679"/>
      <c r="D106" s="679"/>
      <c r="E106" s="679"/>
      <c r="F106" s="679"/>
      <c r="G106" s="680"/>
      <c r="H106" s="1736"/>
      <c r="I106" s="1655"/>
      <c r="J106" s="1655"/>
      <c r="K106" s="1655"/>
      <c r="L106" s="1656"/>
      <c r="M106" s="1039"/>
      <c r="N106" s="1737"/>
      <c r="O106" s="1737"/>
      <c r="P106" s="1737"/>
      <c r="Q106" s="1737"/>
      <c r="R106" s="1737"/>
      <c r="S106" s="1737"/>
      <c r="T106" s="1737"/>
      <c r="U106" s="1737"/>
      <c r="V106" s="1737"/>
      <c r="W106" s="1737"/>
      <c r="X106" s="1737"/>
      <c r="Y106" s="1738"/>
      <c r="Z106" s="1739"/>
      <c r="AA106" s="1740"/>
      <c r="AB106" s="1740"/>
      <c r="AC106" s="1741"/>
      <c r="AD106" s="1736"/>
      <c r="AE106" s="1655"/>
      <c r="AF106" s="1655"/>
      <c r="AG106" s="1655"/>
      <c r="AH106" s="1656"/>
      <c r="AI106" s="1039"/>
      <c r="AJ106" s="1737"/>
      <c r="AK106" s="1737"/>
      <c r="AL106" s="1737"/>
      <c r="AM106" s="1737"/>
      <c r="AN106" s="1737"/>
      <c r="AO106" s="1737"/>
      <c r="AP106" s="1737"/>
      <c r="AQ106" s="1737"/>
      <c r="AR106" s="1737"/>
      <c r="AS106" s="1737"/>
      <c r="AT106" s="1737"/>
      <c r="AU106" s="1738"/>
      <c r="AV106" s="1739"/>
      <c r="AW106" s="1740"/>
      <c r="AX106" s="1740"/>
      <c r="AY106" s="1742"/>
    </row>
    <row r="107" spans="2:51" ht="24.75" customHeight="1">
      <c r="B107" s="678"/>
      <c r="C107" s="679"/>
      <c r="D107" s="679"/>
      <c r="E107" s="679"/>
      <c r="F107" s="679"/>
      <c r="G107" s="680"/>
      <c r="H107" s="1736"/>
      <c r="I107" s="1655"/>
      <c r="J107" s="1655"/>
      <c r="K107" s="1655"/>
      <c r="L107" s="1656"/>
      <c r="M107" s="1039"/>
      <c r="N107" s="1737"/>
      <c r="O107" s="1737"/>
      <c r="P107" s="1737"/>
      <c r="Q107" s="1737"/>
      <c r="R107" s="1737"/>
      <c r="S107" s="1737"/>
      <c r="T107" s="1737"/>
      <c r="U107" s="1737"/>
      <c r="V107" s="1737"/>
      <c r="W107" s="1737"/>
      <c r="X107" s="1737"/>
      <c r="Y107" s="1738"/>
      <c r="Z107" s="1739"/>
      <c r="AA107" s="1740"/>
      <c r="AB107" s="1740"/>
      <c r="AC107" s="1740"/>
      <c r="AD107" s="1736"/>
      <c r="AE107" s="1655"/>
      <c r="AF107" s="1655"/>
      <c r="AG107" s="1655"/>
      <c r="AH107" s="1656"/>
      <c r="AI107" s="1039"/>
      <c r="AJ107" s="1737"/>
      <c r="AK107" s="1737"/>
      <c r="AL107" s="1737"/>
      <c r="AM107" s="1737"/>
      <c r="AN107" s="1737"/>
      <c r="AO107" s="1737"/>
      <c r="AP107" s="1737"/>
      <c r="AQ107" s="1737"/>
      <c r="AR107" s="1737"/>
      <c r="AS107" s="1737"/>
      <c r="AT107" s="1737"/>
      <c r="AU107" s="1738"/>
      <c r="AV107" s="1739"/>
      <c r="AW107" s="1740"/>
      <c r="AX107" s="1740"/>
      <c r="AY107" s="1742"/>
    </row>
    <row r="108" spans="2:51" ht="24.75" customHeight="1">
      <c r="B108" s="678"/>
      <c r="C108" s="679"/>
      <c r="D108" s="679"/>
      <c r="E108" s="679"/>
      <c r="F108" s="679"/>
      <c r="G108" s="680"/>
      <c r="H108" s="1736"/>
      <c r="I108" s="1655"/>
      <c r="J108" s="1655"/>
      <c r="K108" s="1655"/>
      <c r="L108" s="1656"/>
      <c r="M108" s="1039"/>
      <c r="N108" s="1737"/>
      <c r="O108" s="1737"/>
      <c r="P108" s="1737"/>
      <c r="Q108" s="1737"/>
      <c r="R108" s="1737"/>
      <c r="S108" s="1737"/>
      <c r="T108" s="1737"/>
      <c r="U108" s="1737"/>
      <c r="V108" s="1737"/>
      <c r="W108" s="1737"/>
      <c r="X108" s="1737"/>
      <c r="Y108" s="1738"/>
      <c r="Z108" s="1739"/>
      <c r="AA108" s="1740"/>
      <c r="AB108" s="1740"/>
      <c r="AC108" s="1740"/>
      <c r="AD108" s="1736"/>
      <c r="AE108" s="1655"/>
      <c r="AF108" s="1655"/>
      <c r="AG108" s="1655"/>
      <c r="AH108" s="1656"/>
      <c r="AI108" s="1039"/>
      <c r="AJ108" s="1737"/>
      <c r="AK108" s="1737"/>
      <c r="AL108" s="1737"/>
      <c r="AM108" s="1737"/>
      <c r="AN108" s="1737"/>
      <c r="AO108" s="1737"/>
      <c r="AP108" s="1737"/>
      <c r="AQ108" s="1737"/>
      <c r="AR108" s="1737"/>
      <c r="AS108" s="1737"/>
      <c r="AT108" s="1737"/>
      <c r="AU108" s="1738"/>
      <c r="AV108" s="1739"/>
      <c r="AW108" s="1740"/>
      <c r="AX108" s="1740"/>
      <c r="AY108" s="1742"/>
    </row>
    <row r="109" spans="2:51" ht="24.75" customHeight="1">
      <c r="B109" s="678"/>
      <c r="C109" s="679"/>
      <c r="D109" s="679"/>
      <c r="E109" s="679"/>
      <c r="F109" s="679"/>
      <c r="G109" s="680"/>
      <c r="H109" s="1736"/>
      <c r="I109" s="1655"/>
      <c r="J109" s="1655"/>
      <c r="K109" s="1655"/>
      <c r="L109" s="1656"/>
      <c r="M109" s="1039"/>
      <c r="N109" s="1737"/>
      <c r="O109" s="1737"/>
      <c r="P109" s="1737"/>
      <c r="Q109" s="1737"/>
      <c r="R109" s="1737"/>
      <c r="S109" s="1737"/>
      <c r="T109" s="1737"/>
      <c r="U109" s="1737"/>
      <c r="V109" s="1737"/>
      <c r="W109" s="1737"/>
      <c r="X109" s="1737"/>
      <c r="Y109" s="1738"/>
      <c r="Z109" s="1739"/>
      <c r="AA109" s="1740"/>
      <c r="AB109" s="1740"/>
      <c r="AC109" s="1740"/>
      <c r="AD109" s="1736"/>
      <c r="AE109" s="1655"/>
      <c r="AF109" s="1655"/>
      <c r="AG109" s="1655"/>
      <c r="AH109" s="1656"/>
      <c r="AI109" s="1039"/>
      <c r="AJ109" s="1737"/>
      <c r="AK109" s="1737"/>
      <c r="AL109" s="1737"/>
      <c r="AM109" s="1737"/>
      <c r="AN109" s="1737"/>
      <c r="AO109" s="1737"/>
      <c r="AP109" s="1737"/>
      <c r="AQ109" s="1737"/>
      <c r="AR109" s="1737"/>
      <c r="AS109" s="1737"/>
      <c r="AT109" s="1737"/>
      <c r="AU109" s="1738"/>
      <c r="AV109" s="1739"/>
      <c r="AW109" s="1740"/>
      <c r="AX109" s="1740"/>
      <c r="AY109" s="1742"/>
    </row>
    <row r="110" spans="2:51" ht="24.75" customHeight="1">
      <c r="B110" s="678"/>
      <c r="C110" s="679"/>
      <c r="D110" s="679"/>
      <c r="E110" s="679"/>
      <c r="F110" s="679"/>
      <c r="G110" s="680"/>
      <c r="H110" s="1743"/>
      <c r="I110" s="1647"/>
      <c r="J110" s="1647"/>
      <c r="K110" s="1647"/>
      <c r="L110" s="1648"/>
      <c r="M110" s="1047"/>
      <c r="N110" s="1744"/>
      <c r="O110" s="1744"/>
      <c r="P110" s="1744"/>
      <c r="Q110" s="1744"/>
      <c r="R110" s="1744"/>
      <c r="S110" s="1744"/>
      <c r="T110" s="1744"/>
      <c r="U110" s="1744"/>
      <c r="V110" s="1744"/>
      <c r="W110" s="1744"/>
      <c r="X110" s="1744"/>
      <c r="Y110" s="1745"/>
      <c r="Z110" s="1746"/>
      <c r="AA110" s="1747"/>
      <c r="AB110" s="1747"/>
      <c r="AC110" s="1747"/>
      <c r="AD110" s="1743"/>
      <c r="AE110" s="1647"/>
      <c r="AF110" s="1647"/>
      <c r="AG110" s="1647"/>
      <c r="AH110" s="1648"/>
      <c r="AI110" s="1047"/>
      <c r="AJ110" s="1744"/>
      <c r="AK110" s="1744"/>
      <c r="AL110" s="1744"/>
      <c r="AM110" s="1744"/>
      <c r="AN110" s="1744"/>
      <c r="AO110" s="1744"/>
      <c r="AP110" s="1744"/>
      <c r="AQ110" s="1744"/>
      <c r="AR110" s="1744"/>
      <c r="AS110" s="1744"/>
      <c r="AT110" s="1744"/>
      <c r="AU110" s="1745"/>
      <c r="AV110" s="1746"/>
      <c r="AW110" s="1747"/>
      <c r="AX110" s="1747"/>
      <c r="AY110" s="1748"/>
    </row>
    <row r="111" spans="2:51" ht="24.75" customHeight="1">
      <c r="B111" s="678"/>
      <c r="C111" s="679"/>
      <c r="D111" s="679"/>
      <c r="E111" s="679"/>
      <c r="F111" s="679"/>
      <c r="G111" s="680"/>
      <c r="H111" s="1749" t="s">
        <v>39</v>
      </c>
      <c r="I111" s="1552"/>
      <c r="J111" s="1552"/>
      <c r="K111" s="1552"/>
      <c r="L111" s="1552"/>
      <c r="M111" s="1054"/>
      <c r="N111" s="1750"/>
      <c r="O111" s="1750"/>
      <c r="P111" s="1750"/>
      <c r="Q111" s="1750"/>
      <c r="R111" s="1750"/>
      <c r="S111" s="1750"/>
      <c r="T111" s="1750"/>
      <c r="U111" s="1750"/>
      <c r="V111" s="1750"/>
      <c r="W111" s="1750"/>
      <c r="X111" s="1750"/>
      <c r="Y111" s="1751"/>
      <c r="Z111" s="1752"/>
      <c r="AA111" s="1753"/>
      <c r="AB111" s="1753"/>
      <c r="AC111" s="1754"/>
      <c r="AD111" s="1749" t="s">
        <v>39</v>
      </c>
      <c r="AE111" s="1552"/>
      <c r="AF111" s="1552"/>
      <c r="AG111" s="1552"/>
      <c r="AH111" s="1552"/>
      <c r="AI111" s="1054"/>
      <c r="AJ111" s="1750"/>
      <c r="AK111" s="1750"/>
      <c r="AL111" s="1750"/>
      <c r="AM111" s="1750"/>
      <c r="AN111" s="1750"/>
      <c r="AO111" s="1750"/>
      <c r="AP111" s="1750"/>
      <c r="AQ111" s="1750"/>
      <c r="AR111" s="1750"/>
      <c r="AS111" s="1750"/>
      <c r="AT111" s="1750"/>
      <c r="AU111" s="1751"/>
      <c r="AV111" s="1752"/>
      <c r="AW111" s="1753"/>
      <c r="AX111" s="1753"/>
      <c r="AY111" s="1755"/>
    </row>
    <row r="112" spans="2:51" ht="24.75" customHeight="1">
      <c r="B112" s="678"/>
      <c r="C112" s="679"/>
      <c r="D112" s="679"/>
      <c r="E112" s="679"/>
      <c r="F112" s="679"/>
      <c r="G112" s="680"/>
      <c r="H112" s="1059"/>
      <c r="I112" s="1060"/>
      <c r="J112" s="1060"/>
      <c r="K112" s="1060"/>
      <c r="L112" s="1060"/>
      <c r="M112" s="1060"/>
      <c r="N112" s="1060"/>
      <c r="O112" s="1060"/>
      <c r="P112" s="1060"/>
      <c r="Q112" s="1060"/>
      <c r="R112" s="1060"/>
      <c r="S112" s="1060"/>
      <c r="T112" s="1060"/>
      <c r="U112" s="1060"/>
      <c r="V112" s="1060"/>
      <c r="W112" s="1060"/>
      <c r="X112" s="1060"/>
      <c r="Y112" s="1060"/>
      <c r="Z112" s="1060"/>
      <c r="AA112" s="1060"/>
      <c r="AB112" s="1060"/>
      <c r="AC112" s="1061"/>
      <c r="AD112" s="1059"/>
      <c r="AE112" s="1060"/>
      <c r="AF112" s="1060"/>
      <c r="AG112" s="1060"/>
      <c r="AH112" s="1060"/>
      <c r="AI112" s="1060"/>
      <c r="AJ112" s="1060"/>
      <c r="AK112" s="1060"/>
      <c r="AL112" s="1060"/>
      <c r="AM112" s="1060"/>
      <c r="AN112" s="1060"/>
      <c r="AO112" s="1060"/>
      <c r="AP112" s="1060"/>
      <c r="AQ112" s="1060"/>
      <c r="AR112" s="1060"/>
      <c r="AS112" s="1060"/>
      <c r="AT112" s="1060"/>
      <c r="AU112" s="1060"/>
      <c r="AV112" s="1060"/>
      <c r="AW112" s="1060"/>
      <c r="AX112" s="1060"/>
      <c r="AY112" s="1062"/>
    </row>
    <row r="113" spans="2:51" ht="24.75" customHeight="1">
      <c r="B113" s="678"/>
      <c r="C113" s="679"/>
      <c r="D113" s="679"/>
      <c r="E113" s="679"/>
      <c r="F113" s="679"/>
      <c r="G113" s="680"/>
      <c r="H113" s="1022" t="s">
        <v>71</v>
      </c>
      <c r="I113" s="693"/>
      <c r="J113" s="693"/>
      <c r="K113" s="693"/>
      <c r="L113" s="693"/>
      <c r="M113" s="1023" t="s">
        <v>127</v>
      </c>
      <c r="N113" s="530"/>
      <c r="O113" s="530"/>
      <c r="P113" s="530"/>
      <c r="Q113" s="530"/>
      <c r="R113" s="530"/>
      <c r="S113" s="530"/>
      <c r="T113" s="530"/>
      <c r="U113" s="530"/>
      <c r="V113" s="530"/>
      <c r="W113" s="530"/>
      <c r="X113" s="530"/>
      <c r="Y113" s="554"/>
      <c r="Z113" s="1024" t="s">
        <v>128</v>
      </c>
      <c r="AA113" s="1025"/>
      <c r="AB113" s="1025"/>
      <c r="AC113" s="1026"/>
      <c r="AD113" s="1022" t="s">
        <v>71</v>
      </c>
      <c r="AE113" s="693"/>
      <c r="AF113" s="693"/>
      <c r="AG113" s="693"/>
      <c r="AH113" s="693"/>
      <c r="AI113" s="1023" t="s">
        <v>127</v>
      </c>
      <c r="AJ113" s="530"/>
      <c r="AK113" s="530"/>
      <c r="AL113" s="530"/>
      <c r="AM113" s="530"/>
      <c r="AN113" s="530"/>
      <c r="AO113" s="530"/>
      <c r="AP113" s="530"/>
      <c r="AQ113" s="530"/>
      <c r="AR113" s="530"/>
      <c r="AS113" s="530"/>
      <c r="AT113" s="530"/>
      <c r="AU113" s="554"/>
      <c r="AV113" s="1024" t="s">
        <v>128</v>
      </c>
      <c r="AW113" s="1025"/>
      <c r="AX113" s="1025"/>
      <c r="AY113" s="1027"/>
    </row>
    <row r="114" spans="2:51" ht="24.75" customHeight="1">
      <c r="B114" s="678"/>
      <c r="C114" s="679"/>
      <c r="D114" s="679"/>
      <c r="E114" s="679"/>
      <c r="F114" s="679"/>
      <c r="G114" s="680"/>
      <c r="H114" s="1729"/>
      <c r="I114" s="1652"/>
      <c r="J114" s="1652"/>
      <c r="K114" s="1652"/>
      <c r="L114" s="1653"/>
      <c r="M114" s="1031"/>
      <c r="N114" s="1730"/>
      <c r="O114" s="1730"/>
      <c r="P114" s="1730"/>
      <c r="Q114" s="1730"/>
      <c r="R114" s="1730"/>
      <c r="S114" s="1730"/>
      <c r="T114" s="1730"/>
      <c r="U114" s="1730"/>
      <c r="V114" s="1730"/>
      <c r="W114" s="1730"/>
      <c r="X114" s="1730"/>
      <c r="Y114" s="1731"/>
      <c r="Z114" s="1732"/>
      <c r="AA114" s="1733"/>
      <c r="AB114" s="1733"/>
      <c r="AC114" s="1734"/>
      <c r="AD114" s="1729"/>
      <c r="AE114" s="1652"/>
      <c r="AF114" s="1652"/>
      <c r="AG114" s="1652"/>
      <c r="AH114" s="1653"/>
      <c r="AI114" s="1031"/>
      <c r="AJ114" s="1730"/>
      <c r="AK114" s="1730"/>
      <c r="AL114" s="1730"/>
      <c r="AM114" s="1730"/>
      <c r="AN114" s="1730"/>
      <c r="AO114" s="1730"/>
      <c r="AP114" s="1730"/>
      <c r="AQ114" s="1730"/>
      <c r="AR114" s="1730"/>
      <c r="AS114" s="1730"/>
      <c r="AT114" s="1730"/>
      <c r="AU114" s="1731"/>
      <c r="AV114" s="1732"/>
      <c r="AW114" s="1733"/>
      <c r="AX114" s="1733"/>
      <c r="AY114" s="1735"/>
    </row>
    <row r="115" spans="2:51" ht="24.75" customHeight="1">
      <c r="B115" s="678"/>
      <c r="C115" s="679"/>
      <c r="D115" s="679"/>
      <c r="E115" s="679"/>
      <c r="F115" s="679"/>
      <c r="G115" s="680"/>
      <c r="H115" s="1736"/>
      <c r="I115" s="1655"/>
      <c r="J115" s="1655"/>
      <c r="K115" s="1655"/>
      <c r="L115" s="1656"/>
      <c r="M115" s="1039"/>
      <c r="N115" s="1737"/>
      <c r="O115" s="1737"/>
      <c r="P115" s="1737"/>
      <c r="Q115" s="1737"/>
      <c r="R115" s="1737"/>
      <c r="S115" s="1737"/>
      <c r="T115" s="1737"/>
      <c r="U115" s="1737"/>
      <c r="V115" s="1737"/>
      <c r="W115" s="1737"/>
      <c r="X115" s="1737"/>
      <c r="Y115" s="1738"/>
      <c r="Z115" s="1739"/>
      <c r="AA115" s="1740"/>
      <c r="AB115" s="1740"/>
      <c r="AC115" s="1741"/>
      <c r="AD115" s="1736"/>
      <c r="AE115" s="1655"/>
      <c r="AF115" s="1655"/>
      <c r="AG115" s="1655"/>
      <c r="AH115" s="1656"/>
      <c r="AI115" s="1039"/>
      <c r="AJ115" s="1737"/>
      <c r="AK115" s="1737"/>
      <c r="AL115" s="1737"/>
      <c r="AM115" s="1737"/>
      <c r="AN115" s="1737"/>
      <c r="AO115" s="1737"/>
      <c r="AP115" s="1737"/>
      <c r="AQ115" s="1737"/>
      <c r="AR115" s="1737"/>
      <c r="AS115" s="1737"/>
      <c r="AT115" s="1737"/>
      <c r="AU115" s="1738"/>
      <c r="AV115" s="1739"/>
      <c r="AW115" s="1740"/>
      <c r="AX115" s="1740"/>
      <c r="AY115" s="1742"/>
    </row>
    <row r="116" spans="2:51" ht="24.75" customHeight="1">
      <c r="B116" s="678"/>
      <c r="C116" s="679"/>
      <c r="D116" s="679"/>
      <c r="E116" s="679"/>
      <c r="F116" s="679"/>
      <c r="G116" s="680"/>
      <c r="H116" s="1736"/>
      <c r="I116" s="1655"/>
      <c r="J116" s="1655"/>
      <c r="K116" s="1655"/>
      <c r="L116" s="1656"/>
      <c r="M116" s="1039"/>
      <c r="N116" s="1737"/>
      <c r="O116" s="1737"/>
      <c r="P116" s="1737"/>
      <c r="Q116" s="1737"/>
      <c r="R116" s="1737"/>
      <c r="S116" s="1737"/>
      <c r="T116" s="1737"/>
      <c r="U116" s="1737"/>
      <c r="V116" s="1737"/>
      <c r="W116" s="1737"/>
      <c r="X116" s="1737"/>
      <c r="Y116" s="1738"/>
      <c r="Z116" s="1739"/>
      <c r="AA116" s="1740"/>
      <c r="AB116" s="1740"/>
      <c r="AC116" s="1741"/>
      <c r="AD116" s="1736"/>
      <c r="AE116" s="1655"/>
      <c r="AF116" s="1655"/>
      <c r="AG116" s="1655"/>
      <c r="AH116" s="1656"/>
      <c r="AI116" s="1039"/>
      <c r="AJ116" s="1737"/>
      <c r="AK116" s="1737"/>
      <c r="AL116" s="1737"/>
      <c r="AM116" s="1737"/>
      <c r="AN116" s="1737"/>
      <c r="AO116" s="1737"/>
      <c r="AP116" s="1737"/>
      <c r="AQ116" s="1737"/>
      <c r="AR116" s="1737"/>
      <c r="AS116" s="1737"/>
      <c r="AT116" s="1737"/>
      <c r="AU116" s="1738"/>
      <c r="AV116" s="1739"/>
      <c r="AW116" s="1740"/>
      <c r="AX116" s="1740"/>
      <c r="AY116" s="1742"/>
    </row>
    <row r="117" spans="2:51" ht="24.75" customHeight="1">
      <c r="B117" s="678"/>
      <c r="C117" s="679"/>
      <c r="D117" s="679"/>
      <c r="E117" s="679"/>
      <c r="F117" s="679"/>
      <c r="G117" s="680"/>
      <c r="H117" s="1736"/>
      <c r="I117" s="1655"/>
      <c r="J117" s="1655"/>
      <c r="K117" s="1655"/>
      <c r="L117" s="1656"/>
      <c r="M117" s="1039"/>
      <c r="N117" s="1737"/>
      <c r="O117" s="1737"/>
      <c r="P117" s="1737"/>
      <c r="Q117" s="1737"/>
      <c r="R117" s="1737"/>
      <c r="S117" s="1737"/>
      <c r="T117" s="1737"/>
      <c r="U117" s="1737"/>
      <c r="V117" s="1737"/>
      <c r="W117" s="1737"/>
      <c r="X117" s="1737"/>
      <c r="Y117" s="1738"/>
      <c r="Z117" s="1739"/>
      <c r="AA117" s="1740"/>
      <c r="AB117" s="1740"/>
      <c r="AC117" s="1741"/>
      <c r="AD117" s="1736"/>
      <c r="AE117" s="1655"/>
      <c r="AF117" s="1655"/>
      <c r="AG117" s="1655"/>
      <c r="AH117" s="1656"/>
      <c r="AI117" s="1039"/>
      <c r="AJ117" s="1737"/>
      <c r="AK117" s="1737"/>
      <c r="AL117" s="1737"/>
      <c r="AM117" s="1737"/>
      <c r="AN117" s="1737"/>
      <c r="AO117" s="1737"/>
      <c r="AP117" s="1737"/>
      <c r="AQ117" s="1737"/>
      <c r="AR117" s="1737"/>
      <c r="AS117" s="1737"/>
      <c r="AT117" s="1737"/>
      <c r="AU117" s="1738"/>
      <c r="AV117" s="1739"/>
      <c r="AW117" s="1740"/>
      <c r="AX117" s="1740"/>
      <c r="AY117" s="1742"/>
    </row>
    <row r="118" spans="2:51" ht="24.75" customHeight="1">
      <c r="B118" s="678"/>
      <c r="C118" s="679"/>
      <c r="D118" s="679"/>
      <c r="E118" s="679"/>
      <c r="F118" s="679"/>
      <c r="G118" s="680"/>
      <c r="H118" s="1736"/>
      <c r="I118" s="1655"/>
      <c r="J118" s="1655"/>
      <c r="K118" s="1655"/>
      <c r="L118" s="1656"/>
      <c r="M118" s="1039"/>
      <c r="N118" s="1737"/>
      <c r="O118" s="1737"/>
      <c r="P118" s="1737"/>
      <c r="Q118" s="1737"/>
      <c r="R118" s="1737"/>
      <c r="S118" s="1737"/>
      <c r="T118" s="1737"/>
      <c r="U118" s="1737"/>
      <c r="V118" s="1737"/>
      <c r="W118" s="1737"/>
      <c r="X118" s="1737"/>
      <c r="Y118" s="1738"/>
      <c r="Z118" s="1739"/>
      <c r="AA118" s="1740"/>
      <c r="AB118" s="1740"/>
      <c r="AC118" s="1740"/>
      <c r="AD118" s="1736"/>
      <c r="AE118" s="1655"/>
      <c r="AF118" s="1655"/>
      <c r="AG118" s="1655"/>
      <c r="AH118" s="1656"/>
      <c r="AI118" s="1039"/>
      <c r="AJ118" s="1737"/>
      <c r="AK118" s="1737"/>
      <c r="AL118" s="1737"/>
      <c r="AM118" s="1737"/>
      <c r="AN118" s="1737"/>
      <c r="AO118" s="1737"/>
      <c r="AP118" s="1737"/>
      <c r="AQ118" s="1737"/>
      <c r="AR118" s="1737"/>
      <c r="AS118" s="1737"/>
      <c r="AT118" s="1737"/>
      <c r="AU118" s="1738"/>
      <c r="AV118" s="1739"/>
      <c r="AW118" s="1740"/>
      <c r="AX118" s="1740"/>
      <c r="AY118" s="1742"/>
    </row>
    <row r="119" spans="2:51" ht="24.75" customHeight="1">
      <c r="B119" s="678"/>
      <c r="C119" s="679"/>
      <c r="D119" s="679"/>
      <c r="E119" s="679"/>
      <c r="F119" s="679"/>
      <c r="G119" s="680"/>
      <c r="H119" s="1736"/>
      <c r="I119" s="1655"/>
      <c r="J119" s="1655"/>
      <c r="K119" s="1655"/>
      <c r="L119" s="1656"/>
      <c r="M119" s="1039"/>
      <c r="N119" s="1737"/>
      <c r="O119" s="1737"/>
      <c r="P119" s="1737"/>
      <c r="Q119" s="1737"/>
      <c r="R119" s="1737"/>
      <c r="S119" s="1737"/>
      <c r="T119" s="1737"/>
      <c r="U119" s="1737"/>
      <c r="V119" s="1737"/>
      <c r="W119" s="1737"/>
      <c r="X119" s="1737"/>
      <c r="Y119" s="1738"/>
      <c r="Z119" s="1739"/>
      <c r="AA119" s="1740"/>
      <c r="AB119" s="1740"/>
      <c r="AC119" s="1740"/>
      <c r="AD119" s="1736"/>
      <c r="AE119" s="1655"/>
      <c r="AF119" s="1655"/>
      <c r="AG119" s="1655"/>
      <c r="AH119" s="1656"/>
      <c r="AI119" s="1039"/>
      <c r="AJ119" s="1737"/>
      <c r="AK119" s="1737"/>
      <c r="AL119" s="1737"/>
      <c r="AM119" s="1737"/>
      <c r="AN119" s="1737"/>
      <c r="AO119" s="1737"/>
      <c r="AP119" s="1737"/>
      <c r="AQ119" s="1737"/>
      <c r="AR119" s="1737"/>
      <c r="AS119" s="1737"/>
      <c r="AT119" s="1737"/>
      <c r="AU119" s="1738"/>
      <c r="AV119" s="1739"/>
      <c r="AW119" s="1740"/>
      <c r="AX119" s="1740"/>
      <c r="AY119" s="1742"/>
    </row>
    <row r="120" spans="2:51" ht="24.75" customHeight="1">
      <c r="B120" s="678"/>
      <c r="C120" s="679"/>
      <c r="D120" s="679"/>
      <c r="E120" s="679"/>
      <c r="F120" s="679"/>
      <c r="G120" s="680"/>
      <c r="H120" s="1736"/>
      <c r="I120" s="1655"/>
      <c r="J120" s="1655"/>
      <c r="K120" s="1655"/>
      <c r="L120" s="1656"/>
      <c r="M120" s="1039"/>
      <c r="N120" s="1737"/>
      <c r="O120" s="1737"/>
      <c r="P120" s="1737"/>
      <c r="Q120" s="1737"/>
      <c r="R120" s="1737"/>
      <c r="S120" s="1737"/>
      <c r="T120" s="1737"/>
      <c r="U120" s="1737"/>
      <c r="V120" s="1737"/>
      <c r="W120" s="1737"/>
      <c r="X120" s="1737"/>
      <c r="Y120" s="1738"/>
      <c r="Z120" s="1739"/>
      <c r="AA120" s="1740"/>
      <c r="AB120" s="1740"/>
      <c r="AC120" s="1740"/>
      <c r="AD120" s="1736"/>
      <c r="AE120" s="1655"/>
      <c r="AF120" s="1655"/>
      <c r="AG120" s="1655"/>
      <c r="AH120" s="1656"/>
      <c r="AI120" s="1039"/>
      <c r="AJ120" s="1737"/>
      <c r="AK120" s="1737"/>
      <c r="AL120" s="1737"/>
      <c r="AM120" s="1737"/>
      <c r="AN120" s="1737"/>
      <c r="AO120" s="1737"/>
      <c r="AP120" s="1737"/>
      <c r="AQ120" s="1737"/>
      <c r="AR120" s="1737"/>
      <c r="AS120" s="1737"/>
      <c r="AT120" s="1737"/>
      <c r="AU120" s="1738"/>
      <c r="AV120" s="1739"/>
      <c r="AW120" s="1740"/>
      <c r="AX120" s="1740"/>
      <c r="AY120" s="1742"/>
    </row>
    <row r="121" spans="2:51" ht="24.75" customHeight="1">
      <c r="B121" s="678"/>
      <c r="C121" s="679"/>
      <c r="D121" s="679"/>
      <c r="E121" s="679"/>
      <c r="F121" s="679"/>
      <c r="G121" s="680"/>
      <c r="H121" s="1743"/>
      <c r="I121" s="1647"/>
      <c r="J121" s="1647"/>
      <c r="K121" s="1647"/>
      <c r="L121" s="1648"/>
      <c r="M121" s="1047"/>
      <c r="N121" s="1744"/>
      <c r="O121" s="1744"/>
      <c r="P121" s="1744"/>
      <c r="Q121" s="1744"/>
      <c r="R121" s="1744"/>
      <c r="S121" s="1744"/>
      <c r="T121" s="1744"/>
      <c r="U121" s="1744"/>
      <c r="V121" s="1744"/>
      <c r="W121" s="1744"/>
      <c r="X121" s="1744"/>
      <c r="Y121" s="1745"/>
      <c r="Z121" s="1746"/>
      <c r="AA121" s="1747"/>
      <c r="AB121" s="1747"/>
      <c r="AC121" s="1747"/>
      <c r="AD121" s="1743"/>
      <c r="AE121" s="1647"/>
      <c r="AF121" s="1647"/>
      <c r="AG121" s="1647"/>
      <c r="AH121" s="1648"/>
      <c r="AI121" s="1047"/>
      <c r="AJ121" s="1744"/>
      <c r="AK121" s="1744"/>
      <c r="AL121" s="1744"/>
      <c r="AM121" s="1744"/>
      <c r="AN121" s="1744"/>
      <c r="AO121" s="1744"/>
      <c r="AP121" s="1744"/>
      <c r="AQ121" s="1744"/>
      <c r="AR121" s="1744"/>
      <c r="AS121" s="1744"/>
      <c r="AT121" s="1744"/>
      <c r="AU121" s="1745"/>
      <c r="AV121" s="1746"/>
      <c r="AW121" s="1747"/>
      <c r="AX121" s="1747"/>
      <c r="AY121" s="1748"/>
    </row>
    <row r="122" spans="2:51" ht="24.75" customHeight="1" thickBot="1">
      <c r="B122" s="1066"/>
      <c r="C122" s="1067"/>
      <c r="D122" s="1067"/>
      <c r="E122" s="1067"/>
      <c r="F122" s="1067"/>
      <c r="G122" s="1068"/>
      <c r="H122" s="1771" t="s">
        <v>39</v>
      </c>
      <c r="I122" s="1772"/>
      <c r="J122" s="1772"/>
      <c r="K122" s="1772"/>
      <c r="L122" s="1772"/>
      <c r="M122" s="1071"/>
      <c r="N122" s="1773"/>
      <c r="O122" s="1773"/>
      <c r="P122" s="1773"/>
      <c r="Q122" s="1773"/>
      <c r="R122" s="1773"/>
      <c r="S122" s="1773"/>
      <c r="T122" s="1773"/>
      <c r="U122" s="1773"/>
      <c r="V122" s="1773"/>
      <c r="W122" s="1773"/>
      <c r="X122" s="1773"/>
      <c r="Y122" s="1774"/>
      <c r="Z122" s="1775"/>
      <c r="AA122" s="1776"/>
      <c r="AB122" s="1776"/>
      <c r="AC122" s="1777"/>
      <c r="AD122" s="1771" t="s">
        <v>39</v>
      </c>
      <c r="AE122" s="1772"/>
      <c r="AF122" s="1772"/>
      <c r="AG122" s="1772"/>
      <c r="AH122" s="1772"/>
      <c r="AI122" s="1071"/>
      <c r="AJ122" s="1773"/>
      <c r="AK122" s="1773"/>
      <c r="AL122" s="1773"/>
      <c r="AM122" s="1773"/>
      <c r="AN122" s="1773"/>
      <c r="AO122" s="1773"/>
      <c r="AP122" s="1773"/>
      <c r="AQ122" s="1773"/>
      <c r="AR122" s="1773"/>
      <c r="AS122" s="1773"/>
      <c r="AT122" s="1773"/>
      <c r="AU122" s="1774"/>
      <c r="AV122" s="1775"/>
      <c r="AW122" s="1776"/>
      <c r="AX122" s="1776"/>
      <c r="AY122" s="1778"/>
    </row>
    <row r="125" spans="2:51" ht="14.4">
      <c r="C125" s="1078" t="s">
        <v>143</v>
      </c>
    </row>
    <row r="126" spans="2:51">
      <c r="C126" s="1532" t="s">
        <v>1444</v>
      </c>
    </row>
    <row r="127" spans="2:51" ht="34.549999999999997" customHeight="1">
      <c r="B127" s="1779"/>
      <c r="C127" s="1779"/>
      <c r="D127" s="1780" t="s">
        <v>145</v>
      </c>
      <c r="E127" s="1780"/>
      <c r="F127" s="1780"/>
      <c r="G127" s="1780"/>
      <c r="H127" s="1780"/>
      <c r="I127" s="1780"/>
      <c r="J127" s="1780"/>
      <c r="K127" s="1780"/>
      <c r="L127" s="1780"/>
      <c r="M127" s="1780"/>
      <c r="N127" s="1780" t="s">
        <v>146</v>
      </c>
      <c r="O127" s="1780"/>
      <c r="P127" s="1780"/>
      <c r="Q127" s="1780"/>
      <c r="R127" s="1780"/>
      <c r="S127" s="1780"/>
      <c r="T127" s="1780"/>
      <c r="U127" s="1780"/>
      <c r="V127" s="1780"/>
      <c r="W127" s="1780"/>
      <c r="X127" s="1780"/>
      <c r="Y127" s="1780"/>
      <c r="Z127" s="1780"/>
      <c r="AA127" s="1780"/>
      <c r="AB127" s="1780"/>
      <c r="AC127" s="1780"/>
      <c r="AD127" s="1780"/>
      <c r="AE127" s="1780"/>
      <c r="AF127" s="1780"/>
      <c r="AG127" s="1780"/>
      <c r="AH127" s="1780"/>
      <c r="AI127" s="1780"/>
      <c r="AJ127" s="1780"/>
      <c r="AK127" s="1780"/>
      <c r="AL127" s="1781" t="s">
        <v>147</v>
      </c>
      <c r="AM127" s="1780"/>
      <c r="AN127" s="1780"/>
      <c r="AO127" s="1780"/>
      <c r="AP127" s="1780"/>
      <c r="AQ127" s="1780"/>
      <c r="AR127" s="1780" t="s">
        <v>148</v>
      </c>
      <c r="AS127" s="1780"/>
      <c r="AT127" s="1780"/>
      <c r="AU127" s="1780"/>
      <c r="AV127" s="1780" t="s">
        <v>149</v>
      </c>
      <c r="AW127" s="1780"/>
      <c r="AX127" s="1780"/>
    </row>
    <row r="128" spans="2:51" ht="24.05" customHeight="1">
      <c r="B128" s="1779">
        <v>1</v>
      </c>
      <c r="C128" s="1779">
        <v>1</v>
      </c>
      <c r="D128" s="3114" t="s">
        <v>1312</v>
      </c>
      <c r="E128" s="3114"/>
      <c r="F128" s="3114"/>
      <c r="G128" s="3114"/>
      <c r="H128" s="3114"/>
      <c r="I128" s="3114"/>
      <c r="J128" s="3114"/>
      <c r="K128" s="3114"/>
      <c r="L128" s="3114"/>
      <c r="M128" s="3114"/>
      <c r="N128" s="3338" t="s">
        <v>1445</v>
      </c>
      <c r="O128" s="3338"/>
      <c r="P128" s="3338"/>
      <c r="Q128" s="3338"/>
      <c r="R128" s="3338"/>
      <c r="S128" s="3338"/>
      <c r="T128" s="3338"/>
      <c r="U128" s="3338"/>
      <c r="V128" s="3338"/>
      <c r="W128" s="3338"/>
      <c r="X128" s="3338"/>
      <c r="Y128" s="3338"/>
      <c r="Z128" s="3338"/>
      <c r="AA128" s="3338"/>
      <c r="AB128" s="3338"/>
      <c r="AC128" s="3338"/>
      <c r="AD128" s="3338"/>
      <c r="AE128" s="3338"/>
      <c r="AF128" s="3338"/>
      <c r="AG128" s="3338"/>
      <c r="AH128" s="3338"/>
      <c r="AI128" s="3338"/>
      <c r="AJ128" s="3338"/>
      <c r="AK128" s="3338"/>
      <c r="AL128" s="3339">
        <v>150</v>
      </c>
      <c r="AM128" s="3339"/>
      <c r="AN128" s="3339"/>
      <c r="AO128" s="3339"/>
      <c r="AP128" s="3339"/>
      <c r="AQ128" s="3339"/>
      <c r="AR128" s="1844" t="s">
        <v>280</v>
      </c>
      <c r="AS128" s="1844"/>
      <c r="AT128" s="1844"/>
      <c r="AU128" s="1844"/>
      <c r="AV128" s="1844" t="s">
        <v>280</v>
      </c>
      <c r="AW128" s="1844"/>
      <c r="AX128" s="1844"/>
    </row>
    <row r="129" spans="2:50" ht="24.05" customHeight="1">
      <c r="B129" s="1779">
        <v>2</v>
      </c>
      <c r="C129" s="1779">
        <v>1</v>
      </c>
      <c r="D129" s="1782"/>
      <c r="E129" s="1782"/>
      <c r="F129" s="1782"/>
      <c r="G129" s="1782"/>
      <c r="H129" s="1782"/>
      <c r="I129" s="1782"/>
      <c r="J129" s="1782"/>
      <c r="K129" s="1782"/>
      <c r="L129" s="1782"/>
      <c r="M129" s="1782"/>
      <c r="N129" s="1962"/>
      <c r="O129" s="1962"/>
      <c r="P129" s="1962"/>
      <c r="Q129" s="1962"/>
      <c r="R129" s="1962"/>
      <c r="S129" s="1962"/>
      <c r="T129" s="1962"/>
      <c r="U129" s="1962"/>
      <c r="V129" s="1962"/>
      <c r="W129" s="1962"/>
      <c r="X129" s="1962"/>
      <c r="Y129" s="1962"/>
      <c r="Z129" s="1962"/>
      <c r="AA129" s="1962"/>
      <c r="AB129" s="1962"/>
      <c r="AC129" s="1962"/>
      <c r="AD129" s="1962"/>
      <c r="AE129" s="1962"/>
      <c r="AF129" s="1962"/>
      <c r="AG129" s="1962"/>
      <c r="AH129" s="1962"/>
      <c r="AI129" s="1962"/>
      <c r="AJ129" s="1962"/>
      <c r="AK129" s="1962"/>
      <c r="AL129" s="3340"/>
      <c r="AM129" s="1962"/>
      <c r="AN129" s="1962"/>
      <c r="AO129" s="1962"/>
      <c r="AP129" s="1962"/>
      <c r="AQ129" s="1962"/>
      <c r="AR129" s="1782"/>
      <c r="AS129" s="1782"/>
      <c r="AT129" s="1782"/>
      <c r="AU129" s="1782"/>
      <c r="AV129" s="1782"/>
      <c r="AW129" s="1782"/>
      <c r="AX129" s="1782"/>
    </row>
    <row r="130" spans="2:50" ht="24.05" customHeight="1">
      <c r="B130" s="1779">
        <v>3</v>
      </c>
      <c r="C130" s="1779">
        <v>1</v>
      </c>
      <c r="D130" s="1782"/>
      <c r="E130" s="1782"/>
      <c r="F130" s="1782"/>
      <c r="G130" s="1782"/>
      <c r="H130" s="1782"/>
      <c r="I130" s="1782"/>
      <c r="J130" s="1782"/>
      <c r="K130" s="1782"/>
      <c r="L130" s="1782"/>
      <c r="M130" s="1782"/>
      <c r="N130" s="1782"/>
      <c r="O130" s="1782"/>
      <c r="P130" s="1782"/>
      <c r="Q130" s="1782"/>
      <c r="R130" s="1782"/>
      <c r="S130" s="1782"/>
      <c r="T130" s="1782"/>
      <c r="U130" s="1782"/>
      <c r="V130" s="1782"/>
      <c r="W130" s="1782"/>
      <c r="X130" s="1782"/>
      <c r="Y130" s="1782"/>
      <c r="Z130" s="1782"/>
      <c r="AA130" s="1782"/>
      <c r="AB130" s="1782"/>
      <c r="AC130" s="1782"/>
      <c r="AD130" s="1782"/>
      <c r="AE130" s="1782"/>
      <c r="AF130" s="1782"/>
      <c r="AG130" s="1782"/>
      <c r="AH130" s="1782"/>
      <c r="AI130" s="1782"/>
      <c r="AJ130" s="1782"/>
      <c r="AK130" s="1782"/>
      <c r="AL130" s="1785"/>
      <c r="AM130" s="1782"/>
      <c r="AN130" s="1782"/>
      <c r="AO130" s="1782"/>
      <c r="AP130" s="1782"/>
      <c r="AQ130" s="1782"/>
      <c r="AR130" s="1782"/>
      <c r="AS130" s="1782"/>
      <c r="AT130" s="1782"/>
      <c r="AU130" s="1782"/>
      <c r="AV130" s="1782"/>
      <c r="AW130" s="1782"/>
      <c r="AX130" s="1782"/>
    </row>
    <row r="131" spans="2:50" ht="24.05" customHeight="1">
      <c r="B131" s="1779">
        <v>4</v>
      </c>
      <c r="C131" s="1779">
        <v>1</v>
      </c>
      <c r="D131" s="1782"/>
      <c r="E131" s="1782"/>
      <c r="F131" s="1782"/>
      <c r="G131" s="1782"/>
      <c r="H131" s="1782"/>
      <c r="I131" s="1782"/>
      <c r="J131" s="1782"/>
      <c r="K131" s="1782"/>
      <c r="L131" s="1782"/>
      <c r="M131" s="1782"/>
      <c r="N131" s="1782"/>
      <c r="O131" s="1782"/>
      <c r="P131" s="1782"/>
      <c r="Q131" s="1782"/>
      <c r="R131" s="1782"/>
      <c r="S131" s="1782"/>
      <c r="T131" s="1782"/>
      <c r="U131" s="1782"/>
      <c r="V131" s="1782"/>
      <c r="W131" s="1782"/>
      <c r="X131" s="1782"/>
      <c r="Y131" s="1782"/>
      <c r="Z131" s="1782"/>
      <c r="AA131" s="1782"/>
      <c r="AB131" s="1782"/>
      <c r="AC131" s="1782"/>
      <c r="AD131" s="1782"/>
      <c r="AE131" s="1782"/>
      <c r="AF131" s="1782"/>
      <c r="AG131" s="1782"/>
      <c r="AH131" s="1782"/>
      <c r="AI131" s="1782"/>
      <c r="AJ131" s="1782"/>
      <c r="AK131" s="1782"/>
      <c r="AL131" s="1785"/>
      <c r="AM131" s="1782"/>
      <c r="AN131" s="1782"/>
      <c r="AO131" s="1782"/>
      <c r="AP131" s="1782"/>
      <c r="AQ131" s="1782"/>
      <c r="AR131" s="1782"/>
      <c r="AS131" s="1782"/>
      <c r="AT131" s="1782"/>
      <c r="AU131" s="1782"/>
      <c r="AV131" s="1782"/>
      <c r="AW131" s="1782"/>
      <c r="AX131" s="1782"/>
    </row>
    <row r="132" spans="2:50" ht="24.05" customHeight="1">
      <c r="B132" s="1779">
        <v>5</v>
      </c>
      <c r="C132" s="1779">
        <v>1</v>
      </c>
      <c r="D132" s="1782"/>
      <c r="E132" s="1782"/>
      <c r="F132" s="1782"/>
      <c r="G132" s="1782"/>
      <c r="H132" s="1782"/>
      <c r="I132" s="1782"/>
      <c r="J132" s="1782"/>
      <c r="K132" s="1782"/>
      <c r="L132" s="1782"/>
      <c r="M132" s="1782"/>
      <c r="N132" s="1782"/>
      <c r="O132" s="1782"/>
      <c r="P132" s="1782"/>
      <c r="Q132" s="1782"/>
      <c r="R132" s="1782"/>
      <c r="S132" s="1782"/>
      <c r="T132" s="1782"/>
      <c r="U132" s="1782"/>
      <c r="V132" s="1782"/>
      <c r="W132" s="1782"/>
      <c r="X132" s="1782"/>
      <c r="Y132" s="1782"/>
      <c r="Z132" s="1782"/>
      <c r="AA132" s="1782"/>
      <c r="AB132" s="1782"/>
      <c r="AC132" s="1782"/>
      <c r="AD132" s="1782"/>
      <c r="AE132" s="1782"/>
      <c r="AF132" s="1782"/>
      <c r="AG132" s="1782"/>
      <c r="AH132" s="1782"/>
      <c r="AI132" s="1782"/>
      <c r="AJ132" s="1782"/>
      <c r="AK132" s="1782"/>
      <c r="AL132" s="1785"/>
      <c r="AM132" s="1782"/>
      <c r="AN132" s="1782"/>
      <c r="AO132" s="1782"/>
      <c r="AP132" s="1782"/>
      <c r="AQ132" s="1782"/>
      <c r="AR132" s="1782"/>
      <c r="AS132" s="1782"/>
      <c r="AT132" s="1782"/>
      <c r="AU132" s="1782"/>
      <c r="AV132" s="1782"/>
      <c r="AW132" s="1782"/>
      <c r="AX132" s="1782"/>
    </row>
    <row r="133" spans="2:50" ht="24.05" customHeight="1">
      <c r="B133" s="1779">
        <v>6</v>
      </c>
      <c r="C133" s="1779">
        <v>1</v>
      </c>
      <c r="D133" s="1782"/>
      <c r="E133" s="1782"/>
      <c r="F133" s="1782"/>
      <c r="G133" s="1782"/>
      <c r="H133" s="1782"/>
      <c r="I133" s="1782"/>
      <c r="J133" s="1782"/>
      <c r="K133" s="1782"/>
      <c r="L133" s="1782"/>
      <c r="M133" s="1782"/>
      <c r="N133" s="1782"/>
      <c r="O133" s="1782"/>
      <c r="P133" s="1782"/>
      <c r="Q133" s="1782"/>
      <c r="R133" s="1782"/>
      <c r="S133" s="1782"/>
      <c r="T133" s="1782"/>
      <c r="U133" s="1782"/>
      <c r="V133" s="1782"/>
      <c r="W133" s="1782"/>
      <c r="X133" s="1782"/>
      <c r="Y133" s="1782"/>
      <c r="Z133" s="1782"/>
      <c r="AA133" s="1782"/>
      <c r="AB133" s="1782"/>
      <c r="AC133" s="1782"/>
      <c r="AD133" s="1782"/>
      <c r="AE133" s="1782"/>
      <c r="AF133" s="1782"/>
      <c r="AG133" s="1782"/>
      <c r="AH133" s="1782"/>
      <c r="AI133" s="1782"/>
      <c r="AJ133" s="1782"/>
      <c r="AK133" s="1782"/>
      <c r="AL133" s="1785"/>
      <c r="AM133" s="1782"/>
      <c r="AN133" s="1782"/>
      <c r="AO133" s="1782"/>
      <c r="AP133" s="1782"/>
      <c r="AQ133" s="1782"/>
      <c r="AR133" s="1782"/>
      <c r="AS133" s="1782"/>
      <c r="AT133" s="1782"/>
      <c r="AU133" s="1782"/>
      <c r="AV133" s="1782"/>
      <c r="AW133" s="1782"/>
      <c r="AX133" s="1782"/>
    </row>
    <row r="134" spans="2:50" ht="24.05" customHeight="1">
      <c r="B134" s="1779">
        <v>7</v>
      </c>
      <c r="C134" s="1779">
        <v>1</v>
      </c>
      <c r="D134" s="1782"/>
      <c r="E134" s="1782"/>
      <c r="F134" s="1782"/>
      <c r="G134" s="1782"/>
      <c r="H134" s="1782"/>
      <c r="I134" s="1782"/>
      <c r="J134" s="1782"/>
      <c r="K134" s="1782"/>
      <c r="L134" s="1782"/>
      <c r="M134" s="1782"/>
      <c r="N134" s="1782"/>
      <c r="O134" s="1782"/>
      <c r="P134" s="1782"/>
      <c r="Q134" s="1782"/>
      <c r="R134" s="1782"/>
      <c r="S134" s="1782"/>
      <c r="T134" s="1782"/>
      <c r="U134" s="1782"/>
      <c r="V134" s="1782"/>
      <c r="W134" s="1782"/>
      <c r="X134" s="1782"/>
      <c r="Y134" s="1782"/>
      <c r="Z134" s="1782"/>
      <c r="AA134" s="1782"/>
      <c r="AB134" s="1782"/>
      <c r="AC134" s="1782"/>
      <c r="AD134" s="1782"/>
      <c r="AE134" s="1782"/>
      <c r="AF134" s="1782"/>
      <c r="AG134" s="1782"/>
      <c r="AH134" s="1782"/>
      <c r="AI134" s="1782"/>
      <c r="AJ134" s="1782"/>
      <c r="AK134" s="1782"/>
      <c r="AL134" s="1785"/>
      <c r="AM134" s="1782"/>
      <c r="AN134" s="1782"/>
      <c r="AO134" s="1782"/>
      <c r="AP134" s="1782"/>
      <c r="AQ134" s="1782"/>
      <c r="AR134" s="1782"/>
      <c r="AS134" s="1782"/>
      <c r="AT134" s="1782"/>
      <c r="AU134" s="1782"/>
      <c r="AV134" s="1782"/>
      <c r="AW134" s="1782"/>
      <c r="AX134" s="1782"/>
    </row>
    <row r="135" spans="2:50" ht="24.05" customHeight="1">
      <c r="B135" s="1779">
        <v>8</v>
      </c>
      <c r="C135" s="1779">
        <v>1</v>
      </c>
      <c r="D135" s="1782"/>
      <c r="E135" s="1782"/>
      <c r="F135" s="1782"/>
      <c r="G135" s="1782"/>
      <c r="H135" s="1782"/>
      <c r="I135" s="1782"/>
      <c r="J135" s="1782"/>
      <c r="K135" s="1782"/>
      <c r="L135" s="1782"/>
      <c r="M135" s="1782"/>
      <c r="N135" s="1782"/>
      <c r="O135" s="1782"/>
      <c r="P135" s="1782"/>
      <c r="Q135" s="1782"/>
      <c r="R135" s="1782"/>
      <c r="S135" s="1782"/>
      <c r="T135" s="1782"/>
      <c r="U135" s="1782"/>
      <c r="V135" s="1782"/>
      <c r="W135" s="1782"/>
      <c r="X135" s="1782"/>
      <c r="Y135" s="1782"/>
      <c r="Z135" s="1782"/>
      <c r="AA135" s="1782"/>
      <c r="AB135" s="1782"/>
      <c r="AC135" s="1782"/>
      <c r="AD135" s="1782"/>
      <c r="AE135" s="1782"/>
      <c r="AF135" s="1782"/>
      <c r="AG135" s="1782"/>
      <c r="AH135" s="1782"/>
      <c r="AI135" s="1782"/>
      <c r="AJ135" s="1782"/>
      <c r="AK135" s="1782"/>
      <c r="AL135" s="1785"/>
      <c r="AM135" s="1782"/>
      <c r="AN135" s="1782"/>
      <c r="AO135" s="1782"/>
      <c r="AP135" s="1782"/>
      <c r="AQ135" s="1782"/>
      <c r="AR135" s="1782"/>
      <c r="AS135" s="1782"/>
      <c r="AT135" s="1782"/>
      <c r="AU135" s="1782"/>
      <c r="AV135" s="1782"/>
      <c r="AW135" s="1782"/>
      <c r="AX135" s="1782"/>
    </row>
    <row r="136" spans="2:50" ht="24.05" customHeight="1">
      <c r="B136" s="1779">
        <v>9</v>
      </c>
      <c r="C136" s="1779">
        <v>1</v>
      </c>
      <c r="D136" s="1782"/>
      <c r="E136" s="1782"/>
      <c r="F136" s="1782"/>
      <c r="G136" s="1782"/>
      <c r="H136" s="1782"/>
      <c r="I136" s="1782"/>
      <c r="J136" s="1782"/>
      <c r="K136" s="1782"/>
      <c r="L136" s="1782"/>
      <c r="M136" s="1782"/>
      <c r="N136" s="1782"/>
      <c r="O136" s="1782"/>
      <c r="P136" s="1782"/>
      <c r="Q136" s="1782"/>
      <c r="R136" s="1782"/>
      <c r="S136" s="1782"/>
      <c r="T136" s="1782"/>
      <c r="U136" s="1782"/>
      <c r="V136" s="1782"/>
      <c r="W136" s="1782"/>
      <c r="X136" s="1782"/>
      <c r="Y136" s="1782"/>
      <c r="Z136" s="1782"/>
      <c r="AA136" s="1782"/>
      <c r="AB136" s="1782"/>
      <c r="AC136" s="1782"/>
      <c r="AD136" s="1782"/>
      <c r="AE136" s="1782"/>
      <c r="AF136" s="1782"/>
      <c r="AG136" s="1782"/>
      <c r="AH136" s="1782"/>
      <c r="AI136" s="1782"/>
      <c r="AJ136" s="1782"/>
      <c r="AK136" s="1782"/>
      <c r="AL136" s="1785"/>
      <c r="AM136" s="1782"/>
      <c r="AN136" s="1782"/>
      <c r="AO136" s="1782"/>
      <c r="AP136" s="1782"/>
      <c r="AQ136" s="1782"/>
      <c r="AR136" s="1782"/>
      <c r="AS136" s="1782"/>
      <c r="AT136" s="1782"/>
      <c r="AU136" s="1782"/>
      <c r="AV136" s="1782"/>
      <c r="AW136" s="1782"/>
      <c r="AX136" s="1782"/>
    </row>
    <row r="137" spans="2:50" ht="24.05" customHeight="1">
      <c r="B137" s="1779">
        <v>10</v>
      </c>
      <c r="C137" s="1779">
        <v>1</v>
      </c>
      <c r="D137" s="1782"/>
      <c r="E137" s="1782"/>
      <c r="F137" s="1782"/>
      <c r="G137" s="1782"/>
      <c r="H137" s="1782"/>
      <c r="I137" s="1782"/>
      <c r="J137" s="1782"/>
      <c r="K137" s="1782"/>
      <c r="L137" s="1782"/>
      <c r="M137" s="1782"/>
      <c r="N137" s="1782"/>
      <c r="O137" s="1782"/>
      <c r="P137" s="1782"/>
      <c r="Q137" s="1782"/>
      <c r="R137" s="1782"/>
      <c r="S137" s="1782"/>
      <c r="T137" s="1782"/>
      <c r="U137" s="1782"/>
      <c r="V137" s="1782"/>
      <c r="W137" s="1782"/>
      <c r="X137" s="1782"/>
      <c r="Y137" s="1782"/>
      <c r="Z137" s="1782"/>
      <c r="AA137" s="1782"/>
      <c r="AB137" s="1782"/>
      <c r="AC137" s="1782"/>
      <c r="AD137" s="1782"/>
      <c r="AE137" s="1782"/>
      <c r="AF137" s="1782"/>
      <c r="AG137" s="1782"/>
      <c r="AH137" s="1782"/>
      <c r="AI137" s="1782"/>
      <c r="AJ137" s="1782"/>
      <c r="AK137" s="1782"/>
      <c r="AL137" s="1785"/>
      <c r="AM137" s="1782"/>
      <c r="AN137" s="1782"/>
      <c r="AO137" s="1782"/>
      <c r="AP137" s="1782"/>
      <c r="AQ137" s="1782"/>
      <c r="AR137" s="1782"/>
      <c r="AS137" s="1782"/>
      <c r="AT137" s="1782"/>
      <c r="AU137" s="1782"/>
      <c r="AV137" s="1782"/>
      <c r="AW137" s="1782"/>
      <c r="AX137" s="1782"/>
    </row>
    <row r="139" spans="2:50" ht="23.25" hidden="1" customHeight="1">
      <c r="B139" s="1532" t="s">
        <v>152</v>
      </c>
    </row>
    <row r="140" spans="2:50" ht="36" hidden="1" customHeight="1">
      <c r="B140" s="1780" t="s">
        <v>153</v>
      </c>
      <c r="C140" s="1780"/>
      <c r="D140" s="1780"/>
      <c r="E140" s="1780"/>
      <c r="F140" s="1780"/>
      <c r="G140" s="1780"/>
      <c r="H140" s="1780"/>
      <c r="I140" s="1594"/>
      <c r="J140" s="1594"/>
      <c r="K140" s="1594"/>
      <c r="L140" s="1594"/>
      <c r="M140" s="1594"/>
      <c r="N140" s="1594"/>
      <c r="O140" s="1594"/>
      <c r="P140" s="1594"/>
      <c r="Q140" s="1594"/>
      <c r="R140" s="1594"/>
      <c r="S140" s="1594"/>
      <c r="T140" s="1594"/>
      <c r="U140" s="1594"/>
      <c r="V140" s="1594"/>
      <c r="W140" s="1594"/>
      <c r="X140" s="1594"/>
      <c r="Y140" s="1594"/>
    </row>
    <row r="141" spans="2:50" ht="36" hidden="1" customHeight="1">
      <c r="B141" s="1965" t="s">
        <v>291</v>
      </c>
      <c r="C141" s="1966"/>
      <c r="D141" s="1966"/>
      <c r="E141" s="1966"/>
      <c r="F141" s="1966"/>
      <c r="G141" s="1966"/>
      <c r="H141" s="1967"/>
      <c r="I141" s="1559" t="s">
        <v>155</v>
      </c>
      <c r="J141" s="1552"/>
      <c r="K141" s="1552"/>
      <c r="L141" s="1552"/>
      <c r="M141" s="1553"/>
      <c r="N141" s="1968" t="s">
        <v>156</v>
      </c>
      <c r="O141" s="1966"/>
      <c r="P141" s="1966"/>
      <c r="Q141" s="1966"/>
      <c r="R141" s="1966"/>
      <c r="S141" s="1966"/>
      <c r="T141" s="1967"/>
      <c r="U141" s="1559" t="s">
        <v>155</v>
      </c>
      <c r="V141" s="1552"/>
      <c r="W141" s="1552"/>
      <c r="X141" s="1552"/>
      <c r="Y141" s="1553"/>
      <c r="Z141" s="1968" t="s">
        <v>157</v>
      </c>
      <c r="AA141" s="1966"/>
      <c r="AB141" s="1966"/>
      <c r="AC141" s="1966"/>
      <c r="AD141" s="1966"/>
      <c r="AE141" s="1966"/>
      <c r="AF141" s="1967"/>
      <c r="AG141" s="1559" t="s">
        <v>155</v>
      </c>
      <c r="AH141" s="1552"/>
      <c r="AI141" s="1552"/>
      <c r="AJ141" s="1552"/>
      <c r="AK141" s="1553"/>
      <c r="AL141" s="1968" t="s">
        <v>158</v>
      </c>
      <c r="AM141" s="1966"/>
      <c r="AN141" s="1966"/>
      <c r="AO141" s="1966"/>
      <c r="AP141" s="1966"/>
      <c r="AQ141" s="1966"/>
      <c r="AR141" s="1967"/>
      <c r="AS141" s="1559" t="s">
        <v>155</v>
      </c>
      <c r="AT141" s="1552"/>
      <c r="AU141" s="1552"/>
      <c r="AV141" s="1552"/>
      <c r="AW141" s="1553"/>
    </row>
    <row r="142" spans="2:50" ht="36" hidden="1" customHeight="1">
      <c r="B142" s="1968" t="s">
        <v>159</v>
      </c>
      <c r="C142" s="1966"/>
      <c r="D142" s="1966"/>
      <c r="E142" s="1966"/>
      <c r="F142" s="1966"/>
      <c r="G142" s="1966"/>
      <c r="H142" s="1967"/>
      <c r="I142" s="1789"/>
      <c r="J142" s="1548"/>
      <c r="K142" s="1548"/>
      <c r="L142" s="1548"/>
      <c r="M142" s="1790"/>
      <c r="N142" s="1968" t="s">
        <v>160</v>
      </c>
      <c r="O142" s="1966"/>
      <c r="P142" s="1966"/>
      <c r="Q142" s="1966"/>
      <c r="R142" s="1966"/>
      <c r="S142" s="1966"/>
      <c r="T142" s="1967"/>
      <c r="U142" s="1789"/>
      <c r="V142" s="1548"/>
      <c r="W142" s="1548"/>
      <c r="X142" s="1548"/>
      <c r="Y142" s="1790"/>
      <c r="Z142" s="1968" t="s">
        <v>161</v>
      </c>
      <c r="AA142" s="1966"/>
      <c r="AB142" s="1966"/>
      <c r="AC142" s="1966"/>
      <c r="AD142" s="1966"/>
      <c r="AE142" s="1966"/>
      <c r="AF142" s="1967"/>
      <c r="AG142" s="1789"/>
      <c r="AH142" s="1548"/>
      <c r="AI142" s="1548"/>
      <c r="AJ142" s="1548"/>
      <c r="AK142" s="1790"/>
      <c r="AL142" s="1965" t="s">
        <v>162</v>
      </c>
      <c r="AM142" s="1966"/>
      <c r="AN142" s="1966"/>
      <c r="AO142" s="1966"/>
      <c r="AP142" s="1966"/>
      <c r="AQ142" s="1966"/>
      <c r="AR142" s="1967"/>
      <c r="AS142" s="1789"/>
      <c r="AT142" s="1548"/>
      <c r="AU142" s="1548"/>
      <c r="AV142" s="1548"/>
      <c r="AW142" s="1790"/>
    </row>
    <row r="143" spans="2:50">
      <c r="C143" s="1532" t="s">
        <v>1446</v>
      </c>
    </row>
    <row r="144" spans="2:50" ht="34.549999999999997" customHeight="1">
      <c r="B144" s="1779"/>
      <c r="C144" s="1779"/>
      <c r="D144" s="1780" t="s">
        <v>145</v>
      </c>
      <c r="E144" s="1780"/>
      <c r="F144" s="1780"/>
      <c r="G144" s="1780"/>
      <c r="H144" s="1780"/>
      <c r="I144" s="1780"/>
      <c r="J144" s="1780"/>
      <c r="K144" s="1780"/>
      <c r="L144" s="1780"/>
      <c r="M144" s="1780"/>
      <c r="N144" s="1780" t="s">
        <v>146</v>
      </c>
      <c r="O144" s="1780"/>
      <c r="P144" s="1780"/>
      <c r="Q144" s="1780"/>
      <c r="R144" s="1780"/>
      <c r="S144" s="1780"/>
      <c r="T144" s="1780"/>
      <c r="U144" s="1780"/>
      <c r="V144" s="1780"/>
      <c r="W144" s="1780"/>
      <c r="X144" s="1780"/>
      <c r="Y144" s="1780"/>
      <c r="Z144" s="1780"/>
      <c r="AA144" s="1780"/>
      <c r="AB144" s="1780"/>
      <c r="AC144" s="1780"/>
      <c r="AD144" s="1780"/>
      <c r="AE144" s="1780"/>
      <c r="AF144" s="1780"/>
      <c r="AG144" s="1780"/>
      <c r="AH144" s="1780"/>
      <c r="AI144" s="1780"/>
      <c r="AJ144" s="1780"/>
      <c r="AK144" s="1780"/>
      <c r="AL144" s="1781" t="s">
        <v>147</v>
      </c>
      <c r="AM144" s="1780"/>
      <c r="AN144" s="1780"/>
      <c r="AO144" s="1780"/>
      <c r="AP144" s="1780"/>
      <c r="AQ144" s="1780"/>
      <c r="AR144" s="1780" t="s">
        <v>148</v>
      </c>
      <c r="AS144" s="1780"/>
      <c r="AT144" s="1780"/>
      <c r="AU144" s="1780"/>
      <c r="AV144" s="1780" t="s">
        <v>149</v>
      </c>
      <c r="AW144" s="1780"/>
      <c r="AX144" s="1780"/>
    </row>
    <row r="145" spans="2:50" ht="24.05" customHeight="1">
      <c r="B145" s="1779">
        <v>1</v>
      </c>
      <c r="C145" s="1779">
        <v>1</v>
      </c>
      <c r="D145" s="3111" t="s">
        <v>1447</v>
      </c>
      <c r="E145" s="3112"/>
      <c r="F145" s="3112"/>
      <c r="G145" s="3112"/>
      <c r="H145" s="3112"/>
      <c r="I145" s="3112"/>
      <c r="J145" s="3112"/>
      <c r="K145" s="3112"/>
      <c r="L145" s="3112"/>
      <c r="M145" s="3113"/>
      <c r="N145" s="1962" t="s">
        <v>1448</v>
      </c>
      <c r="O145" s="1962"/>
      <c r="P145" s="1962"/>
      <c r="Q145" s="1962"/>
      <c r="R145" s="1962"/>
      <c r="S145" s="1962"/>
      <c r="T145" s="1962"/>
      <c r="U145" s="1962"/>
      <c r="V145" s="1962"/>
      <c r="W145" s="1962"/>
      <c r="X145" s="1962"/>
      <c r="Y145" s="1962"/>
      <c r="Z145" s="1962"/>
      <c r="AA145" s="1962"/>
      <c r="AB145" s="1962"/>
      <c r="AC145" s="1962"/>
      <c r="AD145" s="1962"/>
      <c r="AE145" s="1962"/>
      <c r="AF145" s="1962"/>
      <c r="AG145" s="1962"/>
      <c r="AH145" s="1962"/>
      <c r="AI145" s="1962"/>
      <c r="AJ145" s="1962"/>
      <c r="AK145" s="1962"/>
      <c r="AL145" s="3341">
        <v>27.506</v>
      </c>
      <c r="AM145" s="3342"/>
      <c r="AN145" s="3342"/>
      <c r="AO145" s="3342"/>
      <c r="AP145" s="3342"/>
      <c r="AQ145" s="3342"/>
      <c r="AR145" s="3343" t="s">
        <v>280</v>
      </c>
      <c r="AS145" s="3343"/>
      <c r="AT145" s="3343"/>
      <c r="AU145" s="3343"/>
      <c r="AV145" s="3343" t="s">
        <v>280</v>
      </c>
      <c r="AW145" s="3343"/>
      <c r="AX145" s="3343"/>
    </row>
    <row r="146" spans="2:50" ht="24.05" customHeight="1">
      <c r="B146" s="1779">
        <v>2</v>
      </c>
      <c r="C146" s="1779">
        <v>1</v>
      </c>
      <c r="D146" s="3111" t="s">
        <v>1449</v>
      </c>
      <c r="E146" s="3112"/>
      <c r="F146" s="3112"/>
      <c r="G146" s="3112"/>
      <c r="H146" s="3112"/>
      <c r="I146" s="3112"/>
      <c r="J146" s="3112"/>
      <c r="K146" s="3112"/>
      <c r="L146" s="3112"/>
      <c r="M146" s="3113"/>
      <c r="N146" s="1962" t="s">
        <v>1448</v>
      </c>
      <c r="O146" s="1962"/>
      <c r="P146" s="1962"/>
      <c r="Q146" s="1962"/>
      <c r="R146" s="1962"/>
      <c r="S146" s="1962"/>
      <c r="T146" s="1962"/>
      <c r="U146" s="1962"/>
      <c r="V146" s="1962"/>
      <c r="W146" s="1962"/>
      <c r="X146" s="1962"/>
      <c r="Y146" s="1962"/>
      <c r="Z146" s="1962"/>
      <c r="AA146" s="1962"/>
      <c r="AB146" s="1962"/>
      <c r="AC146" s="1962"/>
      <c r="AD146" s="1962"/>
      <c r="AE146" s="1962"/>
      <c r="AF146" s="1962"/>
      <c r="AG146" s="1962"/>
      <c r="AH146" s="1962"/>
      <c r="AI146" s="1962"/>
      <c r="AJ146" s="1962"/>
      <c r="AK146" s="1962"/>
      <c r="AL146" s="3344">
        <v>17.106000000000002</v>
      </c>
      <c r="AM146" s="3345"/>
      <c r="AN146" s="3345"/>
      <c r="AO146" s="3345"/>
      <c r="AP146" s="3345"/>
      <c r="AQ146" s="3346"/>
      <c r="AR146" s="3343" t="s">
        <v>280</v>
      </c>
      <c r="AS146" s="3343"/>
      <c r="AT146" s="3343"/>
      <c r="AU146" s="3343"/>
      <c r="AV146" s="3343" t="s">
        <v>280</v>
      </c>
      <c r="AW146" s="3343"/>
      <c r="AX146" s="3343"/>
    </row>
    <row r="147" spans="2:50" ht="24.05" customHeight="1">
      <c r="B147" s="1779">
        <v>3</v>
      </c>
      <c r="C147" s="1779">
        <v>1</v>
      </c>
      <c r="D147" s="3111" t="s">
        <v>1450</v>
      </c>
      <c r="E147" s="3112"/>
      <c r="F147" s="3112"/>
      <c r="G147" s="3112"/>
      <c r="H147" s="3112"/>
      <c r="I147" s="3112"/>
      <c r="J147" s="3112"/>
      <c r="K147" s="3112"/>
      <c r="L147" s="3112"/>
      <c r="M147" s="3113"/>
      <c r="N147" s="1962" t="s">
        <v>1448</v>
      </c>
      <c r="O147" s="1962"/>
      <c r="P147" s="1962"/>
      <c r="Q147" s="1962"/>
      <c r="R147" s="1962"/>
      <c r="S147" s="1962"/>
      <c r="T147" s="1962"/>
      <c r="U147" s="1962"/>
      <c r="V147" s="1962"/>
      <c r="W147" s="1962"/>
      <c r="X147" s="1962"/>
      <c r="Y147" s="1962"/>
      <c r="Z147" s="1962"/>
      <c r="AA147" s="1962"/>
      <c r="AB147" s="1962"/>
      <c r="AC147" s="1962"/>
      <c r="AD147" s="1962"/>
      <c r="AE147" s="1962"/>
      <c r="AF147" s="1962"/>
      <c r="AG147" s="1962"/>
      <c r="AH147" s="1962"/>
      <c r="AI147" s="1962"/>
      <c r="AJ147" s="1962"/>
      <c r="AK147" s="1962"/>
      <c r="AL147" s="3344">
        <v>9.1639999999999997</v>
      </c>
      <c r="AM147" s="3345"/>
      <c r="AN147" s="3345"/>
      <c r="AO147" s="3345"/>
      <c r="AP147" s="3345"/>
      <c r="AQ147" s="3346"/>
      <c r="AR147" s="3343" t="s">
        <v>280</v>
      </c>
      <c r="AS147" s="3343"/>
      <c r="AT147" s="3343"/>
      <c r="AU147" s="3343"/>
      <c r="AV147" s="3343" t="s">
        <v>280</v>
      </c>
      <c r="AW147" s="3343"/>
      <c r="AX147" s="3343"/>
    </row>
    <row r="148" spans="2:50" ht="24.05" customHeight="1">
      <c r="B148" s="1779">
        <v>4</v>
      </c>
      <c r="C148" s="1779">
        <v>1</v>
      </c>
      <c r="D148" s="3111" t="s">
        <v>1451</v>
      </c>
      <c r="E148" s="3112"/>
      <c r="F148" s="3112"/>
      <c r="G148" s="3112"/>
      <c r="H148" s="3112"/>
      <c r="I148" s="3112"/>
      <c r="J148" s="3112"/>
      <c r="K148" s="3112"/>
      <c r="L148" s="3112"/>
      <c r="M148" s="3113"/>
      <c r="N148" s="1962" t="s">
        <v>1448</v>
      </c>
      <c r="O148" s="1962"/>
      <c r="P148" s="1962"/>
      <c r="Q148" s="1962"/>
      <c r="R148" s="1962"/>
      <c r="S148" s="1962"/>
      <c r="T148" s="1962"/>
      <c r="U148" s="1962"/>
      <c r="V148" s="1962"/>
      <c r="W148" s="1962"/>
      <c r="X148" s="1962"/>
      <c r="Y148" s="1962"/>
      <c r="Z148" s="1962"/>
      <c r="AA148" s="1962"/>
      <c r="AB148" s="1962"/>
      <c r="AC148" s="1962"/>
      <c r="AD148" s="1962"/>
      <c r="AE148" s="1962"/>
      <c r="AF148" s="1962"/>
      <c r="AG148" s="1962"/>
      <c r="AH148" s="1962"/>
      <c r="AI148" s="1962"/>
      <c r="AJ148" s="1962"/>
      <c r="AK148" s="1962"/>
      <c r="AL148" s="3344">
        <v>7.41</v>
      </c>
      <c r="AM148" s="3345"/>
      <c r="AN148" s="3345"/>
      <c r="AO148" s="3345"/>
      <c r="AP148" s="3345"/>
      <c r="AQ148" s="3346"/>
      <c r="AR148" s="3343" t="s">
        <v>280</v>
      </c>
      <c r="AS148" s="3343"/>
      <c r="AT148" s="3343"/>
      <c r="AU148" s="3343"/>
      <c r="AV148" s="3343" t="s">
        <v>280</v>
      </c>
      <c r="AW148" s="3343"/>
      <c r="AX148" s="3343"/>
    </row>
    <row r="149" spans="2:50" ht="24.05" customHeight="1">
      <c r="B149" s="1779">
        <v>5</v>
      </c>
      <c r="C149" s="1779">
        <v>1</v>
      </c>
      <c r="D149" s="3111" t="s">
        <v>1452</v>
      </c>
      <c r="E149" s="3112"/>
      <c r="F149" s="3112"/>
      <c r="G149" s="3112"/>
      <c r="H149" s="3112"/>
      <c r="I149" s="3112"/>
      <c r="J149" s="3112"/>
      <c r="K149" s="3112"/>
      <c r="L149" s="3112"/>
      <c r="M149" s="3113"/>
      <c r="N149" s="1962" t="s">
        <v>1448</v>
      </c>
      <c r="O149" s="1962"/>
      <c r="P149" s="1962"/>
      <c r="Q149" s="1962"/>
      <c r="R149" s="1962"/>
      <c r="S149" s="1962"/>
      <c r="T149" s="1962"/>
      <c r="U149" s="1962"/>
      <c r="V149" s="1962"/>
      <c r="W149" s="1962"/>
      <c r="X149" s="1962"/>
      <c r="Y149" s="1962"/>
      <c r="Z149" s="1962"/>
      <c r="AA149" s="1962"/>
      <c r="AB149" s="1962"/>
      <c r="AC149" s="1962"/>
      <c r="AD149" s="1962"/>
      <c r="AE149" s="1962"/>
      <c r="AF149" s="1962"/>
      <c r="AG149" s="1962"/>
      <c r="AH149" s="1962"/>
      <c r="AI149" s="1962"/>
      <c r="AJ149" s="1962"/>
      <c r="AK149" s="1962"/>
      <c r="AL149" s="3344">
        <v>6.7960000000000003</v>
      </c>
      <c r="AM149" s="3345"/>
      <c r="AN149" s="3345"/>
      <c r="AO149" s="3345"/>
      <c r="AP149" s="3345"/>
      <c r="AQ149" s="3346"/>
      <c r="AR149" s="3343" t="s">
        <v>280</v>
      </c>
      <c r="AS149" s="3343"/>
      <c r="AT149" s="3343"/>
      <c r="AU149" s="3343"/>
      <c r="AV149" s="3343" t="s">
        <v>280</v>
      </c>
      <c r="AW149" s="3343"/>
      <c r="AX149" s="3343"/>
    </row>
    <row r="150" spans="2:50" ht="24.05" customHeight="1">
      <c r="B150" s="1779">
        <v>6</v>
      </c>
      <c r="C150" s="1779">
        <v>1</v>
      </c>
      <c r="D150" s="3111" t="s">
        <v>1453</v>
      </c>
      <c r="E150" s="3112"/>
      <c r="F150" s="3112"/>
      <c r="G150" s="3112"/>
      <c r="H150" s="3112"/>
      <c r="I150" s="3112"/>
      <c r="J150" s="3112"/>
      <c r="K150" s="3112"/>
      <c r="L150" s="3112"/>
      <c r="M150" s="3113"/>
      <c r="N150" s="1962" t="s">
        <v>1448</v>
      </c>
      <c r="O150" s="1962"/>
      <c r="P150" s="1962"/>
      <c r="Q150" s="1962"/>
      <c r="R150" s="1962"/>
      <c r="S150" s="1962"/>
      <c r="T150" s="1962"/>
      <c r="U150" s="1962"/>
      <c r="V150" s="1962"/>
      <c r="W150" s="1962"/>
      <c r="X150" s="1962"/>
      <c r="Y150" s="1962"/>
      <c r="Z150" s="1962"/>
      <c r="AA150" s="1962"/>
      <c r="AB150" s="1962"/>
      <c r="AC150" s="1962"/>
      <c r="AD150" s="1962"/>
      <c r="AE150" s="1962"/>
      <c r="AF150" s="1962"/>
      <c r="AG150" s="1962"/>
      <c r="AH150" s="1962"/>
      <c r="AI150" s="1962"/>
      <c r="AJ150" s="1962"/>
      <c r="AK150" s="1962"/>
      <c r="AL150" s="3344">
        <v>6.3259999999999996</v>
      </c>
      <c r="AM150" s="3345"/>
      <c r="AN150" s="3345"/>
      <c r="AO150" s="3345"/>
      <c r="AP150" s="3345"/>
      <c r="AQ150" s="3346"/>
      <c r="AR150" s="3343" t="s">
        <v>280</v>
      </c>
      <c r="AS150" s="3343"/>
      <c r="AT150" s="3343"/>
      <c r="AU150" s="3343"/>
      <c r="AV150" s="3343" t="s">
        <v>280</v>
      </c>
      <c r="AW150" s="3343"/>
      <c r="AX150" s="3343"/>
    </row>
    <row r="151" spans="2:50" ht="24.05" customHeight="1">
      <c r="B151" s="1779">
        <v>7</v>
      </c>
      <c r="C151" s="1779">
        <v>1</v>
      </c>
      <c r="D151" s="3111" t="s">
        <v>1454</v>
      </c>
      <c r="E151" s="3112"/>
      <c r="F151" s="3112"/>
      <c r="G151" s="3112"/>
      <c r="H151" s="3112"/>
      <c r="I151" s="3112"/>
      <c r="J151" s="3112"/>
      <c r="K151" s="3112"/>
      <c r="L151" s="3112"/>
      <c r="M151" s="3113"/>
      <c r="N151" s="1962" t="s">
        <v>1448</v>
      </c>
      <c r="O151" s="1962"/>
      <c r="P151" s="1962"/>
      <c r="Q151" s="1962"/>
      <c r="R151" s="1962"/>
      <c r="S151" s="1962"/>
      <c r="T151" s="1962"/>
      <c r="U151" s="1962"/>
      <c r="V151" s="1962"/>
      <c r="W151" s="1962"/>
      <c r="X151" s="1962"/>
      <c r="Y151" s="1962"/>
      <c r="Z151" s="1962"/>
      <c r="AA151" s="1962"/>
      <c r="AB151" s="1962"/>
      <c r="AC151" s="1962"/>
      <c r="AD151" s="1962"/>
      <c r="AE151" s="1962"/>
      <c r="AF151" s="1962"/>
      <c r="AG151" s="1962"/>
      <c r="AH151" s="1962"/>
      <c r="AI151" s="1962"/>
      <c r="AJ151" s="1962"/>
      <c r="AK151" s="1962"/>
      <c r="AL151" s="3344">
        <v>4.9630000000000001</v>
      </c>
      <c r="AM151" s="3345"/>
      <c r="AN151" s="3345"/>
      <c r="AO151" s="3345"/>
      <c r="AP151" s="3345"/>
      <c r="AQ151" s="3346"/>
      <c r="AR151" s="3343" t="s">
        <v>280</v>
      </c>
      <c r="AS151" s="3343"/>
      <c r="AT151" s="3343"/>
      <c r="AU151" s="3343"/>
      <c r="AV151" s="3343" t="s">
        <v>280</v>
      </c>
      <c r="AW151" s="3343"/>
      <c r="AX151" s="3343"/>
    </row>
    <row r="152" spans="2:50" ht="24.05" customHeight="1">
      <c r="B152" s="1779">
        <v>8</v>
      </c>
      <c r="C152" s="1779">
        <v>1</v>
      </c>
      <c r="D152" s="3111" t="s">
        <v>1455</v>
      </c>
      <c r="E152" s="3112"/>
      <c r="F152" s="3112"/>
      <c r="G152" s="3112"/>
      <c r="H152" s="3112"/>
      <c r="I152" s="3112"/>
      <c r="J152" s="3112"/>
      <c r="K152" s="3112"/>
      <c r="L152" s="3112"/>
      <c r="M152" s="3113"/>
      <c r="N152" s="1962" t="s">
        <v>1448</v>
      </c>
      <c r="O152" s="1962"/>
      <c r="P152" s="1962"/>
      <c r="Q152" s="1962"/>
      <c r="R152" s="1962"/>
      <c r="S152" s="1962"/>
      <c r="T152" s="1962"/>
      <c r="U152" s="1962"/>
      <c r="V152" s="1962"/>
      <c r="W152" s="1962"/>
      <c r="X152" s="1962"/>
      <c r="Y152" s="1962"/>
      <c r="Z152" s="1962"/>
      <c r="AA152" s="1962"/>
      <c r="AB152" s="1962"/>
      <c r="AC152" s="1962"/>
      <c r="AD152" s="1962"/>
      <c r="AE152" s="1962"/>
      <c r="AF152" s="1962"/>
      <c r="AG152" s="1962"/>
      <c r="AH152" s="1962"/>
      <c r="AI152" s="1962"/>
      <c r="AJ152" s="1962"/>
      <c r="AK152" s="1962"/>
      <c r="AL152" s="3344">
        <v>4.16</v>
      </c>
      <c r="AM152" s="3345"/>
      <c r="AN152" s="3345"/>
      <c r="AO152" s="3345"/>
      <c r="AP152" s="3345"/>
      <c r="AQ152" s="3346"/>
      <c r="AR152" s="3343" t="s">
        <v>280</v>
      </c>
      <c r="AS152" s="3343"/>
      <c r="AT152" s="3343"/>
      <c r="AU152" s="3343"/>
      <c r="AV152" s="3343" t="s">
        <v>280</v>
      </c>
      <c r="AW152" s="3343"/>
      <c r="AX152" s="3343"/>
    </row>
    <row r="153" spans="2:50" ht="24.05" customHeight="1">
      <c r="B153" s="1779">
        <v>9</v>
      </c>
      <c r="C153" s="1779">
        <v>1</v>
      </c>
      <c r="D153" s="3111" t="s">
        <v>1456</v>
      </c>
      <c r="E153" s="3112"/>
      <c r="F153" s="3112"/>
      <c r="G153" s="3112"/>
      <c r="H153" s="3112"/>
      <c r="I153" s="3112"/>
      <c r="J153" s="3112"/>
      <c r="K153" s="3112"/>
      <c r="L153" s="3112"/>
      <c r="M153" s="3113"/>
      <c r="N153" s="1962" t="s">
        <v>1448</v>
      </c>
      <c r="O153" s="1962"/>
      <c r="P153" s="1962"/>
      <c r="Q153" s="1962"/>
      <c r="R153" s="1962"/>
      <c r="S153" s="1962"/>
      <c r="T153" s="1962"/>
      <c r="U153" s="1962"/>
      <c r="V153" s="1962"/>
      <c r="W153" s="1962"/>
      <c r="X153" s="1962"/>
      <c r="Y153" s="1962"/>
      <c r="Z153" s="1962"/>
      <c r="AA153" s="1962"/>
      <c r="AB153" s="1962"/>
      <c r="AC153" s="1962"/>
      <c r="AD153" s="1962"/>
      <c r="AE153" s="1962"/>
      <c r="AF153" s="1962"/>
      <c r="AG153" s="1962"/>
      <c r="AH153" s="1962"/>
      <c r="AI153" s="1962"/>
      <c r="AJ153" s="1962"/>
      <c r="AK153" s="1962"/>
      <c r="AL153" s="3344">
        <v>3.31</v>
      </c>
      <c r="AM153" s="3345"/>
      <c r="AN153" s="3345"/>
      <c r="AO153" s="3345"/>
      <c r="AP153" s="3345"/>
      <c r="AQ153" s="3346"/>
      <c r="AR153" s="3343" t="s">
        <v>280</v>
      </c>
      <c r="AS153" s="3343"/>
      <c r="AT153" s="3343"/>
      <c r="AU153" s="3343"/>
      <c r="AV153" s="3343" t="s">
        <v>280</v>
      </c>
      <c r="AW153" s="3343"/>
      <c r="AX153" s="3343"/>
    </row>
    <row r="154" spans="2:50" ht="24.05" customHeight="1">
      <c r="B154" s="1779">
        <v>10</v>
      </c>
      <c r="C154" s="1779">
        <v>1</v>
      </c>
      <c r="D154" s="3111" t="s">
        <v>1457</v>
      </c>
      <c r="E154" s="3112"/>
      <c r="F154" s="3112"/>
      <c r="G154" s="3112"/>
      <c r="H154" s="3112"/>
      <c r="I154" s="3112"/>
      <c r="J154" s="3112"/>
      <c r="K154" s="3112"/>
      <c r="L154" s="3112"/>
      <c r="M154" s="3113"/>
      <c r="N154" s="1962" t="s">
        <v>1448</v>
      </c>
      <c r="O154" s="1962"/>
      <c r="P154" s="1962"/>
      <c r="Q154" s="1962"/>
      <c r="R154" s="1962"/>
      <c r="S154" s="1962"/>
      <c r="T154" s="1962"/>
      <c r="U154" s="1962"/>
      <c r="V154" s="1962"/>
      <c r="W154" s="1962"/>
      <c r="X154" s="1962"/>
      <c r="Y154" s="1962"/>
      <c r="Z154" s="1962"/>
      <c r="AA154" s="1962"/>
      <c r="AB154" s="1962"/>
      <c r="AC154" s="1962"/>
      <c r="AD154" s="1962"/>
      <c r="AE154" s="1962"/>
      <c r="AF154" s="1962"/>
      <c r="AG154" s="1962"/>
      <c r="AH154" s="1962"/>
      <c r="AI154" s="1962"/>
      <c r="AJ154" s="1962"/>
      <c r="AK154" s="1962"/>
      <c r="AL154" s="3344">
        <v>2.9929999999999999</v>
      </c>
      <c r="AM154" s="3345"/>
      <c r="AN154" s="3345"/>
      <c r="AO154" s="3345"/>
      <c r="AP154" s="3345"/>
      <c r="AQ154" s="3346"/>
      <c r="AR154" s="3343" t="s">
        <v>280</v>
      </c>
      <c r="AS154" s="3343"/>
      <c r="AT154" s="3343"/>
      <c r="AU154" s="3343"/>
      <c r="AV154" s="3343" t="s">
        <v>280</v>
      </c>
      <c r="AW154" s="3343"/>
      <c r="AX154" s="3343"/>
    </row>
    <row r="156" spans="2:50" ht="23.25" hidden="1" customHeight="1">
      <c r="B156" s="1532" t="s">
        <v>152</v>
      </c>
    </row>
    <row r="157" spans="2:50" ht="36" hidden="1" customHeight="1">
      <c r="B157" s="3347" t="s">
        <v>153</v>
      </c>
      <c r="C157" s="3347"/>
      <c r="D157" s="3347"/>
      <c r="E157" s="3347"/>
      <c r="F157" s="3347"/>
      <c r="G157" s="3347"/>
      <c r="H157" s="3347"/>
      <c r="I157" s="1594"/>
      <c r="J157" s="1594"/>
      <c r="K157" s="1594"/>
      <c r="L157" s="1594"/>
      <c r="M157" s="1594"/>
      <c r="N157" s="1594"/>
      <c r="O157" s="1594"/>
      <c r="P157" s="1594"/>
      <c r="Q157" s="1594"/>
      <c r="R157" s="1594"/>
      <c r="S157" s="1594"/>
      <c r="T157" s="1594"/>
      <c r="U157" s="1594"/>
      <c r="V157" s="1594"/>
      <c r="W157" s="1594"/>
      <c r="X157" s="1594"/>
      <c r="Y157" s="1594"/>
    </row>
    <row r="158" spans="2:50" ht="36" hidden="1" customHeight="1">
      <c r="B158" s="3348" t="s">
        <v>291</v>
      </c>
      <c r="C158" s="3349"/>
      <c r="D158" s="3349"/>
      <c r="E158" s="3349"/>
      <c r="F158" s="3349"/>
      <c r="G158" s="3349"/>
      <c r="H158" s="3350"/>
      <c r="I158" s="1559" t="s">
        <v>155</v>
      </c>
      <c r="J158" s="1552"/>
      <c r="K158" s="1552"/>
      <c r="L158" s="1552"/>
      <c r="M158" s="1553"/>
      <c r="N158" s="1968" t="s">
        <v>156</v>
      </c>
      <c r="O158" s="1966"/>
      <c r="P158" s="1966"/>
      <c r="Q158" s="1966"/>
      <c r="R158" s="1966"/>
      <c r="S158" s="1966"/>
      <c r="T158" s="1967"/>
      <c r="U158" s="1559" t="s">
        <v>155</v>
      </c>
      <c r="V158" s="1552"/>
      <c r="W158" s="1552"/>
      <c r="X158" s="1552"/>
      <c r="Y158" s="1553"/>
      <c r="Z158" s="3351" t="s">
        <v>157</v>
      </c>
      <c r="AA158" s="3349"/>
      <c r="AB158" s="3349"/>
      <c r="AC158" s="3349"/>
      <c r="AD158" s="3349"/>
      <c r="AE158" s="3349"/>
      <c r="AF158" s="3350"/>
      <c r="AG158" s="1559" t="s">
        <v>155</v>
      </c>
      <c r="AH158" s="1552"/>
      <c r="AI158" s="1552"/>
      <c r="AJ158" s="1552"/>
      <c r="AK158" s="1553"/>
      <c r="AL158" s="1968" t="s">
        <v>158</v>
      </c>
      <c r="AM158" s="1966"/>
      <c r="AN158" s="1966"/>
      <c r="AO158" s="1966"/>
      <c r="AP158" s="1966"/>
      <c r="AQ158" s="1966"/>
      <c r="AR158" s="1967"/>
      <c r="AS158" s="1559" t="s">
        <v>155</v>
      </c>
      <c r="AT158" s="1552"/>
      <c r="AU158" s="1552"/>
      <c r="AV158" s="1552"/>
      <c r="AW158" s="1553"/>
    </row>
    <row r="159" spans="2:50" ht="36" hidden="1" customHeight="1">
      <c r="B159" s="3351" t="s">
        <v>159</v>
      </c>
      <c r="C159" s="3349"/>
      <c r="D159" s="3349"/>
      <c r="E159" s="3349"/>
      <c r="F159" s="3349"/>
      <c r="G159" s="3349"/>
      <c r="H159" s="3350"/>
      <c r="I159" s="1789"/>
      <c r="J159" s="1548"/>
      <c r="K159" s="1548"/>
      <c r="L159" s="1548"/>
      <c r="M159" s="1790"/>
      <c r="N159" s="1968" t="s">
        <v>160</v>
      </c>
      <c r="O159" s="1966"/>
      <c r="P159" s="1966"/>
      <c r="Q159" s="1966"/>
      <c r="R159" s="1966"/>
      <c r="S159" s="1966"/>
      <c r="T159" s="1967"/>
      <c r="U159" s="1789"/>
      <c r="V159" s="1548"/>
      <c r="W159" s="1548"/>
      <c r="X159" s="1548"/>
      <c r="Y159" s="1790"/>
      <c r="Z159" s="3351" t="s">
        <v>161</v>
      </c>
      <c r="AA159" s="3349"/>
      <c r="AB159" s="3349"/>
      <c r="AC159" s="3349"/>
      <c r="AD159" s="3349"/>
      <c r="AE159" s="3349"/>
      <c r="AF159" s="3350"/>
      <c r="AG159" s="1789"/>
      <c r="AH159" s="1548"/>
      <c r="AI159" s="1548"/>
      <c r="AJ159" s="1548"/>
      <c r="AK159" s="1790"/>
      <c r="AL159" s="1965" t="s">
        <v>162</v>
      </c>
      <c r="AM159" s="1966"/>
      <c r="AN159" s="1966"/>
      <c r="AO159" s="1966"/>
      <c r="AP159" s="1966"/>
      <c r="AQ159" s="1966"/>
      <c r="AR159" s="1967"/>
      <c r="AS159" s="1789"/>
      <c r="AT159" s="1548"/>
      <c r="AU159" s="1548"/>
      <c r="AV159" s="1548"/>
      <c r="AW159" s="1790"/>
    </row>
  </sheetData>
  <mergeCells count="631">
    <mergeCell ref="AS158:AW158"/>
    <mergeCell ref="I159:M159"/>
    <mergeCell ref="N159:T159"/>
    <mergeCell ref="U159:Y159"/>
    <mergeCell ref="AG159:AK159"/>
    <mergeCell ref="AL159:AR159"/>
    <mergeCell ref="AS159:AW159"/>
    <mergeCell ref="I157:Y157"/>
    <mergeCell ref="I158:M158"/>
    <mergeCell ref="N158:T158"/>
    <mergeCell ref="U158:Y158"/>
    <mergeCell ref="AG158:AK158"/>
    <mergeCell ref="AL158:AR158"/>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AL142:AR142"/>
    <mergeCell ref="AS142:AW142"/>
    <mergeCell ref="B144:C144"/>
    <mergeCell ref="D144:M144"/>
    <mergeCell ref="N144:AK144"/>
    <mergeCell ref="AL144:AQ144"/>
    <mergeCell ref="AR144:AU144"/>
    <mergeCell ref="AV144:AX144"/>
    <mergeCell ref="Z141:AF141"/>
    <mergeCell ref="AG141:AK141"/>
    <mergeCell ref="AL141:AR141"/>
    <mergeCell ref="AS141:AW141"/>
    <mergeCell ref="B142:H142"/>
    <mergeCell ref="I142:M142"/>
    <mergeCell ref="N142:T142"/>
    <mergeCell ref="U142:Y142"/>
    <mergeCell ref="Z142:AF142"/>
    <mergeCell ref="AG142:AK142"/>
    <mergeCell ref="B140:H140"/>
    <mergeCell ref="I140:Y140"/>
    <mergeCell ref="B141:H141"/>
    <mergeCell ref="I141:M141"/>
    <mergeCell ref="N141:T141"/>
    <mergeCell ref="U141:Y141"/>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2:AC112"/>
    <mergeCell ref="AD112:AY112"/>
    <mergeCell ref="H113:L113"/>
    <mergeCell ref="M113:Y113"/>
    <mergeCell ref="Z113:AC113"/>
    <mergeCell ref="AD113:AH113"/>
    <mergeCell ref="AI113:AU113"/>
    <mergeCell ref="AV113:AY113"/>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1:AC101"/>
    <mergeCell ref="AD101:AY101"/>
    <mergeCell ref="H102:L102"/>
    <mergeCell ref="M102:Y102"/>
    <mergeCell ref="Z102:AC102"/>
    <mergeCell ref="AD102:AH102"/>
    <mergeCell ref="AI102:AU102"/>
    <mergeCell ref="AV102:AY102"/>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0:AC90"/>
    <mergeCell ref="AD90:AY90"/>
    <mergeCell ref="H91:L91"/>
    <mergeCell ref="M91:Y91"/>
    <mergeCell ref="Z91:AC91"/>
    <mergeCell ref="AD91:AH91"/>
    <mergeCell ref="AI91:AU91"/>
    <mergeCell ref="AV91:AY91"/>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AV82:AY82"/>
    <mergeCell ref="H83:L83"/>
    <mergeCell ref="M83:Y83"/>
    <mergeCell ref="Z83:AC83"/>
    <mergeCell ref="AD83:AH83"/>
    <mergeCell ref="AI83:AU83"/>
    <mergeCell ref="AV83:AY83"/>
    <mergeCell ref="M81:Y81"/>
    <mergeCell ref="Z81:AC81"/>
    <mergeCell ref="AD81:AH81"/>
    <mergeCell ref="AI81:AU81"/>
    <mergeCell ref="AV81:AY81"/>
    <mergeCell ref="H82:L82"/>
    <mergeCell ref="M82:Y82"/>
    <mergeCell ref="Z82:AC82"/>
    <mergeCell ref="AD82:AH82"/>
    <mergeCell ref="AI82:AU82"/>
    <mergeCell ref="B79:G122"/>
    <mergeCell ref="H79:AC79"/>
    <mergeCell ref="AD79:AY79"/>
    <mergeCell ref="H80:L80"/>
    <mergeCell ref="M80:Y80"/>
    <mergeCell ref="Z80:AC80"/>
    <mergeCell ref="AD80:AH80"/>
    <mergeCell ref="AI80:AU80"/>
    <mergeCell ref="AV80:AY80"/>
    <mergeCell ref="H81:L81"/>
    <mergeCell ref="B69:AY69"/>
    <mergeCell ref="B70:AY70"/>
    <mergeCell ref="M71:AA71"/>
    <mergeCell ref="AL71:AY71"/>
    <mergeCell ref="B74:G76"/>
    <mergeCell ref="AZ75:BG75"/>
    <mergeCell ref="B65:F65"/>
    <mergeCell ref="G65:AY65"/>
    <mergeCell ref="B66:AY66"/>
    <mergeCell ref="B67:F67"/>
    <mergeCell ref="G67:AY67"/>
    <mergeCell ref="B68:AY68"/>
    <mergeCell ref="B60:C60"/>
    <mergeCell ref="D60:AY60"/>
    <mergeCell ref="D61:AY61"/>
    <mergeCell ref="D62:AY62"/>
    <mergeCell ref="D63:AY63"/>
    <mergeCell ref="B64:AY64"/>
    <mergeCell ref="D57:G57"/>
    <mergeCell ref="H57:AG57"/>
    <mergeCell ref="D58:G58"/>
    <mergeCell ref="H58:U58"/>
    <mergeCell ref="V58:AG58"/>
    <mergeCell ref="D59:G59"/>
    <mergeCell ref="H59:AG59"/>
    <mergeCell ref="D53:G53"/>
    <mergeCell ref="H53:AG53"/>
    <mergeCell ref="B54:C59"/>
    <mergeCell ref="D54:G54"/>
    <mergeCell ref="H54:AG54"/>
    <mergeCell ref="AH54:AY59"/>
    <mergeCell ref="D55:G55"/>
    <mergeCell ref="H55:AG55"/>
    <mergeCell ref="D56:G56"/>
    <mergeCell ref="H56:AG56"/>
    <mergeCell ref="B49:C53"/>
    <mergeCell ref="D49:G49"/>
    <mergeCell ref="H49:AG49"/>
    <mergeCell ref="AH49:AY53"/>
    <mergeCell ref="D50:G50"/>
    <mergeCell ref="H50:AG50"/>
    <mergeCell ref="D51:G51"/>
    <mergeCell ref="H51:AG51"/>
    <mergeCell ref="D52:G52"/>
    <mergeCell ref="H52:AG52"/>
    <mergeCell ref="B46:C48"/>
    <mergeCell ref="D46:G46"/>
    <mergeCell ref="H46:AG46"/>
    <mergeCell ref="AH46:AY48"/>
    <mergeCell ref="D47:G47"/>
    <mergeCell ref="H47:AG47"/>
    <mergeCell ref="D48:G48"/>
    <mergeCell ref="H48:AG48"/>
    <mergeCell ref="D42:AY42"/>
    <mergeCell ref="D43:AY43"/>
    <mergeCell ref="B44:AY44"/>
    <mergeCell ref="D45:G45"/>
    <mergeCell ref="H45:AG45"/>
    <mergeCell ref="AH45:AY45"/>
    <mergeCell ref="D35:L35"/>
    <mergeCell ref="M35:R35"/>
    <mergeCell ref="S35:X35"/>
    <mergeCell ref="Y35:AY35"/>
    <mergeCell ref="B38:C41"/>
    <mergeCell ref="D38:AY38"/>
    <mergeCell ref="D39:AY39"/>
    <mergeCell ref="D40:AY40"/>
    <mergeCell ref="D41:AY41"/>
    <mergeCell ref="D33:L33"/>
    <mergeCell ref="M33:R33"/>
    <mergeCell ref="S33:X33"/>
    <mergeCell ref="Y33:AY33"/>
    <mergeCell ref="D34:L34"/>
    <mergeCell ref="M34:R34"/>
    <mergeCell ref="S34:X34"/>
    <mergeCell ref="Y34:AY34"/>
    <mergeCell ref="D31:L31"/>
    <mergeCell ref="M31:R31"/>
    <mergeCell ref="S31:X31"/>
    <mergeCell ref="Y31:AY31"/>
    <mergeCell ref="D32:L32"/>
    <mergeCell ref="M32:R32"/>
    <mergeCell ref="S32:X32"/>
    <mergeCell ref="Y32:AY32"/>
    <mergeCell ref="M29:R29"/>
    <mergeCell ref="S29:X29"/>
    <mergeCell ref="Y29:AY29"/>
    <mergeCell ref="D30:L30"/>
    <mergeCell ref="M30:R30"/>
    <mergeCell ref="S30:X30"/>
    <mergeCell ref="Y30:AY30"/>
    <mergeCell ref="B27:C35"/>
    <mergeCell ref="D27:L27"/>
    <mergeCell ref="M27:R27"/>
    <mergeCell ref="S27:X27"/>
    <mergeCell ref="Y27:AY27"/>
    <mergeCell ref="D28:L28"/>
    <mergeCell ref="M28:R28"/>
    <mergeCell ref="S28:X28"/>
    <mergeCell ref="Y28:AY28"/>
    <mergeCell ref="D29:L29"/>
    <mergeCell ref="AP25:AT25"/>
    <mergeCell ref="AU25:AY25"/>
    <mergeCell ref="B26:G26"/>
    <mergeCell ref="H26:Y26"/>
    <mergeCell ref="Z26:AB26"/>
    <mergeCell ref="AC26:AY26"/>
    <mergeCell ref="AZ23:BI25"/>
    <mergeCell ref="H24:Y25"/>
    <mergeCell ref="Z24:AB25"/>
    <mergeCell ref="AC24:AE25"/>
    <mergeCell ref="AF24:AJ24"/>
    <mergeCell ref="AK24:AO24"/>
    <mergeCell ref="AP24:AT24"/>
    <mergeCell ref="AU24:AY24"/>
    <mergeCell ref="AF25:AJ25"/>
    <mergeCell ref="AK25:AO25"/>
    <mergeCell ref="AP22:AT22"/>
    <mergeCell ref="AU22:AY22"/>
    <mergeCell ref="B23:G25"/>
    <mergeCell ref="H23:Y23"/>
    <mergeCell ref="Z23:AB23"/>
    <mergeCell ref="AC23:AE23"/>
    <mergeCell ref="AF23:AJ23"/>
    <mergeCell ref="AK23:AO23"/>
    <mergeCell ref="AP23:AT23"/>
    <mergeCell ref="AU23:AY23"/>
    <mergeCell ref="AP20:AT20"/>
    <mergeCell ref="AU20:AY20"/>
    <mergeCell ref="H21:Y22"/>
    <mergeCell ref="Z21:AB21"/>
    <mergeCell ref="AC21:AE21"/>
    <mergeCell ref="AF21:AJ21"/>
    <mergeCell ref="AK21:AO21"/>
    <mergeCell ref="AP21:AT21"/>
    <mergeCell ref="AU21:AY21"/>
    <mergeCell ref="Z22:AB22"/>
    <mergeCell ref="B20:G22"/>
    <mergeCell ref="H20:Y20"/>
    <mergeCell ref="Z20:AB20"/>
    <mergeCell ref="AC20:AE20"/>
    <mergeCell ref="AF20:AJ20"/>
    <mergeCell ref="AK20:AO20"/>
    <mergeCell ref="AC22:AE22"/>
    <mergeCell ref="AF22:AJ22"/>
    <mergeCell ref="AK22:AO22"/>
    <mergeCell ref="H19:P19"/>
    <mergeCell ref="Q19:W19"/>
    <mergeCell ref="X19:AD19"/>
    <mergeCell ref="AE19:AK19"/>
    <mergeCell ref="AL19:AR19"/>
    <mergeCell ref="AS19:AY19"/>
    <mergeCell ref="H18:P18"/>
    <mergeCell ref="Q18:W18"/>
    <mergeCell ref="X18:AD18"/>
    <mergeCell ref="AE18:AK18"/>
    <mergeCell ref="AL18:AR18"/>
    <mergeCell ref="AS18:AY18"/>
    <mergeCell ref="J17:P17"/>
    <mergeCell ref="Q17:W17"/>
    <mergeCell ref="X17:AD17"/>
    <mergeCell ref="AE17:AK17"/>
    <mergeCell ref="AL17:AR17"/>
    <mergeCell ref="AS17:AY17"/>
    <mergeCell ref="J16:P16"/>
    <mergeCell ref="Q16:W16"/>
    <mergeCell ref="X16:AD16"/>
    <mergeCell ref="AE16:AK16"/>
    <mergeCell ref="AL16:AR16"/>
    <mergeCell ref="AS16:AY16"/>
    <mergeCell ref="J15:P15"/>
    <mergeCell ref="Q15:W15"/>
    <mergeCell ref="X15:AD15"/>
    <mergeCell ref="AE15:AK15"/>
    <mergeCell ref="AL15:AR15"/>
    <mergeCell ref="AS15:AY15"/>
    <mergeCell ref="AS12:AY12"/>
    <mergeCell ref="H13:I17"/>
    <mergeCell ref="J13:P13"/>
    <mergeCell ref="Q13:W14"/>
    <mergeCell ref="X13:AD14"/>
    <mergeCell ref="AE13:AK14"/>
    <mergeCell ref="AL13:AR13"/>
    <mergeCell ref="AS13:AY13"/>
    <mergeCell ref="AL14:AR14"/>
    <mergeCell ref="AS14:AY14"/>
    <mergeCell ref="B10:G10"/>
    <mergeCell ref="H10:AY10"/>
    <mergeCell ref="B11:G11"/>
    <mergeCell ref="H11:AY11"/>
    <mergeCell ref="B12:G19"/>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hyperlinks>
    <hyperlink ref="B69" r:id="rId1" display="http://www.maff.go.jp/j/budget/2011/pdf/23hosei3-223.pdf"/>
  </hyperlinks>
  <pageMargins left="0.62992125984251968" right="0.39370078740157483" top="0.59055118110236227" bottom="0.39370078740157483" header="0.51181102362204722" footer="0.51181102362204722"/>
  <pageSetup paperSize="9" scale="71" fitToHeight="4" orientation="portrait" r:id="rId2"/>
  <headerFooter differentFirst="1" alignWithMargins="0"/>
  <rowBreaks count="4" manualBreakCount="4">
    <brk id="36" max="50" man="1"/>
    <brk id="72" max="50" man="1"/>
    <brk id="77" max="50" man="1"/>
    <brk id="123" max="16383"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84"/>
  <sheetViews>
    <sheetView showWhiteSpace="0" topLeftCell="A121" zoomScale="75" zoomScaleNormal="75" zoomScaleSheetLayoutView="85" zoomScalePageLayoutView="85" workbookViewId="0">
      <selection activeCell="A221" sqref="A221:XFD233"/>
    </sheetView>
  </sheetViews>
  <sheetFormatPr defaultColWidth="9" defaultRowHeight="13.1"/>
  <cols>
    <col min="1" max="2" width="2.21875" style="502" customWidth="1"/>
    <col min="3" max="3" width="3.6640625" style="502" customWidth="1"/>
    <col min="4" max="6" width="2.21875" style="502" customWidth="1"/>
    <col min="7" max="7" width="1.6640625" style="502" customWidth="1"/>
    <col min="8" max="25" width="2.21875" style="502" customWidth="1"/>
    <col min="26" max="28" width="2.77734375" style="502" customWidth="1"/>
    <col min="29" max="34" width="2.21875" style="502" customWidth="1"/>
    <col min="35" max="35" width="2.6640625" style="502" customWidth="1"/>
    <col min="36" max="36" width="3.44140625" style="502" customWidth="1"/>
    <col min="37" max="46" width="2.6640625" style="502" customWidth="1"/>
    <col min="47" max="47" width="3.44140625" style="502" customWidth="1"/>
    <col min="48" max="58" width="2.21875" style="502" customWidth="1"/>
    <col min="59" max="16384" width="9" style="502"/>
  </cols>
  <sheetData>
    <row r="1" spans="2:51" ht="23.25" customHeight="1">
      <c r="AQ1" s="503"/>
      <c r="AR1" s="503"/>
      <c r="AS1" s="503"/>
      <c r="AT1" s="503"/>
      <c r="AU1" s="503"/>
      <c r="AV1" s="503"/>
      <c r="AW1" s="503"/>
      <c r="AX1" s="504"/>
    </row>
    <row r="2" spans="2:51" ht="29.95" customHeight="1" thickBot="1">
      <c r="AK2" s="507" t="s">
        <v>0</v>
      </c>
      <c r="AL2" s="507"/>
      <c r="AM2" s="507"/>
      <c r="AN2" s="507"/>
      <c r="AO2" s="507"/>
      <c r="AP2" s="507"/>
      <c r="AQ2" s="507"/>
      <c r="AR2" s="2845" t="s">
        <v>1458</v>
      </c>
      <c r="AS2" s="2973"/>
      <c r="AT2" s="2973"/>
      <c r="AU2" s="2973"/>
      <c r="AV2" s="2973"/>
      <c r="AW2" s="2973"/>
      <c r="AX2" s="2973"/>
      <c r="AY2" s="2973"/>
    </row>
    <row r="3" spans="2:51" ht="19" thickBot="1">
      <c r="B3" s="509" t="s">
        <v>1459</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1" ht="44.2" customHeight="1">
      <c r="B4" s="512" t="s">
        <v>4</v>
      </c>
      <c r="C4" s="513"/>
      <c r="D4" s="513"/>
      <c r="E4" s="513"/>
      <c r="F4" s="513"/>
      <c r="G4" s="513"/>
      <c r="H4" s="514" t="s">
        <v>1460</v>
      </c>
      <c r="I4" s="515"/>
      <c r="J4" s="515"/>
      <c r="K4" s="515"/>
      <c r="L4" s="515"/>
      <c r="M4" s="515"/>
      <c r="N4" s="515"/>
      <c r="O4" s="515"/>
      <c r="P4" s="515"/>
      <c r="Q4" s="515"/>
      <c r="R4" s="515"/>
      <c r="S4" s="515"/>
      <c r="T4" s="515"/>
      <c r="U4" s="515"/>
      <c r="V4" s="515"/>
      <c r="W4" s="515"/>
      <c r="X4" s="515"/>
      <c r="Y4" s="516"/>
      <c r="Z4" s="517" t="s">
        <v>1461</v>
      </c>
      <c r="AA4" s="518"/>
      <c r="AB4" s="518"/>
      <c r="AC4" s="518"/>
      <c r="AD4" s="518"/>
      <c r="AE4" s="519"/>
      <c r="AF4" s="3352" t="s">
        <v>1462</v>
      </c>
      <c r="AG4" s="3353"/>
      <c r="AH4" s="3353"/>
      <c r="AI4" s="3353"/>
      <c r="AJ4" s="3353"/>
      <c r="AK4" s="3353"/>
      <c r="AL4" s="3353"/>
      <c r="AM4" s="3353"/>
      <c r="AN4" s="3353"/>
      <c r="AO4" s="3353"/>
      <c r="AP4" s="3353"/>
      <c r="AQ4" s="3354"/>
      <c r="AR4" s="523" t="s">
        <v>8</v>
      </c>
      <c r="AS4" s="518"/>
      <c r="AT4" s="518"/>
      <c r="AU4" s="518"/>
      <c r="AV4" s="518"/>
      <c r="AW4" s="518"/>
      <c r="AX4" s="518"/>
      <c r="AY4" s="524"/>
    </row>
    <row r="5" spans="2:51" ht="34.549999999999997" customHeight="1">
      <c r="B5" s="525" t="s">
        <v>9</v>
      </c>
      <c r="C5" s="526"/>
      <c r="D5" s="526"/>
      <c r="E5" s="526"/>
      <c r="F5" s="526"/>
      <c r="G5" s="527"/>
      <c r="H5" s="3355" t="s">
        <v>681</v>
      </c>
      <c r="I5" s="3356"/>
      <c r="J5" s="3356"/>
      <c r="K5" s="3356"/>
      <c r="L5" s="3356"/>
      <c r="M5" s="3356"/>
      <c r="N5" s="3356"/>
      <c r="O5" s="3356"/>
      <c r="P5" s="3356"/>
      <c r="Q5" s="3356"/>
      <c r="R5" s="3356"/>
      <c r="S5" s="3356"/>
      <c r="T5" s="3356"/>
      <c r="U5" s="3356"/>
      <c r="V5" s="3356"/>
      <c r="W5" s="3357"/>
      <c r="X5" s="3357"/>
      <c r="Y5" s="3357"/>
      <c r="Z5" s="531" t="s">
        <v>11</v>
      </c>
      <c r="AA5" s="532"/>
      <c r="AB5" s="532"/>
      <c r="AC5" s="532"/>
      <c r="AD5" s="532"/>
      <c r="AE5" s="533"/>
      <c r="AF5" s="3358"/>
      <c r="AG5" s="3359"/>
      <c r="AH5" s="3359"/>
      <c r="AI5" s="3359"/>
      <c r="AJ5" s="3359"/>
      <c r="AK5" s="3359"/>
      <c r="AL5" s="3359"/>
      <c r="AM5" s="3359"/>
      <c r="AN5" s="3359"/>
      <c r="AO5" s="3359"/>
      <c r="AP5" s="3359"/>
      <c r="AQ5" s="3360"/>
      <c r="AR5" s="3361" t="s">
        <v>1139</v>
      </c>
      <c r="AS5" s="3362"/>
      <c r="AT5" s="3362"/>
      <c r="AU5" s="3362"/>
      <c r="AV5" s="3362"/>
      <c r="AW5" s="3362"/>
      <c r="AX5" s="3362"/>
      <c r="AY5" s="3363"/>
    </row>
    <row r="6" spans="2:51" ht="30.8" customHeight="1">
      <c r="B6" s="540" t="s">
        <v>13</v>
      </c>
      <c r="C6" s="541"/>
      <c r="D6" s="541"/>
      <c r="E6" s="541"/>
      <c r="F6" s="541"/>
      <c r="G6" s="541"/>
      <c r="H6" s="3364" t="s">
        <v>328</v>
      </c>
      <c r="I6" s="3357"/>
      <c r="J6" s="3357"/>
      <c r="K6" s="3357"/>
      <c r="L6" s="3357"/>
      <c r="M6" s="3357"/>
      <c r="N6" s="3357"/>
      <c r="O6" s="3357"/>
      <c r="P6" s="3357"/>
      <c r="Q6" s="3357"/>
      <c r="R6" s="3357"/>
      <c r="S6" s="3357"/>
      <c r="T6" s="3357"/>
      <c r="U6" s="3357"/>
      <c r="V6" s="3357"/>
      <c r="W6" s="3357"/>
      <c r="X6" s="3357"/>
      <c r="Y6" s="3357"/>
      <c r="Z6" s="543" t="s">
        <v>15</v>
      </c>
      <c r="AA6" s="544"/>
      <c r="AB6" s="544"/>
      <c r="AC6" s="544"/>
      <c r="AD6" s="544"/>
      <c r="AE6" s="545"/>
      <c r="AF6" s="3365" t="s">
        <v>1463</v>
      </c>
      <c r="AG6" s="3366"/>
      <c r="AH6" s="3366"/>
      <c r="AI6" s="3366"/>
      <c r="AJ6" s="3366"/>
      <c r="AK6" s="3366"/>
      <c r="AL6" s="3366"/>
      <c r="AM6" s="3366"/>
      <c r="AN6" s="3366"/>
      <c r="AO6" s="3366"/>
      <c r="AP6" s="3366"/>
      <c r="AQ6" s="3366"/>
      <c r="AR6" s="3367"/>
      <c r="AS6" s="3367"/>
      <c r="AT6" s="3367"/>
      <c r="AU6" s="3367"/>
      <c r="AV6" s="3367"/>
      <c r="AW6" s="3367"/>
      <c r="AX6" s="3367"/>
      <c r="AY6" s="3368"/>
    </row>
    <row r="7" spans="2:51" ht="40.6" customHeight="1">
      <c r="B7" s="548" t="s">
        <v>193</v>
      </c>
      <c r="C7" s="549"/>
      <c r="D7" s="549"/>
      <c r="E7" s="549"/>
      <c r="F7" s="549"/>
      <c r="G7" s="549"/>
      <c r="H7" s="3369" t="s">
        <v>1464</v>
      </c>
      <c r="I7" s="3370"/>
      <c r="J7" s="3370"/>
      <c r="K7" s="3370"/>
      <c r="L7" s="3370"/>
      <c r="M7" s="3370"/>
      <c r="N7" s="3370"/>
      <c r="O7" s="3370"/>
      <c r="P7" s="3370"/>
      <c r="Q7" s="3370"/>
      <c r="R7" s="3370"/>
      <c r="S7" s="3370"/>
      <c r="T7" s="3370"/>
      <c r="U7" s="3370"/>
      <c r="V7" s="3370"/>
      <c r="W7" s="3371"/>
      <c r="X7" s="3371"/>
      <c r="Y7" s="3371"/>
      <c r="Z7" s="553" t="s">
        <v>1465</v>
      </c>
      <c r="AA7" s="530"/>
      <c r="AB7" s="530"/>
      <c r="AC7" s="530"/>
      <c r="AD7" s="530"/>
      <c r="AE7" s="554"/>
      <c r="AF7" s="3237" t="s">
        <v>1466</v>
      </c>
      <c r="AG7" s="3372"/>
      <c r="AH7" s="3372"/>
      <c r="AI7" s="3372"/>
      <c r="AJ7" s="3372"/>
      <c r="AK7" s="3372"/>
      <c r="AL7" s="3372"/>
      <c r="AM7" s="3372"/>
      <c r="AN7" s="3372"/>
      <c r="AO7" s="3372"/>
      <c r="AP7" s="3372"/>
      <c r="AQ7" s="3372"/>
      <c r="AR7" s="3372"/>
      <c r="AS7" s="3372"/>
      <c r="AT7" s="3372"/>
      <c r="AU7" s="3372"/>
      <c r="AV7" s="3372"/>
      <c r="AW7" s="3372"/>
      <c r="AX7" s="3372"/>
      <c r="AY7" s="3373"/>
    </row>
    <row r="8" spans="2:51" ht="32.1" customHeight="1">
      <c r="B8" s="558"/>
      <c r="C8" s="559"/>
      <c r="D8" s="559"/>
      <c r="E8" s="559"/>
      <c r="F8" s="559"/>
      <c r="G8" s="559"/>
      <c r="H8" s="3374"/>
      <c r="I8" s="3375"/>
      <c r="J8" s="3375"/>
      <c r="K8" s="3375"/>
      <c r="L8" s="3375"/>
      <c r="M8" s="3375"/>
      <c r="N8" s="3375"/>
      <c r="O8" s="3375"/>
      <c r="P8" s="3375"/>
      <c r="Q8" s="3375"/>
      <c r="R8" s="3375"/>
      <c r="S8" s="3375"/>
      <c r="T8" s="3375"/>
      <c r="U8" s="3375"/>
      <c r="V8" s="3375"/>
      <c r="W8" s="3376"/>
      <c r="X8" s="3376"/>
      <c r="Y8" s="3376"/>
      <c r="Z8" s="563"/>
      <c r="AA8" s="530"/>
      <c r="AB8" s="530"/>
      <c r="AC8" s="530"/>
      <c r="AD8" s="530"/>
      <c r="AE8" s="554"/>
      <c r="AF8" s="3377"/>
      <c r="AG8" s="3378"/>
      <c r="AH8" s="3378"/>
      <c r="AI8" s="3378"/>
      <c r="AJ8" s="3378"/>
      <c r="AK8" s="3378"/>
      <c r="AL8" s="3378"/>
      <c r="AM8" s="3378"/>
      <c r="AN8" s="3378"/>
      <c r="AO8" s="3378"/>
      <c r="AP8" s="3378"/>
      <c r="AQ8" s="3378"/>
      <c r="AR8" s="3378"/>
      <c r="AS8" s="3378"/>
      <c r="AT8" s="3378"/>
      <c r="AU8" s="3378"/>
      <c r="AV8" s="3378"/>
      <c r="AW8" s="3378"/>
      <c r="AX8" s="3378"/>
      <c r="AY8" s="3379"/>
    </row>
    <row r="9" spans="2:51" ht="82.5" customHeight="1">
      <c r="B9" s="567" t="s">
        <v>196</v>
      </c>
      <c r="C9" s="568"/>
      <c r="D9" s="568"/>
      <c r="E9" s="568"/>
      <c r="F9" s="568"/>
      <c r="G9" s="568"/>
      <c r="H9" s="1157" t="s">
        <v>1467</v>
      </c>
      <c r="I9" s="1158"/>
      <c r="J9" s="1158"/>
      <c r="K9" s="1158"/>
      <c r="L9" s="1158"/>
      <c r="M9" s="1158"/>
      <c r="N9" s="1158"/>
      <c r="O9" s="1158"/>
      <c r="P9" s="1158"/>
      <c r="Q9" s="1158"/>
      <c r="R9" s="1158"/>
      <c r="S9" s="1158"/>
      <c r="T9" s="1158"/>
      <c r="U9" s="1158"/>
      <c r="V9" s="1158"/>
      <c r="W9" s="1158"/>
      <c r="X9" s="1158"/>
      <c r="Y9" s="1158"/>
      <c r="Z9" s="1158"/>
      <c r="AA9" s="1158"/>
      <c r="AB9" s="1158"/>
      <c r="AC9" s="1158"/>
      <c r="AD9" s="1158"/>
      <c r="AE9" s="1158"/>
      <c r="AF9" s="1158"/>
      <c r="AG9" s="1158"/>
      <c r="AH9" s="1158"/>
      <c r="AI9" s="1158"/>
      <c r="AJ9" s="1158"/>
      <c r="AK9" s="1158"/>
      <c r="AL9" s="1158"/>
      <c r="AM9" s="1158"/>
      <c r="AN9" s="1158"/>
      <c r="AO9" s="1158"/>
      <c r="AP9" s="1158"/>
      <c r="AQ9" s="1158"/>
      <c r="AR9" s="1158"/>
      <c r="AS9" s="1158"/>
      <c r="AT9" s="1158"/>
      <c r="AU9" s="1158"/>
      <c r="AV9" s="1158"/>
      <c r="AW9" s="1158"/>
      <c r="AX9" s="1158"/>
      <c r="AY9" s="1159"/>
    </row>
    <row r="10" spans="2:51" ht="111.3" customHeight="1">
      <c r="B10" s="567" t="s">
        <v>892</v>
      </c>
      <c r="C10" s="568"/>
      <c r="D10" s="568"/>
      <c r="E10" s="568"/>
      <c r="F10" s="568"/>
      <c r="G10" s="568"/>
      <c r="H10" s="2862" t="s">
        <v>1468</v>
      </c>
      <c r="I10" s="3380"/>
      <c r="J10" s="3380"/>
      <c r="K10" s="3380"/>
      <c r="L10" s="3380"/>
      <c r="M10" s="3380"/>
      <c r="N10" s="3380"/>
      <c r="O10" s="3380"/>
      <c r="P10" s="3380"/>
      <c r="Q10" s="3380"/>
      <c r="R10" s="3380"/>
      <c r="S10" s="3380"/>
      <c r="T10" s="3380"/>
      <c r="U10" s="3380"/>
      <c r="V10" s="3380"/>
      <c r="W10" s="3380"/>
      <c r="X10" s="3380"/>
      <c r="Y10" s="3380"/>
      <c r="Z10" s="3380"/>
      <c r="AA10" s="3380"/>
      <c r="AB10" s="3380"/>
      <c r="AC10" s="3380"/>
      <c r="AD10" s="3380"/>
      <c r="AE10" s="3380"/>
      <c r="AF10" s="3380"/>
      <c r="AG10" s="3380"/>
      <c r="AH10" s="3380"/>
      <c r="AI10" s="3380"/>
      <c r="AJ10" s="3380"/>
      <c r="AK10" s="3380"/>
      <c r="AL10" s="3380"/>
      <c r="AM10" s="3380"/>
      <c r="AN10" s="3380"/>
      <c r="AO10" s="3380"/>
      <c r="AP10" s="3380"/>
      <c r="AQ10" s="3380"/>
      <c r="AR10" s="3380"/>
      <c r="AS10" s="3380"/>
      <c r="AT10" s="3380"/>
      <c r="AU10" s="3380"/>
      <c r="AV10" s="3380"/>
      <c r="AW10" s="3380"/>
      <c r="AX10" s="3380"/>
      <c r="AY10" s="3381"/>
    </row>
    <row r="11" spans="2:51" ht="29.3" customHeight="1">
      <c r="B11" s="567" t="s">
        <v>25</v>
      </c>
      <c r="C11" s="568"/>
      <c r="D11" s="568"/>
      <c r="E11" s="568"/>
      <c r="F11" s="568"/>
      <c r="G11" s="572"/>
      <c r="H11" s="2862" t="s">
        <v>1469</v>
      </c>
      <c r="I11" s="3380"/>
      <c r="J11" s="3380"/>
      <c r="K11" s="3380"/>
      <c r="L11" s="3380"/>
      <c r="M11" s="3380"/>
      <c r="N11" s="3380"/>
      <c r="O11" s="3380"/>
      <c r="P11" s="3380"/>
      <c r="Q11" s="3380"/>
      <c r="R11" s="3380"/>
      <c r="S11" s="3380"/>
      <c r="T11" s="3380"/>
      <c r="U11" s="3380"/>
      <c r="V11" s="3380"/>
      <c r="W11" s="3380"/>
      <c r="X11" s="3380"/>
      <c r="Y11" s="3380"/>
      <c r="Z11" s="3380"/>
      <c r="AA11" s="3380"/>
      <c r="AB11" s="3380"/>
      <c r="AC11" s="3380"/>
      <c r="AD11" s="3380"/>
      <c r="AE11" s="3380"/>
      <c r="AF11" s="3382"/>
      <c r="AG11" s="3382"/>
      <c r="AH11" s="3382"/>
      <c r="AI11" s="3382"/>
      <c r="AJ11" s="3382"/>
      <c r="AK11" s="3382"/>
      <c r="AL11" s="3382"/>
      <c r="AM11" s="3382"/>
      <c r="AN11" s="3380"/>
      <c r="AO11" s="3380"/>
      <c r="AP11" s="3380"/>
      <c r="AQ11" s="3380"/>
      <c r="AR11" s="3380"/>
      <c r="AS11" s="3380"/>
      <c r="AT11" s="3380"/>
      <c r="AU11" s="3380"/>
      <c r="AV11" s="3380"/>
      <c r="AW11" s="3380"/>
      <c r="AX11" s="3380"/>
      <c r="AY11" s="3381"/>
    </row>
    <row r="12" spans="2:51" ht="20.95" customHeight="1">
      <c r="B12" s="576" t="s">
        <v>691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18" customHeight="1">
      <c r="B13" s="585"/>
      <c r="C13" s="586"/>
      <c r="D13" s="586"/>
      <c r="E13" s="586"/>
      <c r="F13" s="586"/>
      <c r="G13" s="587"/>
      <c r="H13" s="588" t="s">
        <v>33</v>
      </c>
      <c r="I13" s="589"/>
      <c r="J13" s="590" t="s">
        <v>34</v>
      </c>
      <c r="K13" s="591"/>
      <c r="L13" s="591"/>
      <c r="M13" s="591"/>
      <c r="N13" s="591"/>
      <c r="O13" s="591"/>
      <c r="P13" s="592"/>
      <c r="Q13" s="2873" t="s">
        <v>1464</v>
      </c>
      <c r="R13" s="2874"/>
      <c r="S13" s="2874"/>
      <c r="T13" s="2874"/>
      <c r="U13" s="2874"/>
      <c r="V13" s="2874"/>
      <c r="W13" s="2875"/>
      <c r="X13" s="2873" t="s">
        <v>1464</v>
      </c>
      <c r="Y13" s="2874"/>
      <c r="Z13" s="2874"/>
      <c r="AA13" s="2874"/>
      <c r="AB13" s="2874"/>
      <c r="AC13" s="2874"/>
      <c r="AD13" s="2875"/>
      <c r="AE13" s="2873" t="s">
        <v>1464</v>
      </c>
      <c r="AF13" s="2874"/>
      <c r="AG13" s="2874"/>
      <c r="AH13" s="2874"/>
      <c r="AI13" s="2874"/>
      <c r="AJ13" s="2874"/>
      <c r="AK13" s="2875"/>
      <c r="AL13" s="2880" t="s">
        <v>1470</v>
      </c>
      <c r="AM13" s="2880"/>
      <c r="AN13" s="2880"/>
      <c r="AO13" s="2880"/>
      <c r="AP13" s="2880"/>
      <c r="AQ13" s="2880"/>
      <c r="AR13" s="2880"/>
      <c r="AS13" s="2880" t="s">
        <v>1470</v>
      </c>
      <c r="AT13" s="2880"/>
      <c r="AU13" s="2880"/>
      <c r="AV13" s="2880"/>
      <c r="AW13" s="2880"/>
      <c r="AX13" s="2880"/>
      <c r="AY13" s="2880"/>
    </row>
    <row r="14" spans="2:51" ht="18" customHeight="1">
      <c r="B14" s="585"/>
      <c r="C14" s="586"/>
      <c r="D14" s="586"/>
      <c r="E14" s="586"/>
      <c r="F14" s="586"/>
      <c r="G14" s="587"/>
      <c r="H14" s="601"/>
      <c r="I14" s="602"/>
      <c r="J14" s="603"/>
      <c r="K14" s="604"/>
      <c r="L14" s="604"/>
      <c r="M14" s="604"/>
      <c r="N14" s="604"/>
      <c r="O14" s="604"/>
      <c r="P14" s="605"/>
      <c r="Q14" s="2886"/>
      <c r="R14" s="2887"/>
      <c r="S14" s="2887"/>
      <c r="T14" s="2887"/>
      <c r="U14" s="2887"/>
      <c r="V14" s="2887"/>
      <c r="W14" s="2888"/>
      <c r="X14" s="2886"/>
      <c r="Y14" s="2887"/>
      <c r="Z14" s="2887"/>
      <c r="AA14" s="2887"/>
      <c r="AB14" s="2887"/>
      <c r="AC14" s="2887"/>
      <c r="AD14" s="2888"/>
      <c r="AE14" s="2886"/>
      <c r="AF14" s="2887"/>
      <c r="AG14" s="2887"/>
      <c r="AH14" s="2887"/>
      <c r="AI14" s="2887"/>
      <c r="AJ14" s="2887"/>
      <c r="AK14" s="2888"/>
      <c r="AL14" s="609" t="s">
        <v>1471</v>
      </c>
      <c r="AM14" s="610"/>
      <c r="AN14" s="610"/>
      <c r="AO14" s="610"/>
      <c r="AP14" s="610"/>
      <c r="AQ14" s="610"/>
      <c r="AR14" s="611"/>
      <c r="AS14" s="609" t="s">
        <v>1472</v>
      </c>
      <c r="AT14" s="610"/>
      <c r="AU14" s="610"/>
      <c r="AV14" s="610"/>
      <c r="AW14" s="610"/>
      <c r="AX14" s="610"/>
      <c r="AY14" s="611"/>
    </row>
    <row r="15" spans="2:51" ht="20.95" customHeight="1">
      <c r="B15" s="585"/>
      <c r="C15" s="586"/>
      <c r="D15" s="586"/>
      <c r="E15" s="586"/>
      <c r="F15" s="586"/>
      <c r="G15" s="587"/>
      <c r="H15" s="617"/>
      <c r="I15" s="602"/>
      <c r="J15" s="618" t="s">
        <v>36</v>
      </c>
      <c r="K15" s="619"/>
      <c r="L15" s="619"/>
      <c r="M15" s="619"/>
      <c r="N15" s="619"/>
      <c r="O15" s="619"/>
      <c r="P15" s="620"/>
      <c r="Q15" s="622" t="s">
        <v>1464</v>
      </c>
      <c r="R15" s="622"/>
      <c r="S15" s="622"/>
      <c r="T15" s="622"/>
      <c r="U15" s="622"/>
      <c r="V15" s="622"/>
      <c r="W15" s="622"/>
      <c r="X15" s="622" t="s">
        <v>1464</v>
      </c>
      <c r="Y15" s="622"/>
      <c r="Z15" s="622"/>
      <c r="AA15" s="622"/>
      <c r="AB15" s="622"/>
      <c r="AC15" s="622"/>
      <c r="AD15" s="622"/>
      <c r="AE15" s="622" t="s">
        <v>1473</v>
      </c>
      <c r="AF15" s="622"/>
      <c r="AG15" s="622"/>
      <c r="AH15" s="622"/>
      <c r="AI15" s="622"/>
      <c r="AJ15" s="622"/>
      <c r="AK15" s="622"/>
      <c r="AL15" s="622"/>
      <c r="AM15" s="622"/>
      <c r="AN15" s="622"/>
      <c r="AO15" s="622"/>
      <c r="AP15" s="622"/>
      <c r="AQ15" s="622"/>
      <c r="AR15" s="622"/>
      <c r="AS15" s="1579"/>
      <c r="AT15" s="1579"/>
      <c r="AU15" s="1579"/>
      <c r="AV15" s="1579"/>
      <c r="AW15" s="1579"/>
      <c r="AX15" s="1579"/>
      <c r="AY15" s="1580"/>
    </row>
    <row r="16" spans="2:51" ht="24.75" customHeight="1">
      <c r="B16" s="585"/>
      <c r="C16" s="586"/>
      <c r="D16" s="586"/>
      <c r="E16" s="586"/>
      <c r="F16" s="586"/>
      <c r="G16" s="587"/>
      <c r="H16" s="617"/>
      <c r="I16" s="602"/>
      <c r="J16" s="618" t="s">
        <v>38</v>
      </c>
      <c r="K16" s="619"/>
      <c r="L16" s="619"/>
      <c r="M16" s="619"/>
      <c r="N16" s="619"/>
      <c r="O16" s="619"/>
      <c r="P16" s="620"/>
      <c r="Q16" s="622" t="s">
        <v>1464</v>
      </c>
      <c r="R16" s="622"/>
      <c r="S16" s="622"/>
      <c r="T16" s="622"/>
      <c r="U16" s="622"/>
      <c r="V16" s="622"/>
      <c r="W16" s="622"/>
      <c r="X16" s="622" t="s">
        <v>1464</v>
      </c>
      <c r="Y16" s="622"/>
      <c r="Z16" s="622"/>
      <c r="AA16" s="622"/>
      <c r="AB16" s="622"/>
      <c r="AC16" s="622"/>
      <c r="AD16" s="622"/>
      <c r="AE16" s="622" t="s">
        <v>1474</v>
      </c>
      <c r="AF16" s="622"/>
      <c r="AG16" s="622"/>
      <c r="AH16" s="622"/>
      <c r="AI16" s="622"/>
      <c r="AJ16" s="622"/>
      <c r="AK16" s="622"/>
      <c r="AL16" s="622">
        <v>90</v>
      </c>
      <c r="AM16" s="622"/>
      <c r="AN16" s="622"/>
      <c r="AO16" s="622"/>
      <c r="AP16" s="622"/>
      <c r="AQ16" s="622"/>
      <c r="AR16" s="622"/>
      <c r="AS16" s="1579"/>
      <c r="AT16" s="1579"/>
      <c r="AU16" s="1579"/>
      <c r="AV16" s="1579"/>
      <c r="AW16" s="1579"/>
      <c r="AX16" s="1579"/>
      <c r="AY16" s="1580"/>
    </row>
    <row r="17" spans="2:76" ht="24.75" customHeight="1">
      <c r="B17" s="585"/>
      <c r="C17" s="586"/>
      <c r="D17" s="586"/>
      <c r="E17" s="586"/>
      <c r="F17" s="586"/>
      <c r="G17" s="587"/>
      <c r="H17" s="626"/>
      <c r="I17" s="627"/>
      <c r="J17" s="628" t="s">
        <v>39</v>
      </c>
      <c r="K17" s="629"/>
      <c r="L17" s="629"/>
      <c r="M17" s="629"/>
      <c r="N17" s="629"/>
      <c r="O17" s="629"/>
      <c r="P17" s="630"/>
      <c r="Q17" s="632" t="s">
        <v>280</v>
      </c>
      <c r="R17" s="632"/>
      <c r="S17" s="632"/>
      <c r="T17" s="632"/>
      <c r="U17" s="632"/>
      <c r="V17" s="632"/>
      <c r="W17" s="632"/>
      <c r="X17" s="632" t="s">
        <v>280</v>
      </c>
      <c r="Y17" s="632"/>
      <c r="Z17" s="632"/>
      <c r="AA17" s="632"/>
      <c r="AB17" s="632"/>
      <c r="AC17" s="632"/>
      <c r="AD17" s="632"/>
      <c r="AE17" s="632">
        <v>180</v>
      </c>
      <c r="AF17" s="632"/>
      <c r="AG17" s="632"/>
      <c r="AH17" s="632"/>
      <c r="AI17" s="632"/>
      <c r="AJ17" s="632"/>
      <c r="AK17" s="632"/>
      <c r="AL17" s="3383">
        <f>+AL16+602</f>
        <v>692</v>
      </c>
      <c r="AM17" s="632"/>
      <c r="AN17" s="632"/>
      <c r="AO17" s="632"/>
      <c r="AP17" s="632"/>
      <c r="AQ17" s="632"/>
      <c r="AR17" s="632"/>
      <c r="AS17" s="3384">
        <f>+S37</f>
        <v>150</v>
      </c>
      <c r="AT17" s="2906"/>
      <c r="AU17" s="2906"/>
      <c r="AV17" s="2906"/>
      <c r="AW17" s="2906"/>
      <c r="AX17" s="2906"/>
      <c r="AY17" s="2907"/>
    </row>
    <row r="18" spans="2:76" ht="24.75" customHeight="1">
      <c r="B18" s="585"/>
      <c r="C18" s="586"/>
      <c r="D18" s="586"/>
      <c r="E18" s="586"/>
      <c r="F18" s="586"/>
      <c r="G18" s="587"/>
      <c r="H18" s="635" t="s">
        <v>40</v>
      </c>
      <c r="I18" s="636"/>
      <c r="J18" s="636"/>
      <c r="K18" s="636"/>
      <c r="L18" s="636"/>
      <c r="M18" s="636"/>
      <c r="N18" s="636"/>
      <c r="O18" s="636"/>
      <c r="P18" s="636"/>
      <c r="Q18" s="638" t="s">
        <v>1475</v>
      </c>
      <c r="R18" s="638"/>
      <c r="S18" s="638"/>
      <c r="T18" s="638"/>
      <c r="U18" s="638"/>
      <c r="V18" s="638"/>
      <c r="W18" s="638"/>
      <c r="X18" s="638" t="s">
        <v>1475</v>
      </c>
      <c r="Y18" s="638"/>
      <c r="Z18" s="638"/>
      <c r="AA18" s="638"/>
      <c r="AB18" s="638"/>
      <c r="AC18" s="638"/>
      <c r="AD18" s="638"/>
      <c r="AE18" s="638">
        <v>156</v>
      </c>
      <c r="AF18" s="638"/>
      <c r="AG18" s="638"/>
      <c r="AH18" s="638"/>
      <c r="AI18" s="638"/>
      <c r="AJ18" s="638"/>
      <c r="AK18" s="638"/>
      <c r="AL18" s="2257"/>
      <c r="AM18" s="2257"/>
      <c r="AN18" s="2257"/>
      <c r="AO18" s="2257"/>
      <c r="AP18" s="2257"/>
      <c r="AQ18" s="2257"/>
      <c r="AR18" s="2257"/>
      <c r="AS18" s="637"/>
      <c r="AT18" s="637"/>
      <c r="AU18" s="637"/>
      <c r="AV18" s="637"/>
      <c r="AW18" s="637"/>
      <c r="AX18" s="637"/>
      <c r="AY18" s="639"/>
    </row>
    <row r="19" spans="2:76" ht="24.75" customHeight="1">
      <c r="B19" s="640"/>
      <c r="C19" s="641"/>
      <c r="D19" s="641"/>
      <c r="E19" s="641"/>
      <c r="F19" s="641"/>
      <c r="G19" s="642"/>
      <c r="H19" s="635" t="s">
        <v>41</v>
      </c>
      <c r="I19" s="636"/>
      <c r="J19" s="636"/>
      <c r="K19" s="636"/>
      <c r="L19" s="636"/>
      <c r="M19" s="636"/>
      <c r="N19" s="636"/>
      <c r="O19" s="636"/>
      <c r="P19" s="636"/>
      <c r="Q19" s="638" t="s">
        <v>1475</v>
      </c>
      <c r="R19" s="638"/>
      <c r="S19" s="638"/>
      <c r="T19" s="638"/>
      <c r="U19" s="638"/>
      <c r="V19" s="638"/>
      <c r="W19" s="638"/>
      <c r="X19" s="638" t="s">
        <v>1475</v>
      </c>
      <c r="Y19" s="638"/>
      <c r="Z19" s="638"/>
      <c r="AA19" s="638"/>
      <c r="AB19" s="638"/>
      <c r="AC19" s="638"/>
      <c r="AD19" s="638"/>
      <c r="AE19" s="3385">
        <v>0.87</v>
      </c>
      <c r="AF19" s="638"/>
      <c r="AG19" s="638"/>
      <c r="AH19" s="638"/>
      <c r="AI19" s="638"/>
      <c r="AJ19" s="638"/>
      <c r="AK19" s="638"/>
      <c r="AL19" s="2257"/>
      <c r="AM19" s="2257"/>
      <c r="AN19" s="2257"/>
      <c r="AO19" s="2257"/>
      <c r="AP19" s="2257"/>
      <c r="AQ19" s="2257"/>
      <c r="AR19" s="2257"/>
      <c r="AS19" s="637"/>
      <c r="AT19" s="637"/>
      <c r="AU19" s="637"/>
      <c r="AV19" s="637"/>
      <c r="AW19" s="637"/>
      <c r="AX19" s="637"/>
      <c r="AY19" s="639"/>
    </row>
    <row r="20" spans="2:76" ht="31.75" customHeight="1">
      <c r="B20" s="644" t="s">
        <v>43</v>
      </c>
      <c r="C20" s="645"/>
      <c r="D20" s="645"/>
      <c r="E20" s="645"/>
      <c r="F20" s="645"/>
      <c r="G20" s="646"/>
      <c r="H20" s="647" t="s">
        <v>44</v>
      </c>
      <c r="I20" s="582"/>
      <c r="J20" s="582"/>
      <c r="K20" s="582"/>
      <c r="L20" s="582"/>
      <c r="M20" s="582"/>
      <c r="N20" s="582"/>
      <c r="O20" s="582"/>
      <c r="P20" s="582"/>
      <c r="Q20" s="582"/>
      <c r="R20" s="582"/>
      <c r="S20" s="582"/>
      <c r="T20" s="582"/>
      <c r="U20" s="582"/>
      <c r="V20" s="582"/>
      <c r="W20" s="582"/>
      <c r="X20" s="582"/>
      <c r="Y20" s="583"/>
      <c r="Z20" s="648"/>
      <c r="AA20" s="649"/>
      <c r="AB20" s="650"/>
      <c r="AC20" s="581" t="s">
        <v>45</v>
      </c>
      <c r="AD20" s="582"/>
      <c r="AE20" s="583"/>
      <c r="AF20" s="651" t="s">
        <v>202</v>
      </c>
      <c r="AG20" s="651"/>
      <c r="AH20" s="651"/>
      <c r="AI20" s="651"/>
      <c r="AJ20" s="651"/>
      <c r="AK20" s="651" t="s">
        <v>203</v>
      </c>
      <c r="AL20" s="651"/>
      <c r="AM20" s="651"/>
      <c r="AN20" s="651"/>
      <c r="AO20" s="651"/>
      <c r="AP20" s="651" t="s">
        <v>204</v>
      </c>
      <c r="AQ20" s="651"/>
      <c r="AR20" s="651"/>
      <c r="AS20" s="651"/>
      <c r="AT20" s="651"/>
      <c r="AU20" s="652" t="s">
        <v>604</v>
      </c>
      <c r="AV20" s="651"/>
      <c r="AW20" s="651"/>
      <c r="AX20" s="651"/>
      <c r="AY20" s="653"/>
    </row>
    <row r="21" spans="2:76" ht="45" customHeight="1">
      <c r="B21" s="654"/>
      <c r="C21" s="645"/>
      <c r="D21" s="645"/>
      <c r="E21" s="645"/>
      <c r="F21" s="645"/>
      <c r="G21" s="646"/>
      <c r="H21" s="3386" t="s">
        <v>1476</v>
      </c>
      <c r="I21" s="3387"/>
      <c r="J21" s="3387"/>
      <c r="K21" s="3387"/>
      <c r="L21" s="3387"/>
      <c r="M21" s="3387"/>
      <c r="N21" s="3387"/>
      <c r="O21" s="3387"/>
      <c r="P21" s="3387"/>
      <c r="Q21" s="3387"/>
      <c r="R21" s="3387"/>
      <c r="S21" s="3387"/>
      <c r="T21" s="3387"/>
      <c r="U21" s="3387"/>
      <c r="V21" s="3387"/>
      <c r="W21" s="3387"/>
      <c r="X21" s="3387"/>
      <c r="Y21" s="3388"/>
      <c r="Z21" s="658" t="s">
        <v>213</v>
      </c>
      <c r="AA21" s="659"/>
      <c r="AB21" s="660"/>
      <c r="AC21" s="3389" t="s">
        <v>1477</v>
      </c>
      <c r="AD21" s="1593"/>
      <c r="AE21" s="1593"/>
      <c r="AF21" s="1106" t="s">
        <v>516</v>
      </c>
      <c r="AG21" s="1106"/>
      <c r="AH21" s="1106"/>
      <c r="AI21" s="1106"/>
      <c r="AJ21" s="1106"/>
      <c r="AK21" s="1106" t="s">
        <v>516</v>
      </c>
      <c r="AL21" s="1106"/>
      <c r="AM21" s="1106"/>
      <c r="AN21" s="1106"/>
      <c r="AO21" s="1106"/>
      <c r="AP21" s="1106" t="s">
        <v>516</v>
      </c>
      <c r="AQ21" s="1106"/>
      <c r="AR21" s="1106"/>
      <c r="AS21" s="1106"/>
      <c r="AT21" s="1106"/>
      <c r="AU21" s="3390" t="s">
        <v>1478</v>
      </c>
      <c r="AV21" s="3115"/>
      <c r="AW21" s="3115"/>
      <c r="AX21" s="3115"/>
      <c r="AY21" s="3391"/>
    </row>
    <row r="22" spans="2:76" ht="29.95" customHeight="1">
      <c r="B22" s="664"/>
      <c r="C22" s="665"/>
      <c r="D22" s="665"/>
      <c r="E22" s="665"/>
      <c r="F22" s="665"/>
      <c r="G22" s="666"/>
      <c r="H22" s="3392"/>
      <c r="I22" s="3393"/>
      <c r="J22" s="3393"/>
      <c r="K22" s="3393"/>
      <c r="L22" s="3393"/>
      <c r="M22" s="3393"/>
      <c r="N22" s="3393"/>
      <c r="O22" s="3393"/>
      <c r="P22" s="3393"/>
      <c r="Q22" s="3393"/>
      <c r="R22" s="3393"/>
      <c r="S22" s="3393"/>
      <c r="T22" s="3393"/>
      <c r="U22" s="3393"/>
      <c r="V22" s="3393"/>
      <c r="W22" s="3393"/>
      <c r="X22" s="3393"/>
      <c r="Y22" s="3394"/>
      <c r="Z22" s="581" t="s">
        <v>52</v>
      </c>
      <c r="AA22" s="582"/>
      <c r="AB22" s="583"/>
      <c r="AC22" s="2270" t="s">
        <v>431</v>
      </c>
      <c r="AD22" s="1198"/>
      <c r="AE22" s="1198"/>
      <c r="AF22" s="1198" t="s">
        <v>516</v>
      </c>
      <c r="AG22" s="1198"/>
      <c r="AH22" s="1198"/>
      <c r="AI22" s="1198"/>
      <c r="AJ22" s="1198"/>
      <c r="AK22" s="1198" t="s">
        <v>516</v>
      </c>
      <c r="AL22" s="1198"/>
      <c r="AM22" s="1198"/>
      <c r="AN22" s="1198"/>
      <c r="AO22" s="1198"/>
      <c r="AP22" s="1198" t="s">
        <v>516</v>
      </c>
      <c r="AQ22" s="1198"/>
      <c r="AR22" s="1198"/>
      <c r="AS22" s="1198"/>
      <c r="AT22" s="1198"/>
      <c r="AU22" s="670"/>
      <c r="AV22" s="670"/>
      <c r="AW22" s="670"/>
      <c r="AX22" s="670"/>
      <c r="AY22" s="671"/>
    </row>
    <row r="23" spans="2:76" ht="31.75" customHeight="1">
      <c r="B23" s="672" t="s">
        <v>54</v>
      </c>
      <c r="C23" s="673"/>
      <c r="D23" s="673"/>
      <c r="E23" s="673"/>
      <c r="F23" s="673"/>
      <c r="G23" s="674"/>
      <c r="H23" s="647" t="s">
        <v>55</v>
      </c>
      <c r="I23" s="582"/>
      <c r="J23" s="582"/>
      <c r="K23" s="582"/>
      <c r="L23" s="582"/>
      <c r="M23" s="582"/>
      <c r="N23" s="582"/>
      <c r="O23" s="582"/>
      <c r="P23" s="582"/>
      <c r="Q23" s="582"/>
      <c r="R23" s="582"/>
      <c r="S23" s="582"/>
      <c r="T23" s="582"/>
      <c r="U23" s="582"/>
      <c r="V23" s="582"/>
      <c r="W23" s="582"/>
      <c r="X23" s="582"/>
      <c r="Y23" s="583"/>
      <c r="Z23" s="648"/>
      <c r="AA23" s="649"/>
      <c r="AB23" s="650"/>
      <c r="AC23" s="581" t="s">
        <v>45</v>
      </c>
      <c r="AD23" s="582"/>
      <c r="AE23" s="583"/>
      <c r="AF23" s="651" t="s">
        <v>202</v>
      </c>
      <c r="AG23" s="651"/>
      <c r="AH23" s="651"/>
      <c r="AI23" s="651"/>
      <c r="AJ23" s="651"/>
      <c r="AK23" s="651" t="s">
        <v>203</v>
      </c>
      <c r="AL23" s="651"/>
      <c r="AM23" s="651"/>
      <c r="AN23" s="651"/>
      <c r="AO23" s="651"/>
      <c r="AP23" s="651" t="s">
        <v>204</v>
      </c>
      <c r="AQ23" s="651"/>
      <c r="AR23" s="651"/>
      <c r="AS23" s="651"/>
      <c r="AT23" s="651"/>
      <c r="AU23" s="675" t="s">
        <v>56</v>
      </c>
      <c r="AV23" s="676"/>
      <c r="AW23" s="676"/>
      <c r="AX23" s="676"/>
      <c r="AY23" s="677"/>
      <c r="BG23" s="3395"/>
      <c r="BH23" s="3396"/>
      <c r="BI23" s="3396"/>
      <c r="BJ23" s="3396"/>
      <c r="BK23" s="3396"/>
      <c r="BL23" s="3396"/>
      <c r="BM23" s="3396"/>
      <c r="BN23" s="3396"/>
      <c r="BO23" s="3396"/>
      <c r="BP23" s="3396"/>
      <c r="BQ23" s="3396"/>
      <c r="BR23" s="3396"/>
      <c r="BS23" s="3396"/>
      <c r="BT23" s="3396"/>
      <c r="BU23" s="3396"/>
      <c r="BV23" s="3396"/>
      <c r="BW23" s="3396"/>
      <c r="BX23" s="3396"/>
    </row>
    <row r="24" spans="2:76" ht="15.05" customHeight="1">
      <c r="B24" s="678"/>
      <c r="C24" s="679"/>
      <c r="D24" s="679"/>
      <c r="E24" s="679"/>
      <c r="F24" s="679"/>
      <c r="G24" s="680"/>
      <c r="H24" s="3132" t="s">
        <v>1479</v>
      </c>
      <c r="I24" s="1606"/>
      <c r="J24" s="1606"/>
      <c r="K24" s="1606"/>
      <c r="L24" s="1606"/>
      <c r="M24" s="1606"/>
      <c r="N24" s="1606"/>
      <c r="O24" s="1606"/>
      <c r="P24" s="1606"/>
      <c r="Q24" s="1606"/>
      <c r="R24" s="1606"/>
      <c r="S24" s="1606"/>
      <c r="T24" s="1606"/>
      <c r="U24" s="1606"/>
      <c r="V24" s="1606"/>
      <c r="W24" s="1606"/>
      <c r="X24" s="1606"/>
      <c r="Y24" s="3397"/>
      <c r="Z24" s="683" t="s">
        <v>58</v>
      </c>
      <c r="AA24" s="693"/>
      <c r="AB24" s="694"/>
      <c r="AC24" s="2265" t="s">
        <v>1285</v>
      </c>
      <c r="AD24" s="1150"/>
      <c r="AE24" s="1196"/>
      <c r="AF24" s="2270" t="s">
        <v>167</v>
      </c>
      <c r="AG24" s="1198"/>
      <c r="AH24" s="1198"/>
      <c r="AI24" s="1198"/>
      <c r="AJ24" s="1198"/>
      <c r="AK24" s="2270" t="s">
        <v>167</v>
      </c>
      <c r="AL24" s="1198"/>
      <c r="AM24" s="1198"/>
      <c r="AN24" s="1198"/>
      <c r="AO24" s="1198"/>
      <c r="AP24" s="1198">
        <v>3</v>
      </c>
      <c r="AQ24" s="1198"/>
      <c r="AR24" s="1198"/>
      <c r="AS24" s="1198"/>
      <c r="AT24" s="1198"/>
      <c r="AU24" s="2270" t="s">
        <v>167</v>
      </c>
      <c r="AV24" s="1198"/>
      <c r="AW24" s="1198"/>
      <c r="AX24" s="1198"/>
      <c r="AY24" s="2271"/>
      <c r="BG24" s="3396"/>
      <c r="BH24" s="3396"/>
      <c r="BI24" s="3396"/>
      <c r="BJ24" s="3396"/>
      <c r="BK24" s="3396"/>
      <c r="BL24" s="3396"/>
      <c r="BM24" s="3396"/>
      <c r="BN24" s="3396"/>
      <c r="BO24" s="3396"/>
      <c r="BP24" s="3396"/>
      <c r="BQ24" s="3396"/>
      <c r="BR24" s="3396"/>
      <c r="BS24" s="3396"/>
      <c r="BT24" s="3396"/>
      <c r="BU24" s="3396"/>
      <c r="BV24" s="3396"/>
      <c r="BW24" s="3396"/>
      <c r="BX24" s="3396"/>
    </row>
    <row r="25" spans="2:76" ht="15.05" customHeight="1">
      <c r="B25" s="678"/>
      <c r="C25" s="679"/>
      <c r="D25" s="679"/>
      <c r="E25" s="679"/>
      <c r="F25" s="679"/>
      <c r="G25" s="680"/>
      <c r="H25" s="3398"/>
      <c r="I25" s="3399"/>
      <c r="J25" s="3399"/>
      <c r="K25" s="3399"/>
      <c r="L25" s="3399"/>
      <c r="M25" s="3399"/>
      <c r="N25" s="3399"/>
      <c r="O25" s="3399"/>
      <c r="P25" s="3399"/>
      <c r="Q25" s="3399"/>
      <c r="R25" s="3399"/>
      <c r="S25" s="3399"/>
      <c r="T25" s="3399"/>
      <c r="U25" s="3399"/>
      <c r="V25" s="3399"/>
      <c r="W25" s="3399"/>
      <c r="X25" s="3399"/>
      <c r="Y25" s="3400"/>
      <c r="Z25" s="3401"/>
      <c r="AA25" s="3402"/>
      <c r="AB25" s="3403"/>
      <c r="AC25" s="1154"/>
      <c r="AD25" s="1155"/>
      <c r="AE25" s="1202"/>
      <c r="AF25" s="3404" t="s">
        <v>1480</v>
      </c>
      <c r="AG25" s="3405"/>
      <c r="AH25" s="3405"/>
      <c r="AI25" s="3405"/>
      <c r="AJ25" s="3406"/>
      <c r="AK25" s="3404" t="s">
        <v>1480</v>
      </c>
      <c r="AL25" s="3405"/>
      <c r="AM25" s="3405"/>
      <c r="AN25" s="3405"/>
      <c r="AO25" s="3406"/>
      <c r="AP25" s="3407">
        <v>-3</v>
      </c>
      <c r="AQ25" s="3408"/>
      <c r="AR25" s="3408"/>
      <c r="AS25" s="3408"/>
      <c r="AT25" s="3409"/>
      <c r="AU25" s="3407">
        <v>-3</v>
      </c>
      <c r="AV25" s="3408"/>
      <c r="AW25" s="3408"/>
      <c r="AX25" s="3408"/>
      <c r="AY25" s="3410"/>
      <c r="BG25" s="3396"/>
      <c r="BH25" s="3396"/>
      <c r="BI25" s="3396"/>
      <c r="BJ25" s="3396"/>
      <c r="BK25" s="3396"/>
      <c r="BL25" s="3396"/>
      <c r="BM25" s="3396"/>
      <c r="BN25" s="3396"/>
      <c r="BO25" s="3396"/>
      <c r="BP25" s="3396"/>
      <c r="BQ25" s="3396"/>
      <c r="BR25" s="3396"/>
      <c r="BS25" s="3396"/>
      <c r="BT25" s="3396"/>
      <c r="BU25" s="3396"/>
      <c r="BV25" s="3396"/>
      <c r="BW25" s="3396"/>
      <c r="BX25" s="3396"/>
    </row>
    <row r="26" spans="2:76" ht="15.05" customHeight="1">
      <c r="B26" s="678"/>
      <c r="C26" s="679"/>
      <c r="D26" s="679"/>
      <c r="E26" s="679"/>
      <c r="F26" s="679"/>
      <c r="G26" s="680"/>
      <c r="H26" s="3411" t="s">
        <v>1481</v>
      </c>
      <c r="I26" s="1606"/>
      <c r="J26" s="1606"/>
      <c r="K26" s="1606"/>
      <c r="L26" s="1606"/>
      <c r="M26" s="1606"/>
      <c r="N26" s="1606"/>
      <c r="O26" s="1606"/>
      <c r="P26" s="1606"/>
      <c r="Q26" s="1606"/>
      <c r="R26" s="1606"/>
      <c r="S26" s="1606"/>
      <c r="T26" s="1606"/>
      <c r="U26" s="1606"/>
      <c r="V26" s="1606"/>
      <c r="W26" s="1606"/>
      <c r="X26" s="1606"/>
      <c r="Y26" s="3397"/>
      <c r="Z26" s="3401"/>
      <c r="AA26" s="3402"/>
      <c r="AB26" s="3403"/>
      <c r="AC26" s="2265" t="s">
        <v>1285</v>
      </c>
      <c r="AD26" s="1150"/>
      <c r="AE26" s="1196"/>
      <c r="AF26" s="2270" t="s">
        <v>167</v>
      </c>
      <c r="AG26" s="1198"/>
      <c r="AH26" s="1198"/>
      <c r="AI26" s="1198"/>
      <c r="AJ26" s="1198"/>
      <c r="AK26" s="2270" t="s">
        <v>167</v>
      </c>
      <c r="AL26" s="1198"/>
      <c r="AM26" s="1198"/>
      <c r="AN26" s="1198"/>
      <c r="AO26" s="1198"/>
      <c r="AP26" s="1198">
        <v>1</v>
      </c>
      <c r="AQ26" s="1198"/>
      <c r="AR26" s="1198"/>
      <c r="AS26" s="1198"/>
      <c r="AT26" s="1198"/>
      <c r="AU26" s="2270" t="s">
        <v>167</v>
      </c>
      <c r="AV26" s="1198"/>
      <c r="AW26" s="1198"/>
      <c r="AX26" s="1198"/>
      <c r="AY26" s="2271"/>
      <c r="BG26" s="3396"/>
      <c r="BH26" s="3396"/>
      <c r="BI26" s="3396"/>
      <c r="BJ26" s="3396"/>
      <c r="BK26" s="3396"/>
      <c r="BL26" s="3396"/>
      <c r="BM26" s="3396"/>
      <c r="BN26" s="3396"/>
      <c r="BO26" s="3396"/>
      <c r="BP26" s="3396"/>
      <c r="BQ26" s="3396"/>
      <c r="BR26" s="3396"/>
      <c r="BS26" s="3396"/>
      <c r="BT26" s="3396"/>
      <c r="BU26" s="3396"/>
      <c r="BV26" s="3396"/>
      <c r="BW26" s="3396"/>
      <c r="BX26" s="3396"/>
    </row>
    <row r="27" spans="2:76" ht="15.05" customHeight="1">
      <c r="B27" s="678"/>
      <c r="C27" s="679"/>
      <c r="D27" s="679"/>
      <c r="E27" s="679"/>
      <c r="F27" s="679"/>
      <c r="G27" s="680"/>
      <c r="H27" s="3398"/>
      <c r="I27" s="3399"/>
      <c r="J27" s="3399"/>
      <c r="K27" s="3399"/>
      <c r="L27" s="3399"/>
      <c r="M27" s="3399"/>
      <c r="N27" s="3399"/>
      <c r="O27" s="3399"/>
      <c r="P27" s="3399"/>
      <c r="Q27" s="3399"/>
      <c r="R27" s="3399"/>
      <c r="S27" s="3399"/>
      <c r="T27" s="3399"/>
      <c r="U27" s="3399"/>
      <c r="V27" s="3399"/>
      <c r="W27" s="3399"/>
      <c r="X27" s="3399"/>
      <c r="Y27" s="3400"/>
      <c r="Z27" s="3401"/>
      <c r="AA27" s="3402"/>
      <c r="AB27" s="3403"/>
      <c r="AC27" s="1154"/>
      <c r="AD27" s="1155"/>
      <c r="AE27" s="1202"/>
      <c r="AF27" s="3404" t="s">
        <v>1480</v>
      </c>
      <c r="AG27" s="3405"/>
      <c r="AH27" s="3405"/>
      <c r="AI27" s="3405"/>
      <c r="AJ27" s="3406"/>
      <c r="AK27" s="3404" t="s">
        <v>1480</v>
      </c>
      <c r="AL27" s="3405"/>
      <c r="AM27" s="3405"/>
      <c r="AN27" s="3405"/>
      <c r="AO27" s="3406"/>
      <c r="AP27" s="3407">
        <v>-1</v>
      </c>
      <c r="AQ27" s="3408"/>
      <c r="AR27" s="3408"/>
      <c r="AS27" s="3408"/>
      <c r="AT27" s="3409"/>
      <c r="AU27" s="3407">
        <v>-1</v>
      </c>
      <c r="AV27" s="3408"/>
      <c r="AW27" s="3408"/>
      <c r="AX27" s="3408"/>
      <c r="AY27" s="3410"/>
      <c r="BG27" s="3396"/>
      <c r="BH27" s="3396"/>
      <c r="BI27" s="3396"/>
      <c r="BJ27" s="3396"/>
      <c r="BK27" s="3396"/>
      <c r="BL27" s="3396"/>
      <c r="BM27" s="3396"/>
      <c r="BN27" s="3396"/>
      <c r="BO27" s="3396"/>
      <c r="BP27" s="3396"/>
      <c r="BQ27" s="3396"/>
      <c r="BR27" s="3396"/>
      <c r="BS27" s="3396"/>
      <c r="BT27" s="3396"/>
      <c r="BU27" s="3396"/>
      <c r="BV27" s="3396"/>
      <c r="BW27" s="3396"/>
      <c r="BX27" s="3396"/>
    </row>
    <row r="28" spans="2:76" ht="15.05" customHeight="1">
      <c r="B28" s="678"/>
      <c r="C28" s="679"/>
      <c r="D28" s="679"/>
      <c r="E28" s="679"/>
      <c r="F28" s="679"/>
      <c r="G28" s="680"/>
      <c r="H28" s="1592" t="s">
        <v>1482</v>
      </c>
      <c r="I28" s="1605"/>
      <c r="J28" s="1605"/>
      <c r="K28" s="1605"/>
      <c r="L28" s="1605"/>
      <c r="M28" s="1605"/>
      <c r="N28" s="1605"/>
      <c r="O28" s="1605"/>
      <c r="P28" s="1605"/>
      <c r="Q28" s="1605"/>
      <c r="R28" s="1605"/>
      <c r="S28" s="1605"/>
      <c r="T28" s="1605"/>
      <c r="U28" s="1605"/>
      <c r="V28" s="1605"/>
      <c r="W28" s="1605"/>
      <c r="X28" s="1605"/>
      <c r="Y28" s="3412"/>
      <c r="Z28" s="3401"/>
      <c r="AA28" s="3402"/>
      <c r="AB28" s="3403"/>
      <c r="AC28" s="2265" t="s">
        <v>1285</v>
      </c>
      <c r="AD28" s="1150"/>
      <c r="AE28" s="1196"/>
      <c r="AF28" s="2270" t="s">
        <v>167</v>
      </c>
      <c r="AG28" s="1198"/>
      <c r="AH28" s="1198"/>
      <c r="AI28" s="1198"/>
      <c r="AJ28" s="1198"/>
      <c r="AK28" s="2270" t="s">
        <v>167</v>
      </c>
      <c r="AL28" s="1198"/>
      <c r="AM28" s="1198"/>
      <c r="AN28" s="1198"/>
      <c r="AO28" s="1198"/>
      <c r="AP28" s="1198">
        <v>0</v>
      </c>
      <c r="AQ28" s="1198"/>
      <c r="AR28" s="1198"/>
      <c r="AS28" s="1198"/>
      <c r="AT28" s="1198"/>
      <c r="AU28" s="2270" t="s">
        <v>167</v>
      </c>
      <c r="AV28" s="1198"/>
      <c r="AW28" s="1198"/>
      <c r="AX28" s="1198"/>
      <c r="AY28" s="2271"/>
      <c r="BG28" s="3396"/>
      <c r="BH28" s="3396"/>
      <c r="BI28" s="3396"/>
      <c r="BJ28" s="3396"/>
      <c r="BK28" s="3396"/>
      <c r="BL28" s="3396"/>
      <c r="BM28" s="3396"/>
      <c r="BN28" s="3396"/>
      <c r="BO28" s="3396"/>
      <c r="BP28" s="3396"/>
      <c r="BQ28" s="3396"/>
      <c r="BR28" s="3396"/>
      <c r="BS28" s="3396"/>
      <c r="BT28" s="3396"/>
      <c r="BU28" s="3396"/>
      <c r="BV28" s="3396"/>
      <c r="BW28" s="3396"/>
      <c r="BX28" s="3396"/>
    </row>
    <row r="29" spans="2:76" ht="15.05" customHeight="1">
      <c r="B29" s="678"/>
      <c r="C29" s="679"/>
      <c r="D29" s="679"/>
      <c r="E29" s="679"/>
      <c r="F29" s="679"/>
      <c r="G29" s="680"/>
      <c r="H29" s="3413"/>
      <c r="I29" s="3414"/>
      <c r="J29" s="3414"/>
      <c r="K29" s="3414"/>
      <c r="L29" s="3414"/>
      <c r="M29" s="3414"/>
      <c r="N29" s="3414"/>
      <c r="O29" s="3414"/>
      <c r="P29" s="3414"/>
      <c r="Q29" s="3414"/>
      <c r="R29" s="3414"/>
      <c r="S29" s="3414"/>
      <c r="T29" s="3414"/>
      <c r="U29" s="3414"/>
      <c r="V29" s="3414"/>
      <c r="W29" s="3414"/>
      <c r="X29" s="3414"/>
      <c r="Y29" s="3415"/>
      <c r="Z29" s="713"/>
      <c r="AA29" s="714"/>
      <c r="AB29" s="715"/>
      <c r="AC29" s="1154"/>
      <c r="AD29" s="1155"/>
      <c r="AE29" s="1202"/>
      <c r="AF29" s="3404" t="s">
        <v>1480</v>
      </c>
      <c r="AG29" s="3405"/>
      <c r="AH29" s="3405"/>
      <c r="AI29" s="3405"/>
      <c r="AJ29" s="3406"/>
      <c r="AK29" s="3404" t="s">
        <v>1480</v>
      </c>
      <c r="AL29" s="3405"/>
      <c r="AM29" s="3405"/>
      <c r="AN29" s="3405"/>
      <c r="AO29" s="3406"/>
      <c r="AP29" s="3416">
        <v>1</v>
      </c>
      <c r="AQ29" s="3417"/>
      <c r="AR29" s="3417"/>
      <c r="AS29" s="3417"/>
      <c r="AT29" s="3418"/>
      <c r="AU29" s="3407">
        <v>-4</v>
      </c>
      <c r="AV29" s="3408"/>
      <c r="AW29" s="3408"/>
      <c r="AX29" s="3408"/>
      <c r="AY29" s="3410"/>
    </row>
    <row r="30" spans="2:76" ht="80.2" customHeight="1">
      <c r="B30" s="672" t="s">
        <v>66</v>
      </c>
      <c r="C30" s="719"/>
      <c r="D30" s="719"/>
      <c r="E30" s="719"/>
      <c r="F30" s="719"/>
      <c r="G30" s="719"/>
      <c r="H30" s="3419" t="s">
        <v>1483</v>
      </c>
      <c r="I30" s="721"/>
      <c r="J30" s="721"/>
      <c r="K30" s="721"/>
      <c r="L30" s="721"/>
      <c r="M30" s="721"/>
      <c r="N30" s="721"/>
      <c r="O30" s="721"/>
      <c r="P30" s="721"/>
      <c r="Q30" s="721"/>
      <c r="R30" s="721"/>
      <c r="S30" s="721"/>
      <c r="T30" s="721"/>
      <c r="U30" s="721"/>
      <c r="V30" s="721"/>
      <c r="W30" s="721"/>
      <c r="X30" s="721"/>
      <c r="Y30" s="722"/>
      <c r="Z30" s="723" t="s">
        <v>68</v>
      </c>
      <c r="AA30" s="724"/>
      <c r="AB30" s="725"/>
      <c r="AC30" s="3420" t="s">
        <v>1484</v>
      </c>
      <c r="AD30" s="2236"/>
      <c r="AE30" s="2236"/>
      <c r="AF30" s="2236"/>
      <c r="AG30" s="2236"/>
      <c r="AH30" s="2236"/>
      <c r="AI30" s="2236"/>
      <c r="AJ30" s="2236"/>
      <c r="AK30" s="2236"/>
      <c r="AL30" s="2236"/>
      <c r="AM30" s="2236"/>
      <c r="AN30" s="2236"/>
      <c r="AO30" s="2236"/>
      <c r="AP30" s="2236"/>
      <c r="AQ30" s="2236"/>
      <c r="AR30" s="2236"/>
      <c r="AS30" s="2236"/>
      <c r="AT30" s="2236"/>
      <c r="AU30" s="2236"/>
      <c r="AV30" s="2236"/>
      <c r="AW30" s="2236"/>
      <c r="AX30" s="2236"/>
      <c r="AY30" s="2237"/>
    </row>
    <row r="31" spans="2:76" ht="23.1" customHeight="1">
      <c r="B31" s="729" t="s">
        <v>1485</v>
      </c>
      <c r="C31" s="730"/>
      <c r="D31" s="731" t="s">
        <v>1486</v>
      </c>
      <c r="E31" s="732"/>
      <c r="F31" s="732"/>
      <c r="G31" s="732"/>
      <c r="H31" s="732"/>
      <c r="I31" s="732"/>
      <c r="J31" s="732"/>
      <c r="K31" s="732"/>
      <c r="L31" s="733"/>
      <c r="M31" s="734" t="s">
        <v>72</v>
      </c>
      <c r="N31" s="734"/>
      <c r="O31" s="734"/>
      <c r="P31" s="734"/>
      <c r="Q31" s="734"/>
      <c r="R31" s="734"/>
      <c r="S31" s="735" t="s">
        <v>206</v>
      </c>
      <c r="T31" s="735"/>
      <c r="U31" s="735"/>
      <c r="V31" s="735"/>
      <c r="W31" s="735"/>
      <c r="X31" s="735"/>
      <c r="Y31" s="736" t="s">
        <v>73</v>
      </c>
      <c r="Z31" s="732"/>
      <c r="AA31" s="732"/>
      <c r="AB31" s="732"/>
      <c r="AC31" s="732"/>
      <c r="AD31" s="732"/>
      <c r="AE31" s="732"/>
      <c r="AF31" s="732"/>
      <c r="AG31" s="732"/>
      <c r="AH31" s="732"/>
      <c r="AI31" s="732"/>
      <c r="AJ31" s="732"/>
      <c r="AK31" s="732"/>
      <c r="AL31" s="732"/>
      <c r="AM31" s="732"/>
      <c r="AN31" s="732"/>
      <c r="AO31" s="732"/>
      <c r="AP31" s="732"/>
      <c r="AQ31" s="732"/>
      <c r="AR31" s="732"/>
      <c r="AS31" s="732"/>
      <c r="AT31" s="732"/>
      <c r="AU31" s="732"/>
      <c r="AV31" s="732"/>
      <c r="AW31" s="732"/>
      <c r="AX31" s="732"/>
      <c r="AY31" s="737"/>
    </row>
    <row r="32" spans="2:76" ht="23.1" customHeight="1">
      <c r="B32" s="738"/>
      <c r="C32" s="739"/>
      <c r="D32" s="3421" t="s">
        <v>1487</v>
      </c>
      <c r="E32" s="3422"/>
      <c r="F32" s="3422"/>
      <c r="G32" s="3422"/>
      <c r="H32" s="3422"/>
      <c r="I32" s="3422"/>
      <c r="J32" s="3422"/>
      <c r="K32" s="3422"/>
      <c r="L32" s="3423"/>
      <c r="M32" s="2454" t="s">
        <v>1488</v>
      </c>
      <c r="N32" s="1570"/>
      <c r="O32" s="1570"/>
      <c r="P32" s="1570"/>
      <c r="Q32" s="1570"/>
      <c r="R32" s="1571"/>
      <c r="S32" s="2454" t="s">
        <v>1489</v>
      </c>
      <c r="T32" s="1570"/>
      <c r="U32" s="1570"/>
      <c r="V32" s="1570"/>
      <c r="W32" s="1570"/>
      <c r="X32" s="1571"/>
      <c r="Y32" s="2072" t="s">
        <v>1162</v>
      </c>
      <c r="Z32" s="1242"/>
      <c r="AA32" s="1242"/>
      <c r="AB32" s="1242"/>
      <c r="AC32" s="1242"/>
      <c r="AD32" s="1242"/>
      <c r="AE32" s="1242"/>
      <c r="AF32" s="1242"/>
      <c r="AG32" s="1242"/>
      <c r="AH32" s="1242"/>
      <c r="AI32" s="1242"/>
      <c r="AJ32" s="1242"/>
      <c r="AK32" s="1242"/>
      <c r="AL32" s="1242"/>
      <c r="AM32" s="1242"/>
      <c r="AN32" s="1242"/>
      <c r="AO32" s="1242"/>
      <c r="AP32" s="1242"/>
      <c r="AQ32" s="1242"/>
      <c r="AR32" s="1242"/>
      <c r="AS32" s="1242"/>
      <c r="AT32" s="1242"/>
      <c r="AU32" s="1242"/>
      <c r="AV32" s="1242"/>
      <c r="AW32" s="1242"/>
      <c r="AX32" s="1242"/>
      <c r="AY32" s="1243"/>
    </row>
    <row r="33" spans="1:51" ht="23.1" customHeight="1">
      <c r="B33" s="738"/>
      <c r="C33" s="739"/>
      <c r="D33" s="2317"/>
      <c r="E33" s="2318"/>
      <c r="F33" s="2318"/>
      <c r="G33" s="2318"/>
      <c r="H33" s="2318"/>
      <c r="I33" s="2318"/>
      <c r="J33" s="2318"/>
      <c r="K33" s="2318"/>
      <c r="L33" s="2319"/>
      <c r="M33" s="622"/>
      <c r="N33" s="622"/>
      <c r="O33" s="622"/>
      <c r="P33" s="622"/>
      <c r="Q33" s="622"/>
      <c r="R33" s="622"/>
      <c r="S33" s="1223"/>
      <c r="T33" s="1223"/>
      <c r="U33" s="1223"/>
      <c r="V33" s="1223"/>
      <c r="W33" s="1223"/>
      <c r="X33" s="1223"/>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ht="23.1" customHeight="1">
      <c r="B34" s="738"/>
      <c r="C34" s="739"/>
      <c r="D34" s="3424"/>
      <c r="E34" s="3425"/>
      <c r="F34" s="3425"/>
      <c r="G34" s="3425"/>
      <c r="H34" s="3425"/>
      <c r="I34" s="3425"/>
      <c r="J34" s="3425"/>
      <c r="K34" s="3425"/>
      <c r="L34" s="3426"/>
      <c r="M34" s="622"/>
      <c r="N34" s="622"/>
      <c r="O34" s="622"/>
      <c r="P34" s="622"/>
      <c r="Q34" s="622"/>
      <c r="R34" s="622"/>
      <c r="S34" s="1223"/>
      <c r="T34" s="1223"/>
      <c r="U34" s="1223"/>
      <c r="V34" s="1223"/>
      <c r="W34" s="1223"/>
      <c r="X34" s="1223"/>
      <c r="Y34" s="1225"/>
      <c r="Z34" s="1226"/>
      <c r="AA34" s="1226"/>
      <c r="AB34" s="1226"/>
      <c r="AC34" s="1226"/>
      <c r="AD34" s="1226"/>
      <c r="AE34" s="1226"/>
      <c r="AF34" s="1226"/>
      <c r="AG34" s="1226"/>
      <c r="AH34" s="1226"/>
      <c r="AI34" s="1226"/>
      <c r="AJ34" s="1226"/>
      <c r="AK34" s="1226"/>
      <c r="AL34" s="1226"/>
      <c r="AM34" s="1226"/>
      <c r="AN34" s="1226"/>
      <c r="AO34" s="1226"/>
      <c r="AP34" s="1226"/>
      <c r="AQ34" s="1226"/>
      <c r="AR34" s="1226"/>
      <c r="AS34" s="1226"/>
      <c r="AT34" s="1226"/>
      <c r="AU34" s="1226"/>
      <c r="AV34" s="1226"/>
      <c r="AW34" s="1226"/>
      <c r="AX34" s="1226"/>
      <c r="AY34" s="1227"/>
    </row>
    <row r="35" spans="1:51" ht="23.1" customHeight="1">
      <c r="B35" s="738"/>
      <c r="C35" s="739"/>
      <c r="D35" s="1220"/>
      <c r="E35" s="1221"/>
      <c r="F35" s="1221"/>
      <c r="G35" s="1221"/>
      <c r="H35" s="1221"/>
      <c r="I35" s="1221"/>
      <c r="J35" s="1221"/>
      <c r="K35" s="1221"/>
      <c r="L35" s="1222"/>
      <c r="M35" s="1223"/>
      <c r="N35" s="1223"/>
      <c r="O35" s="1223"/>
      <c r="P35" s="1223"/>
      <c r="Q35" s="1223"/>
      <c r="R35" s="1223"/>
      <c r="S35" s="1223"/>
      <c r="T35" s="1223"/>
      <c r="U35" s="1223"/>
      <c r="V35" s="1223"/>
      <c r="W35" s="1223"/>
      <c r="X35" s="1223"/>
      <c r="Y35" s="1225"/>
      <c r="Z35" s="1226"/>
      <c r="AA35" s="1226"/>
      <c r="AB35" s="1226"/>
      <c r="AC35" s="1226"/>
      <c r="AD35" s="1226"/>
      <c r="AE35" s="1226"/>
      <c r="AF35" s="1226"/>
      <c r="AG35" s="1226"/>
      <c r="AH35" s="1226"/>
      <c r="AI35" s="1226"/>
      <c r="AJ35" s="1226"/>
      <c r="AK35" s="1226"/>
      <c r="AL35" s="1226"/>
      <c r="AM35" s="1226"/>
      <c r="AN35" s="1226"/>
      <c r="AO35" s="1226"/>
      <c r="AP35" s="1226"/>
      <c r="AQ35" s="1226"/>
      <c r="AR35" s="1226"/>
      <c r="AS35" s="1226"/>
      <c r="AT35" s="1226"/>
      <c r="AU35" s="1226"/>
      <c r="AV35" s="1226"/>
      <c r="AW35" s="1226"/>
      <c r="AX35" s="1226"/>
      <c r="AY35" s="1227"/>
    </row>
    <row r="36" spans="1:51" ht="23.1" customHeight="1">
      <c r="B36" s="738"/>
      <c r="C36" s="739"/>
      <c r="D36" s="1228"/>
      <c r="E36" s="1229"/>
      <c r="F36" s="1229"/>
      <c r="G36" s="1229"/>
      <c r="H36" s="1229"/>
      <c r="I36" s="1229"/>
      <c r="J36" s="1229"/>
      <c r="K36" s="1229"/>
      <c r="L36" s="1230"/>
      <c r="M36" s="1231"/>
      <c r="N36" s="1231"/>
      <c r="O36" s="1231"/>
      <c r="P36" s="1231"/>
      <c r="Q36" s="1231"/>
      <c r="R36" s="1231"/>
      <c r="S36" s="1231"/>
      <c r="T36" s="1231"/>
      <c r="U36" s="1231"/>
      <c r="V36" s="1231"/>
      <c r="W36" s="1231"/>
      <c r="X36" s="1231"/>
      <c r="Y36" s="1225"/>
      <c r="Z36" s="1226"/>
      <c r="AA36" s="1226"/>
      <c r="AB36" s="1226"/>
      <c r="AC36" s="1226"/>
      <c r="AD36" s="1226"/>
      <c r="AE36" s="1226"/>
      <c r="AF36" s="1226"/>
      <c r="AG36" s="1226"/>
      <c r="AH36" s="1226"/>
      <c r="AI36" s="1226"/>
      <c r="AJ36" s="1226"/>
      <c r="AK36" s="1226"/>
      <c r="AL36" s="1226"/>
      <c r="AM36" s="1226"/>
      <c r="AN36" s="1226"/>
      <c r="AO36" s="1226"/>
      <c r="AP36" s="1226"/>
      <c r="AQ36" s="1226"/>
      <c r="AR36" s="1226"/>
      <c r="AS36" s="1226"/>
      <c r="AT36" s="1226"/>
      <c r="AU36" s="1226"/>
      <c r="AV36" s="1226"/>
      <c r="AW36" s="1226"/>
      <c r="AX36" s="1226"/>
      <c r="AY36" s="1227"/>
    </row>
    <row r="37" spans="1:51" ht="23.1" customHeight="1">
      <c r="B37" s="763"/>
      <c r="C37" s="764"/>
      <c r="D37" s="765" t="s">
        <v>39</v>
      </c>
      <c r="E37" s="766"/>
      <c r="F37" s="766"/>
      <c r="G37" s="766"/>
      <c r="H37" s="766"/>
      <c r="I37" s="766"/>
      <c r="J37" s="766"/>
      <c r="K37" s="766"/>
      <c r="L37" s="767"/>
      <c r="M37" s="3427">
        <v>602</v>
      </c>
      <c r="N37" s="2758"/>
      <c r="O37" s="2758"/>
      <c r="P37" s="2758"/>
      <c r="Q37" s="2758"/>
      <c r="R37" s="2759"/>
      <c r="S37" s="3427">
        <v>150</v>
      </c>
      <c r="T37" s="2758"/>
      <c r="U37" s="2758"/>
      <c r="V37" s="2758"/>
      <c r="W37" s="2758"/>
      <c r="X37" s="2759"/>
      <c r="Y37" s="1237"/>
      <c r="Z37" s="1238"/>
      <c r="AA37" s="1238"/>
      <c r="AB37" s="1238"/>
      <c r="AC37" s="1238"/>
      <c r="AD37" s="1238"/>
      <c r="AE37" s="1238"/>
      <c r="AF37" s="1238"/>
      <c r="AG37" s="1238"/>
      <c r="AH37" s="1238"/>
      <c r="AI37" s="1238"/>
      <c r="AJ37" s="1238"/>
      <c r="AK37" s="1238"/>
      <c r="AL37" s="1238"/>
      <c r="AM37" s="1238"/>
      <c r="AN37" s="1238"/>
      <c r="AO37" s="1238"/>
      <c r="AP37" s="1238"/>
      <c r="AQ37" s="1238"/>
      <c r="AR37" s="1238"/>
      <c r="AS37" s="1238"/>
      <c r="AT37" s="1238"/>
      <c r="AU37" s="1238"/>
      <c r="AV37" s="1238"/>
      <c r="AW37" s="1238"/>
      <c r="AX37" s="1238"/>
      <c r="AY37" s="1239"/>
    </row>
    <row r="38" spans="1:51" ht="2.95" customHeight="1">
      <c r="A38" s="773"/>
      <c r="B38" s="774"/>
      <c r="C38" s="774"/>
      <c r="D38" s="1240"/>
      <c r="E38" s="1240"/>
      <c r="F38" s="1240"/>
      <c r="G38" s="1240"/>
      <c r="H38" s="1240"/>
      <c r="I38" s="1240"/>
      <c r="J38" s="1240"/>
      <c r="K38" s="1240"/>
      <c r="L38" s="1240"/>
      <c r="M38" s="1240"/>
      <c r="N38" s="1240"/>
      <c r="O38" s="1240"/>
      <c r="P38" s="1240"/>
      <c r="Q38" s="1240"/>
      <c r="R38" s="1240"/>
      <c r="S38" s="1240"/>
      <c r="T38" s="1240"/>
      <c r="U38" s="1240"/>
      <c r="V38" s="1240"/>
      <c r="W38" s="1240"/>
      <c r="X38" s="1240"/>
      <c r="Y38" s="1240"/>
      <c r="Z38" s="1240"/>
      <c r="AA38" s="1240"/>
      <c r="AB38" s="1240"/>
      <c r="AC38" s="1240"/>
      <c r="AD38" s="1240"/>
      <c r="AE38" s="1240"/>
      <c r="AF38" s="1240"/>
      <c r="AG38" s="1240"/>
      <c r="AH38" s="1240"/>
      <c r="AI38" s="1240"/>
      <c r="AJ38" s="1240"/>
      <c r="AK38" s="1240"/>
      <c r="AL38" s="1240"/>
      <c r="AM38" s="1240"/>
      <c r="AN38" s="1240"/>
      <c r="AO38" s="1240"/>
      <c r="AP38" s="1240"/>
      <c r="AQ38" s="1240"/>
      <c r="AR38" s="1240"/>
      <c r="AS38" s="1240"/>
      <c r="AT38" s="1240"/>
      <c r="AU38" s="1240"/>
      <c r="AV38" s="1240"/>
      <c r="AW38" s="1240"/>
      <c r="AX38" s="1240"/>
      <c r="AY38" s="1240"/>
    </row>
    <row r="39" spans="1:51" ht="2.95" customHeight="1" thickBot="1">
      <c r="A39" s="773"/>
      <c r="B39" s="776"/>
      <c r="C39" s="776"/>
      <c r="D39" s="777"/>
      <c r="E39" s="777"/>
      <c r="F39" s="777"/>
      <c r="G39" s="777"/>
      <c r="H39" s="777"/>
      <c r="I39" s="777"/>
      <c r="J39" s="777"/>
      <c r="K39" s="777"/>
      <c r="L39" s="777"/>
      <c r="M39" s="777"/>
      <c r="N39" s="777"/>
      <c r="O39" s="777"/>
      <c r="P39" s="777"/>
      <c r="Q39" s="777"/>
      <c r="R39" s="777"/>
      <c r="S39" s="777"/>
      <c r="T39" s="777"/>
      <c r="U39" s="777"/>
      <c r="V39" s="777"/>
      <c r="W39" s="777"/>
      <c r="X39" s="777"/>
      <c r="Y39" s="777"/>
      <c r="Z39" s="777"/>
      <c r="AA39" s="777"/>
      <c r="AB39" s="777"/>
      <c r="AC39" s="777"/>
      <c r="AD39" s="777"/>
      <c r="AE39" s="777"/>
      <c r="AF39" s="777"/>
      <c r="AG39" s="777"/>
      <c r="AH39" s="777"/>
      <c r="AI39" s="777"/>
      <c r="AJ39" s="777"/>
      <c r="AK39" s="777"/>
      <c r="AL39" s="777"/>
      <c r="AM39" s="777"/>
      <c r="AN39" s="777"/>
      <c r="AO39" s="777"/>
      <c r="AP39" s="777"/>
      <c r="AQ39" s="777"/>
      <c r="AR39" s="777"/>
      <c r="AS39" s="777"/>
      <c r="AT39" s="777"/>
      <c r="AU39" s="777"/>
      <c r="AV39" s="777"/>
      <c r="AW39" s="777"/>
      <c r="AX39" s="777"/>
      <c r="AY39" s="777"/>
    </row>
    <row r="40" spans="1:51" ht="20.95" hidden="1" customHeight="1">
      <c r="B40" s="778" t="s">
        <v>76</v>
      </c>
      <c r="C40" s="779"/>
      <c r="D40" s="780" t="s">
        <v>77</v>
      </c>
      <c r="E40" s="699"/>
      <c r="F40" s="699"/>
      <c r="G40" s="699"/>
      <c r="H40" s="699"/>
      <c r="I40" s="699"/>
      <c r="J40" s="699"/>
      <c r="K40" s="699"/>
      <c r="L40" s="699"/>
      <c r="M40" s="699"/>
      <c r="N40" s="699"/>
      <c r="O40" s="699"/>
      <c r="P40" s="699"/>
      <c r="Q40" s="699"/>
      <c r="R40" s="699"/>
      <c r="S40" s="699"/>
      <c r="T40" s="699"/>
      <c r="U40" s="699"/>
      <c r="V40" s="699"/>
      <c r="W40" s="699"/>
      <c r="X40" s="699"/>
      <c r="Y40" s="699"/>
      <c r="Z40" s="699"/>
      <c r="AA40" s="699"/>
      <c r="AB40" s="699"/>
      <c r="AC40" s="699"/>
      <c r="AD40" s="699"/>
      <c r="AE40" s="699"/>
      <c r="AF40" s="699"/>
      <c r="AG40" s="699"/>
      <c r="AH40" s="699"/>
      <c r="AI40" s="699"/>
      <c r="AJ40" s="699"/>
      <c r="AK40" s="699"/>
      <c r="AL40" s="699"/>
      <c r="AM40" s="699"/>
      <c r="AN40" s="699"/>
      <c r="AO40" s="699"/>
      <c r="AP40" s="699"/>
      <c r="AQ40" s="699"/>
      <c r="AR40" s="699"/>
      <c r="AS40" s="699"/>
      <c r="AT40" s="699"/>
      <c r="AU40" s="699"/>
      <c r="AV40" s="699"/>
      <c r="AW40" s="699"/>
      <c r="AX40" s="699"/>
      <c r="AY40" s="781"/>
    </row>
    <row r="41" spans="1:51" ht="203.25" hidden="1" customHeight="1">
      <c r="B41" s="778"/>
      <c r="C41" s="779"/>
      <c r="D41" s="782" t="s">
        <v>78</v>
      </c>
      <c r="E41" s="783"/>
      <c r="F41" s="783"/>
      <c r="G41" s="783"/>
      <c r="H41" s="783"/>
      <c r="I41" s="783"/>
      <c r="J41" s="783"/>
      <c r="K41" s="783"/>
      <c r="L41" s="783"/>
      <c r="M41" s="783"/>
      <c r="N41" s="783"/>
      <c r="O41" s="783"/>
      <c r="P41" s="783"/>
      <c r="Q41" s="783"/>
      <c r="R41" s="783"/>
      <c r="S41" s="783"/>
      <c r="T41" s="783"/>
      <c r="U41" s="783"/>
      <c r="V41" s="783"/>
      <c r="W41" s="783"/>
      <c r="X41" s="783"/>
      <c r="Y41" s="783"/>
      <c r="Z41" s="783"/>
      <c r="AA41" s="783"/>
      <c r="AB41" s="783"/>
      <c r="AC41" s="783"/>
      <c r="AD41" s="783"/>
      <c r="AE41" s="783"/>
      <c r="AF41" s="783"/>
      <c r="AG41" s="783"/>
      <c r="AH41" s="783"/>
      <c r="AI41" s="783"/>
      <c r="AJ41" s="783"/>
      <c r="AK41" s="783"/>
      <c r="AL41" s="783"/>
      <c r="AM41" s="783"/>
      <c r="AN41" s="783"/>
      <c r="AO41" s="783"/>
      <c r="AP41" s="783"/>
      <c r="AQ41" s="783"/>
      <c r="AR41" s="783"/>
      <c r="AS41" s="783"/>
      <c r="AT41" s="783"/>
      <c r="AU41" s="783"/>
      <c r="AV41" s="783"/>
      <c r="AW41" s="783"/>
      <c r="AX41" s="783"/>
      <c r="AY41" s="784"/>
    </row>
    <row r="42" spans="1:51" ht="20.3" hidden="1" customHeight="1">
      <c r="B42" s="778"/>
      <c r="C42" s="779"/>
      <c r="D42" s="785" t="s">
        <v>79</v>
      </c>
      <c r="E42" s="786"/>
      <c r="F42" s="786"/>
      <c r="G42" s="786"/>
      <c r="H42" s="786"/>
      <c r="I42" s="786"/>
      <c r="J42" s="786"/>
      <c r="K42" s="786"/>
      <c r="L42" s="786"/>
      <c r="M42" s="786"/>
      <c r="N42" s="786"/>
      <c r="O42" s="786"/>
      <c r="P42" s="786"/>
      <c r="Q42" s="786"/>
      <c r="R42" s="786"/>
      <c r="S42" s="786"/>
      <c r="T42" s="786"/>
      <c r="U42" s="786"/>
      <c r="V42" s="786"/>
      <c r="W42" s="786"/>
      <c r="X42" s="786"/>
      <c r="Y42" s="786"/>
      <c r="Z42" s="786"/>
      <c r="AA42" s="786"/>
      <c r="AB42" s="786"/>
      <c r="AC42" s="786"/>
      <c r="AD42" s="786"/>
      <c r="AE42" s="786"/>
      <c r="AF42" s="786"/>
      <c r="AG42" s="786"/>
      <c r="AH42" s="786"/>
      <c r="AI42" s="786"/>
      <c r="AJ42" s="786"/>
      <c r="AK42" s="786"/>
      <c r="AL42" s="786"/>
      <c r="AM42" s="786"/>
      <c r="AN42" s="786"/>
      <c r="AO42" s="786"/>
      <c r="AP42" s="786"/>
      <c r="AQ42" s="786"/>
      <c r="AR42" s="786"/>
      <c r="AS42" s="786"/>
      <c r="AT42" s="786"/>
      <c r="AU42" s="786"/>
      <c r="AV42" s="786"/>
      <c r="AW42" s="786"/>
      <c r="AX42" s="786"/>
      <c r="AY42" s="787"/>
    </row>
    <row r="43" spans="1:51" ht="100.5" hidden="1" customHeight="1" thickBot="1">
      <c r="B43" s="788"/>
      <c r="C43" s="789"/>
      <c r="D43" s="790"/>
      <c r="E43" s="791"/>
      <c r="F43" s="791"/>
      <c r="G43" s="791"/>
      <c r="H43" s="791"/>
      <c r="I43" s="791"/>
      <c r="J43" s="791"/>
      <c r="K43" s="791"/>
      <c r="L43" s="791"/>
      <c r="M43" s="791"/>
      <c r="N43" s="791"/>
      <c r="O43" s="791"/>
      <c r="P43" s="791"/>
      <c r="Q43" s="791"/>
      <c r="R43" s="791"/>
      <c r="S43" s="791"/>
      <c r="T43" s="791"/>
      <c r="U43" s="791"/>
      <c r="V43" s="791"/>
      <c r="W43" s="791"/>
      <c r="X43" s="791"/>
      <c r="Y43" s="791"/>
      <c r="Z43" s="791"/>
      <c r="AA43" s="791"/>
      <c r="AB43" s="791"/>
      <c r="AC43" s="791"/>
      <c r="AD43" s="791"/>
      <c r="AE43" s="791"/>
      <c r="AF43" s="791"/>
      <c r="AG43" s="791"/>
      <c r="AH43" s="791"/>
      <c r="AI43" s="791"/>
      <c r="AJ43" s="791"/>
      <c r="AK43" s="791"/>
      <c r="AL43" s="791"/>
      <c r="AM43" s="791"/>
      <c r="AN43" s="791"/>
      <c r="AO43" s="791"/>
      <c r="AP43" s="791"/>
      <c r="AQ43" s="791"/>
      <c r="AR43" s="791"/>
      <c r="AS43" s="791"/>
      <c r="AT43" s="791"/>
      <c r="AU43" s="791"/>
      <c r="AV43" s="791"/>
      <c r="AW43" s="791"/>
      <c r="AX43" s="791"/>
      <c r="AY43" s="792"/>
    </row>
    <row r="44" spans="1:51" ht="20.95" hidden="1" customHeight="1">
      <c r="A44" s="793"/>
      <c r="B44" s="794"/>
      <c r="C44" s="795"/>
      <c r="D44" s="796" t="s">
        <v>80</v>
      </c>
      <c r="E44" s="797"/>
      <c r="F44" s="797"/>
      <c r="G44" s="797"/>
      <c r="H44" s="797"/>
      <c r="I44" s="797"/>
      <c r="J44" s="797"/>
      <c r="K44" s="797"/>
      <c r="L44" s="797"/>
      <c r="M44" s="797"/>
      <c r="N44" s="797"/>
      <c r="O44" s="797"/>
      <c r="P44" s="797"/>
      <c r="Q44" s="797"/>
      <c r="R44" s="797"/>
      <c r="S44" s="797"/>
      <c r="T44" s="797"/>
      <c r="U44" s="797"/>
      <c r="V44" s="797"/>
      <c r="W44" s="797"/>
      <c r="X44" s="797"/>
      <c r="Y44" s="797"/>
      <c r="Z44" s="797"/>
      <c r="AA44" s="797"/>
      <c r="AB44" s="797"/>
      <c r="AC44" s="797"/>
      <c r="AD44" s="797"/>
      <c r="AE44" s="797"/>
      <c r="AF44" s="797"/>
      <c r="AG44" s="797"/>
      <c r="AH44" s="797"/>
      <c r="AI44" s="797"/>
      <c r="AJ44" s="797"/>
      <c r="AK44" s="797"/>
      <c r="AL44" s="797"/>
      <c r="AM44" s="797"/>
      <c r="AN44" s="797"/>
      <c r="AO44" s="797"/>
      <c r="AP44" s="797"/>
      <c r="AQ44" s="797"/>
      <c r="AR44" s="797"/>
      <c r="AS44" s="797"/>
      <c r="AT44" s="797"/>
      <c r="AU44" s="797"/>
      <c r="AV44" s="797"/>
      <c r="AW44" s="797"/>
      <c r="AX44" s="797"/>
      <c r="AY44" s="798"/>
    </row>
    <row r="45" spans="1:51" ht="136" hidden="1" customHeight="1">
      <c r="A45" s="793"/>
      <c r="B45" s="799"/>
      <c r="C45" s="800"/>
      <c r="D45" s="801"/>
      <c r="E45" s="802"/>
      <c r="F45" s="802"/>
      <c r="G45" s="802"/>
      <c r="H45" s="802"/>
      <c r="I45" s="802"/>
      <c r="J45" s="802"/>
      <c r="K45" s="802"/>
      <c r="L45" s="802"/>
      <c r="M45" s="802"/>
      <c r="N45" s="802"/>
      <c r="O45" s="802"/>
      <c r="P45" s="802"/>
      <c r="Q45" s="802"/>
      <c r="R45" s="802"/>
      <c r="S45" s="802"/>
      <c r="T45" s="802"/>
      <c r="U45" s="802"/>
      <c r="V45" s="802"/>
      <c r="W45" s="802"/>
      <c r="X45" s="802"/>
      <c r="Y45" s="802"/>
      <c r="Z45" s="802"/>
      <c r="AA45" s="802"/>
      <c r="AB45" s="802"/>
      <c r="AC45" s="802"/>
      <c r="AD45" s="802"/>
      <c r="AE45" s="802"/>
      <c r="AF45" s="802"/>
      <c r="AG45" s="802"/>
      <c r="AH45" s="802"/>
      <c r="AI45" s="802"/>
      <c r="AJ45" s="802"/>
      <c r="AK45" s="802"/>
      <c r="AL45" s="802"/>
      <c r="AM45" s="802"/>
      <c r="AN45" s="802"/>
      <c r="AO45" s="802"/>
      <c r="AP45" s="802"/>
      <c r="AQ45" s="802"/>
      <c r="AR45" s="802"/>
      <c r="AS45" s="802"/>
      <c r="AT45" s="802"/>
      <c r="AU45" s="802"/>
      <c r="AV45" s="802"/>
      <c r="AW45" s="802"/>
      <c r="AX45" s="802"/>
      <c r="AY45" s="803"/>
    </row>
    <row r="46" spans="1:51" ht="20.95" customHeight="1">
      <c r="A46" s="793"/>
      <c r="B46" s="804" t="s">
        <v>81</v>
      </c>
      <c r="C46" s="805"/>
      <c r="D46" s="805"/>
      <c r="E46" s="805"/>
      <c r="F46" s="805"/>
      <c r="G46" s="805"/>
      <c r="H46" s="805"/>
      <c r="I46" s="805"/>
      <c r="J46" s="805"/>
      <c r="K46" s="805"/>
      <c r="L46" s="805"/>
      <c r="M46" s="805"/>
      <c r="N46" s="805"/>
      <c r="O46" s="805"/>
      <c r="P46" s="805"/>
      <c r="Q46" s="805"/>
      <c r="R46" s="805"/>
      <c r="S46" s="805"/>
      <c r="T46" s="805"/>
      <c r="U46" s="805"/>
      <c r="V46" s="805"/>
      <c r="W46" s="805"/>
      <c r="X46" s="805"/>
      <c r="Y46" s="805"/>
      <c r="Z46" s="805"/>
      <c r="AA46" s="805"/>
      <c r="AB46" s="805"/>
      <c r="AC46" s="805"/>
      <c r="AD46" s="805"/>
      <c r="AE46" s="805"/>
      <c r="AF46" s="805"/>
      <c r="AG46" s="805"/>
      <c r="AH46" s="805"/>
      <c r="AI46" s="805"/>
      <c r="AJ46" s="805"/>
      <c r="AK46" s="805"/>
      <c r="AL46" s="805"/>
      <c r="AM46" s="805"/>
      <c r="AN46" s="805"/>
      <c r="AO46" s="805"/>
      <c r="AP46" s="805"/>
      <c r="AQ46" s="805"/>
      <c r="AR46" s="805"/>
      <c r="AS46" s="805"/>
      <c r="AT46" s="805"/>
      <c r="AU46" s="805"/>
      <c r="AV46" s="805"/>
      <c r="AW46" s="805"/>
      <c r="AX46" s="805"/>
      <c r="AY46" s="806"/>
    </row>
    <row r="47" spans="1:51" ht="20.95" customHeight="1">
      <c r="A47" s="793"/>
      <c r="B47" s="799"/>
      <c r="C47" s="800"/>
      <c r="D47" s="807" t="s">
        <v>82</v>
      </c>
      <c r="E47" s="717"/>
      <c r="F47" s="717"/>
      <c r="G47" s="717"/>
      <c r="H47" s="716" t="s">
        <v>83</v>
      </c>
      <c r="I47" s="717"/>
      <c r="J47" s="717"/>
      <c r="K47" s="717"/>
      <c r="L47" s="717"/>
      <c r="M47" s="717"/>
      <c r="N47" s="717"/>
      <c r="O47" s="717"/>
      <c r="P47" s="717"/>
      <c r="Q47" s="717"/>
      <c r="R47" s="717"/>
      <c r="S47" s="717"/>
      <c r="T47" s="717"/>
      <c r="U47" s="717"/>
      <c r="V47" s="717"/>
      <c r="W47" s="717"/>
      <c r="X47" s="717"/>
      <c r="Y47" s="717"/>
      <c r="Z47" s="717"/>
      <c r="AA47" s="717"/>
      <c r="AB47" s="717"/>
      <c r="AC47" s="717"/>
      <c r="AD47" s="717"/>
      <c r="AE47" s="717"/>
      <c r="AF47" s="717"/>
      <c r="AG47" s="808"/>
      <c r="AH47" s="716" t="s">
        <v>84</v>
      </c>
      <c r="AI47" s="717"/>
      <c r="AJ47" s="717"/>
      <c r="AK47" s="717"/>
      <c r="AL47" s="717"/>
      <c r="AM47" s="717"/>
      <c r="AN47" s="717"/>
      <c r="AO47" s="717"/>
      <c r="AP47" s="717"/>
      <c r="AQ47" s="717"/>
      <c r="AR47" s="717"/>
      <c r="AS47" s="717"/>
      <c r="AT47" s="717"/>
      <c r="AU47" s="717"/>
      <c r="AV47" s="717"/>
      <c r="AW47" s="717"/>
      <c r="AX47" s="717"/>
      <c r="AY47" s="718"/>
    </row>
    <row r="48" spans="1:51" ht="26.2" customHeight="1">
      <c r="A48" s="793"/>
      <c r="B48" s="809" t="s">
        <v>85</v>
      </c>
      <c r="C48" s="810"/>
      <c r="D48" s="811" t="s">
        <v>358</v>
      </c>
      <c r="E48" s="1029"/>
      <c r="F48" s="1029"/>
      <c r="G48" s="1030"/>
      <c r="H48" s="814" t="s">
        <v>87</v>
      </c>
      <c r="I48" s="812"/>
      <c r="J48" s="812"/>
      <c r="K48" s="812"/>
      <c r="L48" s="812"/>
      <c r="M48" s="812"/>
      <c r="N48" s="812"/>
      <c r="O48" s="812"/>
      <c r="P48" s="812"/>
      <c r="Q48" s="812"/>
      <c r="R48" s="812"/>
      <c r="S48" s="812"/>
      <c r="T48" s="812"/>
      <c r="U48" s="812"/>
      <c r="V48" s="812"/>
      <c r="W48" s="812"/>
      <c r="X48" s="812"/>
      <c r="Y48" s="812"/>
      <c r="Z48" s="812"/>
      <c r="AA48" s="812"/>
      <c r="AB48" s="812"/>
      <c r="AC48" s="812"/>
      <c r="AD48" s="812"/>
      <c r="AE48" s="812"/>
      <c r="AF48" s="812"/>
      <c r="AG48" s="813"/>
      <c r="AH48" s="815" t="s">
        <v>1490</v>
      </c>
      <c r="AI48" s="816"/>
      <c r="AJ48" s="816"/>
      <c r="AK48" s="816"/>
      <c r="AL48" s="816"/>
      <c r="AM48" s="816"/>
      <c r="AN48" s="816"/>
      <c r="AO48" s="816"/>
      <c r="AP48" s="816"/>
      <c r="AQ48" s="816"/>
      <c r="AR48" s="816"/>
      <c r="AS48" s="816"/>
      <c r="AT48" s="816"/>
      <c r="AU48" s="816"/>
      <c r="AV48" s="816"/>
      <c r="AW48" s="816"/>
      <c r="AX48" s="816"/>
      <c r="AY48" s="817"/>
    </row>
    <row r="49" spans="1:51" ht="33.4" customHeight="1">
      <c r="A49" s="793"/>
      <c r="B49" s="818"/>
      <c r="C49" s="819"/>
      <c r="D49" s="820" t="s">
        <v>358</v>
      </c>
      <c r="E49" s="844"/>
      <c r="F49" s="844"/>
      <c r="G49" s="845"/>
      <c r="H49" s="823" t="s">
        <v>227</v>
      </c>
      <c r="I49" s="824"/>
      <c r="J49" s="824"/>
      <c r="K49" s="824"/>
      <c r="L49" s="824"/>
      <c r="M49" s="824"/>
      <c r="N49" s="824"/>
      <c r="O49" s="824"/>
      <c r="P49" s="824"/>
      <c r="Q49" s="824"/>
      <c r="R49" s="824"/>
      <c r="S49" s="824"/>
      <c r="T49" s="824"/>
      <c r="U49" s="824"/>
      <c r="V49" s="824"/>
      <c r="W49" s="824"/>
      <c r="X49" s="824"/>
      <c r="Y49" s="824"/>
      <c r="Z49" s="824"/>
      <c r="AA49" s="824"/>
      <c r="AB49" s="824"/>
      <c r="AC49" s="824"/>
      <c r="AD49" s="824"/>
      <c r="AE49" s="824"/>
      <c r="AF49" s="824"/>
      <c r="AG49" s="825"/>
      <c r="AH49" s="826"/>
      <c r="AI49" s="827"/>
      <c r="AJ49" s="827"/>
      <c r="AK49" s="827"/>
      <c r="AL49" s="827"/>
      <c r="AM49" s="827"/>
      <c r="AN49" s="827"/>
      <c r="AO49" s="827"/>
      <c r="AP49" s="827"/>
      <c r="AQ49" s="827"/>
      <c r="AR49" s="827"/>
      <c r="AS49" s="827"/>
      <c r="AT49" s="827"/>
      <c r="AU49" s="827"/>
      <c r="AV49" s="827"/>
      <c r="AW49" s="827"/>
      <c r="AX49" s="827"/>
      <c r="AY49" s="828"/>
    </row>
    <row r="50" spans="1:51" ht="26.2" customHeight="1">
      <c r="A50" s="793"/>
      <c r="B50" s="829"/>
      <c r="C50" s="830"/>
      <c r="D50" s="831" t="s">
        <v>358</v>
      </c>
      <c r="E50" s="832"/>
      <c r="F50" s="832"/>
      <c r="G50" s="833"/>
      <c r="H50" s="834" t="s">
        <v>360</v>
      </c>
      <c r="I50" s="835"/>
      <c r="J50" s="835"/>
      <c r="K50" s="835"/>
      <c r="L50" s="835"/>
      <c r="M50" s="835"/>
      <c r="N50" s="835"/>
      <c r="O50" s="835"/>
      <c r="P50" s="835"/>
      <c r="Q50" s="835"/>
      <c r="R50" s="835"/>
      <c r="S50" s="835"/>
      <c r="T50" s="835"/>
      <c r="U50" s="835"/>
      <c r="V50" s="835"/>
      <c r="W50" s="835"/>
      <c r="X50" s="835"/>
      <c r="Y50" s="835"/>
      <c r="Z50" s="835"/>
      <c r="AA50" s="835"/>
      <c r="AB50" s="835"/>
      <c r="AC50" s="835"/>
      <c r="AD50" s="835"/>
      <c r="AE50" s="835"/>
      <c r="AF50" s="835"/>
      <c r="AG50" s="836"/>
      <c r="AH50" s="837"/>
      <c r="AI50" s="838"/>
      <c r="AJ50" s="838"/>
      <c r="AK50" s="838"/>
      <c r="AL50" s="838"/>
      <c r="AM50" s="838"/>
      <c r="AN50" s="838"/>
      <c r="AO50" s="838"/>
      <c r="AP50" s="838"/>
      <c r="AQ50" s="838"/>
      <c r="AR50" s="838"/>
      <c r="AS50" s="838"/>
      <c r="AT50" s="838"/>
      <c r="AU50" s="838"/>
      <c r="AV50" s="838"/>
      <c r="AW50" s="838"/>
      <c r="AX50" s="838"/>
      <c r="AY50" s="839"/>
    </row>
    <row r="51" spans="1:51" ht="26.2" customHeight="1">
      <c r="A51" s="793"/>
      <c r="B51" s="818" t="s">
        <v>91</v>
      </c>
      <c r="C51" s="819"/>
      <c r="D51" s="1241" t="s">
        <v>358</v>
      </c>
      <c r="E51" s="1029"/>
      <c r="F51" s="1029"/>
      <c r="G51" s="1030"/>
      <c r="H51" s="814" t="s">
        <v>92</v>
      </c>
      <c r="I51" s="812"/>
      <c r="J51" s="812"/>
      <c r="K51" s="812"/>
      <c r="L51" s="812"/>
      <c r="M51" s="812"/>
      <c r="N51" s="812"/>
      <c r="O51" s="812"/>
      <c r="P51" s="812"/>
      <c r="Q51" s="812"/>
      <c r="R51" s="812"/>
      <c r="S51" s="812"/>
      <c r="T51" s="812"/>
      <c r="U51" s="812"/>
      <c r="V51" s="812"/>
      <c r="W51" s="812"/>
      <c r="X51" s="812"/>
      <c r="Y51" s="812"/>
      <c r="Z51" s="812"/>
      <c r="AA51" s="812"/>
      <c r="AB51" s="812"/>
      <c r="AC51" s="812"/>
      <c r="AD51" s="812"/>
      <c r="AE51" s="812"/>
      <c r="AF51" s="812"/>
      <c r="AG51" s="813"/>
      <c r="AH51" s="3428"/>
      <c r="AI51" s="3429"/>
      <c r="AJ51" s="3429"/>
      <c r="AK51" s="3429"/>
      <c r="AL51" s="3429"/>
      <c r="AM51" s="3429"/>
      <c r="AN51" s="3429"/>
      <c r="AO51" s="3429"/>
      <c r="AP51" s="3429"/>
      <c r="AQ51" s="3429"/>
      <c r="AR51" s="3429"/>
      <c r="AS51" s="3429"/>
      <c r="AT51" s="3429"/>
      <c r="AU51" s="3429"/>
      <c r="AV51" s="3429"/>
      <c r="AW51" s="3429"/>
      <c r="AX51" s="3429"/>
      <c r="AY51" s="3430"/>
    </row>
    <row r="52" spans="1:51" ht="26.2" customHeight="1">
      <c r="A52" s="793"/>
      <c r="B52" s="818"/>
      <c r="C52" s="819"/>
      <c r="D52" s="843" t="s">
        <v>280</v>
      </c>
      <c r="E52" s="844"/>
      <c r="F52" s="844"/>
      <c r="G52" s="845"/>
      <c r="H52" s="846" t="s">
        <v>361</v>
      </c>
      <c r="I52" s="821"/>
      <c r="J52" s="821"/>
      <c r="K52" s="821"/>
      <c r="L52" s="821"/>
      <c r="M52" s="821"/>
      <c r="N52" s="821"/>
      <c r="O52" s="821"/>
      <c r="P52" s="821"/>
      <c r="Q52" s="821"/>
      <c r="R52" s="821"/>
      <c r="S52" s="821"/>
      <c r="T52" s="821"/>
      <c r="U52" s="821"/>
      <c r="V52" s="821"/>
      <c r="W52" s="821"/>
      <c r="X52" s="821"/>
      <c r="Y52" s="821"/>
      <c r="Z52" s="821"/>
      <c r="AA52" s="821"/>
      <c r="AB52" s="821"/>
      <c r="AC52" s="821"/>
      <c r="AD52" s="821"/>
      <c r="AE52" s="821"/>
      <c r="AF52" s="821"/>
      <c r="AG52" s="822"/>
      <c r="AH52" s="3431"/>
      <c r="AI52" s="3432"/>
      <c r="AJ52" s="3432"/>
      <c r="AK52" s="3432"/>
      <c r="AL52" s="3432"/>
      <c r="AM52" s="3432"/>
      <c r="AN52" s="3432"/>
      <c r="AO52" s="3432"/>
      <c r="AP52" s="3432"/>
      <c r="AQ52" s="3432"/>
      <c r="AR52" s="3432"/>
      <c r="AS52" s="3432"/>
      <c r="AT52" s="3432"/>
      <c r="AU52" s="3432"/>
      <c r="AV52" s="3432"/>
      <c r="AW52" s="3432"/>
      <c r="AX52" s="3432"/>
      <c r="AY52" s="3433"/>
    </row>
    <row r="53" spans="1:51" ht="26.2" customHeight="1">
      <c r="A53" s="793"/>
      <c r="B53" s="818"/>
      <c r="C53" s="819"/>
      <c r="D53" s="843" t="s">
        <v>358</v>
      </c>
      <c r="E53" s="844"/>
      <c r="F53" s="844"/>
      <c r="G53" s="845"/>
      <c r="H53" s="846" t="s">
        <v>94</v>
      </c>
      <c r="I53" s="821"/>
      <c r="J53" s="821"/>
      <c r="K53" s="821"/>
      <c r="L53" s="821"/>
      <c r="M53" s="821"/>
      <c r="N53" s="821"/>
      <c r="O53" s="821"/>
      <c r="P53" s="821"/>
      <c r="Q53" s="821"/>
      <c r="R53" s="821"/>
      <c r="S53" s="821"/>
      <c r="T53" s="821"/>
      <c r="U53" s="821"/>
      <c r="V53" s="821"/>
      <c r="W53" s="821"/>
      <c r="X53" s="821"/>
      <c r="Y53" s="821"/>
      <c r="Z53" s="821"/>
      <c r="AA53" s="821"/>
      <c r="AB53" s="821"/>
      <c r="AC53" s="821"/>
      <c r="AD53" s="821"/>
      <c r="AE53" s="821"/>
      <c r="AF53" s="821"/>
      <c r="AG53" s="822"/>
      <c r="AH53" s="3431"/>
      <c r="AI53" s="3432"/>
      <c r="AJ53" s="3432"/>
      <c r="AK53" s="3432"/>
      <c r="AL53" s="3432"/>
      <c r="AM53" s="3432"/>
      <c r="AN53" s="3432"/>
      <c r="AO53" s="3432"/>
      <c r="AP53" s="3432"/>
      <c r="AQ53" s="3432"/>
      <c r="AR53" s="3432"/>
      <c r="AS53" s="3432"/>
      <c r="AT53" s="3432"/>
      <c r="AU53" s="3432"/>
      <c r="AV53" s="3432"/>
      <c r="AW53" s="3432"/>
      <c r="AX53" s="3432"/>
      <c r="AY53" s="3433"/>
    </row>
    <row r="54" spans="1:51" ht="26.2" customHeight="1">
      <c r="A54" s="793"/>
      <c r="B54" s="818"/>
      <c r="C54" s="819"/>
      <c r="D54" s="843" t="s">
        <v>358</v>
      </c>
      <c r="E54" s="844"/>
      <c r="F54" s="844"/>
      <c r="G54" s="845"/>
      <c r="H54" s="846" t="s">
        <v>95</v>
      </c>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2"/>
      <c r="AH54" s="3431"/>
      <c r="AI54" s="3432"/>
      <c r="AJ54" s="3432"/>
      <c r="AK54" s="3432"/>
      <c r="AL54" s="3432"/>
      <c r="AM54" s="3432"/>
      <c r="AN54" s="3432"/>
      <c r="AO54" s="3432"/>
      <c r="AP54" s="3432"/>
      <c r="AQ54" s="3432"/>
      <c r="AR54" s="3432"/>
      <c r="AS54" s="3432"/>
      <c r="AT54" s="3432"/>
      <c r="AU54" s="3432"/>
      <c r="AV54" s="3432"/>
      <c r="AW54" s="3432"/>
      <c r="AX54" s="3432"/>
      <c r="AY54" s="3433"/>
    </row>
    <row r="55" spans="1:51" ht="26.2" customHeight="1">
      <c r="A55" s="793"/>
      <c r="B55" s="829"/>
      <c r="C55" s="830"/>
      <c r="D55" s="831" t="s">
        <v>358</v>
      </c>
      <c r="E55" s="832"/>
      <c r="F55" s="832"/>
      <c r="G55" s="833"/>
      <c r="H55" s="834" t="s">
        <v>96</v>
      </c>
      <c r="I55" s="835"/>
      <c r="J55" s="835"/>
      <c r="K55" s="835"/>
      <c r="L55" s="835"/>
      <c r="M55" s="835"/>
      <c r="N55" s="835"/>
      <c r="O55" s="835"/>
      <c r="P55" s="835"/>
      <c r="Q55" s="835"/>
      <c r="R55" s="835"/>
      <c r="S55" s="835"/>
      <c r="T55" s="835"/>
      <c r="U55" s="835"/>
      <c r="V55" s="835"/>
      <c r="W55" s="835"/>
      <c r="X55" s="835"/>
      <c r="Y55" s="835"/>
      <c r="Z55" s="835"/>
      <c r="AA55" s="835"/>
      <c r="AB55" s="835"/>
      <c r="AC55" s="835"/>
      <c r="AD55" s="835"/>
      <c r="AE55" s="835"/>
      <c r="AF55" s="835"/>
      <c r="AG55" s="836"/>
      <c r="AH55" s="3434"/>
      <c r="AI55" s="3435"/>
      <c r="AJ55" s="3435"/>
      <c r="AK55" s="3435"/>
      <c r="AL55" s="3435"/>
      <c r="AM55" s="3435"/>
      <c r="AN55" s="3435"/>
      <c r="AO55" s="3435"/>
      <c r="AP55" s="3435"/>
      <c r="AQ55" s="3435"/>
      <c r="AR55" s="3435"/>
      <c r="AS55" s="3435"/>
      <c r="AT55" s="3435"/>
      <c r="AU55" s="3435"/>
      <c r="AV55" s="3435"/>
      <c r="AW55" s="3435"/>
      <c r="AX55" s="3435"/>
      <c r="AY55" s="3436"/>
    </row>
    <row r="56" spans="1:51" ht="26.2" customHeight="1">
      <c r="A56" s="793"/>
      <c r="B56" s="809" t="s">
        <v>97</v>
      </c>
      <c r="C56" s="810"/>
      <c r="D56" s="1241" t="s">
        <v>358</v>
      </c>
      <c r="E56" s="1029"/>
      <c r="F56" s="1029"/>
      <c r="G56" s="1030"/>
      <c r="H56" s="814" t="s">
        <v>98</v>
      </c>
      <c r="I56" s="812"/>
      <c r="J56" s="812"/>
      <c r="K56" s="812"/>
      <c r="L56" s="812"/>
      <c r="M56" s="812"/>
      <c r="N56" s="812"/>
      <c r="O56" s="812"/>
      <c r="P56" s="812"/>
      <c r="Q56" s="812"/>
      <c r="R56" s="812"/>
      <c r="S56" s="812"/>
      <c r="T56" s="812"/>
      <c r="U56" s="812"/>
      <c r="V56" s="812"/>
      <c r="W56" s="812"/>
      <c r="X56" s="812"/>
      <c r="Y56" s="812"/>
      <c r="Z56" s="812"/>
      <c r="AA56" s="812"/>
      <c r="AB56" s="812"/>
      <c r="AC56" s="812"/>
      <c r="AD56" s="812"/>
      <c r="AE56" s="812"/>
      <c r="AF56" s="812"/>
      <c r="AG56" s="813"/>
      <c r="AH56" s="1642" t="s">
        <v>1491</v>
      </c>
      <c r="AI56" s="816"/>
      <c r="AJ56" s="816"/>
      <c r="AK56" s="816"/>
      <c r="AL56" s="816"/>
      <c r="AM56" s="816"/>
      <c r="AN56" s="816"/>
      <c r="AO56" s="816"/>
      <c r="AP56" s="816"/>
      <c r="AQ56" s="816"/>
      <c r="AR56" s="816"/>
      <c r="AS56" s="816"/>
      <c r="AT56" s="816"/>
      <c r="AU56" s="816"/>
      <c r="AV56" s="816"/>
      <c r="AW56" s="816"/>
      <c r="AX56" s="816"/>
      <c r="AY56" s="817"/>
    </row>
    <row r="57" spans="1:51" ht="26.2" customHeight="1">
      <c r="A57" s="793"/>
      <c r="B57" s="818"/>
      <c r="C57" s="819"/>
      <c r="D57" s="843" t="s">
        <v>280</v>
      </c>
      <c r="E57" s="844"/>
      <c r="F57" s="844"/>
      <c r="G57" s="845"/>
      <c r="H57" s="846" t="s">
        <v>101</v>
      </c>
      <c r="I57" s="821"/>
      <c r="J57" s="821"/>
      <c r="K57" s="821"/>
      <c r="L57" s="821"/>
      <c r="M57" s="821"/>
      <c r="N57" s="821"/>
      <c r="O57" s="821"/>
      <c r="P57" s="821"/>
      <c r="Q57" s="821"/>
      <c r="R57" s="821"/>
      <c r="S57" s="821"/>
      <c r="T57" s="821"/>
      <c r="U57" s="821"/>
      <c r="V57" s="821"/>
      <c r="W57" s="821"/>
      <c r="X57" s="821"/>
      <c r="Y57" s="821"/>
      <c r="Z57" s="821"/>
      <c r="AA57" s="821"/>
      <c r="AB57" s="821"/>
      <c r="AC57" s="821"/>
      <c r="AD57" s="821"/>
      <c r="AE57" s="821"/>
      <c r="AF57" s="821"/>
      <c r="AG57" s="822"/>
      <c r="AH57" s="826"/>
      <c r="AI57" s="827"/>
      <c r="AJ57" s="827"/>
      <c r="AK57" s="827"/>
      <c r="AL57" s="827"/>
      <c r="AM57" s="827"/>
      <c r="AN57" s="827"/>
      <c r="AO57" s="827"/>
      <c r="AP57" s="827"/>
      <c r="AQ57" s="827"/>
      <c r="AR57" s="827"/>
      <c r="AS57" s="827"/>
      <c r="AT57" s="827"/>
      <c r="AU57" s="827"/>
      <c r="AV57" s="827"/>
      <c r="AW57" s="827"/>
      <c r="AX57" s="827"/>
      <c r="AY57" s="828"/>
    </row>
    <row r="58" spans="1:51" ht="26.2" customHeight="1">
      <c r="A58" s="793"/>
      <c r="B58" s="818"/>
      <c r="C58" s="819"/>
      <c r="D58" s="843" t="s">
        <v>363</v>
      </c>
      <c r="E58" s="844"/>
      <c r="F58" s="844"/>
      <c r="G58" s="845"/>
      <c r="H58" s="846" t="s">
        <v>364</v>
      </c>
      <c r="I58" s="821"/>
      <c r="J58" s="821"/>
      <c r="K58" s="821"/>
      <c r="L58" s="821"/>
      <c r="M58" s="821"/>
      <c r="N58" s="821"/>
      <c r="O58" s="821"/>
      <c r="P58" s="821"/>
      <c r="Q58" s="821"/>
      <c r="R58" s="821"/>
      <c r="S58" s="821"/>
      <c r="T58" s="821"/>
      <c r="U58" s="821"/>
      <c r="V58" s="821"/>
      <c r="W58" s="821"/>
      <c r="X58" s="821"/>
      <c r="Y58" s="821"/>
      <c r="Z58" s="821"/>
      <c r="AA58" s="821"/>
      <c r="AB58" s="821"/>
      <c r="AC58" s="821"/>
      <c r="AD58" s="821"/>
      <c r="AE58" s="821"/>
      <c r="AF58" s="821"/>
      <c r="AG58" s="822"/>
      <c r="AH58" s="826"/>
      <c r="AI58" s="827"/>
      <c r="AJ58" s="827"/>
      <c r="AK58" s="827"/>
      <c r="AL58" s="827"/>
      <c r="AM58" s="827"/>
      <c r="AN58" s="827"/>
      <c r="AO58" s="827"/>
      <c r="AP58" s="827"/>
      <c r="AQ58" s="827"/>
      <c r="AR58" s="827"/>
      <c r="AS58" s="827"/>
      <c r="AT58" s="827"/>
      <c r="AU58" s="827"/>
      <c r="AV58" s="827"/>
      <c r="AW58" s="827"/>
      <c r="AX58" s="827"/>
      <c r="AY58" s="828"/>
    </row>
    <row r="59" spans="1:51" ht="26.2" customHeight="1">
      <c r="A59" s="793"/>
      <c r="B59" s="818"/>
      <c r="C59" s="819"/>
      <c r="D59" s="840" t="s">
        <v>358</v>
      </c>
      <c r="E59" s="841"/>
      <c r="F59" s="841"/>
      <c r="G59" s="842"/>
      <c r="H59" s="854" t="s">
        <v>104</v>
      </c>
      <c r="I59" s="855"/>
      <c r="J59" s="855"/>
      <c r="K59" s="855"/>
      <c r="L59" s="855"/>
      <c r="M59" s="855"/>
      <c r="N59" s="855"/>
      <c r="O59" s="855"/>
      <c r="P59" s="855"/>
      <c r="Q59" s="855"/>
      <c r="R59" s="855"/>
      <c r="S59" s="855"/>
      <c r="T59" s="855"/>
      <c r="U59" s="855"/>
      <c r="V59" s="855"/>
      <c r="W59" s="855"/>
      <c r="X59" s="855"/>
      <c r="Y59" s="855"/>
      <c r="Z59" s="855"/>
      <c r="AA59" s="855"/>
      <c r="AB59" s="855"/>
      <c r="AC59" s="855"/>
      <c r="AD59" s="855"/>
      <c r="AE59" s="855"/>
      <c r="AF59" s="855"/>
      <c r="AG59" s="856"/>
      <c r="AH59" s="826"/>
      <c r="AI59" s="827"/>
      <c r="AJ59" s="827"/>
      <c r="AK59" s="827"/>
      <c r="AL59" s="827"/>
      <c r="AM59" s="827"/>
      <c r="AN59" s="827"/>
      <c r="AO59" s="827"/>
      <c r="AP59" s="827"/>
      <c r="AQ59" s="827"/>
      <c r="AR59" s="827"/>
      <c r="AS59" s="827"/>
      <c r="AT59" s="827"/>
      <c r="AU59" s="827"/>
      <c r="AV59" s="827"/>
      <c r="AW59" s="827"/>
      <c r="AX59" s="827"/>
      <c r="AY59" s="828"/>
    </row>
    <row r="60" spans="1:51" ht="72" customHeight="1">
      <c r="A60" s="793"/>
      <c r="B60" s="818"/>
      <c r="C60" s="819"/>
      <c r="D60" s="1660"/>
      <c r="E60" s="1918"/>
      <c r="F60" s="1918"/>
      <c r="G60" s="1919"/>
      <c r="H60" s="857" t="s">
        <v>105</v>
      </c>
      <c r="I60" s="858"/>
      <c r="J60" s="858"/>
      <c r="K60" s="858"/>
      <c r="L60" s="858"/>
      <c r="M60" s="858"/>
      <c r="N60" s="858"/>
      <c r="O60" s="858"/>
      <c r="P60" s="858"/>
      <c r="Q60" s="858"/>
      <c r="R60" s="858"/>
      <c r="S60" s="858"/>
      <c r="T60" s="858"/>
      <c r="U60" s="858"/>
      <c r="V60" s="859" t="s">
        <v>1492</v>
      </c>
      <c r="W60" s="859"/>
      <c r="X60" s="859"/>
      <c r="Y60" s="859"/>
      <c r="Z60" s="859"/>
      <c r="AA60" s="859"/>
      <c r="AB60" s="859"/>
      <c r="AC60" s="859"/>
      <c r="AD60" s="859"/>
      <c r="AE60" s="859"/>
      <c r="AF60" s="859"/>
      <c r="AG60" s="860"/>
      <c r="AH60" s="826"/>
      <c r="AI60" s="827"/>
      <c r="AJ60" s="827"/>
      <c r="AK60" s="827"/>
      <c r="AL60" s="827"/>
      <c r="AM60" s="827"/>
      <c r="AN60" s="827"/>
      <c r="AO60" s="827"/>
      <c r="AP60" s="827"/>
      <c r="AQ60" s="827"/>
      <c r="AR60" s="827"/>
      <c r="AS60" s="827"/>
      <c r="AT60" s="827"/>
      <c r="AU60" s="827"/>
      <c r="AV60" s="827"/>
      <c r="AW60" s="827"/>
      <c r="AX60" s="827"/>
      <c r="AY60" s="828"/>
    </row>
    <row r="61" spans="1:51" ht="26.2" customHeight="1">
      <c r="A61" s="793"/>
      <c r="B61" s="829"/>
      <c r="C61" s="830"/>
      <c r="D61" s="831" t="s">
        <v>358</v>
      </c>
      <c r="E61" s="832"/>
      <c r="F61" s="832"/>
      <c r="G61" s="833"/>
      <c r="H61" s="834" t="s">
        <v>106</v>
      </c>
      <c r="I61" s="835"/>
      <c r="J61" s="835"/>
      <c r="K61" s="835"/>
      <c r="L61" s="835"/>
      <c r="M61" s="835"/>
      <c r="N61" s="835"/>
      <c r="O61" s="835"/>
      <c r="P61" s="835"/>
      <c r="Q61" s="835"/>
      <c r="R61" s="835"/>
      <c r="S61" s="835"/>
      <c r="T61" s="835"/>
      <c r="U61" s="835"/>
      <c r="V61" s="835"/>
      <c r="W61" s="835"/>
      <c r="X61" s="835"/>
      <c r="Y61" s="835"/>
      <c r="Z61" s="835"/>
      <c r="AA61" s="835"/>
      <c r="AB61" s="835"/>
      <c r="AC61" s="835"/>
      <c r="AD61" s="835"/>
      <c r="AE61" s="835"/>
      <c r="AF61" s="835"/>
      <c r="AG61" s="836"/>
      <c r="AH61" s="837"/>
      <c r="AI61" s="838"/>
      <c r="AJ61" s="838"/>
      <c r="AK61" s="838"/>
      <c r="AL61" s="838"/>
      <c r="AM61" s="838"/>
      <c r="AN61" s="838"/>
      <c r="AO61" s="838"/>
      <c r="AP61" s="838"/>
      <c r="AQ61" s="838"/>
      <c r="AR61" s="838"/>
      <c r="AS61" s="838"/>
      <c r="AT61" s="838"/>
      <c r="AU61" s="838"/>
      <c r="AV61" s="838"/>
      <c r="AW61" s="838"/>
      <c r="AX61" s="838"/>
      <c r="AY61" s="839"/>
    </row>
    <row r="62" spans="1:51" ht="272.95" customHeight="1" thickBot="1">
      <c r="A62" s="793"/>
      <c r="B62" s="864" t="s">
        <v>107</v>
      </c>
      <c r="C62" s="865"/>
      <c r="D62" s="1665" t="s">
        <v>1493</v>
      </c>
      <c r="E62" s="3024"/>
      <c r="F62" s="3024"/>
      <c r="G62" s="3024"/>
      <c r="H62" s="3024"/>
      <c r="I62" s="3024"/>
      <c r="J62" s="3024"/>
      <c r="K62" s="3024"/>
      <c r="L62" s="3024"/>
      <c r="M62" s="3024"/>
      <c r="N62" s="3024"/>
      <c r="O62" s="3024"/>
      <c r="P62" s="3024"/>
      <c r="Q62" s="3024"/>
      <c r="R62" s="3024"/>
      <c r="S62" s="3024"/>
      <c r="T62" s="3024"/>
      <c r="U62" s="3024"/>
      <c r="V62" s="3024"/>
      <c r="W62" s="3024"/>
      <c r="X62" s="3024"/>
      <c r="Y62" s="3024"/>
      <c r="Z62" s="3024"/>
      <c r="AA62" s="3024"/>
      <c r="AB62" s="3024"/>
      <c r="AC62" s="3024"/>
      <c r="AD62" s="3024"/>
      <c r="AE62" s="3024"/>
      <c r="AF62" s="3024"/>
      <c r="AG62" s="3024"/>
      <c r="AH62" s="3024"/>
      <c r="AI62" s="3024"/>
      <c r="AJ62" s="3024"/>
      <c r="AK62" s="3024"/>
      <c r="AL62" s="3024"/>
      <c r="AM62" s="3024"/>
      <c r="AN62" s="3024"/>
      <c r="AO62" s="3024"/>
      <c r="AP62" s="3024"/>
      <c r="AQ62" s="3024"/>
      <c r="AR62" s="3024"/>
      <c r="AS62" s="3024"/>
      <c r="AT62" s="3024"/>
      <c r="AU62" s="3024"/>
      <c r="AV62" s="3024"/>
      <c r="AW62" s="3024"/>
      <c r="AX62" s="3024"/>
      <c r="AY62" s="3025"/>
    </row>
    <row r="63" spans="1:51" ht="20.95" hidden="1" customHeight="1">
      <c r="A63" s="793"/>
      <c r="B63" s="799"/>
      <c r="C63" s="800"/>
      <c r="D63" s="780" t="s">
        <v>109</v>
      </c>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51" ht="97.55" hidden="1" customHeight="1">
      <c r="A64" s="793"/>
      <c r="B64" s="799"/>
      <c r="C64" s="800"/>
      <c r="D64" s="869" t="s">
        <v>110</v>
      </c>
      <c r="E64" s="870"/>
      <c r="F64" s="870"/>
      <c r="G64" s="870"/>
      <c r="H64" s="870"/>
      <c r="I64" s="870"/>
      <c r="J64" s="870"/>
      <c r="K64" s="870"/>
      <c r="L64" s="870"/>
      <c r="M64" s="870"/>
      <c r="N64" s="870"/>
      <c r="O64" s="870"/>
      <c r="P64" s="870"/>
      <c r="Q64" s="870"/>
      <c r="R64" s="870"/>
      <c r="S64" s="870"/>
      <c r="T64" s="870"/>
      <c r="U64" s="870"/>
      <c r="V64" s="870"/>
      <c r="W64" s="870"/>
      <c r="X64" s="870"/>
      <c r="Y64" s="870"/>
      <c r="Z64" s="870"/>
      <c r="AA64" s="870"/>
      <c r="AB64" s="870"/>
      <c r="AC64" s="870"/>
      <c r="AD64" s="870"/>
      <c r="AE64" s="870"/>
      <c r="AF64" s="870"/>
      <c r="AG64" s="870"/>
      <c r="AH64" s="870"/>
      <c r="AI64" s="870"/>
      <c r="AJ64" s="870"/>
      <c r="AK64" s="870"/>
      <c r="AL64" s="870"/>
      <c r="AM64" s="870"/>
      <c r="AN64" s="870"/>
      <c r="AO64" s="870"/>
      <c r="AP64" s="870"/>
      <c r="AQ64" s="870"/>
      <c r="AR64" s="870"/>
      <c r="AS64" s="870"/>
      <c r="AT64" s="870"/>
      <c r="AU64" s="870"/>
      <c r="AV64" s="870"/>
      <c r="AW64" s="870"/>
      <c r="AX64" s="870"/>
      <c r="AY64" s="871"/>
    </row>
    <row r="65" spans="1:51" ht="119.8" hidden="1" customHeight="1">
      <c r="A65" s="793"/>
      <c r="B65" s="799"/>
      <c r="C65" s="800"/>
      <c r="D65" s="872" t="s">
        <v>111</v>
      </c>
      <c r="E65" s="873"/>
      <c r="F65" s="873"/>
      <c r="G65" s="873"/>
      <c r="H65" s="873"/>
      <c r="I65" s="873"/>
      <c r="J65" s="873"/>
      <c r="K65" s="873"/>
      <c r="L65" s="873"/>
      <c r="M65" s="873"/>
      <c r="N65" s="873"/>
      <c r="O65" s="873"/>
      <c r="P65" s="873"/>
      <c r="Q65" s="873"/>
      <c r="R65" s="873"/>
      <c r="S65" s="873"/>
      <c r="T65" s="873"/>
      <c r="U65" s="873"/>
      <c r="V65" s="873"/>
      <c r="W65" s="873"/>
      <c r="X65" s="873"/>
      <c r="Y65" s="873"/>
      <c r="Z65" s="873"/>
      <c r="AA65" s="873"/>
      <c r="AB65" s="873"/>
      <c r="AC65" s="873"/>
      <c r="AD65" s="873"/>
      <c r="AE65" s="873"/>
      <c r="AF65" s="873"/>
      <c r="AG65" s="873"/>
      <c r="AH65" s="873"/>
      <c r="AI65" s="873"/>
      <c r="AJ65" s="873"/>
      <c r="AK65" s="873"/>
      <c r="AL65" s="873"/>
      <c r="AM65" s="873"/>
      <c r="AN65" s="873"/>
      <c r="AO65" s="873"/>
      <c r="AP65" s="873"/>
      <c r="AQ65" s="873"/>
      <c r="AR65" s="873"/>
      <c r="AS65" s="873"/>
      <c r="AT65" s="873"/>
      <c r="AU65" s="873"/>
      <c r="AV65" s="873"/>
      <c r="AW65" s="873"/>
      <c r="AX65" s="873"/>
      <c r="AY65" s="874"/>
    </row>
    <row r="66" spans="1:51" ht="20.95" customHeight="1">
      <c r="A66" s="793"/>
      <c r="B66" s="698" t="s">
        <v>1494</v>
      </c>
      <c r="C66" s="699"/>
      <c r="D66" s="699"/>
      <c r="E66" s="699"/>
      <c r="F66" s="699"/>
      <c r="G66" s="699"/>
      <c r="H66" s="699"/>
      <c r="I66" s="699"/>
      <c r="J66" s="699"/>
      <c r="K66" s="699"/>
      <c r="L66" s="699"/>
      <c r="M66" s="699"/>
      <c r="N66" s="699"/>
      <c r="O66" s="699"/>
      <c r="P66" s="699"/>
      <c r="Q66" s="699"/>
      <c r="R66" s="699"/>
      <c r="S66" s="699"/>
      <c r="T66" s="699"/>
      <c r="U66" s="699"/>
      <c r="V66" s="699"/>
      <c r="W66" s="699"/>
      <c r="X66" s="699"/>
      <c r="Y66" s="699"/>
      <c r="Z66" s="699"/>
      <c r="AA66" s="699"/>
      <c r="AB66" s="699"/>
      <c r="AC66" s="699"/>
      <c r="AD66" s="699"/>
      <c r="AE66" s="699"/>
      <c r="AF66" s="699"/>
      <c r="AG66" s="699"/>
      <c r="AH66" s="699"/>
      <c r="AI66" s="699"/>
      <c r="AJ66" s="699"/>
      <c r="AK66" s="699"/>
      <c r="AL66" s="699"/>
      <c r="AM66" s="699"/>
      <c r="AN66" s="699"/>
      <c r="AO66" s="699"/>
      <c r="AP66" s="699"/>
      <c r="AQ66" s="699"/>
      <c r="AR66" s="699"/>
      <c r="AS66" s="699"/>
      <c r="AT66" s="699"/>
      <c r="AU66" s="699"/>
      <c r="AV66" s="699"/>
      <c r="AW66" s="699"/>
      <c r="AX66" s="699"/>
      <c r="AY66" s="781"/>
    </row>
    <row r="67" spans="1:51" ht="122.4" customHeight="1">
      <c r="A67" s="875"/>
      <c r="B67" s="3437" t="s">
        <v>1171</v>
      </c>
      <c r="C67" s="1090"/>
      <c r="D67" s="1090"/>
      <c r="E67" s="1090"/>
      <c r="F67" s="1264"/>
      <c r="G67" s="1265" t="s">
        <v>1495</v>
      </c>
      <c r="H67" s="1093"/>
      <c r="I67" s="1093"/>
      <c r="J67" s="1093"/>
      <c r="K67" s="1093"/>
      <c r="L67" s="1093"/>
      <c r="M67" s="1093"/>
      <c r="N67" s="1093"/>
      <c r="O67" s="1093"/>
      <c r="P67" s="1093"/>
      <c r="Q67" s="1093"/>
      <c r="R67" s="1093"/>
      <c r="S67" s="1093"/>
      <c r="T67" s="1093"/>
      <c r="U67" s="1093"/>
      <c r="V67" s="1093"/>
      <c r="W67" s="1093"/>
      <c r="X67" s="1093"/>
      <c r="Y67" s="1093"/>
      <c r="Z67" s="1093"/>
      <c r="AA67" s="1093"/>
      <c r="AB67" s="1093"/>
      <c r="AC67" s="1093"/>
      <c r="AD67" s="1093"/>
      <c r="AE67" s="1093"/>
      <c r="AF67" s="1093"/>
      <c r="AG67" s="1093"/>
      <c r="AH67" s="1093"/>
      <c r="AI67" s="1093"/>
      <c r="AJ67" s="1093"/>
      <c r="AK67" s="1093"/>
      <c r="AL67" s="1093"/>
      <c r="AM67" s="1093"/>
      <c r="AN67" s="1093"/>
      <c r="AO67" s="1093"/>
      <c r="AP67" s="1093"/>
      <c r="AQ67" s="1093"/>
      <c r="AR67" s="1093"/>
      <c r="AS67" s="1093"/>
      <c r="AT67" s="1093"/>
      <c r="AU67" s="1093"/>
      <c r="AV67" s="1093"/>
      <c r="AW67" s="1093"/>
      <c r="AX67" s="1093"/>
      <c r="AY67" s="1266"/>
    </row>
    <row r="68" spans="1:51" ht="18.350000000000001" customHeight="1">
      <c r="A68" s="875"/>
      <c r="B68" s="882" t="s">
        <v>115</v>
      </c>
      <c r="C68" s="883"/>
      <c r="D68" s="883"/>
      <c r="E68" s="883"/>
      <c r="F68" s="883"/>
      <c r="G68" s="883"/>
      <c r="H68" s="883"/>
      <c r="I68" s="883"/>
      <c r="J68" s="883"/>
      <c r="K68" s="883"/>
      <c r="L68" s="883"/>
      <c r="M68" s="883"/>
      <c r="N68" s="883"/>
      <c r="O68" s="883"/>
      <c r="P68" s="883"/>
      <c r="Q68" s="883"/>
      <c r="R68" s="883"/>
      <c r="S68" s="883"/>
      <c r="T68" s="883"/>
      <c r="U68" s="883"/>
      <c r="V68" s="883"/>
      <c r="W68" s="883"/>
      <c r="X68" s="883"/>
      <c r="Y68" s="883"/>
      <c r="Z68" s="883"/>
      <c r="AA68" s="883"/>
      <c r="AB68" s="883"/>
      <c r="AC68" s="883"/>
      <c r="AD68" s="883"/>
      <c r="AE68" s="883"/>
      <c r="AF68" s="883"/>
      <c r="AG68" s="883"/>
      <c r="AH68" s="883"/>
      <c r="AI68" s="883"/>
      <c r="AJ68" s="883"/>
      <c r="AK68" s="883"/>
      <c r="AL68" s="883"/>
      <c r="AM68" s="883"/>
      <c r="AN68" s="883"/>
      <c r="AO68" s="883"/>
      <c r="AP68" s="883"/>
      <c r="AQ68" s="883"/>
      <c r="AR68" s="883"/>
      <c r="AS68" s="883"/>
      <c r="AT68" s="883"/>
      <c r="AU68" s="883"/>
      <c r="AV68" s="883"/>
      <c r="AW68" s="883"/>
      <c r="AX68" s="883"/>
      <c r="AY68" s="884"/>
    </row>
    <row r="69" spans="1:51" ht="119.15" customHeight="1" thickBot="1">
      <c r="A69" s="875"/>
      <c r="B69" s="1670" t="s">
        <v>621</v>
      </c>
      <c r="C69" s="1671"/>
      <c r="D69" s="1671"/>
      <c r="E69" s="1671"/>
      <c r="F69" s="1672"/>
      <c r="G69" s="3438" t="s">
        <v>1496</v>
      </c>
      <c r="H69" s="3439"/>
      <c r="I69" s="3439"/>
      <c r="J69" s="3439"/>
      <c r="K69" s="3439"/>
      <c r="L69" s="3439"/>
      <c r="M69" s="3439"/>
      <c r="N69" s="3439"/>
      <c r="O69" s="3439"/>
      <c r="P69" s="3439"/>
      <c r="Q69" s="3439"/>
      <c r="R69" s="3439"/>
      <c r="S69" s="3439"/>
      <c r="T69" s="3439"/>
      <c r="U69" s="3439"/>
      <c r="V69" s="3439"/>
      <c r="W69" s="3439"/>
      <c r="X69" s="3439"/>
      <c r="Y69" s="3439"/>
      <c r="Z69" s="3439"/>
      <c r="AA69" s="3439"/>
      <c r="AB69" s="3439"/>
      <c r="AC69" s="3439"/>
      <c r="AD69" s="3439"/>
      <c r="AE69" s="3439"/>
      <c r="AF69" s="3439"/>
      <c r="AG69" s="3439"/>
      <c r="AH69" s="3439"/>
      <c r="AI69" s="3439"/>
      <c r="AJ69" s="3439"/>
      <c r="AK69" s="3439"/>
      <c r="AL69" s="3439"/>
      <c r="AM69" s="3439"/>
      <c r="AN69" s="3439"/>
      <c r="AO69" s="3439"/>
      <c r="AP69" s="3439"/>
      <c r="AQ69" s="3439"/>
      <c r="AR69" s="3439"/>
      <c r="AS69" s="3439"/>
      <c r="AT69" s="3439"/>
      <c r="AU69" s="3439"/>
      <c r="AV69" s="3439"/>
      <c r="AW69" s="3439"/>
      <c r="AX69" s="3439"/>
      <c r="AY69" s="3440"/>
    </row>
    <row r="70" spans="1:51" ht="19.649999999999999" customHeight="1">
      <c r="A70" s="875"/>
      <c r="B70" s="891" t="s">
        <v>118</v>
      </c>
      <c r="C70" s="892"/>
      <c r="D70" s="892"/>
      <c r="E70" s="892"/>
      <c r="F70" s="892"/>
      <c r="G70" s="892"/>
      <c r="H70" s="892"/>
      <c r="I70" s="892"/>
      <c r="J70" s="892"/>
      <c r="K70" s="892"/>
      <c r="L70" s="892"/>
      <c r="M70" s="892"/>
      <c r="N70" s="892"/>
      <c r="O70" s="892"/>
      <c r="P70" s="892"/>
      <c r="Q70" s="892"/>
      <c r="R70" s="892"/>
      <c r="S70" s="892"/>
      <c r="T70" s="892"/>
      <c r="U70" s="892"/>
      <c r="V70" s="892"/>
      <c r="W70" s="892"/>
      <c r="X70" s="892"/>
      <c r="Y70" s="892"/>
      <c r="Z70" s="892"/>
      <c r="AA70" s="892"/>
      <c r="AB70" s="892"/>
      <c r="AC70" s="892"/>
      <c r="AD70" s="892"/>
      <c r="AE70" s="892"/>
      <c r="AF70" s="892"/>
      <c r="AG70" s="892"/>
      <c r="AH70" s="892"/>
      <c r="AI70" s="892"/>
      <c r="AJ70" s="892"/>
      <c r="AK70" s="892"/>
      <c r="AL70" s="892"/>
      <c r="AM70" s="892"/>
      <c r="AN70" s="892"/>
      <c r="AO70" s="892"/>
      <c r="AP70" s="892"/>
      <c r="AQ70" s="892"/>
      <c r="AR70" s="892"/>
      <c r="AS70" s="892"/>
      <c r="AT70" s="892"/>
      <c r="AU70" s="892"/>
      <c r="AV70" s="892"/>
      <c r="AW70" s="892"/>
      <c r="AX70" s="892"/>
      <c r="AY70" s="893"/>
    </row>
    <row r="71" spans="1:51" ht="105.05" customHeight="1" thickBot="1">
      <c r="A71" s="875"/>
      <c r="B71" s="1274" t="s">
        <v>1497</v>
      </c>
      <c r="C71" s="2563"/>
      <c r="D71" s="2563"/>
      <c r="E71" s="2563"/>
      <c r="F71" s="2563"/>
      <c r="G71" s="2563"/>
      <c r="H71" s="2563"/>
      <c r="I71" s="2563"/>
      <c r="J71" s="2563"/>
      <c r="K71" s="2563"/>
      <c r="L71" s="2563"/>
      <c r="M71" s="2563"/>
      <c r="N71" s="2563"/>
      <c r="O71" s="2563"/>
      <c r="P71" s="2563"/>
      <c r="Q71" s="2563"/>
      <c r="R71" s="2563"/>
      <c r="S71" s="2563"/>
      <c r="T71" s="2563"/>
      <c r="U71" s="2563"/>
      <c r="V71" s="2563"/>
      <c r="W71" s="2563"/>
      <c r="X71" s="2563"/>
      <c r="Y71" s="2563"/>
      <c r="Z71" s="2563"/>
      <c r="AA71" s="2563"/>
      <c r="AB71" s="2563"/>
      <c r="AC71" s="2563"/>
      <c r="AD71" s="2563"/>
      <c r="AE71" s="2563"/>
      <c r="AF71" s="2563"/>
      <c r="AG71" s="2563"/>
      <c r="AH71" s="2563"/>
      <c r="AI71" s="2563"/>
      <c r="AJ71" s="2563"/>
      <c r="AK71" s="2563"/>
      <c r="AL71" s="2563"/>
      <c r="AM71" s="2563"/>
      <c r="AN71" s="2563"/>
      <c r="AO71" s="2563"/>
      <c r="AP71" s="2563"/>
      <c r="AQ71" s="2563"/>
      <c r="AR71" s="2563"/>
      <c r="AS71" s="2563"/>
      <c r="AT71" s="2563"/>
      <c r="AU71" s="2563"/>
      <c r="AV71" s="2563"/>
      <c r="AW71" s="2563"/>
      <c r="AX71" s="2563"/>
      <c r="AY71" s="2564"/>
    </row>
    <row r="72" spans="1:51" ht="19.649999999999999" customHeight="1">
      <c r="A72" s="875"/>
      <c r="B72" s="897" t="s">
        <v>119</v>
      </c>
      <c r="C72" s="898"/>
      <c r="D72" s="898"/>
      <c r="E72" s="898"/>
      <c r="F72" s="898"/>
      <c r="G72" s="898"/>
      <c r="H72" s="898"/>
      <c r="I72" s="898"/>
      <c r="J72" s="898"/>
      <c r="K72" s="898"/>
      <c r="L72" s="898"/>
      <c r="M72" s="898"/>
      <c r="N72" s="898"/>
      <c r="O72" s="898"/>
      <c r="P72" s="898"/>
      <c r="Q72" s="898"/>
      <c r="R72" s="898"/>
      <c r="S72" s="898"/>
      <c r="T72" s="898"/>
      <c r="U72" s="898"/>
      <c r="V72" s="898"/>
      <c r="W72" s="898"/>
      <c r="X72" s="898"/>
      <c r="Y72" s="898"/>
      <c r="Z72" s="898"/>
      <c r="AA72" s="898"/>
      <c r="AB72" s="898"/>
      <c r="AC72" s="898"/>
      <c r="AD72" s="898"/>
      <c r="AE72" s="898"/>
      <c r="AF72" s="898"/>
      <c r="AG72" s="898"/>
      <c r="AH72" s="898"/>
      <c r="AI72" s="898"/>
      <c r="AJ72" s="898"/>
      <c r="AK72" s="898"/>
      <c r="AL72" s="898"/>
      <c r="AM72" s="898"/>
      <c r="AN72" s="898"/>
      <c r="AO72" s="898"/>
      <c r="AP72" s="898"/>
      <c r="AQ72" s="898"/>
      <c r="AR72" s="898"/>
      <c r="AS72" s="898"/>
      <c r="AT72" s="898"/>
      <c r="AU72" s="898"/>
      <c r="AV72" s="898"/>
      <c r="AW72" s="898"/>
      <c r="AX72" s="898"/>
      <c r="AY72" s="899"/>
    </row>
    <row r="73" spans="1:51" ht="20" customHeight="1">
      <c r="A73" s="875"/>
      <c r="B73" s="900" t="s">
        <v>120</v>
      </c>
      <c r="C73" s="901"/>
      <c r="D73" s="901"/>
      <c r="E73" s="901"/>
      <c r="F73" s="901"/>
      <c r="G73" s="901"/>
      <c r="H73" s="901"/>
      <c r="I73" s="901"/>
      <c r="J73" s="901"/>
      <c r="K73" s="901"/>
      <c r="L73" s="902"/>
      <c r="M73" s="903" t="s">
        <v>280</v>
      </c>
      <c r="N73" s="766"/>
      <c r="O73" s="766"/>
      <c r="P73" s="766"/>
      <c r="Q73" s="766"/>
      <c r="R73" s="766"/>
      <c r="S73" s="766"/>
      <c r="T73" s="766"/>
      <c r="U73" s="766"/>
      <c r="V73" s="766"/>
      <c r="W73" s="766"/>
      <c r="X73" s="766"/>
      <c r="Y73" s="766"/>
      <c r="Z73" s="766"/>
      <c r="AA73" s="767"/>
      <c r="AB73" s="901" t="s">
        <v>121</v>
      </c>
      <c r="AC73" s="901"/>
      <c r="AD73" s="901"/>
      <c r="AE73" s="901"/>
      <c r="AF73" s="901"/>
      <c r="AG73" s="901"/>
      <c r="AH73" s="901"/>
      <c r="AI73" s="901"/>
      <c r="AJ73" s="901"/>
      <c r="AK73" s="902"/>
      <c r="AL73" s="903" t="s">
        <v>1498</v>
      </c>
      <c r="AM73" s="766"/>
      <c r="AN73" s="766"/>
      <c r="AO73" s="766"/>
      <c r="AP73" s="766"/>
      <c r="AQ73" s="766"/>
      <c r="AR73" s="766"/>
      <c r="AS73" s="766"/>
      <c r="AT73" s="766"/>
      <c r="AU73" s="766"/>
      <c r="AV73" s="766"/>
      <c r="AW73" s="766"/>
      <c r="AX73" s="766"/>
      <c r="AY73" s="905"/>
    </row>
    <row r="74" spans="1:51" ht="2.95" customHeight="1">
      <c r="A74" s="793"/>
      <c r="B74" s="774"/>
      <c r="C74" s="774"/>
      <c r="D74" s="906"/>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906"/>
      <c r="AM74" s="906"/>
      <c r="AN74" s="906"/>
      <c r="AO74" s="906"/>
      <c r="AP74" s="906"/>
      <c r="AQ74" s="906"/>
      <c r="AR74" s="906"/>
      <c r="AS74" s="906"/>
      <c r="AT74" s="906"/>
      <c r="AU74" s="906"/>
      <c r="AV74" s="906"/>
      <c r="AW74" s="906"/>
      <c r="AX74" s="906"/>
      <c r="AY74" s="906"/>
    </row>
    <row r="75" spans="1:51" ht="2.95" customHeight="1" thickBot="1">
      <c r="A75" s="793"/>
      <c r="B75" s="776"/>
      <c r="C75" s="776"/>
      <c r="D75" s="2097"/>
      <c r="E75" s="2097"/>
      <c r="F75" s="2097"/>
      <c r="G75" s="2097"/>
      <c r="H75" s="2097"/>
      <c r="I75" s="2097"/>
      <c r="J75" s="2097"/>
      <c r="K75" s="2097"/>
      <c r="L75" s="2097"/>
      <c r="M75" s="2097"/>
      <c r="N75" s="2097"/>
      <c r="O75" s="2097"/>
      <c r="P75" s="2097"/>
      <c r="Q75" s="2097"/>
      <c r="R75" s="2097"/>
      <c r="S75" s="2097"/>
      <c r="T75" s="2097"/>
      <c r="U75" s="2097"/>
      <c r="V75" s="2097"/>
      <c r="W75" s="2097"/>
      <c r="X75" s="2097"/>
      <c r="Y75" s="2097"/>
      <c r="Z75" s="2097"/>
      <c r="AA75" s="2097"/>
      <c r="AB75" s="2097"/>
      <c r="AC75" s="2097"/>
      <c r="AD75" s="2097"/>
      <c r="AE75" s="2097"/>
      <c r="AF75" s="2097"/>
      <c r="AG75" s="2097"/>
      <c r="AH75" s="2097"/>
      <c r="AI75" s="2097"/>
      <c r="AJ75" s="2097"/>
      <c r="AK75" s="2097"/>
      <c r="AL75" s="2097"/>
      <c r="AM75" s="2097"/>
      <c r="AN75" s="2097"/>
      <c r="AO75" s="2097"/>
      <c r="AP75" s="2097"/>
      <c r="AQ75" s="2097"/>
      <c r="AR75" s="2097"/>
      <c r="AS75" s="2097"/>
      <c r="AT75" s="2097"/>
      <c r="AU75" s="2097"/>
      <c r="AV75" s="2097"/>
      <c r="AW75" s="2097"/>
      <c r="AX75" s="2097"/>
      <c r="AY75" s="2097"/>
    </row>
    <row r="76" spans="1:51" ht="385.55" customHeight="1">
      <c r="A76" s="875"/>
      <c r="B76" s="907" t="s">
        <v>713</v>
      </c>
      <c r="C76" s="908"/>
      <c r="D76" s="908"/>
      <c r="E76" s="908"/>
      <c r="F76" s="908"/>
      <c r="G76" s="909"/>
      <c r="H76" s="910" t="s">
        <v>463</v>
      </c>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2"/>
    </row>
    <row r="77" spans="1:51" ht="348.9" customHeight="1">
      <c r="B77" s="585"/>
      <c r="C77" s="586"/>
      <c r="D77" s="586"/>
      <c r="E77" s="586"/>
      <c r="F77" s="586"/>
      <c r="G77" s="587"/>
      <c r="H77" s="913"/>
      <c r="I77" s="917"/>
      <c r="J77" s="917"/>
      <c r="K77" s="917"/>
      <c r="L77" s="917"/>
      <c r="M77" s="917"/>
      <c r="N77" s="917"/>
      <c r="O77" s="917"/>
      <c r="P77" s="917"/>
      <c r="Q77" s="917"/>
      <c r="R77" s="917"/>
      <c r="S77" s="917"/>
      <c r="T77" s="917"/>
      <c r="U77" s="917"/>
      <c r="V77" s="917"/>
      <c r="W77" s="917"/>
      <c r="X77" s="917"/>
      <c r="Y77" s="917"/>
      <c r="Z77" s="917"/>
      <c r="AA77" s="917"/>
      <c r="AB77" s="917"/>
      <c r="AC77" s="917"/>
      <c r="AD77" s="917"/>
      <c r="AE77" s="917"/>
      <c r="AF77" s="917"/>
      <c r="AG77" s="917"/>
      <c r="AH77" s="917"/>
      <c r="AI77" s="917"/>
      <c r="AJ77" s="917"/>
      <c r="AK77" s="917"/>
      <c r="AL77" s="917"/>
      <c r="AM77" s="917"/>
      <c r="AN77" s="917"/>
      <c r="AO77" s="917"/>
      <c r="AP77" s="917"/>
      <c r="AQ77" s="917"/>
      <c r="AR77" s="917"/>
      <c r="AS77" s="917"/>
      <c r="AT77" s="917"/>
      <c r="AU77" s="917"/>
      <c r="AV77" s="917"/>
      <c r="AW77" s="917"/>
      <c r="AX77" s="917"/>
      <c r="AY77" s="918"/>
    </row>
    <row r="78" spans="1:51" ht="324" customHeight="1" thickBot="1">
      <c r="B78" s="585"/>
      <c r="C78" s="586"/>
      <c r="D78" s="586"/>
      <c r="E78" s="586"/>
      <c r="F78" s="586"/>
      <c r="G78" s="587"/>
      <c r="H78" s="913"/>
      <c r="I78" s="917"/>
      <c r="J78" s="917"/>
      <c r="K78" s="917"/>
      <c r="L78" s="917"/>
      <c r="M78" s="917"/>
      <c r="N78" s="917"/>
      <c r="O78" s="917"/>
      <c r="P78" s="917"/>
      <c r="Q78" s="917"/>
      <c r="R78" s="917"/>
      <c r="S78" s="917"/>
      <c r="T78" s="917"/>
      <c r="U78" s="917"/>
      <c r="V78" s="917"/>
      <c r="W78" s="917"/>
      <c r="X78" s="917"/>
      <c r="Y78" s="917"/>
      <c r="Z78" s="917"/>
      <c r="AA78" s="917"/>
      <c r="AB78" s="917"/>
      <c r="AC78" s="917"/>
      <c r="AD78" s="917"/>
      <c r="AE78" s="917"/>
      <c r="AF78" s="917"/>
      <c r="AG78" s="917"/>
      <c r="AH78" s="917"/>
      <c r="AI78" s="917"/>
      <c r="AJ78" s="917"/>
      <c r="AK78" s="917"/>
      <c r="AL78" s="917"/>
      <c r="AM78" s="917"/>
      <c r="AN78" s="917"/>
      <c r="AO78" s="917"/>
      <c r="AP78" s="917"/>
      <c r="AQ78" s="917"/>
      <c r="AR78" s="917"/>
      <c r="AS78" s="917"/>
      <c r="AT78" s="917"/>
      <c r="AU78" s="917"/>
      <c r="AV78" s="917"/>
      <c r="AW78" s="917"/>
      <c r="AX78" s="917"/>
      <c r="AY78" s="918"/>
    </row>
    <row r="79" spans="1:51" ht="2.95" customHeight="1">
      <c r="B79" s="1347"/>
      <c r="C79" s="1347"/>
      <c r="D79" s="1347"/>
      <c r="E79" s="1347"/>
      <c r="F79" s="1347"/>
      <c r="G79" s="1347"/>
      <c r="H79" s="911"/>
      <c r="I79" s="911"/>
      <c r="J79" s="911"/>
      <c r="K79" s="911"/>
      <c r="L79" s="911"/>
      <c r="M79" s="911"/>
      <c r="N79" s="911"/>
      <c r="O79" s="911"/>
      <c r="P79" s="911"/>
      <c r="Q79" s="911"/>
      <c r="R79" s="911"/>
      <c r="S79" s="911"/>
      <c r="T79" s="911"/>
      <c r="U79" s="911"/>
      <c r="V79" s="911"/>
      <c r="W79" s="911"/>
      <c r="X79" s="911"/>
      <c r="Y79" s="911"/>
      <c r="Z79" s="911"/>
      <c r="AA79" s="911"/>
      <c r="AB79" s="911"/>
      <c r="AC79" s="911"/>
      <c r="AD79" s="911"/>
      <c r="AE79" s="911"/>
      <c r="AF79" s="911"/>
      <c r="AG79" s="911"/>
      <c r="AH79" s="911"/>
      <c r="AI79" s="911"/>
      <c r="AJ79" s="911"/>
      <c r="AK79" s="911"/>
      <c r="AL79" s="911"/>
      <c r="AM79" s="911"/>
      <c r="AN79" s="911"/>
      <c r="AO79" s="911"/>
      <c r="AP79" s="911"/>
      <c r="AQ79" s="911"/>
      <c r="AR79" s="911"/>
      <c r="AS79" s="911"/>
      <c r="AT79" s="911"/>
      <c r="AU79" s="911"/>
      <c r="AV79" s="911"/>
      <c r="AW79" s="911"/>
      <c r="AX79" s="911"/>
      <c r="AY79" s="911"/>
    </row>
    <row r="80" spans="1:51" ht="2.95" customHeight="1" thickBot="1">
      <c r="B80" s="1348"/>
      <c r="C80" s="1348"/>
      <c r="D80" s="1348"/>
      <c r="E80" s="1348"/>
      <c r="F80" s="1348"/>
      <c r="G80" s="1348"/>
      <c r="H80" s="1012"/>
      <c r="I80" s="1012"/>
      <c r="J80" s="1012"/>
      <c r="K80" s="1012"/>
      <c r="L80" s="1012"/>
      <c r="M80" s="1012"/>
      <c r="N80" s="1012"/>
      <c r="O80" s="1012"/>
      <c r="P80" s="1012"/>
      <c r="Q80" s="1012"/>
      <c r="R80" s="1012"/>
      <c r="S80" s="1012"/>
      <c r="T80" s="1012"/>
      <c r="U80" s="1012"/>
      <c r="V80" s="1012"/>
      <c r="W80" s="1012"/>
      <c r="X80" s="1012"/>
      <c r="Y80" s="1012"/>
      <c r="Z80" s="1012"/>
      <c r="AA80" s="1012"/>
      <c r="AB80" s="1012"/>
      <c r="AC80" s="1012"/>
      <c r="AD80" s="1012"/>
      <c r="AE80" s="1012"/>
      <c r="AF80" s="1012"/>
      <c r="AG80" s="1012"/>
      <c r="AH80" s="1012"/>
      <c r="AI80" s="1012"/>
      <c r="AJ80" s="1012"/>
      <c r="AK80" s="1012"/>
      <c r="AL80" s="1012"/>
      <c r="AM80" s="1012"/>
      <c r="AN80" s="1012"/>
      <c r="AO80" s="1012"/>
      <c r="AP80" s="1012"/>
      <c r="AQ80" s="1012"/>
      <c r="AR80" s="1012"/>
      <c r="AS80" s="1012"/>
      <c r="AT80" s="1012"/>
      <c r="AU80" s="1012"/>
      <c r="AV80" s="1012"/>
      <c r="AW80" s="1012"/>
      <c r="AX80" s="1012"/>
      <c r="AY80" s="1012"/>
    </row>
    <row r="81" spans="2:51" ht="24.75" customHeight="1">
      <c r="B81" s="678" t="s">
        <v>260</v>
      </c>
      <c r="C81" s="679"/>
      <c r="D81" s="679"/>
      <c r="E81" s="679"/>
      <c r="F81" s="679"/>
      <c r="G81" s="680"/>
      <c r="H81" s="1349" t="s">
        <v>1499</v>
      </c>
      <c r="I81" s="1350"/>
      <c r="J81" s="1350"/>
      <c r="K81" s="1350"/>
      <c r="L81" s="1350"/>
      <c r="M81" s="1350"/>
      <c r="N81" s="1350"/>
      <c r="O81" s="1350"/>
      <c r="P81" s="1350"/>
      <c r="Q81" s="1350"/>
      <c r="R81" s="1350"/>
      <c r="S81" s="1350"/>
      <c r="T81" s="1350"/>
      <c r="U81" s="1350"/>
      <c r="V81" s="1350"/>
      <c r="W81" s="1350"/>
      <c r="X81" s="1350"/>
      <c r="Y81" s="1350"/>
      <c r="Z81" s="1350"/>
      <c r="AA81" s="1350"/>
      <c r="AB81" s="1350"/>
      <c r="AC81" s="1351"/>
      <c r="AD81" s="1349" t="s">
        <v>411</v>
      </c>
      <c r="AE81" s="1350"/>
      <c r="AF81" s="1350"/>
      <c r="AG81" s="1350"/>
      <c r="AH81" s="1350"/>
      <c r="AI81" s="1350"/>
      <c r="AJ81" s="1350"/>
      <c r="AK81" s="1350"/>
      <c r="AL81" s="1350"/>
      <c r="AM81" s="1350"/>
      <c r="AN81" s="1350"/>
      <c r="AO81" s="1350"/>
      <c r="AP81" s="1350"/>
      <c r="AQ81" s="1350"/>
      <c r="AR81" s="1350"/>
      <c r="AS81" s="1350"/>
      <c r="AT81" s="1350"/>
      <c r="AU81" s="1350"/>
      <c r="AV81" s="1350"/>
      <c r="AW81" s="1350"/>
      <c r="AX81" s="1350"/>
      <c r="AY81" s="1352"/>
    </row>
    <row r="82" spans="2:51" ht="24.75" customHeight="1">
      <c r="B82" s="678"/>
      <c r="C82" s="679"/>
      <c r="D82" s="679"/>
      <c r="E82" s="679"/>
      <c r="F82" s="679"/>
      <c r="G82" s="680"/>
      <c r="H82" s="1022" t="s">
        <v>71</v>
      </c>
      <c r="I82" s="693"/>
      <c r="J82" s="693"/>
      <c r="K82" s="693"/>
      <c r="L82" s="693"/>
      <c r="M82" s="1023" t="s">
        <v>127</v>
      </c>
      <c r="N82" s="530"/>
      <c r="O82" s="530"/>
      <c r="P82" s="530"/>
      <c r="Q82" s="530"/>
      <c r="R82" s="530"/>
      <c r="S82" s="530"/>
      <c r="T82" s="530"/>
      <c r="U82" s="530"/>
      <c r="V82" s="530"/>
      <c r="W82" s="530"/>
      <c r="X82" s="530"/>
      <c r="Y82" s="554"/>
      <c r="Z82" s="1024" t="s">
        <v>128</v>
      </c>
      <c r="AA82" s="1025"/>
      <c r="AB82" s="1025"/>
      <c r="AC82" s="1026"/>
      <c r="AD82" s="1022" t="s">
        <v>71</v>
      </c>
      <c r="AE82" s="693"/>
      <c r="AF82" s="693"/>
      <c r="AG82" s="693"/>
      <c r="AH82" s="693"/>
      <c r="AI82" s="1023" t="s">
        <v>127</v>
      </c>
      <c r="AJ82" s="530"/>
      <c r="AK82" s="530"/>
      <c r="AL82" s="530"/>
      <c r="AM82" s="530"/>
      <c r="AN82" s="530"/>
      <c r="AO82" s="530"/>
      <c r="AP82" s="530"/>
      <c r="AQ82" s="530"/>
      <c r="AR82" s="530"/>
      <c r="AS82" s="530"/>
      <c r="AT82" s="530"/>
      <c r="AU82" s="554"/>
      <c r="AV82" s="1024" t="s">
        <v>128</v>
      </c>
      <c r="AW82" s="1025"/>
      <c r="AX82" s="1025"/>
      <c r="AY82" s="1027"/>
    </row>
    <row r="83" spans="2:51" ht="24.75" customHeight="1">
      <c r="B83" s="678"/>
      <c r="C83" s="679"/>
      <c r="D83" s="679"/>
      <c r="E83" s="679"/>
      <c r="F83" s="679"/>
      <c r="G83" s="680"/>
      <c r="H83" s="1028" t="s">
        <v>1181</v>
      </c>
      <c r="I83" s="1029"/>
      <c r="J83" s="1029"/>
      <c r="K83" s="1029"/>
      <c r="L83" s="1030"/>
      <c r="M83" s="1031" t="s">
        <v>1500</v>
      </c>
      <c r="N83" s="1032"/>
      <c r="O83" s="1032"/>
      <c r="P83" s="1032"/>
      <c r="Q83" s="1032"/>
      <c r="R83" s="1032"/>
      <c r="S83" s="1032"/>
      <c r="T83" s="1032"/>
      <c r="U83" s="1032"/>
      <c r="V83" s="1032"/>
      <c r="W83" s="1032"/>
      <c r="X83" s="1032"/>
      <c r="Y83" s="1033"/>
      <c r="Z83" s="1034">
        <v>2</v>
      </c>
      <c r="AA83" s="1035"/>
      <c r="AB83" s="1035"/>
      <c r="AC83" s="1036"/>
      <c r="AD83" s="1028"/>
      <c r="AE83" s="1029"/>
      <c r="AF83" s="1029"/>
      <c r="AG83" s="1029"/>
      <c r="AH83" s="1030"/>
      <c r="AI83" s="1031"/>
      <c r="AJ83" s="1032"/>
      <c r="AK83" s="1032"/>
      <c r="AL83" s="1032"/>
      <c r="AM83" s="1032"/>
      <c r="AN83" s="1032"/>
      <c r="AO83" s="1032"/>
      <c r="AP83" s="1032"/>
      <c r="AQ83" s="1032"/>
      <c r="AR83" s="1032"/>
      <c r="AS83" s="1032"/>
      <c r="AT83" s="1032"/>
      <c r="AU83" s="1033"/>
      <c r="AV83" s="1034"/>
      <c r="AW83" s="1035"/>
      <c r="AX83" s="1035"/>
      <c r="AY83" s="1037"/>
    </row>
    <row r="84" spans="2:51" ht="24.75" customHeight="1">
      <c r="B84" s="678"/>
      <c r="C84" s="679"/>
      <c r="D84" s="679"/>
      <c r="E84" s="679"/>
      <c r="F84" s="679"/>
      <c r="G84" s="680"/>
      <c r="H84" s="1038"/>
      <c r="I84" s="844"/>
      <c r="J84" s="844"/>
      <c r="K84" s="844"/>
      <c r="L84" s="845"/>
      <c r="M84" s="1039"/>
      <c r="N84" s="1040"/>
      <c r="O84" s="1040"/>
      <c r="P84" s="1040"/>
      <c r="Q84" s="1040"/>
      <c r="R84" s="1040"/>
      <c r="S84" s="1040"/>
      <c r="T84" s="1040"/>
      <c r="U84" s="1040"/>
      <c r="V84" s="1040"/>
      <c r="W84" s="1040"/>
      <c r="X84" s="1040"/>
      <c r="Y84" s="1041"/>
      <c r="Z84" s="1042"/>
      <c r="AA84" s="1043"/>
      <c r="AB84" s="1043"/>
      <c r="AC84" s="1044"/>
      <c r="AD84" s="1038"/>
      <c r="AE84" s="844"/>
      <c r="AF84" s="844"/>
      <c r="AG84" s="844"/>
      <c r="AH84" s="845"/>
      <c r="AI84" s="1039"/>
      <c r="AJ84" s="1040"/>
      <c r="AK84" s="1040"/>
      <c r="AL84" s="1040"/>
      <c r="AM84" s="1040"/>
      <c r="AN84" s="1040"/>
      <c r="AO84" s="1040"/>
      <c r="AP84" s="1040"/>
      <c r="AQ84" s="1040"/>
      <c r="AR84" s="1040"/>
      <c r="AS84" s="1040"/>
      <c r="AT84" s="1040"/>
      <c r="AU84" s="1041"/>
      <c r="AV84" s="1042"/>
      <c r="AW84" s="1043"/>
      <c r="AX84" s="1043"/>
      <c r="AY84" s="1045"/>
    </row>
    <row r="85" spans="2:51" ht="24.75" customHeight="1">
      <c r="B85" s="678"/>
      <c r="C85" s="679"/>
      <c r="D85" s="679"/>
      <c r="E85" s="679"/>
      <c r="F85" s="679"/>
      <c r="G85" s="680"/>
      <c r="H85" s="1038"/>
      <c r="I85" s="844"/>
      <c r="J85" s="844"/>
      <c r="K85" s="844"/>
      <c r="L85" s="845"/>
      <c r="M85" s="1039"/>
      <c r="N85" s="1040"/>
      <c r="O85" s="1040"/>
      <c r="P85" s="1040"/>
      <c r="Q85" s="1040"/>
      <c r="R85" s="1040"/>
      <c r="S85" s="1040"/>
      <c r="T85" s="1040"/>
      <c r="U85" s="1040"/>
      <c r="V85" s="1040"/>
      <c r="W85" s="1040"/>
      <c r="X85" s="1040"/>
      <c r="Y85" s="1041"/>
      <c r="Z85" s="1042"/>
      <c r="AA85" s="1043"/>
      <c r="AB85" s="1043"/>
      <c r="AC85" s="1044"/>
      <c r="AD85" s="1038"/>
      <c r="AE85" s="844"/>
      <c r="AF85" s="844"/>
      <c r="AG85" s="844"/>
      <c r="AH85" s="845"/>
      <c r="AI85" s="1039"/>
      <c r="AJ85" s="1040"/>
      <c r="AK85" s="1040"/>
      <c r="AL85" s="1040"/>
      <c r="AM85" s="1040"/>
      <c r="AN85" s="1040"/>
      <c r="AO85" s="1040"/>
      <c r="AP85" s="1040"/>
      <c r="AQ85" s="1040"/>
      <c r="AR85" s="1040"/>
      <c r="AS85" s="1040"/>
      <c r="AT85" s="1040"/>
      <c r="AU85" s="1041"/>
      <c r="AV85" s="1042"/>
      <c r="AW85" s="1043"/>
      <c r="AX85" s="1043"/>
      <c r="AY85" s="1045"/>
    </row>
    <row r="86" spans="2:51" ht="24.75" customHeight="1">
      <c r="B86" s="678"/>
      <c r="C86" s="679"/>
      <c r="D86" s="679"/>
      <c r="E86" s="679"/>
      <c r="F86" s="679"/>
      <c r="G86" s="680"/>
      <c r="H86" s="1038"/>
      <c r="I86" s="844"/>
      <c r="J86" s="844"/>
      <c r="K86" s="844"/>
      <c r="L86" s="845"/>
      <c r="M86" s="1039"/>
      <c r="N86" s="1040"/>
      <c r="O86" s="1040"/>
      <c r="P86" s="1040"/>
      <c r="Q86" s="1040"/>
      <c r="R86" s="1040"/>
      <c r="S86" s="1040"/>
      <c r="T86" s="1040"/>
      <c r="U86" s="1040"/>
      <c r="V86" s="1040"/>
      <c r="W86" s="1040"/>
      <c r="X86" s="1040"/>
      <c r="Y86" s="1041"/>
      <c r="Z86" s="1042"/>
      <c r="AA86" s="1043"/>
      <c r="AB86" s="1043"/>
      <c r="AC86" s="1044"/>
      <c r="AD86" s="1038"/>
      <c r="AE86" s="844"/>
      <c r="AF86" s="844"/>
      <c r="AG86" s="844"/>
      <c r="AH86" s="845"/>
      <c r="AI86" s="1039"/>
      <c r="AJ86" s="1040"/>
      <c r="AK86" s="1040"/>
      <c r="AL86" s="1040"/>
      <c r="AM86" s="1040"/>
      <c r="AN86" s="1040"/>
      <c r="AO86" s="1040"/>
      <c r="AP86" s="1040"/>
      <c r="AQ86" s="1040"/>
      <c r="AR86" s="1040"/>
      <c r="AS86" s="1040"/>
      <c r="AT86" s="1040"/>
      <c r="AU86" s="1041"/>
      <c r="AV86" s="1042"/>
      <c r="AW86" s="1043"/>
      <c r="AX86" s="1043"/>
      <c r="AY86" s="1045"/>
    </row>
    <row r="87" spans="2:51" ht="24.75" customHeight="1">
      <c r="B87" s="678"/>
      <c r="C87" s="679"/>
      <c r="D87" s="679"/>
      <c r="E87" s="679"/>
      <c r="F87" s="679"/>
      <c r="G87" s="680"/>
      <c r="H87" s="1038"/>
      <c r="I87" s="844"/>
      <c r="J87" s="844"/>
      <c r="K87" s="844"/>
      <c r="L87" s="845"/>
      <c r="M87" s="1039"/>
      <c r="N87" s="1040"/>
      <c r="O87" s="1040"/>
      <c r="P87" s="1040"/>
      <c r="Q87" s="1040"/>
      <c r="R87" s="1040"/>
      <c r="S87" s="1040"/>
      <c r="T87" s="1040"/>
      <c r="U87" s="1040"/>
      <c r="V87" s="1040"/>
      <c r="W87" s="1040"/>
      <c r="X87" s="1040"/>
      <c r="Y87" s="1041"/>
      <c r="Z87" s="1042"/>
      <c r="AA87" s="1043"/>
      <c r="AB87" s="1043"/>
      <c r="AC87" s="1043"/>
      <c r="AD87" s="1038"/>
      <c r="AE87" s="844"/>
      <c r="AF87" s="844"/>
      <c r="AG87" s="844"/>
      <c r="AH87" s="845"/>
      <c r="AI87" s="1039"/>
      <c r="AJ87" s="1040"/>
      <c r="AK87" s="1040"/>
      <c r="AL87" s="1040"/>
      <c r="AM87" s="1040"/>
      <c r="AN87" s="1040"/>
      <c r="AO87" s="1040"/>
      <c r="AP87" s="1040"/>
      <c r="AQ87" s="1040"/>
      <c r="AR87" s="1040"/>
      <c r="AS87" s="1040"/>
      <c r="AT87" s="1040"/>
      <c r="AU87" s="1041"/>
      <c r="AV87" s="1042"/>
      <c r="AW87" s="1043"/>
      <c r="AX87" s="1043"/>
      <c r="AY87" s="1045"/>
    </row>
    <row r="88" spans="2:51" ht="24.75" customHeight="1">
      <c r="B88" s="678"/>
      <c r="C88" s="679"/>
      <c r="D88" s="679"/>
      <c r="E88" s="679"/>
      <c r="F88" s="679"/>
      <c r="G88" s="680"/>
      <c r="H88" s="1038"/>
      <c r="I88" s="844"/>
      <c r="J88" s="844"/>
      <c r="K88" s="844"/>
      <c r="L88" s="845"/>
      <c r="M88" s="1039"/>
      <c r="N88" s="1040"/>
      <c r="O88" s="1040"/>
      <c r="P88" s="1040"/>
      <c r="Q88" s="1040"/>
      <c r="R88" s="1040"/>
      <c r="S88" s="1040"/>
      <c r="T88" s="1040"/>
      <c r="U88" s="1040"/>
      <c r="V88" s="1040"/>
      <c r="W88" s="1040"/>
      <c r="X88" s="1040"/>
      <c r="Y88" s="1041"/>
      <c r="Z88" s="1042"/>
      <c r="AA88" s="1043"/>
      <c r="AB88" s="1043"/>
      <c r="AC88" s="1043"/>
      <c r="AD88" s="1038"/>
      <c r="AE88" s="844"/>
      <c r="AF88" s="844"/>
      <c r="AG88" s="844"/>
      <c r="AH88" s="845"/>
      <c r="AI88" s="1039"/>
      <c r="AJ88" s="1040"/>
      <c r="AK88" s="1040"/>
      <c r="AL88" s="1040"/>
      <c r="AM88" s="1040"/>
      <c r="AN88" s="1040"/>
      <c r="AO88" s="1040"/>
      <c r="AP88" s="1040"/>
      <c r="AQ88" s="1040"/>
      <c r="AR88" s="1040"/>
      <c r="AS88" s="1040"/>
      <c r="AT88" s="1040"/>
      <c r="AU88" s="1041"/>
      <c r="AV88" s="1042"/>
      <c r="AW88" s="1043"/>
      <c r="AX88" s="1043"/>
      <c r="AY88" s="1045"/>
    </row>
    <row r="89" spans="2:51" ht="24.75" customHeight="1">
      <c r="B89" s="678"/>
      <c r="C89" s="679"/>
      <c r="D89" s="679"/>
      <c r="E89" s="679"/>
      <c r="F89" s="679"/>
      <c r="G89" s="680"/>
      <c r="H89" s="1038"/>
      <c r="I89" s="844"/>
      <c r="J89" s="844"/>
      <c r="K89" s="844"/>
      <c r="L89" s="845"/>
      <c r="M89" s="1039"/>
      <c r="N89" s="1040"/>
      <c r="O89" s="1040"/>
      <c r="P89" s="1040"/>
      <c r="Q89" s="1040"/>
      <c r="R89" s="1040"/>
      <c r="S89" s="1040"/>
      <c r="T89" s="1040"/>
      <c r="U89" s="1040"/>
      <c r="V89" s="1040"/>
      <c r="W89" s="1040"/>
      <c r="X89" s="1040"/>
      <c r="Y89" s="1041"/>
      <c r="Z89" s="1042"/>
      <c r="AA89" s="1043"/>
      <c r="AB89" s="1043"/>
      <c r="AC89" s="1043"/>
      <c r="AD89" s="1038"/>
      <c r="AE89" s="844"/>
      <c r="AF89" s="844"/>
      <c r="AG89" s="844"/>
      <c r="AH89" s="845"/>
      <c r="AI89" s="1039"/>
      <c r="AJ89" s="1040"/>
      <c r="AK89" s="1040"/>
      <c r="AL89" s="1040"/>
      <c r="AM89" s="1040"/>
      <c r="AN89" s="1040"/>
      <c r="AO89" s="1040"/>
      <c r="AP89" s="1040"/>
      <c r="AQ89" s="1040"/>
      <c r="AR89" s="1040"/>
      <c r="AS89" s="1040"/>
      <c r="AT89" s="1040"/>
      <c r="AU89" s="1041"/>
      <c r="AV89" s="1042"/>
      <c r="AW89" s="1043"/>
      <c r="AX89" s="1043"/>
      <c r="AY89" s="1045"/>
    </row>
    <row r="90" spans="2:51" ht="24.75" customHeight="1">
      <c r="B90" s="678"/>
      <c r="C90" s="679"/>
      <c r="D90" s="679"/>
      <c r="E90" s="679"/>
      <c r="F90" s="679"/>
      <c r="G90" s="680"/>
      <c r="H90" s="1046"/>
      <c r="I90" s="832"/>
      <c r="J90" s="832"/>
      <c r="K90" s="832"/>
      <c r="L90" s="833"/>
      <c r="M90" s="1047"/>
      <c r="N90" s="1048"/>
      <c r="O90" s="1048"/>
      <c r="P90" s="1048"/>
      <c r="Q90" s="1048"/>
      <c r="R90" s="1048"/>
      <c r="S90" s="1048"/>
      <c r="T90" s="1048"/>
      <c r="U90" s="1048"/>
      <c r="V90" s="1048"/>
      <c r="W90" s="1048"/>
      <c r="X90" s="1048"/>
      <c r="Y90" s="1049"/>
      <c r="Z90" s="1050"/>
      <c r="AA90" s="1051"/>
      <c r="AB90" s="1051"/>
      <c r="AC90" s="1051"/>
      <c r="AD90" s="1046"/>
      <c r="AE90" s="832"/>
      <c r="AF90" s="832"/>
      <c r="AG90" s="832"/>
      <c r="AH90" s="833"/>
      <c r="AI90" s="1047"/>
      <c r="AJ90" s="1048"/>
      <c r="AK90" s="1048"/>
      <c r="AL90" s="1048"/>
      <c r="AM90" s="1048"/>
      <c r="AN90" s="1048"/>
      <c r="AO90" s="1048"/>
      <c r="AP90" s="1048"/>
      <c r="AQ90" s="1048"/>
      <c r="AR90" s="1048"/>
      <c r="AS90" s="1048"/>
      <c r="AT90" s="1048"/>
      <c r="AU90" s="1049"/>
      <c r="AV90" s="1050"/>
      <c r="AW90" s="1051"/>
      <c r="AX90" s="1051"/>
      <c r="AY90" s="1052"/>
    </row>
    <row r="91" spans="2:51" ht="24.75" customHeight="1">
      <c r="B91" s="678"/>
      <c r="C91" s="679"/>
      <c r="D91" s="679"/>
      <c r="E91" s="679"/>
      <c r="F91" s="679"/>
      <c r="G91" s="680"/>
      <c r="H91" s="1053" t="s">
        <v>39</v>
      </c>
      <c r="I91" s="530"/>
      <c r="J91" s="530"/>
      <c r="K91" s="530"/>
      <c r="L91" s="530"/>
      <c r="M91" s="1054"/>
      <c r="N91" s="649"/>
      <c r="O91" s="649"/>
      <c r="P91" s="649"/>
      <c r="Q91" s="649"/>
      <c r="R91" s="649"/>
      <c r="S91" s="649"/>
      <c r="T91" s="649"/>
      <c r="U91" s="649"/>
      <c r="V91" s="649"/>
      <c r="W91" s="649"/>
      <c r="X91" s="649"/>
      <c r="Y91" s="650"/>
      <c r="Z91" s="1055">
        <f>SUM(Z83:AC90)</f>
        <v>2</v>
      </c>
      <c r="AA91" s="1056"/>
      <c r="AB91" s="1056"/>
      <c r="AC91" s="1057"/>
      <c r="AD91" s="1053" t="s">
        <v>39</v>
      </c>
      <c r="AE91" s="530"/>
      <c r="AF91" s="530"/>
      <c r="AG91" s="530"/>
      <c r="AH91" s="530"/>
      <c r="AI91" s="1054"/>
      <c r="AJ91" s="649"/>
      <c r="AK91" s="649"/>
      <c r="AL91" s="649"/>
      <c r="AM91" s="649"/>
      <c r="AN91" s="649"/>
      <c r="AO91" s="649"/>
      <c r="AP91" s="649"/>
      <c r="AQ91" s="649"/>
      <c r="AR91" s="649"/>
      <c r="AS91" s="649"/>
      <c r="AT91" s="649"/>
      <c r="AU91" s="650"/>
      <c r="AV91" s="1055">
        <f>SUM(AV83:AY90)</f>
        <v>0</v>
      </c>
      <c r="AW91" s="1056"/>
      <c r="AX91" s="1056"/>
      <c r="AY91" s="1058"/>
    </row>
    <row r="92" spans="2:51" ht="25.2" customHeight="1">
      <c r="B92" s="678"/>
      <c r="C92" s="679"/>
      <c r="D92" s="679"/>
      <c r="E92" s="679"/>
      <c r="F92" s="679"/>
      <c r="G92" s="680"/>
      <c r="H92" s="1059" t="s">
        <v>1501</v>
      </c>
      <c r="I92" s="1060"/>
      <c r="J92" s="1060"/>
      <c r="K92" s="1060"/>
      <c r="L92" s="1060"/>
      <c r="M92" s="1060"/>
      <c r="N92" s="1060"/>
      <c r="O92" s="1060"/>
      <c r="P92" s="1060"/>
      <c r="Q92" s="1060"/>
      <c r="R92" s="1060"/>
      <c r="S92" s="1060"/>
      <c r="T92" s="1060"/>
      <c r="U92" s="1060"/>
      <c r="V92" s="1060"/>
      <c r="W92" s="1060"/>
      <c r="X92" s="1060"/>
      <c r="Y92" s="1060"/>
      <c r="Z92" s="1060"/>
      <c r="AA92" s="1060"/>
      <c r="AB92" s="1060"/>
      <c r="AC92" s="1061"/>
      <c r="AD92" s="1059" t="s">
        <v>136</v>
      </c>
      <c r="AE92" s="1060"/>
      <c r="AF92" s="1060"/>
      <c r="AG92" s="1060"/>
      <c r="AH92" s="1060"/>
      <c r="AI92" s="1060"/>
      <c r="AJ92" s="1060"/>
      <c r="AK92" s="1060"/>
      <c r="AL92" s="1060"/>
      <c r="AM92" s="1060"/>
      <c r="AN92" s="1060"/>
      <c r="AO92" s="1060"/>
      <c r="AP92" s="1060"/>
      <c r="AQ92" s="1060"/>
      <c r="AR92" s="1060"/>
      <c r="AS92" s="1060"/>
      <c r="AT92" s="1060"/>
      <c r="AU92" s="1060"/>
      <c r="AV92" s="1060"/>
      <c r="AW92" s="1060"/>
      <c r="AX92" s="1060"/>
      <c r="AY92" s="1062"/>
    </row>
    <row r="93" spans="2:51" ht="25.55" customHeight="1">
      <c r="B93" s="678"/>
      <c r="C93" s="679"/>
      <c r="D93" s="679"/>
      <c r="E93" s="679"/>
      <c r="F93" s="679"/>
      <c r="G93" s="680"/>
      <c r="H93" s="1022" t="s">
        <v>71</v>
      </c>
      <c r="I93" s="693"/>
      <c r="J93" s="693"/>
      <c r="K93" s="693"/>
      <c r="L93" s="693"/>
      <c r="M93" s="848" t="s">
        <v>127</v>
      </c>
      <c r="N93" s="693"/>
      <c r="O93" s="693"/>
      <c r="P93" s="693"/>
      <c r="Q93" s="693"/>
      <c r="R93" s="693"/>
      <c r="S93" s="693"/>
      <c r="T93" s="693"/>
      <c r="U93" s="693"/>
      <c r="V93" s="693"/>
      <c r="W93" s="693"/>
      <c r="X93" s="693"/>
      <c r="Y93" s="694"/>
      <c r="Z93" s="3441" t="s">
        <v>128</v>
      </c>
      <c r="AA93" s="3442"/>
      <c r="AB93" s="3442"/>
      <c r="AC93" s="3443"/>
      <c r="AD93" s="1022" t="s">
        <v>71</v>
      </c>
      <c r="AE93" s="693"/>
      <c r="AF93" s="693"/>
      <c r="AG93" s="693"/>
      <c r="AH93" s="693"/>
      <c r="AI93" s="1023" t="s">
        <v>127</v>
      </c>
      <c r="AJ93" s="530"/>
      <c r="AK93" s="530"/>
      <c r="AL93" s="530"/>
      <c r="AM93" s="530"/>
      <c r="AN93" s="530"/>
      <c r="AO93" s="530"/>
      <c r="AP93" s="530"/>
      <c r="AQ93" s="530"/>
      <c r="AR93" s="530"/>
      <c r="AS93" s="530"/>
      <c r="AT93" s="530"/>
      <c r="AU93" s="554"/>
      <c r="AV93" s="1024" t="s">
        <v>128</v>
      </c>
      <c r="AW93" s="1025"/>
      <c r="AX93" s="1025"/>
      <c r="AY93" s="1027"/>
    </row>
    <row r="94" spans="2:51" ht="24.75" customHeight="1">
      <c r="B94" s="678"/>
      <c r="C94" s="679"/>
      <c r="D94" s="679"/>
      <c r="E94" s="679"/>
      <c r="F94" s="679"/>
      <c r="G94" s="680"/>
      <c r="H94" s="2369" t="s">
        <v>1181</v>
      </c>
      <c r="I94" s="693"/>
      <c r="J94" s="693"/>
      <c r="K94" s="693"/>
      <c r="L94" s="694"/>
      <c r="M94" s="1376" t="s">
        <v>1502</v>
      </c>
      <c r="N94" s="1377"/>
      <c r="O94" s="1377"/>
      <c r="P94" s="1377"/>
      <c r="Q94" s="1377"/>
      <c r="R94" s="1377"/>
      <c r="S94" s="1377"/>
      <c r="T94" s="1377"/>
      <c r="U94" s="1377"/>
      <c r="V94" s="1377"/>
      <c r="W94" s="1377"/>
      <c r="X94" s="1377"/>
      <c r="Y94" s="1378"/>
      <c r="Z94" s="1379">
        <v>153</v>
      </c>
      <c r="AA94" s="1380"/>
      <c r="AB94" s="1380"/>
      <c r="AC94" s="3444"/>
      <c r="AD94" s="1028"/>
      <c r="AE94" s="1029"/>
      <c r="AF94" s="1029"/>
      <c r="AG94" s="1029"/>
      <c r="AH94" s="1030"/>
      <c r="AI94" s="1031"/>
      <c r="AJ94" s="1032"/>
      <c r="AK94" s="1032"/>
      <c r="AL94" s="1032"/>
      <c r="AM94" s="1032"/>
      <c r="AN94" s="1032"/>
      <c r="AO94" s="1032"/>
      <c r="AP94" s="1032"/>
      <c r="AQ94" s="1032"/>
      <c r="AR94" s="1032"/>
      <c r="AS94" s="1032"/>
      <c r="AT94" s="1032"/>
      <c r="AU94" s="1033"/>
      <c r="AV94" s="1034"/>
      <c r="AW94" s="1035"/>
      <c r="AX94" s="1035"/>
      <c r="AY94" s="1037"/>
    </row>
    <row r="95" spans="2:51" ht="24.75" customHeight="1">
      <c r="B95" s="678"/>
      <c r="C95" s="679"/>
      <c r="D95" s="679"/>
      <c r="E95" s="679"/>
      <c r="F95" s="679"/>
      <c r="G95" s="680"/>
      <c r="H95" s="1038" t="s">
        <v>1503</v>
      </c>
      <c r="I95" s="844"/>
      <c r="J95" s="844"/>
      <c r="K95" s="844"/>
      <c r="L95" s="845"/>
      <c r="M95" s="1039" t="s">
        <v>1504</v>
      </c>
      <c r="N95" s="1040"/>
      <c r="O95" s="1040"/>
      <c r="P95" s="1040"/>
      <c r="Q95" s="1040"/>
      <c r="R95" s="1040"/>
      <c r="S95" s="1040"/>
      <c r="T95" s="1040"/>
      <c r="U95" s="1040"/>
      <c r="V95" s="1040"/>
      <c r="W95" s="1040"/>
      <c r="X95" s="1040"/>
      <c r="Y95" s="1041"/>
      <c r="Z95" s="1042">
        <v>1</v>
      </c>
      <c r="AA95" s="1043"/>
      <c r="AB95" s="1043"/>
      <c r="AC95" s="1355"/>
      <c r="AD95" s="1038"/>
      <c r="AE95" s="844"/>
      <c r="AF95" s="844"/>
      <c r="AG95" s="844"/>
      <c r="AH95" s="845"/>
      <c r="AI95" s="1039"/>
      <c r="AJ95" s="1040"/>
      <c r="AK95" s="1040"/>
      <c r="AL95" s="1040"/>
      <c r="AM95" s="1040"/>
      <c r="AN95" s="1040"/>
      <c r="AO95" s="1040"/>
      <c r="AP95" s="1040"/>
      <c r="AQ95" s="1040"/>
      <c r="AR95" s="1040"/>
      <c r="AS95" s="1040"/>
      <c r="AT95" s="1040"/>
      <c r="AU95" s="1041"/>
      <c r="AV95" s="1042"/>
      <c r="AW95" s="1043"/>
      <c r="AX95" s="1043"/>
      <c r="AY95" s="1045"/>
    </row>
    <row r="96" spans="2:51" ht="24.75" customHeight="1">
      <c r="B96" s="678"/>
      <c r="C96" s="679"/>
      <c r="D96" s="679"/>
      <c r="E96" s="679"/>
      <c r="F96" s="679"/>
      <c r="G96" s="680"/>
      <c r="H96" s="1038"/>
      <c r="I96" s="844"/>
      <c r="J96" s="844"/>
      <c r="K96" s="844"/>
      <c r="L96" s="845"/>
      <c r="M96" s="1039"/>
      <c r="N96" s="1040"/>
      <c r="O96" s="1040"/>
      <c r="P96" s="1040"/>
      <c r="Q96" s="1040"/>
      <c r="R96" s="1040"/>
      <c r="S96" s="1040"/>
      <c r="T96" s="1040"/>
      <c r="U96" s="1040"/>
      <c r="V96" s="1040"/>
      <c r="W96" s="1040"/>
      <c r="X96" s="1040"/>
      <c r="Y96" s="1041"/>
      <c r="Z96" s="1042"/>
      <c r="AA96" s="1043"/>
      <c r="AB96" s="1043"/>
      <c r="AC96" s="1355"/>
      <c r="AD96" s="1038"/>
      <c r="AE96" s="844"/>
      <c r="AF96" s="844"/>
      <c r="AG96" s="844"/>
      <c r="AH96" s="845"/>
      <c r="AI96" s="1039"/>
      <c r="AJ96" s="1040"/>
      <c r="AK96" s="1040"/>
      <c r="AL96" s="1040"/>
      <c r="AM96" s="1040"/>
      <c r="AN96" s="1040"/>
      <c r="AO96" s="1040"/>
      <c r="AP96" s="1040"/>
      <c r="AQ96" s="1040"/>
      <c r="AR96" s="1040"/>
      <c r="AS96" s="1040"/>
      <c r="AT96" s="1040"/>
      <c r="AU96" s="1041"/>
      <c r="AV96" s="1042"/>
      <c r="AW96" s="1043"/>
      <c r="AX96" s="1043"/>
      <c r="AY96" s="1045"/>
    </row>
    <row r="97" spans="2:51" ht="24.75" customHeight="1">
      <c r="B97" s="678"/>
      <c r="C97" s="679"/>
      <c r="D97" s="679"/>
      <c r="E97" s="679"/>
      <c r="F97" s="679"/>
      <c r="G97" s="680"/>
      <c r="H97" s="3445"/>
      <c r="I97" s="1918"/>
      <c r="J97" s="1918"/>
      <c r="K97" s="1918"/>
      <c r="L97" s="1919"/>
      <c r="M97" s="1367"/>
      <c r="N97" s="3446"/>
      <c r="O97" s="3446"/>
      <c r="P97" s="3446"/>
      <c r="Q97" s="3446"/>
      <c r="R97" s="3446"/>
      <c r="S97" s="3446"/>
      <c r="T97" s="3446"/>
      <c r="U97" s="3446"/>
      <c r="V97" s="3446"/>
      <c r="W97" s="3446"/>
      <c r="X97" s="3446"/>
      <c r="Y97" s="3447"/>
      <c r="Z97" s="1370"/>
      <c r="AA97" s="1371"/>
      <c r="AB97" s="1371"/>
      <c r="AC97" s="1372"/>
      <c r="AD97" s="1038"/>
      <c r="AE97" s="844"/>
      <c r="AF97" s="844"/>
      <c r="AG97" s="844"/>
      <c r="AH97" s="845"/>
      <c r="AI97" s="1039"/>
      <c r="AJ97" s="1040"/>
      <c r="AK97" s="1040"/>
      <c r="AL97" s="1040"/>
      <c r="AM97" s="1040"/>
      <c r="AN97" s="1040"/>
      <c r="AO97" s="1040"/>
      <c r="AP97" s="1040"/>
      <c r="AQ97" s="1040"/>
      <c r="AR97" s="1040"/>
      <c r="AS97" s="1040"/>
      <c r="AT97" s="1040"/>
      <c r="AU97" s="1041"/>
      <c r="AV97" s="1042"/>
      <c r="AW97" s="1043"/>
      <c r="AX97" s="1043"/>
      <c r="AY97" s="1045"/>
    </row>
    <row r="98" spans="2:51" ht="24.75" customHeight="1">
      <c r="B98" s="678"/>
      <c r="C98" s="679"/>
      <c r="D98" s="679"/>
      <c r="E98" s="679"/>
      <c r="F98" s="679"/>
      <c r="G98" s="680"/>
      <c r="H98" s="1038"/>
      <c r="I98" s="844"/>
      <c r="J98" s="844"/>
      <c r="K98" s="844"/>
      <c r="L98" s="845"/>
      <c r="M98" s="2110"/>
      <c r="N98" s="2111"/>
      <c r="O98" s="2111"/>
      <c r="P98" s="2111"/>
      <c r="Q98" s="2111"/>
      <c r="R98" s="2111"/>
      <c r="S98" s="2111"/>
      <c r="T98" s="2111"/>
      <c r="U98" s="2111"/>
      <c r="V98" s="2111"/>
      <c r="W98" s="2111"/>
      <c r="X98" s="2111"/>
      <c r="Y98" s="2112"/>
      <c r="Z98" s="1042"/>
      <c r="AA98" s="1043"/>
      <c r="AB98" s="1043"/>
      <c r="AC98" s="1043"/>
      <c r="AD98" s="1038"/>
      <c r="AE98" s="844"/>
      <c r="AF98" s="844"/>
      <c r="AG98" s="844"/>
      <c r="AH98" s="845"/>
      <c r="AI98" s="1039"/>
      <c r="AJ98" s="1040"/>
      <c r="AK98" s="1040"/>
      <c r="AL98" s="1040"/>
      <c r="AM98" s="1040"/>
      <c r="AN98" s="1040"/>
      <c r="AO98" s="1040"/>
      <c r="AP98" s="1040"/>
      <c r="AQ98" s="1040"/>
      <c r="AR98" s="1040"/>
      <c r="AS98" s="1040"/>
      <c r="AT98" s="1040"/>
      <c r="AU98" s="1041"/>
      <c r="AV98" s="1042"/>
      <c r="AW98" s="1043"/>
      <c r="AX98" s="1043"/>
      <c r="AY98" s="1045"/>
    </row>
    <row r="99" spans="2:51" ht="24.75" customHeight="1">
      <c r="B99" s="678"/>
      <c r="C99" s="679"/>
      <c r="D99" s="679"/>
      <c r="E99" s="679"/>
      <c r="F99" s="679"/>
      <c r="G99" s="680"/>
      <c r="H99" s="1038"/>
      <c r="I99" s="844"/>
      <c r="J99" s="844"/>
      <c r="K99" s="844"/>
      <c r="L99" s="845"/>
      <c r="M99" s="1039"/>
      <c r="N99" s="1040"/>
      <c r="O99" s="1040"/>
      <c r="P99" s="1040"/>
      <c r="Q99" s="1040"/>
      <c r="R99" s="1040"/>
      <c r="S99" s="1040"/>
      <c r="T99" s="1040"/>
      <c r="U99" s="1040"/>
      <c r="V99" s="1040"/>
      <c r="W99" s="1040"/>
      <c r="X99" s="1040"/>
      <c r="Y99" s="1041"/>
      <c r="Z99" s="1042"/>
      <c r="AA99" s="1043"/>
      <c r="AB99" s="1043"/>
      <c r="AC99" s="1043"/>
      <c r="AD99" s="1038"/>
      <c r="AE99" s="844"/>
      <c r="AF99" s="844"/>
      <c r="AG99" s="844"/>
      <c r="AH99" s="845"/>
      <c r="AI99" s="1039"/>
      <c r="AJ99" s="1040"/>
      <c r="AK99" s="1040"/>
      <c r="AL99" s="1040"/>
      <c r="AM99" s="1040"/>
      <c r="AN99" s="1040"/>
      <c r="AO99" s="1040"/>
      <c r="AP99" s="1040"/>
      <c r="AQ99" s="1040"/>
      <c r="AR99" s="1040"/>
      <c r="AS99" s="1040"/>
      <c r="AT99" s="1040"/>
      <c r="AU99" s="1041"/>
      <c r="AV99" s="1042"/>
      <c r="AW99" s="1043"/>
      <c r="AX99" s="1043"/>
      <c r="AY99" s="1045"/>
    </row>
    <row r="100" spans="2:51" ht="24.75" customHeight="1">
      <c r="B100" s="678"/>
      <c r="C100" s="679"/>
      <c r="D100" s="679"/>
      <c r="E100" s="679"/>
      <c r="F100" s="679"/>
      <c r="G100" s="680"/>
      <c r="H100" s="1038"/>
      <c r="I100" s="844"/>
      <c r="J100" s="844"/>
      <c r="K100" s="844"/>
      <c r="L100" s="845"/>
      <c r="M100" s="1039"/>
      <c r="N100" s="1040"/>
      <c r="O100" s="1040"/>
      <c r="P100" s="1040"/>
      <c r="Q100" s="1040"/>
      <c r="R100" s="1040"/>
      <c r="S100" s="1040"/>
      <c r="T100" s="1040"/>
      <c r="U100" s="1040"/>
      <c r="V100" s="1040"/>
      <c r="W100" s="1040"/>
      <c r="X100" s="1040"/>
      <c r="Y100" s="1041"/>
      <c r="Z100" s="1042"/>
      <c r="AA100" s="1043"/>
      <c r="AB100" s="1043"/>
      <c r="AC100" s="1043"/>
      <c r="AD100" s="1038"/>
      <c r="AE100" s="844"/>
      <c r="AF100" s="844"/>
      <c r="AG100" s="844"/>
      <c r="AH100" s="845"/>
      <c r="AI100" s="1039"/>
      <c r="AJ100" s="1040"/>
      <c r="AK100" s="1040"/>
      <c r="AL100" s="1040"/>
      <c r="AM100" s="1040"/>
      <c r="AN100" s="1040"/>
      <c r="AO100" s="1040"/>
      <c r="AP100" s="1040"/>
      <c r="AQ100" s="1040"/>
      <c r="AR100" s="1040"/>
      <c r="AS100" s="1040"/>
      <c r="AT100" s="1040"/>
      <c r="AU100" s="1041"/>
      <c r="AV100" s="1042"/>
      <c r="AW100" s="1043"/>
      <c r="AX100" s="1043"/>
      <c r="AY100" s="1045"/>
    </row>
    <row r="101" spans="2:51" ht="24.75" customHeight="1">
      <c r="B101" s="678"/>
      <c r="C101" s="679"/>
      <c r="D101" s="679"/>
      <c r="E101" s="679"/>
      <c r="F101" s="679"/>
      <c r="G101" s="680"/>
      <c r="H101" s="1046"/>
      <c r="I101" s="832"/>
      <c r="J101" s="832"/>
      <c r="K101" s="832"/>
      <c r="L101" s="833"/>
      <c r="M101" s="1047"/>
      <c r="N101" s="1048"/>
      <c r="O101" s="1048"/>
      <c r="P101" s="1048"/>
      <c r="Q101" s="1048"/>
      <c r="R101" s="1048"/>
      <c r="S101" s="1048"/>
      <c r="T101" s="1048"/>
      <c r="U101" s="1048"/>
      <c r="V101" s="1048"/>
      <c r="W101" s="1048"/>
      <c r="X101" s="1048"/>
      <c r="Y101" s="1049"/>
      <c r="Z101" s="1050"/>
      <c r="AA101" s="1051"/>
      <c r="AB101" s="1051"/>
      <c r="AC101" s="1051"/>
      <c r="AD101" s="1046"/>
      <c r="AE101" s="832"/>
      <c r="AF101" s="832"/>
      <c r="AG101" s="832"/>
      <c r="AH101" s="833"/>
      <c r="AI101" s="1047"/>
      <c r="AJ101" s="1048"/>
      <c r="AK101" s="1048"/>
      <c r="AL101" s="1048"/>
      <c r="AM101" s="1048"/>
      <c r="AN101" s="1048"/>
      <c r="AO101" s="1048"/>
      <c r="AP101" s="1048"/>
      <c r="AQ101" s="1048"/>
      <c r="AR101" s="1048"/>
      <c r="AS101" s="1048"/>
      <c r="AT101" s="1048"/>
      <c r="AU101" s="1049"/>
      <c r="AV101" s="1050"/>
      <c r="AW101" s="1051"/>
      <c r="AX101" s="1051"/>
      <c r="AY101" s="1052"/>
    </row>
    <row r="102" spans="2:51" ht="24.75" customHeight="1">
      <c r="B102" s="678"/>
      <c r="C102" s="679"/>
      <c r="D102" s="679"/>
      <c r="E102" s="679"/>
      <c r="F102" s="679"/>
      <c r="G102" s="680"/>
      <c r="H102" s="1053" t="s">
        <v>39</v>
      </c>
      <c r="I102" s="530"/>
      <c r="J102" s="530"/>
      <c r="K102" s="530"/>
      <c r="L102" s="530"/>
      <c r="M102" s="1054"/>
      <c r="N102" s="649"/>
      <c r="O102" s="649"/>
      <c r="P102" s="649"/>
      <c r="Q102" s="649"/>
      <c r="R102" s="649"/>
      <c r="S102" s="649"/>
      <c r="T102" s="649"/>
      <c r="U102" s="649"/>
      <c r="V102" s="649"/>
      <c r="W102" s="649"/>
      <c r="X102" s="649"/>
      <c r="Y102" s="650"/>
      <c r="Z102" s="1055">
        <f>SUM(Z94:AC101)</f>
        <v>154</v>
      </c>
      <c r="AA102" s="1056"/>
      <c r="AB102" s="1056"/>
      <c r="AC102" s="1057"/>
      <c r="AD102" s="1053" t="s">
        <v>39</v>
      </c>
      <c r="AE102" s="530"/>
      <c r="AF102" s="530"/>
      <c r="AG102" s="530"/>
      <c r="AH102" s="530"/>
      <c r="AI102" s="1054"/>
      <c r="AJ102" s="649"/>
      <c r="AK102" s="649"/>
      <c r="AL102" s="649"/>
      <c r="AM102" s="649"/>
      <c r="AN102" s="649"/>
      <c r="AO102" s="649"/>
      <c r="AP102" s="649"/>
      <c r="AQ102" s="649"/>
      <c r="AR102" s="649"/>
      <c r="AS102" s="649"/>
      <c r="AT102" s="649"/>
      <c r="AU102" s="650"/>
      <c r="AV102" s="1055">
        <f>SUM(AV94:AY101)</f>
        <v>0</v>
      </c>
      <c r="AW102" s="1056"/>
      <c r="AX102" s="1056"/>
      <c r="AY102" s="1058"/>
    </row>
    <row r="103" spans="2:51" ht="24.75" customHeight="1">
      <c r="B103" s="678"/>
      <c r="C103" s="679"/>
      <c r="D103" s="679"/>
      <c r="E103" s="679"/>
      <c r="F103" s="679"/>
      <c r="G103" s="680"/>
      <c r="H103" s="1059" t="s">
        <v>1505</v>
      </c>
      <c r="I103" s="1060"/>
      <c r="J103" s="1060"/>
      <c r="K103" s="1060"/>
      <c r="L103" s="1060"/>
      <c r="M103" s="1060"/>
      <c r="N103" s="1060"/>
      <c r="O103" s="1060"/>
      <c r="P103" s="1060"/>
      <c r="Q103" s="1060"/>
      <c r="R103" s="1060"/>
      <c r="S103" s="1060"/>
      <c r="T103" s="1060"/>
      <c r="U103" s="1060"/>
      <c r="V103" s="1060"/>
      <c r="W103" s="1060"/>
      <c r="X103" s="1060"/>
      <c r="Y103" s="1060"/>
      <c r="Z103" s="1060"/>
      <c r="AA103" s="1060"/>
      <c r="AB103" s="1060"/>
      <c r="AC103" s="1061"/>
      <c r="AD103" s="1059" t="s">
        <v>140</v>
      </c>
      <c r="AE103" s="1060"/>
      <c r="AF103" s="1060"/>
      <c r="AG103" s="1060"/>
      <c r="AH103" s="1060"/>
      <c r="AI103" s="1060"/>
      <c r="AJ103" s="1060"/>
      <c r="AK103" s="1060"/>
      <c r="AL103" s="1060"/>
      <c r="AM103" s="1060"/>
      <c r="AN103" s="1060"/>
      <c r="AO103" s="1060"/>
      <c r="AP103" s="1060"/>
      <c r="AQ103" s="1060"/>
      <c r="AR103" s="1060"/>
      <c r="AS103" s="1060"/>
      <c r="AT103" s="1060"/>
      <c r="AU103" s="1060"/>
      <c r="AV103" s="1060"/>
      <c r="AW103" s="1060"/>
      <c r="AX103" s="1060"/>
      <c r="AY103" s="1062"/>
    </row>
    <row r="104" spans="2:51" ht="24.75" customHeight="1">
      <c r="B104" s="678"/>
      <c r="C104" s="679"/>
      <c r="D104" s="679"/>
      <c r="E104" s="679"/>
      <c r="F104" s="679"/>
      <c r="G104" s="680"/>
      <c r="H104" s="1022" t="s">
        <v>71</v>
      </c>
      <c r="I104" s="693"/>
      <c r="J104" s="693"/>
      <c r="K104" s="693"/>
      <c r="L104" s="693"/>
      <c r="M104" s="1023" t="s">
        <v>127</v>
      </c>
      <c r="N104" s="530"/>
      <c r="O104" s="530"/>
      <c r="P104" s="530"/>
      <c r="Q104" s="530"/>
      <c r="R104" s="530"/>
      <c r="S104" s="530"/>
      <c r="T104" s="530"/>
      <c r="U104" s="530"/>
      <c r="V104" s="530"/>
      <c r="W104" s="530"/>
      <c r="X104" s="530"/>
      <c r="Y104" s="554"/>
      <c r="Z104" s="1024" t="s">
        <v>128</v>
      </c>
      <c r="AA104" s="1025"/>
      <c r="AB104" s="1025"/>
      <c r="AC104" s="1026"/>
      <c r="AD104" s="1022" t="s">
        <v>71</v>
      </c>
      <c r="AE104" s="693"/>
      <c r="AF104" s="693"/>
      <c r="AG104" s="693"/>
      <c r="AH104" s="693"/>
      <c r="AI104" s="1023" t="s">
        <v>127</v>
      </c>
      <c r="AJ104" s="530"/>
      <c r="AK104" s="530"/>
      <c r="AL104" s="530"/>
      <c r="AM104" s="530"/>
      <c r="AN104" s="530"/>
      <c r="AO104" s="530"/>
      <c r="AP104" s="530"/>
      <c r="AQ104" s="530"/>
      <c r="AR104" s="530"/>
      <c r="AS104" s="530"/>
      <c r="AT104" s="530"/>
      <c r="AU104" s="554"/>
      <c r="AV104" s="1024" t="s">
        <v>128</v>
      </c>
      <c r="AW104" s="1025"/>
      <c r="AX104" s="1025"/>
      <c r="AY104" s="1027"/>
    </row>
    <row r="105" spans="2:51" ht="24.75" customHeight="1">
      <c r="B105" s="678"/>
      <c r="C105" s="679"/>
      <c r="D105" s="679"/>
      <c r="E105" s="679"/>
      <c r="F105" s="679"/>
      <c r="G105" s="680"/>
      <c r="H105" s="1729" t="s">
        <v>399</v>
      </c>
      <c r="I105" s="1029"/>
      <c r="J105" s="1029"/>
      <c r="K105" s="1029"/>
      <c r="L105" s="1030"/>
      <c r="M105" s="1031" t="s">
        <v>1506</v>
      </c>
      <c r="N105" s="1032"/>
      <c r="O105" s="1032"/>
      <c r="P105" s="1032"/>
      <c r="Q105" s="1032"/>
      <c r="R105" s="1032"/>
      <c r="S105" s="1032"/>
      <c r="T105" s="1032"/>
      <c r="U105" s="1032"/>
      <c r="V105" s="1032"/>
      <c r="W105" s="1032"/>
      <c r="X105" s="1032"/>
      <c r="Y105" s="1033"/>
      <c r="Z105" s="1034">
        <v>96</v>
      </c>
      <c r="AA105" s="1035"/>
      <c r="AB105" s="1035"/>
      <c r="AC105" s="1036"/>
      <c r="AD105" s="1028"/>
      <c r="AE105" s="1029"/>
      <c r="AF105" s="1029"/>
      <c r="AG105" s="1029"/>
      <c r="AH105" s="1030"/>
      <c r="AI105" s="1031"/>
      <c r="AJ105" s="1032"/>
      <c r="AK105" s="1032"/>
      <c r="AL105" s="1032"/>
      <c r="AM105" s="1032"/>
      <c r="AN105" s="1032"/>
      <c r="AO105" s="1032"/>
      <c r="AP105" s="1032"/>
      <c r="AQ105" s="1032"/>
      <c r="AR105" s="1032"/>
      <c r="AS105" s="1032"/>
      <c r="AT105" s="1032"/>
      <c r="AU105" s="1033"/>
      <c r="AV105" s="1034"/>
      <c r="AW105" s="1035"/>
      <c r="AX105" s="1035"/>
      <c r="AY105" s="1037"/>
    </row>
    <row r="106" spans="2:51" ht="24.75" customHeight="1">
      <c r="B106" s="678"/>
      <c r="C106" s="679"/>
      <c r="D106" s="679"/>
      <c r="E106" s="679"/>
      <c r="F106" s="679"/>
      <c r="G106" s="680"/>
      <c r="H106" s="1038"/>
      <c r="I106" s="844"/>
      <c r="J106" s="844"/>
      <c r="K106" s="844"/>
      <c r="L106" s="845"/>
      <c r="M106" s="1039"/>
      <c r="N106" s="1040"/>
      <c r="O106" s="1040"/>
      <c r="P106" s="1040"/>
      <c r="Q106" s="1040"/>
      <c r="R106" s="1040"/>
      <c r="S106" s="1040"/>
      <c r="T106" s="1040"/>
      <c r="U106" s="1040"/>
      <c r="V106" s="1040"/>
      <c r="W106" s="1040"/>
      <c r="X106" s="1040"/>
      <c r="Y106" s="1041"/>
      <c r="Z106" s="1042"/>
      <c r="AA106" s="1043"/>
      <c r="AB106" s="1043"/>
      <c r="AC106" s="1044"/>
      <c r="AD106" s="1038"/>
      <c r="AE106" s="844"/>
      <c r="AF106" s="844"/>
      <c r="AG106" s="844"/>
      <c r="AH106" s="845"/>
      <c r="AI106" s="1039"/>
      <c r="AJ106" s="1040"/>
      <c r="AK106" s="1040"/>
      <c r="AL106" s="1040"/>
      <c r="AM106" s="1040"/>
      <c r="AN106" s="1040"/>
      <c r="AO106" s="1040"/>
      <c r="AP106" s="1040"/>
      <c r="AQ106" s="1040"/>
      <c r="AR106" s="1040"/>
      <c r="AS106" s="1040"/>
      <c r="AT106" s="1040"/>
      <c r="AU106" s="1041"/>
      <c r="AV106" s="1042"/>
      <c r="AW106" s="1043"/>
      <c r="AX106" s="1043"/>
      <c r="AY106" s="1045"/>
    </row>
    <row r="107" spans="2:51" ht="24.75" customHeight="1">
      <c r="B107" s="678"/>
      <c r="C107" s="679"/>
      <c r="D107" s="679"/>
      <c r="E107" s="679"/>
      <c r="F107" s="679"/>
      <c r="G107" s="680"/>
      <c r="H107" s="1038"/>
      <c r="I107" s="844"/>
      <c r="J107" s="844"/>
      <c r="K107" s="844"/>
      <c r="L107" s="845"/>
      <c r="M107" s="1039"/>
      <c r="N107" s="1040"/>
      <c r="O107" s="1040"/>
      <c r="P107" s="1040"/>
      <c r="Q107" s="1040"/>
      <c r="R107" s="1040"/>
      <c r="S107" s="1040"/>
      <c r="T107" s="1040"/>
      <c r="U107" s="1040"/>
      <c r="V107" s="1040"/>
      <c r="W107" s="1040"/>
      <c r="X107" s="1040"/>
      <c r="Y107" s="1041"/>
      <c r="Z107" s="1042"/>
      <c r="AA107" s="1043"/>
      <c r="AB107" s="1043"/>
      <c r="AC107" s="1044"/>
      <c r="AD107" s="1038"/>
      <c r="AE107" s="844"/>
      <c r="AF107" s="844"/>
      <c r="AG107" s="844"/>
      <c r="AH107" s="845"/>
      <c r="AI107" s="1039"/>
      <c r="AJ107" s="1040"/>
      <c r="AK107" s="1040"/>
      <c r="AL107" s="1040"/>
      <c r="AM107" s="1040"/>
      <c r="AN107" s="1040"/>
      <c r="AO107" s="1040"/>
      <c r="AP107" s="1040"/>
      <c r="AQ107" s="1040"/>
      <c r="AR107" s="1040"/>
      <c r="AS107" s="1040"/>
      <c r="AT107" s="1040"/>
      <c r="AU107" s="1041"/>
      <c r="AV107" s="1042"/>
      <c r="AW107" s="1043"/>
      <c r="AX107" s="1043"/>
      <c r="AY107" s="1045"/>
    </row>
    <row r="108" spans="2:51" ht="24.75" customHeight="1">
      <c r="B108" s="678"/>
      <c r="C108" s="679"/>
      <c r="D108" s="679"/>
      <c r="E108" s="679"/>
      <c r="F108" s="679"/>
      <c r="G108" s="680"/>
      <c r="H108" s="1038"/>
      <c r="I108" s="844"/>
      <c r="J108" s="844"/>
      <c r="K108" s="844"/>
      <c r="L108" s="845"/>
      <c r="M108" s="1039"/>
      <c r="N108" s="1040"/>
      <c r="O108" s="1040"/>
      <c r="P108" s="1040"/>
      <c r="Q108" s="1040"/>
      <c r="R108" s="1040"/>
      <c r="S108" s="1040"/>
      <c r="T108" s="1040"/>
      <c r="U108" s="1040"/>
      <c r="V108" s="1040"/>
      <c r="W108" s="1040"/>
      <c r="X108" s="1040"/>
      <c r="Y108" s="1041"/>
      <c r="Z108" s="1042"/>
      <c r="AA108" s="1043"/>
      <c r="AB108" s="1043"/>
      <c r="AC108" s="1044"/>
      <c r="AD108" s="1038"/>
      <c r="AE108" s="844"/>
      <c r="AF108" s="844"/>
      <c r="AG108" s="844"/>
      <c r="AH108" s="845"/>
      <c r="AI108" s="1039"/>
      <c r="AJ108" s="1040"/>
      <c r="AK108" s="1040"/>
      <c r="AL108" s="1040"/>
      <c r="AM108" s="1040"/>
      <c r="AN108" s="1040"/>
      <c r="AO108" s="1040"/>
      <c r="AP108" s="1040"/>
      <c r="AQ108" s="1040"/>
      <c r="AR108" s="1040"/>
      <c r="AS108" s="1040"/>
      <c r="AT108" s="1040"/>
      <c r="AU108" s="1041"/>
      <c r="AV108" s="1042"/>
      <c r="AW108" s="1043"/>
      <c r="AX108" s="1043"/>
      <c r="AY108" s="1045"/>
    </row>
    <row r="109" spans="2:51" ht="24.75" customHeight="1">
      <c r="B109" s="678"/>
      <c r="C109" s="679"/>
      <c r="D109" s="679"/>
      <c r="E109" s="679"/>
      <c r="F109" s="679"/>
      <c r="G109" s="680"/>
      <c r="H109" s="1038"/>
      <c r="I109" s="844"/>
      <c r="J109" s="844"/>
      <c r="K109" s="844"/>
      <c r="L109" s="845"/>
      <c r="M109" s="1039"/>
      <c r="N109" s="1040"/>
      <c r="O109" s="1040"/>
      <c r="P109" s="1040"/>
      <c r="Q109" s="1040"/>
      <c r="R109" s="1040"/>
      <c r="S109" s="1040"/>
      <c r="T109" s="1040"/>
      <c r="U109" s="1040"/>
      <c r="V109" s="1040"/>
      <c r="W109" s="1040"/>
      <c r="X109" s="1040"/>
      <c r="Y109" s="1041"/>
      <c r="Z109" s="1042"/>
      <c r="AA109" s="1043"/>
      <c r="AB109" s="1043"/>
      <c r="AC109" s="1043"/>
      <c r="AD109" s="1038"/>
      <c r="AE109" s="844"/>
      <c r="AF109" s="844"/>
      <c r="AG109" s="844"/>
      <c r="AH109" s="845"/>
      <c r="AI109" s="1039"/>
      <c r="AJ109" s="1040"/>
      <c r="AK109" s="1040"/>
      <c r="AL109" s="1040"/>
      <c r="AM109" s="1040"/>
      <c r="AN109" s="1040"/>
      <c r="AO109" s="1040"/>
      <c r="AP109" s="1040"/>
      <c r="AQ109" s="1040"/>
      <c r="AR109" s="1040"/>
      <c r="AS109" s="1040"/>
      <c r="AT109" s="1040"/>
      <c r="AU109" s="1041"/>
      <c r="AV109" s="1042"/>
      <c r="AW109" s="1043"/>
      <c r="AX109" s="1043"/>
      <c r="AY109" s="1045"/>
    </row>
    <row r="110" spans="2:51" ht="24.75" customHeight="1">
      <c r="B110" s="678"/>
      <c r="C110" s="679"/>
      <c r="D110" s="679"/>
      <c r="E110" s="679"/>
      <c r="F110" s="679"/>
      <c r="G110" s="680"/>
      <c r="H110" s="1038"/>
      <c r="I110" s="844"/>
      <c r="J110" s="844"/>
      <c r="K110" s="844"/>
      <c r="L110" s="845"/>
      <c r="M110" s="1039"/>
      <c r="N110" s="1040"/>
      <c r="O110" s="1040"/>
      <c r="P110" s="1040"/>
      <c r="Q110" s="1040"/>
      <c r="R110" s="1040"/>
      <c r="S110" s="1040"/>
      <c r="T110" s="1040"/>
      <c r="U110" s="1040"/>
      <c r="V110" s="1040"/>
      <c r="W110" s="1040"/>
      <c r="X110" s="1040"/>
      <c r="Y110" s="1041"/>
      <c r="Z110" s="1042"/>
      <c r="AA110" s="1043"/>
      <c r="AB110" s="1043"/>
      <c r="AC110" s="1043"/>
      <c r="AD110" s="1038"/>
      <c r="AE110" s="844"/>
      <c r="AF110" s="844"/>
      <c r="AG110" s="844"/>
      <c r="AH110" s="845"/>
      <c r="AI110" s="1039"/>
      <c r="AJ110" s="1040"/>
      <c r="AK110" s="1040"/>
      <c r="AL110" s="1040"/>
      <c r="AM110" s="1040"/>
      <c r="AN110" s="1040"/>
      <c r="AO110" s="1040"/>
      <c r="AP110" s="1040"/>
      <c r="AQ110" s="1040"/>
      <c r="AR110" s="1040"/>
      <c r="AS110" s="1040"/>
      <c r="AT110" s="1040"/>
      <c r="AU110" s="1041"/>
      <c r="AV110" s="1042"/>
      <c r="AW110" s="1043"/>
      <c r="AX110" s="1043"/>
      <c r="AY110" s="1045"/>
    </row>
    <row r="111" spans="2:51" ht="24.75" customHeight="1">
      <c r="B111" s="678"/>
      <c r="C111" s="679"/>
      <c r="D111" s="679"/>
      <c r="E111" s="679"/>
      <c r="F111" s="679"/>
      <c r="G111" s="680"/>
      <c r="H111" s="1038"/>
      <c r="I111" s="844"/>
      <c r="J111" s="844"/>
      <c r="K111" s="844"/>
      <c r="L111" s="845"/>
      <c r="M111" s="1039"/>
      <c r="N111" s="1040"/>
      <c r="O111" s="1040"/>
      <c r="P111" s="1040"/>
      <c r="Q111" s="1040"/>
      <c r="R111" s="1040"/>
      <c r="S111" s="1040"/>
      <c r="T111" s="1040"/>
      <c r="U111" s="1040"/>
      <c r="V111" s="1040"/>
      <c r="W111" s="1040"/>
      <c r="X111" s="1040"/>
      <c r="Y111" s="1041"/>
      <c r="Z111" s="1042"/>
      <c r="AA111" s="1043"/>
      <c r="AB111" s="1043"/>
      <c r="AC111" s="1043"/>
      <c r="AD111" s="1038"/>
      <c r="AE111" s="844"/>
      <c r="AF111" s="844"/>
      <c r="AG111" s="844"/>
      <c r="AH111" s="845"/>
      <c r="AI111" s="1039"/>
      <c r="AJ111" s="1040"/>
      <c r="AK111" s="1040"/>
      <c r="AL111" s="1040"/>
      <c r="AM111" s="1040"/>
      <c r="AN111" s="1040"/>
      <c r="AO111" s="1040"/>
      <c r="AP111" s="1040"/>
      <c r="AQ111" s="1040"/>
      <c r="AR111" s="1040"/>
      <c r="AS111" s="1040"/>
      <c r="AT111" s="1040"/>
      <c r="AU111" s="1041"/>
      <c r="AV111" s="1042"/>
      <c r="AW111" s="1043"/>
      <c r="AX111" s="1043"/>
      <c r="AY111" s="1045"/>
    </row>
    <row r="112" spans="2:51" ht="24.75" customHeight="1">
      <c r="B112" s="678"/>
      <c r="C112" s="679"/>
      <c r="D112" s="679"/>
      <c r="E112" s="679"/>
      <c r="F112" s="679"/>
      <c r="G112" s="680"/>
      <c r="H112" s="1046"/>
      <c r="I112" s="832"/>
      <c r="J112" s="832"/>
      <c r="K112" s="832"/>
      <c r="L112" s="833"/>
      <c r="M112" s="1047"/>
      <c r="N112" s="1048"/>
      <c r="O112" s="1048"/>
      <c r="P112" s="1048"/>
      <c r="Q112" s="1048"/>
      <c r="R112" s="1048"/>
      <c r="S112" s="1048"/>
      <c r="T112" s="1048"/>
      <c r="U112" s="1048"/>
      <c r="V112" s="1048"/>
      <c r="W112" s="1048"/>
      <c r="X112" s="1048"/>
      <c r="Y112" s="1049"/>
      <c r="Z112" s="1050"/>
      <c r="AA112" s="1051"/>
      <c r="AB112" s="1051"/>
      <c r="AC112" s="1051"/>
      <c r="AD112" s="1046"/>
      <c r="AE112" s="832"/>
      <c r="AF112" s="832"/>
      <c r="AG112" s="832"/>
      <c r="AH112" s="833"/>
      <c r="AI112" s="1047"/>
      <c r="AJ112" s="1048"/>
      <c r="AK112" s="1048"/>
      <c r="AL112" s="1048"/>
      <c r="AM112" s="1048"/>
      <c r="AN112" s="1048"/>
      <c r="AO112" s="1048"/>
      <c r="AP112" s="1048"/>
      <c r="AQ112" s="1048"/>
      <c r="AR112" s="1048"/>
      <c r="AS112" s="1048"/>
      <c r="AT112" s="1048"/>
      <c r="AU112" s="1049"/>
      <c r="AV112" s="1050"/>
      <c r="AW112" s="1051"/>
      <c r="AX112" s="1051"/>
      <c r="AY112" s="1052"/>
    </row>
    <row r="113" spans="2:51" ht="24.75" customHeight="1">
      <c r="B113" s="678"/>
      <c r="C113" s="679"/>
      <c r="D113" s="679"/>
      <c r="E113" s="679"/>
      <c r="F113" s="679"/>
      <c r="G113" s="680"/>
      <c r="H113" s="1053" t="s">
        <v>39</v>
      </c>
      <c r="I113" s="530"/>
      <c r="J113" s="530"/>
      <c r="K113" s="530"/>
      <c r="L113" s="530"/>
      <c r="M113" s="1054"/>
      <c r="N113" s="649"/>
      <c r="O113" s="649"/>
      <c r="P113" s="649"/>
      <c r="Q113" s="649"/>
      <c r="R113" s="649"/>
      <c r="S113" s="649"/>
      <c r="T113" s="649"/>
      <c r="U113" s="649"/>
      <c r="V113" s="649"/>
      <c r="W113" s="649"/>
      <c r="X113" s="649"/>
      <c r="Y113" s="650"/>
      <c r="Z113" s="1055">
        <f>SUM(Z105:AC112)</f>
        <v>96</v>
      </c>
      <c r="AA113" s="1056"/>
      <c r="AB113" s="1056"/>
      <c r="AC113" s="1057"/>
      <c r="AD113" s="1053" t="s">
        <v>39</v>
      </c>
      <c r="AE113" s="530"/>
      <c r="AF113" s="530"/>
      <c r="AG113" s="530"/>
      <c r="AH113" s="530"/>
      <c r="AI113" s="1054"/>
      <c r="AJ113" s="649"/>
      <c r="AK113" s="649"/>
      <c r="AL113" s="649"/>
      <c r="AM113" s="649"/>
      <c r="AN113" s="649"/>
      <c r="AO113" s="649"/>
      <c r="AP113" s="649"/>
      <c r="AQ113" s="649"/>
      <c r="AR113" s="649"/>
      <c r="AS113" s="649"/>
      <c r="AT113" s="649"/>
      <c r="AU113" s="650"/>
      <c r="AV113" s="1055">
        <f>SUM(AV105:AY112)</f>
        <v>0</v>
      </c>
      <c r="AW113" s="1056"/>
      <c r="AX113" s="1056"/>
      <c r="AY113" s="1058"/>
    </row>
    <row r="114" spans="2:51" ht="24.75" customHeight="1">
      <c r="B114" s="678"/>
      <c r="C114" s="679"/>
      <c r="D114" s="679"/>
      <c r="E114" s="679"/>
      <c r="F114" s="679"/>
      <c r="G114" s="680"/>
      <c r="H114" s="3448" t="s">
        <v>1507</v>
      </c>
      <c r="I114" s="1025"/>
      <c r="J114" s="1025"/>
      <c r="K114" s="1025"/>
      <c r="L114" s="1025"/>
      <c r="M114" s="1025"/>
      <c r="N114" s="1025"/>
      <c r="O114" s="1025"/>
      <c r="P114" s="1025"/>
      <c r="Q114" s="1025"/>
      <c r="R114" s="1025"/>
      <c r="S114" s="1025"/>
      <c r="T114" s="1025"/>
      <c r="U114" s="1025"/>
      <c r="V114" s="1025"/>
      <c r="W114" s="1025"/>
      <c r="X114" s="1025"/>
      <c r="Y114" s="1025"/>
      <c r="Z114" s="1025"/>
      <c r="AA114" s="1025"/>
      <c r="AB114" s="1025"/>
      <c r="AC114" s="1026"/>
      <c r="AD114" s="1059" t="s">
        <v>142</v>
      </c>
      <c r="AE114" s="1060"/>
      <c r="AF114" s="1060"/>
      <c r="AG114" s="1060"/>
      <c r="AH114" s="1060"/>
      <c r="AI114" s="1060"/>
      <c r="AJ114" s="1060"/>
      <c r="AK114" s="1060"/>
      <c r="AL114" s="1060"/>
      <c r="AM114" s="1060"/>
      <c r="AN114" s="1060"/>
      <c r="AO114" s="1060"/>
      <c r="AP114" s="1060"/>
      <c r="AQ114" s="1060"/>
      <c r="AR114" s="1060"/>
      <c r="AS114" s="1060"/>
      <c r="AT114" s="1060"/>
      <c r="AU114" s="1060"/>
      <c r="AV114" s="1060"/>
      <c r="AW114" s="1060"/>
      <c r="AX114" s="1060"/>
      <c r="AY114" s="1062"/>
    </row>
    <row r="115" spans="2:51" ht="24.75" customHeight="1">
      <c r="B115" s="678"/>
      <c r="C115" s="679"/>
      <c r="D115" s="679"/>
      <c r="E115" s="679"/>
      <c r="F115" s="679"/>
      <c r="G115" s="680"/>
      <c r="H115" s="1022" t="s">
        <v>71</v>
      </c>
      <c r="I115" s="693"/>
      <c r="J115" s="693"/>
      <c r="K115" s="693"/>
      <c r="L115" s="693"/>
      <c r="M115" s="1023" t="s">
        <v>127</v>
      </c>
      <c r="N115" s="530"/>
      <c r="O115" s="530"/>
      <c r="P115" s="530"/>
      <c r="Q115" s="530"/>
      <c r="R115" s="530"/>
      <c r="S115" s="530"/>
      <c r="T115" s="530"/>
      <c r="U115" s="530"/>
      <c r="V115" s="530"/>
      <c r="W115" s="530"/>
      <c r="X115" s="530"/>
      <c r="Y115" s="554"/>
      <c r="Z115" s="1024" t="s">
        <v>128</v>
      </c>
      <c r="AA115" s="1025"/>
      <c r="AB115" s="1025"/>
      <c r="AC115" s="1026"/>
      <c r="AD115" s="1022" t="s">
        <v>71</v>
      </c>
      <c r="AE115" s="693"/>
      <c r="AF115" s="693"/>
      <c r="AG115" s="693"/>
      <c r="AH115" s="693"/>
      <c r="AI115" s="1023" t="s">
        <v>127</v>
      </c>
      <c r="AJ115" s="530"/>
      <c r="AK115" s="530"/>
      <c r="AL115" s="530"/>
      <c r="AM115" s="530"/>
      <c r="AN115" s="530"/>
      <c r="AO115" s="530"/>
      <c r="AP115" s="530"/>
      <c r="AQ115" s="530"/>
      <c r="AR115" s="530"/>
      <c r="AS115" s="530"/>
      <c r="AT115" s="530"/>
      <c r="AU115" s="554"/>
      <c r="AV115" s="1024" t="s">
        <v>128</v>
      </c>
      <c r="AW115" s="1025"/>
      <c r="AX115" s="1025"/>
      <c r="AY115" s="1027"/>
    </row>
    <row r="116" spans="2:51" ht="24.75" customHeight="1">
      <c r="B116" s="678"/>
      <c r="C116" s="679"/>
      <c r="D116" s="679"/>
      <c r="E116" s="679"/>
      <c r="F116" s="679"/>
      <c r="G116" s="680"/>
      <c r="H116" s="3449" t="s">
        <v>399</v>
      </c>
      <c r="I116" s="3450"/>
      <c r="J116" s="3450"/>
      <c r="K116" s="3450"/>
      <c r="L116" s="3451"/>
      <c r="M116" s="1031" t="s">
        <v>1508</v>
      </c>
      <c r="N116" s="1032"/>
      <c r="O116" s="1032"/>
      <c r="P116" s="1032"/>
      <c r="Q116" s="1032"/>
      <c r="R116" s="1032"/>
      <c r="S116" s="1032"/>
      <c r="T116" s="1032"/>
      <c r="U116" s="1032"/>
      <c r="V116" s="1032"/>
      <c r="W116" s="1032"/>
      <c r="X116" s="1032"/>
      <c r="Y116" s="1033"/>
      <c r="Z116" s="1034">
        <v>1</v>
      </c>
      <c r="AA116" s="1035"/>
      <c r="AB116" s="1035"/>
      <c r="AC116" s="1036"/>
      <c r="AD116" s="1028"/>
      <c r="AE116" s="1029"/>
      <c r="AF116" s="1029"/>
      <c r="AG116" s="1029"/>
      <c r="AH116" s="1030"/>
      <c r="AI116" s="1031"/>
      <c r="AJ116" s="1032"/>
      <c r="AK116" s="1032"/>
      <c r="AL116" s="1032"/>
      <c r="AM116" s="1032"/>
      <c r="AN116" s="1032"/>
      <c r="AO116" s="1032"/>
      <c r="AP116" s="1032"/>
      <c r="AQ116" s="1032"/>
      <c r="AR116" s="1032"/>
      <c r="AS116" s="1032"/>
      <c r="AT116" s="1032"/>
      <c r="AU116" s="1033"/>
      <c r="AV116" s="1034"/>
      <c r="AW116" s="1035"/>
      <c r="AX116" s="1035"/>
      <c r="AY116" s="1037"/>
    </row>
    <row r="117" spans="2:51" ht="24.75" customHeight="1">
      <c r="B117" s="678"/>
      <c r="C117" s="679"/>
      <c r="D117" s="679"/>
      <c r="E117" s="679"/>
      <c r="F117" s="679"/>
      <c r="G117" s="680"/>
      <c r="H117" s="1038"/>
      <c r="I117" s="844"/>
      <c r="J117" s="844"/>
      <c r="K117" s="844"/>
      <c r="L117" s="845"/>
      <c r="M117" s="1039"/>
      <c r="N117" s="1040"/>
      <c r="O117" s="1040"/>
      <c r="P117" s="1040"/>
      <c r="Q117" s="1040"/>
      <c r="R117" s="1040"/>
      <c r="S117" s="1040"/>
      <c r="T117" s="1040"/>
      <c r="U117" s="1040"/>
      <c r="V117" s="1040"/>
      <c r="W117" s="1040"/>
      <c r="X117" s="1040"/>
      <c r="Y117" s="1041"/>
      <c r="Z117" s="1042"/>
      <c r="AA117" s="1043"/>
      <c r="AB117" s="1043"/>
      <c r="AC117" s="1044"/>
      <c r="AD117" s="1038"/>
      <c r="AE117" s="844"/>
      <c r="AF117" s="844"/>
      <c r="AG117" s="844"/>
      <c r="AH117" s="845"/>
      <c r="AI117" s="1039"/>
      <c r="AJ117" s="1040"/>
      <c r="AK117" s="1040"/>
      <c r="AL117" s="1040"/>
      <c r="AM117" s="1040"/>
      <c r="AN117" s="1040"/>
      <c r="AO117" s="1040"/>
      <c r="AP117" s="1040"/>
      <c r="AQ117" s="1040"/>
      <c r="AR117" s="1040"/>
      <c r="AS117" s="1040"/>
      <c r="AT117" s="1040"/>
      <c r="AU117" s="1041"/>
      <c r="AV117" s="1042"/>
      <c r="AW117" s="1043"/>
      <c r="AX117" s="1043"/>
      <c r="AY117" s="1045"/>
    </row>
    <row r="118" spans="2:51" ht="24.75" customHeight="1">
      <c r="B118" s="678"/>
      <c r="C118" s="679"/>
      <c r="D118" s="679"/>
      <c r="E118" s="679"/>
      <c r="F118" s="679"/>
      <c r="G118" s="680"/>
      <c r="H118" s="1038"/>
      <c r="I118" s="844"/>
      <c r="J118" s="844"/>
      <c r="K118" s="844"/>
      <c r="L118" s="845"/>
      <c r="M118" s="1039"/>
      <c r="N118" s="1040"/>
      <c r="O118" s="1040"/>
      <c r="P118" s="1040"/>
      <c r="Q118" s="1040"/>
      <c r="R118" s="1040"/>
      <c r="S118" s="1040"/>
      <c r="T118" s="1040"/>
      <c r="U118" s="1040"/>
      <c r="V118" s="1040"/>
      <c r="W118" s="1040"/>
      <c r="X118" s="1040"/>
      <c r="Y118" s="1041"/>
      <c r="Z118" s="1042"/>
      <c r="AA118" s="1043"/>
      <c r="AB118" s="1043"/>
      <c r="AC118" s="1044"/>
      <c r="AD118" s="1038"/>
      <c r="AE118" s="844"/>
      <c r="AF118" s="844"/>
      <c r="AG118" s="844"/>
      <c r="AH118" s="845"/>
      <c r="AI118" s="1039"/>
      <c r="AJ118" s="1040"/>
      <c r="AK118" s="1040"/>
      <c r="AL118" s="1040"/>
      <c r="AM118" s="1040"/>
      <c r="AN118" s="1040"/>
      <c r="AO118" s="1040"/>
      <c r="AP118" s="1040"/>
      <c r="AQ118" s="1040"/>
      <c r="AR118" s="1040"/>
      <c r="AS118" s="1040"/>
      <c r="AT118" s="1040"/>
      <c r="AU118" s="1041"/>
      <c r="AV118" s="1042"/>
      <c r="AW118" s="1043"/>
      <c r="AX118" s="1043"/>
      <c r="AY118" s="1045"/>
    </row>
    <row r="119" spans="2:51" ht="24.75" customHeight="1">
      <c r="B119" s="678"/>
      <c r="C119" s="679"/>
      <c r="D119" s="679"/>
      <c r="E119" s="679"/>
      <c r="F119" s="679"/>
      <c r="G119" s="680"/>
      <c r="H119" s="1038"/>
      <c r="I119" s="844"/>
      <c r="J119" s="844"/>
      <c r="K119" s="844"/>
      <c r="L119" s="845"/>
      <c r="M119" s="1039"/>
      <c r="N119" s="1040"/>
      <c r="O119" s="1040"/>
      <c r="P119" s="1040"/>
      <c r="Q119" s="1040"/>
      <c r="R119" s="1040"/>
      <c r="S119" s="1040"/>
      <c r="T119" s="1040"/>
      <c r="U119" s="1040"/>
      <c r="V119" s="1040"/>
      <c r="W119" s="1040"/>
      <c r="X119" s="1040"/>
      <c r="Y119" s="1041"/>
      <c r="Z119" s="1042"/>
      <c r="AA119" s="1043"/>
      <c r="AB119" s="1043"/>
      <c r="AC119" s="1044"/>
      <c r="AD119" s="1038"/>
      <c r="AE119" s="844"/>
      <c r="AF119" s="844"/>
      <c r="AG119" s="844"/>
      <c r="AH119" s="845"/>
      <c r="AI119" s="1039"/>
      <c r="AJ119" s="1040"/>
      <c r="AK119" s="1040"/>
      <c r="AL119" s="1040"/>
      <c r="AM119" s="1040"/>
      <c r="AN119" s="1040"/>
      <c r="AO119" s="1040"/>
      <c r="AP119" s="1040"/>
      <c r="AQ119" s="1040"/>
      <c r="AR119" s="1040"/>
      <c r="AS119" s="1040"/>
      <c r="AT119" s="1040"/>
      <c r="AU119" s="1041"/>
      <c r="AV119" s="1042"/>
      <c r="AW119" s="1043"/>
      <c r="AX119" s="1043"/>
      <c r="AY119" s="1045"/>
    </row>
    <row r="120" spans="2:51" ht="24.75" customHeight="1">
      <c r="B120" s="678"/>
      <c r="C120" s="679"/>
      <c r="D120" s="679"/>
      <c r="E120" s="679"/>
      <c r="F120" s="679"/>
      <c r="G120" s="680"/>
      <c r="H120" s="1038"/>
      <c r="I120" s="844"/>
      <c r="J120" s="844"/>
      <c r="K120" s="844"/>
      <c r="L120" s="845"/>
      <c r="M120" s="1039"/>
      <c r="N120" s="1040"/>
      <c r="O120" s="1040"/>
      <c r="P120" s="1040"/>
      <c r="Q120" s="1040"/>
      <c r="R120" s="1040"/>
      <c r="S120" s="1040"/>
      <c r="T120" s="1040"/>
      <c r="U120" s="1040"/>
      <c r="V120" s="1040"/>
      <c r="W120" s="1040"/>
      <c r="X120" s="1040"/>
      <c r="Y120" s="1041"/>
      <c r="Z120" s="1042"/>
      <c r="AA120" s="1043"/>
      <c r="AB120" s="1043"/>
      <c r="AC120" s="1043"/>
      <c r="AD120" s="1038"/>
      <c r="AE120" s="844"/>
      <c r="AF120" s="844"/>
      <c r="AG120" s="844"/>
      <c r="AH120" s="845"/>
      <c r="AI120" s="1039"/>
      <c r="AJ120" s="1040"/>
      <c r="AK120" s="1040"/>
      <c r="AL120" s="1040"/>
      <c r="AM120" s="1040"/>
      <c r="AN120" s="1040"/>
      <c r="AO120" s="1040"/>
      <c r="AP120" s="1040"/>
      <c r="AQ120" s="1040"/>
      <c r="AR120" s="1040"/>
      <c r="AS120" s="1040"/>
      <c r="AT120" s="1040"/>
      <c r="AU120" s="1041"/>
      <c r="AV120" s="1042"/>
      <c r="AW120" s="1043"/>
      <c r="AX120" s="1043"/>
      <c r="AY120" s="1045"/>
    </row>
    <row r="121" spans="2:51" ht="24.75" customHeight="1">
      <c r="B121" s="678"/>
      <c r="C121" s="679"/>
      <c r="D121" s="679"/>
      <c r="E121" s="679"/>
      <c r="F121" s="679"/>
      <c r="G121" s="680"/>
      <c r="H121" s="1038"/>
      <c r="I121" s="844"/>
      <c r="J121" s="844"/>
      <c r="K121" s="844"/>
      <c r="L121" s="845"/>
      <c r="M121" s="1039"/>
      <c r="N121" s="1040"/>
      <c r="O121" s="1040"/>
      <c r="P121" s="1040"/>
      <c r="Q121" s="1040"/>
      <c r="R121" s="1040"/>
      <c r="S121" s="1040"/>
      <c r="T121" s="1040"/>
      <c r="U121" s="1040"/>
      <c r="V121" s="1040"/>
      <c r="W121" s="1040"/>
      <c r="X121" s="1040"/>
      <c r="Y121" s="1041"/>
      <c r="Z121" s="1042"/>
      <c r="AA121" s="1043"/>
      <c r="AB121" s="1043"/>
      <c r="AC121" s="1043"/>
      <c r="AD121" s="1038"/>
      <c r="AE121" s="844"/>
      <c r="AF121" s="844"/>
      <c r="AG121" s="844"/>
      <c r="AH121" s="845"/>
      <c r="AI121" s="1039"/>
      <c r="AJ121" s="1040"/>
      <c r="AK121" s="1040"/>
      <c r="AL121" s="1040"/>
      <c r="AM121" s="1040"/>
      <c r="AN121" s="1040"/>
      <c r="AO121" s="1040"/>
      <c r="AP121" s="1040"/>
      <c r="AQ121" s="1040"/>
      <c r="AR121" s="1040"/>
      <c r="AS121" s="1040"/>
      <c r="AT121" s="1040"/>
      <c r="AU121" s="1041"/>
      <c r="AV121" s="1042"/>
      <c r="AW121" s="1043"/>
      <c r="AX121" s="1043"/>
      <c r="AY121" s="1045"/>
    </row>
    <row r="122" spans="2:51" ht="24.75" customHeight="1">
      <c r="B122" s="678"/>
      <c r="C122" s="679"/>
      <c r="D122" s="679"/>
      <c r="E122" s="679"/>
      <c r="F122" s="679"/>
      <c r="G122" s="680"/>
      <c r="H122" s="1038"/>
      <c r="I122" s="844"/>
      <c r="J122" s="844"/>
      <c r="K122" s="844"/>
      <c r="L122" s="845"/>
      <c r="M122" s="1039"/>
      <c r="N122" s="1040"/>
      <c r="O122" s="1040"/>
      <c r="P122" s="1040"/>
      <c r="Q122" s="1040"/>
      <c r="R122" s="1040"/>
      <c r="S122" s="1040"/>
      <c r="T122" s="1040"/>
      <c r="U122" s="1040"/>
      <c r="V122" s="1040"/>
      <c r="W122" s="1040"/>
      <c r="X122" s="1040"/>
      <c r="Y122" s="1041"/>
      <c r="Z122" s="1042"/>
      <c r="AA122" s="1043"/>
      <c r="AB122" s="1043"/>
      <c r="AC122" s="1043"/>
      <c r="AD122" s="1038"/>
      <c r="AE122" s="844"/>
      <c r="AF122" s="844"/>
      <c r="AG122" s="844"/>
      <c r="AH122" s="845"/>
      <c r="AI122" s="1039"/>
      <c r="AJ122" s="1040"/>
      <c r="AK122" s="1040"/>
      <c r="AL122" s="1040"/>
      <c r="AM122" s="1040"/>
      <c r="AN122" s="1040"/>
      <c r="AO122" s="1040"/>
      <c r="AP122" s="1040"/>
      <c r="AQ122" s="1040"/>
      <c r="AR122" s="1040"/>
      <c r="AS122" s="1040"/>
      <c r="AT122" s="1040"/>
      <c r="AU122" s="1041"/>
      <c r="AV122" s="1042"/>
      <c r="AW122" s="1043"/>
      <c r="AX122" s="1043"/>
      <c r="AY122" s="1045"/>
    </row>
    <row r="123" spans="2:51" ht="24.75" customHeight="1">
      <c r="B123" s="678"/>
      <c r="C123" s="679"/>
      <c r="D123" s="679"/>
      <c r="E123" s="679"/>
      <c r="F123" s="679"/>
      <c r="G123" s="680"/>
      <c r="H123" s="1046"/>
      <c r="I123" s="832"/>
      <c r="J123" s="832"/>
      <c r="K123" s="832"/>
      <c r="L123" s="833"/>
      <c r="M123" s="1047"/>
      <c r="N123" s="1048"/>
      <c r="O123" s="1048"/>
      <c r="P123" s="1048"/>
      <c r="Q123" s="1048"/>
      <c r="R123" s="1048"/>
      <c r="S123" s="1048"/>
      <c r="T123" s="1048"/>
      <c r="U123" s="1048"/>
      <c r="V123" s="1048"/>
      <c r="W123" s="1048"/>
      <c r="X123" s="1048"/>
      <c r="Y123" s="1049"/>
      <c r="Z123" s="1050"/>
      <c r="AA123" s="1051"/>
      <c r="AB123" s="1051"/>
      <c r="AC123" s="1051"/>
      <c r="AD123" s="1046"/>
      <c r="AE123" s="832"/>
      <c r="AF123" s="832"/>
      <c r="AG123" s="832"/>
      <c r="AH123" s="833"/>
      <c r="AI123" s="1047"/>
      <c r="AJ123" s="1048"/>
      <c r="AK123" s="1048"/>
      <c r="AL123" s="1048"/>
      <c r="AM123" s="1048"/>
      <c r="AN123" s="1048"/>
      <c r="AO123" s="1048"/>
      <c r="AP123" s="1048"/>
      <c r="AQ123" s="1048"/>
      <c r="AR123" s="1048"/>
      <c r="AS123" s="1048"/>
      <c r="AT123" s="1048"/>
      <c r="AU123" s="1049"/>
      <c r="AV123" s="1050"/>
      <c r="AW123" s="1051"/>
      <c r="AX123" s="1051"/>
      <c r="AY123" s="1052"/>
    </row>
    <row r="124" spans="2:51" ht="24.75" customHeight="1" thickBot="1">
      <c r="B124" s="1066"/>
      <c r="C124" s="1067"/>
      <c r="D124" s="1067"/>
      <c r="E124" s="1067"/>
      <c r="F124" s="1067"/>
      <c r="G124" s="1068"/>
      <c r="H124" s="1069" t="s">
        <v>39</v>
      </c>
      <c r="I124" s="1070"/>
      <c r="J124" s="1070"/>
      <c r="K124" s="1070"/>
      <c r="L124" s="1070"/>
      <c r="M124" s="1071"/>
      <c r="N124" s="1072"/>
      <c r="O124" s="1072"/>
      <c r="P124" s="1072"/>
      <c r="Q124" s="1072"/>
      <c r="R124" s="1072"/>
      <c r="S124" s="1072"/>
      <c r="T124" s="1072"/>
      <c r="U124" s="1072"/>
      <c r="V124" s="1072"/>
      <c r="W124" s="1072"/>
      <c r="X124" s="1072"/>
      <c r="Y124" s="1073"/>
      <c r="Z124" s="1074">
        <f>SUM(Z116:AC123)</f>
        <v>1</v>
      </c>
      <c r="AA124" s="1075"/>
      <c r="AB124" s="1075"/>
      <c r="AC124" s="1076"/>
      <c r="AD124" s="1069" t="s">
        <v>39</v>
      </c>
      <c r="AE124" s="1070"/>
      <c r="AF124" s="1070"/>
      <c r="AG124" s="1070"/>
      <c r="AH124" s="1070"/>
      <c r="AI124" s="1071"/>
      <c r="AJ124" s="1072"/>
      <c r="AK124" s="1072"/>
      <c r="AL124" s="1072"/>
      <c r="AM124" s="1072"/>
      <c r="AN124" s="1072"/>
      <c r="AO124" s="1072"/>
      <c r="AP124" s="1072"/>
      <c r="AQ124" s="1072"/>
      <c r="AR124" s="1072"/>
      <c r="AS124" s="1072"/>
      <c r="AT124" s="1072"/>
      <c r="AU124" s="1073"/>
      <c r="AV124" s="1074">
        <f>SUM(AV116:AY123)</f>
        <v>0</v>
      </c>
      <c r="AW124" s="1075"/>
      <c r="AX124" s="1075"/>
      <c r="AY124" s="1077"/>
    </row>
    <row r="126" spans="2:51" ht="6.05" customHeight="1"/>
    <row r="127" spans="2:51" ht="14.4">
      <c r="C127" s="1078" t="s">
        <v>143</v>
      </c>
    </row>
    <row r="128" spans="2:51">
      <c r="C128" s="502" t="s">
        <v>1499</v>
      </c>
    </row>
    <row r="129" spans="2:50" ht="27.85" customHeight="1">
      <c r="B129" s="1107"/>
      <c r="C129" s="1107"/>
      <c r="D129" s="651" t="s">
        <v>145</v>
      </c>
      <c r="E129" s="651"/>
      <c r="F129" s="651"/>
      <c r="G129" s="651"/>
      <c r="H129" s="651"/>
      <c r="I129" s="651"/>
      <c r="J129" s="651"/>
      <c r="K129" s="651"/>
      <c r="L129" s="651"/>
      <c r="M129" s="651"/>
      <c r="N129" s="651" t="s">
        <v>146</v>
      </c>
      <c r="O129" s="651"/>
      <c r="P129" s="651"/>
      <c r="Q129" s="651"/>
      <c r="R129" s="651"/>
      <c r="S129" s="651"/>
      <c r="T129" s="651"/>
      <c r="U129" s="651"/>
      <c r="V129" s="651"/>
      <c r="W129" s="651"/>
      <c r="X129" s="651"/>
      <c r="Y129" s="651"/>
      <c r="Z129" s="651"/>
      <c r="AA129" s="651"/>
      <c r="AB129" s="651"/>
      <c r="AC129" s="651"/>
      <c r="AD129" s="651"/>
      <c r="AE129" s="651"/>
      <c r="AF129" s="651"/>
      <c r="AG129" s="651"/>
      <c r="AH129" s="651"/>
      <c r="AI129" s="651"/>
      <c r="AJ129" s="651"/>
      <c r="AK129" s="651"/>
      <c r="AL129" s="652" t="s">
        <v>147</v>
      </c>
      <c r="AM129" s="651"/>
      <c r="AN129" s="651"/>
      <c r="AO129" s="651"/>
      <c r="AP129" s="651"/>
      <c r="AQ129" s="651"/>
      <c r="AR129" s="651" t="s">
        <v>148</v>
      </c>
      <c r="AS129" s="651"/>
      <c r="AT129" s="651"/>
      <c r="AU129" s="651"/>
      <c r="AV129" s="651" t="s">
        <v>149</v>
      </c>
      <c r="AW129" s="651"/>
      <c r="AX129" s="651"/>
    </row>
    <row r="130" spans="2:50" ht="24.05" customHeight="1">
      <c r="B130" s="1107">
        <v>1</v>
      </c>
      <c r="C130" s="1107">
        <v>1</v>
      </c>
      <c r="D130" s="2224" t="s">
        <v>1509</v>
      </c>
      <c r="E130" s="2224"/>
      <c r="F130" s="2224"/>
      <c r="G130" s="2224"/>
      <c r="H130" s="2224"/>
      <c r="I130" s="2224"/>
      <c r="J130" s="2224"/>
      <c r="K130" s="2224"/>
      <c r="L130" s="2224"/>
      <c r="M130" s="2224"/>
      <c r="N130" s="1108" t="s">
        <v>1510</v>
      </c>
      <c r="O130" s="1108"/>
      <c r="P130" s="1108"/>
      <c r="Q130" s="1108"/>
      <c r="R130" s="1108"/>
      <c r="S130" s="1108"/>
      <c r="T130" s="1108"/>
      <c r="U130" s="1108"/>
      <c r="V130" s="1108"/>
      <c r="W130" s="1108"/>
      <c r="X130" s="1108"/>
      <c r="Y130" s="1108"/>
      <c r="Z130" s="1108"/>
      <c r="AA130" s="1108"/>
      <c r="AB130" s="1108"/>
      <c r="AC130" s="1108"/>
      <c r="AD130" s="1108"/>
      <c r="AE130" s="1108"/>
      <c r="AF130" s="1108"/>
      <c r="AG130" s="1108"/>
      <c r="AH130" s="1108"/>
      <c r="AI130" s="1108"/>
      <c r="AJ130" s="1108"/>
      <c r="AK130" s="1108"/>
      <c r="AL130" s="1109">
        <v>2</v>
      </c>
      <c r="AM130" s="1108"/>
      <c r="AN130" s="1108"/>
      <c r="AO130" s="1108"/>
      <c r="AP130" s="1108"/>
      <c r="AQ130" s="1108"/>
      <c r="AR130" s="1108">
        <v>2</v>
      </c>
      <c r="AS130" s="1108"/>
      <c r="AT130" s="1108"/>
      <c r="AU130" s="1108"/>
      <c r="AV130" s="3452">
        <v>91</v>
      </c>
      <c r="AW130" s="3453"/>
      <c r="AX130" s="3454"/>
    </row>
    <row r="131" spans="2:50" ht="24.05" customHeight="1">
      <c r="B131" s="1107">
        <v>2</v>
      </c>
      <c r="C131" s="1107">
        <v>1</v>
      </c>
      <c r="D131" s="1108"/>
      <c r="E131" s="1108"/>
      <c r="F131" s="1108"/>
      <c r="G131" s="1108"/>
      <c r="H131" s="1108"/>
      <c r="I131" s="1108"/>
      <c r="J131" s="1108"/>
      <c r="K131" s="1108"/>
      <c r="L131" s="1108"/>
      <c r="M131" s="1108"/>
      <c r="N131" s="1108"/>
      <c r="O131" s="1108"/>
      <c r="P131" s="1108"/>
      <c r="Q131" s="1108"/>
      <c r="R131" s="1108"/>
      <c r="S131" s="1108"/>
      <c r="T131" s="1108"/>
      <c r="U131" s="1108"/>
      <c r="V131" s="1108"/>
      <c r="W131" s="1108"/>
      <c r="X131" s="1108"/>
      <c r="Y131" s="1108"/>
      <c r="Z131" s="1108"/>
      <c r="AA131" s="1108"/>
      <c r="AB131" s="1108"/>
      <c r="AC131" s="1108"/>
      <c r="AD131" s="1108"/>
      <c r="AE131" s="1108"/>
      <c r="AF131" s="1108"/>
      <c r="AG131" s="1108"/>
      <c r="AH131" s="1108"/>
      <c r="AI131" s="1108"/>
      <c r="AJ131" s="1108"/>
      <c r="AK131" s="1108"/>
      <c r="AL131" s="1109"/>
      <c r="AM131" s="1108"/>
      <c r="AN131" s="1108"/>
      <c r="AO131" s="1108"/>
      <c r="AP131" s="1108"/>
      <c r="AQ131" s="1108"/>
      <c r="AR131" s="1108"/>
      <c r="AS131" s="1108"/>
      <c r="AT131" s="1108"/>
      <c r="AU131" s="1108"/>
      <c r="AV131" s="1108"/>
      <c r="AW131" s="1108"/>
      <c r="AX131" s="1108"/>
    </row>
    <row r="132" spans="2:50" ht="24.05" customHeight="1">
      <c r="B132" s="1107">
        <v>3</v>
      </c>
      <c r="C132" s="1107">
        <v>1</v>
      </c>
      <c r="D132" s="1108"/>
      <c r="E132" s="1108"/>
      <c r="F132" s="1108"/>
      <c r="G132" s="1108"/>
      <c r="H132" s="1108"/>
      <c r="I132" s="1108"/>
      <c r="J132" s="1108"/>
      <c r="K132" s="1108"/>
      <c r="L132" s="1108"/>
      <c r="M132" s="1108"/>
      <c r="N132" s="1108"/>
      <c r="O132" s="1108"/>
      <c r="P132" s="1108"/>
      <c r="Q132" s="1108"/>
      <c r="R132" s="1108"/>
      <c r="S132" s="1108"/>
      <c r="T132" s="1108"/>
      <c r="U132" s="1108"/>
      <c r="V132" s="1108"/>
      <c r="W132" s="1108"/>
      <c r="X132" s="1108"/>
      <c r="Y132" s="1108"/>
      <c r="Z132" s="1108"/>
      <c r="AA132" s="1108"/>
      <c r="AB132" s="1108"/>
      <c r="AC132" s="1108"/>
      <c r="AD132" s="1108"/>
      <c r="AE132" s="1108"/>
      <c r="AF132" s="1108"/>
      <c r="AG132" s="1108"/>
      <c r="AH132" s="1108"/>
      <c r="AI132" s="1108"/>
      <c r="AJ132" s="1108"/>
      <c r="AK132" s="1108"/>
      <c r="AL132" s="1109"/>
      <c r="AM132" s="1108"/>
      <c r="AN132" s="1108"/>
      <c r="AO132" s="1108"/>
      <c r="AP132" s="1108"/>
      <c r="AQ132" s="1108"/>
      <c r="AR132" s="1108"/>
      <c r="AS132" s="1108"/>
      <c r="AT132" s="1108"/>
      <c r="AU132" s="1108"/>
      <c r="AV132" s="1108"/>
      <c r="AW132" s="1108"/>
      <c r="AX132" s="1108"/>
    </row>
    <row r="133" spans="2:50" ht="24.05" customHeight="1">
      <c r="B133" s="1107">
        <v>4</v>
      </c>
      <c r="C133" s="1107">
        <v>1</v>
      </c>
      <c r="D133" s="1108"/>
      <c r="E133" s="1108"/>
      <c r="F133" s="1108"/>
      <c r="G133" s="1108"/>
      <c r="H133" s="1108"/>
      <c r="I133" s="1108"/>
      <c r="J133" s="1108"/>
      <c r="K133" s="1108"/>
      <c r="L133" s="1108"/>
      <c r="M133" s="1108"/>
      <c r="N133" s="1108"/>
      <c r="O133" s="1108"/>
      <c r="P133" s="1108"/>
      <c r="Q133" s="1108"/>
      <c r="R133" s="1108"/>
      <c r="S133" s="1108"/>
      <c r="T133" s="1108"/>
      <c r="U133" s="1108"/>
      <c r="V133" s="1108"/>
      <c r="W133" s="1108"/>
      <c r="X133" s="1108"/>
      <c r="Y133" s="1108"/>
      <c r="Z133" s="1108"/>
      <c r="AA133" s="1108"/>
      <c r="AB133" s="1108"/>
      <c r="AC133" s="1108"/>
      <c r="AD133" s="1108"/>
      <c r="AE133" s="1108"/>
      <c r="AF133" s="1108"/>
      <c r="AG133" s="1108"/>
      <c r="AH133" s="1108"/>
      <c r="AI133" s="1108"/>
      <c r="AJ133" s="1108"/>
      <c r="AK133" s="1108"/>
      <c r="AL133" s="1109"/>
      <c r="AM133" s="1108"/>
      <c r="AN133" s="1108"/>
      <c r="AO133" s="1108"/>
      <c r="AP133" s="1108"/>
      <c r="AQ133" s="1108"/>
      <c r="AR133" s="1108"/>
      <c r="AS133" s="1108"/>
      <c r="AT133" s="1108"/>
      <c r="AU133" s="1108"/>
      <c r="AV133" s="1108"/>
      <c r="AW133" s="1108"/>
      <c r="AX133" s="1108"/>
    </row>
    <row r="134" spans="2:50" ht="24.05" customHeight="1">
      <c r="B134" s="1107">
        <v>5</v>
      </c>
      <c r="C134" s="1107">
        <v>1</v>
      </c>
      <c r="D134" s="1108"/>
      <c r="E134" s="1108"/>
      <c r="F134" s="1108"/>
      <c r="G134" s="1108"/>
      <c r="H134" s="1108"/>
      <c r="I134" s="1108"/>
      <c r="J134" s="1108"/>
      <c r="K134" s="1108"/>
      <c r="L134" s="1108"/>
      <c r="M134" s="1108"/>
      <c r="N134" s="1108"/>
      <c r="O134" s="1108"/>
      <c r="P134" s="1108"/>
      <c r="Q134" s="1108"/>
      <c r="R134" s="1108"/>
      <c r="S134" s="1108"/>
      <c r="T134" s="1108"/>
      <c r="U134" s="1108"/>
      <c r="V134" s="1108"/>
      <c r="W134" s="1108"/>
      <c r="X134" s="1108"/>
      <c r="Y134" s="1108"/>
      <c r="Z134" s="1108"/>
      <c r="AA134" s="1108"/>
      <c r="AB134" s="1108"/>
      <c r="AC134" s="1108"/>
      <c r="AD134" s="1108"/>
      <c r="AE134" s="1108"/>
      <c r="AF134" s="1108"/>
      <c r="AG134" s="1108"/>
      <c r="AH134" s="1108"/>
      <c r="AI134" s="1108"/>
      <c r="AJ134" s="1108"/>
      <c r="AK134" s="1108"/>
      <c r="AL134" s="1109"/>
      <c r="AM134" s="1108"/>
      <c r="AN134" s="1108"/>
      <c r="AO134" s="1108"/>
      <c r="AP134" s="1108"/>
      <c r="AQ134" s="1108"/>
      <c r="AR134" s="1108"/>
      <c r="AS134" s="1108"/>
      <c r="AT134" s="1108"/>
      <c r="AU134" s="1108"/>
      <c r="AV134" s="1108"/>
      <c r="AW134" s="1108"/>
      <c r="AX134" s="1108"/>
    </row>
    <row r="135" spans="2:50" ht="24.05" customHeight="1">
      <c r="B135" s="1107">
        <v>6</v>
      </c>
      <c r="C135" s="1107">
        <v>1</v>
      </c>
      <c r="D135" s="1108"/>
      <c r="E135" s="1108"/>
      <c r="F135" s="1108"/>
      <c r="G135" s="1108"/>
      <c r="H135" s="1108"/>
      <c r="I135" s="1108"/>
      <c r="J135" s="1108"/>
      <c r="K135" s="1108"/>
      <c r="L135" s="1108"/>
      <c r="M135" s="1108"/>
      <c r="N135" s="1108"/>
      <c r="O135" s="1108"/>
      <c r="P135" s="1108"/>
      <c r="Q135" s="1108"/>
      <c r="R135" s="1108"/>
      <c r="S135" s="1108"/>
      <c r="T135" s="1108"/>
      <c r="U135" s="1108"/>
      <c r="V135" s="1108"/>
      <c r="W135" s="1108"/>
      <c r="X135" s="1108"/>
      <c r="Y135" s="1108"/>
      <c r="Z135" s="1108"/>
      <c r="AA135" s="1108"/>
      <c r="AB135" s="1108"/>
      <c r="AC135" s="1108"/>
      <c r="AD135" s="1108"/>
      <c r="AE135" s="1108"/>
      <c r="AF135" s="1108"/>
      <c r="AG135" s="1108"/>
      <c r="AH135" s="1108"/>
      <c r="AI135" s="1108"/>
      <c r="AJ135" s="1108"/>
      <c r="AK135" s="1108"/>
      <c r="AL135" s="1109"/>
      <c r="AM135" s="1108"/>
      <c r="AN135" s="1108"/>
      <c r="AO135" s="1108"/>
      <c r="AP135" s="1108"/>
      <c r="AQ135" s="1108"/>
      <c r="AR135" s="1108"/>
      <c r="AS135" s="1108"/>
      <c r="AT135" s="1108"/>
      <c r="AU135" s="1108"/>
      <c r="AV135" s="1108"/>
      <c r="AW135" s="1108"/>
      <c r="AX135" s="1108"/>
    </row>
    <row r="136" spans="2:50" ht="24.05" customHeight="1">
      <c r="B136" s="1107">
        <v>7</v>
      </c>
      <c r="C136" s="1107">
        <v>1</v>
      </c>
      <c r="D136" s="1108"/>
      <c r="E136" s="1108"/>
      <c r="F136" s="1108"/>
      <c r="G136" s="1108"/>
      <c r="H136" s="1108"/>
      <c r="I136" s="1108"/>
      <c r="J136" s="1108"/>
      <c r="K136" s="1108"/>
      <c r="L136" s="1108"/>
      <c r="M136" s="1108"/>
      <c r="N136" s="1108"/>
      <c r="O136" s="1108"/>
      <c r="P136" s="1108"/>
      <c r="Q136" s="1108"/>
      <c r="R136" s="1108"/>
      <c r="S136" s="1108"/>
      <c r="T136" s="1108"/>
      <c r="U136" s="1108"/>
      <c r="V136" s="1108"/>
      <c r="W136" s="1108"/>
      <c r="X136" s="1108"/>
      <c r="Y136" s="1108"/>
      <c r="Z136" s="1108"/>
      <c r="AA136" s="1108"/>
      <c r="AB136" s="1108"/>
      <c r="AC136" s="1108"/>
      <c r="AD136" s="1108"/>
      <c r="AE136" s="1108"/>
      <c r="AF136" s="1108"/>
      <c r="AG136" s="1108"/>
      <c r="AH136" s="1108"/>
      <c r="AI136" s="1108"/>
      <c r="AJ136" s="1108"/>
      <c r="AK136" s="1108"/>
      <c r="AL136" s="1109"/>
      <c r="AM136" s="1108"/>
      <c r="AN136" s="1108"/>
      <c r="AO136" s="1108"/>
      <c r="AP136" s="1108"/>
      <c r="AQ136" s="1108"/>
      <c r="AR136" s="1108"/>
      <c r="AS136" s="1108"/>
      <c r="AT136" s="1108"/>
      <c r="AU136" s="1108"/>
      <c r="AV136" s="1108"/>
      <c r="AW136" s="1108"/>
      <c r="AX136" s="1108"/>
    </row>
    <row r="137" spans="2:50" ht="24.05" customHeight="1">
      <c r="B137" s="1107">
        <v>8</v>
      </c>
      <c r="C137" s="1107">
        <v>1</v>
      </c>
      <c r="D137" s="1108"/>
      <c r="E137" s="1108"/>
      <c r="F137" s="1108"/>
      <c r="G137" s="1108"/>
      <c r="H137" s="1108"/>
      <c r="I137" s="1108"/>
      <c r="J137" s="1108"/>
      <c r="K137" s="1108"/>
      <c r="L137" s="1108"/>
      <c r="M137" s="1108"/>
      <c r="N137" s="1108"/>
      <c r="O137" s="1108"/>
      <c r="P137" s="1108"/>
      <c r="Q137" s="1108"/>
      <c r="R137" s="1108"/>
      <c r="S137" s="1108"/>
      <c r="T137" s="1108"/>
      <c r="U137" s="1108"/>
      <c r="V137" s="1108"/>
      <c r="W137" s="1108"/>
      <c r="X137" s="1108"/>
      <c r="Y137" s="1108"/>
      <c r="Z137" s="1108"/>
      <c r="AA137" s="1108"/>
      <c r="AB137" s="1108"/>
      <c r="AC137" s="1108"/>
      <c r="AD137" s="1108"/>
      <c r="AE137" s="1108"/>
      <c r="AF137" s="1108"/>
      <c r="AG137" s="1108"/>
      <c r="AH137" s="1108"/>
      <c r="AI137" s="1108"/>
      <c r="AJ137" s="1108"/>
      <c r="AK137" s="1108"/>
      <c r="AL137" s="1109"/>
      <c r="AM137" s="1108"/>
      <c r="AN137" s="1108"/>
      <c r="AO137" s="1108"/>
      <c r="AP137" s="1108"/>
      <c r="AQ137" s="1108"/>
      <c r="AR137" s="1108"/>
      <c r="AS137" s="1108"/>
      <c r="AT137" s="1108"/>
      <c r="AU137" s="1108"/>
      <c r="AV137" s="1108"/>
      <c r="AW137" s="1108"/>
      <c r="AX137" s="1108"/>
    </row>
    <row r="138" spans="2:50" ht="24.05" customHeight="1">
      <c r="B138" s="1107">
        <v>9</v>
      </c>
      <c r="C138" s="1107">
        <v>1</v>
      </c>
      <c r="D138" s="1108"/>
      <c r="E138" s="1108"/>
      <c r="F138" s="1108"/>
      <c r="G138" s="1108"/>
      <c r="H138" s="1108"/>
      <c r="I138" s="1108"/>
      <c r="J138" s="1108"/>
      <c r="K138" s="1108"/>
      <c r="L138" s="1108"/>
      <c r="M138" s="1108"/>
      <c r="N138" s="1108"/>
      <c r="O138" s="1108"/>
      <c r="P138" s="1108"/>
      <c r="Q138" s="1108"/>
      <c r="R138" s="1108"/>
      <c r="S138" s="1108"/>
      <c r="T138" s="1108"/>
      <c r="U138" s="1108"/>
      <c r="V138" s="1108"/>
      <c r="W138" s="1108"/>
      <c r="X138" s="1108"/>
      <c r="Y138" s="1108"/>
      <c r="Z138" s="1108"/>
      <c r="AA138" s="1108"/>
      <c r="AB138" s="1108"/>
      <c r="AC138" s="1108"/>
      <c r="AD138" s="1108"/>
      <c r="AE138" s="1108"/>
      <c r="AF138" s="1108"/>
      <c r="AG138" s="1108"/>
      <c r="AH138" s="1108"/>
      <c r="AI138" s="1108"/>
      <c r="AJ138" s="1108"/>
      <c r="AK138" s="1108"/>
      <c r="AL138" s="1109"/>
      <c r="AM138" s="1108"/>
      <c r="AN138" s="1108"/>
      <c r="AO138" s="1108"/>
      <c r="AP138" s="1108"/>
      <c r="AQ138" s="1108"/>
      <c r="AR138" s="1108"/>
      <c r="AS138" s="1108"/>
      <c r="AT138" s="1108"/>
      <c r="AU138" s="1108"/>
      <c r="AV138" s="1108"/>
      <c r="AW138" s="1108"/>
      <c r="AX138" s="1108"/>
    </row>
    <row r="139" spans="2:50" ht="24.05" customHeight="1">
      <c r="B139" s="1107">
        <v>10</v>
      </c>
      <c r="C139" s="1107">
        <v>1</v>
      </c>
      <c r="D139" s="1108"/>
      <c r="E139" s="1108"/>
      <c r="F139" s="1108"/>
      <c r="G139" s="1108"/>
      <c r="H139" s="1108"/>
      <c r="I139" s="1108"/>
      <c r="J139" s="1108"/>
      <c r="K139" s="1108"/>
      <c r="L139" s="1108"/>
      <c r="M139" s="1108"/>
      <c r="N139" s="1108"/>
      <c r="O139" s="1108"/>
      <c r="P139" s="1108"/>
      <c r="Q139" s="1108"/>
      <c r="R139" s="1108"/>
      <c r="S139" s="1108"/>
      <c r="T139" s="1108"/>
      <c r="U139" s="1108"/>
      <c r="V139" s="1108"/>
      <c r="W139" s="1108"/>
      <c r="X139" s="1108"/>
      <c r="Y139" s="1108"/>
      <c r="Z139" s="1108"/>
      <c r="AA139" s="1108"/>
      <c r="AB139" s="1108"/>
      <c r="AC139" s="1108"/>
      <c r="AD139" s="1108"/>
      <c r="AE139" s="1108"/>
      <c r="AF139" s="1108"/>
      <c r="AG139" s="1108"/>
      <c r="AH139" s="1108"/>
      <c r="AI139" s="1108"/>
      <c r="AJ139" s="1108"/>
      <c r="AK139" s="1108"/>
      <c r="AL139" s="1109"/>
      <c r="AM139" s="1108"/>
      <c r="AN139" s="1108"/>
      <c r="AO139" s="1108"/>
      <c r="AP139" s="1108"/>
      <c r="AQ139" s="1108"/>
      <c r="AR139" s="1108"/>
      <c r="AS139" s="1108"/>
      <c r="AT139" s="1108"/>
      <c r="AU139" s="1108"/>
      <c r="AV139" s="1108"/>
      <c r="AW139" s="1108"/>
      <c r="AX139" s="1108"/>
    </row>
    <row r="140" spans="2:50" ht="6.05" customHeight="1">
      <c r="B140" s="1127"/>
      <c r="C140" s="1127"/>
      <c r="D140" s="975"/>
      <c r="E140" s="975"/>
      <c r="F140" s="975"/>
      <c r="G140" s="975"/>
      <c r="H140" s="975"/>
      <c r="I140" s="975"/>
      <c r="J140" s="975"/>
      <c r="K140" s="975"/>
      <c r="L140" s="975"/>
      <c r="M140" s="975"/>
      <c r="N140" s="975"/>
      <c r="O140" s="975"/>
      <c r="P140" s="975"/>
      <c r="Q140" s="975"/>
      <c r="R140" s="975"/>
      <c r="S140" s="975"/>
      <c r="T140" s="975"/>
      <c r="U140" s="975"/>
      <c r="V140" s="975"/>
      <c r="W140" s="975"/>
      <c r="X140" s="975"/>
      <c r="Y140" s="975"/>
      <c r="Z140" s="975"/>
      <c r="AA140" s="975"/>
      <c r="AB140" s="975"/>
      <c r="AC140" s="975"/>
      <c r="AD140" s="975"/>
      <c r="AE140" s="975"/>
      <c r="AF140" s="975"/>
      <c r="AG140" s="975"/>
      <c r="AH140" s="975"/>
      <c r="AI140" s="975"/>
      <c r="AJ140" s="975"/>
      <c r="AK140" s="975"/>
      <c r="AL140" s="980"/>
      <c r="AM140" s="975"/>
      <c r="AN140" s="975"/>
      <c r="AO140" s="975"/>
      <c r="AP140" s="975"/>
      <c r="AQ140" s="975"/>
      <c r="AR140" s="975"/>
      <c r="AS140" s="975"/>
      <c r="AT140" s="975"/>
      <c r="AU140" s="975"/>
      <c r="AV140" s="975"/>
      <c r="AW140" s="975"/>
      <c r="AX140" s="975"/>
    </row>
    <row r="141" spans="2:50" ht="13.6" customHeight="1">
      <c r="C141" s="502" t="s">
        <v>1501</v>
      </c>
    </row>
    <row r="142" spans="2:50" ht="28.5" customHeight="1">
      <c r="B142" s="1107"/>
      <c r="C142" s="1107"/>
      <c r="D142" s="651" t="s">
        <v>145</v>
      </c>
      <c r="E142" s="651"/>
      <c r="F142" s="651"/>
      <c r="G142" s="651"/>
      <c r="H142" s="651"/>
      <c r="I142" s="651"/>
      <c r="J142" s="651"/>
      <c r="K142" s="651"/>
      <c r="L142" s="651"/>
      <c r="M142" s="651"/>
      <c r="N142" s="651" t="s">
        <v>146</v>
      </c>
      <c r="O142" s="651"/>
      <c r="P142" s="651"/>
      <c r="Q142" s="651"/>
      <c r="R142" s="651"/>
      <c r="S142" s="651"/>
      <c r="T142" s="651"/>
      <c r="U142" s="651"/>
      <c r="V142" s="651"/>
      <c r="W142" s="651"/>
      <c r="X142" s="651"/>
      <c r="Y142" s="651"/>
      <c r="Z142" s="651"/>
      <c r="AA142" s="651"/>
      <c r="AB142" s="651"/>
      <c r="AC142" s="651"/>
      <c r="AD142" s="651"/>
      <c r="AE142" s="651"/>
      <c r="AF142" s="651"/>
      <c r="AG142" s="651"/>
      <c r="AH142" s="651"/>
      <c r="AI142" s="651"/>
      <c r="AJ142" s="651"/>
      <c r="AK142" s="651"/>
      <c r="AL142" s="652" t="s">
        <v>147</v>
      </c>
      <c r="AM142" s="651"/>
      <c r="AN142" s="651"/>
      <c r="AO142" s="651"/>
      <c r="AP142" s="651"/>
      <c r="AQ142" s="651"/>
      <c r="AR142" s="651" t="s">
        <v>148</v>
      </c>
      <c r="AS142" s="651"/>
      <c r="AT142" s="651"/>
      <c r="AU142" s="651"/>
      <c r="AV142" s="651" t="s">
        <v>149</v>
      </c>
      <c r="AW142" s="651"/>
      <c r="AX142" s="651"/>
    </row>
    <row r="143" spans="2:50" ht="24.05" customHeight="1">
      <c r="B143" s="1107">
        <v>1</v>
      </c>
      <c r="C143" s="1107">
        <v>1</v>
      </c>
      <c r="D143" s="1108" t="s">
        <v>301</v>
      </c>
      <c r="E143" s="1108"/>
      <c r="F143" s="1108"/>
      <c r="G143" s="1108"/>
      <c r="H143" s="1108"/>
      <c r="I143" s="1108"/>
      <c r="J143" s="1108"/>
      <c r="K143" s="1108"/>
      <c r="L143" s="1108"/>
      <c r="M143" s="1108"/>
      <c r="N143" s="1108" t="s">
        <v>1511</v>
      </c>
      <c r="O143" s="1108"/>
      <c r="P143" s="1108"/>
      <c r="Q143" s="1108"/>
      <c r="R143" s="1108"/>
      <c r="S143" s="1108"/>
      <c r="T143" s="1108"/>
      <c r="U143" s="1108"/>
      <c r="V143" s="1108"/>
      <c r="W143" s="1108"/>
      <c r="X143" s="1108"/>
      <c r="Y143" s="1108"/>
      <c r="Z143" s="1108"/>
      <c r="AA143" s="1108"/>
      <c r="AB143" s="1108"/>
      <c r="AC143" s="1108"/>
      <c r="AD143" s="1108"/>
      <c r="AE143" s="1108"/>
      <c r="AF143" s="1108"/>
      <c r="AG143" s="1108"/>
      <c r="AH143" s="1108"/>
      <c r="AI143" s="1108"/>
      <c r="AJ143" s="1108"/>
      <c r="AK143" s="1108"/>
      <c r="AL143" s="1109">
        <v>154</v>
      </c>
      <c r="AM143" s="1108"/>
      <c r="AN143" s="1108"/>
      <c r="AO143" s="1108"/>
      <c r="AP143" s="1108"/>
      <c r="AQ143" s="1108"/>
      <c r="AR143" s="2568" t="s">
        <v>167</v>
      </c>
      <c r="AS143" s="2568"/>
      <c r="AT143" s="2568"/>
      <c r="AU143" s="2568"/>
      <c r="AV143" s="2568" t="s">
        <v>167</v>
      </c>
      <c r="AW143" s="2568"/>
      <c r="AX143" s="2568"/>
    </row>
    <row r="144" spans="2:50" ht="24.05" customHeight="1">
      <c r="B144" s="1107">
        <v>2</v>
      </c>
      <c r="C144" s="1107">
        <v>1</v>
      </c>
      <c r="D144" s="1108"/>
      <c r="E144" s="1108"/>
      <c r="F144" s="1108"/>
      <c r="G144" s="1108"/>
      <c r="H144" s="1108"/>
      <c r="I144" s="1108"/>
      <c r="J144" s="1108"/>
      <c r="K144" s="1108"/>
      <c r="L144" s="1108"/>
      <c r="M144" s="1108"/>
      <c r="N144" s="1108"/>
      <c r="O144" s="1108"/>
      <c r="P144" s="1108"/>
      <c r="Q144" s="1108"/>
      <c r="R144" s="1108"/>
      <c r="S144" s="1108"/>
      <c r="T144" s="1108"/>
      <c r="U144" s="1108"/>
      <c r="V144" s="1108"/>
      <c r="W144" s="1108"/>
      <c r="X144" s="1108"/>
      <c r="Y144" s="1108"/>
      <c r="Z144" s="1108"/>
      <c r="AA144" s="1108"/>
      <c r="AB144" s="1108"/>
      <c r="AC144" s="1108"/>
      <c r="AD144" s="1108"/>
      <c r="AE144" s="1108"/>
      <c r="AF144" s="1108"/>
      <c r="AG144" s="1108"/>
      <c r="AH144" s="1108"/>
      <c r="AI144" s="1108"/>
      <c r="AJ144" s="1108"/>
      <c r="AK144" s="1108"/>
      <c r="AL144" s="1109"/>
      <c r="AM144" s="1108"/>
      <c r="AN144" s="1108"/>
      <c r="AO144" s="1108"/>
      <c r="AP144" s="1108"/>
      <c r="AQ144" s="1108"/>
      <c r="AR144" s="1108"/>
      <c r="AS144" s="1108"/>
      <c r="AT144" s="1108"/>
      <c r="AU144" s="1108"/>
      <c r="AV144" s="1108"/>
      <c r="AW144" s="1108"/>
      <c r="AX144" s="1108"/>
    </row>
    <row r="145" spans="2:50" ht="24.05" customHeight="1">
      <c r="B145" s="1107">
        <v>3</v>
      </c>
      <c r="C145" s="1107">
        <v>1</v>
      </c>
      <c r="D145" s="1108"/>
      <c r="E145" s="1108"/>
      <c r="F145" s="1108"/>
      <c r="G145" s="1108"/>
      <c r="H145" s="1108"/>
      <c r="I145" s="1108"/>
      <c r="J145" s="1108"/>
      <c r="K145" s="1108"/>
      <c r="L145" s="1108"/>
      <c r="M145" s="1108"/>
      <c r="N145" s="1108"/>
      <c r="O145" s="1108"/>
      <c r="P145" s="1108"/>
      <c r="Q145" s="1108"/>
      <c r="R145" s="1108"/>
      <c r="S145" s="1108"/>
      <c r="T145" s="1108"/>
      <c r="U145" s="1108"/>
      <c r="V145" s="1108"/>
      <c r="W145" s="1108"/>
      <c r="X145" s="1108"/>
      <c r="Y145" s="1108"/>
      <c r="Z145" s="1108"/>
      <c r="AA145" s="1108"/>
      <c r="AB145" s="1108"/>
      <c r="AC145" s="1108"/>
      <c r="AD145" s="1108"/>
      <c r="AE145" s="1108"/>
      <c r="AF145" s="1108"/>
      <c r="AG145" s="1108"/>
      <c r="AH145" s="1108"/>
      <c r="AI145" s="1108"/>
      <c r="AJ145" s="1108"/>
      <c r="AK145" s="1108"/>
      <c r="AL145" s="1109"/>
      <c r="AM145" s="1108"/>
      <c r="AN145" s="1108"/>
      <c r="AO145" s="1108"/>
      <c r="AP145" s="1108"/>
      <c r="AQ145" s="1108"/>
      <c r="AR145" s="1108"/>
      <c r="AS145" s="1108"/>
      <c r="AT145" s="1108"/>
      <c r="AU145" s="1108"/>
      <c r="AV145" s="1108"/>
      <c r="AW145" s="1108"/>
      <c r="AX145" s="1108"/>
    </row>
    <row r="146" spans="2:50" ht="24.05" customHeight="1">
      <c r="B146" s="1107">
        <v>4</v>
      </c>
      <c r="C146" s="1107">
        <v>1</v>
      </c>
      <c r="D146" s="1108"/>
      <c r="E146" s="1108"/>
      <c r="F146" s="1108"/>
      <c r="G146" s="1108"/>
      <c r="H146" s="1108"/>
      <c r="I146" s="1108"/>
      <c r="J146" s="1108"/>
      <c r="K146" s="1108"/>
      <c r="L146" s="1108"/>
      <c r="M146" s="1108"/>
      <c r="N146" s="1108"/>
      <c r="O146" s="1108"/>
      <c r="P146" s="1108"/>
      <c r="Q146" s="1108"/>
      <c r="R146" s="1108"/>
      <c r="S146" s="1108"/>
      <c r="T146" s="1108"/>
      <c r="U146" s="1108"/>
      <c r="V146" s="1108"/>
      <c r="W146" s="1108"/>
      <c r="X146" s="1108"/>
      <c r="Y146" s="1108"/>
      <c r="Z146" s="1108"/>
      <c r="AA146" s="1108"/>
      <c r="AB146" s="1108"/>
      <c r="AC146" s="1108"/>
      <c r="AD146" s="1108"/>
      <c r="AE146" s="1108"/>
      <c r="AF146" s="1108"/>
      <c r="AG146" s="1108"/>
      <c r="AH146" s="1108"/>
      <c r="AI146" s="1108"/>
      <c r="AJ146" s="1108"/>
      <c r="AK146" s="1108"/>
      <c r="AL146" s="1109"/>
      <c r="AM146" s="1108"/>
      <c r="AN146" s="1108"/>
      <c r="AO146" s="1108"/>
      <c r="AP146" s="1108"/>
      <c r="AQ146" s="1108"/>
      <c r="AR146" s="1108"/>
      <c r="AS146" s="1108"/>
      <c r="AT146" s="1108"/>
      <c r="AU146" s="1108"/>
      <c r="AV146" s="1108"/>
      <c r="AW146" s="1108"/>
      <c r="AX146" s="1108"/>
    </row>
    <row r="147" spans="2:50" ht="24.05" customHeight="1">
      <c r="B147" s="1107">
        <v>5</v>
      </c>
      <c r="C147" s="1107">
        <v>1</v>
      </c>
      <c r="D147" s="1108"/>
      <c r="E147" s="1108"/>
      <c r="F147" s="1108"/>
      <c r="G147" s="1108"/>
      <c r="H147" s="1108"/>
      <c r="I147" s="1108"/>
      <c r="J147" s="1108"/>
      <c r="K147" s="1108"/>
      <c r="L147" s="1108"/>
      <c r="M147" s="1108"/>
      <c r="N147" s="1108"/>
      <c r="O147" s="1108"/>
      <c r="P147" s="1108"/>
      <c r="Q147" s="1108"/>
      <c r="R147" s="1108"/>
      <c r="S147" s="1108"/>
      <c r="T147" s="1108"/>
      <c r="U147" s="1108"/>
      <c r="V147" s="1108"/>
      <c r="W147" s="1108"/>
      <c r="X147" s="1108"/>
      <c r="Y147" s="1108"/>
      <c r="Z147" s="1108"/>
      <c r="AA147" s="1108"/>
      <c r="AB147" s="1108"/>
      <c r="AC147" s="1108"/>
      <c r="AD147" s="1108"/>
      <c r="AE147" s="1108"/>
      <c r="AF147" s="1108"/>
      <c r="AG147" s="1108"/>
      <c r="AH147" s="1108"/>
      <c r="AI147" s="1108"/>
      <c r="AJ147" s="1108"/>
      <c r="AK147" s="1108"/>
      <c r="AL147" s="1109"/>
      <c r="AM147" s="1108"/>
      <c r="AN147" s="1108"/>
      <c r="AO147" s="1108"/>
      <c r="AP147" s="1108"/>
      <c r="AQ147" s="1108"/>
      <c r="AR147" s="1108"/>
      <c r="AS147" s="1108"/>
      <c r="AT147" s="1108"/>
      <c r="AU147" s="1108"/>
      <c r="AV147" s="1108"/>
      <c r="AW147" s="1108"/>
      <c r="AX147" s="1108"/>
    </row>
    <row r="148" spans="2:50" ht="24.05" customHeight="1">
      <c r="B148" s="1107">
        <v>6</v>
      </c>
      <c r="C148" s="1107">
        <v>1</v>
      </c>
      <c r="D148" s="1108"/>
      <c r="E148" s="1108"/>
      <c r="F148" s="1108"/>
      <c r="G148" s="1108"/>
      <c r="H148" s="1108"/>
      <c r="I148" s="1108"/>
      <c r="J148" s="1108"/>
      <c r="K148" s="1108"/>
      <c r="L148" s="1108"/>
      <c r="M148" s="1108"/>
      <c r="N148" s="1108"/>
      <c r="O148" s="1108"/>
      <c r="P148" s="1108"/>
      <c r="Q148" s="1108"/>
      <c r="R148" s="1108"/>
      <c r="S148" s="1108"/>
      <c r="T148" s="1108"/>
      <c r="U148" s="1108"/>
      <c r="V148" s="1108"/>
      <c r="W148" s="1108"/>
      <c r="X148" s="1108"/>
      <c r="Y148" s="1108"/>
      <c r="Z148" s="1108"/>
      <c r="AA148" s="1108"/>
      <c r="AB148" s="1108"/>
      <c r="AC148" s="1108"/>
      <c r="AD148" s="1108"/>
      <c r="AE148" s="1108"/>
      <c r="AF148" s="1108"/>
      <c r="AG148" s="1108"/>
      <c r="AH148" s="1108"/>
      <c r="AI148" s="1108"/>
      <c r="AJ148" s="1108"/>
      <c r="AK148" s="1108"/>
      <c r="AL148" s="1109"/>
      <c r="AM148" s="1108"/>
      <c r="AN148" s="1108"/>
      <c r="AO148" s="1108"/>
      <c r="AP148" s="1108"/>
      <c r="AQ148" s="1108"/>
      <c r="AR148" s="1108"/>
      <c r="AS148" s="1108"/>
      <c r="AT148" s="1108"/>
      <c r="AU148" s="1108"/>
      <c r="AV148" s="1108"/>
      <c r="AW148" s="1108"/>
      <c r="AX148" s="1108"/>
    </row>
    <row r="149" spans="2:50" ht="24.05" customHeight="1">
      <c r="B149" s="1107">
        <v>7</v>
      </c>
      <c r="C149" s="1107">
        <v>1</v>
      </c>
      <c r="D149" s="1108"/>
      <c r="E149" s="1108"/>
      <c r="F149" s="1108"/>
      <c r="G149" s="1108"/>
      <c r="H149" s="1108"/>
      <c r="I149" s="1108"/>
      <c r="J149" s="1108"/>
      <c r="K149" s="1108"/>
      <c r="L149" s="1108"/>
      <c r="M149" s="1108"/>
      <c r="N149" s="1108"/>
      <c r="O149" s="1108"/>
      <c r="P149" s="1108"/>
      <c r="Q149" s="1108"/>
      <c r="R149" s="1108"/>
      <c r="S149" s="1108"/>
      <c r="T149" s="1108"/>
      <c r="U149" s="1108"/>
      <c r="V149" s="1108"/>
      <c r="W149" s="1108"/>
      <c r="X149" s="1108"/>
      <c r="Y149" s="1108"/>
      <c r="Z149" s="1108"/>
      <c r="AA149" s="1108"/>
      <c r="AB149" s="1108"/>
      <c r="AC149" s="1108"/>
      <c r="AD149" s="1108"/>
      <c r="AE149" s="1108"/>
      <c r="AF149" s="1108"/>
      <c r="AG149" s="1108"/>
      <c r="AH149" s="1108"/>
      <c r="AI149" s="1108"/>
      <c r="AJ149" s="1108"/>
      <c r="AK149" s="1108"/>
      <c r="AL149" s="1109"/>
      <c r="AM149" s="1108"/>
      <c r="AN149" s="1108"/>
      <c r="AO149" s="1108"/>
      <c r="AP149" s="1108"/>
      <c r="AQ149" s="1108"/>
      <c r="AR149" s="1108"/>
      <c r="AS149" s="1108"/>
      <c r="AT149" s="1108"/>
      <c r="AU149" s="1108"/>
      <c r="AV149" s="1108"/>
      <c r="AW149" s="1108"/>
      <c r="AX149" s="1108"/>
    </row>
    <row r="150" spans="2:50" ht="24.05" customHeight="1">
      <c r="B150" s="1107">
        <v>8</v>
      </c>
      <c r="C150" s="1107">
        <v>1</v>
      </c>
      <c r="D150" s="1108"/>
      <c r="E150" s="1108"/>
      <c r="F150" s="1108"/>
      <c r="G150" s="1108"/>
      <c r="H150" s="1108"/>
      <c r="I150" s="1108"/>
      <c r="J150" s="1108"/>
      <c r="K150" s="1108"/>
      <c r="L150" s="1108"/>
      <c r="M150" s="1108"/>
      <c r="N150" s="1108"/>
      <c r="O150" s="1108"/>
      <c r="P150" s="1108"/>
      <c r="Q150" s="1108"/>
      <c r="R150" s="1108"/>
      <c r="S150" s="1108"/>
      <c r="T150" s="1108"/>
      <c r="U150" s="1108"/>
      <c r="V150" s="1108"/>
      <c r="W150" s="1108"/>
      <c r="X150" s="1108"/>
      <c r="Y150" s="1108"/>
      <c r="Z150" s="1108"/>
      <c r="AA150" s="1108"/>
      <c r="AB150" s="1108"/>
      <c r="AC150" s="1108"/>
      <c r="AD150" s="1108"/>
      <c r="AE150" s="1108"/>
      <c r="AF150" s="1108"/>
      <c r="AG150" s="1108"/>
      <c r="AH150" s="1108"/>
      <c r="AI150" s="1108"/>
      <c r="AJ150" s="1108"/>
      <c r="AK150" s="1108"/>
      <c r="AL150" s="1109"/>
      <c r="AM150" s="1108"/>
      <c r="AN150" s="1108"/>
      <c r="AO150" s="1108"/>
      <c r="AP150" s="1108"/>
      <c r="AQ150" s="1108"/>
      <c r="AR150" s="1108"/>
      <c r="AS150" s="1108"/>
      <c r="AT150" s="1108"/>
      <c r="AU150" s="1108"/>
      <c r="AV150" s="1108"/>
      <c r="AW150" s="1108"/>
      <c r="AX150" s="1108"/>
    </row>
    <row r="151" spans="2:50" ht="24.05" customHeight="1">
      <c r="B151" s="1107">
        <v>9</v>
      </c>
      <c r="C151" s="1107">
        <v>1</v>
      </c>
      <c r="D151" s="1108"/>
      <c r="E151" s="1108"/>
      <c r="F151" s="1108"/>
      <c r="G151" s="1108"/>
      <c r="H151" s="1108"/>
      <c r="I151" s="1108"/>
      <c r="J151" s="1108"/>
      <c r="K151" s="1108"/>
      <c r="L151" s="1108"/>
      <c r="M151" s="1108"/>
      <c r="N151" s="1108"/>
      <c r="O151" s="1108"/>
      <c r="P151" s="1108"/>
      <c r="Q151" s="1108"/>
      <c r="R151" s="1108"/>
      <c r="S151" s="1108"/>
      <c r="T151" s="1108"/>
      <c r="U151" s="1108"/>
      <c r="V151" s="1108"/>
      <c r="W151" s="1108"/>
      <c r="X151" s="1108"/>
      <c r="Y151" s="1108"/>
      <c r="Z151" s="1108"/>
      <c r="AA151" s="1108"/>
      <c r="AB151" s="1108"/>
      <c r="AC151" s="1108"/>
      <c r="AD151" s="1108"/>
      <c r="AE151" s="1108"/>
      <c r="AF151" s="1108"/>
      <c r="AG151" s="1108"/>
      <c r="AH151" s="1108"/>
      <c r="AI151" s="1108"/>
      <c r="AJ151" s="1108"/>
      <c r="AK151" s="1108"/>
      <c r="AL151" s="1109"/>
      <c r="AM151" s="1108"/>
      <c r="AN151" s="1108"/>
      <c r="AO151" s="1108"/>
      <c r="AP151" s="1108"/>
      <c r="AQ151" s="1108"/>
      <c r="AR151" s="1108"/>
      <c r="AS151" s="1108"/>
      <c r="AT151" s="1108"/>
      <c r="AU151" s="1108"/>
      <c r="AV151" s="1108"/>
      <c r="AW151" s="1108"/>
      <c r="AX151" s="1108"/>
    </row>
    <row r="152" spans="2:50" ht="24.05" customHeight="1">
      <c r="B152" s="1107">
        <v>10</v>
      </c>
      <c r="C152" s="1107">
        <v>1</v>
      </c>
      <c r="D152" s="1108"/>
      <c r="E152" s="1108"/>
      <c r="F152" s="1108"/>
      <c r="G152" s="1108"/>
      <c r="H152" s="1108"/>
      <c r="I152" s="1108"/>
      <c r="J152" s="1108"/>
      <c r="K152" s="1108"/>
      <c r="L152" s="1108"/>
      <c r="M152" s="1108"/>
      <c r="N152" s="1108"/>
      <c r="O152" s="1108"/>
      <c r="P152" s="1108"/>
      <c r="Q152" s="1108"/>
      <c r="R152" s="1108"/>
      <c r="S152" s="1108"/>
      <c r="T152" s="1108"/>
      <c r="U152" s="1108"/>
      <c r="V152" s="1108"/>
      <c r="W152" s="1108"/>
      <c r="X152" s="1108"/>
      <c r="Y152" s="1108"/>
      <c r="Z152" s="1108"/>
      <c r="AA152" s="1108"/>
      <c r="AB152" s="1108"/>
      <c r="AC152" s="1108"/>
      <c r="AD152" s="1108"/>
      <c r="AE152" s="1108"/>
      <c r="AF152" s="1108"/>
      <c r="AG152" s="1108"/>
      <c r="AH152" s="1108"/>
      <c r="AI152" s="1108"/>
      <c r="AJ152" s="1108"/>
      <c r="AK152" s="1108"/>
      <c r="AL152" s="1109"/>
      <c r="AM152" s="1108"/>
      <c r="AN152" s="1108"/>
      <c r="AO152" s="1108"/>
      <c r="AP152" s="1108"/>
      <c r="AQ152" s="1108"/>
      <c r="AR152" s="1108"/>
      <c r="AS152" s="1108"/>
      <c r="AT152" s="1108"/>
      <c r="AU152" s="1108"/>
      <c r="AV152" s="1108"/>
      <c r="AW152" s="1108"/>
      <c r="AX152" s="1108"/>
    </row>
    <row r="153" spans="2:50" ht="6.05" customHeight="1">
      <c r="B153" s="1127"/>
      <c r="C153" s="1127"/>
      <c r="D153" s="975"/>
      <c r="E153" s="975"/>
      <c r="F153" s="975"/>
      <c r="G153" s="975"/>
      <c r="H153" s="975"/>
      <c r="I153" s="975"/>
      <c r="J153" s="975"/>
      <c r="K153" s="975"/>
      <c r="L153" s="975"/>
      <c r="M153" s="975"/>
      <c r="N153" s="975"/>
      <c r="O153" s="975"/>
      <c r="P153" s="975"/>
      <c r="Q153" s="975"/>
      <c r="R153" s="975"/>
      <c r="S153" s="975"/>
      <c r="T153" s="975"/>
      <c r="U153" s="975"/>
      <c r="V153" s="975"/>
      <c r="W153" s="975"/>
      <c r="X153" s="975"/>
      <c r="Y153" s="975"/>
      <c r="Z153" s="975"/>
      <c r="AA153" s="975"/>
      <c r="AB153" s="975"/>
      <c r="AC153" s="975"/>
      <c r="AD153" s="975"/>
      <c r="AE153" s="975"/>
      <c r="AF153" s="975"/>
      <c r="AG153" s="975"/>
      <c r="AH153" s="975"/>
      <c r="AI153" s="975"/>
      <c r="AJ153" s="975"/>
      <c r="AK153" s="975"/>
      <c r="AL153" s="980"/>
      <c r="AM153" s="975"/>
      <c r="AN153" s="975"/>
      <c r="AO153" s="975"/>
      <c r="AP153" s="975"/>
      <c r="AQ153" s="975"/>
      <c r="AR153" s="975"/>
      <c r="AS153" s="975"/>
      <c r="AT153" s="975"/>
      <c r="AU153" s="975"/>
      <c r="AV153" s="975"/>
      <c r="AW153" s="975"/>
      <c r="AX153" s="975"/>
    </row>
    <row r="154" spans="2:50" ht="13.6" customHeight="1">
      <c r="C154" s="502" t="s">
        <v>1512</v>
      </c>
    </row>
    <row r="155" spans="2:50" ht="28.5" customHeight="1">
      <c r="B155" s="1107"/>
      <c r="C155" s="1107"/>
      <c r="D155" s="651" t="s">
        <v>145</v>
      </c>
      <c r="E155" s="651"/>
      <c r="F155" s="651"/>
      <c r="G155" s="651"/>
      <c r="H155" s="651"/>
      <c r="I155" s="651"/>
      <c r="J155" s="651"/>
      <c r="K155" s="651"/>
      <c r="L155" s="651"/>
      <c r="M155" s="651"/>
      <c r="N155" s="651" t="s">
        <v>146</v>
      </c>
      <c r="O155" s="651"/>
      <c r="P155" s="651"/>
      <c r="Q155" s="651"/>
      <c r="R155" s="651"/>
      <c r="S155" s="651"/>
      <c r="T155" s="651"/>
      <c r="U155" s="651"/>
      <c r="V155" s="651"/>
      <c r="W155" s="651"/>
      <c r="X155" s="651"/>
      <c r="Y155" s="651"/>
      <c r="Z155" s="651"/>
      <c r="AA155" s="651"/>
      <c r="AB155" s="651"/>
      <c r="AC155" s="651"/>
      <c r="AD155" s="651"/>
      <c r="AE155" s="651"/>
      <c r="AF155" s="651"/>
      <c r="AG155" s="651"/>
      <c r="AH155" s="651"/>
      <c r="AI155" s="651"/>
      <c r="AJ155" s="651"/>
      <c r="AK155" s="651"/>
      <c r="AL155" s="652" t="s">
        <v>147</v>
      </c>
      <c r="AM155" s="651"/>
      <c r="AN155" s="651"/>
      <c r="AO155" s="651"/>
      <c r="AP155" s="651"/>
      <c r="AQ155" s="651"/>
      <c r="AR155" s="651" t="s">
        <v>148</v>
      </c>
      <c r="AS155" s="651"/>
      <c r="AT155" s="651"/>
      <c r="AU155" s="651"/>
      <c r="AV155" s="651" t="s">
        <v>149</v>
      </c>
      <c r="AW155" s="651"/>
      <c r="AX155" s="651"/>
    </row>
    <row r="156" spans="2:50" ht="24.05" customHeight="1">
      <c r="B156" s="1107">
        <v>1</v>
      </c>
      <c r="C156" s="1107">
        <v>1</v>
      </c>
      <c r="D156" s="1108" t="s">
        <v>1513</v>
      </c>
      <c r="E156" s="1108"/>
      <c r="F156" s="1108"/>
      <c r="G156" s="1108"/>
      <c r="H156" s="1108"/>
      <c r="I156" s="1108"/>
      <c r="J156" s="1108"/>
      <c r="K156" s="1108"/>
      <c r="L156" s="1108"/>
      <c r="M156" s="1108"/>
      <c r="N156" s="1782" t="s">
        <v>1514</v>
      </c>
      <c r="O156" s="1108"/>
      <c r="P156" s="1108"/>
      <c r="Q156" s="1108"/>
      <c r="R156" s="1108"/>
      <c r="S156" s="1108"/>
      <c r="T156" s="1108"/>
      <c r="U156" s="1108"/>
      <c r="V156" s="1108"/>
      <c r="W156" s="1108"/>
      <c r="X156" s="1108"/>
      <c r="Y156" s="1108"/>
      <c r="Z156" s="1108"/>
      <c r="AA156" s="1108"/>
      <c r="AB156" s="1108"/>
      <c r="AC156" s="1108"/>
      <c r="AD156" s="1108"/>
      <c r="AE156" s="1108"/>
      <c r="AF156" s="1108"/>
      <c r="AG156" s="1108"/>
      <c r="AH156" s="1108"/>
      <c r="AI156" s="1108"/>
      <c r="AJ156" s="1108"/>
      <c r="AK156" s="1108"/>
      <c r="AL156" s="1109">
        <v>96</v>
      </c>
      <c r="AM156" s="1108"/>
      <c r="AN156" s="1108"/>
      <c r="AO156" s="1108"/>
      <c r="AP156" s="1108"/>
      <c r="AQ156" s="1108"/>
      <c r="AR156" s="1108">
        <v>6</v>
      </c>
      <c r="AS156" s="1108"/>
      <c r="AT156" s="1108"/>
      <c r="AU156" s="1108"/>
      <c r="AV156" s="3455">
        <v>76</v>
      </c>
      <c r="AW156" s="3455"/>
      <c r="AX156" s="3455"/>
    </row>
    <row r="157" spans="2:50" ht="24.05" customHeight="1">
      <c r="B157" s="1107">
        <v>2</v>
      </c>
      <c r="C157" s="1107">
        <v>1</v>
      </c>
      <c r="D157" s="1108" t="s">
        <v>1515</v>
      </c>
      <c r="E157" s="1108"/>
      <c r="F157" s="1108"/>
      <c r="G157" s="1108"/>
      <c r="H157" s="1108"/>
      <c r="I157" s="1108"/>
      <c r="J157" s="1108"/>
      <c r="K157" s="1108"/>
      <c r="L157" s="1108"/>
      <c r="M157" s="1108"/>
      <c r="N157" s="1782" t="s">
        <v>1516</v>
      </c>
      <c r="O157" s="1108"/>
      <c r="P157" s="1108"/>
      <c r="Q157" s="1108"/>
      <c r="R157" s="1108"/>
      <c r="S157" s="1108"/>
      <c r="T157" s="1108"/>
      <c r="U157" s="1108"/>
      <c r="V157" s="1108"/>
      <c r="W157" s="1108"/>
      <c r="X157" s="1108"/>
      <c r="Y157" s="1108"/>
      <c r="Z157" s="1108"/>
      <c r="AA157" s="1108"/>
      <c r="AB157" s="1108"/>
      <c r="AC157" s="1108"/>
      <c r="AD157" s="1108"/>
      <c r="AE157" s="1108"/>
      <c r="AF157" s="1108"/>
      <c r="AG157" s="1108"/>
      <c r="AH157" s="1108"/>
      <c r="AI157" s="1108"/>
      <c r="AJ157" s="1108"/>
      <c r="AK157" s="1108"/>
      <c r="AL157" s="1109">
        <v>57</v>
      </c>
      <c r="AM157" s="1108"/>
      <c r="AN157" s="1108"/>
      <c r="AO157" s="1108"/>
      <c r="AP157" s="1108"/>
      <c r="AQ157" s="1108"/>
      <c r="AR157" s="1108">
        <v>14</v>
      </c>
      <c r="AS157" s="1108"/>
      <c r="AT157" s="1108"/>
      <c r="AU157" s="1108"/>
      <c r="AV157" s="3455">
        <v>78</v>
      </c>
      <c r="AW157" s="3455"/>
      <c r="AX157" s="3455"/>
    </row>
    <row r="158" spans="2:50" ht="24.05" customHeight="1">
      <c r="B158" s="1107">
        <v>3</v>
      </c>
      <c r="C158" s="1107">
        <v>1</v>
      </c>
      <c r="D158" s="1108"/>
      <c r="E158" s="1108"/>
      <c r="F158" s="1108"/>
      <c r="G158" s="1108"/>
      <c r="H158" s="1108"/>
      <c r="I158" s="1108"/>
      <c r="J158" s="1108"/>
      <c r="K158" s="1108"/>
      <c r="L158" s="1108"/>
      <c r="M158" s="1108"/>
      <c r="N158" s="1108"/>
      <c r="O158" s="1108"/>
      <c r="P158" s="1108"/>
      <c r="Q158" s="1108"/>
      <c r="R158" s="1108"/>
      <c r="S158" s="1108"/>
      <c r="T158" s="1108"/>
      <c r="U158" s="1108"/>
      <c r="V158" s="1108"/>
      <c r="W158" s="1108"/>
      <c r="X158" s="1108"/>
      <c r="Y158" s="1108"/>
      <c r="Z158" s="1108"/>
      <c r="AA158" s="1108"/>
      <c r="AB158" s="1108"/>
      <c r="AC158" s="1108"/>
      <c r="AD158" s="1108"/>
      <c r="AE158" s="1108"/>
      <c r="AF158" s="1108"/>
      <c r="AG158" s="1108"/>
      <c r="AH158" s="1108"/>
      <c r="AI158" s="1108"/>
      <c r="AJ158" s="1108"/>
      <c r="AK158" s="1108"/>
      <c r="AL158" s="1109"/>
      <c r="AM158" s="1108"/>
      <c r="AN158" s="1108"/>
      <c r="AO158" s="1108"/>
      <c r="AP158" s="1108"/>
      <c r="AQ158" s="1108"/>
      <c r="AR158" s="1108"/>
      <c r="AS158" s="1108"/>
      <c r="AT158" s="1108"/>
      <c r="AU158" s="1108"/>
      <c r="AV158" s="1108"/>
      <c r="AW158" s="1108"/>
      <c r="AX158" s="1108"/>
    </row>
    <row r="159" spans="2:50" ht="24.05" customHeight="1">
      <c r="B159" s="1107">
        <v>4</v>
      </c>
      <c r="C159" s="1107">
        <v>1</v>
      </c>
      <c r="D159" s="1108"/>
      <c r="E159" s="1108"/>
      <c r="F159" s="1108"/>
      <c r="G159" s="1108"/>
      <c r="H159" s="1108"/>
      <c r="I159" s="1108"/>
      <c r="J159" s="1108"/>
      <c r="K159" s="1108"/>
      <c r="L159" s="1108"/>
      <c r="M159" s="1108"/>
      <c r="N159" s="1108"/>
      <c r="O159" s="1108"/>
      <c r="P159" s="1108"/>
      <c r="Q159" s="1108"/>
      <c r="R159" s="1108"/>
      <c r="S159" s="1108"/>
      <c r="T159" s="1108"/>
      <c r="U159" s="1108"/>
      <c r="V159" s="1108"/>
      <c r="W159" s="1108"/>
      <c r="X159" s="1108"/>
      <c r="Y159" s="1108"/>
      <c r="Z159" s="1108"/>
      <c r="AA159" s="1108"/>
      <c r="AB159" s="1108"/>
      <c r="AC159" s="1108"/>
      <c r="AD159" s="1108"/>
      <c r="AE159" s="1108"/>
      <c r="AF159" s="1108"/>
      <c r="AG159" s="1108"/>
      <c r="AH159" s="1108"/>
      <c r="AI159" s="1108"/>
      <c r="AJ159" s="1108"/>
      <c r="AK159" s="1108"/>
      <c r="AL159" s="1109"/>
      <c r="AM159" s="1108"/>
      <c r="AN159" s="1108"/>
      <c r="AO159" s="1108"/>
      <c r="AP159" s="1108"/>
      <c r="AQ159" s="1108"/>
      <c r="AR159" s="1108"/>
      <c r="AS159" s="1108"/>
      <c r="AT159" s="1108"/>
      <c r="AU159" s="1108"/>
      <c r="AV159" s="1108"/>
      <c r="AW159" s="1108"/>
      <c r="AX159" s="1108"/>
    </row>
    <row r="160" spans="2:50" ht="24.05" customHeight="1">
      <c r="B160" s="1107">
        <v>5</v>
      </c>
      <c r="C160" s="1107">
        <v>1</v>
      </c>
      <c r="D160" s="1108"/>
      <c r="E160" s="1108"/>
      <c r="F160" s="1108"/>
      <c r="G160" s="1108"/>
      <c r="H160" s="1108"/>
      <c r="I160" s="1108"/>
      <c r="J160" s="1108"/>
      <c r="K160" s="1108"/>
      <c r="L160" s="1108"/>
      <c r="M160" s="1108"/>
      <c r="N160" s="1108"/>
      <c r="O160" s="1108"/>
      <c r="P160" s="1108"/>
      <c r="Q160" s="1108"/>
      <c r="R160" s="1108"/>
      <c r="S160" s="1108"/>
      <c r="T160" s="1108"/>
      <c r="U160" s="1108"/>
      <c r="V160" s="1108"/>
      <c r="W160" s="1108"/>
      <c r="X160" s="1108"/>
      <c r="Y160" s="1108"/>
      <c r="Z160" s="1108"/>
      <c r="AA160" s="1108"/>
      <c r="AB160" s="1108"/>
      <c r="AC160" s="1108"/>
      <c r="AD160" s="1108"/>
      <c r="AE160" s="1108"/>
      <c r="AF160" s="1108"/>
      <c r="AG160" s="1108"/>
      <c r="AH160" s="1108"/>
      <c r="AI160" s="1108"/>
      <c r="AJ160" s="1108"/>
      <c r="AK160" s="1108"/>
      <c r="AL160" s="1109"/>
      <c r="AM160" s="1108"/>
      <c r="AN160" s="1108"/>
      <c r="AO160" s="1108"/>
      <c r="AP160" s="1108"/>
      <c r="AQ160" s="1108"/>
      <c r="AR160" s="1108"/>
      <c r="AS160" s="1108"/>
      <c r="AT160" s="1108"/>
      <c r="AU160" s="1108"/>
      <c r="AV160" s="1108"/>
      <c r="AW160" s="1108"/>
      <c r="AX160" s="1108"/>
    </row>
    <row r="161" spans="2:50" ht="24.05" customHeight="1">
      <c r="B161" s="1107">
        <v>6</v>
      </c>
      <c r="C161" s="1107">
        <v>1</v>
      </c>
      <c r="D161" s="1108"/>
      <c r="E161" s="1108"/>
      <c r="F161" s="1108"/>
      <c r="G161" s="1108"/>
      <c r="H161" s="1108"/>
      <c r="I161" s="1108"/>
      <c r="J161" s="1108"/>
      <c r="K161" s="1108"/>
      <c r="L161" s="1108"/>
      <c r="M161" s="1108"/>
      <c r="N161" s="1108"/>
      <c r="O161" s="1108"/>
      <c r="P161" s="1108"/>
      <c r="Q161" s="1108"/>
      <c r="R161" s="1108"/>
      <c r="S161" s="1108"/>
      <c r="T161" s="1108"/>
      <c r="U161" s="1108"/>
      <c r="V161" s="1108"/>
      <c r="W161" s="1108"/>
      <c r="X161" s="1108"/>
      <c r="Y161" s="1108"/>
      <c r="Z161" s="1108"/>
      <c r="AA161" s="1108"/>
      <c r="AB161" s="1108"/>
      <c r="AC161" s="1108"/>
      <c r="AD161" s="1108"/>
      <c r="AE161" s="1108"/>
      <c r="AF161" s="1108"/>
      <c r="AG161" s="1108"/>
      <c r="AH161" s="1108"/>
      <c r="AI161" s="1108"/>
      <c r="AJ161" s="1108"/>
      <c r="AK161" s="1108"/>
      <c r="AL161" s="1109"/>
      <c r="AM161" s="1108"/>
      <c r="AN161" s="1108"/>
      <c r="AO161" s="1108"/>
      <c r="AP161" s="1108"/>
      <c r="AQ161" s="1108"/>
      <c r="AR161" s="1108"/>
      <c r="AS161" s="1108"/>
      <c r="AT161" s="1108"/>
      <c r="AU161" s="1108"/>
      <c r="AV161" s="1108"/>
      <c r="AW161" s="1108"/>
      <c r="AX161" s="1108"/>
    </row>
    <row r="162" spans="2:50" ht="24.05" customHeight="1">
      <c r="B162" s="1107">
        <v>7</v>
      </c>
      <c r="C162" s="1107">
        <v>1</v>
      </c>
      <c r="D162" s="1108"/>
      <c r="E162" s="1108"/>
      <c r="F162" s="1108"/>
      <c r="G162" s="1108"/>
      <c r="H162" s="1108"/>
      <c r="I162" s="1108"/>
      <c r="J162" s="1108"/>
      <c r="K162" s="1108"/>
      <c r="L162" s="1108"/>
      <c r="M162" s="1108"/>
      <c r="N162" s="1108"/>
      <c r="O162" s="1108"/>
      <c r="P162" s="1108"/>
      <c r="Q162" s="1108"/>
      <c r="R162" s="1108"/>
      <c r="S162" s="1108"/>
      <c r="T162" s="1108"/>
      <c r="U162" s="1108"/>
      <c r="V162" s="1108"/>
      <c r="W162" s="1108"/>
      <c r="X162" s="1108"/>
      <c r="Y162" s="1108"/>
      <c r="Z162" s="1108"/>
      <c r="AA162" s="1108"/>
      <c r="AB162" s="1108"/>
      <c r="AC162" s="1108"/>
      <c r="AD162" s="1108"/>
      <c r="AE162" s="1108"/>
      <c r="AF162" s="1108"/>
      <c r="AG162" s="1108"/>
      <c r="AH162" s="1108"/>
      <c r="AI162" s="1108"/>
      <c r="AJ162" s="1108"/>
      <c r="AK162" s="1108"/>
      <c r="AL162" s="1109"/>
      <c r="AM162" s="1108"/>
      <c r="AN162" s="1108"/>
      <c r="AO162" s="1108"/>
      <c r="AP162" s="1108"/>
      <c r="AQ162" s="1108"/>
      <c r="AR162" s="1108"/>
      <c r="AS162" s="1108"/>
      <c r="AT162" s="1108"/>
      <c r="AU162" s="1108"/>
      <c r="AV162" s="1108"/>
      <c r="AW162" s="1108"/>
      <c r="AX162" s="1108"/>
    </row>
    <row r="163" spans="2:50" ht="24.05" customHeight="1">
      <c r="B163" s="1107">
        <v>8</v>
      </c>
      <c r="C163" s="1107">
        <v>1</v>
      </c>
      <c r="D163" s="1108"/>
      <c r="E163" s="1108"/>
      <c r="F163" s="1108"/>
      <c r="G163" s="1108"/>
      <c r="H163" s="1108"/>
      <c r="I163" s="1108"/>
      <c r="J163" s="1108"/>
      <c r="K163" s="1108"/>
      <c r="L163" s="1108"/>
      <c r="M163" s="1108"/>
      <c r="N163" s="1108"/>
      <c r="O163" s="1108"/>
      <c r="P163" s="1108"/>
      <c r="Q163" s="1108"/>
      <c r="R163" s="1108"/>
      <c r="S163" s="1108"/>
      <c r="T163" s="1108"/>
      <c r="U163" s="1108"/>
      <c r="V163" s="1108"/>
      <c r="W163" s="1108"/>
      <c r="X163" s="1108"/>
      <c r="Y163" s="1108"/>
      <c r="Z163" s="1108"/>
      <c r="AA163" s="1108"/>
      <c r="AB163" s="1108"/>
      <c r="AC163" s="1108"/>
      <c r="AD163" s="1108"/>
      <c r="AE163" s="1108"/>
      <c r="AF163" s="1108"/>
      <c r="AG163" s="1108"/>
      <c r="AH163" s="1108"/>
      <c r="AI163" s="1108"/>
      <c r="AJ163" s="1108"/>
      <c r="AK163" s="1108"/>
      <c r="AL163" s="1109"/>
      <c r="AM163" s="1108"/>
      <c r="AN163" s="1108"/>
      <c r="AO163" s="1108"/>
      <c r="AP163" s="1108"/>
      <c r="AQ163" s="1108"/>
      <c r="AR163" s="1108"/>
      <c r="AS163" s="1108"/>
      <c r="AT163" s="1108"/>
      <c r="AU163" s="1108"/>
      <c r="AV163" s="1108"/>
      <c r="AW163" s="1108"/>
      <c r="AX163" s="1108"/>
    </row>
    <row r="164" spans="2:50" ht="24.05" customHeight="1">
      <c r="B164" s="1107">
        <v>9</v>
      </c>
      <c r="C164" s="1107">
        <v>1</v>
      </c>
      <c r="D164" s="1108"/>
      <c r="E164" s="1108"/>
      <c r="F164" s="1108"/>
      <c r="G164" s="1108"/>
      <c r="H164" s="1108"/>
      <c r="I164" s="1108"/>
      <c r="J164" s="1108"/>
      <c r="K164" s="1108"/>
      <c r="L164" s="1108"/>
      <c r="M164" s="1108"/>
      <c r="N164" s="1108"/>
      <c r="O164" s="1108"/>
      <c r="P164" s="1108"/>
      <c r="Q164" s="1108"/>
      <c r="R164" s="1108"/>
      <c r="S164" s="1108"/>
      <c r="T164" s="1108"/>
      <c r="U164" s="1108"/>
      <c r="V164" s="1108"/>
      <c r="W164" s="1108"/>
      <c r="X164" s="1108"/>
      <c r="Y164" s="1108"/>
      <c r="Z164" s="1108"/>
      <c r="AA164" s="1108"/>
      <c r="AB164" s="1108"/>
      <c r="AC164" s="1108"/>
      <c r="AD164" s="1108"/>
      <c r="AE164" s="1108"/>
      <c r="AF164" s="1108"/>
      <c r="AG164" s="1108"/>
      <c r="AH164" s="1108"/>
      <c r="AI164" s="1108"/>
      <c r="AJ164" s="1108"/>
      <c r="AK164" s="1108"/>
      <c r="AL164" s="1109"/>
      <c r="AM164" s="1108"/>
      <c r="AN164" s="1108"/>
      <c r="AO164" s="1108"/>
      <c r="AP164" s="1108"/>
      <c r="AQ164" s="1108"/>
      <c r="AR164" s="1108"/>
      <c r="AS164" s="1108"/>
      <c r="AT164" s="1108"/>
      <c r="AU164" s="1108"/>
      <c r="AV164" s="1108"/>
      <c r="AW164" s="1108"/>
      <c r="AX164" s="1108"/>
    </row>
    <row r="165" spans="2:50" ht="24.05" customHeight="1">
      <c r="B165" s="1107">
        <v>10</v>
      </c>
      <c r="C165" s="1107">
        <v>1</v>
      </c>
      <c r="D165" s="1108"/>
      <c r="E165" s="1108"/>
      <c r="F165" s="1108"/>
      <c r="G165" s="1108"/>
      <c r="H165" s="1108"/>
      <c r="I165" s="1108"/>
      <c r="J165" s="1108"/>
      <c r="K165" s="1108"/>
      <c r="L165" s="1108"/>
      <c r="M165" s="1108"/>
      <c r="N165" s="1108"/>
      <c r="O165" s="1108"/>
      <c r="P165" s="1108"/>
      <c r="Q165" s="1108"/>
      <c r="R165" s="1108"/>
      <c r="S165" s="1108"/>
      <c r="T165" s="1108"/>
      <c r="U165" s="1108"/>
      <c r="V165" s="1108"/>
      <c r="W165" s="1108"/>
      <c r="X165" s="1108"/>
      <c r="Y165" s="1108"/>
      <c r="Z165" s="1108"/>
      <c r="AA165" s="1108"/>
      <c r="AB165" s="1108"/>
      <c r="AC165" s="1108"/>
      <c r="AD165" s="1108"/>
      <c r="AE165" s="1108"/>
      <c r="AF165" s="1108"/>
      <c r="AG165" s="1108"/>
      <c r="AH165" s="1108"/>
      <c r="AI165" s="1108"/>
      <c r="AJ165" s="1108"/>
      <c r="AK165" s="1108"/>
      <c r="AL165" s="1109"/>
      <c r="AM165" s="1108"/>
      <c r="AN165" s="1108"/>
      <c r="AO165" s="1108"/>
      <c r="AP165" s="1108"/>
      <c r="AQ165" s="1108"/>
      <c r="AR165" s="1108"/>
      <c r="AS165" s="1108"/>
      <c r="AT165" s="1108"/>
      <c r="AU165" s="1108"/>
      <c r="AV165" s="1108"/>
      <c r="AW165" s="1108"/>
      <c r="AX165" s="1108"/>
    </row>
    <row r="166" spans="2:50" ht="6.05" customHeight="1"/>
    <row r="167" spans="2:50" ht="23.25" hidden="1" customHeight="1">
      <c r="B167" s="502" t="s">
        <v>152</v>
      </c>
    </row>
    <row r="168" spans="2:50" ht="36" hidden="1" customHeight="1">
      <c r="B168" s="581" t="s">
        <v>153</v>
      </c>
      <c r="C168" s="582"/>
      <c r="D168" s="582"/>
      <c r="E168" s="582"/>
      <c r="F168" s="582"/>
      <c r="G168" s="582"/>
      <c r="H168" s="583"/>
      <c r="I168" s="563"/>
      <c r="J168" s="530"/>
      <c r="K168" s="530"/>
      <c r="L168" s="530"/>
      <c r="M168" s="530"/>
      <c r="N168" s="530"/>
      <c r="O168" s="530"/>
      <c r="P168" s="530"/>
      <c r="Q168" s="530"/>
      <c r="R168" s="530"/>
      <c r="S168" s="530"/>
      <c r="T168" s="530"/>
      <c r="U168" s="530"/>
      <c r="V168" s="530"/>
      <c r="W168" s="530"/>
      <c r="X168" s="530"/>
      <c r="Y168" s="554"/>
    </row>
    <row r="169" spans="2:50" ht="36" hidden="1" customHeight="1">
      <c r="B169" s="1081" t="s">
        <v>291</v>
      </c>
      <c r="C169" s="582"/>
      <c r="D169" s="582"/>
      <c r="E169" s="582"/>
      <c r="F169" s="582"/>
      <c r="G169" s="582"/>
      <c r="H169" s="583"/>
      <c r="I169" s="563" t="s">
        <v>155</v>
      </c>
      <c r="J169" s="530"/>
      <c r="K169" s="530"/>
      <c r="L169" s="530"/>
      <c r="M169" s="554"/>
      <c r="N169" s="581" t="s">
        <v>156</v>
      </c>
      <c r="O169" s="582"/>
      <c r="P169" s="582"/>
      <c r="Q169" s="582"/>
      <c r="R169" s="582"/>
      <c r="S169" s="582"/>
      <c r="T169" s="583"/>
      <c r="U169" s="563" t="s">
        <v>155</v>
      </c>
      <c r="V169" s="530"/>
      <c r="W169" s="530"/>
      <c r="X169" s="530"/>
      <c r="Y169" s="554"/>
      <c r="Z169" s="581" t="s">
        <v>157</v>
      </c>
      <c r="AA169" s="582"/>
      <c r="AB169" s="582"/>
      <c r="AC169" s="582"/>
      <c r="AD169" s="582"/>
      <c r="AE169" s="582"/>
      <c r="AF169" s="583"/>
      <c r="AG169" s="563" t="s">
        <v>155</v>
      </c>
      <c r="AH169" s="530"/>
      <c r="AI169" s="530"/>
      <c r="AJ169" s="530"/>
      <c r="AK169" s="554"/>
      <c r="AL169" s="581" t="s">
        <v>158</v>
      </c>
      <c r="AM169" s="582"/>
      <c r="AN169" s="582"/>
      <c r="AO169" s="582"/>
      <c r="AP169" s="582"/>
      <c r="AQ169" s="582"/>
      <c r="AR169" s="583"/>
      <c r="AS169" s="563" t="s">
        <v>155</v>
      </c>
      <c r="AT169" s="530"/>
      <c r="AU169" s="530"/>
      <c r="AV169" s="530"/>
      <c r="AW169" s="554"/>
    </row>
    <row r="170" spans="2:50" ht="36" hidden="1" customHeight="1">
      <c r="B170" s="581" t="s">
        <v>159</v>
      </c>
      <c r="C170" s="582"/>
      <c r="D170" s="582"/>
      <c r="E170" s="582"/>
      <c r="F170" s="582"/>
      <c r="G170" s="582"/>
      <c r="H170" s="583"/>
      <c r="I170" s="1089"/>
      <c r="J170" s="1090"/>
      <c r="K170" s="1090"/>
      <c r="L170" s="1090"/>
      <c r="M170" s="1091"/>
      <c r="N170" s="581" t="s">
        <v>160</v>
      </c>
      <c r="O170" s="582"/>
      <c r="P170" s="582"/>
      <c r="Q170" s="582"/>
      <c r="R170" s="582"/>
      <c r="S170" s="582"/>
      <c r="T170" s="583"/>
      <c r="U170" s="1089"/>
      <c r="V170" s="1090"/>
      <c r="W170" s="1090"/>
      <c r="X170" s="1090"/>
      <c r="Y170" s="1091"/>
      <c r="Z170" s="581" t="s">
        <v>161</v>
      </c>
      <c r="AA170" s="582"/>
      <c r="AB170" s="582"/>
      <c r="AC170" s="582"/>
      <c r="AD170" s="582"/>
      <c r="AE170" s="582"/>
      <c r="AF170" s="583"/>
      <c r="AG170" s="1089"/>
      <c r="AH170" s="1090"/>
      <c r="AI170" s="1090"/>
      <c r="AJ170" s="1090"/>
      <c r="AK170" s="1091"/>
      <c r="AL170" s="1081" t="s">
        <v>162</v>
      </c>
      <c r="AM170" s="582"/>
      <c r="AN170" s="582"/>
      <c r="AO170" s="582"/>
      <c r="AP170" s="582"/>
      <c r="AQ170" s="582"/>
      <c r="AR170" s="583"/>
      <c r="AS170" s="1089"/>
      <c r="AT170" s="1090"/>
      <c r="AU170" s="1090"/>
      <c r="AV170" s="1090"/>
      <c r="AW170" s="1091"/>
    </row>
    <row r="171" spans="2:50">
      <c r="C171" s="502" t="s">
        <v>1507</v>
      </c>
    </row>
    <row r="172" spans="2:50" ht="28.5" customHeight="1">
      <c r="B172" s="1107"/>
      <c r="C172" s="1107"/>
      <c r="D172" s="651" t="s">
        <v>145</v>
      </c>
      <c r="E172" s="651"/>
      <c r="F172" s="651"/>
      <c r="G172" s="651"/>
      <c r="H172" s="651"/>
      <c r="I172" s="651"/>
      <c r="J172" s="651"/>
      <c r="K172" s="651"/>
      <c r="L172" s="651"/>
      <c r="M172" s="651"/>
      <c r="N172" s="651" t="s">
        <v>146</v>
      </c>
      <c r="O172" s="651"/>
      <c r="P172" s="651"/>
      <c r="Q172" s="651"/>
      <c r="R172" s="651"/>
      <c r="S172" s="651"/>
      <c r="T172" s="651"/>
      <c r="U172" s="651"/>
      <c r="V172" s="651"/>
      <c r="W172" s="651"/>
      <c r="X172" s="651"/>
      <c r="Y172" s="651"/>
      <c r="Z172" s="651"/>
      <c r="AA172" s="651"/>
      <c r="AB172" s="651"/>
      <c r="AC172" s="651"/>
      <c r="AD172" s="651"/>
      <c r="AE172" s="651"/>
      <c r="AF172" s="651"/>
      <c r="AG172" s="651"/>
      <c r="AH172" s="651"/>
      <c r="AI172" s="651"/>
      <c r="AJ172" s="651"/>
      <c r="AK172" s="651"/>
      <c r="AL172" s="652" t="s">
        <v>147</v>
      </c>
      <c r="AM172" s="651"/>
      <c r="AN172" s="651"/>
      <c r="AO172" s="651"/>
      <c r="AP172" s="651"/>
      <c r="AQ172" s="651"/>
      <c r="AR172" s="651" t="s">
        <v>148</v>
      </c>
      <c r="AS172" s="651"/>
      <c r="AT172" s="651"/>
      <c r="AU172" s="651"/>
      <c r="AV172" s="651" t="s">
        <v>149</v>
      </c>
      <c r="AW172" s="651"/>
      <c r="AX172" s="651"/>
    </row>
    <row r="173" spans="2:50" ht="24.05" customHeight="1">
      <c r="B173" s="1107">
        <v>1</v>
      </c>
      <c r="C173" s="1107">
        <v>1</v>
      </c>
      <c r="D173" s="2565" t="s">
        <v>1517</v>
      </c>
      <c r="E173" s="2566"/>
      <c r="F173" s="2566"/>
      <c r="G173" s="2566"/>
      <c r="H173" s="2566"/>
      <c r="I173" s="2566"/>
      <c r="J173" s="2566"/>
      <c r="K173" s="2566"/>
      <c r="L173" s="2566"/>
      <c r="M173" s="2567"/>
      <c r="N173" s="1782" t="s">
        <v>1518</v>
      </c>
      <c r="O173" s="1108"/>
      <c r="P173" s="1108"/>
      <c r="Q173" s="1108"/>
      <c r="R173" s="1108"/>
      <c r="S173" s="1108"/>
      <c r="T173" s="1108"/>
      <c r="U173" s="1108"/>
      <c r="V173" s="1108"/>
      <c r="W173" s="1108"/>
      <c r="X173" s="1108"/>
      <c r="Y173" s="1108"/>
      <c r="Z173" s="1108"/>
      <c r="AA173" s="1108"/>
      <c r="AB173" s="1108"/>
      <c r="AC173" s="1108"/>
      <c r="AD173" s="1108"/>
      <c r="AE173" s="1108"/>
      <c r="AF173" s="1108"/>
      <c r="AG173" s="1108"/>
      <c r="AH173" s="1108"/>
      <c r="AI173" s="1108"/>
      <c r="AJ173" s="1108"/>
      <c r="AK173" s="1108"/>
      <c r="AL173" s="1109">
        <v>1</v>
      </c>
      <c r="AM173" s="1108"/>
      <c r="AN173" s="1108"/>
      <c r="AO173" s="1108"/>
      <c r="AP173" s="1108"/>
      <c r="AQ173" s="1108"/>
      <c r="AR173" s="1108">
        <v>2</v>
      </c>
      <c r="AS173" s="1108"/>
      <c r="AT173" s="1108"/>
      <c r="AU173" s="1108"/>
      <c r="AV173" s="2506" t="s">
        <v>167</v>
      </c>
      <c r="AW173" s="2507"/>
      <c r="AX173" s="2508"/>
    </row>
    <row r="174" spans="2:50" ht="24.05" customHeight="1">
      <c r="B174" s="1107">
        <v>2</v>
      </c>
      <c r="C174" s="1107">
        <v>1</v>
      </c>
      <c r="D174" s="1108"/>
      <c r="E174" s="1108"/>
      <c r="F174" s="1108"/>
      <c r="G174" s="1108"/>
      <c r="H174" s="1108"/>
      <c r="I174" s="1108"/>
      <c r="J174" s="1108"/>
      <c r="K174" s="1108"/>
      <c r="L174" s="1108"/>
      <c r="M174" s="1108"/>
      <c r="N174" s="1108"/>
      <c r="O174" s="1108"/>
      <c r="P174" s="1108"/>
      <c r="Q174" s="1108"/>
      <c r="R174" s="1108"/>
      <c r="S174" s="1108"/>
      <c r="T174" s="1108"/>
      <c r="U174" s="1108"/>
      <c r="V174" s="1108"/>
      <c r="W174" s="1108"/>
      <c r="X174" s="1108"/>
      <c r="Y174" s="1108"/>
      <c r="Z174" s="1108"/>
      <c r="AA174" s="1108"/>
      <c r="AB174" s="1108"/>
      <c r="AC174" s="1108"/>
      <c r="AD174" s="1108"/>
      <c r="AE174" s="1108"/>
      <c r="AF174" s="1108"/>
      <c r="AG174" s="1108"/>
      <c r="AH174" s="1108"/>
      <c r="AI174" s="1108"/>
      <c r="AJ174" s="1108"/>
      <c r="AK174" s="1108"/>
      <c r="AL174" s="1109"/>
      <c r="AM174" s="1108"/>
      <c r="AN174" s="1108"/>
      <c r="AO174" s="1108"/>
      <c r="AP174" s="1108"/>
      <c r="AQ174" s="1108"/>
      <c r="AR174" s="1108"/>
      <c r="AS174" s="1108"/>
      <c r="AT174" s="1108"/>
      <c r="AU174" s="1108"/>
      <c r="AV174" s="1108"/>
      <c r="AW174" s="1108"/>
      <c r="AX174" s="1108"/>
    </row>
    <row r="175" spans="2:50" ht="24.05" customHeight="1">
      <c r="B175" s="1107">
        <v>3</v>
      </c>
      <c r="C175" s="1107">
        <v>1</v>
      </c>
      <c r="D175" s="1108"/>
      <c r="E175" s="1108"/>
      <c r="F175" s="1108"/>
      <c r="G175" s="1108"/>
      <c r="H175" s="1108"/>
      <c r="I175" s="1108"/>
      <c r="J175" s="1108"/>
      <c r="K175" s="1108"/>
      <c r="L175" s="1108"/>
      <c r="M175" s="1108"/>
      <c r="N175" s="1108"/>
      <c r="O175" s="1108"/>
      <c r="P175" s="1108"/>
      <c r="Q175" s="1108"/>
      <c r="R175" s="1108"/>
      <c r="S175" s="1108"/>
      <c r="T175" s="1108"/>
      <c r="U175" s="1108"/>
      <c r="V175" s="1108"/>
      <c r="W175" s="1108"/>
      <c r="X175" s="1108"/>
      <c r="Y175" s="1108"/>
      <c r="Z175" s="1108"/>
      <c r="AA175" s="1108"/>
      <c r="AB175" s="1108"/>
      <c r="AC175" s="1108"/>
      <c r="AD175" s="1108"/>
      <c r="AE175" s="1108"/>
      <c r="AF175" s="1108"/>
      <c r="AG175" s="1108"/>
      <c r="AH175" s="1108"/>
      <c r="AI175" s="1108"/>
      <c r="AJ175" s="1108"/>
      <c r="AK175" s="1108"/>
      <c r="AL175" s="1109"/>
      <c r="AM175" s="1108"/>
      <c r="AN175" s="1108"/>
      <c r="AO175" s="1108"/>
      <c r="AP175" s="1108"/>
      <c r="AQ175" s="1108"/>
      <c r="AR175" s="1108"/>
      <c r="AS175" s="1108"/>
      <c r="AT175" s="1108"/>
      <c r="AU175" s="1108"/>
      <c r="AV175" s="1108"/>
      <c r="AW175" s="1108"/>
      <c r="AX175" s="1108"/>
    </row>
    <row r="176" spans="2:50" ht="24.05" customHeight="1">
      <c r="B176" s="1107">
        <v>4</v>
      </c>
      <c r="C176" s="1107">
        <v>1</v>
      </c>
      <c r="D176" s="1108"/>
      <c r="E176" s="1108"/>
      <c r="F176" s="1108"/>
      <c r="G176" s="1108"/>
      <c r="H176" s="1108"/>
      <c r="I176" s="1108"/>
      <c r="J176" s="1108"/>
      <c r="K176" s="1108"/>
      <c r="L176" s="1108"/>
      <c r="M176" s="1108"/>
      <c r="N176" s="1108"/>
      <c r="O176" s="1108"/>
      <c r="P176" s="1108"/>
      <c r="Q176" s="1108"/>
      <c r="R176" s="1108"/>
      <c r="S176" s="1108"/>
      <c r="T176" s="1108"/>
      <c r="U176" s="1108"/>
      <c r="V176" s="1108"/>
      <c r="W176" s="1108"/>
      <c r="X176" s="1108"/>
      <c r="Y176" s="1108"/>
      <c r="Z176" s="1108"/>
      <c r="AA176" s="1108"/>
      <c r="AB176" s="1108"/>
      <c r="AC176" s="1108"/>
      <c r="AD176" s="1108"/>
      <c r="AE176" s="1108"/>
      <c r="AF176" s="1108"/>
      <c r="AG176" s="1108"/>
      <c r="AH176" s="1108"/>
      <c r="AI176" s="1108"/>
      <c r="AJ176" s="1108"/>
      <c r="AK176" s="1108"/>
      <c r="AL176" s="1109"/>
      <c r="AM176" s="1108"/>
      <c r="AN176" s="1108"/>
      <c r="AO176" s="1108"/>
      <c r="AP176" s="1108"/>
      <c r="AQ176" s="1108"/>
      <c r="AR176" s="1108"/>
      <c r="AS176" s="1108"/>
      <c r="AT176" s="1108"/>
      <c r="AU176" s="1108"/>
      <c r="AV176" s="1108"/>
      <c r="AW176" s="1108"/>
      <c r="AX176" s="1108"/>
    </row>
    <row r="177" spans="1:51" ht="24.05" customHeight="1">
      <c r="B177" s="1107">
        <v>5</v>
      </c>
      <c r="C177" s="1107">
        <v>1</v>
      </c>
      <c r="D177" s="1108"/>
      <c r="E177" s="1108"/>
      <c r="F177" s="1108"/>
      <c r="G177" s="1108"/>
      <c r="H177" s="1108"/>
      <c r="I177" s="1108"/>
      <c r="J177" s="1108"/>
      <c r="K177" s="1108"/>
      <c r="L177" s="1108"/>
      <c r="M177" s="1108"/>
      <c r="N177" s="1108"/>
      <c r="O177" s="1108"/>
      <c r="P177" s="1108"/>
      <c r="Q177" s="1108"/>
      <c r="R177" s="1108"/>
      <c r="S177" s="1108"/>
      <c r="T177" s="1108"/>
      <c r="U177" s="1108"/>
      <c r="V177" s="1108"/>
      <c r="W177" s="1108"/>
      <c r="X177" s="1108"/>
      <c r="Y177" s="1108"/>
      <c r="Z177" s="1108"/>
      <c r="AA177" s="1108"/>
      <c r="AB177" s="1108"/>
      <c r="AC177" s="1108"/>
      <c r="AD177" s="1108"/>
      <c r="AE177" s="1108"/>
      <c r="AF177" s="1108"/>
      <c r="AG177" s="1108"/>
      <c r="AH177" s="1108"/>
      <c r="AI177" s="1108"/>
      <c r="AJ177" s="1108"/>
      <c r="AK177" s="1108"/>
      <c r="AL177" s="1109"/>
      <c r="AM177" s="1108"/>
      <c r="AN177" s="1108"/>
      <c r="AO177" s="1108"/>
      <c r="AP177" s="1108"/>
      <c r="AQ177" s="1108"/>
      <c r="AR177" s="1108"/>
      <c r="AS177" s="1108"/>
      <c r="AT177" s="1108"/>
      <c r="AU177" s="1108"/>
      <c r="AV177" s="1108"/>
      <c r="AW177" s="1108"/>
      <c r="AX177" s="1108"/>
    </row>
    <row r="178" spans="1:51" ht="24.05" customHeight="1">
      <c r="B178" s="1107">
        <v>6</v>
      </c>
      <c r="C178" s="1107">
        <v>1</v>
      </c>
      <c r="D178" s="1108"/>
      <c r="E178" s="1108"/>
      <c r="F178" s="1108"/>
      <c r="G178" s="1108"/>
      <c r="H178" s="1108"/>
      <c r="I178" s="1108"/>
      <c r="J178" s="1108"/>
      <c r="K178" s="1108"/>
      <c r="L178" s="1108"/>
      <c r="M178" s="1108"/>
      <c r="N178" s="1108"/>
      <c r="O178" s="1108"/>
      <c r="P178" s="1108"/>
      <c r="Q178" s="1108"/>
      <c r="R178" s="1108"/>
      <c r="S178" s="1108"/>
      <c r="T178" s="1108"/>
      <c r="U178" s="1108"/>
      <c r="V178" s="1108"/>
      <c r="W178" s="1108"/>
      <c r="X178" s="1108"/>
      <c r="Y178" s="1108"/>
      <c r="Z178" s="1108"/>
      <c r="AA178" s="1108"/>
      <c r="AB178" s="1108"/>
      <c r="AC178" s="1108"/>
      <c r="AD178" s="1108"/>
      <c r="AE178" s="1108"/>
      <c r="AF178" s="1108"/>
      <c r="AG178" s="1108"/>
      <c r="AH178" s="1108"/>
      <c r="AI178" s="1108"/>
      <c r="AJ178" s="1108"/>
      <c r="AK178" s="1108"/>
      <c r="AL178" s="1109"/>
      <c r="AM178" s="1108"/>
      <c r="AN178" s="1108"/>
      <c r="AO178" s="1108"/>
      <c r="AP178" s="1108"/>
      <c r="AQ178" s="1108"/>
      <c r="AR178" s="1108"/>
      <c r="AS178" s="1108"/>
      <c r="AT178" s="1108"/>
      <c r="AU178" s="1108"/>
      <c r="AV178" s="1108"/>
      <c r="AW178" s="1108"/>
      <c r="AX178" s="1108"/>
    </row>
    <row r="179" spans="1:51" ht="24.05" customHeight="1">
      <c r="B179" s="1107">
        <v>7</v>
      </c>
      <c r="C179" s="1107">
        <v>1</v>
      </c>
      <c r="D179" s="1108"/>
      <c r="E179" s="1108"/>
      <c r="F179" s="1108"/>
      <c r="G179" s="1108"/>
      <c r="H179" s="1108"/>
      <c r="I179" s="1108"/>
      <c r="J179" s="1108"/>
      <c r="K179" s="1108"/>
      <c r="L179" s="1108"/>
      <c r="M179" s="1108"/>
      <c r="N179" s="1108"/>
      <c r="O179" s="1108"/>
      <c r="P179" s="1108"/>
      <c r="Q179" s="1108"/>
      <c r="R179" s="1108"/>
      <c r="S179" s="1108"/>
      <c r="T179" s="1108"/>
      <c r="U179" s="1108"/>
      <c r="V179" s="1108"/>
      <c r="W179" s="1108"/>
      <c r="X179" s="1108"/>
      <c r="Y179" s="1108"/>
      <c r="Z179" s="1108"/>
      <c r="AA179" s="1108"/>
      <c r="AB179" s="1108"/>
      <c r="AC179" s="1108"/>
      <c r="AD179" s="1108"/>
      <c r="AE179" s="1108"/>
      <c r="AF179" s="1108"/>
      <c r="AG179" s="1108"/>
      <c r="AH179" s="1108"/>
      <c r="AI179" s="1108"/>
      <c r="AJ179" s="1108"/>
      <c r="AK179" s="1108"/>
      <c r="AL179" s="1109"/>
      <c r="AM179" s="1108"/>
      <c r="AN179" s="1108"/>
      <c r="AO179" s="1108"/>
      <c r="AP179" s="1108"/>
      <c r="AQ179" s="1108"/>
      <c r="AR179" s="1108"/>
      <c r="AS179" s="1108"/>
      <c r="AT179" s="1108"/>
      <c r="AU179" s="1108"/>
      <c r="AV179" s="1108"/>
      <c r="AW179" s="1108"/>
      <c r="AX179" s="1108"/>
    </row>
    <row r="180" spans="1:51" ht="24.05" customHeight="1">
      <c r="B180" s="1107">
        <v>8</v>
      </c>
      <c r="C180" s="1107">
        <v>1</v>
      </c>
      <c r="D180" s="1108"/>
      <c r="E180" s="1108"/>
      <c r="F180" s="1108"/>
      <c r="G180" s="1108"/>
      <c r="H180" s="1108"/>
      <c r="I180" s="1108"/>
      <c r="J180" s="1108"/>
      <c r="K180" s="1108"/>
      <c r="L180" s="1108"/>
      <c r="M180" s="1108"/>
      <c r="N180" s="1108"/>
      <c r="O180" s="1108"/>
      <c r="P180" s="1108"/>
      <c r="Q180" s="1108"/>
      <c r="R180" s="1108"/>
      <c r="S180" s="1108"/>
      <c r="T180" s="1108"/>
      <c r="U180" s="1108"/>
      <c r="V180" s="1108"/>
      <c r="W180" s="1108"/>
      <c r="X180" s="1108"/>
      <c r="Y180" s="1108"/>
      <c r="Z180" s="1108"/>
      <c r="AA180" s="1108"/>
      <c r="AB180" s="1108"/>
      <c r="AC180" s="1108"/>
      <c r="AD180" s="1108"/>
      <c r="AE180" s="1108"/>
      <c r="AF180" s="1108"/>
      <c r="AG180" s="1108"/>
      <c r="AH180" s="1108"/>
      <c r="AI180" s="1108"/>
      <c r="AJ180" s="1108"/>
      <c r="AK180" s="1108"/>
      <c r="AL180" s="1109"/>
      <c r="AM180" s="1108"/>
      <c r="AN180" s="1108"/>
      <c r="AO180" s="1108"/>
      <c r="AP180" s="1108"/>
      <c r="AQ180" s="1108"/>
      <c r="AR180" s="1108"/>
      <c r="AS180" s="1108"/>
      <c r="AT180" s="1108"/>
      <c r="AU180" s="1108"/>
      <c r="AV180" s="1108"/>
      <c r="AW180" s="1108"/>
      <c r="AX180" s="1108"/>
    </row>
    <row r="181" spans="1:51" ht="24.05" customHeight="1">
      <c r="B181" s="1107">
        <v>9</v>
      </c>
      <c r="C181" s="1107">
        <v>1</v>
      </c>
      <c r="D181" s="1108"/>
      <c r="E181" s="1108"/>
      <c r="F181" s="1108"/>
      <c r="G181" s="1108"/>
      <c r="H181" s="1108"/>
      <c r="I181" s="1108"/>
      <c r="J181" s="1108"/>
      <c r="K181" s="1108"/>
      <c r="L181" s="1108"/>
      <c r="M181" s="1108"/>
      <c r="N181" s="1108"/>
      <c r="O181" s="1108"/>
      <c r="P181" s="1108"/>
      <c r="Q181" s="1108"/>
      <c r="R181" s="1108"/>
      <c r="S181" s="1108"/>
      <c r="T181" s="1108"/>
      <c r="U181" s="1108"/>
      <c r="V181" s="1108"/>
      <c r="W181" s="1108"/>
      <c r="X181" s="1108"/>
      <c r="Y181" s="1108"/>
      <c r="Z181" s="1108"/>
      <c r="AA181" s="1108"/>
      <c r="AB181" s="1108"/>
      <c r="AC181" s="1108"/>
      <c r="AD181" s="1108"/>
      <c r="AE181" s="1108"/>
      <c r="AF181" s="1108"/>
      <c r="AG181" s="1108"/>
      <c r="AH181" s="1108"/>
      <c r="AI181" s="1108"/>
      <c r="AJ181" s="1108"/>
      <c r="AK181" s="1108"/>
      <c r="AL181" s="1109"/>
      <c r="AM181" s="1108"/>
      <c r="AN181" s="1108"/>
      <c r="AO181" s="1108"/>
      <c r="AP181" s="1108"/>
      <c r="AQ181" s="1108"/>
      <c r="AR181" s="1108"/>
      <c r="AS181" s="1108"/>
      <c r="AT181" s="1108"/>
      <c r="AU181" s="1108"/>
      <c r="AV181" s="1108"/>
      <c r="AW181" s="1108"/>
      <c r="AX181" s="1108"/>
    </row>
    <row r="182" spans="1:51" ht="24.05" customHeight="1">
      <c r="B182" s="1107">
        <v>10</v>
      </c>
      <c r="C182" s="1107">
        <v>1</v>
      </c>
      <c r="D182" s="1108"/>
      <c r="E182" s="1108"/>
      <c r="F182" s="1108"/>
      <c r="G182" s="1108"/>
      <c r="H182" s="1108"/>
      <c r="I182" s="1108"/>
      <c r="J182" s="1108"/>
      <c r="K182" s="1108"/>
      <c r="L182" s="1108"/>
      <c r="M182" s="1108"/>
      <c r="N182" s="1108"/>
      <c r="O182" s="1108"/>
      <c r="P182" s="1108"/>
      <c r="Q182" s="1108"/>
      <c r="R182" s="1108"/>
      <c r="S182" s="1108"/>
      <c r="T182" s="1108"/>
      <c r="U182" s="1108"/>
      <c r="V182" s="1108"/>
      <c r="W182" s="1108"/>
      <c r="X182" s="1108"/>
      <c r="Y182" s="1108"/>
      <c r="Z182" s="1108"/>
      <c r="AA182" s="1108"/>
      <c r="AB182" s="1108"/>
      <c r="AC182" s="1108"/>
      <c r="AD182" s="1108"/>
      <c r="AE182" s="1108"/>
      <c r="AF182" s="1108"/>
      <c r="AG182" s="1108"/>
      <c r="AH182" s="1108"/>
      <c r="AI182" s="1108"/>
      <c r="AJ182" s="1108"/>
      <c r="AK182" s="1108"/>
      <c r="AL182" s="1109"/>
      <c r="AM182" s="1108"/>
      <c r="AN182" s="1108"/>
      <c r="AO182" s="1108"/>
      <c r="AP182" s="1108"/>
      <c r="AQ182" s="1108"/>
      <c r="AR182" s="1108"/>
      <c r="AS182" s="1108"/>
      <c r="AT182" s="1108"/>
      <c r="AU182" s="1108"/>
      <c r="AV182" s="1108"/>
      <c r="AW182" s="1108"/>
      <c r="AX182" s="1108"/>
    </row>
    <row r="183" spans="1:51">
      <c r="A183" s="793"/>
      <c r="B183" s="793"/>
      <c r="C183" s="793"/>
      <c r="D183" s="793"/>
      <c r="E183" s="793"/>
      <c r="F183" s="793"/>
      <c r="G183" s="793"/>
      <c r="H183" s="793"/>
      <c r="I183" s="793"/>
      <c r="J183" s="793"/>
      <c r="K183" s="793"/>
      <c r="L183" s="793"/>
      <c r="M183" s="793"/>
      <c r="N183" s="793"/>
      <c r="O183" s="793"/>
      <c r="P183" s="793"/>
      <c r="Q183" s="793"/>
      <c r="R183" s="793"/>
      <c r="S183" s="793"/>
      <c r="T183" s="793"/>
      <c r="U183" s="793"/>
      <c r="V183" s="793"/>
      <c r="W183" s="793"/>
      <c r="X183" s="793"/>
      <c r="Y183" s="793"/>
      <c r="Z183" s="793"/>
      <c r="AA183" s="793"/>
      <c r="AB183" s="793"/>
      <c r="AC183" s="793"/>
      <c r="AD183" s="793"/>
      <c r="AE183" s="793"/>
      <c r="AF183" s="793"/>
      <c r="AG183" s="793"/>
      <c r="AH183" s="793"/>
      <c r="AI183" s="793"/>
      <c r="AJ183" s="793"/>
      <c r="AK183" s="793"/>
      <c r="AL183" s="793"/>
      <c r="AM183" s="793"/>
      <c r="AN183" s="793"/>
      <c r="AO183" s="793"/>
      <c r="AP183" s="793"/>
      <c r="AQ183" s="793"/>
      <c r="AR183" s="793"/>
      <c r="AS183" s="793"/>
      <c r="AT183" s="793"/>
      <c r="AU183" s="793"/>
      <c r="AV183" s="793"/>
      <c r="AW183" s="793"/>
      <c r="AX183" s="793"/>
      <c r="AY183" s="793"/>
    </row>
    <row r="184" spans="1:51">
      <c r="A184" s="793"/>
      <c r="B184" s="793"/>
      <c r="C184" s="793"/>
      <c r="D184" s="793"/>
      <c r="E184" s="793"/>
      <c r="F184" s="793"/>
      <c r="G184" s="793"/>
      <c r="H184" s="793"/>
      <c r="I184" s="793"/>
      <c r="J184" s="793"/>
      <c r="K184" s="793"/>
      <c r="L184" s="793"/>
      <c r="M184" s="793"/>
      <c r="N184" s="793"/>
      <c r="O184" s="793"/>
      <c r="P184" s="793"/>
      <c r="Q184" s="793"/>
      <c r="R184" s="793"/>
      <c r="S184" s="793"/>
      <c r="T184" s="793"/>
      <c r="U184" s="793"/>
      <c r="V184" s="793"/>
      <c r="W184" s="793"/>
      <c r="X184" s="793"/>
      <c r="Y184" s="793"/>
      <c r="Z184" s="793"/>
      <c r="AA184" s="793"/>
      <c r="AB184" s="793"/>
      <c r="AC184" s="793"/>
      <c r="AD184" s="793"/>
      <c r="AE184" s="793"/>
      <c r="AF184" s="793"/>
      <c r="AG184" s="793"/>
      <c r="AH184" s="793"/>
      <c r="AI184" s="793"/>
      <c r="AJ184" s="793"/>
      <c r="AK184" s="793"/>
      <c r="AL184" s="793"/>
      <c r="AM184" s="793"/>
      <c r="AN184" s="793"/>
      <c r="AO184" s="793"/>
      <c r="AP184" s="793"/>
      <c r="AQ184" s="793"/>
      <c r="AR184" s="793"/>
      <c r="AS184" s="793"/>
      <c r="AT184" s="793"/>
      <c r="AU184" s="793"/>
      <c r="AV184" s="793"/>
      <c r="AW184" s="793"/>
      <c r="AX184" s="793"/>
      <c r="AY184" s="793"/>
    </row>
  </sheetData>
  <mergeCells count="761">
    <mergeCell ref="B182:C182"/>
    <mergeCell ref="D182:M182"/>
    <mergeCell ref="N182:AK182"/>
    <mergeCell ref="AL182:AQ182"/>
    <mergeCell ref="AR182:AU182"/>
    <mergeCell ref="AV182:AX182"/>
    <mergeCell ref="B181:C181"/>
    <mergeCell ref="D181:M181"/>
    <mergeCell ref="N181:AK181"/>
    <mergeCell ref="AL181:AQ181"/>
    <mergeCell ref="AR181:AU181"/>
    <mergeCell ref="AV181:AX181"/>
    <mergeCell ref="B180:C180"/>
    <mergeCell ref="D180:M180"/>
    <mergeCell ref="N180:AK180"/>
    <mergeCell ref="AL180:AQ180"/>
    <mergeCell ref="AR180:AU180"/>
    <mergeCell ref="AV180:AX180"/>
    <mergeCell ref="B179:C179"/>
    <mergeCell ref="D179:M179"/>
    <mergeCell ref="N179:AK179"/>
    <mergeCell ref="AL179:AQ179"/>
    <mergeCell ref="AR179:AU179"/>
    <mergeCell ref="AV179:AX179"/>
    <mergeCell ref="B178:C178"/>
    <mergeCell ref="D178:M178"/>
    <mergeCell ref="N178:AK178"/>
    <mergeCell ref="AL178:AQ178"/>
    <mergeCell ref="AR178:AU178"/>
    <mergeCell ref="AV178:AX178"/>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AL170:AR170"/>
    <mergeCell ref="AS170:AW170"/>
    <mergeCell ref="B172:C172"/>
    <mergeCell ref="D172:M172"/>
    <mergeCell ref="N172:AK172"/>
    <mergeCell ref="AL172:AQ172"/>
    <mergeCell ref="AR172:AU172"/>
    <mergeCell ref="AV172:AX172"/>
    <mergeCell ref="Z169:AF169"/>
    <mergeCell ref="AG169:AK169"/>
    <mergeCell ref="AL169:AR169"/>
    <mergeCell ref="AS169:AW169"/>
    <mergeCell ref="B170:H170"/>
    <mergeCell ref="I170:M170"/>
    <mergeCell ref="N170:T170"/>
    <mergeCell ref="U170:Y170"/>
    <mergeCell ref="Z170:AF170"/>
    <mergeCell ref="AG170:AK170"/>
    <mergeCell ref="B168:H168"/>
    <mergeCell ref="I168:Y168"/>
    <mergeCell ref="B169:H169"/>
    <mergeCell ref="I169:M169"/>
    <mergeCell ref="N169:T169"/>
    <mergeCell ref="U169:Y169"/>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5:C155"/>
    <mergeCell ref="D155:M155"/>
    <mergeCell ref="N155:AK155"/>
    <mergeCell ref="AL155:AQ155"/>
    <mergeCell ref="AR155:AU155"/>
    <mergeCell ref="AV155:AX155"/>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4:AC114"/>
    <mergeCell ref="AD114:AY114"/>
    <mergeCell ref="H115:L115"/>
    <mergeCell ref="M115:Y115"/>
    <mergeCell ref="Z115:AC115"/>
    <mergeCell ref="AD115:AH115"/>
    <mergeCell ref="AI115:AU115"/>
    <mergeCell ref="AV115:AY115"/>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3:AC103"/>
    <mergeCell ref="AD103:AY103"/>
    <mergeCell ref="H104:L104"/>
    <mergeCell ref="M104:Y104"/>
    <mergeCell ref="Z104:AC104"/>
    <mergeCell ref="AD104:AH104"/>
    <mergeCell ref="AI104:AU104"/>
    <mergeCell ref="AV104:AY104"/>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2:AC92"/>
    <mergeCell ref="AD92:AY92"/>
    <mergeCell ref="H93:L93"/>
    <mergeCell ref="M93:Y93"/>
    <mergeCell ref="Z93:AC93"/>
    <mergeCell ref="AD93:AH93"/>
    <mergeCell ref="AI93:AU93"/>
    <mergeCell ref="AV93:AY93"/>
    <mergeCell ref="H91:L91"/>
    <mergeCell ref="M91:Y91"/>
    <mergeCell ref="Z91:AC91"/>
    <mergeCell ref="AD91:AH91"/>
    <mergeCell ref="AI91:AU91"/>
    <mergeCell ref="AV91:AY91"/>
    <mergeCell ref="H90:L90"/>
    <mergeCell ref="M90:Y90"/>
    <mergeCell ref="Z90:AC90"/>
    <mergeCell ref="AD90:AH90"/>
    <mergeCell ref="AI90:AU90"/>
    <mergeCell ref="AV90:AY90"/>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Z82:AC82"/>
    <mergeCell ref="AD82:AH82"/>
    <mergeCell ref="AI82:AU82"/>
    <mergeCell ref="AV82:AY82"/>
    <mergeCell ref="H83:L83"/>
    <mergeCell ref="M83:Y83"/>
    <mergeCell ref="Z83:AC83"/>
    <mergeCell ref="AD83:AH83"/>
    <mergeCell ref="AI83:AU83"/>
    <mergeCell ref="AV83:AY83"/>
    <mergeCell ref="B71:AY71"/>
    <mergeCell ref="B72:AY72"/>
    <mergeCell ref="M73:AA73"/>
    <mergeCell ref="AL73:AY73"/>
    <mergeCell ref="B76:G78"/>
    <mergeCell ref="B81:G124"/>
    <mergeCell ref="H81:AC81"/>
    <mergeCell ref="AD81:AY81"/>
    <mergeCell ref="H82:L82"/>
    <mergeCell ref="M82:Y82"/>
    <mergeCell ref="B67:F67"/>
    <mergeCell ref="G67:AY67"/>
    <mergeCell ref="B68:AY68"/>
    <mergeCell ref="B69:F69"/>
    <mergeCell ref="G69:AY69"/>
    <mergeCell ref="B70:AY70"/>
    <mergeCell ref="B62:C62"/>
    <mergeCell ref="D62:AY62"/>
    <mergeCell ref="D63:AY63"/>
    <mergeCell ref="D64:AY64"/>
    <mergeCell ref="D65:AY65"/>
    <mergeCell ref="B66:AY66"/>
    <mergeCell ref="D59:G59"/>
    <mergeCell ref="H59:AG59"/>
    <mergeCell ref="D60:G60"/>
    <mergeCell ref="H60:U60"/>
    <mergeCell ref="V60:AG60"/>
    <mergeCell ref="D61:G61"/>
    <mergeCell ref="H61:AG61"/>
    <mergeCell ref="D55:G55"/>
    <mergeCell ref="H55:AG55"/>
    <mergeCell ref="B56:C61"/>
    <mergeCell ref="D56:G56"/>
    <mergeCell ref="H56:AG56"/>
    <mergeCell ref="AH56:AY61"/>
    <mergeCell ref="D57:G57"/>
    <mergeCell ref="H57:AG57"/>
    <mergeCell ref="D58:G58"/>
    <mergeCell ref="H58:AG58"/>
    <mergeCell ref="B51:C55"/>
    <mergeCell ref="D51:G51"/>
    <mergeCell ref="H51:AG51"/>
    <mergeCell ref="AH51:AY55"/>
    <mergeCell ref="D52:G52"/>
    <mergeCell ref="H52:AG52"/>
    <mergeCell ref="D53:G53"/>
    <mergeCell ref="H53:AG53"/>
    <mergeCell ref="D54:G54"/>
    <mergeCell ref="H54:AG54"/>
    <mergeCell ref="B48:C50"/>
    <mergeCell ref="D48:G48"/>
    <mergeCell ref="H48:AG48"/>
    <mergeCell ref="AH48:AY50"/>
    <mergeCell ref="D49:G49"/>
    <mergeCell ref="H49:AG49"/>
    <mergeCell ref="D50:G50"/>
    <mergeCell ref="H50:AG50"/>
    <mergeCell ref="D44:AY44"/>
    <mergeCell ref="D45:AY45"/>
    <mergeCell ref="B46:AY46"/>
    <mergeCell ref="D47:G47"/>
    <mergeCell ref="H47:AG47"/>
    <mergeCell ref="AH47:AY47"/>
    <mergeCell ref="D37:L37"/>
    <mergeCell ref="M37:R37"/>
    <mergeCell ref="S37:X37"/>
    <mergeCell ref="Y37:AY37"/>
    <mergeCell ref="B40:C43"/>
    <mergeCell ref="D40:AY40"/>
    <mergeCell ref="D41:AY41"/>
    <mergeCell ref="D42:AY42"/>
    <mergeCell ref="D43:AY43"/>
    <mergeCell ref="D35:L35"/>
    <mergeCell ref="M35:R35"/>
    <mergeCell ref="S35:X35"/>
    <mergeCell ref="Y35:AY35"/>
    <mergeCell ref="D36:L36"/>
    <mergeCell ref="M36:R36"/>
    <mergeCell ref="S36:X36"/>
    <mergeCell ref="Y36:AY36"/>
    <mergeCell ref="M33:R33"/>
    <mergeCell ref="S33:X33"/>
    <mergeCell ref="Y33:AY33"/>
    <mergeCell ref="D34:L34"/>
    <mergeCell ref="M34:R34"/>
    <mergeCell ref="S34:X34"/>
    <mergeCell ref="Y34:AY34"/>
    <mergeCell ref="B31:C37"/>
    <mergeCell ref="D31:L31"/>
    <mergeCell ref="M31:R31"/>
    <mergeCell ref="S31:X31"/>
    <mergeCell ref="Y31:AY31"/>
    <mergeCell ref="D32:L32"/>
    <mergeCell ref="M32:R32"/>
    <mergeCell ref="S32:X32"/>
    <mergeCell ref="Y32:AY32"/>
    <mergeCell ref="D33:L33"/>
    <mergeCell ref="AP29:AT29"/>
    <mergeCell ref="AU29:AY29"/>
    <mergeCell ref="B30:G30"/>
    <mergeCell ref="H30:Y30"/>
    <mergeCell ref="Z30:AB30"/>
    <mergeCell ref="AC30:AY30"/>
    <mergeCell ref="AP27:AT27"/>
    <mergeCell ref="AU27:AY27"/>
    <mergeCell ref="H28:Y29"/>
    <mergeCell ref="AC28:AE29"/>
    <mergeCell ref="AF28:AJ28"/>
    <mergeCell ref="AK28:AO28"/>
    <mergeCell ref="AP28:AT28"/>
    <mergeCell ref="AU28:AY28"/>
    <mergeCell ref="AF29:AJ29"/>
    <mergeCell ref="AK29:AO29"/>
    <mergeCell ref="AP25:AT25"/>
    <mergeCell ref="AU25:AY25"/>
    <mergeCell ref="H26:Y27"/>
    <mergeCell ref="AC26:AE27"/>
    <mergeCell ref="AF26:AJ26"/>
    <mergeCell ref="AK26:AO26"/>
    <mergeCell ref="AP26:AT26"/>
    <mergeCell ref="AU26:AY26"/>
    <mergeCell ref="AF27:AJ27"/>
    <mergeCell ref="AK27:AO27"/>
    <mergeCell ref="BG23:BX28"/>
    <mergeCell ref="H24:Y25"/>
    <mergeCell ref="Z24:AB29"/>
    <mergeCell ref="AC24:AE25"/>
    <mergeCell ref="AF24:AJ24"/>
    <mergeCell ref="AK24:AO24"/>
    <mergeCell ref="AP24:AT24"/>
    <mergeCell ref="AU24:AY24"/>
    <mergeCell ref="AF25:AJ25"/>
    <mergeCell ref="AK25:AO25"/>
    <mergeCell ref="AP22:AT22"/>
    <mergeCell ref="AU22:AY22"/>
    <mergeCell ref="B23:G29"/>
    <mergeCell ref="H23:Y23"/>
    <mergeCell ref="Z23:AB23"/>
    <mergeCell ref="AC23:AE23"/>
    <mergeCell ref="AF23:AJ23"/>
    <mergeCell ref="AK23:AO23"/>
    <mergeCell ref="AP23:AT23"/>
    <mergeCell ref="AU23:AY23"/>
    <mergeCell ref="AP20:AT20"/>
    <mergeCell ref="AU20:AY20"/>
    <mergeCell ref="H21:Y22"/>
    <mergeCell ref="Z21:AB21"/>
    <mergeCell ref="AC21:AE21"/>
    <mergeCell ref="AF21:AJ21"/>
    <mergeCell ref="AK21:AO21"/>
    <mergeCell ref="AP21:AT21"/>
    <mergeCell ref="AU21:AY21"/>
    <mergeCell ref="Z22:AB22"/>
    <mergeCell ref="B20:G22"/>
    <mergeCell ref="H20:Y20"/>
    <mergeCell ref="Z20:AB20"/>
    <mergeCell ref="AC20:AE20"/>
    <mergeCell ref="AF20:AJ20"/>
    <mergeCell ref="AK20:AO20"/>
    <mergeCell ref="AC22:AE22"/>
    <mergeCell ref="AF22:AJ22"/>
    <mergeCell ref="AK22:AO22"/>
    <mergeCell ref="H19:P19"/>
    <mergeCell ref="Q19:W19"/>
    <mergeCell ref="X19:AD19"/>
    <mergeCell ref="AE19:AK19"/>
    <mergeCell ref="AL19:AR19"/>
    <mergeCell ref="AS19:AY19"/>
    <mergeCell ref="H18:P18"/>
    <mergeCell ref="Q18:W18"/>
    <mergeCell ref="X18:AD18"/>
    <mergeCell ref="AE18:AK18"/>
    <mergeCell ref="AL18:AR18"/>
    <mergeCell ref="AS18:AY18"/>
    <mergeCell ref="J17:P17"/>
    <mergeCell ref="Q17:W17"/>
    <mergeCell ref="X17:AD17"/>
    <mergeCell ref="AE17:AK17"/>
    <mergeCell ref="AL17:AR17"/>
    <mergeCell ref="AS17:AY17"/>
    <mergeCell ref="J16:P16"/>
    <mergeCell ref="Q16:W16"/>
    <mergeCell ref="X16:AD16"/>
    <mergeCell ref="AE16:AK16"/>
    <mergeCell ref="AL16:AR16"/>
    <mergeCell ref="AS16:AY16"/>
    <mergeCell ref="J15:P15"/>
    <mergeCell ref="Q15:W15"/>
    <mergeCell ref="X15:AD15"/>
    <mergeCell ref="AE15:AK15"/>
    <mergeCell ref="AL15:AR15"/>
    <mergeCell ref="AS15:AY15"/>
    <mergeCell ref="AS12:AY12"/>
    <mergeCell ref="H13:I17"/>
    <mergeCell ref="J13:P14"/>
    <mergeCell ref="Q13:W14"/>
    <mergeCell ref="X13:AD14"/>
    <mergeCell ref="AE13:AK14"/>
    <mergeCell ref="AL13:AR13"/>
    <mergeCell ref="AS13:AY13"/>
    <mergeCell ref="AL14:AR14"/>
    <mergeCell ref="AS14:AY14"/>
    <mergeCell ref="B10:G10"/>
    <mergeCell ref="H10:AY10"/>
    <mergeCell ref="B11:G11"/>
    <mergeCell ref="H11:AY11"/>
    <mergeCell ref="B12:G19"/>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69" fitToHeight="4" orientation="portrait" r:id="rId1"/>
  <headerFooter differentFirst="1" alignWithMargins="0"/>
  <rowBreaks count="4" manualBreakCount="4">
    <brk id="38" max="50" man="1"/>
    <brk id="74" max="50" man="1"/>
    <brk id="79" max="50" man="1"/>
    <brk id="125"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85"/>
  <sheetViews>
    <sheetView topLeftCell="A165" zoomScaleNormal="100" zoomScaleSheetLayoutView="90" zoomScalePageLayoutView="75" workbookViewId="0">
      <selection activeCell="A221" sqref="A221:XFD233"/>
    </sheetView>
  </sheetViews>
  <sheetFormatPr defaultRowHeight="13.1"/>
  <cols>
    <col min="1" max="2" width="2.21875" style="1532" customWidth="1"/>
    <col min="3" max="3" width="3.6640625" style="1532" customWidth="1"/>
    <col min="4" max="6" width="2.21875" style="1532" customWidth="1"/>
    <col min="7" max="7" width="1.6640625" style="1532" customWidth="1"/>
    <col min="8" max="25" width="2.21875" style="1532" customWidth="1"/>
    <col min="26" max="28" width="2.77734375" style="1532" customWidth="1"/>
    <col min="29" max="34" width="2.21875" style="1532" customWidth="1"/>
    <col min="35" max="35" width="2.6640625" style="1532" customWidth="1"/>
    <col min="36" max="36" width="3.44140625" style="1532" customWidth="1"/>
    <col min="37" max="46" width="2.6640625" style="1532" customWidth="1"/>
    <col min="47" max="47" width="3.44140625" style="1532" customWidth="1"/>
    <col min="48" max="58" width="2.21875" style="1532" customWidth="1"/>
    <col min="59" max="16384" width="8.88671875" style="1532"/>
  </cols>
  <sheetData>
    <row r="1" spans="1:51" ht="23.25" customHeight="1">
      <c r="A1" s="502"/>
      <c r="B1" s="502"/>
      <c r="C1" s="502"/>
      <c r="D1" s="502"/>
      <c r="E1" s="502"/>
      <c r="F1" s="502"/>
      <c r="G1" s="502"/>
      <c r="H1" s="502"/>
      <c r="I1" s="502"/>
      <c r="J1" s="502"/>
      <c r="K1" s="502"/>
      <c r="L1" s="50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502"/>
      <c r="AO1" s="502"/>
      <c r="AP1" s="502"/>
      <c r="AQ1" s="503"/>
      <c r="AR1" s="503"/>
      <c r="AS1" s="503"/>
      <c r="AT1" s="503"/>
      <c r="AU1" s="503"/>
      <c r="AV1" s="503"/>
      <c r="AW1" s="503"/>
      <c r="AX1" s="504"/>
      <c r="AY1" s="502"/>
    </row>
    <row r="2" spans="1:51" ht="29.95" customHeight="1" thickBot="1">
      <c r="A2" s="502"/>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7" t="s">
        <v>0</v>
      </c>
      <c r="AL2" s="507"/>
      <c r="AM2" s="507"/>
      <c r="AN2" s="507"/>
      <c r="AO2" s="507"/>
      <c r="AP2" s="507"/>
      <c r="AQ2" s="507"/>
      <c r="AR2" s="2845" t="s">
        <v>1519</v>
      </c>
      <c r="AS2" s="2973"/>
      <c r="AT2" s="2973"/>
      <c r="AU2" s="2973"/>
      <c r="AV2" s="2973"/>
      <c r="AW2" s="2973"/>
      <c r="AX2" s="2973"/>
      <c r="AY2" s="2973"/>
    </row>
    <row r="3" spans="1:51" ht="19" thickBot="1">
      <c r="A3" s="502"/>
      <c r="B3" s="509" t="s">
        <v>1520</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1:51" ht="20.95" customHeight="1">
      <c r="A4" s="502"/>
      <c r="B4" s="512" t="s">
        <v>4</v>
      </c>
      <c r="C4" s="513"/>
      <c r="D4" s="513"/>
      <c r="E4" s="513"/>
      <c r="F4" s="513"/>
      <c r="G4" s="513"/>
      <c r="H4" s="3058" t="s">
        <v>1521</v>
      </c>
      <c r="I4" s="2230"/>
      <c r="J4" s="2230"/>
      <c r="K4" s="2230"/>
      <c r="L4" s="2230"/>
      <c r="M4" s="2230"/>
      <c r="N4" s="2230"/>
      <c r="O4" s="2230"/>
      <c r="P4" s="2230"/>
      <c r="Q4" s="2230"/>
      <c r="R4" s="2230"/>
      <c r="S4" s="2230"/>
      <c r="T4" s="2230"/>
      <c r="U4" s="2230"/>
      <c r="V4" s="2230"/>
      <c r="W4" s="2230"/>
      <c r="X4" s="2230"/>
      <c r="Y4" s="2231"/>
      <c r="Z4" s="517" t="s">
        <v>1522</v>
      </c>
      <c r="AA4" s="518"/>
      <c r="AB4" s="518"/>
      <c r="AC4" s="518"/>
      <c r="AD4" s="518"/>
      <c r="AE4" s="519"/>
      <c r="AF4" s="1985" t="s">
        <v>1523</v>
      </c>
      <c r="AG4" s="1986"/>
      <c r="AH4" s="1986"/>
      <c r="AI4" s="1986"/>
      <c r="AJ4" s="1986"/>
      <c r="AK4" s="1986"/>
      <c r="AL4" s="1986"/>
      <c r="AM4" s="1986"/>
      <c r="AN4" s="1986"/>
      <c r="AO4" s="1986"/>
      <c r="AP4" s="1986"/>
      <c r="AQ4" s="1987"/>
      <c r="AR4" s="523" t="s">
        <v>8</v>
      </c>
      <c r="AS4" s="518"/>
      <c r="AT4" s="518"/>
      <c r="AU4" s="518"/>
      <c r="AV4" s="518"/>
      <c r="AW4" s="518"/>
      <c r="AX4" s="518"/>
      <c r="AY4" s="524"/>
    </row>
    <row r="5" spans="1:51" ht="36" customHeight="1">
      <c r="A5" s="502"/>
      <c r="B5" s="525" t="s">
        <v>9</v>
      </c>
      <c r="C5" s="526"/>
      <c r="D5" s="526"/>
      <c r="E5" s="526"/>
      <c r="F5" s="526"/>
      <c r="G5" s="527"/>
      <c r="H5" s="528" t="s">
        <v>1524</v>
      </c>
      <c r="I5" s="529"/>
      <c r="J5" s="529"/>
      <c r="K5" s="529"/>
      <c r="L5" s="529"/>
      <c r="M5" s="529"/>
      <c r="N5" s="529"/>
      <c r="O5" s="529"/>
      <c r="P5" s="529"/>
      <c r="Q5" s="529"/>
      <c r="R5" s="529"/>
      <c r="S5" s="529"/>
      <c r="T5" s="529"/>
      <c r="U5" s="529"/>
      <c r="V5" s="529"/>
      <c r="W5" s="530"/>
      <c r="X5" s="530"/>
      <c r="Y5" s="530"/>
      <c r="Z5" s="531" t="s">
        <v>11</v>
      </c>
      <c r="AA5" s="532"/>
      <c r="AB5" s="532"/>
      <c r="AC5" s="532"/>
      <c r="AD5" s="532"/>
      <c r="AE5" s="533"/>
      <c r="AF5" s="1990"/>
      <c r="AG5" s="1991"/>
      <c r="AH5" s="1991"/>
      <c r="AI5" s="1991"/>
      <c r="AJ5" s="1991"/>
      <c r="AK5" s="1991"/>
      <c r="AL5" s="1991"/>
      <c r="AM5" s="1991"/>
      <c r="AN5" s="1991"/>
      <c r="AO5" s="1991"/>
      <c r="AP5" s="1991"/>
      <c r="AQ5" s="1992"/>
      <c r="AR5" s="537" t="s">
        <v>1525</v>
      </c>
      <c r="AS5" s="2976"/>
      <c r="AT5" s="2976"/>
      <c r="AU5" s="2976"/>
      <c r="AV5" s="2976"/>
      <c r="AW5" s="2976"/>
      <c r="AX5" s="2976"/>
      <c r="AY5" s="2977"/>
    </row>
    <row r="6" spans="1:51" ht="30.8" customHeight="1">
      <c r="A6" s="502"/>
      <c r="B6" s="540" t="s">
        <v>13</v>
      </c>
      <c r="C6" s="541"/>
      <c r="D6" s="541"/>
      <c r="E6" s="541"/>
      <c r="F6" s="541"/>
      <c r="G6" s="541"/>
      <c r="H6" s="542" t="s">
        <v>1526</v>
      </c>
      <c r="I6" s="530"/>
      <c r="J6" s="530"/>
      <c r="K6" s="530"/>
      <c r="L6" s="530"/>
      <c r="M6" s="530"/>
      <c r="N6" s="530"/>
      <c r="O6" s="530"/>
      <c r="P6" s="530"/>
      <c r="Q6" s="530"/>
      <c r="R6" s="530"/>
      <c r="S6" s="530"/>
      <c r="T6" s="530"/>
      <c r="U6" s="530"/>
      <c r="V6" s="530"/>
      <c r="W6" s="530"/>
      <c r="X6" s="530"/>
      <c r="Y6" s="530"/>
      <c r="Z6" s="543" t="s">
        <v>15</v>
      </c>
      <c r="AA6" s="544"/>
      <c r="AB6" s="544"/>
      <c r="AC6" s="544"/>
      <c r="AD6" s="544"/>
      <c r="AE6" s="545"/>
      <c r="AF6" s="546" t="s">
        <v>1527</v>
      </c>
      <c r="AG6" s="546"/>
      <c r="AH6" s="546"/>
      <c r="AI6" s="546"/>
      <c r="AJ6" s="546"/>
      <c r="AK6" s="546"/>
      <c r="AL6" s="546"/>
      <c r="AM6" s="546"/>
      <c r="AN6" s="546"/>
      <c r="AO6" s="546"/>
      <c r="AP6" s="546"/>
      <c r="AQ6" s="546"/>
      <c r="AR6" s="530"/>
      <c r="AS6" s="530"/>
      <c r="AT6" s="530"/>
      <c r="AU6" s="530"/>
      <c r="AV6" s="530"/>
      <c r="AW6" s="530"/>
      <c r="AX6" s="530"/>
      <c r="AY6" s="547"/>
    </row>
    <row r="7" spans="1:51" ht="18" customHeight="1">
      <c r="A7" s="502"/>
      <c r="B7" s="548" t="s">
        <v>193</v>
      </c>
      <c r="C7" s="549"/>
      <c r="D7" s="549"/>
      <c r="E7" s="549"/>
      <c r="F7" s="549"/>
      <c r="G7" s="549"/>
      <c r="H7" s="3064" t="s">
        <v>1528</v>
      </c>
      <c r="I7" s="3065"/>
      <c r="J7" s="3065"/>
      <c r="K7" s="3065"/>
      <c r="L7" s="3065"/>
      <c r="M7" s="3065"/>
      <c r="N7" s="3065"/>
      <c r="O7" s="3065"/>
      <c r="P7" s="3065"/>
      <c r="Q7" s="3065"/>
      <c r="R7" s="3065"/>
      <c r="S7" s="3065"/>
      <c r="T7" s="3065"/>
      <c r="U7" s="3065"/>
      <c r="V7" s="3065"/>
      <c r="W7" s="552"/>
      <c r="X7" s="552"/>
      <c r="Y7" s="552"/>
      <c r="Z7" s="553" t="s">
        <v>1529</v>
      </c>
      <c r="AA7" s="530"/>
      <c r="AB7" s="530"/>
      <c r="AC7" s="530"/>
      <c r="AD7" s="530"/>
      <c r="AE7" s="554"/>
      <c r="AF7" s="2132" t="s">
        <v>1530</v>
      </c>
      <c r="AG7" s="2133"/>
      <c r="AH7" s="2133"/>
      <c r="AI7" s="2133"/>
      <c r="AJ7" s="2133"/>
      <c r="AK7" s="2133"/>
      <c r="AL7" s="2133"/>
      <c r="AM7" s="2133"/>
      <c r="AN7" s="2133"/>
      <c r="AO7" s="2133"/>
      <c r="AP7" s="2133"/>
      <c r="AQ7" s="2133"/>
      <c r="AR7" s="2133"/>
      <c r="AS7" s="2133"/>
      <c r="AT7" s="2133"/>
      <c r="AU7" s="2133"/>
      <c r="AV7" s="2133"/>
      <c r="AW7" s="2133"/>
      <c r="AX7" s="2133"/>
      <c r="AY7" s="2134"/>
    </row>
    <row r="8" spans="1:51" ht="24.05" customHeight="1">
      <c r="A8" s="502"/>
      <c r="B8" s="558"/>
      <c r="C8" s="559"/>
      <c r="D8" s="559"/>
      <c r="E8" s="559"/>
      <c r="F8" s="559"/>
      <c r="G8" s="559"/>
      <c r="H8" s="3067"/>
      <c r="I8" s="3068"/>
      <c r="J8" s="3068"/>
      <c r="K8" s="3068"/>
      <c r="L8" s="3068"/>
      <c r="M8" s="3068"/>
      <c r="N8" s="3068"/>
      <c r="O8" s="3068"/>
      <c r="P8" s="3068"/>
      <c r="Q8" s="3068"/>
      <c r="R8" s="3068"/>
      <c r="S8" s="3068"/>
      <c r="T8" s="3068"/>
      <c r="U8" s="3068"/>
      <c r="V8" s="3068"/>
      <c r="W8" s="562"/>
      <c r="X8" s="562"/>
      <c r="Y8" s="562"/>
      <c r="Z8" s="563"/>
      <c r="AA8" s="530"/>
      <c r="AB8" s="530"/>
      <c r="AC8" s="530"/>
      <c r="AD8" s="530"/>
      <c r="AE8" s="554"/>
      <c r="AF8" s="2137"/>
      <c r="AG8" s="2137"/>
      <c r="AH8" s="2137"/>
      <c r="AI8" s="2137"/>
      <c r="AJ8" s="2137"/>
      <c r="AK8" s="2137"/>
      <c r="AL8" s="2137"/>
      <c r="AM8" s="2137"/>
      <c r="AN8" s="2137"/>
      <c r="AO8" s="2137"/>
      <c r="AP8" s="2137"/>
      <c r="AQ8" s="2137"/>
      <c r="AR8" s="2137"/>
      <c r="AS8" s="2137"/>
      <c r="AT8" s="2137"/>
      <c r="AU8" s="2137"/>
      <c r="AV8" s="2137"/>
      <c r="AW8" s="2137"/>
      <c r="AX8" s="2137"/>
      <c r="AY8" s="2138"/>
    </row>
    <row r="9" spans="1:51" ht="116.2" customHeight="1">
      <c r="A9" s="502"/>
      <c r="B9" s="567" t="s">
        <v>196</v>
      </c>
      <c r="C9" s="568"/>
      <c r="D9" s="568"/>
      <c r="E9" s="568"/>
      <c r="F9" s="568"/>
      <c r="G9" s="568"/>
      <c r="H9" s="1562" t="s">
        <v>1531</v>
      </c>
      <c r="I9" s="1563"/>
      <c r="J9" s="1563"/>
      <c r="K9" s="1563"/>
      <c r="L9" s="1563"/>
      <c r="M9" s="1563"/>
      <c r="N9" s="1563"/>
      <c r="O9" s="1563"/>
      <c r="P9" s="1563"/>
      <c r="Q9" s="1563"/>
      <c r="R9" s="1563"/>
      <c r="S9" s="1563"/>
      <c r="T9" s="1563"/>
      <c r="U9" s="1563"/>
      <c r="V9" s="1563"/>
      <c r="W9" s="1563"/>
      <c r="X9" s="1563"/>
      <c r="Y9" s="1563"/>
      <c r="Z9" s="1563"/>
      <c r="AA9" s="1563"/>
      <c r="AB9" s="1563"/>
      <c r="AC9" s="1563"/>
      <c r="AD9" s="1563"/>
      <c r="AE9" s="1563"/>
      <c r="AF9" s="1563"/>
      <c r="AG9" s="1563"/>
      <c r="AH9" s="1563"/>
      <c r="AI9" s="1563"/>
      <c r="AJ9" s="1563"/>
      <c r="AK9" s="1563"/>
      <c r="AL9" s="1563"/>
      <c r="AM9" s="1563"/>
      <c r="AN9" s="1563"/>
      <c r="AO9" s="1563"/>
      <c r="AP9" s="1563"/>
      <c r="AQ9" s="1563"/>
      <c r="AR9" s="1563"/>
      <c r="AS9" s="1563"/>
      <c r="AT9" s="1563"/>
      <c r="AU9" s="1563"/>
      <c r="AV9" s="1563"/>
      <c r="AW9" s="1563"/>
      <c r="AX9" s="1563"/>
      <c r="AY9" s="1564"/>
    </row>
    <row r="10" spans="1:51" ht="120.8" customHeight="1">
      <c r="A10" s="502"/>
      <c r="B10" s="567" t="s">
        <v>198</v>
      </c>
      <c r="C10" s="568"/>
      <c r="D10" s="568"/>
      <c r="E10" s="568"/>
      <c r="F10" s="568"/>
      <c r="G10" s="568"/>
      <c r="H10" s="1562" t="s">
        <v>1532</v>
      </c>
      <c r="I10" s="1563"/>
      <c r="J10" s="1563"/>
      <c r="K10" s="1563"/>
      <c r="L10" s="1563"/>
      <c r="M10" s="1563"/>
      <c r="N10" s="1563"/>
      <c r="O10" s="1563"/>
      <c r="P10" s="1563"/>
      <c r="Q10" s="1563"/>
      <c r="R10" s="1563"/>
      <c r="S10" s="1563"/>
      <c r="T10" s="1563"/>
      <c r="U10" s="1563"/>
      <c r="V10" s="1563"/>
      <c r="W10" s="1563"/>
      <c r="X10" s="1563"/>
      <c r="Y10" s="1563"/>
      <c r="Z10" s="1563"/>
      <c r="AA10" s="1563"/>
      <c r="AB10" s="1563"/>
      <c r="AC10" s="1563"/>
      <c r="AD10" s="1563"/>
      <c r="AE10" s="1563"/>
      <c r="AF10" s="1563"/>
      <c r="AG10" s="1563"/>
      <c r="AH10" s="1563"/>
      <c r="AI10" s="1563"/>
      <c r="AJ10" s="1563"/>
      <c r="AK10" s="1563"/>
      <c r="AL10" s="1563"/>
      <c r="AM10" s="1563"/>
      <c r="AN10" s="1563"/>
      <c r="AO10" s="1563"/>
      <c r="AP10" s="1563"/>
      <c r="AQ10" s="1563"/>
      <c r="AR10" s="1563"/>
      <c r="AS10" s="1563"/>
      <c r="AT10" s="1563"/>
      <c r="AU10" s="1563"/>
      <c r="AV10" s="1563"/>
      <c r="AW10" s="1563"/>
      <c r="AX10" s="1563"/>
      <c r="AY10" s="1564"/>
    </row>
    <row r="11" spans="1:51" ht="29.3" customHeight="1">
      <c r="A11" s="502"/>
      <c r="B11" s="567" t="s">
        <v>25</v>
      </c>
      <c r="C11" s="568"/>
      <c r="D11" s="568"/>
      <c r="E11" s="568"/>
      <c r="F11" s="568"/>
      <c r="G11" s="572"/>
      <c r="H11" s="573" t="s">
        <v>335</v>
      </c>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5"/>
    </row>
    <row r="12" spans="1:51" ht="20.95" customHeight="1">
      <c r="A12" s="502"/>
      <c r="B12" s="576" t="s">
        <v>201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1:51" ht="18" customHeight="1">
      <c r="A13" s="502"/>
      <c r="B13" s="585"/>
      <c r="C13" s="586"/>
      <c r="D13" s="586"/>
      <c r="E13" s="586"/>
      <c r="F13" s="586"/>
      <c r="G13" s="587"/>
      <c r="H13" s="588" t="s">
        <v>33</v>
      </c>
      <c r="I13" s="589"/>
      <c r="J13" s="590" t="s">
        <v>34</v>
      </c>
      <c r="K13" s="591"/>
      <c r="L13" s="591"/>
      <c r="M13" s="591"/>
      <c r="N13" s="591"/>
      <c r="O13" s="591"/>
      <c r="P13" s="592"/>
      <c r="Q13" s="2873" t="s">
        <v>1533</v>
      </c>
      <c r="R13" s="2874"/>
      <c r="S13" s="2874"/>
      <c r="T13" s="2874"/>
      <c r="U13" s="2874"/>
      <c r="V13" s="2874"/>
      <c r="W13" s="2875"/>
      <c r="X13" s="2873" t="s">
        <v>1533</v>
      </c>
      <c r="Y13" s="2874"/>
      <c r="Z13" s="2874"/>
      <c r="AA13" s="2874"/>
      <c r="AB13" s="2874"/>
      <c r="AC13" s="2874"/>
      <c r="AD13" s="2875"/>
      <c r="AE13" s="2873" t="s">
        <v>1533</v>
      </c>
      <c r="AF13" s="2874"/>
      <c r="AG13" s="2874"/>
      <c r="AH13" s="2874"/>
      <c r="AI13" s="2874"/>
      <c r="AJ13" s="2874"/>
      <c r="AK13" s="2875"/>
      <c r="AL13" s="2873" t="s">
        <v>1528</v>
      </c>
      <c r="AM13" s="2874"/>
      <c r="AN13" s="2874"/>
      <c r="AO13" s="2874"/>
      <c r="AP13" s="2874"/>
      <c r="AQ13" s="2874"/>
      <c r="AR13" s="2875"/>
      <c r="AS13" s="596" t="s">
        <v>1528</v>
      </c>
      <c r="AT13" s="597"/>
      <c r="AU13" s="597"/>
      <c r="AV13" s="597"/>
      <c r="AW13" s="597"/>
      <c r="AX13" s="597"/>
      <c r="AY13" s="3456"/>
    </row>
    <row r="14" spans="1:51" ht="18" customHeight="1">
      <c r="A14" s="502"/>
      <c r="B14" s="585"/>
      <c r="C14" s="586"/>
      <c r="D14" s="586"/>
      <c r="E14" s="586"/>
      <c r="F14" s="586"/>
      <c r="G14" s="587"/>
      <c r="H14" s="601"/>
      <c r="I14" s="602"/>
      <c r="J14" s="603"/>
      <c r="K14" s="604"/>
      <c r="L14" s="604"/>
      <c r="M14" s="604"/>
      <c r="N14" s="604"/>
      <c r="O14" s="604"/>
      <c r="P14" s="605"/>
      <c r="Q14" s="2886"/>
      <c r="R14" s="2887"/>
      <c r="S14" s="2887"/>
      <c r="T14" s="2887"/>
      <c r="U14" s="2887"/>
      <c r="V14" s="2887"/>
      <c r="W14" s="2888"/>
      <c r="X14" s="2886"/>
      <c r="Y14" s="2887"/>
      <c r="Z14" s="2887"/>
      <c r="AA14" s="2887"/>
      <c r="AB14" s="2887"/>
      <c r="AC14" s="2887"/>
      <c r="AD14" s="2888"/>
      <c r="AE14" s="2886"/>
      <c r="AF14" s="2887"/>
      <c r="AG14" s="2887"/>
      <c r="AH14" s="2887"/>
      <c r="AI14" s="2887"/>
      <c r="AJ14" s="2887"/>
      <c r="AK14" s="2888"/>
      <c r="AL14" s="609" t="s">
        <v>1534</v>
      </c>
      <c r="AM14" s="610"/>
      <c r="AN14" s="610"/>
      <c r="AO14" s="610"/>
      <c r="AP14" s="610"/>
      <c r="AQ14" s="610"/>
      <c r="AR14" s="611"/>
      <c r="AS14" s="609" t="s">
        <v>1535</v>
      </c>
      <c r="AT14" s="610"/>
      <c r="AU14" s="610"/>
      <c r="AV14" s="610"/>
      <c r="AW14" s="610"/>
      <c r="AX14" s="610"/>
      <c r="AY14" s="3249"/>
    </row>
    <row r="15" spans="1:51" ht="20.95" customHeight="1">
      <c r="A15" s="502"/>
      <c r="B15" s="585"/>
      <c r="C15" s="586"/>
      <c r="D15" s="586"/>
      <c r="E15" s="586"/>
      <c r="F15" s="586"/>
      <c r="G15" s="587"/>
      <c r="H15" s="617"/>
      <c r="I15" s="602"/>
      <c r="J15" s="618" t="s">
        <v>36</v>
      </c>
      <c r="K15" s="619"/>
      <c r="L15" s="619"/>
      <c r="M15" s="619"/>
      <c r="N15" s="619"/>
      <c r="O15" s="619"/>
      <c r="P15" s="620"/>
      <c r="Q15" s="3457" t="s">
        <v>1528</v>
      </c>
      <c r="R15" s="3457"/>
      <c r="S15" s="3457"/>
      <c r="T15" s="3457"/>
      <c r="U15" s="3457"/>
      <c r="V15" s="3457"/>
      <c r="W15" s="3457"/>
      <c r="X15" s="3457" t="s">
        <v>1528</v>
      </c>
      <c r="Y15" s="3457"/>
      <c r="Z15" s="3457"/>
      <c r="AA15" s="3457"/>
      <c r="AB15" s="3457"/>
      <c r="AC15" s="3457"/>
      <c r="AD15" s="3457"/>
      <c r="AE15" s="3458" t="s">
        <v>1536</v>
      </c>
      <c r="AF15" s="3459"/>
      <c r="AG15" s="3459"/>
      <c r="AH15" s="3459"/>
      <c r="AI15" s="3459"/>
      <c r="AJ15" s="3459"/>
      <c r="AK15" s="3460"/>
      <c r="AL15" s="3457" t="s">
        <v>1528</v>
      </c>
      <c r="AM15" s="3457"/>
      <c r="AN15" s="3457"/>
      <c r="AO15" s="3457"/>
      <c r="AP15" s="3457"/>
      <c r="AQ15" s="3457"/>
      <c r="AR15" s="3457"/>
      <c r="AS15" s="1579"/>
      <c r="AT15" s="1579"/>
      <c r="AU15" s="1579"/>
      <c r="AV15" s="1579"/>
      <c r="AW15" s="1579"/>
      <c r="AX15" s="1579"/>
      <c r="AY15" s="1580"/>
    </row>
    <row r="16" spans="1:51" ht="24.75" customHeight="1">
      <c r="A16" s="502"/>
      <c r="B16" s="585"/>
      <c r="C16" s="586"/>
      <c r="D16" s="586"/>
      <c r="E16" s="586"/>
      <c r="F16" s="586"/>
      <c r="G16" s="587"/>
      <c r="H16" s="617"/>
      <c r="I16" s="602"/>
      <c r="J16" s="618" t="s">
        <v>38</v>
      </c>
      <c r="K16" s="619"/>
      <c r="L16" s="619"/>
      <c r="M16" s="619"/>
      <c r="N16" s="619"/>
      <c r="O16" s="619"/>
      <c r="P16" s="620"/>
      <c r="Q16" s="3457" t="s">
        <v>1528</v>
      </c>
      <c r="R16" s="3457"/>
      <c r="S16" s="3457"/>
      <c r="T16" s="3457"/>
      <c r="U16" s="3457"/>
      <c r="V16" s="3457"/>
      <c r="W16" s="3457"/>
      <c r="X16" s="3457" t="s">
        <v>1528</v>
      </c>
      <c r="Y16" s="3457"/>
      <c r="Z16" s="3457"/>
      <c r="AA16" s="3457"/>
      <c r="AB16" s="3457"/>
      <c r="AC16" s="3457"/>
      <c r="AD16" s="3457"/>
      <c r="AE16" s="2987">
        <v>-483</v>
      </c>
      <c r="AF16" s="2987"/>
      <c r="AG16" s="2987"/>
      <c r="AH16" s="2987"/>
      <c r="AI16" s="2987"/>
      <c r="AJ16" s="2987"/>
      <c r="AK16" s="2987"/>
      <c r="AL16" s="3457">
        <v>483</v>
      </c>
      <c r="AM16" s="3457"/>
      <c r="AN16" s="3457"/>
      <c r="AO16" s="3457"/>
      <c r="AP16" s="3457"/>
      <c r="AQ16" s="3457"/>
      <c r="AR16" s="3457"/>
      <c r="AS16" s="1579"/>
      <c r="AT16" s="1579"/>
      <c r="AU16" s="1579"/>
      <c r="AV16" s="1579"/>
      <c r="AW16" s="1579"/>
      <c r="AX16" s="1579"/>
      <c r="AY16" s="1580"/>
    </row>
    <row r="17" spans="1:61" ht="24.75" customHeight="1">
      <c r="A17" s="502"/>
      <c r="B17" s="585"/>
      <c r="C17" s="586"/>
      <c r="D17" s="586"/>
      <c r="E17" s="586"/>
      <c r="F17" s="586"/>
      <c r="G17" s="587"/>
      <c r="H17" s="626"/>
      <c r="I17" s="627"/>
      <c r="J17" s="628" t="s">
        <v>39</v>
      </c>
      <c r="K17" s="629"/>
      <c r="L17" s="629"/>
      <c r="M17" s="629"/>
      <c r="N17" s="629"/>
      <c r="O17" s="629"/>
      <c r="P17" s="630"/>
      <c r="Q17" s="3457" t="s">
        <v>167</v>
      </c>
      <c r="R17" s="3457"/>
      <c r="S17" s="3457"/>
      <c r="T17" s="3457"/>
      <c r="U17" s="3457"/>
      <c r="V17" s="3457"/>
      <c r="W17" s="3457"/>
      <c r="X17" s="3457" t="s">
        <v>167</v>
      </c>
      <c r="Y17" s="3457"/>
      <c r="Z17" s="3457"/>
      <c r="AA17" s="3457"/>
      <c r="AB17" s="3457"/>
      <c r="AC17" s="3457"/>
      <c r="AD17" s="3457"/>
      <c r="AE17" s="3461">
        <v>134</v>
      </c>
      <c r="AF17" s="3461"/>
      <c r="AG17" s="3461"/>
      <c r="AH17" s="3461"/>
      <c r="AI17" s="3461"/>
      <c r="AJ17" s="3461"/>
      <c r="AK17" s="3461"/>
      <c r="AL17" s="3461">
        <f>SUM(AL13:AL16)+629</f>
        <v>1112</v>
      </c>
      <c r="AM17" s="3461"/>
      <c r="AN17" s="3461"/>
      <c r="AO17" s="3461"/>
      <c r="AP17" s="3461"/>
      <c r="AQ17" s="3461"/>
      <c r="AR17" s="3461"/>
      <c r="AS17" s="3462">
        <v>746</v>
      </c>
      <c r="AT17" s="2906"/>
      <c r="AU17" s="2906"/>
      <c r="AV17" s="2906"/>
      <c r="AW17" s="2906"/>
      <c r="AX17" s="2906"/>
      <c r="AY17" s="2907"/>
    </row>
    <row r="18" spans="1:61" ht="24.75" customHeight="1">
      <c r="A18" s="502"/>
      <c r="B18" s="585"/>
      <c r="C18" s="586"/>
      <c r="D18" s="586"/>
      <c r="E18" s="586"/>
      <c r="F18" s="586"/>
      <c r="G18" s="587"/>
      <c r="H18" s="635" t="s">
        <v>40</v>
      </c>
      <c r="I18" s="636"/>
      <c r="J18" s="636"/>
      <c r="K18" s="636"/>
      <c r="L18" s="636"/>
      <c r="M18" s="636"/>
      <c r="N18" s="636"/>
      <c r="O18" s="636"/>
      <c r="P18" s="636"/>
      <c r="Q18" s="638" t="s">
        <v>1278</v>
      </c>
      <c r="R18" s="638"/>
      <c r="S18" s="638"/>
      <c r="T18" s="638"/>
      <c r="U18" s="638"/>
      <c r="V18" s="638"/>
      <c r="W18" s="638"/>
      <c r="X18" s="638" t="s">
        <v>1278</v>
      </c>
      <c r="Y18" s="638"/>
      <c r="Z18" s="638"/>
      <c r="AA18" s="638"/>
      <c r="AB18" s="638"/>
      <c r="AC18" s="638"/>
      <c r="AD18" s="638"/>
      <c r="AE18" s="3463">
        <v>109</v>
      </c>
      <c r="AF18" s="3463"/>
      <c r="AG18" s="3463"/>
      <c r="AH18" s="3463"/>
      <c r="AI18" s="3463"/>
      <c r="AJ18" s="3463"/>
      <c r="AK18" s="3463"/>
      <c r="AL18" s="3464"/>
      <c r="AM18" s="3464"/>
      <c r="AN18" s="3464"/>
      <c r="AO18" s="3464"/>
      <c r="AP18" s="3464"/>
      <c r="AQ18" s="3464"/>
      <c r="AR18" s="3464"/>
      <c r="AS18" s="637"/>
      <c r="AT18" s="637"/>
      <c r="AU18" s="637"/>
      <c r="AV18" s="637"/>
      <c r="AW18" s="637"/>
      <c r="AX18" s="637"/>
      <c r="AY18" s="639"/>
    </row>
    <row r="19" spans="1:61" ht="24.75" customHeight="1">
      <c r="A19" s="502"/>
      <c r="B19" s="640"/>
      <c r="C19" s="641"/>
      <c r="D19" s="641"/>
      <c r="E19" s="641"/>
      <c r="F19" s="641"/>
      <c r="G19" s="642"/>
      <c r="H19" s="635" t="s">
        <v>41</v>
      </c>
      <c r="I19" s="636"/>
      <c r="J19" s="636"/>
      <c r="K19" s="636"/>
      <c r="L19" s="636"/>
      <c r="M19" s="636"/>
      <c r="N19" s="636"/>
      <c r="O19" s="636"/>
      <c r="P19" s="636"/>
      <c r="Q19" s="638" t="s">
        <v>1278</v>
      </c>
      <c r="R19" s="638"/>
      <c r="S19" s="638"/>
      <c r="T19" s="638"/>
      <c r="U19" s="638"/>
      <c r="V19" s="638"/>
      <c r="W19" s="638"/>
      <c r="X19" s="638" t="s">
        <v>1278</v>
      </c>
      <c r="Y19" s="638"/>
      <c r="Z19" s="638"/>
      <c r="AA19" s="638"/>
      <c r="AB19" s="638"/>
      <c r="AC19" s="638"/>
      <c r="AD19" s="638"/>
      <c r="AE19" s="3385">
        <f>AE18/AE17</f>
        <v>0.81343283582089554</v>
      </c>
      <c r="AF19" s="3385"/>
      <c r="AG19" s="3385"/>
      <c r="AH19" s="3385"/>
      <c r="AI19" s="3385"/>
      <c r="AJ19" s="3385"/>
      <c r="AK19" s="3385"/>
      <c r="AL19" s="3464"/>
      <c r="AM19" s="3464"/>
      <c r="AN19" s="3464"/>
      <c r="AO19" s="3464"/>
      <c r="AP19" s="3464"/>
      <c r="AQ19" s="3464"/>
      <c r="AR19" s="3464"/>
      <c r="AS19" s="637"/>
      <c r="AT19" s="637"/>
      <c r="AU19" s="637"/>
      <c r="AV19" s="637"/>
      <c r="AW19" s="637"/>
      <c r="AX19" s="637"/>
      <c r="AY19" s="639"/>
    </row>
    <row r="20" spans="1:61" ht="31.75" customHeight="1">
      <c r="A20" s="502"/>
      <c r="B20" s="644" t="s">
        <v>43</v>
      </c>
      <c r="C20" s="645"/>
      <c r="D20" s="645"/>
      <c r="E20" s="645"/>
      <c r="F20" s="645"/>
      <c r="G20" s="646"/>
      <c r="H20" s="647" t="s">
        <v>44</v>
      </c>
      <c r="I20" s="582"/>
      <c r="J20" s="582"/>
      <c r="K20" s="582"/>
      <c r="L20" s="582"/>
      <c r="M20" s="582"/>
      <c r="N20" s="582"/>
      <c r="O20" s="582"/>
      <c r="P20" s="582"/>
      <c r="Q20" s="582"/>
      <c r="R20" s="582"/>
      <c r="S20" s="582"/>
      <c r="T20" s="582"/>
      <c r="U20" s="582"/>
      <c r="V20" s="582"/>
      <c r="W20" s="582"/>
      <c r="X20" s="582"/>
      <c r="Y20" s="583"/>
      <c r="Z20" s="648"/>
      <c r="AA20" s="649"/>
      <c r="AB20" s="650"/>
      <c r="AC20" s="581" t="s">
        <v>45</v>
      </c>
      <c r="AD20" s="582"/>
      <c r="AE20" s="583"/>
      <c r="AF20" s="651" t="s">
        <v>202</v>
      </c>
      <c r="AG20" s="651"/>
      <c r="AH20" s="651"/>
      <c r="AI20" s="651"/>
      <c r="AJ20" s="651"/>
      <c r="AK20" s="651" t="s">
        <v>203</v>
      </c>
      <c r="AL20" s="651"/>
      <c r="AM20" s="651"/>
      <c r="AN20" s="651"/>
      <c r="AO20" s="651"/>
      <c r="AP20" s="651" t="s">
        <v>204</v>
      </c>
      <c r="AQ20" s="651"/>
      <c r="AR20" s="651"/>
      <c r="AS20" s="651"/>
      <c r="AT20" s="651"/>
      <c r="AU20" s="1081" t="s">
        <v>46</v>
      </c>
      <c r="AV20" s="1082"/>
      <c r="AW20" s="1082"/>
      <c r="AX20" s="1082"/>
      <c r="AY20" s="3465"/>
    </row>
    <row r="21" spans="1:61" ht="15.05" customHeight="1">
      <c r="A21" s="502"/>
      <c r="B21" s="644"/>
      <c r="C21" s="645"/>
      <c r="D21" s="645"/>
      <c r="E21" s="645"/>
      <c r="F21" s="645"/>
      <c r="G21" s="646"/>
      <c r="H21" s="3466" t="s">
        <v>1537</v>
      </c>
      <c r="I21" s="2549"/>
      <c r="J21" s="2549"/>
      <c r="K21" s="2549"/>
      <c r="L21" s="2549"/>
      <c r="M21" s="2549"/>
      <c r="N21" s="2549"/>
      <c r="O21" s="2549"/>
      <c r="P21" s="2549"/>
      <c r="Q21" s="2549"/>
      <c r="R21" s="2549"/>
      <c r="S21" s="2549"/>
      <c r="T21" s="2549"/>
      <c r="U21" s="2549"/>
      <c r="V21" s="2549"/>
      <c r="W21" s="2549"/>
      <c r="X21" s="2549"/>
      <c r="Y21" s="3467"/>
      <c r="Z21" s="723" t="s">
        <v>213</v>
      </c>
      <c r="AA21" s="724"/>
      <c r="AB21" s="725"/>
      <c r="AC21" s="3468" t="s">
        <v>1538</v>
      </c>
      <c r="AD21" s="3469"/>
      <c r="AE21" s="3470"/>
      <c r="AF21" s="3471" t="s">
        <v>432</v>
      </c>
      <c r="AG21" s="3472"/>
      <c r="AH21" s="3472"/>
      <c r="AI21" s="3472"/>
      <c r="AJ21" s="3473"/>
      <c r="AK21" s="3471" t="s">
        <v>432</v>
      </c>
      <c r="AL21" s="3472"/>
      <c r="AM21" s="3472"/>
      <c r="AN21" s="3472"/>
      <c r="AO21" s="3473"/>
      <c r="AP21" s="3474" t="s">
        <v>1539</v>
      </c>
      <c r="AQ21" s="3475"/>
      <c r="AR21" s="3475"/>
      <c r="AS21" s="3475"/>
      <c r="AT21" s="3476"/>
      <c r="AU21" s="3477">
        <v>200</v>
      </c>
      <c r="AV21" s="3478"/>
      <c r="AW21" s="3478"/>
      <c r="AX21" s="3478"/>
      <c r="AY21" s="3479"/>
      <c r="AZ21" s="3014"/>
      <c r="BA21" s="3015"/>
      <c r="BB21" s="3015"/>
      <c r="BC21" s="3015"/>
      <c r="BD21" s="3015"/>
      <c r="BE21" s="3015"/>
      <c r="BF21" s="3015"/>
      <c r="BG21" s="3015"/>
      <c r="BH21" s="3015"/>
      <c r="BI21" s="3015"/>
    </row>
    <row r="22" spans="1:61" ht="15.05" customHeight="1">
      <c r="A22" s="502"/>
      <c r="B22" s="644"/>
      <c r="C22" s="645"/>
      <c r="D22" s="645"/>
      <c r="E22" s="645"/>
      <c r="F22" s="645"/>
      <c r="G22" s="646"/>
      <c r="H22" s="3480"/>
      <c r="I22" s="2552"/>
      <c r="J22" s="2552"/>
      <c r="K22" s="2552"/>
      <c r="L22" s="2552"/>
      <c r="M22" s="2552"/>
      <c r="N22" s="2552"/>
      <c r="O22" s="2552"/>
      <c r="P22" s="2552"/>
      <c r="Q22" s="2552"/>
      <c r="R22" s="2552"/>
      <c r="S22" s="2552"/>
      <c r="T22" s="2552"/>
      <c r="U22" s="2552"/>
      <c r="V22" s="2552"/>
      <c r="W22" s="2552"/>
      <c r="X22" s="2552"/>
      <c r="Y22" s="3481"/>
      <c r="Z22" s="2799"/>
      <c r="AA22" s="2800"/>
      <c r="AB22" s="2801"/>
      <c r="AC22" s="3482"/>
      <c r="AD22" s="3483"/>
      <c r="AE22" s="3484"/>
      <c r="AF22" s="3485"/>
      <c r="AG22" s="3486"/>
      <c r="AH22" s="3486"/>
      <c r="AI22" s="3486"/>
      <c r="AJ22" s="3487"/>
      <c r="AK22" s="3485"/>
      <c r="AL22" s="3486"/>
      <c r="AM22" s="3486"/>
      <c r="AN22" s="3486"/>
      <c r="AO22" s="3487"/>
      <c r="AP22" s="3488"/>
      <c r="AQ22" s="3489"/>
      <c r="AR22" s="3489"/>
      <c r="AS22" s="3489"/>
      <c r="AT22" s="3490"/>
      <c r="AU22" s="3491"/>
      <c r="AV22" s="3492"/>
      <c r="AW22" s="3492"/>
      <c r="AX22" s="3492"/>
      <c r="AY22" s="3493"/>
      <c r="AZ22" s="3014"/>
      <c r="BA22" s="3015"/>
      <c r="BB22" s="3015"/>
      <c r="BC22" s="3015"/>
      <c r="BD22" s="3015"/>
      <c r="BE22" s="3015"/>
      <c r="BF22" s="3015"/>
      <c r="BG22" s="3015"/>
      <c r="BH22" s="3015"/>
      <c r="BI22" s="3015"/>
    </row>
    <row r="23" spans="1:61" ht="29.95" customHeight="1">
      <c r="A23" s="502"/>
      <c r="B23" s="644"/>
      <c r="C23" s="645"/>
      <c r="D23" s="645"/>
      <c r="E23" s="645"/>
      <c r="F23" s="645"/>
      <c r="G23" s="646"/>
      <c r="H23" s="3494"/>
      <c r="I23" s="2557"/>
      <c r="J23" s="2557"/>
      <c r="K23" s="2557"/>
      <c r="L23" s="2557"/>
      <c r="M23" s="2557"/>
      <c r="N23" s="2557"/>
      <c r="O23" s="2557"/>
      <c r="P23" s="2557"/>
      <c r="Q23" s="2557"/>
      <c r="R23" s="2557"/>
      <c r="S23" s="2557"/>
      <c r="T23" s="2557"/>
      <c r="U23" s="2557"/>
      <c r="V23" s="2557"/>
      <c r="W23" s="2557"/>
      <c r="X23" s="2557"/>
      <c r="Y23" s="3495"/>
      <c r="Z23" s="581" t="s">
        <v>52</v>
      </c>
      <c r="AA23" s="582"/>
      <c r="AB23" s="583"/>
      <c r="AC23" s="1106" t="s">
        <v>431</v>
      </c>
      <c r="AD23" s="1106"/>
      <c r="AE23" s="1106"/>
      <c r="AF23" s="3496" t="s">
        <v>432</v>
      </c>
      <c r="AG23" s="3496"/>
      <c r="AH23" s="3496"/>
      <c r="AI23" s="3496"/>
      <c r="AJ23" s="3496"/>
      <c r="AK23" s="3496" t="s">
        <v>432</v>
      </c>
      <c r="AL23" s="3496"/>
      <c r="AM23" s="3496"/>
      <c r="AN23" s="3496"/>
      <c r="AO23" s="3496"/>
      <c r="AP23" s="1182">
        <v>0.95499999999999996</v>
      </c>
      <c r="AQ23" s="3497"/>
      <c r="AR23" s="3497"/>
      <c r="AS23" s="3497"/>
      <c r="AT23" s="3497"/>
      <c r="AU23" s="3498"/>
      <c r="AV23" s="3498"/>
      <c r="AW23" s="3498"/>
      <c r="AX23" s="3498"/>
      <c r="AY23" s="3499"/>
      <c r="AZ23" s="3014"/>
      <c r="BA23" s="3015"/>
      <c r="BB23" s="3015"/>
      <c r="BC23" s="3015"/>
      <c r="BD23" s="3015"/>
      <c r="BE23" s="3015"/>
      <c r="BF23" s="3015"/>
      <c r="BG23" s="3015"/>
      <c r="BH23" s="3015"/>
      <c r="BI23" s="3015"/>
    </row>
    <row r="24" spans="1:61" ht="31.75" customHeight="1">
      <c r="A24" s="502"/>
      <c r="B24" s="672" t="s">
        <v>54</v>
      </c>
      <c r="C24" s="673"/>
      <c r="D24" s="673"/>
      <c r="E24" s="673"/>
      <c r="F24" s="673"/>
      <c r="G24" s="674"/>
      <c r="H24" s="647" t="s">
        <v>55</v>
      </c>
      <c r="I24" s="582"/>
      <c r="J24" s="582"/>
      <c r="K24" s="582"/>
      <c r="L24" s="582"/>
      <c r="M24" s="582"/>
      <c r="N24" s="582"/>
      <c r="O24" s="582"/>
      <c r="P24" s="582"/>
      <c r="Q24" s="582"/>
      <c r="R24" s="582"/>
      <c r="S24" s="582"/>
      <c r="T24" s="582"/>
      <c r="U24" s="582"/>
      <c r="V24" s="582"/>
      <c r="W24" s="582"/>
      <c r="X24" s="582"/>
      <c r="Y24" s="583"/>
      <c r="Z24" s="648"/>
      <c r="AA24" s="649"/>
      <c r="AB24" s="650"/>
      <c r="AC24" s="581" t="s">
        <v>45</v>
      </c>
      <c r="AD24" s="582"/>
      <c r="AE24" s="583"/>
      <c r="AF24" s="581" t="s">
        <v>202</v>
      </c>
      <c r="AG24" s="582"/>
      <c r="AH24" s="582"/>
      <c r="AI24" s="582"/>
      <c r="AJ24" s="583"/>
      <c r="AK24" s="581" t="s">
        <v>203</v>
      </c>
      <c r="AL24" s="582"/>
      <c r="AM24" s="582"/>
      <c r="AN24" s="582"/>
      <c r="AO24" s="583"/>
      <c r="AP24" s="581" t="s">
        <v>204</v>
      </c>
      <c r="AQ24" s="582"/>
      <c r="AR24" s="582"/>
      <c r="AS24" s="582"/>
      <c r="AT24" s="583"/>
      <c r="AU24" s="675" t="s">
        <v>56</v>
      </c>
      <c r="AV24" s="676"/>
      <c r="AW24" s="676"/>
      <c r="AX24" s="676"/>
      <c r="AY24" s="677"/>
    </row>
    <row r="25" spans="1:61" ht="39.950000000000003" customHeight="1">
      <c r="A25" s="502"/>
      <c r="B25" s="678"/>
      <c r="C25" s="679"/>
      <c r="D25" s="679"/>
      <c r="E25" s="679"/>
      <c r="F25" s="679"/>
      <c r="G25" s="680"/>
      <c r="H25" s="2586" t="s">
        <v>1540</v>
      </c>
      <c r="I25" s="1087"/>
      <c r="J25" s="1087"/>
      <c r="K25" s="1087"/>
      <c r="L25" s="1087"/>
      <c r="M25" s="1087"/>
      <c r="N25" s="1087"/>
      <c r="O25" s="1087"/>
      <c r="P25" s="1087"/>
      <c r="Q25" s="1087"/>
      <c r="R25" s="1087"/>
      <c r="S25" s="1087"/>
      <c r="T25" s="1087"/>
      <c r="U25" s="1087"/>
      <c r="V25" s="1087"/>
      <c r="W25" s="1087"/>
      <c r="X25" s="1087"/>
      <c r="Y25" s="1088"/>
      <c r="Z25" s="683" t="s">
        <v>1541</v>
      </c>
      <c r="AA25" s="684"/>
      <c r="AB25" s="685"/>
      <c r="AC25" s="1195" t="s">
        <v>1542</v>
      </c>
      <c r="AD25" s="1150"/>
      <c r="AE25" s="1196"/>
      <c r="AF25" s="3500" t="s">
        <v>432</v>
      </c>
      <c r="AG25" s="2154"/>
      <c r="AH25" s="2154"/>
      <c r="AI25" s="2154"/>
      <c r="AJ25" s="2155"/>
      <c r="AK25" s="3500" t="s">
        <v>432</v>
      </c>
      <c r="AL25" s="2154"/>
      <c r="AM25" s="2154"/>
      <c r="AN25" s="2154"/>
      <c r="AO25" s="2155"/>
      <c r="AP25" s="1198">
        <v>0.7</v>
      </c>
      <c r="AQ25" s="1198"/>
      <c r="AR25" s="1198"/>
      <c r="AS25" s="1198"/>
      <c r="AT25" s="1198"/>
      <c r="AU25" s="1197" t="s">
        <v>432</v>
      </c>
      <c r="AV25" s="693"/>
      <c r="AW25" s="693"/>
      <c r="AX25" s="693"/>
      <c r="AY25" s="1199"/>
    </row>
    <row r="26" spans="1:61" ht="26.85" customHeight="1">
      <c r="A26" s="502"/>
      <c r="B26" s="698"/>
      <c r="C26" s="699"/>
      <c r="D26" s="699"/>
      <c r="E26" s="699"/>
      <c r="F26" s="699"/>
      <c r="G26" s="700"/>
      <c r="H26" s="1596"/>
      <c r="I26" s="1098"/>
      <c r="J26" s="1098"/>
      <c r="K26" s="1098"/>
      <c r="L26" s="1098"/>
      <c r="M26" s="1098"/>
      <c r="N26" s="1098"/>
      <c r="O26" s="1098"/>
      <c r="P26" s="1098"/>
      <c r="Q26" s="1098"/>
      <c r="R26" s="1098"/>
      <c r="S26" s="1098"/>
      <c r="T26" s="1098"/>
      <c r="U26" s="1098"/>
      <c r="V26" s="1098"/>
      <c r="W26" s="1098"/>
      <c r="X26" s="1098"/>
      <c r="Y26" s="1099"/>
      <c r="Z26" s="704"/>
      <c r="AA26" s="705"/>
      <c r="AB26" s="706"/>
      <c r="AC26" s="1154"/>
      <c r="AD26" s="1155"/>
      <c r="AE26" s="1202"/>
      <c r="AF26" s="2172"/>
      <c r="AG26" s="2163"/>
      <c r="AH26" s="2163"/>
      <c r="AI26" s="2163"/>
      <c r="AJ26" s="2164"/>
      <c r="AK26" s="2172"/>
      <c r="AL26" s="2163"/>
      <c r="AM26" s="2163"/>
      <c r="AN26" s="2163"/>
      <c r="AO26" s="2164"/>
      <c r="AP26" s="3501" t="s">
        <v>1543</v>
      </c>
      <c r="AQ26" s="714"/>
      <c r="AR26" s="714"/>
      <c r="AS26" s="714"/>
      <c r="AT26" s="714"/>
      <c r="AU26" s="3501" t="s">
        <v>89</v>
      </c>
      <c r="AV26" s="714"/>
      <c r="AW26" s="714"/>
      <c r="AX26" s="714"/>
      <c r="AY26" s="2046"/>
    </row>
    <row r="27" spans="1:61" ht="62.2" customHeight="1">
      <c r="A27" s="502"/>
      <c r="B27" s="672" t="s">
        <v>66</v>
      </c>
      <c r="C27" s="719"/>
      <c r="D27" s="719"/>
      <c r="E27" s="719"/>
      <c r="F27" s="719"/>
      <c r="G27" s="719"/>
      <c r="H27" s="1604" t="s">
        <v>1544</v>
      </c>
      <c r="I27" s="696"/>
      <c r="J27" s="696"/>
      <c r="K27" s="696"/>
      <c r="L27" s="696"/>
      <c r="M27" s="696"/>
      <c r="N27" s="696"/>
      <c r="O27" s="696"/>
      <c r="P27" s="696"/>
      <c r="Q27" s="696"/>
      <c r="R27" s="696"/>
      <c r="S27" s="696"/>
      <c r="T27" s="696"/>
      <c r="U27" s="696"/>
      <c r="V27" s="696"/>
      <c r="W27" s="696"/>
      <c r="X27" s="696"/>
      <c r="Y27" s="696"/>
      <c r="Z27" s="723" t="s">
        <v>68</v>
      </c>
      <c r="AA27" s="724"/>
      <c r="AB27" s="725"/>
      <c r="AC27" s="3502" t="s">
        <v>1545</v>
      </c>
      <c r="AD27" s="1235"/>
      <c r="AE27" s="1235"/>
      <c r="AF27" s="1235"/>
      <c r="AG27" s="1235"/>
      <c r="AH27" s="1235"/>
      <c r="AI27" s="1235"/>
      <c r="AJ27" s="1235"/>
      <c r="AK27" s="1235"/>
      <c r="AL27" s="1235"/>
      <c r="AM27" s="1235"/>
      <c r="AN27" s="1235"/>
      <c r="AO27" s="1235"/>
      <c r="AP27" s="1235"/>
      <c r="AQ27" s="1235"/>
      <c r="AR27" s="1235"/>
      <c r="AS27" s="1235"/>
      <c r="AT27" s="1235"/>
      <c r="AU27" s="1235"/>
      <c r="AV27" s="1235"/>
      <c r="AW27" s="1235"/>
      <c r="AX27" s="1235"/>
      <c r="AY27" s="3503"/>
    </row>
    <row r="28" spans="1:61" ht="23.1" customHeight="1">
      <c r="A28" s="502"/>
      <c r="B28" s="729" t="s">
        <v>70</v>
      </c>
      <c r="C28" s="730"/>
      <c r="D28" s="731" t="s">
        <v>71</v>
      </c>
      <c r="E28" s="732"/>
      <c r="F28" s="732"/>
      <c r="G28" s="732"/>
      <c r="H28" s="732"/>
      <c r="I28" s="732"/>
      <c r="J28" s="732"/>
      <c r="K28" s="732"/>
      <c r="L28" s="733"/>
      <c r="M28" s="734" t="s">
        <v>72</v>
      </c>
      <c r="N28" s="734"/>
      <c r="O28" s="734"/>
      <c r="P28" s="734"/>
      <c r="Q28" s="734"/>
      <c r="R28" s="734"/>
      <c r="S28" s="735" t="s">
        <v>206</v>
      </c>
      <c r="T28" s="735"/>
      <c r="U28" s="735"/>
      <c r="V28" s="735"/>
      <c r="W28" s="735"/>
      <c r="X28" s="735"/>
      <c r="Y28" s="736" t="s">
        <v>73</v>
      </c>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7"/>
    </row>
    <row r="29" spans="1:61" ht="32.25" customHeight="1">
      <c r="A29" s="502"/>
      <c r="B29" s="738"/>
      <c r="C29" s="739"/>
      <c r="D29" s="3504" t="s">
        <v>1546</v>
      </c>
      <c r="E29" s="3505"/>
      <c r="F29" s="3505"/>
      <c r="G29" s="3505"/>
      <c r="H29" s="3505"/>
      <c r="I29" s="3505"/>
      <c r="J29" s="3505"/>
      <c r="K29" s="3505"/>
      <c r="L29" s="3506"/>
      <c r="M29" s="3507" t="s">
        <v>1547</v>
      </c>
      <c r="N29" s="3508"/>
      <c r="O29" s="3508"/>
      <c r="P29" s="3508"/>
      <c r="Q29" s="3508"/>
      <c r="R29" s="3509"/>
      <c r="S29" s="3507" t="s">
        <v>1548</v>
      </c>
      <c r="T29" s="3508"/>
      <c r="U29" s="3508"/>
      <c r="V29" s="3508"/>
      <c r="W29" s="3508"/>
      <c r="X29" s="3509"/>
      <c r="Y29" s="815" t="s">
        <v>1549</v>
      </c>
      <c r="Z29" s="816"/>
      <c r="AA29" s="816"/>
      <c r="AB29" s="816"/>
      <c r="AC29" s="816"/>
      <c r="AD29" s="816"/>
      <c r="AE29" s="816"/>
      <c r="AF29" s="816"/>
      <c r="AG29" s="816"/>
      <c r="AH29" s="816"/>
      <c r="AI29" s="816"/>
      <c r="AJ29" s="816"/>
      <c r="AK29" s="816"/>
      <c r="AL29" s="816"/>
      <c r="AM29" s="816"/>
      <c r="AN29" s="816"/>
      <c r="AO29" s="816"/>
      <c r="AP29" s="816"/>
      <c r="AQ29" s="816"/>
      <c r="AR29" s="816"/>
      <c r="AS29" s="816"/>
      <c r="AT29" s="816"/>
      <c r="AU29" s="816"/>
      <c r="AV29" s="816"/>
      <c r="AW29" s="816"/>
      <c r="AX29" s="816"/>
      <c r="AY29" s="817"/>
    </row>
    <row r="30" spans="1:61" ht="32.25" customHeight="1">
      <c r="A30" s="502"/>
      <c r="B30" s="738"/>
      <c r="C30" s="739"/>
      <c r="D30" s="3510"/>
      <c r="E30" s="824"/>
      <c r="F30" s="824"/>
      <c r="G30" s="824"/>
      <c r="H30" s="824"/>
      <c r="I30" s="824"/>
      <c r="J30" s="824"/>
      <c r="K30" s="824"/>
      <c r="L30" s="825"/>
      <c r="M30" s="3511"/>
      <c r="N30" s="844"/>
      <c r="O30" s="844"/>
      <c r="P30" s="844"/>
      <c r="Q30" s="844"/>
      <c r="R30" s="845"/>
      <c r="S30" s="3511"/>
      <c r="T30" s="844"/>
      <c r="U30" s="844"/>
      <c r="V30" s="844"/>
      <c r="W30" s="844"/>
      <c r="X30" s="845"/>
      <c r="Y30" s="3512"/>
      <c r="Z30" s="1240"/>
      <c r="AA30" s="1240"/>
      <c r="AB30" s="1240"/>
      <c r="AC30" s="1240"/>
      <c r="AD30" s="1240"/>
      <c r="AE30" s="1240"/>
      <c r="AF30" s="1240"/>
      <c r="AG30" s="1240"/>
      <c r="AH30" s="1240"/>
      <c r="AI30" s="1240"/>
      <c r="AJ30" s="1240"/>
      <c r="AK30" s="1240"/>
      <c r="AL30" s="1240"/>
      <c r="AM30" s="1240"/>
      <c r="AN30" s="1240"/>
      <c r="AO30" s="1240"/>
      <c r="AP30" s="1240"/>
      <c r="AQ30" s="1240"/>
      <c r="AR30" s="1240"/>
      <c r="AS30" s="1240"/>
      <c r="AT30" s="1240"/>
      <c r="AU30" s="1240"/>
      <c r="AV30" s="1240"/>
      <c r="AW30" s="1240"/>
      <c r="AX30" s="1240"/>
      <c r="AY30" s="3513"/>
    </row>
    <row r="31" spans="1:61" ht="32.25" customHeight="1">
      <c r="A31" s="502"/>
      <c r="B31" s="738"/>
      <c r="C31" s="739"/>
      <c r="D31" s="3510"/>
      <c r="E31" s="824"/>
      <c r="F31" s="824"/>
      <c r="G31" s="824"/>
      <c r="H31" s="824"/>
      <c r="I31" s="824"/>
      <c r="J31" s="824"/>
      <c r="K31" s="824"/>
      <c r="L31" s="825"/>
      <c r="M31" s="3511"/>
      <c r="N31" s="844"/>
      <c r="O31" s="844"/>
      <c r="P31" s="844"/>
      <c r="Q31" s="844"/>
      <c r="R31" s="845"/>
      <c r="S31" s="3511"/>
      <c r="T31" s="844"/>
      <c r="U31" s="844"/>
      <c r="V31" s="844"/>
      <c r="W31" s="844"/>
      <c r="X31" s="845"/>
      <c r="Y31" s="3512"/>
      <c r="Z31" s="1240"/>
      <c r="AA31" s="1240"/>
      <c r="AB31" s="1240"/>
      <c r="AC31" s="1240"/>
      <c r="AD31" s="1240"/>
      <c r="AE31" s="1240"/>
      <c r="AF31" s="1240"/>
      <c r="AG31" s="1240"/>
      <c r="AH31" s="1240"/>
      <c r="AI31" s="1240"/>
      <c r="AJ31" s="1240"/>
      <c r="AK31" s="1240"/>
      <c r="AL31" s="1240"/>
      <c r="AM31" s="1240"/>
      <c r="AN31" s="1240"/>
      <c r="AO31" s="1240"/>
      <c r="AP31" s="1240"/>
      <c r="AQ31" s="1240"/>
      <c r="AR31" s="1240"/>
      <c r="AS31" s="1240"/>
      <c r="AT31" s="1240"/>
      <c r="AU31" s="1240"/>
      <c r="AV31" s="1240"/>
      <c r="AW31" s="1240"/>
      <c r="AX31" s="1240"/>
      <c r="AY31" s="3513"/>
    </row>
    <row r="32" spans="1:61" ht="32.25" customHeight="1">
      <c r="A32" s="502"/>
      <c r="B32" s="738"/>
      <c r="C32" s="739"/>
      <c r="D32" s="3510"/>
      <c r="E32" s="824"/>
      <c r="F32" s="824"/>
      <c r="G32" s="824"/>
      <c r="H32" s="824"/>
      <c r="I32" s="824"/>
      <c r="J32" s="824"/>
      <c r="K32" s="824"/>
      <c r="L32" s="825"/>
      <c r="M32" s="3514"/>
      <c r="N32" s="821"/>
      <c r="O32" s="821"/>
      <c r="P32" s="821"/>
      <c r="Q32" s="821"/>
      <c r="R32" s="822"/>
      <c r="S32" s="3514"/>
      <c r="T32" s="821"/>
      <c r="U32" s="821"/>
      <c r="V32" s="821"/>
      <c r="W32" s="821"/>
      <c r="X32" s="822"/>
      <c r="Y32" s="3512"/>
      <c r="Z32" s="1240"/>
      <c r="AA32" s="1240"/>
      <c r="AB32" s="1240"/>
      <c r="AC32" s="1240"/>
      <c r="AD32" s="1240"/>
      <c r="AE32" s="1240"/>
      <c r="AF32" s="1240"/>
      <c r="AG32" s="1240"/>
      <c r="AH32" s="1240"/>
      <c r="AI32" s="1240"/>
      <c r="AJ32" s="1240"/>
      <c r="AK32" s="1240"/>
      <c r="AL32" s="1240"/>
      <c r="AM32" s="1240"/>
      <c r="AN32" s="1240"/>
      <c r="AO32" s="1240"/>
      <c r="AP32" s="1240"/>
      <c r="AQ32" s="1240"/>
      <c r="AR32" s="1240"/>
      <c r="AS32" s="1240"/>
      <c r="AT32" s="1240"/>
      <c r="AU32" s="1240"/>
      <c r="AV32" s="1240"/>
      <c r="AW32" s="1240"/>
      <c r="AX32" s="1240"/>
      <c r="AY32" s="3513"/>
    </row>
    <row r="33" spans="1:51" ht="32.25" customHeight="1">
      <c r="A33" s="502"/>
      <c r="B33" s="738"/>
      <c r="C33" s="739"/>
      <c r="D33" s="3510"/>
      <c r="E33" s="2955"/>
      <c r="F33" s="2955"/>
      <c r="G33" s="2955"/>
      <c r="H33" s="2955"/>
      <c r="I33" s="2955"/>
      <c r="J33" s="2955"/>
      <c r="K33" s="2955"/>
      <c r="L33" s="2956"/>
      <c r="M33" s="2988"/>
      <c r="N33" s="2989"/>
      <c r="O33" s="2989"/>
      <c r="P33" s="2989"/>
      <c r="Q33" s="2989"/>
      <c r="R33" s="3515"/>
      <c r="S33" s="2988"/>
      <c r="T33" s="2989"/>
      <c r="U33" s="2989"/>
      <c r="V33" s="2989"/>
      <c r="W33" s="2989"/>
      <c r="X33" s="3515"/>
      <c r="Y33" s="3512"/>
      <c r="Z33" s="1240"/>
      <c r="AA33" s="1240"/>
      <c r="AB33" s="1240"/>
      <c r="AC33" s="1240"/>
      <c r="AD33" s="1240"/>
      <c r="AE33" s="1240"/>
      <c r="AF33" s="1240"/>
      <c r="AG33" s="1240"/>
      <c r="AH33" s="1240"/>
      <c r="AI33" s="1240"/>
      <c r="AJ33" s="1240"/>
      <c r="AK33" s="1240"/>
      <c r="AL33" s="1240"/>
      <c r="AM33" s="1240"/>
      <c r="AN33" s="1240"/>
      <c r="AO33" s="1240"/>
      <c r="AP33" s="1240"/>
      <c r="AQ33" s="1240"/>
      <c r="AR33" s="1240"/>
      <c r="AS33" s="1240"/>
      <c r="AT33" s="1240"/>
      <c r="AU33" s="1240"/>
      <c r="AV33" s="1240"/>
      <c r="AW33" s="1240"/>
      <c r="AX33" s="1240"/>
      <c r="AY33" s="3513"/>
    </row>
    <row r="34" spans="1:51" ht="29.95" customHeight="1">
      <c r="A34" s="502"/>
      <c r="B34" s="763"/>
      <c r="C34" s="764"/>
      <c r="D34" s="765" t="s">
        <v>39</v>
      </c>
      <c r="E34" s="766"/>
      <c r="F34" s="766"/>
      <c r="G34" s="766"/>
      <c r="H34" s="766"/>
      <c r="I34" s="766"/>
      <c r="J34" s="766"/>
      <c r="K34" s="766"/>
      <c r="L34" s="767"/>
      <c r="M34" s="3516">
        <v>629</v>
      </c>
      <c r="N34" s="3517"/>
      <c r="O34" s="3517"/>
      <c r="P34" s="3517"/>
      <c r="Q34" s="3517"/>
      <c r="R34" s="3518"/>
      <c r="S34" s="3519">
        <v>746</v>
      </c>
      <c r="T34" s="3520"/>
      <c r="U34" s="3520"/>
      <c r="V34" s="3520"/>
      <c r="W34" s="3520"/>
      <c r="X34" s="3521"/>
      <c r="Y34" s="3522"/>
      <c r="Z34" s="3523"/>
      <c r="AA34" s="3523"/>
      <c r="AB34" s="3523"/>
      <c r="AC34" s="3523"/>
      <c r="AD34" s="3523"/>
      <c r="AE34" s="3523"/>
      <c r="AF34" s="3523"/>
      <c r="AG34" s="3523"/>
      <c r="AH34" s="3523"/>
      <c r="AI34" s="3523"/>
      <c r="AJ34" s="3523"/>
      <c r="AK34" s="3523"/>
      <c r="AL34" s="3523"/>
      <c r="AM34" s="3523"/>
      <c r="AN34" s="3523"/>
      <c r="AO34" s="3523"/>
      <c r="AP34" s="3523"/>
      <c r="AQ34" s="3523"/>
      <c r="AR34" s="3523"/>
      <c r="AS34" s="3523"/>
      <c r="AT34" s="3523"/>
      <c r="AU34" s="3523"/>
      <c r="AV34" s="3523"/>
      <c r="AW34" s="3523"/>
      <c r="AX34" s="3523"/>
      <c r="AY34" s="3524"/>
    </row>
    <row r="35" spans="1:51" ht="2.95" customHeight="1" thickBot="1">
      <c r="A35" s="773"/>
      <c r="B35" s="776"/>
      <c r="C35" s="776"/>
      <c r="D35" s="777"/>
      <c r="E35" s="777"/>
      <c r="F35" s="777"/>
      <c r="G35" s="777"/>
      <c r="H35" s="777"/>
      <c r="I35" s="777"/>
      <c r="J35" s="777"/>
      <c r="K35" s="777"/>
      <c r="L35" s="777"/>
      <c r="M35" s="777"/>
      <c r="N35" s="777"/>
      <c r="O35" s="777"/>
      <c r="P35" s="777"/>
      <c r="Q35" s="777"/>
      <c r="R35" s="777"/>
      <c r="S35" s="777"/>
      <c r="T35" s="777"/>
      <c r="U35" s="777"/>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row>
    <row r="36" spans="1:51" ht="20.95" hidden="1" customHeight="1">
      <c r="A36" s="502"/>
      <c r="B36" s="778" t="s">
        <v>76</v>
      </c>
      <c r="C36" s="779"/>
      <c r="D36" s="780" t="s">
        <v>77</v>
      </c>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c r="AY36" s="781"/>
    </row>
    <row r="37" spans="1:51" ht="203.25" hidden="1" customHeight="1">
      <c r="A37" s="502"/>
      <c r="B37" s="778"/>
      <c r="C37" s="779"/>
      <c r="D37" s="782" t="s">
        <v>78</v>
      </c>
      <c r="E37" s="783"/>
      <c r="F37" s="783"/>
      <c r="G37" s="783"/>
      <c r="H37" s="783"/>
      <c r="I37" s="783"/>
      <c r="J37" s="783"/>
      <c r="K37" s="783"/>
      <c r="L37" s="783"/>
      <c r="M37" s="783"/>
      <c r="N37" s="783"/>
      <c r="O37" s="783"/>
      <c r="P37" s="783"/>
      <c r="Q37" s="783"/>
      <c r="R37" s="783"/>
      <c r="S37" s="783"/>
      <c r="T37" s="783"/>
      <c r="U37" s="783"/>
      <c r="V37" s="783"/>
      <c r="W37" s="783"/>
      <c r="X37" s="783"/>
      <c r="Y37" s="783"/>
      <c r="Z37" s="783"/>
      <c r="AA37" s="783"/>
      <c r="AB37" s="783"/>
      <c r="AC37" s="783"/>
      <c r="AD37" s="783"/>
      <c r="AE37" s="783"/>
      <c r="AF37" s="783"/>
      <c r="AG37" s="783"/>
      <c r="AH37" s="783"/>
      <c r="AI37" s="783"/>
      <c r="AJ37" s="783"/>
      <c r="AK37" s="783"/>
      <c r="AL37" s="783"/>
      <c r="AM37" s="783"/>
      <c r="AN37" s="783"/>
      <c r="AO37" s="783"/>
      <c r="AP37" s="783"/>
      <c r="AQ37" s="783"/>
      <c r="AR37" s="783"/>
      <c r="AS37" s="783"/>
      <c r="AT37" s="783"/>
      <c r="AU37" s="783"/>
      <c r="AV37" s="783"/>
      <c r="AW37" s="783"/>
      <c r="AX37" s="783"/>
      <c r="AY37" s="784"/>
    </row>
    <row r="38" spans="1:51" ht="20.3" hidden="1" customHeight="1">
      <c r="A38" s="502"/>
      <c r="B38" s="778"/>
      <c r="C38" s="779"/>
      <c r="D38" s="785" t="s">
        <v>79</v>
      </c>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6"/>
      <c r="AI38" s="786"/>
      <c r="AJ38" s="786"/>
      <c r="AK38" s="786"/>
      <c r="AL38" s="786"/>
      <c r="AM38" s="786"/>
      <c r="AN38" s="786"/>
      <c r="AO38" s="786"/>
      <c r="AP38" s="786"/>
      <c r="AQ38" s="786"/>
      <c r="AR38" s="786"/>
      <c r="AS38" s="786"/>
      <c r="AT38" s="786"/>
      <c r="AU38" s="786"/>
      <c r="AV38" s="786"/>
      <c r="AW38" s="786"/>
      <c r="AX38" s="786"/>
      <c r="AY38" s="787"/>
    </row>
    <row r="39" spans="1:51" ht="100.5" hidden="1" customHeight="1" thickBot="1">
      <c r="A39" s="502"/>
      <c r="B39" s="788"/>
      <c r="C39" s="789"/>
      <c r="D39" s="790"/>
      <c r="E39" s="791"/>
      <c r="F39" s="791"/>
      <c r="G39" s="791"/>
      <c r="H39" s="791"/>
      <c r="I39" s="791"/>
      <c r="J39" s="791"/>
      <c r="K39" s="791"/>
      <c r="L39" s="791"/>
      <c r="M39" s="791"/>
      <c r="N39" s="791"/>
      <c r="O39" s="791"/>
      <c r="P39" s="791"/>
      <c r="Q39" s="791"/>
      <c r="R39" s="791"/>
      <c r="S39" s="791"/>
      <c r="T39" s="791"/>
      <c r="U39" s="791"/>
      <c r="V39" s="791"/>
      <c r="W39" s="791"/>
      <c r="X39" s="791"/>
      <c r="Y39" s="791"/>
      <c r="Z39" s="791"/>
      <c r="AA39" s="791"/>
      <c r="AB39" s="791"/>
      <c r="AC39" s="791"/>
      <c r="AD39" s="791"/>
      <c r="AE39" s="791"/>
      <c r="AF39" s="791"/>
      <c r="AG39" s="791"/>
      <c r="AH39" s="791"/>
      <c r="AI39" s="791"/>
      <c r="AJ39" s="791"/>
      <c r="AK39" s="791"/>
      <c r="AL39" s="791"/>
      <c r="AM39" s="791"/>
      <c r="AN39" s="791"/>
      <c r="AO39" s="791"/>
      <c r="AP39" s="791"/>
      <c r="AQ39" s="791"/>
      <c r="AR39" s="791"/>
      <c r="AS39" s="791"/>
      <c r="AT39" s="791"/>
      <c r="AU39" s="791"/>
      <c r="AV39" s="791"/>
      <c r="AW39" s="791"/>
      <c r="AX39" s="791"/>
      <c r="AY39" s="792"/>
    </row>
    <row r="40" spans="1:51" ht="20.95" hidden="1" customHeight="1">
      <c r="A40" s="793"/>
      <c r="B40" s="794"/>
      <c r="C40" s="795"/>
      <c r="D40" s="796" t="s">
        <v>80</v>
      </c>
      <c r="E40" s="797"/>
      <c r="F40" s="797"/>
      <c r="G40" s="797"/>
      <c r="H40" s="797"/>
      <c r="I40" s="797"/>
      <c r="J40" s="797"/>
      <c r="K40" s="797"/>
      <c r="L40" s="797"/>
      <c r="M40" s="797"/>
      <c r="N40" s="797"/>
      <c r="O40" s="797"/>
      <c r="P40" s="797"/>
      <c r="Q40" s="797"/>
      <c r="R40" s="797"/>
      <c r="S40" s="797"/>
      <c r="T40" s="797"/>
      <c r="U40" s="797"/>
      <c r="V40" s="797"/>
      <c r="W40" s="797"/>
      <c r="X40" s="797"/>
      <c r="Y40" s="797"/>
      <c r="Z40" s="797"/>
      <c r="AA40" s="797"/>
      <c r="AB40" s="797"/>
      <c r="AC40" s="797"/>
      <c r="AD40" s="797"/>
      <c r="AE40" s="797"/>
      <c r="AF40" s="797"/>
      <c r="AG40" s="797"/>
      <c r="AH40" s="797"/>
      <c r="AI40" s="797"/>
      <c r="AJ40" s="797"/>
      <c r="AK40" s="797"/>
      <c r="AL40" s="797"/>
      <c r="AM40" s="797"/>
      <c r="AN40" s="797"/>
      <c r="AO40" s="797"/>
      <c r="AP40" s="797"/>
      <c r="AQ40" s="797"/>
      <c r="AR40" s="797"/>
      <c r="AS40" s="797"/>
      <c r="AT40" s="797"/>
      <c r="AU40" s="797"/>
      <c r="AV40" s="797"/>
      <c r="AW40" s="797"/>
      <c r="AX40" s="797"/>
      <c r="AY40" s="798"/>
    </row>
    <row r="41" spans="1:51" ht="136" hidden="1" customHeight="1">
      <c r="A41" s="793"/>
      <c r="B41" s="799"/>
      <c r="C41" s="800"/>
      <c r="D41" s="801"/>
      <c r="E41" s="802"/>
      <c r="F41" s="802"/>
      <c r="G41" s="802"/>
      <c r="H41" s="802"/>
      <c r="I41" s="802"/>
      <c r="J41" s="802"/>
      <c r="K41" s="802"/>
      <c r="L41" s="802"/>
      <c r="M41" s="802"/>
      <c r="N41" s="802"/>
      <c r="O41" s="802"/>
      <c r="P41" s="802"/>
      <c r="Q41" s="802"/>
      <c r="R41" s="802"/>
      <c r="S41" s="802"/>
      <c r="T41" s="802"/>
      <c r="U41" s="802"/>
      <c r="V41" s="802"/>
      <c r="W41" s="802"/>
      <c r="X41" s="802"/>
      <c r="Y41" s="802"/>
      <c r="Z41" s="802"/>
      <c r="AA41" s="802"/>
      <c r="AB41" s="802"/>
      <c r="AC41" s="802"/>
      <c r="AD41" s="802"/>
      <c r="AE41" s="802"/>
      <c r="AF41" s="802"/>
      <c r="AG41" s="802"/>
      <c r="AH41" s="802"/>
      <c r="AI41" s="802"/>
      <c r="AJ41" s="802"/>
      <c r="AK41" s="802"/>
      <c r="AL41" s="802"/>
      <c r="AM41" s="802"/>
      <c r="AN41" s="802"/>
      <c r="AO41" s="802"/>
      <c r="AP41" s="802"/>
      <c r="AQ41" s="802"/>
      <c r="AR41" s="802"/>
      <c r="AS41" s="802"/>
      <c r="AT41" s="802"/>
      <c r="AU41" s="802"/>
      <c r="AV41" s="802"/>
      <c r="AW41" s="802"/>
      <c r="AX41" s="802"/>
      <c r="AY41" s="803"/>
    </row>
    <row r="42" spans="1:51" ht="20.95" customHeight="1">
      <c r="A42" s="793"/>
      <c r="B42" s="804" t="s">
        <v>81</v>
      </c>
      <c r="C42" s="805"/>
      <c r="D42" s="805"/>
      <c r="E42" s="805"/>
      <c r="F42" s="805"/>
      <c r="G42" s="805"/>
      <c r="H42" s="805"/>
      <c r="I42" s="805"/>
      <c r="J42" s="805"/>
      <c r="K42" s="805"/>
      <c r="L42" s="805"/>
      <c r="M42" s="805"/>
      <c r="N42" s="805"/>
      <c r="O42" s="805"/>
      <c r="P42" s="805"/>
      <c r="Q42" s="805"/>
      <c r="R42" s="805"/>
      <c r="S42" s="805"/>
      <c r="T42" s="805"/>
      <c r="U42" s="805"/>
      <c r="V42" s="805"/>
      <c r="W42" s="805"/>
      <c r="X42" s="805"/>
      <c r="Y42" s="805"/>
      <c r="Z42" s="805"/>
      <c r="AA42" s="805"/>
      <c r="AB42" s="805"/>
      <c r="AC42" s="805"/>
      <c r="AD42" s="805"/>
      <c r="AE42" s="805"/>
      <c r="AF42" s="805"/>
      <c r="AG42" s="805"/>
      <c r="AH42" s="805"/>
      <c r="AI42" s="805"/>
      <c r="AJ42" s="805"/>
      <c r="AK42" s="805"/>
      <c r="AL42" s="805"/>
      <c r="AM42" s="805"/>
      <c r="AN42" s="805"/>
      <c r="AO42" s="805"/>
      <c r="AP42" s="805"/>
      <c r="AQ42" s="805"/>
      <c r="AR42" s="805"/>
      <c r="AS42" s="805"/>
      <c r="AT42" s="805"/>
      <c r="AU42" s="805"/>
      <c r="AV42" s="805"/>
      <c r="AW42" s="805"/>
      <c r="AX42" s="805"/>
      <c r="AY42" s="806"/>
    </row>
    <row r="43" spans="1:51" ht="20.95" customHeight="1">
      <c r="A43" s="793"/>
      <c r="B43" s="799"/>
      <c r="C43" s="800"/>
      <c r="D43" s="807" t="s">
        <v>82</v>
      </c>
      <c r="E43" s="717"/>
      <c r="F43" s="717"/>
      <c r="G43" s="717"/>
      <c r="H43" s="716" t="s">
        <v>83</v>
      </c>
      <c r="I43" s="717"/>
      <c r="J43" s="717"/>
      <c r="K43" s="717"/>
      <c r="L43" s="717"/>
      <c r="M43" s="717"/>
      <c r="N43" s="717"/>
      <c r="O43" s="717"/>
      <c r="P43" s="717"/>
      <c r="Q43" s="717"/>
      <c r="R43" s="717"/>
      <c r="S43" s="717"/>
      <c r="T43" s="717"/>
      <c r="U43" s="717"/>
      <c r="V43" s="717"/>
      <c r="W43" s="717"/>
      <c r="X43" s="717"/>
      <c r="Y43" s="717"/>
      <c r="Z43" s="717"/>
      <c r="AA43" s="717"/>
      <c r="AB43" s="717"/>
      <c r="AC43" s="717"/>
      <c r="AD43" s="717"/>
      <c r="AE43" s="717"/>
      <c r="AF43" s="717"/>
      <c r="AG43" s="808"/>
      <c r="AH43" s="716" t="s">
        <v>84</v>
      </c>
      <c r="AI43" s="717"/>
      <c r="AJ43" s="717"/>
      <c r="AK43" s="717"/>
      <c r="AL43" s="717"/>
      <c r="AM43" s="717"/>
      <c r="AN43" s="717"/>
      <c r="AO43" s="717"/>
      <c r="AP43" s="717"/>
      <c r="AQ43" s="717"/>
      <c r="AR43" s="717"/>
      <c r="AS43" s="717"/>
      <c r="AT43" s="717"/>
      <c r="AU43" s="717"/>
      <c r="AV43" s="717"/>
      <c r="AW43" s="717"/>
      <c r="AX43" s="717"/>
      <c r="AY43" s="718"/>
    </row>
    <row r="44" spans="1:51" ht="26.2" customHeight="1">
      <c r="A44" s="793"/>
      <c r="B44" s="809" t="s">
        <v>85</v>
      </c>
      <c r="C44" s="810"/>
      <c r="D44" s="811" t="s">
        <v>86</v>
      </c>
      <c r="E44" s="1029"/>
      <c r="F44" s="1029"/>
      <c r="G44" s="1030"/>
      <c r="H44" s="814" t="s">
        <v>87</v>
      </c>
      <c r="I44" s="812"/>
      <c r="J44" s="812"/>
      <c r="K44" s="812"/>
      <c r="L44" s="812"/>
      <c r="M44" s="812"/>
      <c r="N44" s="812"/>
      <c r="O44" s="812"/>
      <c r="P44" s="812"/>
      <c r="Q44" s="812"/>
      <c r="R44" s="812"/>
      <c r="S44" s="812"/>
      <c r="T44" s="812"/>
      <c r="U44" s="812"/>
      <c r="V44" s="812"/>
      <c r="W44" s="812"/>
      <c r="X44" s="812"/>
      <c r="Y44" s="812"/>
      <c r="Z44" s="812"/>
      <c r="AA44" s="812"/>
      <c r="AB44" s="812"/>
      <c r="AC44" s="812"/>
      <c r="AD44" s="812"/>
      <c r="AE44" s="812"/>
      <c r="AF44" s="812"/>
      <c r="AG44" s="813"/>
      <c r="AH44" s="815" t="s">
        <v>1550</v>
      </c>
      <c r="AI44" s="816"/>
      <c r="AJ44" s="816"/>
      <c r="AK44" s="816"/>
      <c r="AL44" s="816"/>
      <c r="AM44" s="816"/>
      <c r="AN44" s="816"/>
      <c r="AO44" s="816"/>
      <c r="AP44" s="816"/>
      <c r="AQ44" s="816"/>
      <c r="AR44" s="816"/>
      <c r="AS44" s="816"/>
      <c r="AT44" s="816"/>
      <c r="AU44" s="816"/>
      <c r="AV44" s="816"/>
      <c r="AW44" s="816"/>
      <c r="AX44" s="816"/>
      <c r="AY44" s="817"/>
    </row>
    <row r="45" spans="1:51" ht="33.4" customHeight="1">
      <c r="A45" s="793"/>
      <c r="B45" s="818"/>
      <c r="C45" s="819"/>
      <c r="D45" s="820" t="s">
        <v>86</v>
      </c>
      <c r="E45" s="844"/>
      <c r="F45" s="844"/>
      <c r="G45" s="845"/>
      <c r="H45" s="823" t="s">
        <v>227</v>
      </c>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5"/>
      <c r="AH45" s="826"/>
      <c r="AI45" s="827"/>
      <c r="AJ45" s="827"/>
      <c r="AK45" s="827"/>
      <c r="AL45" s="827"/>
      <c r="AM45" s="827"/>
      <c r="AN45" s="827"/>
      <c r="AO45" s="827"/>
      <c r="AP45" s="827"/>
      <c r="AQ45" s="827"/>
      <c r="AR45" s="827"/>
      <c r="AS45" s="827"/>
      <c r="AT45" s="827"/>
      <c r="AU45" s="827"/>
      <c r="AV45" s="827"/>
      <c r="AW45" s="827"/>
      <c r="AX45" s="827"/>
      <c r="AY45" s="828"/>
    </row>
    <row r="46" spans="1:51" ht="26.2" customHeight="1">
      <c r="A46" s="793"/>
      <c r="B46" s="829"/>
      <c r="C46" s="830"/>
      <c r="D46" s="831" t="s">
        <v>358</v>
      </c>
      <c r="E46" s="832"/>
      <c r="F46" s="832"/>
      <c r="G46" s="833"/>
      <c r="H46" s="834" t="s">
        <v>360</v>
      </c>
      <c r="I46" s="835"/>
      <c r="J46" s="835"/>
      <c r="K46" s="835"/>
      <c r="L46" s="835"/>
      <c r="M46" s="835"/>
      <c r="N46" s="835"/>
      <c r="O46" s="835"/>
      <c r="P46" s="835"/>
      <c r="Q46" s="835"/>
      <c r="R46" s="835"/>
      <c r="S46" s="835"/>
      <c r="T46" s="835"/>
      <c r="U46" s="835"/>
      <c r="V46" s="835"/>
      <c r="W46" s="835"/>
      <c r="X46" s="835"/>
      <c r="Y46" s="835"/>
      <c r="Z46" s="835"/>
      <c r="AA46" s="835"/>
      <c r="AB46" s="835"/>
      <c r="AC46" s="835"/>
      <c r="AD46" s="835"/>
      <c r="AE46" s="835"/>
      <c r="AF46" s="835"/>
      <c r="AG46" s="836"/>
      <c r="AH46" s="837"/>
      <c r="AI46" s="838"/>
      <c r="AJ46" s="838"/>
      <c r="AK46" s="838"/>
      <c r="AL46" s="838"/>
      <c r="AM46" s="838"/>
      <c r="AN46" s="838"/>
      <c r="AO46" s="838"/>
      <c r="AP46" s="838"/>
      <c r="AQ46" s="838"/>
      <c r="AR46" s="838"/>
      <c r="AS46" s="838"/>
      <c r="AT46" s="838"/>
      <c r="AU46" s="838"/>
      <c r="AV46" s="838"/>
      <c r="AW46" s="838"/>
      <c r="AX46" s="838"/>
      <c r="AY46" s="839"/>
    </row>
    <row r="47" spans="1:51" ht="26.2" customHeight="1">
      <c r="A47" s="793"/>
      <c r="B47" s="818" t="s">
        <v>91</v>
      </c>
      <c r="C47" s="819"/>
      <c r="D47" s="1241" t="s">
        <v>1278</v>
      </c>
      <c r="E47" s="1029"/>
      <c r="F47" s="1029"/>
      <c r="G47" s="1030"/>
      <c r="H47" s="814" t="s">
        <v>92</v>
      </c>
      <c r="I47" s="812"/>
      <c r="J47" s="812"/>
      <c r="K47" s="812"/>
      <c r="L47" s="812"/>
      <c r="M47" s="812"/>
      <c r="N47" s="812"/>
      <c r="O47" s="812"/>
      <c r="P47" s="812"/>
      <c r="Q47" s="812"/>
      <c r="R47" s="812"/>
      <c r="S47" s="812"/>
      <c r="T47" s="812"/>
      <c r="U47" s="812"/>
      <c r="V47" s="812"/>
      <c r="W47" s="812"/>
      <c r="X47" s="812"/>
      <c r="Y47" s="812"/>
      <c r="Z47" s="812"/>
      <c r="AA47" s="812"/>
      <c r="AB47" s="812"/>
      <c r="AC47" s="812"/>
      <c r="AD47" s="812"/>
      <c r="AE47" s="812"/>
      <c r="AF47" s="812"/>
      <c r="AG47" s="813"/>
      <c r="AH47" s="815"/>
      <c r="AI47" s="816"/>
      <c r="AJ47" s="816"/>
      <c r="AK47" s="816"/>
      <c r="AL47" s="816"/>
      <c r="AM47" s="816"/>
      <c r="AN47" s="816"/>
      <c r="AO47" s="816"/>
      <c r="AP47" s="816"/>
      <c r="AQ47" s="816"/>
      <c r="AR47" s="816"/>
      <c r="AS47" s="816"/>
      <c r="AT47" s="816"/>
      <c r="AU47" s="816"/>
      <c r="AV47" s="816"/>
      <c r="AW47" s="816"/>
      <c r="AX47" s="816"/>
      <c r="AY47" s="817"/>
    </row>
    <row r="48" spans="1:51" ht="26.2" customHeight="1">
      <c r="A48" s="793"/>
      <c r="B48" s="818"/>
      <c r="C48" s="819"/>
      <c r="D48" s="843" t="s">
        <v>1278</v>
      </c>
      <c r="E48" s="844"/>
      <c r="F48" s="844"/>
      <c r="G48" s="845"/>
      <c r="H48" s="846" t="s">
        <v>361</v>
      </c>
      <c r="I48" s="821"/>
      <c r="J48" s="821"/>
      <c r="K48" s="821"/>
      <c r="L48" s="821"/>
      <c r="M48" s="821"/>
      <c r="N48" s="821"/>
      <c r="O48" s="821"/>
      <c r="P48" s="821"/>
      <c r="Q48" s="821"/>
      <c r="R48" s="821"/>
      <c r="S48" s="821"/>
      <c r="T48" s="821"/>
      <c r="U48" s="821"/>
      <c r="V48" s="821"/>
      <c r="W48" s="821"/>
      <c r="X48" s="821"/>
      <c r="Y48" s="821"/>
      <c r="Z48" s="821"/>
      <c r="AA48" s="821"/>
      <c r="AB48" s="821"/>
      <c r="AC48" s="821"/>
      <c r="AD48" s="821"/>
      <c r="AE48" s="821"/>
      <c r="AF48" s="821"/>
      <c r="AG48" s="822"/>
      <c r="AH48" s="826"/>
      <c r="AI48" s="827"/>
      <c r="AJ48" s="827"/>
      <c r="AK48" s="827"/>
      <c r="AL48" s="827"/>
      <c r="AM48" s="827"/>
      <c r="AN48" s="827"/>
      <c r="AO48" s="827"/>
      <c r="AP48" s="827"/>
      <c r="AQ48" s="827"/>
      <c r="AR48" s="827"/>
      <c r="AS48" s="827"/>
      <c r="AT48" s="827"/>
      <c r="AU48" s="827"/>
      <c r="AV48" s="827"/>
      <c r="AW48" s="827"/>
      <c r="AX48" s="827"/>
      <c r="AY48" s="828"/>
    </row>
    <row r="49" spans="1:51" ht="26.2" customHeight="1">
      <c r="A49" s="793"/>
      <c r="B49" s="818"/>
      <c r="C49" s="819"/>
      <c r="D49" s="843" t="s">
        <v>86</v>
      </c>
      <c r="E49" s="844"/>
      <c r="F49" s="844"/>
      <c r="G49" s="845"/>
      <c r="H49" s="846" t="s">
        <v>94</v>
      </c>
      <c r="I49" s="821"/>
      <c r="J49" s="821"/>
      <c r="K49" s="821"/>
      <c r="L49" s="821"/>
      <c r="M49" s="821"/>
      <c r="N49" s="821"/>
      <c r="O49" s="821"/>
      <c r="P49" s="821"/>
      <c r="Q49" s="821"/>
      <c r="R49" s="821"/>
      <c r="S49" s="821"/>
      <c r="T49" s="821"/>
      <c r="U49" s="821"/>
      <c r="V49" s="821"/>
      <c r="W49" s="821"/>
      <c r="X49" s="821"/>
      <c r="Y49" s="821"/>
      <c r="Z49" s="821"/>
      <c r="AA49" s="821"/>
      <c r="AB49" s="821"/>
      <c r="AC49" s="821"/>
      <c r="AD49" s="821"/>
      <c r="AE49" s="821"/>
      <c r="AF49" s="821"/>
      <c r="AG49" s="822"/>
      <c r="AH49" s="826"/>
      <c r="AI49" s="827"/>
      <c r="AJ49" s="827"/>
      <c r="AK49" s="827"/>
      <c r="AL49" s="827"/>
      <c r="AM49" s="827"/>
      <c r="AN49" s="827"/>
      <c r="AO49" s="827"/>
      <c r="AP49" s="827"/>
      <c r="AQ49" s="827"/>
      <c r="AR49" s="827"/>
      <c r="AS49" s="827"/>
      <c r="AT49" s="827"/>
      <c r="AU49" s="827"/>
      <c r="AV49" s="827"/>
      <c r="AW49" s="827"/>
      <c r="AX49" s="827"/>
      <c r="AY49" s="828"/>
    </row>
    <row r="50" spans="1:51" ht="26.2" customHeight="1">
      <c r="A50" s="793"/>
      <c r="B50" s="818"/>
      <c r="C50" s="819"/>
      <c r="D50" s="843" t="s">
        <v>86</v>
      </c>
      <c r="E50" s="844"/>
      <c r="F50" s="844"/>
      <c r="G50" s="845"/>
      <c r="H50" s="846" t="s">
        <v>95</v>
      </c>
      <c r="I50" s="821"/>
      <c r="J50" s="821"/>
      <c r="K50" s="821"/>
      <c r="L50" s="821"/>
      <c r="M50" s="821"/>
      <c r="N50" s="821"/>
      <c r="O50" s="821"/>
      <c r="P50" s="821"/>
      <c r="Q50" s="821"/>
      <c r="R50" s="821"/>
      <c r="S50" s="821"/>
      <c r="T50" s="821"/>
      <c r="U50" s="821"/>
      <c r="V50" s="821"/>
      <c r="W50" s="821"/>
      <c r="X50" s="821"/>
      <c r="Y50" s="821"/>
      <c r="Z50" s="821"/>
      <c r="AA50" s="821"/>
      <c r="AB50" s="821"/>
      <c r="AC50" s="821"/>
      <c r="AD50" s="821"/>
      <c r="AE50" s="821"/>
      <c r="AF50" s="821"/>
      <c r="AG50" s="822"/>
      <c r="AH50" s="826"/>
      <c r="AI50" s="827"/>
      <c r="AJ50" s="827"/>
      <c r="AK50" s="827"/>
      <c r="AL50" s="827"/>
      <c r="AM50" s="827"/>
      <c r="AN50" s="827"/>
      <c r="AO50" s="827"/>
      <c r="AP50" s="827"/>
      <c r="AQ50" s="827"/>
      <c r="AR50" s="827"/>
      <c r="AS50" s="827"/>
      <c r="AT50" s="827"/>
      <c r="AU50" s="827"/>
      <c r="AV50" s="827"/>
      <c r="AW50" s="827"/>
      <c r="AX50" s="827"/>
      <c r="AY50" s="828"/>
    </row>
    <row r="51" spans="1:51" ht="26.2" customHeight="1">
      <c r="A51" s="793"/>
      <c r="B51" s="829"/>
      <c r="C51" s="830"/>
      <c r="D51" s="831" t="s">
        <v>86</v>
      </c>
      <c r="E51" s="832"/>
      <c r="F51" s="832"/>
      <c r="G51" s="833"/>
      <c r="H51" s="834" t="s">
        <v>96</v>
      </c>
      <c r="I51" s="835"/>
      <c r="J51" s="835"/>
      <c r="K51" s="835"/>
      <c r="L51" s="835"/>
      <c r="M51" s="835"/>
      <c r="N51" s="835"/>
      <c r="O51" s="835"/>
      <c r="P51" s="835"/>
      <c r="Q51" s="835"/>
      <c r="R51" s="835"/>
      <c r="S51" s="835"/>
      <c r="T51" s="835"/>
      <c r="U51" s="835"/>
      <c r="V51" s="835"/>
      <c r="W51" s="835"/>
      <c r="X51" s="835"/>
      <c r="Y51" s="835"/>
      <c r="Z51" s="835"/>
      <c r="AA51" s="835"/>
      <c r="AB51" s="835"/>
      <c r="AC51" s="835"/>
      <c r="AD51" s="835"/>
      <c r="AE51" s="835"/>
      <c r="AF51" s="835"/>
      <c r="AG51" s="836"/>
      <c r="AH51" s="837"/>
      <c r="AI51" s="838"/>
      <c r="AJ51" s="838"/>
      <c r="AK51" s="838"/>
      <c r="AL51" s="838"/>
      <c r="AM51" s="838"/>
      <c r="AN51" s="838"/>
      <c r="AO51" s="838"/>
      <c r="AP51" s="838"/>
      <c r="AQ51" s="838"/>
      <c r="AR51" s="838"/>
      <c r="AS51" s="838"/>
      <c r="AT51" s="838"/>
      <c r="AU51" s="838"/>
      <c r="AV51" s="838"/>
      <c r="AW51" s="838"/>
      <c r="AX51" s="838"/>
      <c r="AY51" s="839"/>
    </row>
    <row r="52" spans="1:51" ht="26.2" customHeight="1">
      <c r="A52" s="793"/>
      <c r="B52" s="809" t="s">
        <v>97</v>
      </c>
      <c r="C52" s="810"/>
      <c r="D52" s="1241" t="s">
        <v>86</v>
      </c>
      <c r="E52" s="1029"/>
      <c r="F52" s="1029"/>
      <c r="G52" s="1030"/>
      <c r="H52" s="814" t="s">
        <v>98</v>
      </c>
      <c r="I52" s="812"/>
      <c r="J52" s="812"/>
      <c r="K52" s="812"/>
      <c r="L52" s="812"/>
      <c r="M52" s="812"/>
      <c r="N52" s="812"/>
      <c r="O52" s="812"/>
      <c r="P52" s="812"/>
      <c r="Q52" s="812"/>
      <c r="R52" s="812"/>
      <c r="S52" s="812"/>
      <c r="T52" s="812"/>
      <c r="U52" s="812"/>
      <c r="V52" s="812"/>
      <c r="W52" s="812"/>
      <c r="X52" s="812"/>
      <c r="Y52" s="812"/>
      <c r="Z52" s="812"/>
      <c r="AA52" s="812"/>
      <c r="AB52" s="812"/>
      <c r="AC52" s="812"/>
      <c r="AD52" s="812"/>
      <c r="AE52" s="812"/>
      <c r="AF52" s="812"/>
      <c r="AG52" s="813"/>
      <c r="AH52" s="815" t="s">
        <v>1551</v>
      </c>
      <c r="AI52" s="816"/>
      <c r="AJ52" s="816"/>
      <c r="AK52" s="816"/>
      <c r="AL52" s="816"/>
      <c r="AM52" s="816"/>
      <c r="AN52" s="816"/>
      <c r="AO52" s="816"/>
      <c r="AP52" s="816"/>
      <c r="AQ52" s="816"/>
      <c r="AR52" s="816"/>
      <c r="AS52" s="816"/>
      <c r="AT52" s="816"/>
      <c r="AU52" s="816"/>
      <c r="AV52" s="816"/>
      <c r="AW52" s="816"/>
      <c r="AX52" s="816"/>
      <c r="AY52" s="817"/>
    </row>
    <row r="53" spans="1:51" ht="26.2" customHeight="1">
      <c r="A53" s="793"/>
      <c r="B53" s="818"/>
      <c r="C53" s="819"/>
      <c r="D53" s="843" t="s">
        <v>358</v>
      </c>
      <c r="E53" s="844"/>
      <c r="F53" s="844"/>
      <c r="G53" s="845"/>
      <c r="H53" s="846" t="s">
        <v>101</v>
      </c>
      <c r="I53" s="821"/>
      <c r="J53" s="821"/>
      <c r="K53" s="821"/>
      <c r="L53" s="821"/>
      <c r="M53" s="821"/>
      <c r="N53" s="821"/>
      <c r="O53" s="821"/>
      <c r="P53" s="821"/>
      <c r="Q53" s="821"/>
      <c r="R53" s="821"/>
      <c r="S53" s="821"/>
      <c r="T53" s="821"/>
      <c r="U53" s="821"/>
      <c r="V53" s="821"/>
      <c r="W53" s="821"/>
      <c r="X53" s="821"/>
      <c r="Y53" s="821"/>
      <c r="Z53" s="821"/>
      <c r="AA53" s="821"/>
      <c r="AB53" s="821"/>
      <c r="AC53" s="821"/>
      <c r="AD53" s="821"/>
      <c r="AE53" s="821"/>
      <c r="AF53" s="821"/>
      <c r="AG53" s="822"/>
      <c r="AH53" s="826"/>
      <c r="AI53" s="827"/>
      <c r="AJ53" s="827"/>
      <c r="AK53" s="827"/>
      <c r="AL53" s="827"/>
      <c r="AM53" s="827"/>
      <c r="AN53" s="827"/>
      <c r="AO53" s="827"/>
      <c r="AP53" s="827"/>
      <c r="AQ53" s="827"/>
      <c r="AR53" s="827"/>
      <c r="AS53" s="827"/>
      <c r="AT53" s="827"/>
      <c r="AU53" s="827"/>
      <c r="AV53" s="827"/>
      <c r="AW53" s="827"/>
      <c r="AX53" s="827"/>
      <c r="AY53" s="828"/>
    </row>
    <row r="54" spans="1:51" ht="26.2" customHeight="1">
      <c r="A54" s="793"/>
      <c r="B54" s="818"/>
      <c r="C54" s="819"/>
      <c r="D54" s="843" t="s">
        <v>363</v>
      </c>
      <c r="E54" s="844"/>
      <c r="F54" s="844"/>
      <c r="G54" s="845"/>
      <c r="H54" s="846" t="s">
        <v>364</v>
      </c>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2"/>
      <c r="AH54" s="826"/>
      <c r="AI54" s="827"/>
      <c r="AJ54" s="827"/>
      <c r="AK54" s="827"/>
      <c r="AL54" s="827"/>
      <c r="AM54" s="827"/>
      <c r="AN54" s="827"/>
      <c r="AO54" s="827"/>
      <c r="AP54" s="827"/>
      <c r="AQ54" s="827"/>
      <c r="AR54" s="827"/>
      <c r="AS54" s="827"/>
      <c r="AT54" s="827"/>
      <c r="AU54" s="827"/>
      <c r="AV54" s="827"/>
      <c r="AW54" s="827"/>
      <c r="AX54" s="827"/>
      <c r="AY54" s="828"/>
    </row>
    <row r="55" spans="1:51" ht="26.2" customHeight="1">
      <c r="A55" s="793"/>
      <c r="B55" s="818"/>
      <c r="C55" s="819"/>
      <c r="D55" s="840" t="s">
        <v>1278</v>
      </c>
      <c r="E55" s="841"/>
      <c r="F55" s="841"/>
      <c r="G55" s="842"/>
      <c r="H55" s="854" t="s">
        <v>104</v>
      </c>
      <c r="I55" s="855"/>
      <c r="J55" s="855"/>
      <c r="K55" s="855"/>
      <c r="L55" s="855"/>
      <c r="M55" s="855"/>
      <c r="N55" s="855"/>
      <c r="O55" s="855"/>
      <c r="P55" s="855"/>
      <c r="Q55" s="855"/>
      <c r="R55" s="855"/>
      <c r="S55" s="855"/>
      <c r="T55" s="855"/>
      <c r="U55" s="855"/>
      <c r="V55" s="855"/>
      <c r="W55" s="855"/>
      <c r="X55" s="855"/>
      <c r="Y55" s="855"/>
      <c r="Z55" s="855"/>
      <c r="AA55" s="855"/>
      <c r="AB55" s="855"/>
      <c r="AC55" s="855"/>
      <c r="AD55" s="855"/>
      <c r="AE55" s="855"/>
      <c r="AF55" s="855"/>
      <c r="AG55" s="856"/>
      <c r="AH55" s="826"/>
      <c r="AI55" s="827"/>
      <c r="AJ55" s="827"/>
      <c r="AK55" s="827"/>
      <c r="AL55" s="827"/>
      <c r="AM55" s="827"/>
      <c r="AN55" s="827"/>
      <c r="AO55" s="827"/>
      <c r="AP55" s="827"/>
      <c r="AQ55" s="827"/>
      <c r="AR55" s="827"/>
      <c r="AS55" s="827"/>
      <c r="AT55" s="827"/>
      <c r="AU55" s="827"/>
      <c r="AV55" s="827"/>
      <c r="AW55" s="827"/>
      <c r="AX55" s="827"/>
      <c r="AY55" s="828"/>
    </row>
    <row r="56" spans="1:51" ht="26.2" customHeight="1">
      <c r="A56" s="793"/>
      <c r="B56" s="818"/>
      <c r="C56" s="819"/>
      <c r="D56" s="1660"/>
      <c r="E56" s="1918"/>
      <c r="F56" s="1918"/>
      <c r="G56" s="1919"/>
      <c r="H56" s="857" t="s">
        <v>105</v>
      </c>
      <c r="I56" s="858"/>
      <c r="J56" s="858"/>
      <c r="K56" s="858"/>
      <c r="L56" s="858"/>
      <c r="M56" s="858"/>
      <c r="N56" s="858"/>
      <c r="O56" s="858"/>
      <c r="P56" s="858"/>
      <c r="Q56" s="858"/>
      <c r="R56" s="858"/>
      <c r="S56" s="858"/>
      <c r="T56" s="858"/>
      <c r="U56" s="858"/>
      <c r="V56" s="859"/>
      <c r="W56" s="859"/>
      <c r="X56" s="859"/>
      <c r="Y56" s="859"/>
      <c r="Z56" s="859"/>
      <c r="AA56" s="859"/>
      <c r="AB56" s="859"/>
      <c r="AC56" s="859"/>
      <c r="AD56" s="859"/>
      <c r="AE56" s="859"/>
      <c r="AF56" s="859"/>
      <c r="AG56" s="860"/>
      <c r="AH56" s="826"/>
      <c r="AI56" s="827"/>
      <c r="AJ56" s="827"/>
      <c r="AK56" s="827"/>
      <c r="AL56" s="827"/>
      <c r="AM56" s="827"/>
      <c r="AN56" s="827"/>
      <c r="AO56" s="827"/>
      <c r="AP56" s="827"/>
      <c r="AQ56" s="827"/>
      <c r="AR56" s="827"/>
      <c r="AS56" s="827"/>
      <c r="AT56" s="827"/>
      <c r="AU56" s="827"/>
      <c r="AV56" s="827"/>
      <c r="AW56" s="827"/>
      <c r="AX56" s="827"/>
      <c r="AY56" s="828"/>
    </row>
    <row r="57" spans="1:51" ht="26.2" customHeight="1">
      <c r="A57" s="793"/>
      <c r="B57" s="829"/>
      <c r="C57" s="830"/>
      <c r="D57" s="831" t="s">
        <v>86</v>
      </c>
      <c r="E57" s="832"/>
      <c r="F57" s="832"/>
      <c r="G57" s="833"/>
      <c r="H57" s="834" t="s">
        <v>106</v>
      </c>
      <c r="I57" s="835"/>
      <c r="J57" s="835"/>
      <c r="K57" s="835"/>
      <c r="L57" s="835"/>
      <c r="M57" s="835"/>
      <c r="N57" s="835"/>
      <c r="O57" s="835"/>
      <c r="P57" s="835"/>
      <c r="Q57" s="835"/>
      <c r="R57" s="835"/>
      <c r="S57" s="835"/>
      <c r="T57" s="835"/>
      <c r="U57" s="835"/>
      <c r="V57" s="835"/>
      <c r="W57" s="835"/>
      <c r="X57" s="835"/>
      <c r="Y57" s="835"/>
      <c r="Z57" s="835"/>
      <c r="AA57" s="835"/>
      <c r="AB57" s="835"/>
      <c r="AC57" s="835"/>
      <c r="AD57" s="835"/>
      <c r="AE57" s="835"/>
      <c r="AF57" s="835"/>
      <c r="AG57" s="836"/>
      <c r="AH57" s="837"/>
      <c r="AI57" s="838"/>
      <c r="AJ57" s="838"/>
      <c r="AK57" s="838"/>
      <c r="AL57" s="838"/>
      <c r="AM57" s="838"/>
      <c r="AN57" s="838"/>
      <c r="AO57" s="838"/>
      <c r="AP57" s="838"/>
      <c r="AQ57" s="838"/>
      <c r="AR57" s="838"/>
      <c r="AS57" s="838"/>
      <c r="AT57" s="838"/>
      <c r="AU57" s="838"/>
      <c r="AV57" s="838"/>
      <c r="AW57" s="838"/>
      <c r="AX57" s="838"/>
      <c r="AY57" s="839"/>
    </row>
    <row r="58" spans="1:51" ht="180" customHeight="1" thickBot="1">
      <c r="A58" s="793"/>
      <c r="B58" s="864" t="s">
        <v>107</v>
      </c>
      <c r="C58" s="865"/>
      <c r="D58" s="2083" t="s">
        <v>1552</v>
      </c>
      <c r="E58" s="1508"/>
      <c r="F58" s="1508"/>
      <c r="G58" s="1508"/>
      <c r="H58" s="1508"/>
      <c r="I58" s="1508"/>
      <c r="J58" s="1508"/>
      <c r="K58" s="1508"/>
      <c r="L58" s="1508"/>
      <c r="M58" s="1508"/>
      <c r="N58" s="1508"/>
      <c r="O58" s="1508"/>
      <c r="P58" s="1508"/>
      <c r="Q58" s="1508"/>
      <c r="R58" s="1508"/>
      <c r="S58" s="1508"/>
      <c r="T58" s="1508"/>
      <c r="U58" s="1508"/>
      <c r="V58" s="1508"/>
      <c r="W58" s="1508"/>
      <c r="X58" s="1508"/>
      <c r="Y58" s="1508"/>
      <c r="Z58" s="1508"/>
      <c r="AA58" s="1508"/>
      <c r="AB58" s="1508"/>
      <c r="AC58" s="1508"/>
      <c r="AD58" s="1508"/>
      <c r="AE58" s="1508"/>
      <c r="AF58" s="1508"/>
      <c r="AG58" s="1508"/>
      <c r="AH58" s="1508"/>
      <c r="AI58" s="1508"/>
      <c r="AJ58" s="1508"/>
      <c r="AK58" s="1508"/>
      <c r="AL58" s="1508"/>
      <c r="AM58" s="1508"/>
      <c r="AN58" s="1508"/>
      <c r="AO58" s="1508"/>
      <c r="AP58" s="1508"/>
      <c r="AQ58" s="1508"/>
      <c r="AR58" s="1508"/>
      <c r="AS58" s="1508"/>
      <c r="AT58" s="1508"/>
      <c r="AU58" s="1508"/>
      <c r="AV58" s="1508"/>
      <c r="AW58" s="1508"/>
      <c r="AX58" s="1508"/>
      <c r="AY58" s="1509"/>
    </row>
    <row r="59" spans="1:51" ht="20.95" hidden="1" customHeight="1">
      <c r="A59" s="793"/>
      <c r="B59" s="799"/>
      <c r="C59" s="800"/>
      <c r="D59" s="780" t="s">
        <v>109</v>
      </c>
      <c r="E59" s="699"/>
      <c r="F59" s="699"/>
      <c r="G59" s="699"/>
      <c r="H59" s="699"/>
      <c r="I59" s="699"/>
      <c r="J59" s="699"/>
      <c r="K59" s="699"/>
      <c r="L59" s="699"/>
      <c r="M59" s="699"/>
      <c r="N59" s="699"/>
      <c r="O59" s="699"/>
      <c r="P59" s="699"/>
      <c r="Q59" s="699"/>
      <c r="R59" s="699"/>
      <c r="S59" s="699"/>
      <c r="T59" s="699"/>
      <c r="U59" s="699"/>
      <c r="V59" s="699"/>
      <c r="W59" s="699"/>
      <c r="X59" s="699"/>
      <c r="Y59" s="699"/>
      <c r="Z59" s="699"/>
      <c r="AA59" s="699"/>
      <c r="AB59" s="699"/>
      <c r="AC59" s="699"/>
      <c r="AD59" s="699"/>
      <c r="AE59" s="699"/>
      <c r="AF59" s="699"/>
      <c r="AG59" s="699"/>
      <c r="AH59" s="699"/>
      <c r="AI59" s="699"/>
      <c r="AJ59" s="699"/>
      <c r="AK59" s="699"/>
      <c r="AL59" s="699"/>
      <c r="AM59" s="699"/>
      <c r="AN59" s="699"/>
      <c r="AO59" s="699"/>
      <c r="AP59" s="699"/>
      <c r="AQ59" s="699"/>
      <c r="AR59" s="699"/>
      <c r="AS59" s="699"/>
      <c r="AT59" s="699"/>
      <c r="AU59" s="699"/>
      <c r="AV59" s="699"/>
      <c r="AW59" s="699"/>
      <c r="AX59" s="699"/>
      <c r="AY59" s="781"/>
    </row>
    <row r="60" spans="1:51" ht="97.55" hidden="1" customHeight="1">
      <c r="A60" s="793"/>
      <c r="B60" s="799"/>
      <c r="C60" s="800"/>
      <c r="D60" s="869" t="s">
        <v>110</v>
      </c>
      <c r="E60" s="870"/>
      <c r="F60" s="870"/>
      <c r="G60" s="870"/>
      <c r="H60" s="870"/>
      <c r="I60" s="870"/>
      <c r="J60" s="870"/>
      <c r="K60" s="870"/>
      <c r="L60" s="870"/>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870"/>
      <c r="AS60" s="870"/>
      <c r="AT60" s="870"/>
      <c r="AU60" s="870"/>
      <c r="AV60" s="870"/>
      <c r="AW60" s="870"/>
      <c r="AX60" s="870"/>
      <c r="AY60" s="871"/>
    </row>
    <row r="61" spans="1:51" ht="119.8" hidden="1" customHeight="1">
      <c r="A61" s="793"/>
      <c r="B61" s="799"/>
      <c r="C61" s="800"/>
      <c r="D61" s="872" t="s">
        <v>111</v>
      </c>
      <c r="E61" s="873"/>
      <c r="F61" s="873"/>
      <c r="G61" s="873"/>
      <c r="H61" s="873"/>
      <c r="I61" s="873"/>
      <c r="J61" s="873"/>
      <c r="K61" s="873"/>
      <c r="L61" s="873"/>
      <c r="M61" s="873"/>
      <c r="N61" s="873"/>
      <c r="O61" s="873"/>
      <c r="P61" s="873"/>
      <c r="Q61" s="873"/>
      <c r="R61" s="873"/>
      <c r="S61" s="873"/>
      <c r="T61" s="873"/>
      <c r="U61" s="873"/>
      <c r="V61" s="873"/>
      <c r="W61" s="873"/>
      <c r="X61" s="873"/>
      <c r="Y61" s="873"/>
      <c r="Z61" s="873"/>
      <c r="AA61" s="873"/>
      <c r="AB61" s="873"/>
      <c r="AC61" s="873"/>
      <c r="AD61" s="873"/>
      <c r="AE61" s="873"/>
      <c r="AF61" s="873"/>
      <c r="AG61" s="873"/>
      <c r="AH61" s="873"/>
      <c r="AI61" s="873"/>
      <c r="AJ61" s="873"/>
      <c r="AK61" s="873"/>
      <c r="AL61" s="873"/>
      <c r="AM61" s="873"/>
      <c r="AN61" s="873"/>
      <c r="AO61" s="873"/>
      <c r="AP61" s="873"/>
      <c r="AQ61" s="873"/>
      <c r="AR61" s="873"/>
      <c r="AS61" s="873"/>
      <c r="AT61" s="873"/>
      <c r="AU61" s="873"/>
      <c r="AV61" s="873"/>
      <c r="AW61" s="873"/>
      <c r="AX61" s="873"/>
      <c r="AY61" s="874"/>
    </row>
    <row r="62" spans="1:51" ht="20.95" customHeight="1">
      <c r="A62" s="793"/>
      <c r="B62" s="698" t="s">
        <v>112</v>
      </c>
      <c r="C62" s="699"/>
      <c r="D62" s="699"/>
      <c r="E62" s="699"/>
      <c r="F62" s="699"/>
      <c r="G62" s="699"/>
      <c r="H62" s="699"/>
      <c r="I62" s="699"/>
      <c r="J62" s="699"/>
      <c r="K62" s="699"/>
      <c r="L62" s="699"/>
      <c r="M62" s="699"/>
      <c r="N62" s="699"/>
      <c r="O62" s="699"/>
      <c r="P62" s="699"/>
      <c r="Q62" s="699"/>
      <c r="R62" s="699"/>
      <c r="S62" s="699"/>
      <c r="T62" s="699"/>
      <c r="U62" s="699"/>
      <c r="V62" s="699"/>
      <c r="W62" s="699"/>
      <c r="X62" s="699"/>
      <c r="Y62" s="699"/>
      <c r="Z62" s="699"/>
      <c r="AA62" s="699"/>
      <c r="AB62" s="699"/>
      <c r="AC62" s="699"/>
      <c r="AD62" s="699"/>
      <c r="AE62" s="699"/>
      <c r="AF62" s="699"/>
      <c r="AG62" s="699"/>
      <c r="AH62" s="699"/>
      <c r="AI62" s="699"/>
      <c r="AJ62" s="699"/>
      <c r="AK62" s="699"/>
      <c r="AL62" s="699"/>
      <c r="AM62" s="699"/>
      <c r="AN62" s="699"/>
      <c r="AO62" s="699"/>
      <c r="AP62" s="699"/>
      <c r="AQ62" s="699"/>
      <c r="AR62" s="699"/>
      <c r="AS62" s="699"/>
      <c r="AT62" s="699"/>
      <c r="AU62" s="699"/>
      <c r="AV62" s="699"/>
      <c r="AW62" s="699"/>
      <c r="AX62" s="699"/>
      <c r="AY62" s="781"/>
    </row>
    <row r="63" spans="1:51" ht="71.2" customHeight="1">
      <c r="A63" s="875"/>
      <c r="B63" s="3525" t="s">
        <v>235</v>
      </c>
      <c r="C63" s="1394"/>
      <c r="D63" s="1394"/>
      <c r="E63" s="1394"/>
      <c r="F63" s="3526"/>
      <c r="G63" s="1265" t="s">
        <v>1553</v>
      </c>
      <c r="H63" s="1093"/>
      <c r="I63" s="1093"/>
      <c r="J63" s="1093"/>
      <c r="K63" s="1093"/>
      <c r="L63" s="1093"/>
      <c r="M63" s="1093"/>
      <c r="N63" s="1093"/>
      <c r="O63" s="1093"/>
      <c r="P63" s="1093"/>
      <c r="Q63" s="1093"/>
      <c r="R63" s="1093"/>
      <c r="S63" s="1093"/>
      <c r="T63" s="1093"/>
      <c r="U63" s="1093"/>
      <c r="V63" s="1093"/>
      <c r="W63" s="1093"/>
      <c r="X63" s="1093"/>
      <c r="Y63" s="1093"/>
      <c r="Z63" s="1093"/>
      <c r="AA63" s="1093"/>
      <c r="AB63" s="1093"/>
      <c r="AC63" s="1093"/>
      <c r="AD63" s="1093"/>
      <c r="AE63" s="1093"/>
      <c r="AF63" s="1093"/>
      <c r="AG63" s="1093"/>
      <c r="AH63" s="1093"/>
      <c r="AI63" s="1093"/>
      <c r="AJ63" s="1093"/>
      <c r="AK63" s="1093"/>
      <c r="AL63" s="1093"/>
      <c r="AM63" s="1093"/>
      <c r="AN63" s="1093"/>
      <c r="AO63" s="1093"/>
      <c r="AP63" s="1093"/>
      <c r="AQ63" s="1093"/>
      <c r="AR63" s="1093"/>
      <c r="AS63" s="1093"/>
      <c r="AT63" s="1093"/>
      <c r="AU63" s="1093"/>
      <c r="AV63" s="1093"/>
      <c r="AW63" s="1093"/>
      <c r="AX63" s="1093"/>
      <c r="AY63" s="1266"/>
    </row>
    <row r="64" spans="1:51" ht="18.350000000000001" customHeight="1">
      <c r="A64" s="875"/>
      <c r="B64" s="882" t="s">
        <v>115</v>
      </c>
      <c r="C64" s="883"/>
      <c r="D64" s="883"/>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c r="AJ64" s="883"/>
      <c r="AK64" s="883"/>
      <c r="AL64" s="883"/>
      <c r="AM64" s="883"/>
      <c r="AN64" s="883"/>
      <c r="AO64" s="883"/>
      <c r="AP64" s="883"/>
      <c r="AQ64" s="883"/>
      <c r="AR64" s="883"/>
      <c r="AS64" s="883"/>
      <c r="AT64" s="883"/>
      <c r="AU64" s="883"/>
      <c r="AV64" s="883"/>
      <c r="AW64" s="883"/>
      <c r="AX64" s="883"/>
      <c r="AY64" s="884"/>
    </row>
    <row r="65" spans="1:51" ht="81" customHeight="1" thickBot="1">
      <c r="A65" s="875"/>
      <c r="B65" s="3525" t="s">
        <v>116</v>
      </c>
      <c r="C65" s="1394"/>
      <c r="D65" s="1394"/>
      <c r="E65" s="1394"/>
      <c r="F65" s="3526"/>
      <c r="G65" s="3527" t="s">
        <v>1554</v>
      </c>
      <c r="H65" s="3527"/>
      <c r="I65" s="3527"/>
      <c r="J65" s="3527"/>
      <c r="K65" s="3527"/>
      <c r="L65" s="3527"/>
      <c r="M65" s="3527"/>
      <c r="N65" s="3527"/>
      <c r="O65" s="3527"/>
      <c r="P65" s="3527"/>
      <c r="Q65" s="3527"/>
      <c r="R65" s="3527"/>
      <c r="S65" s="3527"/>
      <c r="T65" s="3527"/>
      <c r="U65" s="3527"/>
      <c r="V65" s="3527"/>
      <c r="W65" s="3527"/>
      <c r="X65" s="3527"/>
      <c r="Y65" s="3527"/>
      <c r="Z65" s="3527"/>
      <c r="AA65" s="3527"/>
      <c r="AB65" s="3527"/>
      <c r="AC65" s="3527"/>
      <c r="AD65" s="3527"/>
      <c r="AE65" s="3527"/>
      <c r="AF65" s="3527"/>
      <c r="AG65" s="3527"/>
      <c r="AH65" s="3527"/>
      <c r="AI65" s="3527"/>
      <c r="AJ65" s="3527"/>
      <c r="AK65" s="3527"/>
      <c r="AL65" s="3527"/>
      <c r="AM65" s="3527"/>
      <c r="AN65" s="3527"/>
      <c r="AO65" s="3527"/>
      <c r="AP65" s="3527"/>
      <c r="AQ65" s="3527"/>
      <c r="AR65" s="3527"/>
      <c r="AS65" s="3527"/>
      <c r="AT65" s="3527"/>
      <c r="AU65" s="3527"/>
      <c r="AV65" s="3527"/>
      <c r="AW65" s="3527"/>
      <c r="AX65" s="3527"/>
      <c r="AY65" s="3528"/>
    </row>
    <row r="66" spans="1:51" ht="19.649999999999999" customHeight="1">
      <c r="A66" s="875"/>
      <c r="B66" s="891" t="s">
        <v>118</v>
      </c>
      <c r="C66" s="892"/>
      <c r="D66" s="892"/>
      <c r="E66" s="892"/>
      <c r="F66" s="892"/>
      <c r="G66" s="892"/>
      <c r="H66" s="892"/>
      <c r="I66" s="892"/>
      <c r="J66" s="892"/>
      <c r="K66" s="892"/>
      <c r="L66" s="892"/>
      <c r="M66" s="892"/>
      <c r="N66" s="892"/>
      <c r="O66" s="892"/>
      <c r="P66" s="892"/>
      <c r="Q66" s="892"/>
      <c r="R66" s="892"/>
      <c r="S66" s="892"/>
      <c r="T66" s="892"/>
      <c r="U66" s="892"/>
      <c r="V66" s="892"/>
      <c r="W66" s="892"/>
      <c r="X66" s="892"/>
      <c r="Y66" s="892"/>
      <c r="Z66" s="892"/>
      <c r="AA66" s="892"/>
      <c r="AB66" s="892"/>
      <c r="AC66" s="892"/>
      <c r="AD66" s="892"/>
      <c r="AE66" s="892"/>
      <c r="AF66" s="892"/>
      <c r="AG66" s="892"/>
      <c r="AH66" s="892"/>
      <c r="AI66" s="892"/>
      <c r="AJ66" s="892"/>
      <c r="AK66" s="892"/>
      <c r="AL66" s="892"/>
      <c r="AM66" s="892"/>
      <c r="AN66" s="892"/>
      <c r="AO66" s="892"/>
      <c r="AP66" s="892"/>
      <c r="AQ66" s="892"/>
      <c r="AR66" s="892"/>
      <c r="AS66" s="892"/>
      <c r="AT66" s="892"/>
      <c r="AU66" s="892"/>
      <c r="AV66" s="892"/>
      <c r="AW66" s="892"/>
      <c r="AX66" s="892"/>
      <c r="AY66" s="893"/>
    </row>
    <row r="67" spans="1:51" ht="205.2" customHeight="1" thickBot="1">
      <c r="A67" s="875"/>
      <c r="B67" s="3529" t="s">
        <v>1555</v>
      </c>
      <c r="C67" s="3530"/>
      <c r="D67" s="3530"/>
      <c r="E67" s="3530"/>
      <c r="F67" s="3530"/>
      <c r="G67" s="3530"/>
      <c r="H67" s="3530"/>
      <c r="I67" s="3530"/>
      <c r="J67" s="3530"/>
      <c r="K67" s="3530"/>
      <c r="L67" s="3530"/>
      <c r="M67" s="3530"/>
      <c r="N67" s="3530"/>
      <c r="O67" s="3530"/>
      <c r="P67" s="3530"/>
      <c r="Q67" s="3530"/>
      <c r="R67" s="3530"/>
      <c r="S67" s="3530"/>
      <c r="T67" s="3530"/>
      <c r="U67" s="3530"/>
      <c r="V67" s="3530"/>
      <c r="W67" s="3530"/>
      <c r="X67" s="3530"/>
      <c r="Y67" s="3530"/>
      <c r="Z67" s="3530"/>
      <c r="AA67" s="3530"/>
      <c r="AB67" s="3530"/>
      <c r="AC67" s="3530"/>
      <c r="AD67" s="3530"/>
      <c r="AE67" s="3530"/>
      <c r="AF67" s="3530"/>
      <c r="AG67" s="3530"/>
      <c r="AH67" s="3530"/>
      <c r="AI67" s="3530"/>
      <c r="AJ67" s="3530"/>
      <c r="AK67" s="3530"/>
      <c r="AL67" s="3530"/>
      <c r="AM67" s="3530"/>
      <c r="AN67" s="3530"/>
      <c r="AO67" s="3530"/>
      <c r="AP67" s="3530"/>
      <c r="AQ67" s="3530"/>
      <c r="AR67" s="3530"/>
      <c r="AS67" s="3530"/>
      <c r="AT67" s="3530"/>
      <c r="AU67" s="3530"/>
      <c r="AV67" s="3530"/>
      <c r="AW67" s="3530"/>
      <c r="AX67" s="3530"/>
      <c r="AY67" s="3531"/>
    </row>
    <row r="68" spans="1:51" ht="19.649999999999999" customHeight="1">
      <c r="A68" s="875"/>
      <c r="B68" s="897" t="s">
        <v>119</v>
      </c>
      <c r="C68" s="898"/>
      <c r="D68" s="898"/>
      <c r="E68" s="898"/>
      <c r="F68" s="898"/>
      <c r="G68" s="898"/>
      <c r="H68" s="898"/>
      <c r="I68" s="898"/>
      <c r="J68" s="898"/>
      <c r="K68" s="898"/>
      <c r="L68" s="898"/>
      <c r="M68" s="898"/>
      <c r="N68" s="898"/>
      <c r="O68" s="898"/>
      <c r="P68" s="898"/>
      <c r="Q68" s="898"/>
      <c r="R68" s="898"/>
      <c r="S68" s="898"/>
      <c r="T68" s="898"/>
      <c r="U68" s="898"/>
      <c r="V68" s="898"/>
      <c r="W68" s="898"/>
      <c r="X68" s="898"/>
      <c r="Y68" s="898"/>
      <c r="Z68" s="898"/>
      <c r="AA68" s="898"/>
      <c r="AB68" s="898"/>
      <c r="AC68" s="898"/>
      <c r="AD68" s="898"/>
      <c r="AE68" s="898"/>
      <c r="AF68" s="898"/>
      <c r="AG68" s="898"/>
      <c r="AH68" s="898"/>
      <c r="AI68" s="898"/>
      <c r="AJ68" s="898"/>
      <c r="AK68" s="898"/>
      <c r="AL68" s="898"/>
      <c r="AM68" s="898"/>
      <c r="AN68" s="898"/>
      <c r="AO68" s="898"/>
      <c r="AP68" s="898"/>
      <c r="AQ68" s="898"/>
      <c r="AR68" s="898"/>
      <c r="AS68" s="898"/>
      <c r="AT68" s="898"/>
      <c r="AU68" s="898"/>
      <c r="AV68" s="898"/>
      <c r="AW68" s="898"/>
      <c r="AX68" s="898"/>
      <c r="AY68" s="899"/>
    </row>
    <row r="69" spans="1:51" ht="20" customHeight="1">
      <c r="A69" s="875"/>
      <c r="B69" s="900" t="s">
        <v>120</v>
      </c>
      <c r="C69" s="901"/>
      <c r="D69" s="901"/>
      <c r="E69" s="901"/>
      <c r="F69" s="901"/>
      <c r="G69" s="901"/>
      <c r="H69" s="901"/>
      <c r="I69" s="901"/>
      <c r="J69" s="901"/>
      <c r="K69" s="901"/>
      <c r="L69" s="902"/>
      <c r="M69" s="1278">
        <v>222</v>
      </c>
      <c r="N69" s="1279"/>
      <c r="O69" s="1279"/>
      <c r="P69" s="1279"/>
      <c r="Q69" s="1279"/>
      <c r="R69" s="1279"/>
      <c r="S69" s="1279"/>
      <c r="T69" s="1279"/>
      <c r="U69" s="1279"/>
      <c r="V69" s="1279"/>
      <c r="W69" s="1279"/>
      <c r="X69" s="1279"/>
      <c r="Y69" s="1279"/>
      <c r="Z69" s="1279"/>
      <c r="AA69" s="1680"/>
      <c r="AB69" s="901" t="s">
        <v>121</v>
      </c>
      <c r="AC69" s="901"/>
      <c r="AD69" s="901"/>
      <c r="AE69" s="901"/>
      <c r="AF69" s="901"/>
      <c r="AG69" s="901"/>
      <c r="AH69" s="901"/>
      <c r="AI69" s="901"/>
      <c r="AJ69" s="901"/>
      <c r="AK69" s="902"/>
      <c r="AL69" s="2750" t="s">
        <v>1556</v>
      </c>
      <c r="AM69" s="1279"/>
      <c r="AN69" s="1279"/>
      <c r="AO69" s="1279"/>
      <c r="AP69" s="1279"/>
      <c r="AQ69" s="1279"/>
      <c r="AR69" s="1279"/>
      <c r="AS69" s="1279"/>
      <c r="AT69" s="1279"/>
      <c r="AU69" s="1279"/>
      <c r="AV69" s="1279"/>
      <c r="AW69" s="1279"/>
      <c r="AX69" s="1279"/>
      <c r="AY69" s="1280"/>
    </row>
    <row r="70" spans="1:51" ht="2.95" customHeight="1">
      <c r="A70" s="793"/>
      <c r="B70" s="774"/>
      <c r="C70" s="774"/>
      <c r="D70" s="906"/>
      <c r="E70" s="906"/>
      <c r="F70" s="906"/>
      <c r="G70" s="906"/>
      <c r="H70" s="906"/>
      <c r="I70" s="906"/>
      <c r="J70" s="906"/>
      <c r="K70" s="906"/>
      <c r="L70" s="906"/>
      <c r="M70" s="906"/>
      <c r="N70" s="906"/>
      <c r="O70" s="906"/>
      <c r="P70" s="906"/>
      <c r="Q70" s="906"/>
      <c r="R70" s="906"/>
      <c r="S70" s="906"/>
      <c r="T70" s="906"/>
      <c r="U70" s="906"/>
      <c r="V70" s="906"/>
      <c r="W70" s="906"/>
      <c r="X70" s="906"/>
      <c r="Y70" s="906"/>
      <c r="Z70" s="906"/>
      <c r="AA70" s="906"/>
      <c r="AB70" s="906"/>
      <c r="AC70" s="906"/>
      <c r="AD70" s="906"/>
      <c r="AE70" s="906"/>
      <c r="AF70" s="906"/>
      <c r="AG70" s="906"/>
      <c r="AH70" s="906"/>
      <c r="AI70" s="906"/>
      <c r="AJ70" s="906"/>
      <c r="AK70" s="906"/>
      <c r="AL70" s="906"/>
      <c r="AM70" s="906"/>
      <c r="AN70" s="906"/>
      <c r="AO70" s="906"/>
      <c r="AP70" s="906"/>
      <c r="AQ70" s="906"/>
      <c r="AR70" s="906"/>
      <c r="AS70" s="906"/>
      <c r="AT70" s="906"/>
      <c r="AU70" s="906"/>
      <c r="AV70" s="906"/>
      <c r="AW70" s="906"/>
      <c r="AX70" s="906"/>
      <c r="AY70" s="906"/>
    </row>
    <row r="71" spans="1:51" ht="2.95" customHeight="1" thickBot="1">
      <c r="A71" s="793"/>
      <c r="B71" s="776"/>
      <c r="C71" s="776"/>
      <c r="D71" s="2097"/>
      <c r="E71" s="2097"/>
      <c r="F71" s="2097"/>
      <c r="G71" s="2097"/>
      <c r="H71" s="2097"/>
      <c r="I71" s="2097"/>
      <c r="J71" s="2097"/>
      <c r="K71" s="2097"/>
      <c r="L71" s="2097"/>
      <c r="M71" s="2097"/>
      <c r="N71" s="2097"/>
      <c r="O71" s="2097"/>
      <c r="P71" s="2097"/>
      <c r="Q71" s="2097"/>
      <c r="R71" s="2097"/>
      <c r="S71" s="2097"/>
      <c r="T71" s="2097"/>
      <c r="U71" s="2097"/>
      <c r="V71" s="2097"/>
      <c r="W71" s="2097"/>
      <c r="X71" s="2097"/>
      <c r="Y71" s="2097"/>
      <c r="Z71" s="2097"/>
      <c r="AA71" s="2097"/>
      <c r="AB71" s="2097"/>
      <c r="AC71" s="2097"/>
      <c r="AD71" s="2097"/>
      <c r="AE71" s="2097"/>
      <c r="AF71" s="2097"/>
      <c r="AG71" s="2097"/>
      <c r="AH71" s="2097"/>
      <c r="AI71" s="2097"/>
      <c r="AJ71" s="2097"/>
      <c r="AK71" s="2097"/>
      <c r="AL71" s="2097"/>
      <c r="AM71" s="2097"/>
      <c r="AN71" s="2097"/>
      <c r="AO71" s="2097"/>
      <c r="AP71" s="2097"/>
      <c r="AQ71" s="2097"/>
      <c r="AR71" s="2097"/>
      <c r="AS71" s="2097"/>
      <c r="AT71" s="2097"/>
      <c r="AU71" s="2097"/>
      <c r="AV71" s="2097"/>
      <c r="AW71" s="2097"/>
      <c r="AX71" s="2097"/>
      <c r="AY71" s="2097"/>
    </row>
    <row r="72" spans="1:51" ht="385.55" customHeight="1">
      <c r="A72" s="875"/>
      <c r="B72" s="907" t="s">
        <v>243</v>
      </c>
      <c r="C72" s="908"/>
      <c r="D72" s="908"/>
      <c r="E72" s="908"/>
      <c r="F72" s="908"/>
      <c r="G72" s="909"/>
      <c r="H72" s="910" t="s">
        <v>463</v>
      </c>
      <c r="I72" s="911"/>
      <c r="J72" s="911"/>
      <c r="K72" s="911"/>
      <c r="L72" s="911"/>
      <c r="M72" s="911"/>
      <c r="N72" s="911"/>
      <c r="O72" s="911"/>
      <c r="P72" s="911"/>
      <c r="Q72" s="911"/>
      <c r="R72" s="911"/>
      <c r="S72" s="911"/>
      <c r="T72" s="911"/>
      <c r="U72" s="911"/>
      <c r="V72" s="911"/>
      <c r="W72" s="911"/>
      <c r="X72" s="911"/>
      <c r="Y72" s="911"/>
      <c r="Z72" s="911"/>
      <c r="AA72" s="911"/>
      <c r="AB72" s="911"/>
      <c r="AC72" s="911"/>
      <c r="AD72" s="911"/>
      <c r="AE72" s="911"/>
      <c r="AF72" s="911"/>
      <c r="AG72" s="911"/>
      <c r="AH72" s="911"/>
      <c r="AI72" s="911"/>
      <c r="AJ72" s="911"/>
      <c r="AK72" s="911"/>
      <c r="AL72" s="911"/>
      <c r="AM72" s="911"/>
      <c r="AN72" s="911"/>
      <c r="AO72" s="911"/>
      <c r="AP72" s="911"/>
      <c r="AQ72" s="911"/>
      <c r="AR72" s="911"/>
      <c r="AS72" s="911"/>
      <c r="AT72" s="911"/>
      <c r="AU72" s="911"/>
      <c r="AV72" s="911"/>
      <c r="AW72" s="911"/>
      <c r="AX72" s="911"/>
      <c r="AY72" s="912"/>
    </row>
    <row r="73" spans="1:51" ht="348.9" customHeight="1">
      <c r="A73" s="502"/>
      <c r="B73" s="585"/>
      <c r="C73" s="586"/>
      <c r="D73" s="586"/>
      <c r="E73" s="586"/>
      <c r="F73" s="586"/>
      <c r="G73" s="587"/>
      <c r="H73" s="913"/>
      <c r="I73" s="917"/>
      <c r="J73" s="917"/>
      <c r="K73" s="917"/>
      <c r="L73" s="917"/>
      <c r="M73" s="917"/>
      <c r="N73" s="917"/>
      <c r="O73" s="917"/>
      <c r="P73" s="917"/>
      <c r="Q73" s="917"/>
      <c r="R73" s="917"/>
      <c r="S73" s="917"/>
      <c r="T73" s="917"/>
      <c r="U73" s="917"/>
      <c r="V73" s="917"/>
      <c r="W73" s="917"/>
      <c r="X73" s="917"/>
      <c r="Y73" s="917"/>
      <c r="Z73" s="917"/>
      <c r="AA73" s="917"/>
      <c r="AB73" s="917"/>
      <c r="AC73" s="917"/>
      <c r="AD73" s="917"/>
      <c r="AE73" s="917"/>
      <c r="AF73" s="917"/>
      <c r="AG73" s="917"/>
      <c r="AH73" s="917"/>
      <c r="AI73" s="917"/>
      <c r="AJ73" s="917"/>
      <c r="AK73" s="917"/>
      <c r="AL73" s="917"/>
      <c r="AM73" s="917"/>
      <c r="AN73" s="917"/>
      <c r="AO73" s="917"/>
      <c r="AP73" s="917"/>
      <c r="AQ73" s="917"/>
      <c r="AR73" s="917"/>
      <c r="AS73" s="917"/>
      <c r="AT73" s="917"/>
      <c r="AU73" s="917"/>
      <c r="AV73" s="917"/>
      <c r="AW73" s="917"/>
      <c r="AX73" s="917"/>
      <c r="AY73" s="918"/>
    </row>
    <row r="74" spans="1:51" ht="324" customHeight="1" thickBot="1">
      <c r="A74" s="502"/>
      <c r="B74" s="585"/>
      <c r="C74" s="586"/>
      <c r="D74" s="586"/>
      <c r="E74" s="586"/>
      <c r="F74" s="586"/>
      <c r="G74" s="587"/>
      <c r="H74" s="913"/>
      <c r="I74" s="917"/>
      <c r="J74" s="917"/>
      <c r="K74" s="917"/>
      <c r="L74" s="917"/>
      <c r="M74" s="917"/>
      <c r="N74" s="917"/>
      <c r="O74" s="917"/>
      <c r="P74" s="917"/>
      <c r="Q74" s="917"/>
      <c r="R74" s="917"/>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8"/>
    </row>
    <row r="75" spans="1:51" ht="2.95" customHeight="1">
      <c r="A75" s="502"/>
      <c r="B75" s="1347"/>
      <c r="C75" s="1347"/>
      <c r="D75" s="1347"/>
      <c r="E75" s="1347"/>
      <c r="F75" s="1347"/>
      <c r="G75" s="1347"/>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row>
    <row r="76" spans="1:51" ht="2.95" customHeight="1" thickBot="1">
      <c r="A76" s="502"/>
      <c r="B76" s="1348"/>
      <c r="C76" s="1348"/>
      <c r="D76" s="1348"/>
      <c r="E76" s="1348"/>
      <c r="F76" s="1348"/>
      <c r="G76" s="1348"/>
      <c r="H76" s="1012"/>
      <c r="I76" s="1012"/>
      <c r="J76" s="1012"/>
      <c r="K76" s="1012"/>
      <c r="L76" s="1012"/>
      <c r="M76" s="1012"/>
      <c r="N76" s="1012"/>
      <c r="O76" s="1012"/>
      <c r="P76" s="1012"/>
      <c r="Q76" s="1012"/>
      <c r="R76" s="1012"/>
      <c r="S76" s="1012"/>
      <c r="T76" s="1012"/>
      <c r="U76" s="1012"/>
      <c r="V76" s="1012"/>
      <c r="W76" s="1012"/>
      <c r="X76" s="1012"/>
      <c r="Y76" s="1012"/>
      <c r="Z76" s="1012"/>
      <c r="AA76" s="1012"/>
      <c r="AB76" s="1012"/>
      <c r="AC76" s="1012"/>
      <c r="AD76" s="1012"/>
      <c r="AE76" s="1012"/>
      <c r="AF76" s="1012"/>
      <c r="AG76" s="1012"/>
      <c r="AH76" s="1012"/>
      <c r="AI76" s="1012"/>
      <c r="AJ76" s="1012"/>
      <c r="AK76" s="1012"/>
      <c r="AL76" s="1012"/>
      <c r="AM76" s="1012"/>
      <c r="AN76" s="1012"/>
      <c r="AO76" s="1012"/>
      <c r="AP76" s="1012"/>
      <c r="AQ76" s="1012"/>
      <c r="AR76" s="1012"/>
      <c r="AS76" s="1012"/>
      <c r="AT76" s="1012"/>
      <c r="AU76" s="1012"/>
      <c r="AV76" s="1012"/>
      <c r="AW76" s="1012"/>
      <c r="AX76" s="1012"/>
      <c r="AY76" s="1012"/>
    </row>
    <row r="77" spans="1:51" ht="24.75" customHeight="1">
      <c r="A77" s="502"/>
      <c r="B77" s="678" t="s">
        <v>260</v>
      </c>
      <c r="C77" s="679"/>
      <c r="D77" s="679"/>
      <c r="E77" s="679"/>
      <c r="F77" s="679"/>
      <c r="G77" s="680"/>
      <c r="H77" s="1349" t="s">
        <v>383</v>
      </c>
      <c r="I77" s="1350"/>
      <c r="J77" s="1350"/>
      <c r="K77" s="1350"/>
      <c r="L77" s="1350"/>
      <c r="M77" s="1350"/>
      <c r="N77" s="1350"/>
      <c r="O77" s="1350"/>
      <c r="P77" s="1350"/>
      <c r="Q77" s="1350"/>
      <c r="R77" s="1350"/>
      <c r="S77" s="1350"/>
      <c r="T77" s="1350"/>
      <c r="U77" s="1350"/>
      <c r="V77" s="1350"/>
      <c r="W77" s="1350"/>
      <c r="X77" s="1350"/>
      <c r="Y77" s="1350"/>
      <c r="Z77" s="1350"/>
      <c r="AA77" s="1350"/>
      <c r="AB77" s="1350"/>
      <c r="AC77" s="1351"/>
      <c r="AD77" s="1349" t="s">
        <v>411</v>
      </c>
      <c r="AE77" s="1350"/>
      <c r="AF77" s="1350"/>
      <c r="AG77" s="1350"/>
      <c r="AH77" s="1350"/>
      <c r="AI77" s="1350"/>
      <c r="AJ77" s="1350"/>
      <c r="AK77" s="1350"/>
      <c r="AL77" s="1350"/>
      <c r="AM77" s="1350"/>
      <c r="AN77" s="1350"/>
      <c r="AO77" s="1350"/>
      <c r="AP77" s="1350"/>
      <c r="AQ77" s="1350"/>
      <c r="AR77" s="1350"/>
      <c r="AS77" s="1350"/>
      <c r="AT77" s="1350"/>
      <c r="AU77" s="1350"/>
      <c r="AV77" s="1350"/>
      <c r="AW77" s="1350"/>
      <c r="AX77" s="1350"/>
      <c r="AY77" s="1352"/>
    </row>
    <row r="78" spans="1:51" ht="24.75" customHeight="1">
      <c r="A78" s="502"/>
      <c r="B78" s="678"/>
      <c r="C78" s="679"/>
      <c r="D78" s="679"/>
      <c r="E78" s="679"/>
      <c r="F78" s="679"/>
      <c r="G78" s="680"/>
      <c r="H78" s="1022" t="s">
        <v>71</v>
      </c>
      <c r="I78" s="693"/>
      <c r="J78" s="693"/>
      <c r="K78" s="693"/>
      <c r="L78" s="693"/>
      <c r="M78" s="1023" t="s">
        <v>127</v>
      </c>
      <c r="N78" s="530"/>
      <c r="O78" s="530"/>
      <c r="P78" s="530"/>
      <c r="Q78" s="530"/>
      <c r="R78" s="530"/>
      <c r="S78" s="530"/>
      <c r="T78" s="530"/>
      <c r="U78" s="530"/>
      <c r="V78" s="530"/>
      <c r="W78" s="530"/>
      <c r="X78" s="530"/>
      <c r="Y78" s="554"/>
      <c r="Z78" s="1024" t="s">
        <v>128</v>
      </c>
      <c r="AA78" s="1025"/>
      <c r="AB78" s="1025"/>
      <c r="AC78" s="1026"/>
      <c r="AD78" s="1022" t="s">
        <v>71</v>
      </c>
      <c r="AE78" s="693"/>
      <c r="AF78" s="693"/>
      <c r="AG78" s="693"/>
      <c r="AH78" s="693"/>
      <c r="AI78" s="1023" t="s">
        <v>127</v>
      </c>
      <c r="AJ78" s="530"/>
      <c r="AK78" s="530"/>
      <c r="AL78" s="530"/>
      <c r="AM78" s="530"/>
      <c r="AN78" s="530"/>
      <c r="AO78" s="530"/>
      <c r="AP78" s="530"/>
      <c r="AQ78" s="530"/>
      <c r="AR78" s="530"/>
      <c r="AS78" s="530"/>
      <c r="AT78" s="530"/>
      <c r="AU78" s="554"/>
      <c r="AV78" s="1024" t="s">
        <v>128</v>
      </c>
      <c r="AW78" s="1025"/>
      <c r="AX78" s="1025"/>
      <c r="AY78" s="1027"/>
    </row>
    <row r="79" spans="1:51" ht="24.75" customHeight="1">
      <c r="A79" s="502"/>
      <c r="B79" s="678"/>
      <c r="C79" s="679"/>
      <c r="D79" s="679"/>
      <c r="E79" s="679"/>
      <c r="F79" s="679"/>
      <c r="G79" s="680"/>
      <c r="H79" s="3532" t="s">
        <v>1557</v>
      </c>
      <c r="I79" s="3533"/>
      <c r="J79" s="3533"/>
      <c r="K79" s="3533"/>
      <c r="L79" s="3534"/>
      <c r="M79" s="1031" t="s">
        <v>1558</v>
      </c>
      <c r="N79" s="1032"/>
      <c r="O79" s="1032"/>
      <c r="P79" s="1032"/>
      <c r="Q79" s="1032"/>
      <c r="R79" s="1032"/>
      <c r="S79" s="1032"/>
      <c r="T79" s="1032"/>
      <c r="U79" s="1032"/>
      <c r="V79" s="1032"/>
      <c r="W79" s="1032"/>
      <c r="X79" s="1032"/>
      <c r="Y79" s="1033"/>
      <c r="Z79" s="1034">
        <v>106</v>
      </c>
      <c r="AA79" s="1035"/>
      <c r="AB79" s="1035"/>
      <c r="AC79" s="1036"/>
      <c r="AD79" s="1028"/>
      <c r="AE79" s="1029"/>
      <c r="AF79" s="1029"/>
      <c r="AG79" s="1029"/>
      <c r="AH79" s="1030"/>
      <c r="AI79" s="1031"/>
      <c r="AJ79" s="1032"/>
      <c r="AK79" s="1032"/>
      <c r="AL79" s="1032"/>
      <c r="AM79" s="1032"/>
      <c r="AN79" s="1032"/>
      <c r="AO79" s="1032"/>
      <c r="AP79" s="1032"/>
      <c r="AQ79" s="1032"/>
      <c r="AR79" s="1032"/>
      <c r="AS79" s="1032"/>
      <c r="AT79" s="1032"/>
      <c r="AU79" s="1033"/>
      <c r="AV79" s="1034"/>
      <c r="AW79" s="1035"/>
      <c r="AX79" s="1035"/>
      <c r="AY79" s="1037"/>
    </row>
    <row r="80" spans="1:51" ht="24.75" customHeight="1">
      <c r="A80" s="502"/>
      <c r="B80" s="678"/>
      <c r="C80" s="679"/>
      <c r="D80" s="679"/>
      <c r="E80" s="679"/>
      <c r="F80" s="679"/>
      <c r="G80" s="680"/>
      <c r="H80" s="1038"/>
      <c r="I80" s="844"/>
      <c r="J80" s="844"/>
      <c r="K80" s="844"/>
      <c r="L80" s="845"/>
      <c r="M80" s="1039"/>
      <c r="N80" s="1040"/>
      <c r="O80" s="1040"/>
      <c r="P80" s="1040"/>
      <c r="Q80" s="1040"/>
      <c r="R80" s="1040"/>
      <c r="S80" s="1040"/>
      <c r="T80" s="1040"/>
      <c r="U80" s="1040"/>
      <c r="V80" s="1040"/>
      <c r="W80" s="1040"/>
      <c r="X80" s="1040"/>
      <c r="Y80" s="1041"/>
      <c r="Z80" s="1042"/>
      <c r="AA80" s="1043"/>
      <c r="AB80" s="1043"/>
      <c r="AC80" s="1044"/>
      <c r="AD80" s="1038"/>
      <c r="AE80" s="844"/>
      <c r="AF80" s="844"/>
      <c r="AG80" s="844"/>
      <c r="AH80" s="845"/>
      <c r="AI80" s="1039"/>
      <c r="AJ80" s="1040"/>
      <c r="AK80" s="1040"/>
      <c r="AL80" s="1040"/>
      <c r="AM80" s="1040"/>
      <c r="AN80" s="1040"/>
      <c r="AO80" s="1040"/>
      <c r="AP80" s="1040"/>
      <c r="AQ80" s="1040"/>
      <c r="AR80" s="1040"/>
      <c r="AS80" s="1040"/>
      <c r="AT80" s="1040"/>
      <c r="AU80" s="1041"/>
      <c r="AV80" s="1042"/>
      <c r="AW80" s="1043"/>
      <c r="AX80" s="1043"/>
      <c r="AY80" s="1045"/>
    </row>
    <row r="81" spans="1:51" ht="24.75" customHeight="1">
      <c r="A81" s="502"/>
      <c r="B81" s="678"/>
      <c r="C81" s="679"/>
      <c r="D81" s="679"/>
      <c r="E81" s="679"/>
      <c r="F81" s="679"/>
      <c r="G81" s="680"/>
      <c r="H81" s="1038"/>
      <c r="I81" s="844"/>
      <c r="J81" s="844"/>
      <c r="K81" s="844"/>
      <c r="L81" s="845"/>
      <c r="M81" s="1039"/>
      <c r="N81" s="1040"/>
      <c r="O81" s="1040"/>
      <c r="P81" s="1040"/>
      <c r="Q81" s="1040"/>
      <c r="R81" s="1040"/>
      <c r="S81" s="1040"/>
      <c r="T81" s="1040"/>
      <c r="U81" s="1040"/>
      <c r="V81" s="1040"/>
      <c r="W81" s="1040"/>
      <c r="X81" s="1040"/>
      <c r="Y81" s="1041"/>
      <c r="Z81" s="1042"/>
      <c r="AA81" s="1043"/>
      <c r="AB81" s="1043"/>
      <c r="AC81" s="1044"/>
      <c r="AD81" s="1038"/>
      <c r="AE81" s="844"/>
      <c r="AF81" s="844"/>
      <c r="AG81" s="844"/>
      <c r="AH81" s="845"/>
      <c r="AI81" s="1039"/>
      <c r="AJ81" s="1040"/>
      <c r="AK81" s="1040"/>
      <c r="AL81" s="1040"/>
      <c r="AM81" s="1040"/>
      <c r="AN81" s="1040"/>
      <c r="AO81" s="1040"/>
      <c r="AP81" s="1040"/>
      <c r="AQ81" s="1040"/>
      <c r="AR81" s="1040"/>
      <c r="AS81" s="1040"/>
      <c r="AT81" s="1040"/>
      <c r="AU81" s="1041"/>
      <c r="AV81" s="1042"/>
      <c r="AW81" s="1043"/>
      <c r="AX81" s="1043"/>
      <c r="AY81" s="1045"/>
    </row>
    <row r="82" spans="1:51" ht="24.75" customHeight="1">
      <c r="A82" s="502"/>
      <c r="B82" s="678"/>
      <c r="C82" s="679"/>
      <c r="D82" s="679"/>
      <c r="E82" s="679"/>
      <c r="F82" s="679"/>
      <c r="G82" s="680"/>
      <c r="H82" s="1038"/>
      <c r="I82" s="844"/>
      <c r="J82" s="844"/>
      <c r="K82" s="844"/>
      <c r="L82" s="845"/>
      <c r="M82" s="1039"/>
      <c r="N82" s="1040"/>
      <c r="O82" s="1040"/>
      <c r="P82" s="1040"/>
      <c r="Q82" s="1040"/>
      <c r="R82" s="1040"/>
      <c r="S82" s="1040"/>
      <c r="T82" s="1040"/>
      <c r="U82" s="1040"/>
      <c r="V82" s="1040"/>
      <c r="W82" s="1040"/>
      <c r="X82" s="1040"/>
      <c r="Y82" s="1041"/>
      <c r="Z82" s="1042"/>
      <c r="AA82" s="1043"/>
      <c r="AB82" s="1043"/>
      <c r="AC82" s="1044"/>
      <c r="AD82" s="1038"/>
      <c r="AE82" s="844"/>
      <c r="AF82" s="844"/>
      <c r="AG82" s="844"/>
      <c r="AH82" s="845"/>
      <c r="AI82" s="1039"/>
      <c r="AJ82" s="1040"/>
      <c r="AK82" s="1040"/>
      <c r="AL82" s="1040"/>
      <c r="AM82" s="1040"/>
      <c r="AN82" s="1040"/>
      <c r="AO82" s="1040"/>
      <c r="AP82" s="1040"/>
      <c r="AQ82" s="1040"/>
      <c r="AR82" s="1040"/>
      <c r="AS82" s="1040"/>
      <c r="AT82" s="1040"/>
      <c r="AU82" s="1041"/>
      <c r="AV82" s="1042"/>
      <c r="AW82" s="1043"/>
      <c r="AX82" s="1043"/>
      <c r="AY82" s="1045"/>
    </row>
    <row r="83" spans="1:51" ht="24.75" customHeight="1">
      <c r="A83" s="502"/>
      <c r="B83" s="678"/>
      <c r="C83" s="679"/>
      <c r="D83" s="679"/>
      <c r="E83" s="679"/>
      <c r="F83" s="679"/>
      <c r="G83" s="680"/>
      <c r="H83" s="1038"/>
      <c r="I83" s="844"/>
      <c r="J83" s="844"/>
      <c r="K83" s="844"/>
      <c r="L83" s="845"/>
      <c r="M83" s="1039"/>
      <c r="N83" s="1040"/>
      <c r="O83" s="1040"/>
      <c r="P83" s="1040"/>
      <c r="Q83" s="1040"/>
      <c r="R83" s="1040"/>
      <c r="S83" s="1040"/>
      <c r="T83" s="1040"/>
      <c r="U83" s="1040"/>
      <c r="V83" s="1040"/>
      <c r="W83" s="1040"/>
      <c r="X83" s="1040"/>
      <c r="Y83" s="1041"/>
      <c r="Z83" s="1042"/>
      <c r="AA83" s="1043"/>
      <c r="AB83" s="1043"/>
      <c r="AC83" s="1043"/>
      <c r="AD83" s="1038"/>
      <c r="AE83" s="844"/>
      <c r="AF83" s="844"/>
      <c r="AG83" s="844"/>
      <c r="AH83" s="845"/>
      <c r="AI83" s="1039"/>
      <c r="AJ83" s="1040"/>
      <c r="AK83" s="1040"/>
      <c r="AL83" s="1040"/>
      <c r="AM83" s="1040"/>
      <c r="AN83" s="1040"/>
      <c r="AO83" s="1040"/>
      <c r="AP83" s="1040"/>
      <c r="AQ83" s="1040"/>
      <c r="AR83" s="1040"/>
      <c r="AS83" s="1040"/>
      <c r="AT83" s="1040"/>
      <c r="AU83" s="1041"/>
      <c r="AV83" s="1042"/>
      <c r="AW83" s="1043"/>
      <c r="AX83" s="1043"/>
      <c r="AY83" s="1045"/>
    </row>
    <row r="84" spans="1:51" ht="24.75" customHeight="1">
      <c r="A84" s="502"/>
      <c r="B84" s="678"/>
      <c r="C84" s="679"/>
      <c r="D84" s="679"/>
      <c r="E84" s="679"/>
      <c r="F84" s="679"/>
      <c r="G84" s="680"/>
      <c r="H84" s="1038"/>
      <c r="I84" s="844"/>
      <c r="J84" s="844"/>
      <c r="K84" s="844"/>
      <c r="L84" s="845"/>
      <c r="M84" s="1039"/>
      <c r="N84" s="1040"/>
      <c r="O84" s="1040"/>
      <c r="P84" s="1040"/>
      <c r="Q84" s="1040"/>
      <c r="R84" s="1040"/>
      <c r="S84" s="1040"/>
      <c r="T84" s="1040"/>
      <c r="U84" s="1040"/>
      <c r="V84" s="1040"/>
      <c r="W84" s="1040"/>
      <c r="X84" s="1040"/>
      <c r="Y84" s="1041"/>
      <c r="Z84" s="1042"/>
      <c r="AA84" s="1043"/>
      <c r="AB84" s="1043"/>
      <c r="AC84" s="1043"/>
      <c r="AD84" s="1038"/>
      <c r="AE84" s="844"/>
      <c r="AF84" s="844"/>
      <c r="AG84" s="844"/>
      <c r="AH84" s="845"/>
      <c r="AI84" s="1039"/>
      <c r="AJ84" s="1040"/>
      <c r="AK84" s="1040"/>
      <c r="AL84" s="1040"/>
      <c r="AM84" s="1040"/>
      <c r="AN84" s="1040"/>
      <c r="AO84" s="1040"/>
      <c r="AP84" s="1040"/>
      <c r="AQ84" s="1040"/>
      <c r="AR84" s="1040"/>
      <c r="AS84" s="1040"/>
      <c r="AT84" s="1040"/>
      <c r="AU84" s="1041"/>
      <c r="AV84" s="1042"/>
      <c r="AW84" s="1043"/>
      <c r="AX84" s="1043"/>
      <c r="AY84" s="1045"/>
    </row>
    <row r="85" spans="1:51" ht="24.75" customHeight="1">
      <c r="A85" s="502"/>
      <c r="B85" s="678"/>
      <c r="C85" s="679"/>
      <c r="D85" s="679"/>
      <c r="E85" s="679"/>
      <c r="F85" s="679"/>
      <c r="G85" s="680"/>
      <c r="H85" s="1038"/>
      <c r="I85" s="844"/>
      <c r="J85" s="844"/>
      <c r="K85" s="844"/>
      <c r="L85" s="845"/>
      <c r="M85" s="1039"/>
      <c r="N85" s="1040"/>
      <c r="O85" s="1040"/>
      <c r="P85" s="1040"/>
      <c r="Q85" s="1040"/>
      <c r="R85" s="1040"/>
      <c r="S85" s="1040"/>
      <c r="T85" s="1040"/>
      <c r="U85" s="1040"/>
      <c r="V85" s="1040"/>
      <c r="W85" s="1040"/>
      <c r="X85" s="1040"/>
      <c r="Y85" s="1041"/>
      <c r="Z85" s="1042"/>
      <c r="AA85" s="1043"/>
      <c r="AB85" s="1043"/>
      <c r="AC85" s="1043"/>
      <c r="AD85" s="1038"/>
      <c r="AE85" s="844"/>
      <c r="AF85" s="844"/>
      <c r="AG85" s="844"/>
      <c r="AH85" s="845"/>
      <c r="AI85" s="1039"/>
      <c r="AJ85" s="1040"/>
      <c r="AK85" s="1040"/>
      <c r="AL85" s="1040"/>
      <c r="AM85" s="1040"/>
      <c r="AN85" s="1040"/>
      <c r="AO85" s="1040"/>
      <c r="AP85" s="1040"/>
      <c r="AQ85" s="1040"/>
      <c r="AR85" s="1040"/>
      <c r="AS85" s="1040"/>
      <c r="AT85" s="1040"/>
      <c r="AU85" s="1041"/>
      <c r="AV85" s="1042"/>
      <c r="AW85" s="1043"/>
      <c r="AX85" s="1043"/>
      <c r="AY85" s="1045"/>
    </row>
    <row r="86" spans="1:51" ht="24.75" customHeight="1">
      <c r="A86" s="502"/>
      <c r="B86" s="678"/>
      <c r="C86" s="679"/>
      <c r="D86" s="679"/>
      <c r="E86" s="679"/>
      <c r="F86" s="679"/>
      <c r="G86" s="680"/>
      <c r="H86" s="1046"/>
      <c r="I86" s="832"/>
      <c r="J86" s="832"/>
      <c r="K86" s="832"/>
      <c r="L86" s="833"/>
      <c r="M86" s="1047"/>
      <c r="N86" s="1048"/>
      <c r="O86" s="1048"/>
      <c r="P86" s="1048"/>
      <c r="Q86" s="1048"/>
      <c r="R86" s="1048"/>
      <c r="S86" s="1048"/>
      <c r="T86" s="1048"/>
      <c r="U86" s="1048"/>
      <c r="V86" s="1048"/>
      <c r="W86" s="1048"/>
      <c r="X86" s="1048"/>
      <c r="Y86" s="1049"/>
      <c r="Z86" s="1050"/>
      <c r="AA86" s="1051"/>
      <c r="AB86" s="1051"/>
      <c r="AC86" s="1051"/>
      <c r="AD86" s="1046"/>
      <c r="AE86" s="832"/>
      <c r="AF86" s="832"/>
      <c r="AG86" s="832"/>
      <c r="AH86" s="833"/>
      <c r="AI86" s="1047"/>
      <c r="AJ86" s="1048"/>
      <c r="AK86" s="1048"/>
      <c r="AL86" s="1048"/>
      <c r="AM86" s="1048"/>
      <c r="AN86" s="1048"/>
      <c r="AO86" s="1048"/>
      <c r="AP86" s="1048"/>
      <c r="AQ86" s="1048"/>
      <c r="AR86" s="1048"/>
      <c r="AS86" s="1048"/>
      <c r="AT86" s="1048"/>
      <c r="AU86" s="1049"/>
      <c r="AV86" s="1050"/>
      <c r="AW86" s="1051"/>
      <c r="AX86" s="1051"/>
      <c r="AY86" s="1052"/>
    </row>
    <row r="87" spans="1:51" ht="24.75" customHeight="1">
      <c r="A87" s="502"/>
      <c r="B87" s="678"/>
      <c r="C87" s="679"/>
      <c r="D87" s="679"/>
      <c r="E87" s="679"/>
      <c r="F87" s="679"/>
      <c r="G87" s="680"/>
      <c r="H87" s="1053" t="s">
        <v>39</v>
      </c>
      <c r="I87" s="530"/>
      <c r="J87" s="530"/>
      <c r="K87" s="530"/>
      <c r="L87" s="530"/>
      <c r="M87" s="1054"/>
      <c r="N87" s="649"/>
      <c r="O87" s="649"/>
      <c r="P87" s="649"/>
      <c r="Q87" s="649"/>
      <c r="R87" s="649"/>
      <c r="S87" s="649"/>
      <c r="T87" s="649"/>
      <c r="U87" s="649"/>
      <c r="V87" s="649"/>
      <c r="W87" s="649"/>
      <c r="X87" s="649"/>
      <c r="Y87" s="650"/>
      <c r="Z87" s="1055">
        <f>SUM(Z79:AC86)</f>
        <v>106</v>
      </c>
      <c r="AA87" s="1056"/>
      <c r="AB87" s="1056"/>
      <c r="AC87" s="1057"/>
      <c r="AD87" s="1053" t="s">
        <v>39</v>
      </c>
      <c r="AE87" s="530"/>
      <c r="AF87" s="530"/>
      <c r="AG87" s="530"/>
      <c r="AH87" s="530"/>
      <c r="AI87" s="1054"/>
      <c r="AJ87" s="649"/>
      <c r="AK87" s="649"/>
      <c r="AL87" s="649"/>
      <c r="AM87" s="649"/>
      <c r="AN87" s="649"/>
      <c r="AO87" s="649"/>
      <c r="AP87" s="649"/>
      <c r="AQ87" s="649"/>
      <c r="AR87" s="649"/>
      <c r="AS87" s="649"/>
      <c r="AT87" s="649"/>
      <c r="AU87" s="650"/>
      <c r="AV87" s="1055">
        <f>SUM(AV79:AY86)</f>
        <v>0</v>
      </c>
      <c r="AW87" s="1056"/>
      <c r="AX87" s="1056"/>
      <c r="AY87" s="1058"/>
    </row>
    <row r="88" spans="1:51" ht="25.2" customHeight="1">
      <c r="A88" s="502"/>
      <c r="B88" s="678"/>
      <c r="C88" s="679"/>
      <c r="D88" s="679"/>
      <c r="E88" s="679"/>
      <c r="F88" s="679"/>
      <c r="G88" s="680"/>
      <c r="H88" s="1059" t="s">
        <v>1559</v>
      </c>
      <c r="I88" s="1060"/>
      <c r="J88" s="1060"/>
      <c r="K88" s="1060"/>
      <c r="L88" s="1060"/>
      <c r="M88" s="1060"/>
      <c r="N88" s="1060"/>
      <c r="O88" s="1060"/>
      <c r="P88" s="1060"/>
      <c r="Q88" s="1060"/>
      <c r="R88" s="1060"/>
      <c r="S88" s="1060"/>
      <c r="T88" s="1060"/>
      <c r="U88" s="1060"/>
      <c r="V88" s="1060"/>
      <c r="W88" s="1060"/>
      <c r="X88" s="1060"/>
      <c r="Y88" s="1060"/>
      <c r="Z88" s="1060"/>
      <c r="AA88" s="1060"/>
      <c r="AB88" s="1060"/>
      <c r="AC88" s="1061"/>
      <c r="AD88" s="1059" t="s">
        <v>136</v>
      </c>
      <c r="AE88" s="1060"/>
      <c r="AF88" s="1060"/>
      <c r="AG88" s="1060"/>
      <c r="AH88" s="1060"/>
      <c r="AI88" s="1060"/>
      <c r="AJ88" s="1060"/>
      <c r="AK88" s="1060"/>
      <c r="AL88" s="1060"/>
      <c r="AM88" s="1060"/>
      <c r="AN88" s="1060"/>
      <c r="AO88" s="1060"/>
      <c r="AP88" s="1060"/>
      <c r="AQ88" s="1060"/>
      <c r="AR88" s="1060"/>
      <c r="AS88" s="1060"/>
      <c r="AT88" s="1060"/>
      <c r="AU88" s="1060"/>
      <c r="AV88" s="1060"/>
      <c r="AW88" s="1060"/>
      <c r="AX88" s="1060"/>
      <c r="AY88" s="1062"/>
    </row>
    <row r="89" spans="1:51" ht="25.55" customHeight="1">
      <c r="A89" s="502"/>
      <c r="B89" s="678"/>
      <c r="C89" s="679"/>
      <c r="D89" s="679"/>
      <c r="E89" s="679"/>
      <c r="F89" s="679"/>
      <c r="G89" s="680"/>
      <c r="H89" s="1022" t="s">
        <v>71</v>
      </c>
      <c r="I89" s="693"/>
      <c r="J89" s="693"/>
      <c r="K89" s="693"/>
      <c r="L89" s="693"/>
      <c r="M89" s="1023" t="s">
        <v>127</v>
      </c>
      <c r="N89" s="530"/>
      <c r="O89" s="530"/>
      <c r="P89" s="530"/>
      <c r="Q89" s="530"/>
      <c r="R89" s="530"/>
      <c r="S89" s="530"/>
      <c r="T89" s="530"/>
      <c r="U89" s="530"/>
      <c r="V89" s="530"/>
      <c r="W89" s="530"/>
      <c r="X89" s="530"/>
      <c r="Y89" s="554"/>
      <c r="Z89" s="1024" t="s">
        <v>128</v>
      </c>
      <c r="AA89" s="1025"/>
      <c r="AB89" s="1025"/>
      <c r="AC89" s="1026"/>
      <c r="AD89" s="1022" t="s">
        <v>71</v>
      </c>
      <c r="AE89" s="693"/>
      <c r="AF89" s="693"/>
      <c r="AG89" s="693"/>
      <c r="AH89" s="693"/>
      <c r="AI89" s="1023" t="s">
        <v>127</v>
      </c>
      <c r="AJ89" s="530"/>
      <c r="AK89" s="530"/>
      <c r="AL89" s="530"/>
      <c r="AM89" s="530"/>
      <c r="AN89" s="530"/>
      <c r="AO89" s="530"/>
      <c r="AP89" s="530"/>
      <c r="AQ89" s="530"/>
      <c r="AR89" s="530"/>
      <c r="AS89" s="530"/>
      <c r="AT89" s="530"/>
      <c r="AU89" s="554"/>
      <c r="AV89" s="1024" t="s">
        <v>128</v>
      </c>
      <c r="AW89" s="1025"/>
      <c r="AX89" s="1025"/>
      <c r="AY89" s="1027"/>
    </row>
    <row r="90" spans="1:51" ht="24.75" customHeight="1">
      <c r="A90" s="502"/>
      <c r="B90" s="678"/>
      <c r="C90" s="679"/>
      <c r="D90" s="679"/>
      <c r="E90" s="679"/>
      <c r="F90" s="679"/>
      <c r="G90" s="680"/>
      <c r="H90" s="3532" t="s">
        <v>1557</v>
      </c>
      <c r="I90" s="3533"/>
      <c r="J90" s="3533"/>
      <c r="K90" s="3533"/>
      <c r="L90" s="3534"/>
      <c r="M90" s="1031" t="s">
        <v>1558</v>
      </c>
      <c r="N90" s="1032"/>
      <c r="O90" s="1032"/>
      <c r="P90" s="1032"/>
      <c r="Q90" s="1032"/>
      <c r="R90" s="1032"/>
      <c r="S90" s="1032"/>
      <c r="T90" s="1032"/>
      <c r="U90" s="1032"/>
      <c r="V90" s="1032"/>
      <c r="W90" s="1032"/>
      <c r="X90" s="1032"/>
      <c r="Y90" s="1033"/>
      <c r="Z90" s="1034">
        <v>99</v>
      </c>
      <c r="AA90" s="1035"/>
      <c r="AB90" s="1035"/>
      <c r="AC90" s="1036"/>
      <c r="AD90" s="1028"/>
      <c r="AE90" s="1029"/>
      <c r="AF90" s="1029"/>
      <c r="AG90" s="1029"/>
      <c r="AH90" s="1030"/>
      <c r="AI90" s="1031"/>
      <c r="AJ90" s="1032"/>
      <c r="AK90" s="1032"/>
      <c r="AL90" s="1032"/>
      <c r="AM90" s="1032"/>
      <c r="AN90" s="1032"/>
      <c r="AO90" s="1032"/>
      <c r="AP90" s="1032"/>
      <c r="AQ90" s="1032"/>
      <c r="AR90" s="1032"/>
      <c r="AS90" s="1032"/>
      <c r="AT90" s="1032"/>
      <c r="AU90" s="1033"/>
      <c r="AV90" s="1034"/>
      <c r="AW90" s="1035"/>
      <c r="AX90" s="1035"/>
      <c r="AY90" s="1037"/>
    </row>
    <row r="91" spans="1:51" ht="24.75" customHeight="1">
      <c r="A91" s="502"/>
      <c r="B91" s="678"/>
      <c r="C91" s="679"/>
      <c r="D91" s="679"/>
      <c r="E91" s="679"/>
      <c r="F91" s="679"/>
      <c r="G91" s="680"/>
      <c r="H91" s="1038"/>
      <c r="I91" s="844"/>
      <c r="J91" s="844"/>
      <c r="K91" s="844"/>
      <c r="L91" s="845"/>
      <c r="M91" s="1039"/>
      <c r="N91" s="1040"/>
      <c r="O91" s="1040"/>
      <c r="P91" s="1040"/>
      <c r="Q91" s="1040"/>
      <c r="R91" s="1040"/>
      <c r="S91" s="1040"/>
      <c r="T91" s="1040"/>
      <c r="U91" s="1040"/>
      <c r="V91" s="1040"/>
      <c r="W91" s="1040"/>
      <c r="X91" s="1040"/>
      <c r="Y91" s="1041"/>
      <c r="Z91" s="1042"/>
      <c r="AA91" s="1043"/>
      <c r="AB91" s="1043"/>
      <c r="AC91" s="1044"/>
      <c r="AD91" s="1038"/>
      <c r="AE91" s="844"/>
      <c r="AF91" s="844"/>
      <c r="AG91" s="844"/>
      <c r="AH91" s="845"/>
      <c r="AI91" s="1039"/>
      <c r="AJ91" s="1040"/>
      <c r="AK91" s="1040"/>
      <c r="AL91" s="1040"/>
      <c r="AM91" s="1040"/>
      <c r="AN91" s="1040"/>
      <c r="AO91" s="1040"/>
      <c r="AP91" s="1040"/>
      <c r="AQ91" s="1040"/>
      <c r="AR91" s="1040"/>
      <c r="AS91" s="1040"/>
      <c r="AT91" s="1040"/>
      <c r="AU91" s="1041"/>
      <c r="AV91" s="1042"/>
      <c r="AW91" s="1043"/>
      <c r="AX91" s="1043"/>
      <c r="AY91" s="1045"/>
    </row>
    <row r="92" spans="1:51" ht="24.75" customHeight="1">
      <c r="A92" s="502"/>
      <c r="B92" s="678"/>
      <c r="C92" s="679"/>
      <c r="D92" s="679"/>
      <c r="E92" s="679"/>
      <c r="F92" s="679"/>
      <c r="G92" s="680"/>
      <c r="H92" s="1038"/>
      <c r="I92" s="844"/>
      <c r="J92" s="844"/>
      <c r="K92" s="844"/>
      <c r="L92" s="845"/>
      <c r="M92" s="1039"/>
      <c r="N92" s="1040"/>
      <c r="O92" s="1040"/>
      <c r="P92" s="1040"/>
      <c r="Q92" s="1040"/>
      <c r="R92" s="1040"/>
      <c r="S92" s="1040"/>
      <c r="T92" s="1040"/>
      <c r="U92" s="1040"/>
      <c r="V92" s="1040"/>
      <c r="W92" s="1040"/>
      <c r="X92" s="1040"/>
      <c r="Y92" s="1041"/>
      <c r="Z92" s="1042"/>
      <c r="AA92" s="1043"/>
      <c r="AB92" s="1043"/>
      <c r="AC92" s="1044"/>
      <c r="AD92" s="1038"/>
      <c r="AE92" s="844"/>
      <c r="AF92" s="844"/>
      <c r="AG92" s="844"/>
      <c r="AH92" s="845"/>
      <c r="AI92" s="1039"/>
      <c r="AJ92" s="1040"/>
      <c r="AK92" s="1040"/>
      <c r="AL92" s="1040"/>
      <c r="AM92" s="1040"/>
      <c r="AN92" s="1040"/>
      <c r="AO92" s="1040"/>
      <c r="AP92" s="1040"/>
      <c r="AQ92" s="1040"/>
      <c r="AR92" s="1040"/>
      <c r="AS92" s="1040"/>
      <c r="AT92" s="1040"/>
      <c r="AU92" s="1041"/>
      <c r="AV92" s="1042"/>
      <c r="AW92" s="1043"/>
      <c r="AX92" s="1043"/>
      <c r="AY92" s="1045"/>
    </row>
    <row r="93" spans="1:51" ht="24.75" customHeight="1">
      <c r="A93" s="502"/>
      <c r="B93" s="678"/>
      <c r="C93" s="679"/>
      <c r="D93" s="679"/>
      <c r="E93" s="679"/>
      <c r="F93" s="679"/>
      <c r="G93" s="680"/>
      <c r="H93" s="1038"/>
      <c r="I93" s="844"/>
      <c r="J93" s="844"/>
      <c r="K93" s="844"/>
      <c r="L93" s="845"/>
      <c r="M93" s="1039"/>
      <c r="N93" s="1040"/>
      <c r="O93" s="1040"/>
      <c r="P93" s="1040"/>
      <c r="Q93" s="1040"/>
      <c r="R93" s="1040"/>
      <c r="S93" s="1040"/>
      <c r="T93" s="1040"/>
      <c r="U93" s="1040"/>
      <c r="V93" s="1040"/>
      <c r="W93" s="1040"/>
      <c r="X93" s="1040"/>
      <c r="Y93" s="1041"/>
      <c r="Z93" s="1042"/>
      <c r="AA93" s="1043"/>
      <c r="AB93" s="1043"/>
      <c r="AC93" s="1044"/>
      <c r="AD93" s="1038"/>
      <c r="AE93" s="844"/>
      <c r="AF93" s="844"/>
      <c r="AG93" s="844"/>
      <c r="AH93" s="845"/>
      <c r="AI93" s="1039"/>
      <c r="AJ93" s="1040"/>
      <c r="AK93" s="1040"/>
      <c r="AL93" s="1040"/>
      <c r="AM93" s="1040"/>
      <c r="AN93" s="1040"/>
      <c r="AO93" s="1040"/>
      <c r="AP93" s="1040"/>
      <c r="AQ93" s="1040"/>
      <c r="AR93" s="1040"/>
      <c r="AS93" s="1040"/>
      <c r="AT93" s="1040"/>
      <c r="AU93" s="1041"/>
      <c r="AV93" s="1042"/>
      <c r="AW93" s="1043"/>
      <c r="AX93" s="1043"/>
      <c r="AY93" s="1045"/>
    </row>
    <row r="94" spans="1:51" ht="24.75" customHeight="1">
      <c r="A94" s="502"/>
      <c r="B94" s="678"/>
      <c r="C94" s="679"/>
      <c r="D94" s="679"/>
      <c r="E94" s="679"/>
      <c r="F94" s="679"/>
      <c r="G94" s="680"/>
      <c r="H94" s="1038"/>
      <c r="I94" s="844"/>
      <c r="J94" s="844"/>
      <c r="K94" s="844"/>
      <c r="L94" s="845"/>
      <c r="M94" s="1039"/>
      <c r="N94" s="1040"/>
      <c r="O94" s="1040"/>
      <c r="P94" s="1040"/>
      <c r="Q94" s="1040"/>
      <c r="R94" s="1040"/>
      <c r="S94" s="1040"/>
      <c r="T94" s="1040"/>
      <c r="U94" s="1040"/>
      <c r="V94" s="1040"/>
      <c r="W94" s="1040"/>
      <c r="X94" s="1040"/>
      <c r="Y94" s="1041"/>
      <c r="Z94" s="1042"/>
      <c r="AA94" s="1043"/>
      <c r="AB94" s="1043"/>
      <c r="AC94" s="1043"/>
      <c r="AD94" s="1038"/>
      <c r="AE94" s="844"/>
      <c r="AF94" s="844"/>
      <c r="AG94" s="844"/>
      <c r="AH94" s="845"/>
      <c r="AI94" s="1039"/>
      <c r="AJ94" s="1040"/>
      <c r="AK94" s="1040"/>
      <c r="AL94" s="1040"/>
      <c r="AM94" s="1040"/>
      <c r="AN94" s="1040"/>
      <c r="AO94" s="1040"/>
      <c r="AP94" s="1040"/>
      <c r="AQ94" s="1040"/>
      <c r="AR94" s="1040"/>
      <c r="AS94" s="1040"/>
      <c r="AT94" s="1040"/>
      <c r="AU94" s="1041"/>
      <c r="AV94" s="1042"/>
      <c r="AW94" s="1043"/>
      <c r="AX94" s="1043"/>
      <c r="AY94" s="1045"/>
    </row>
    <row r="95" spans="1:51" ht="24.75" customHeight="1">
      <c r="A95" s="502"/>
      <c r="B95" s="678"/>
      <c r="C95" s="679"/>
      <c r="D95" s="679"/>
      <c r="E95" s="679"/>
      <c r="F95" s="679"/>
      <c r="G95" s="680"/>
      <c r="H95" s="1038"/>
      <c r="I95" s="844"/>
      <c r="J95" s="844"/>
      <c r="K95" s="844"/>
      <c r="L95" s="845"/>
      <c r="M95" s="1039"/>
      <c r="N95" s="1040"/>
      <c r="O95" s="1040"/>
      <c r="P95" s="1040"/>
      <c r="Q95" s="1040"/>
      <c r="R95" s="1040"/>
      <c r="S95" s="1040"/>
      <c r="T95" s="1040"/>
      <c r="U95" s="1040"/>
      <c r="V95" s="1040"/>
      <c r="W95" s="1040"/>
      <c r="X95" s="1040"/>
      <c r="Y95" s="1041"/>
      <c r="Z95" s="1042"/>
      <c r="AA95" s="1043"/>
      <c r="AB95" s="1043"/>
      <c r="AC95" s="1043"/>
      <c r="AD95" s="1038"/>
      <c r="AE95" s="844"/>
      <c r="AF95" s="844"/>
      <c r="AG95" s="844"/>
      <c r="AH95" s="845"/>
      <c r="AI95" s="1039"/>
      <c r="AJ95" s="1040"/>
      <c r="AK95" s="1040"/>
      <c r="AL95" s="1040"/>
      <c r="AM95" s="1040"/>
      <c r="AN95" s="1040"/>
      <c r="AO95" s="1040"/>
      <c r="AP95" s="1040"/>
      <c r="AQ95" s="1040"/>
      <c r="AR95" s="1040"/>
      <c r="AS95" s="1040"/>
      <c r="AT95" s="1040"/>
      <c r="AU95" s="1041"/>
      <c r="AV95" s="1042"/>
      <c r="AW95" s="1043"/>
      <c r="AX95" s="1043"/>
      <c r="AY95" s="1045"/>
    </row>
    <row r="96" spans="1:51" ht="24.75" customHeight="1">
      <c r="A96" s="502"/>
      <c r="B96" s="678"/>
      <c r="C96" s="679"/>
      <c r="D96" s="679"/>
      <c r="E96" s="679"/>
      <c r="F96" s="679"/>
      <c r="G96" s="680"/>
      <c r="H96" s="1038"/>
      <c r="I96" s="844"/>
      <c r="J96" s="844"/>
      <c r="K96" s="844"/>
      <c r="L96" s="845"/>
      <c r="M96" s="1039"/>
      <c r="N96" s="1040"/>
      <c r="O96" s="1040"/>
      <c r="P96" s="1040"/>
      <c r="Q96" s="1040"/>
      <c r="R96" s="1040"/>
      <c r="S96" s="1040"/>
      <c r="T96" s="1040"/>
      <c r="U96" s="1040"/>
      <c r="V96" s="1040"/>
      <c r="W96" s="1040"/>
      <c r="X96" s="1040"/>
      <c r="Y96" s="1041"/>
      <c r="Z96" s="1042"/>
      <c r="AA96" s="1043"/>
      <c r="AB96" s="1043"/>
      <c r="AC96" s="1043"/>
      <c r="AD96" s="1038"/>
      <c r="AE96" s="844"/>
      <c r="AF96" s="844"/>
      <c r="AG96" s="844"/>
      <c r="AH96" s="845"/>
      <c r="AI96" s="1039"/>
      <c r="AJ96" s="1040"/>
      <c r="AK96" s="1040"/>
      <c r="AL96" s="1040"/>
      <c r="AM96" s="1040"/>
      <c r="AN96" s="1040"/>
      <c r="AO96" s="1040"/>
      <c r="AP96" s="1040"/>
      <c r="AQ96" s="1040"/>
      <c r="AR96" s="1040"/>
      <c r="AS96" s="1040"/>
      <c r="AT96" s="1040"/>
      <c r="AU96" s="1041"/>
      <c r="AV96" s="1042"/>
      <c r="AW96" s="1043"/>
      <c r="AX96" s="1043"/>
      <c r="AY96" s="1045"/>
    </row>
    <row r="97" spans="1:51" ht="24.75" customHeight="1">
      <c r="A97" s="502"/>
      <c r="B97" s="678"/>
      <c r="C97" s="679"/>
      <c r="D97" s="679"/>
      <c r="E97" s="679"/>
      <c r="F97" s="679"/>
      <c r="G97" s="680"/>
      <c r="H97" s="1046"/>
      <c r="I97" s="832"/>
      <c r="J97" s="832"/>
      <c r="K97" s="832"/>
      <c r="L97" s="833"/>
      <c r="M97" s="1047"/>
      <c r="N97" s="1048"/>
      <c r="O97" s="1048"/>
      <c r="P97" s="1048"/>
      <c r="Q97" s="1048"/>
      <c r="R97" s="1048"/>
      <c r="S97" s="1048"/>
      <c r="T97" s="1048"/>
      <c r="U97" s="1048"/>
      <c r="V97" s="1048"/>
      <c r="W97" s="1048"/>
      <c r="X97" s="1048"/>
      <c r="Y97" s="1049"/>
      <c r="Z97" s="1050"/>
      <c r="AA97" s="1051"/>
      <c r="AB97" s="1051"/>
      <c r="AC97" s="1051"/>
      <c r="AD97" s="1046"/>
      <c r="AE97" s="832"/>
      <c r="AF97" s="832"/>
      <c r="AG97" s="832"/>
      <c r="AH97" s="833"/>
      <c r="AI97" s="1047"/>
      <c r="AJ97" s="1048"/>
      <c r="AK97" s="1048"/>
      <c r="AL97" s="1048"/>
      <c r="AM97" s="1048"/>
      <c r="AN97" s="1048"/>
      <c r="AO97" s="1048"/>
      <c r="AP97" s="1048"/>
      <c r="AQ97" s="1048"/>
      <c r="AR97" s="1048"/>
      <c r="AS97" s="1048"/>
      <c r="AT97" s="1048"/>
      <c r="AU97" s="1049"/>
      <c r="AV97" s="1050"/>
      <c r="AW97" s="1051"/>
      <c r="AX97" s="1051"/>
      <c r="AY97" s="1052"/>
    </row>
    <row r="98" spans="1:51" ht="24.75" customHeight="1">
      <c r="A98" s="502"/>
      <c r="B98" s="678"/>
      <c r="C98" s="679"/>
      <c r="D98" s="679"/>
      <c r="E98" s="679"/>
      <c r="F98" s="679"/>
      <c r="G98" s="680"/>
      <c r="H98" s="1053" t="s">
        <v>39</v>
      </c>
      <c r="I98" s="530"/>
      <c r="J98" s="530"/>
      <c r="K98" s="530"/>
      <c r="L98" s="530"/>
      <c r="M98" s="1054"/>
      <c r="N98" s="649"/>
      <c r="O98" s="649"/>
      <c r="P98" s="649"/>
      <c r="Q98" s="649"/>
      <c r="R98" s="649"/>
      <c r="S98" s="649"/>
      <c r="T98" s="649"/>
      <c r="U98" s="649"/>
      <c r="V98" s="649"/>
      <c r="W98" s="649"/>
      <c r="X98" s="649"/>
      <c r="Y98" s="650"/>
      <c r="Z98" s="1055">
        <f>SUM(Z90:AC97)</f>
        <v>99</v>
      </c>
      <c r="AA98" s="1056"/>
      <c r="AB98" s="1056"/>
      <c r="AC98" s="1057"/>
      <c r="AD98" s="1053" t="s">
        <v>39</v>
      </c>
      <c r="AE98" s="530"/>
      <c r="AF98" s="530"/>
      <c r="AG98" s="530"/>
      <c r="AH98" s="530"/>
      <c r="AI98" s="1054"/>
      <c r="AJ98" s="649"/>
      <c r="AK98" s="649"/>
      <c r="AL98" s="649"/>
      <c r="AM98" s="649"/>
      <c r="AN98" s="649"/>
      <c r="AO98" s="649"/>
      <c r="AP98" s="649"/>
      <c r="AQ98" s="649"/>
      <c r="AR98" s="649"/>
      <c r="AS98" s="649"/>
      <c r="AT98" s="649"/>
      <c r="AU98" s="650"/>
      <c r="AV98" s="1055">
        <f>SUM(AV90:AY97)</f>
        <v>0</v>
      </c>
      <c r="AW98" s="1056"/>
      <c r="AX98" s="1056"/>
      <c r="AY98" s="1058"/>
    </row>
    <row r="99" spans="1:51" ht="24.75" customHeight="1">
      <c r="A99" s="502"/>
      <c r="B99" s="678"/>
      <c r="C99" s="679"/>
      <c r="D99" s="679"/>
      <c r="E99" s="679"/>
      <c r="F99" s="679"/>
      <c r="G99" s="680"/>
      <c r="H99" s="1059" t="s">
        <v>1560</v>
      </c>
      <c r="I99" s="1060"/>
      <c r="J99" s="1060"/>
      <c r="K99" s="1060"/>
      <c r="L99" s="1060"/>
      <c r="M99" s="1060"/>
      <c r="N99" s="1060"/>
      <c r="O99" s="1060"/>
      <c r="P99" s="1060"/>
      <c r="Q99" s="1060"/>
      <c r="R99" s="1060"/>
      <c r="S99" s="1060"/>
      <c r="T99" s="1060"/>
      <c r="U99" s="1060"/>
      <c r="V99" s="1060"/>
      <c r="W99" s="1060"/>
      <c r="X99" s="1060"/>
      <c r="Y99" s="1060"/>
      <c r="Z99" s="1060"/>
      <c r="AA99" s="1060"/>
      <c r="AB99" s="1060"/>
      <c r="AC99" s="1061"/>
      <c r="AD99" s="1059" t="s">
        <v>140</v>
      </c>
      <c r="AE99" s="1060"/>
      <c r="AF99" s="1060"/>
      <c r="AG99" s="1060"/>
      <c r="AH99" s="1060"/>
      <c r="AI99" s="1060"/>
      <c r="AJ99" s="1060"/>
      <c r="AK99" s="1060"/>
      <c r="AL99" s="1060"/>
      <c r="AM99" s="1060"/>
      <c r="AN99" s="1060"/>
      <c r="AO99" s="1060"/>
      <c r="AP99" s="1060"/>
      <c r="AQ99" s="1060"/>
      <c r="AR99" s="1060"/>
      <c r="AS99" s="1060"/>
      <c r="AT99" s="1060"/>
      <c r="AU99" s="1060"/>
      <c r="AV99" s="1060"/>
      <c r="AW99" s="1060"/>
      <c r="AX99" s="1060"/>
      <c r="AY99" s="1062"/>
    </row>
    <row r="100" spans="1:51" ht="24.75" customHeight="1">
      <c r="A100" s="502"/>
      <c r="B100" s="678"/>
      <c r="C100" s="679"/>
      <c r="D100" s="679"/>
      <c r="E100" s="679"/>
      <c r="F100" s="679"/>
      <c r="G100" s="680"/>
      <c r="H100" s="1022" t="s">
        <v>71</v>
      </c>
      <c r="I100" s="693"/>
      <c r="J100" s="693"/>
      <c r="K100" s="693"/>
      <c r="L100" s="693"/>
      <c r="M100" s="1023" t="s">
        <v>127</v>
      </c>
      <c r="N100" s="530"/>
      <c r="O100" s="530"/>
      <c r="P100" s="530"/>
      <c r="Q100" s="530"/>
      <c r="R100" s="530"/>
      <c r="S100" s="530"/>
      <c r="T100" s="530"/>
      <c r="U100" s="530"/>
      <c r="V100" s="530"/>
      <c r="W100" s="530"/>
      <c r="X100" s="530"/>
      <c r="Y100" s="554"/>
      <c r="Z100" s="1024" t="s">
        <v>128</v>
      </c>
      <c r="AA100" s="1025"/>
      <c r="AB100" s="1025"/>
      <c r="AC100" s="1026"/>
      <c r="AD100" s="1022" t="s">
        <v>71</v>
      </c>
      <c r="AE100" s="693"/>
      <c r="AF100" s="693"/>
      <c r="AG100" s="693"/>
      <c r="AH100" s="693"/>
      <c r="AI100" s="1023" t="s">
        <v>127</v>
      </c>
      <c r="AJ100" s="530"/>
      <c r="AK100" s="530"/>
      <c r="AL100" s="530"/>
      <c r="AM100" s="530"/>
      <c r="AN100" s="530"/>
      <c r="AO100" s="530"/>
      <c r="AP100" s="530"/>
      <c r="AQ100" s="530"/>
      <c r="AR100" s="530"/>
      <c r="AS100" s="530"/>
      <c r="AT100" s="530"/>
      <c r="AU100" s="554"/>
      <c r="AV100" s="1024" t="s">
        <v>128</v>
      </c>
      <c r="AW100" s="1025"/>
      <c r="AX100" s="1025"/>
      <c r="AY100" s="1027"/>
    </row>
    <row r="101" spans="1:51" ht="24.75" customHeight="1">
      <c r="A101" s="502"/>
      <c r="B101" s="678"/>
      <c r="C101" s="679"/>
      <c r="D101" s="679"/>
      <c r="E101" s="679"/>
      <c r="F101" s="679"/>
      <c r="G101" s="680"/>
      <c r="H101" s="1028" t="s">
        <v>1561</v>
      </c>
      <c r="I101" s="1029"/>
      <c r="J101" s="1029"/>
      <c r="K101" s="1029"/>
      <c r="L101" s="1030"/>
      <c r="M101" s="1031" t="s">
        <v>1562</v>
      </c>
      <c r="N101" s="1032"/>
      <c r="O101" s="1032"/>
      <c r="P101" s="1032"/>
      <c r="Q101" s="1032"/>
      <c r="R101" s="1032"/>
      <c r="S101" s="1032"/>
      <c r="T101" s="1032"/>
      <c r="U101" s="1032"/>
      <c r="V101" s="1032"/>
      <c r="W101" s="1032"/>
      <c r="X101" s="1032"/>
      <c r="Y101" s="1033"/>
      <c r="Z101" s="1034">
        <v>1.8</v>
      </c>
      <c r="AA101" s="1035"/>
      <c r="AB101" s="1035"/>
      <c r="AC101" s="1036"/>
      <c r="AD101" s="1028"/>
      <c r="AE101" s="1029"/>
      <c r="AF101" s="1029"/>
      <c r="AG101" s="1029"/>
      <c r="AH101" s="1030"/>
      <c r="AI101" s="1031"/>
      <c r="AJ101" s="1032"/>
      <c r="AK101" s="1032"/>
      <c r="AL101" s="1032"/>
      <c r="AM101" s="1032"/>
      <c r="AN101" s="1032"/>
      <c r="AO101" s="1032"/>
      <c r="AP101" s="1032"/>
      <c r="AQ101" s="1032"/>
      <c r="AR101" s="1032"/>
      <c r="AS101" s="1032"/>
      <c r="AT101" s="1032"/>
      <c r="AU101" s="1033"/>
      <c r="AV101" s="1034"/>
      <c r="AW101" s="1035"/>
      <c r="AX101" s="1035"/>
      <c r="AY101" s="1037"/>
    </row>
    <row r="102" spans="1:51" ht="24.75" customHeight="1">
      <c r="A102" s="502"/>
      <c r="B102" s="678"/>
      <c r="C102" s="679"/>
      <c r="D102" s="679"/>
      <c r="E102" s="679"/>
      <c r="F102" s="679"/>
      <c r="G102" s="680"/>
      <c r="H102" s="1038" t="s">
        <v>1563</v>
      </c>
      <c r="I102" s="844"/>
      <c r="J102" s="844"/>
      <c r="K102" s="844"/>
      <c r="L102" s="845"/>
      <c r="M102" s="1039" t="s">
        <v>1564</v>
      </c>
      <c r="N102" s="1040"/>
      <c r="O102" s="1040"/>
      <c r="P102" s="1040"/>
      <c r="Q102" s="1040"/>
      <c r="R102" s="1040"/>
      <c r="S102" s="1040"/>
      <c r="T102" s="1040"/>
      <c r="U102" s="1040"/>
      <c r="V102" s="1040"/>
      <c r="W102" s="1040"/>
      <c r="X102" s="1040"/>
      <c r="Y102" s="1041"/>
      <c r="Z102" s="1042">
        <v>10.5</v>
      </c>
      <c r="AA102" s="1043"/>
      <c r="AB102" s="1043"/>
      <c r="AC102" s="1044"/>
      <c r="AD102" s="1038"/>
      <c r="AE102" s="844"/>
      <c r="AF102" s="844"/>
      <c r="AG102" s="844"/>
      <c r="AH102" s="845"/>
      <c r="AI102" s="1039"/>
      <c r="AJ102" s="1040"/>
      <c r="AK102" s="1040"/>
      <c r="AL102" s="1040"/>
      <c r="AM102" s="1040"/>
      <c r="AN102" s="1040"/>
      <c r="AO102" s="1040"/>
      <c r="AP102" s="1040"/>
      <c r="AQ102" s="1040"/>
      <c r="AR102" s="1040"/>
      <c r="AS102" s="1040"/>
      <c r="AT102" s="1040"/>
      <c r="AU102" s="1041"/>
      <c r="AV102" s="1042"/>
      <c r="AW102" s="1043"/>
      <c r="AX102" s="1043"/>
      <c r="AY102" s="1045"/>
    </row>
    <row r="103" spans="1:51" ht="24.75" customHeight="1">
      <c r="A103" s="502"/>
      <c r="B103" s="678"/>
      <c r="C103" s="679"/>
      <c r="D103" s="679"/>
      <c r="E103" s="679"/>
      <c r="F103" s="679"/>
      <c r="G103" s="680"/>
      <c r="H103" s="1038"/>
      <c r="I103" s="844"/>
      <c r="J103" s="844"/>
      <c r="K103" s="844"/>
      <c r="L103" s="845"/>
      <c r="M103" s="1039"/>
      <c r="N103" s="1040"/>
      <c r="O103" s="1040"/>
      <c r="P103" s="1040"/>
      <c r="Q103" s="1040"/>
      <c r="R103" s="1040"/>
      <c r="S103" s="1040"/>
      <c r="T103" s="1040"/>
      <c r="U103" s="1040"/>
      <c r="V103" s="1040"/>
      <c r="W103" s="1040"/>
      <c r="X103" s="1040"/>
      <c r="Y103" s="1041"/>
      <c r="Z103" s="1042"/>
      <c r="AA103" s="1043"/>
      <c r="AB103" s="1043"/>
      <c r="AC103" s="1044"/>
      <c r="AD103" s="1038"/>
      <c r="AE103" s="844"/>
      <c r="AF103" s="844"/>
      <c r="AG103" s="844"/>
      <c r="AH103" s="845"/>
      <c r="AI103" s="1039"/>
      <c r="AJ103" s="1040"/>
      <c r="AK103" s="1040"/>
      <c r="AL103" s="1040"/>
      <c r="AM103" s="1040"/>
      <c r="AN103" s="1040"/>
      <c r="AO103" s="1040"/>
      <c r="AP103" s="1040"/>
      <c r="AQ103" s="1040"/>
      <c r="AR103" s="1040"/>
      <c r="AS103" s="1040"/>
      <c r="AT103" s="1040"/>
      <c r="AU103" s="1041"/>
      <c r="AV103" s="1042"/>
      <c r="AW103" s="1043"/>
      <c r="AX103" s="1043"/>
      <c r="AY103" s="1045"/>
    </row>
    <row r="104" spans="1:51" ht="24.75" customHeight="1">
      <c r="A104" s="502"/>
      <c r="B104" s="678"/>
      <c r="C104" s="679"/>
      <c r="D104" s="679"/>
      <c r="E104" s="679"/>
      <c r="F104" s="679"/>
      <c r="G104" s="680"/>
      <c r="H104" s="1038"/>
      <c r="I104" s="844"/>
      <c r="J104" s="844"/>
      <c r="K104" s="844"/>
      <c r="L104" s="845"/>
      <c r="M104" s="1039"/>
      <c r="N104" s="1040"/>
      <c r="O104" s="1040"/>
      <c r="P104" s="1040"/>
      <c r="Q104" s="1040"/>
      <c r="R104" s="1040"/>
      <c r="S104" s="1040"/>
      <c r="T104" s="1040"/>
      <c r="U104" s="1040"/>
      <c r="V104" s="1040"/>
      <c r="W104" s="1040"/>
      <c r="X104" s="1040"/>
      <c r="Y104" s="1041"/>
      <c r="Z104" s="1042"/>
      <c r="AA104" s="1043"/>
      <c r="AB104" s="1043"/>
      <c r="AC104" s="1044"/>
      <c r="AD104" s="1038"/>
      <c r="AE104" s="844"/>
      <c r="AF104" s="844"/>
      <c r="AG104" s="844"/>
      <c r="AH104" s="845"/>
      <c r="AI104" s="1039"/>
      <c r="AJ104" s="1040"/>
      <c r="AK104" s="1040"/>
      <c r="AL104" s="1040"/>
      <c r="AM104" s="1040"/>
      <c r="AN104" s="1040"/>
      <c r="AO104" s="1040"/>
      <c r="AP104" s="1040"/>
      <c r="AQ104" s="1040"/>
      <c r="AR104" s="1040"/>
      <c r="AS104" s="1040"/>
      <c r="AT104" s="1040"/>
      <c r="AU104" s="1041"/>
      <c r="AV104" s="1042"/>
      <c r="AW104" s="1043"/>
      <c r="AX104" s="1043"/>
      <c r="AY104" s="1045"/>
    </row>
    <row r="105" spans="1:51" ht="24.75" customHeight="1">
      <c r="A105" s="502"/>
      <c r="B105" s="678"/>
      <c r="C105" s="679"/>
      <c r="D105" s="679"/>
      <c r="E105" s="679"/>
      <c r="F105" s="679"/>
      <c r="G105" s="680"/>
      <c r="H105" s="1038"/>
      <c r="I105" s="844"/>
      <c r="J105" s="844"/>
      <c r="K105" s="844"/>
      <c r="L105" s="845"/>
      <c r="M105" s="1039"/>
      <c r="N105" s="1040"/>
      <c r="O105" s="1040"/>
      <c r="P105" s="1040"/>
      <c r="Q105" s="1040"/>
      <c r="R105" s="1040"/>
      <c r="S105" s="1040"/>
      <c r="T105" s="1040"/>
      <c r="U105" s="1040"/>
      <c r="V105" s="1040"/>
      <c r="W105" s="1040"/>
      <c r="X105" s="1040"/>
      <c r="Y105" s="1041"/>
      <c r="Z105" s="1042"/>
      <c r="AA105" s="1043"/>
      <c r="AB105" s="1043"/>
      <c r="AC105" s="1043"/>
      <c r="AD105" s="1038"/>
      <c r="AE105" s="844"/>
      <c r="AF105" s="844"/>
      <c r="AG105" s="844"/>
      <c r="AH105" s="845"/>
      <c r="AI105" s="1039"/>
      <c r="AJ105" s="1040"/>
      <c r="AK105" s="1040"/>
      <c r="AL105" s="1040"/>
      <c r="AM105" s="1040"/>
      <c r="AN105" s="1040"/>
      <c r="AO105" s="1040"/>
      <c r="AP105" s="1040"/>
      <c r="AQ105" s="1040"/>
      <c r="AR105" s="1040"/>
      <c r="AS105" s="1040"/>
      <c r="AT105" s="1040"/>
      <c r="AU105" s="1041"/>
      <c r="AV105" s="1042"/>
      <c r="AW105" s="1043"/>
      <c r="AX105" s="1043"/>
      <c r="AY105" s="1045"/>
    </row>
    <row r="106" spans="1:51" ht="24.75" customHeight="1">
      <c r="A106" s="502"/>
      <c r="B106" s="678"/>
      <c r="C106" s="679"/>
      <c r="D106" s="679"/>
      <c r="E106" s="679"/>
      <c r="F106" s="679"/>
      <c r="G106" s="680"/>
      <c r="H106" s="1038"/>
      <c r="I106" s="844"/>
      <c r="J106" s="844"/>
      <c r="K106" s="844"/>
      <c r="L106" s="845"/>
      <c r="M106" s="1039"/>
      <c r="N106" s="1040"/>
      <c r="O106" s="1040"/>
      <c r="P106" s="1040"/>
      <c r="Q106" s="1040"/>
      <c r="R106" s="1040"/>
      <c r="S106" s="1040"/>
      <c r="T106" s="1040"/>
      <c r="U106" s="1040"/>
      <c r="V106" s="1040"/>
      <c r="W106" s="1040"/>
      <c r="X106" s="1040"/>
      <c r="Y106" s="1041"/>
      <c r="Z106" s="1042"/>
      <c r="AA106" s="1043"/>
      <c r="AB106" s="1043"/>
      <c r="AC106" s="1043"/>
      <c r="AD106" s="1038"/>
      <c r="AE106" s="844"/>
      <c r="AF106" s="844"/>
      <c r="AG106" s="844"/>
      <c r="AH106" s="845"/>
      <c r="AI106" s="1039"/>
      <c r="AJ106" s="1040"/>
      <c r="AK106" s="1040"/>
      <c r="AL106" s="1040"/>
      <c r="AM106" s="1040"/>
      <c r="AN106" s="1040"/>
      <c r="AO106" s="1040"/>
      <c r="AP106" s="1040"/>
      <c r="AQ106" s="1040"/>
      <c r="AR106" s="1040"/>
      <c r="AS106" s="1040"/>
      <c r="AT106" s="1040"/>
      <c r="AU106" s="1041"/>
      <c r="AV106" s="1042"/>
      <c r="AW106" s="1043"/>
      <c r="AX106" s="1043"/>
      <c r="AY106" s="1045"/>
    </row>
    <row r="107" spans="1:51" ht="24.75" customHeight="1">
      <c r="A107" s="502"/>
      <c r="B107" s="678"/>
      <c r="C107" s="679"/>
      <c r="D107" s="679"/>
      <c r="E107" s="679"/>
      <c r="F107" s="679"/>
      <c r="G107" s="680"/>
      <c r="H107" s="1038"/>
      <c r="I107" s="844"/>
      <c r="J107" s="844"/>
      <c r="K107" s="844"/>
      <c r="L107" s="845"/>
      <c r="M107" s="1039"/>
      <c r="N107" s="1040"/>
      <c r="O107" s="1040"/>
      <c r="P107" s="1040"/>
      <c r="Q107" s="1040"/>
      <c r="R107" s="1040"/>
      <c r="S107" s="1040"/>
      <c r="T107" s="1040"/>
      <c r="U107" s="1040"/>
      <c r="V107" s="1040"/>
      <c r="W107" s="1040"/>
      <c r="X107" s="1040"/>
      <c r="Y107" s="1041"/>
      <c r="Z107" s="1042"/>
      <c r="AA107" s="1043"/>
      <c r="AB107" s="1043"/>
      <c r="AC107" s="1043"/>
      <c r="AD107" s="1038"/>
      <c r="AE107" s="844"/>
      <c r="AF107" s="844"/>
      <c r="AG107" s="844"/>
      <c r="AH107" s="845"/>
      <c r="AI107" s="1039"/>
      <c r="AJ107" s="1040"/>
      <c r="AK107" s="1040"/>
      <c r="AL107" s="1040"/>
      <c r="AM107" s="1040"/>
      <c r="AN107" s="1040"/>
      <c r="AO107" s="1040"/>
      <c r="AP107" s="1040"/>
      <c r="AQ107" s="1040"/>
      <c r="AR107" s="1040"/>
      <c r="AS107" s="1040"/>
      <c r="AT107" s="1040"/>
      <c r="AU107" s="1041"/>
      <c r="AV107" s="1042"/>
      <c r="AW107" s="1043"/>
      <c r="AX107" s="1043"/>
      <c r="AY107" s="1045"/>
    </row>
    <row r="108" spans="1:51" ht="24.75" customHeight="1">
      <c r="A108" s="502"/>
      <c r="B108" s="678"/>
      <c r="C108" s="679"/>
      <c r="D108" s="679"/>
      <c r="E108" s="679"/>
      <c r="F108" s="679"/>
      <c r="G108" s="680"/>
      <c r="H108" s="1046"/>
      <c r="I108" s="832"/>
      <c r="J108" s="832"/>
      <c r="K108" s="832"/>
      <c r="L108" s="833"/>
      <c r="M108" s="1047"/>
      <c r="N108" s="1048"/>
      <c r="O108" s="1048"/>
      <c r="P108" s="1048"/>
      <c r="Q108" s="1048"/>
      <c r="R108" s="1048"/>
      <c r="S108" s="1048"/>
      <c r="T108" s="1048"/>
      <c r="U108" s="1048"/>
      <c r="V108" s="1048"/>
      <c r="W108" s="1048"/>
      <c r="X108" s="1048"/>
      <c r="Y108" s="1049"/>
      <c r="Z108" s="1050"/>
      <c r="AA108" s="1051"/>
      <c r="AB108" s="1051"/>
      <c r="AC108" s="1051"/>
      <c r="AD108" s="1046"/>
      <c r="AE108" s="832"/>
      <c r="AF108" s="832"/>
      <c r="AG108" s="832"/>
      <c r="AH108" s="833"/>
      <c r="AI108" s="1047"/>
      <c r="AJ108" s="1048"/>
      <c r="AK108" s="1048"/>
      <c r="AL108" s="1048"/>
      <c r="AM108" s="1048"/>
      <c r="AN108" s="1048"/>
      <c r="AO108" s="1048"/>
      <c r="AP108" s="1048"/>
      <c r="AQ108" s="1048"/>
      <c r="AR108" s="1048"/>
      <c r="AS108" s="1048"/>
      <c r="AT108" s="1048"/>
      <c r="AU108" s="1049"/>
      <c r="AV108" s="1050"/>
      <c r="AW108" s="1051"/>
      <c r="AX108" s="1051"/>
      <c r="AY108" s="1052"/>
    </row>
    <row r="109" spans="1:51" ht="24.75" customHeight="1">
      <c r="A109" s="502"/>
      <c r="B109" s="678"/>
      <c r="C109" s="679"/>
      <c r="D109" s="679"/>
      <c r="E109" s="679"/>
      <c r="F109" s="679"/>
      <c r="G109" s="680"/>
      <c r="H109" s="1053" t="s">
        <v>39</v>
      </c>
      <c r="I109" s="530"/>
      <c r="J109" s="530"/>
      <c r="K109" s="530"/>
      <c r="L109" s="530"/>
      <c r="M109" s="1054"/>
      <c r="N109" s="649"/>
      <c r="O109" s="649"/>
      <c r="P109" s="649"/>
      <c r="Q109" s="649"/>
      <c r="R109" s="649"/>
      <c r="S109" s="649"/>
      <c r="T109" s="649"/>
      <c r="U109" s="649"/>
      <c r="V109" s="649"/>
      <c r="W109" s="649"/>
      <c r="X109" s="649"/>
      <c r="Y109" s="650"/>
      <c r="Z109" s="1055">
        <v>13</v>
      </c>
      <c r="AA109" s="1056"/>
      <c r="AB109" s="1056"/>
      <c r="AC109" s="1057"/>
      <c r="AD109" s="1053" t="s">
        <v>39</v>
      </c>
      <c r="AE109" s="530"/>
      <c r="AF109" s="530"/>
      <c r="AG109" s="530"/>
      <c r="AH109" s="530"/>
      <c r="AI109" s="1054"/>
      <c r="AJ109" s="649"/>
      <c r="AK109" s="649"/>
      <c r="AL109" s="649"/>
      <c r="AM109" s="649"/>
      <c r="AN109" s="649"/>
      <c r="AO109" s="649"/>
      <c r="AP109" s="649"/>
      <c r="AQ109" s="649"/>
      <c r="AR109" s="649"/>
      <c r="AS109" s="649"/>
      <c r="AT109" s="649"/>
      <c r="AU109" s="650"/>
      <c r="AV109" s="1055">
        <f>SUM(AV101:AY108)</f>
        <v>0</v>
      </c>
      <c r="AW109" s="1056"/>
      <c r="AX109" s="1056"/>
      <c r="AY109" s="1058"/>
    </row>
    <row r="110" spans="1:51" ht="24.75" customHeight="1">
      <c r="A110" s="502"/>
      <c r="B110" s="678"/>
      <c r="C110" s="679"/>
      <c r="D110" s="679"/>
      <c r="E110" s="679"/>
      <c r="F110" s="679"/>
      <c r="G110" s="680"/>
      <c r="H110" s="1059" t="s">
        <v>141</v>
      </c>
      <c r="I110" s="1060"/>
      <c r="J110" s="1060"/>
      <c r="K110" s="1060"/>
      <c r="L110" s="1060"/>
      <c r="M110" s="1060"/>
      <c r="N110" s="1060"/>
      <c r="O110" s="1060"/>
      <c r="P110" s="1060"/>
      <c r="Q110" s="1060"/>
      <c r="R110" s="1060"/>
      <c r="S110" s="1060"/>
      <c r="T110" s="1060"/>
      <c r="U110" s="1060"/>
      <c r="V110" s="1060"/>
      <c r="W110" s="1060"/>
      <c r="X110" s="1060"/>
      <c r="Y110" s="1060"/>
      <c r="Z110" s="1060"/>
      <c r="AA110" s="1060"/>
      <c r="AB110" s="1060"/>
      <c r="AC110" s="1061"/>
      <c r="AD110" s="1059" t="s">
        <v>142</v>
      </c>
      <c r="AE110" s="1060"/>
      <c r="AF110" s="1060"/>
      <c r="AG110" s="1060"/>
      <c r="AH110" s="1060"/>
      <c r="AI110" s="1060"/>
      <c r="AJ110" s="1060"/>
      <c r="AK110" s="1060"/>
      <c r="AL110" s="1060"/>
      <c r="AM110" s="1060"/>
      <c r="AN110" s="1060"/>
      <c r="AO110" s="1060"/>
      <c r="AP110" s="1060"/>
      <c r="AQ110" s="1060"/>
      <c r="AR110" s="1060"/>
      <c r="AS110" s="1060"/>
      <c r="AT110" s="1060"/>
      <c r="AU110" s="1060"/>
      <c r="AV110" s="1060"/>
      <c r="AW110" s="1060"/>
      <c r="AX110" s="1060"/>
      <c r="AY110" s="1062"/>
    </row>
    <row r="111" spans="1:51" ht="24.75" customHeight="1">
      <c r="A111" s="502"/>
      <c r="B111" s="678"/>
      <c r="C111" s="679"/>
      <c r="D111" s="679"/>
      <c r="E111" s="679"/>
      <c r="F111" s="679"/>
      <c r="G111" s="680"/>
      <c r="H111" s="1022" t="s">
        <v>71</v>
      </c>
      <c r="I111" s="693"/>
      <c r="J111" s="693"/>
      <c r="K111" s="693"/>
      <c r="L111" s="693"/>
      <c r="M111" s="1023" t="s">
        <v>127</v>
      </c>
      <c r="N111" s="530"/>
      <c r="O111" s="530"/>
      <c r="P111" s="530"/>
      <c r="Q111" s="530"/>
      <c r="R111" s="530"/>
      <c r="S111" s="530"/>
      <c r="T111" s="530"/>
      <c r="U111" s="530"/>
      <c r="V111" s="530"/>
      <c r="W111" s="530"/>
      <c r="X111" s="530"/>
      <c r="Y111" s="554"/>
      <c r="Z111" s="1024" t="s">
        <v>128</v>
      </c>
      <c r="AA111" s="1025"/>
      <c r="AB111" s="1025"/>
      <c r="AC111" s="1026"/>
      <c r="AD111" s="1022" t="s">
        <v>71</v>
      </c>
      <c r="AE111" s="693"/>
      <c r="AF111" s="693"/>
      <c r="AG111" s="693"/>
      <c r="AH111" s="693"/>
      <c r="AI111" s="1023" t="s">
        <v>127</v>
      </c>
      <c r="AJ111" s="530"/>
      <c r="AK111" s="530"/>
      <c r="AL111" s="530"/>
      <c r="AM111" s="530"/>
      <c r="AN111" s="530"/>
      <c r="AO111" s="530"/>
      <c r="AP111" s="530"/>
      <c r="AQ111" s="530"/>
      <c r="AR111" s="530"/>
      <c r="AS111" s="530"/>
      <c r="AT111" s="530"/>
      <c r="AU111" s="554"/>
      <c r="AV111" s="1024" t="s">
        <v>128</v>
      </c>
      <c r="AW111" s="1025"/>
      <c r="AX111" s="1025"/>
      <c r="AY111" s="1027"/>
    </row>
    <row r="112" spans="1:51" ht="24.75" customHeight="1">
      <c r="A112" s="502"/>
      <c r="B112" s="678"/>
      <c r="C112" s="679"/>
      <c r="D112" s="679"/>
      <c r="E112" s="679"/>
      <c r="F112" s="679"/>
      <c r="G112" s="680"/>
      <c r="H112" s="1028"/>
      <c r="I112" s="1029"/>
      <c r="J112" s="1029"/>
      <c r="K112" s="1029"/>
      <c r="L112" s="1030"/>
      <c r="M112" s="1031"/>
      <c r="N112" s="1032"/>
      <c r="O112" s="1032"/>
      <c r="P112" s="1032"/>
      <c r="Q112" s="1032"/>
      <c r="R112" s="1032"/>
      <c r="S112" s="1032"/>
      <c r="T112" s="1032"/>
      <c r="U112" s="1032"/>
      <c r="V112" s="1032"/>
      <c r="W112" s="1032"/>
      <c r="X112" s="1032"/>
      <c r="Y112" s="1033"/>
      <c r="Z112" s="1034"/>
      <c r="AA112" s="1035"/>
      <c r="AB112" s="1035"/>
      <c r="AC112" s="1036"/>
      <c r="AD112" s="1028"/>
      <c r="AE112" s="1029"/>
      <c r="AF112" s="1029"/>
      <c r="AG112" s="1029"/>
      <c r="AH112" s="1030"/>
      <c r="AI112" s="1031"/>
      <c r="AJ112" s="1032"/>
      <c r="AK112" s="1032"/>
      <c r="AL112" s="1032"/>
      <c r="AM112" s="1032"/>
      <c r="AN112" s="1032"/>
      <c r="AO112" s="1032"/>
      <c r="AP112" s="1032"/>
      <c r="AQ112" s="1032"/>
      <c r="AR112" s="1032"/>
      <c r="AS112" s="1032"/>
      <c r="AT112" s="1032"/>
      <c r="AU112" s="1033"/>
      <c r="AV112" s="1034"/>
      <c r="AW112" s="1035"/>
      <c r="AX112" s="1035"/>
      <c r="AY112" s="1037"/>
    </row>
    <row r="113" spans="1:51" ht="24.75" customHeight="1">
      <c r="A113" s="502"/>
      <c r="B113" s="678"/>
      <c r="C113" s="679"/>
      <c r="D113" s="679"/>
      <c r="E113" s="679"/>
      <c r="F113" s="679"/>
      <c r="G113" s="680"/>
      <c r="H113" s="1038"/>
      <c r="I113" s="844"/>
      <c r="J113" s="844"/>
      <c r="K113" s="844"/>
      <c r="L113" s="845"/>
      <c r="M113" s="1039"/>
      <c r="N113" s="1040"/>
      <c r="O113" s="1040"/>
      <c r="P113" s="1040"/>
      <c r="Q113" s="1040"/>
      <c r="R113" s="1040"/>
      <c r="S113" s="1040"/>
      <c r="T113" s="1040"/>
      <c r="U113" s="1040"/>
      <c r="V113" s="1040"/>
      <c r="W113" s="1040"/>
      <c r="X113" s="1040"/>
      <c r="Y113" s="1041"/>
      <c r="Z113" s="1042"/>
      <c r="AA113" s="1043"/>
      <c r="AB113" s="1043"/>
      <c r="AC113" s="1044"/>
      <c r="AD113" s="1038"/>
      <c r="AE113" s="844"/>
      <c r="AF113" s="844"/>
      <c r="AG113" s="844"/>
      <c r="AH113" s="845"/>
      <c r="AI113" s="1039"/>
      <c r="AJ113" s="1040"/>
      <c r="AK113" s="1040"/>
      <c r="AL113" s="1040"/>
      <c r="AM113" s="1040"/>
      <c r="AN113" s="1040"/>
      <c r="AO113" s="1040"/>
      <c r="AP113" s="1040"/>
      <c r="AQ113" s="1040"/>
      <c r="AR113" s="1040"/>
      <c r="AS113" s="1040"/>
      <c r="AT113" s="1040"/>
      <c r="AU113" s="1041"/>
      <c r="AV113" s="1042"/>
      <c r="AW113" s="1043"/>
      <c r="AX113" s="1043"/>
      <c r="AY113" s="1045"/>
    </row>
    <row r="114" spans="1:51" ht="24.75" customHeight="1">
      <c r="A114" s="502"/>
      <c r="B114" s="678"/>
      <c r="C114" s="679"/>
      <c r="D114" s="679"/>
      <c r="E114" s="679"/>
      <c r="F114" s="679"/>
      <c r="G114" s="680"/>
      <c r="H114" s="1038"/>
      <c r="I114" s="844"/>
      <c r="J114" s="844"/>
      <c r="K114" s="844"/>
      <c r="L114" s="845"/>
      <c r="M114" s="1039"/>
      <c r="N114" s="1040"/>
      <c r="O114" s="1040"/>
      <c r="P114" s="1040"/>
      <c r="Q114" s="1040"/>
      <c r="R114" s="1040"/>
      <c r="S114" s="1040"/>
      <c r="T114" s="1040"/>
      <c r="U114" s="1040"/>
      <c r="V114" s="1040"/>
      <c r="W114" s="1040"/>
      <c r="X114" s="1040"/>
      <c r="Y114" s="1041"/>
      <c r="Z114" s="1042"/>
      <c r="AA114" s="1043"/>
      <c r="AB114" s="1043"/>
      <c r="AC114" s="1044"/>
      <c r="AD114" s="1038"/>
      <c r="AE114" s="844"/>
      <c r="AF114" s="844"/>
      <c r="AG114" s="844"/>
      <c r="AH114" s="845"/>
      <c r="AI114" s="1039"/>
      <c r="AJ114" s="1040"/>
      <c r="AK114" s="1040"/>
      <c r="AL114" s="1040"/>
      <c r="AM114" s="1040"/>
      <c r="AN114" s="1040"/>
      <c r="AO114" s="1040"/>
      <c r="AP114" s="1040"/>
      <c r="AQ114" s="1040"/>
      <c r="AR114" s="1040"/>
      <c r="AS114" s="1040"/>
      <c r="AT114" s="1040"/>
      <c r="AU114" s="1041"/>
      <c r="AV114" s="1042"/>
      <c r="AW114" s="1043"/>
      <c r="AX114" s="1043"/>
      <c r="AY114" s="1045"/>
    </row>
    <row r="115" spans="1:51" ht="24.75" customHeight="1">
      <c r="A115" s="502"/>
      <c r="B115" s="678"/>
      <c r="C115" s="679"/>
      <c r="D115" s="679"/>
      <c r="E115" s="679"/>
      <c r="F115" s="679"/>
      <c r="G115" s="680"/>
      <c r="H115" s="1038"/>
      <c r="I115" s="844"/>
      <c r="J115" s="844"/>
      <c r="K115" s="844"/>
      <c r="L115" s="845"/>
      <c r="M115" s="1039"/>
      <c r="N115" s="1040"/>
      <c r="O115" s="1040"/>
      <c r="P115" s="1040"/>
      <c r="Q115" s="1040"/>
      <c r="R115" s="1040"/>
      <c r="S115" s="1040"/>
      <c r="T115" s="1040"/>
      <c r="U115" s="1040"/>
      <c r="V115" s="1040"/>
      <c r="W115" s="1040"/>
      <c r="X115" s="1040"/>
      <c r="Y115" s="1041"/>
      <c r="Z115" s="1042"/>
      <c r="AA115" s="1043"/>
      <c r="AB115" s="1043"/>
      <c r="AC115" s="1044"/>
      <c r="AD115" s="1038"/>
      <c r="AE115" s="844"/>
      <c r="AF115" s="844"/>
      <c r="AG115" s="844"/>
      <c r="AH115" s="845"/>
      <c r="AI115" s="1039"/>
      <c r="AJ115" s="1040"/>
      <c r="AK115" s="1040"/>
      <c r="AL115" s="1040"/>
      <c r="AM115" s="1040"/>
      <c r="AN115" s="1040"/>
      <c r="AO115" s="1040"/>
      <c r="AP115" s="1040"/>
      <c r="AQ115" s="1040"/>
      <c r="AR115" s="1040"/>
      <c r="AS115" s="1040"/>
      <c r="AT115" s="1040"/>
      <c r="AU115" s="1041"/>
      <c r="AV115" s="1042"/>
      <c r="AW115" s="1043"/>
      <c r="AX115" s="1043"/>
      <c r="AY115" s="1045"/>
    </row>
    <row r="116" spans="1:51" ht="24.75" customHeight="1">
      <c r="A116" s="502"/>
      <c r="B116" s="678"/>
      <c r="C116" s="679"/>
      <c r="D116" s="679"/>
      <c r="E116" s="679"/>
      <c r="F116" s="679"/>
      <c r="G116" s="680"/>
      <c r="H116" s="1038"/>
      <c r="I116" s="844"/>
      <c r="J116" s="844"/>
      <c r="K116" s="844"/>
      <c r="L116" s="845"/>
      <c r="M116" s="1039"/>
      <c r="N116" s="1040"/>
      <c r="O116" s="1040"/>
      <c r="P116" s="1040"/>
      <c r="Q116" s="1040"/>
      <c r="R116" s="1040"/>
      <c r="S116" s="1040"/>
      <c r="T116" s="1040"/>
      <c r="U116" s="1040"/>
      <c r="V116" s="1040"/>
      <c r="W116" s="1040"/>
      <c r="X116" s="1040"/>
      <c r="Y116" s="1041"/>
      <c r="Z116" s="1042"/>
      <c r="AA116" s="1043"/>
      <c r="AB116" s="1043"/>
      <c r="AC116" s="1043"/>
      <c r="AD116" s="1038"/>
      <c r="AE116" s="844"/>
      <c r="AF116" s="844"/>
      <c r="AG116" s="844"/>
      <c r="AH116" s="845"/>
      <c r="AI116" s="1039"/>
      <c r="AJ116" s="1040"/>
      <c r="AK116" s="1040"/>
      <c r="AL116" s="1040"/>
      <c r="AM116" s="1040"/>
      <c r="AN116" s="1040"/>
      <c r="AO116" s="1040"/>
      <c r="AP116" s="1040"/>
      <c r="AQ116" s="1040"/>
      <c r="AR116" s="1040"/>
      <c r="AS116" s="1040"/>
      <c r="AT116" s="1040"/>
      <c r="AU116" s="1041"/>
      <c r="AV116" s="1042"/>
      <c r="AW116" s="1043"/>
      <c r="AX116" s="1043"/>
      <c r="AY116" s="1045"/>
    </row>
    <row r="117" spans="1:51" ht="24.75" customHeight="1">
      <c r="A117" s="502"/>
      <c r="B117" s="678"/>
      <c r="C117" s="679"/>
      <c r="D117" s="679"/>
      <c r="E117" s="679"/>
      <c r="F117" s="679"/>
      <c r="G117" s="680"/>
      <c r="H117" s="1038"/>
      <c r="I117" s="844"/>
      <c r="J117" s="844"/>
      <c r="K117" s="844"/>
      <c r="L117" s="845"/>
      <c r="M117" s="1039"/>
      <c r="N117" s="1040"/>
      <c r="O117" s="1040"/>
      <c r="P117" s="1040"/>
      <c r="Q117" s="1040"/>
      <c r="R117" s="1040"/>
      <c r="S117" s="1040"/>
      <c r="T117" s="1040"/>
      <c r="U117" s="1040"/>
      <c r="V117" s="1040"/>
      <c r="W117" s="1040"/>
      <c r="X117" s="1040"/>
      <c r="Y117" s="1041"/>
      <c r="Z117" s="1042"/>
      <c r="AA117" s="1043"/>
      <c r="AB117" s="1043"/>
      <c r="AC117" s="1043"/>
      <c r="AD117" s="1038"/>
      <c r="AE117" s="844"/>
      <c r="AF117" s="844"/>
      <c r="AG117" s="844"/>
      <c r="AH117" s="845"/>
      <c r="AI117" s="1039"/>
      <c r="AJ117" s="1040"/>
      <c r="AK117" s="1040"/>
      <c r="AL117" s="1040"/>
      <c r="AM117" s="1040"/>
      <c r="AN117" s="1040"/>
      <c r="AO117" s="1040"/>
      <c r="AP117" s="1040"/>
      <c r="AQ117" s="1040"/>
      <c r="AR117" s="1040"/>
      <c r="AS117" s="1040"/>
      <c r="AT117" s="1040"/>
      <c r="AU117" s="1041"/>
      <c r="AV117" s="1042"/>
      <c r="AW117" s="1043"/>
      <c r="AX117" s="1043"/>
      <c r="AY117" s="1045"/>
    </row>
    <row r="118" spans="1:51" ht="24.75" customHeight="1">
      <c r="A118" s="502"/>
      <c r="B118" s="678"/>
      <c r="C118" s="679"/>
      <c r="D118" s="679"/>
      <c r="E118" s="679"/>
      <c r="F118" s="679"/>
      <c r="G118" s="680"/>
      <c r="H118" s="1038"/>
      <c r="I118" s="844"/>
      <c r="J118" s="844"/>
      <c r="K118" s="844"/>
      <c r="L118" s="845"/>
      <c r="M118" s="1039"/>
      <c r="N118" s="1040"/>
      <c r="O118" s="1040"/>
      <c r="P118" s="1040"/>
      <c r="Q118" s="1040"/>
      <c r="R118" s="1040"/>
      <c r="S118" s="1040"/>
      <c r="T118" s="1040"/>
      <c r="U118" s="1040"/>
      <c r="V118" s="1040"/>
      <c r="W118" s="1040"/>
      <c r="X118" s="1040"/>
      <c r="Y118" s="1041"/>
      <c r="Z118" s="1042"/>
      <c r="AA118" s="1043"/>
      <c r="AB118" s="1043"/>
      <c r="AC118" s="1043"/>
      <c r="AD118" s="1038"/>
      <c r="AE118" s="844"/>
      <c r="AF118" s="844"/>
      <c r="AG118" s="844"/>
      <c r="AH118" s="845"/>
      <c r="AI118" s="1039"/>
      <c r="AJ118" s="1040"/>
      <c r="AK118" s="1040"/>
      <c r="AL118" s="1040"/>
      <c r="AM118" s="1040"/>
      <c r="AN118" s="1040"/>
      <c r="AO118" s="1040"/>
      <c r="AP118" s="1040"/>
      <c r="AQ118" s="1040"/>
      <c r="AR118" s="1040"/>
      <c r="AS118" s="1040"/>
      <c r="AT118" s="1040"/>
      <c r="AU118" s="1041"/>
      <c r="AV118" s="1042"/>
      <c r="AW118" s="1043"/>
      <c r="AX118" s="1043"/>
      <c r="AY118" s="1045"/>
    </row>
    <row r="119" spans="1:51" ht="24.75" customHeight="1">
      <c r="A119" s="502"/>
      <c r="B119" s="678"/>
      <c r="C119" s="679"/>
      <c r="D119" s="679"/>
      <c r="E119" s="679"/>
      <c r="F119" s="679"/>
      <c r="G119" s="680"/>
      <c r="H119" s="1046"/>
      <c r="I119" s="832"/>
      <c r="J119" s="832"/>
      <c r="K119" s="832"/>
      <c r="L119" s="833"/>
      <c r="M119" s="1047"/>
      <c r="N119" s="1048"/>
      <c r="O119" s="1048"/>
      <c r="P119" s="1048"/>
      <c r="Q119" s="1048"/>
      <c r="R119" s="1048"/>
      <c r="S119" s="1048"/>
      <c r="T119" s="1048"/>
      <c r="U119" s="1048"/>
      <c r="V119" s="1048"/>
      <c r="W119" s="1048"/>
      <c r="X119" s="1048"/>
      <c r="Y119" s="1049"/>
      <c r="Z119" s="1050"/>
      <c r="AA119" s="1051"/>
      <c r="AB119" s="1051"/>
      <c r="AC119" s="1051"/>
      <c r="AD119" s="1046"/>
      <c r="AE119" s="832"/>
      <c r="AF119" s="832"/>
      <c r="AG119" s="832"/>
      <c r="AH119" s="833"/>
      <c r="AI119" s="1047"/>
      <c r="AJ119" s="1048"/>
      <c r="AK119" s="1048"/>
      <c r="AL119" s="1048"/>
      <c r="AM119" s="1048"/>
      <c r="AN119" s="1048"/>
      <c r="AO119" s="1048"/>
      <c r="AP119" s="1048"/>
      <c r="AQ119" s="1048"/>
      <c r="AR119" s="1048"/>
      <c r="AS119" s="1048"/>
      <c r="AT119" s="1048"/>
      <c r="AU119" s="1049"/>
      <c r="AV119" s="1050"/>
      <c r="AW119" s="1051"/>
      <c r="AX119" s="1051"/>
      <c r="AY119" s="1052"/>
    </row>
    <row r="120" spans="1:51" ht="24.75" customHeight="1" thickBot="1">
      <c r="A120" s="502"/>
      <c r="B120" s="1066"/>
      <c r="C120" s="1067"/>
      <c r="D120" s="1067"/>
      <c r="E120" s="1067"/>
      <c r="F120" s="1067"/>
      <c r="G120" s="1068"/>
      <c r="H120" s="1069" t="s">
        <v>39</v>
      </c>
      <c r="I120" s="1070"/>
      <c r="J120" s="1070"/>
      <c r="K120" s="1070"/>
      <c r="L120" s="1070"/>
      <c r="M120" s="1071"/>
      <c r="N120" s="1072"/>
      <c r="O120" s="1072"/>
      <c r="P120" s="1072"/>
      <c r="Q120" s="1072"/>
      <c r="R120" s="1072"/>
      <c r="S120" s="1072"/>
      <c r="T120" s="1072"/>
      <c r="U120" s="1072"/>
      <c r="V120" s="1072"/>
      <c r="W120" s="1072"/>
      <c r="X120" s="1072"/>
      <c r="Y120" s="1073"/>
      <c r="Z120" s="1074">
        <f>SUM(Z112:AC119)</f>
        <v>0</v>
      </c>
      <c r="AA120" s="1075"/>
      <c r="AB120" s="1075"/>
      <c r="AC120" s="1076"/>
      <c r="AD120" s="1069" t="s">
        <v>39</v>
      </c>
      <c r="AE120" s="1070"/>
      <c r="AF120" s="1070"/>
      <c r="AG120" s="1070"/>
      <c r="AH120" s="1070"/>
      <c r="AI120" s="1071"/>
      <c r="AJ120" s="1072"/>
      <c r="AK120" s="1072"/>
      <c r="AL120" s="1072"/>
      <c r="AM120" s="1072"/>
      <c r="AN120" s="1072"/>
      <c r="AO120" s="1072"/>
      <c r="AP120" s="1072"/>
      <c r="AQ120" s="1072"/>
      <c r="AR120" s="1072"/>
      <c r="AS120" s="1072"/>
      <c r="AT120" s="1072"/>
      <c r="AU120" s="1073"/>
      <c r="AV120" s="1074">
        <f>SUM(AV112:AY119)</f>
        <v>0</v>
      </c>
      <c r="AW120" s="1075"/>
      <c r="AX120" s="1075"/>
      <c r="AY120" s="1077"/>
    </row>
    <row r="121" spans="1:51">
      <c r="A121" s="502"/>
      <c r="B121" s="502"/>
      <c r="C121" s="502"/>
      <c r="D121" s="502"/>
      <c r="E121" s="502"/>
      <c r="F121" s="502"/>
      <c r="G121" s="502"/>
      <c r="H121" s="502"/>
      <c r="I121" s="502"/>
      <c r="J121" s="502"/>
      <c r="K121" s="502"/>
      <c r="L121" s="502"/>
      <c r="M121" s="502"/>
      <c r="N121" s="502"/>
      <c r="O121" s="502"/>
      <c r="P121" s="502"/>
      <c r="Q121" s="502"/>
      <c r="R121" s="502"/>
      <c r="S121" s="502"/>
      <c r="T121" s="502"/>
      <c r="U121" s="502"/>
      <c r="V121" s="502"/>
      <c r="W121" s="502"/>
      <c r="X121" s="502"/>
      <c r="Y121" s="502"/>
      <c r="Z121" s="502"/>
      <c r="AA121" s="502"/>
      <c r="AB121" s="502"/>
      <c r="AC121" s="502"/>
      <c r="AD121" s="502"/>
      <c r="AE121" s="502"/>
      <c r="AF121" s="502"/>
      <c r="AG121" s="502"/>
      <c r="AH121" s="502"/>
      <c r="AI121" s="502"/>
      <c r="AJ121" s="502"/>
      <c r="AK121" s="502"/>
      <c r="AL121" s="502"/>
      <c r="AM121" s="502"/>
      <c r="AN121" s="502"/>
      <c r="AO121" s="502"/>
      <c r="AP121" s="502"/>
      <c r="AQ121" s="502"/>
      <c r="AR121" s="502"/>
      <c r="AS121" s="502"/>
      <c r="AT121" s="502"/>
      <c r="AU121" s="502"/>
      <c r="AV121" s="502"/>
      <c r="AW121" s="502"/>
      <c r="AX121" s="502"/>
      <c r="AY121" s="502"/>
    </row>
    <row r="122" spans="1:51">
      <c r="A122" s="502"/>
      <c r="B122" s="502"/>
      <c r="C122" s="502"/>
      <c r="D122" s="502"/>
      <c r="E122" s="502"/>
      <c r="F122" s="502"/>
      <c r="G122" s="502"/>
      <c r="H122" s="502"/>
      <c r="I122" s="502"/>
      <c r="J122" s="502"/>
      <c r="K122" s="502"/>
      <c r="L122" s="502"/>
      <c r="M122" s="502"/>
      <c r="N122" s="502"/>
      <c r="O122" s="502"/>
      <c r="P122" s="502"/>
      <c r="Q122" s="502"/>
      <c r="R122" s="502"/>
      <c r="S122" s="502"/>
      <c r="T122" s="502"/>
      <c r="U122" s="502"/>
      <c r="V122" s="502"/>
      <c r="W122" s="502"/>
      <c r="X122" s="502"/>
      <c r="Y122" s="502"/>
      <c r="Z122" s="502"/>
      <c r="AA122" s="502"/>
      <c r="AB122" s="502"/>
      <c r="AC122" s="502"/>
      <c r="AD122" s="502"/>
      <c r="AE122" s="502"/>
      <c r="AF122" s="502"/>
      <c r="AG122" s="502"/>
      <c r="AH122" s="502"/>
      <c r="AI122" s="502"/>
      <c r="AJ122" s="502"/>
      <c r="AK122" s="502"/>
      <c r="AL122" s="502"/>
      <c r="AM122" s="502"/>
      <c r="AN122" s="502"/>
      <c r="AO122" s="502"/>
      <c r="AP122" s="502"/>
      <c r="AQ122" s="502"/>
      <c r="AR122" s="502"/>
      <c r="AS122" s="502"/>
      <c r="AT122" s="502"/>
      <c r="AU122" s="502"/>
      <c r="AV122" s="502"/>
      <c r="AW122" s="502"/>
      <c r="AX122" s="502"/>
      <c r="AY122" s="502"/>
    </row>
    <row r="123" spans="1:51" ht="14.4">
      <c r="A123" s="502"/>
      <c r="B123" s="502"/>
      <c r="C123" s="1078" t="s">
        <v>143</v>
      </c>
      <c r="D123" s="502"/>
      <c r="E123" s="502"/>
      <c r="F123" s="502"/>
      <c r="G123" s="502"/>
      <c r="H123" s="502"/>
      <c r="I123" s="502"/>
      <c r="J123" s="502"/>
      <c r="K123" s="502"/>
      <c r="L123" s="502"/>
      <c r="M123" s="502"/>
      <c r="N123" s="502"/>
      <c r="O123" s="502"/>
      <c r="P123" s="502"/>
      <c r="Q123" s="502"/>
      <c r="R123" s="502"/>
      <c r="S123" s="502"/>
      <c r="T123" s="502"/>
      <c r="U123" s="502"/>
      <c r="V123" s="502"/>
      <c r="W123" s="502"/>
      <c r="X123" s="502"/>
      <c r="Y123" s="502"/>
      <c r="Z123" s="502"/>
      <c r="AA123" s="502"/>
      <c r="AB123" s="502"/>
      <c r="AC123" s="502"/>
      <c r="AD123" s="502"/>
      <c r="AE123" s="502"/>
      <c r="AF123" s="502"/>
      <c r="AG123" s="502"/>
      <c r="AH123" s="502"/>
      <c r="AI123" s="502"/>
      <c r="AJ123" s="502"/>
      <c r="AK123" s="502"/>
      <c r="AL123" s="502"/>
      <c r="AM123" s="502"/>
      <c r="AN123" s="502"/>
      <c r="AO123" s="502"/>
      <c r="AP123" s="502"/>
      <c r="AQ123" s="502"/>
      <c r="AR123" s="502"/>
      <c r="AS123" s="502"/>
      <c r="AT123" s="502"/>
      <c r="AU123" s="502"/>
      <c r="AV123" s="502"/>
      <c r="AW123" s="502"/>
      <c r="AX123" s="502"/>
      <c r="AY123" s="502"/>
    </row>
    <row r="124" spans="1:51">
      <c r="A124" s="502"/>
      <c r="B124" s="502"/>
      <c r="C124" s="502" t="s">
        <v>562</v>
      </c>
      <c r="D124" s="502"/>
      <c r="E124" s="502"/>
      <c r="F124" s="502"/>
      <c r="G124" s="502"/>
      <c r="H124" s="502"/>
      <c r="I124" s="502"/>
      <c r="J124" s="502"/>
      <c r="K124" s="502"/>
      <c r="L124" s="502"/>
      <c r="M124" s="502"/>
      <c r="N124" s="502"/>
      <c r="O124" s="502"/>
      <c r="P124" s="502"/>
      <c r="Q124" s="502"/>
      <c r="R124" s="502"/>
      <c r="S124" s="502"/>
      <c r="T124" s="502"/>
      <c r="U124" s="502"/>
      <c r="V124" s="502"/>
      <c r="W124" s="502"/>
      <c r="X124" s="502"/>
      <c r="Y124" s="502"/>
      <c r="Z124" s="502"/>
      <c r="AA124" s="502"/>
      <c r="AB124" s="502"/>
      <c r="AC124" s="502"/>
      <c r="AD124" s="502"/>
      <c r="AE124" s="502"/>
      <c r="AF124" s="502"/>
      <c r="AG124" s="502"/>
      <c r="AH124" s="502"/>
      <c r="AI124" s="502"/>
      <c r="AJ124" s="502"/>
      <c r="AK124" s="502"/>
      <c r="AL124" s="502"/>
      <c r="AM124" s="502"/>
      <c r="AN124" s="502"/>
      <c r="AO124" s="502"/>
      <c r="AP124" s="502"/>
      <c r="AQ124" s="502"/>
      <c r="AR124" s="502"/>
      <c r="AS124" s="502"/>
      <c r="AT124" s="502"/>
      <c r="AU124" s="502"/>
      <c r="AV124" s="502"/>
      <c r="AW124" s="502"/>
      <c r="AX124" s="502"/>
      <c r="AY124" s="502"/>
    </row>
    <row r="125" spans="1:51" ht="34.549999999999997" customHeight="1">
      <c r="A125" s="502"/>
      <c r="B125" s="1107"/>
      <c r="C125" s="1107"/>
      <c r="D125" s="651" t="s">
        <v>145</v>
      </c>
      <c r="E125" s="651"/>
      <c r="F125" s="651"/>
      <c r="G125" s="651"/>
      <c r="H125" s="651"/>
      <c r="I125" s="651"/>
      <c r="J125" s="651"/>
      <c r="K125" s="651"/>
      <c r="L125" s="651"/>
      <c r="M125" s="651"/>
      <c r="N125" s="651" t="s">
        <v>146</v>
      </c>
      <c r="O125" s="651"/>
      <c r="P125" s="651"/>
      <c r="Q125" s="651"/>
      <c r="R125" s="651"/>
      <c r="S125" s="651"/>
      <c r="T125" s="651"/>
      <c r="U125" s="651"/>
      <c r="V125" s="651"/>
      <c r="W125" s="651"/>
      <c r="X125" s="651"/>
      <c r="Y125" s="651"/>
      <c r="Z125" s="651"/>
      <c r="AA125" s="651"/>
      <c r="AB125" s="651"/>
      <c r="AC125" s="651"/>
      <c r="AD125" s="651"/>
      <c r="AE125" s="651"/>
      <c r="AF125" s="651"/>
      <c r="AG125" s="651"/>
      <c r="AH125" s="651"/>
      <c r="AI125" s="651"/>
      <c r="AJ125" s="651"/>
      <c r="AK125" s="651"/>
      <c r="AL125" s="652" t="s">
        <v>147</v>
      </c>
      <c r="AM125" s="651"/>
      <c r="AN125" s="651"/>
      <c r="AO125" s="651"/>
      <c r="AP125" s="651"/>
      <c r="AQ125" s="651"/>
      <c r="AR125" s="651" t="s">
        <v>148</v>
      </c>
      <c r="AS125" s="651"/>
      <c r="AT125" s="651"/>
      <c r="AU125" s="651"/>
      <c r="AV125" s="651" t="s">
        <v>149</v>
      </c>
      <c r="AW125" s="651"/>
      <c r="AX125" s="651"/>
      <c r="AY125" s="502"/>
    </row>
    <row r="126" spans="1:51" ht="24.05" customHeight="1">
      <c r="A126" s="502"/>
      <c r="B126" s="1107">
        <v>1</v>
      </c>
      <c r="C126" s="1107">
        <v>1</v>
      </c>
      <c r="D126" s="1108" t="s">
        <v>301</v>
      </c>
      <c r="E126" s="1108"/>
      <c r="F126" s="1108"/>
      <c r="G126" s="1108"/>
      <c r="H126" s="1108"/>
      <c r="I126" s="1108"/>
      <c r="J126" s="1108"/>
      <c r="K126" s="1108"/>
      <c r="L126" s="1108"/>
      <c r="M126" s="1108"/>
      <c r="N126" s="1108" t="s">
        <v>1565</v>
      </c>
      <c r="O126" s="1108"/>
      <c r="P126" s="1108"/>
      <c r="Q126" s="1108"/>
      <c r="R126" s="1108"/>
      <c r="S126" s="1108"/>
      <c r="T126" s="1108"/>
      <c r="U126" s="1108"/>
      <c r="V126" s="1108"/>
      <c r="W126" s="1108"/>
      <c r="X126" s="1108"/>
      <c r="Y126" s="1108"/>
      <c r="Z126" s="1108"/>
      <c r="AA126" s="1108"/>
      <c r="AB126" s="1108"/>
      <c r="AC126" s="1108"/>
      <c r="AD126" s="1108"/>
      <c r="AE126" s="1108"/>
      <c r="AF126" s="1108"/>
      <c r="AG126" s="1108"/>
      <c r="AH126" s="1108"/>
      <c r="AI126" s="1108"/>
      <c r="AJ126" s="1108"/>
      <c r="AK126" s="1108"/>
      <c r="AL126" s="1109">
        <v>106</v>
      </c>
      <c r="AM126" s="1108"/>
      <c r="AN126" s="1108"/>
      <c r="AO126" s="1108"/>
      <c r="AP126" s="1108"/>
      <c r="AQ126" s="1108"/>
      <c r="AR126" s="1108"/>
      <c r="AS126" s="1108"/>
      <c r="AT126" s="1108"/>
      <c r="AU126" s="1108"/>
      <c r="AV126" s="1108"/>
      <c r="AW126" s="1108"/>
      <c r="AX126" s="1108"/>
      <c r="AY126" s="502"/>
    </row>
    <row r="127" spans="1:51" ht="24.05" customHeight="1">
      <c r="A127" s="502"/>
      <c r="B127" s="1107">
        <v>2</v>
      </c>
      <c r="C127" s="1107">
        <v>1</v>
      </c>
      <c r="D127" s="1108" t="s">
        <v>298</v>
      </c>
      <c r="E127" s="1108"/>
      <c r="F127" s="1108"/>
      <c r="G127" s="1108"/>
      <c r="H127" s="1108"/>
      <c r="I127" s="1108"/>
      <c r="J127" s="1108"/>
      <c r="K127" s="1108"/>
      <c r="L127" s="1108"/>
      <c r="M127" s="1108"/>
      <c r="N127" s="1106" t="s">
        <v>1254</v>
      </c>
      <c r="O127" s="1106"/>
      <c r="P127" s="1106"/>
      <c r="Q127" s="1106"/>
      <c r="R127" s="1106"/>
      <c r="S127" s="1106"/>
      <c r="T127" s="1106"/>
      <c r="U127" s="1106"/>
      <c r="V127" s="1106"/>
      <c r="W127" s="1106"/>
      <c r="X127" s="1106"/>
      <c r="Y127" s="1106"/>
      <c r="Z127" s="1106"/>
      <c r="AA127" s="1106"/>
      <c r="AB127" s="1106"/>
      <c r="AC127" s="1106"/>
      <c r="AD127" s="1106"/>
      <c r="AE127" s="1106"/>
      <c r="AF127" s="1106"/>
      <c r="AG127" s="1106"/>
      <c r="AH127" s="1106"/>
      <c r="AI127" s="1106"/>
      <c r="AJ127" s="1106"/>
      <c r="AK127" s="1106"/>
      <c r="AL127" s="1109">
        <v>3</v>
      </c>
      <c r="AM127" s="1108"/>
      <c r="AN127" s="1108"/>
      <c r="AO127" s="1108"/>
      <c r="AP127" s="1108"/>
      <c r="AQ127" s="1108"/>
      <c r="AR127" s="1108"/>
      <c r="AS127" s="1108"/>
      <c r="AT127" s="1108"/>
      <c r="AU127" s="1108"/>
      <c r="AV127" s="1108"/>
      <c r="AW127" s="1108"/>
      <c r="AX127" s="1108"/>
      <c r="AY127" s="502"/>
    </row>
    <row r="128" spans="1:51" ht="24.05" customHeight="1">
      <c r="A128" s="502"/>
      <c r="B128" s="1107">
        <v>3</v>
      </c>
      <c r="C128" s="1107">
        <v>1</v>
      </c>
      <c r="D128" s="1108" t="s">
        <v>564</v>
      </c>
      <c r="E128" s="1108"/>
      <c r="F128" s="1108"/>
      <c r="G128" s="1108"/>
      <c r="H128" s="1108"/>
      <c r="I128" s="1108"/>
      <c r="J128" s="1108"/>
      <c r="K128" s="1108"/>
      <c r="L128" s="1108"/>
      <c r="M128" s="1108"/>
      <c r="N128" s="1106" t="s">
        <v>1254</v>
      </c>
      <c r="O128" s="1106"/>
      <c r="P128" s="1106"/>
      <c r="Q128" s="1106"/>
      <c r="R128" s="1106"/>
      <c r="S128" s="1106"/>
      <c r="T128" s="1106"/>
      <c r="U128" s="1106"/>
      <c r="V128" s="1106"/>
      <c r="W128" s="1106"/>
      <c r="X128" s="1106"/>
      <c r="Y128" s="1106"/>
      <c r="Z128" s="1106"/>
      <c r="AA128" s="1106"/>
      <c r="AB128" s="1106"/>
      <c r="AC128" s="1106"/>
      <c r="AD128" s="1106"/>
      <c r="AE128" s="1106"/>
      <c r="AF128" s="1106"/>
      <c r="AG128" s="1106"/>
      <c r="AH128" s="1106"/>
      <c r="AI128" s="1106"/>
      <c r="AJ128" s="1106"/>
      <c r="AK128" s="1106"/>
      <c r="AL128" s="1109">
        <v>0.2</v>
      </c>
      <c r="AM128" s="1108"/>
      <c r="AN128" s="1108"/>
      <c r="AO128" s="1108"/>
      <c r="AP128" s="1108"/>
      <c r="AQ128" s="1108"/>
      <c r="AR128" s="1108"/>
      <c r="AS128" s="1108"/>
      <c r="AT128" s="1108"/>
      <c r="AU128" s="1108"/>
      <c r="AV128" s="1108"/>
      <c r="AW128" s="1108"/>
      <c r="AX128" s="1108"/>
      <c r="AY128" s="502"/>
    </row>
    <row r="129" spans="1:51" ht="24.05" customHeight="1">
      <c r="A129" s="502"/>
      <c r="B129" s="1107">
        <v>4</v>
      </c>
      <c r="C129" s="1107">
        <v>1</v>
      </c>
      <c r="D129" s="1108"/>
      <c r="E129" s="1108"/>
      <c r="F129" s="1108"/>
      <c r="G129" s="1108"/>
      <c r="H129" s="1108"/>
      <c r="I129" s="1108"/>
      <c r="J129" s="1108"/>
      <c r="K129" s="1108"/>
      <c r="L129" s="1108"/>
      <c r="M129" s="1108"/>
      <c r="N129" s="1108"/>
      <c r="O129" s="1108"/>
      <c r="P129" s="1108"/>
      <c r="Q129" s="1108"/>
      <c r="R129" s="1108"/>
      <c r="S129" s="1108"/>
      <c r="T129" s="1108"/>
      <c r="U129" s="1108"/>
      <c r="V129" s="1108"/>
      <c r="W129" s="1108"/>
      <c r="X129" s="1108"/>
      <c r="Y129" s="1108"/>
      <c r="Z129" s="1108"/>
      <c r="AA129" s="1108"/>
      <c r="AB129" s="1108"/>
      <c r="AC129" s="1108"/>
      <c r="AD129" s="1108"/>
      <c r="AE129" s="1108"/>
      <c r="AF129" s="1108"/>
      <c r="AG129" s="1108"/>
      <c r="AH129" s="1108"/>
      <c r="AI129" s="1108"/>
      <c r="AJ129" s="1108"/>
      <c r="AK129" s="1108"/>
      <c r="AL129" s="1109"/>
      <c r="AM129" s="1108"/>
      <c r="AN129" s="1108"/>
      <c r="AO129" s="1108"/>
      <c r="AP129" s="1108"/>
      <c r="AQ129" s="1108"/>
      <c r="AR129" s="1108"/>
      <c r="AS129" s="1108"/>
      <c r="AT129" s="1108"/>
      <c r="AU129" s="1108"/>
      <c r="AV129" s="1108"/>
      <c r="AW129" s="1108"/>
      <c r="AX129" s="1108"/>
      <c r="AY129" s="502"/>
    </row>
    <row r="130" spans="1:51" ht="24.05" customHeight="1">
      <c r="A130" s="502"/>
      <c r="B130" s="1107">
        <v>5</v>
      </c>
      <c r="C130" s="1107">
        <v>1</v>
      </c>
      <c r="D130" s="1108"/>
      <c r="E130" s="1108"/>
      <c r="F130" s="1108"/>
      <c r="G130" s="1108"/>
      <c r="H130" s="1108"/>
      <c r="I130" s="1108"/>
      <c r="J130" s="1108"/>
      <c r="K130" s="1108"/>
      <c r="L130" s="1108"/>
      <c r="M130" s="1108"/>
      <c r="N130" s="1108"/>
      <c r="O130" s="1108"/>
      <c r="P130" s="1108"/>
      <c r="Q130" s="1108"/>
      <c r="R130" s="1108"/>
      <c r="S130" s="1108"/>
      <c r="T130" s="1108"/>
      <c r="U130" s="1108"/>
      <c r="V130" s="1108"/>
      <c r="W130" s="1108"/>
      <c r="X130" s="1108"/>
      <c r="Y130" s="1108"/>
      <c r="Z130" s="1108"/>
      <c r="AA130" s="1108"/>
      <c r="AB130" s="1108"/>
      <c r="AC130" s="1108"/>
      <c r="AD130" s="1108"/>
      <c r="AE130" s="1108"/>
      <c r="AF130" s="1108"/>
      <c r="AG130" s="1108"/>
      <c r="AH130" s="1108"/>
      <c r="AI130" s="1108"/>
      <c r="AJ130" s="1108"/>
      <c r="AK130" s="1108"/>
      <c r="AL130" s="1109"/>
      <c r="AM130" s="1108"/>
      <c r="AN130" s="1108"/>
      <c r="AO130" s="1108"/>
      <c r="AP130" s="1108"/>
      <c r="AQ130" s="1108"/>
      <c r="AR130" s="1108"/>
      <c r="AS130" s="1108"/>
      <c r="AT130" s="1108"/>
      <c r="AU130" s="1108"/>
      <c r="AV130" s="1108"/>
      <c r="AW130" s="1108"/>
      <c r="AX130" s="1108"/>
      <c r="AY130" s="502"/>
    </row>
    <row r="131" spans="1:51" ht="24.05" customHeight="1">
      <c r="A131" s="502"/>
      <c r="B131" s="1107">
        <v>6</v>
      </c>
      <c r="C131" s="1107">
        <v>1</v>
      </c>
      <c r="D131" s="1108"/>
      <c r="E131" s="1108"/>
      <c r="F131" s="1108"/>
      <c r="G131" s="1108"/>
      <c r="H131" s="1108"/>
      <c r="I131" s="1108"/>
      <c r="J131" s="1108"/>
      <c r="K131" s="1108"/>
      <c r="L131" s="1108"/>
      <c r="M131" s="1108"/>
      <c r="N131" s="1108"/>
      <c r="O131" s="1108"/>
      <c r="P131" s="1108"/>
      <c r="Q131" s="1108"/>
      <c r="R131" s="1108"/>
      <c r="S131" s="1108"/>
      <c r="T131" s="1108"/>
      <c r="U131" s="1108"/>
      <c r="V131" s="1108"/>
      <c r="W131" s="1108"/>
      <c r="X131" s="1108"/>
      <c r="Y131" s="1108"/>
      <c r="Z131" s="1108"/>
      <c r="AA131" s="1108"/>
      <c r="AB131" s="1108"/>
      <c r="AC131" s="1108"/>
      <c r="AD131" s="1108"/>
      <c r="AE131" s="1108"/>
      <c r="AF131" s="1108"/>
      <c r="AG131" s="1108"/>
      <c r="AH131" s="1108"/>
      <c r="AI131" s="1108"/>
      <c r="AJ131" s="1108"/>
      <c r="AK131" s="1108"/>
      <c r="AL131" s="1109"/>
      <c r="AM131" s="1108"/>
      <c r="AN131" s="1108"/>
      <c r="AO131" s="1108"/>
      <c r="AP131" s="1108"/>
      <c r="AQ131" s="1108"/>
      <c r="AR131" s="1108"/>
      <c r="AS131" s="1108"/>
      <c r="AT131" s="1108"/>
      <c r="AU131" s="1108"/>
      <c r="AV131" s="1108"/>
      <c r="AW131" s="1108"/>
      <c r="AX131" s="1108"/>
      <c r="AY131" s="502"/>
    </row>
    <row r="132" spans="1:51" ht="24.05" customHeight="1">
      <c r="A132" s="502"/>
      <c r="B132" s="1107">
        <v>7</v>
      </c>
      <c r="C132" s="1107">
        <v>1</v>
      </c>
      <c r="D132" s="1108"/>
      <c r="E132" s="1108"/>
      <c r="F132" s="1108"/>
      <c r="G132" s="1108"/>
      <c r="H132" s="1108"/>
      <c r="I132" s="1108"/>
      <c r="J132" s="1108"/>
      <c r="K132" s="1108"/>
      <c r="L132" s="1108"/>
      <c r="M132" s="1108"/>
      <c r="N132" s="1108"/>
      <c r="O132" s="1108"/>
      <c r="P132" s="1108"/>
      <c r="Q132" s="1108"/>
      <c r="R132" s="1108"/>
      <c r="S132" s="1108"/>
      <c r="T132" s="1108"/>
      <c r="U132" s="1108"/>
      <c r="V132" s="1108"/>
      <c r="W132" s="1108"/>
      <c r="X132" s="1108"/>
      <c r="Y132" s="1108"/>
      <c r="Z132" s="1108"/>
      <c r="AA132" s="1108"/>
      <c r="AB132" s="1108"/>
      <c r="AC132" s="1108"/>
      <c r="AD132" s="1108"/>
      <c r="AE132" s="1108"/>
      <c r="AF132" s="1108"/>
      <c r="AG132" s="1108"/>
      <c r="AH132" s="1108"/>
      <c r="AI132" s="1108"/>
      <c r="AJ132" s="1108"/>
      <c r="AK132" s="1108"/>
      <c r="AL132" s="1109"/>
      <c r="AM132" s="1108"/>
      <c r="AN132" s="1108"/>
      <c r="AO132" s="1108"/>
      <c r="AP132" s="1108"/>
      <c r="AQ132" s="1108"/>
      <c r="AR132" s="1108"/>
      <c r="AS132" s="1108"/>
      <c r="AT132" s="1108"/>
      <c r="AU132" s="1108"/>
      <c r="AV132" s="1108"/>
      <c r="AW132" s="1108"/>
      <c r="AX132" s="1108"/>
      <c r="AY132" s="502"/>
    </row>
    <row r="133" spans="1:51" ht="24.05" customHeight="1">
      <c r="A133" s="502"/>
      <c r="B133" s="1107">
        <v>8</v>
      </c>
      <c r="C133" s="1107">
        <v>1</v>
      </c>
      <c r="D133" s="1108"/>
      <c r="E133" s="1108"/>
      <c r="F133" s="1108"/>
      <c r="G133" s="1108"/>
      <c r="H133" s="1108"/>
      <c r="I133" s="1108"/>
      <c r="J133" s="1108"/>
      <c r="K133" s="1108"/>
      <c r="L133" s="1108"/>
      <c r="M133" s="1108"/>
      <c r="N133" s="1108"/>
      <c r="O133" s="1108"/>
      <c r="P133" s="1108"/>
      <c r="Q133" s="1108"/>
      <c r="R133" s="1108"/>
      <c r="S133" s="1108"/>
      <c r="T133" s="1108"/>
      <c r="U133" s="1108"/>
      <c r="V133" s="1108"/>
      <c r="W133" s="1108"/>
      <c r="X133" s="1108"/>
      <c r="Y133" s="1108"/>
      <c r="Z133" s="1108"/>
      <c r="AA133" s="1108"/>
      <c r="AB133" s="1108"/>
      <c r="AC133" s="1108"/>
      <c r="AD133" s="1108"/>
      <c r="AE133" s="1108"/>
      <c r="AF133" s="1108"/>
      <c r="AG133" s="1108"/>
      <c r="AH133" s="1108"/>
      <c r="AI133" s="1108"/>
      <c r="AJ133" s="1108"/>
      <c r="AK133" s="1108"/>
      <c r="AL133" s="1109"/>
      <c r="AM133" s="1108"/>
      <c r="AN133" s="1108"/>
      <c r="AO133" s="1108"/>
      <c r="AP133" s="1108"/>
      <c r="AQ133" s="1108"/>
      <c r="AR133" s="1108"/>
      <c r="AS133" s="1108"/>
      <c r="AT133" s="1108"/>
      <c r="AU133" s="1108"/>
      <c r="AV133" s="1108"/>
      <c r="AW133" s="1108"/>
      <c r="AX133" s="1108"/>
      <c r="AY133" s="502"/>
    </row>
    <row r="134" spans="1:51" ht="24.05" customHeight="1">
      <c r="A134" s="502"/>
      <c r="B134" s="1107">
        <v>9</v>
      </c>
      <c r="C134" s="1107">
        <v>1</v>
      </c>
      <c r="D134" s="1108"/>
      <c r="E134" s="1108"/>
      <c r="F134" s="1108"/>
      <c r="G134" s="1108"/>
      <c r="H134" s="1108"/>
      <c r="I134" s="1108"/>
      <c r="J134" s="1108"/>
      <c r="K134" s="1108"/>
      <c r="L134" s="1108"/>
      <c r="M134" s="1108"/>
      <c r="N134" s="1108"/>
      <c r="O134" s="1108"/>
      <c r="P134" s="1108"/>
      <c r="Q134" s="1108"/>
      <c r="R134" s="1108"/>
      <c r="S134" s="1108"/>
      <c r="T134" s="1108"/>
      <c r="U134" s="1108"/>
      <c r="V134" s="1108"/>
      <c r="W134" s="1108"/>
      <c r="X134" s="1108"/>
      <c r="Y134" s="1108"/>
      <c r="Z134" s="1108"/>
      <c r="AA134" s="1108"/>
      <c r="AB134" s="1108"/>
      <c r="AC134" s="1108"/>
      <c r="AD134" s="1108"/>
      <c r="AE134" s="1108"/>
      <c r="AF134" s="1108"/>
      <c r="AG134" s="1108"/>
      <c r="AH134" s="1108"/>
      <c r="AI134" s="1108"/>
      <c r="AJ134" s="1108"/>
      <c r="AK134" s="1108"/>
      <c r="AL134" s="1109"/>
      <c r="AM134" s="1108"/>
      <c r="AN134" s="1108"/>
      <c r="AO134" s="1108"/>
      <c r="AP134" s="1108"/>
      <c r="AQ134" s="1108"/>
      <c r="AR134" s="1108"/>
      <c r="AS134" s="1108"/>
      <c r="AT134" s="1108"/>
      <c r="AU134" s="1108"/>
      <c r="AV134" s="1108"/>
      <c r="AW134" s="1108"/>
      <c r="AX134" s="1108"/>
      <c r="AY134" s="502"/>
    </row>
    <row r="135" spans="1:51" ht="24.05" customHeight="1">
      <c r="A135" s="502"/>
      <c r="B135" s="1107">
        <v>10</v>
      </c>
      <c r="C135" s="1107">
        <v>1</v>
      </c>
      <c r="D135" s="1108"/>
      <c r="E135" s="1108"/>
      <c r="F135" s="1108"/>
      <c r="G135" s="1108"/>
      <c r="H135" s="1108"/>
      <c r="I135" s="1108"/>
      <c r="J135" s="1108"/>
      <c r="K135" s="1108"/>
      <c r="L135" s="1108"/>
      <c r="M135" s="1108"/>
      <c r="N135" s="1108"/>
      <c r="O135" s="1108"/>
      <c r="P135" s="1108"/>
      <c r="Q135" s="1108"/>
      <c r="R135" s="1108"/>
      <c r="S135" s="1108"/>
      <c r="T135" s="1108"/>
      <c r="U135" s="1108"/>
      <c r="V135" s="1108"/>
      <c r="W135" s="1108"/>
      <c r="X135" s="1108"/>
      <c r="Y135" s="1108"/>
      <c r="Z135" s="1108"/>
      <c r="AA135" s="1108"/>
      <c r="AB135" s="1108"/>
      <c r="AC135" s="1108"/>
      <c r="AD135" s="1108"/>
      <c r="AE135" s="1108"/>
      <c r="AF135" s="1108"/>
      <c r="AG135" s="1108"/>
      <c r="AH135" s="1108"/>
      <c r="AI135" s="1108"/>
      <c r="AJ135" s="1108"/>
      <c r="AK135" s="1108"/>
      <c r="AL135" s="1109"/>
      <c r="AM135" s="1108"/>
      <c r="AN135" s="1108"/>
      <c r="AO135" s="1108"/>
      <c r="AP135" s="1108"/>
      <c r="AQ135" s="1108"/>
      <c r="AR135" s="1108"/>
      <c r="AS135" s="1108"/>
      <c r="AT135" s="1108"/>
      <c r="AU135" s="1108"/>
      <c r="AV135" s="1108"/>
      <c r="AW135" s="1108"/>
      <c r="AX135" s="1108"/>
      <c r="AY135" s="502"/>
    </row>
    <row r="136" spans="1:51">
      <c r="A136" s="502"/>
      <c r="B136" s="502"/>
      <c r="C136" s="502"/>
      <c r="D136" s="502"/>
      <c r="E136" s="502"/>
      <c r="F136" s="502"/>
      <c r="G136" s="502"/>
      <c r="H136" s="502"/>
      <c r="I136" s="502"/>
      <c r="J136" s="502"/>
      <c r="K136" s="502"/>
      <c r="L136" s="502"/>
      <c r="M136" s="502"/>
      <c r="N136" s="502"/>
      <c r="O136" s="502"/>
      <c r="P136" s="502"/>
      <c r="Q136" s="502"/>
      <c r="R136" s="502"/>
      <c r="S136" s="502"/>
      <c r="T136" s="502"/>
      <c r="U136" s="502"/>
      <c r="V136" s="502"/>
      <c r="W136" s="502"/>
      <c r="X136" s="502"/>
      <c r="Y136" s="502"/>
      <c r="Z136" s="502"/>
      <c r="AA136" s="502"/>
      <c r="AB136" s="502"/>
      <c r="AC136" s="502"/>
      <c r="AD136" s="502"/>
      <c r="AE136" s="502"/>
      <c r="AF136" s="502"/>
      <c r="AG136" s="502"/>
      <c r="AH136" s="502"/>
      <c r="AI136" s="502"/>
      <c r="AJ136" s="502"/>
      <c r="AK136" s="502"/>
      <c r="AL136" s="502"/>
      <c r="AM136" s="502"/>
      <c r="AN136" s="502"/>
      <c r="AO136" s="502"/>
      <c r="AP136" s="502"/>
      <c r="AQ136" s="502"/>
      <c r="AR136" s="502"/>
      <c r="AS136" s="502"/>
      <c r="AT136" s="502"/>
      <c r="AU136" s="502"/>
      <c r="AV136" s="502"/>
      <c r="AW136" s="502"/>
      <c r="AX136" s="502"/>
      <c r="AY136" s="502"/>
    </row>
    <row r="137" spans="1:51" ht="23.25" hidden="1" customHeight="1">
      <c r="A137" s="502"/>
      <c r="B137" s="502" t="s">
        <v>152</v>
      </c>
      <c r="C137" s="502"/>
      <c r="D137" s="502"/>
      <c r="E137" s="502"/>
      <c r="F137" s="502"/>
      <c r="G137" s="502"/>
      <c r="H137" s="502"/>
      <c r="I137" s="502"/>
      <c r="J137" s="502"/>
      <c r="K137" s="502"/>
      <c r="L137" s="502"/>
      <c r="M137" s="502"/>
      <c r="N137" s="502"/>
      <c r="O137" s="502"/>
      <c r="P137" s="502"/>
      <c r="Q137" s="502"/>
      <c r="R137" s="502"/>
      <c r="S137" s="502"/>
      <c r="T137" s="502"/>
      <c r="U137" s="502"/>
      <c r="V137" s="502"/>
      <c r="W137" s="502"/>
      <c r="X137" s="502"/>
      <c r="Y137" s="502"/>
      <c r="Z137" s="502"/>
      <c r="AA137" s="502"/>
      <c r="AB137" s="502"/>
      <c r="AC137" s="502"/>
      <c r="AD137" s="502"/>
      <c r="AE137" s="502"/>
      <c r="AF137" s="502"/>
      <c r="AG137" s="502"/>
      <c r="AH137" s="502"/>
      <c r="AI137" s="502"/>
      <c r="AJ137" s="502"/>
      <c r="AK137" s="502"/>
      <c r="AL137" s="502"/>
      <c r="AM137" s="502"/>
      <c r="AN137" s="502"/>
      <c r="AO137" s="502"/>
      <c r="AP137" s="502"/>
      <c r="AQ137" s="502"/>
      <c r="AR137" s="502"/>
      <c r="AS137" s="502"/>
      <c r="AT137" s="502"/>
      <c r="AU137" s="502"/>
      <c r="AV137" s="502"/>
      <c r="AW137" s="502"/>
      <c r="AX137" s="502"/>
      <c r="AY137" s="502"/>
    </row>
    <row r="138" spans="1:51" ht="36" hidden="1" customHeight="1">
      <c r="A138" s="502"/>
      <c r="B138" s="651" t="s">
        <v>153</v>
      </c>
      <c r="C138" s="651"/>
      <c r="D138" s="651"/>
      <c r="E138" s="651"/>
      <c r="F138" s="651"/>
      <c r="G138" s="651"/>
      <c r="H138" s="651"/>
      <c r="I138" s="1106"/>
      <c r="J138" s="1106"/>
      <c r="K138" s="1106"/>
      <c r="L138" s="1106"/>
      <c r="M138" s="1106"/>
      <c r="N138" s="1106"/>
      <c r="O138" s="1106"/>
      <c r="P138" s="1106"/>
      <c r="Q138" s="1106"/>
      <c r="R138" s="1106"/>
      <c r="S138" s="1106"/>
      <c r="T138" s="1106"/>
      <c r="U138" s="1106"/>
      <c r="V138" s="1106"/>
      <c r="W138" s="1106"/>
      <c r="X138" s="1106"/>
      <c r="Y138" s="1106"/>
      <c r="Z138" s="502"/>
      <c r="AA138" s="502"/>
      <c r="AB138" s="502"/>
      <c r="AC138" s="502"/>
      <c r="AD138" s="502"/>
      <c r="AE138" s="502"/>
      <c r="AF138" s="502"/>
      <c r="AG138" s="502"/>
      <c r="AH138" s="502"/>
      <c r="AI138" s="502"/>
      <c r="AJ138" s="502"/>
      <c r="AK138" s="502"/>
      <c r="AL138" s="502"/>
      <c r="AM138" s="502"/>
      <c r="AN138" s="502"/>
      <c r="AO138" s="502"/>
      <c r="AP138" s="502"/>
      <c r="AQ138" s="502"/>
      <c r="AR138" s="502"/>
      <c r="AS138" s="502"/>
      <c r="AT138" s="502"/>
      <c r="AU138" s="502"/>
      <c r="AV138" s="502"/>
      <c r="AW138" s="502"/>
      <c r="AX138" s="502"/>
      <c r="AY138" s="502"/>
    </row>
    <row r="139" spans="1:51" ht="36" hidden="1" customHeight="1">
      <c r="A139" s="502"/>
      <c r="B139" s="1081" t="s">
        <v>291</v>
      </c>
      <c r="C139" s="582"/>
      <c r="D139" s="582"/>
      <c r="E139" s="582"/>
      <c r="F139" s="582"/>
      <c r="G139" s="582"/>
      <c r="H139" s="583"/>
      <c r="I139" s="563" t="s">
        <v>155</v>
      </c>
      <c r="J139" s="530"/>
      <c r="K139" s="530"/>
      <c r="L139" s="530"/>
      <c r="M139" s="554"/>
      <c r="N139" s="581" t="s">
        <v>156</v>
      </c>
      <c r="O139" s="582"/>
      <c r="P139" s="582"/>
      <c r="Q139" s="582"/>
      <c r="R139" s="582"/>
      <c r="S139" s="582"/>
      <c r="T139" s="583"/>
      <c r="U139" s="563" t="s">
        <v>155</v>
      </c>
      <c r="V139" s="530"/>
      <c r="W139" s="530"/>
      <c r="X139" s="530"/>
      <c r="Y139" s="554"/>
      <c r="Z139" s="581" t="s">
        <v>157</v>
      </c>
      <c r="AA139" s="582"/>
      <c r="AB139" s="582"/>
      <c r="AC139" s="582"/>
      <c r="AD139" s="582"/>
      <c r="AE139" s="582"/>
      <c r="AF139" s="583"/>
      <c r="AG139" s="563" t="s">
        <v>155</v>
      </c>
      <c r="AH139" s="530"/>
      <c r="AI139" s="530"/>
      <c r="AJ139" s="530"/>
      <c r="AK139" s="554"/>
      <c r="AL139" s="581" t="s">
        <v>158</v>
      </c>
      <c r="AM139" s="582"/>
      <c r="AN139" s="582"/>
      <c r="AO139" s="582"/>
      <c r="AP139" s="582"/>
      <c r="AQ139" s="582"/>
      <c r="AR139" s="583"/>
      <c r="AS139" s="563" t="s">
        <v>155</v>
      </c>
      <c r="AT139" s="530"/>
      <c r="AU139" s="530"/>
      <c r="AV139" s="530"/>
      <c r="AW139" s="554"/>
      <c r="AX139" s="502"/>
      <c r="AY139" s="502"/>
    </row>
    <row r="140" spans="1:51" ht="36" hidden="1" customHeight="1">
      <c r="A140" s="502"/>
      <c r="B140" s="581" t="s">
        <v>159</v>
      </c>
      <c r="C140" s="582"/>
      <c r="D140" s="582"/>
      <c r="E140" s="582"/>
      <c r="F140" s="582"/>
      <c r="G140" s="582"/>
      <c r="H140" s="583"/>
      <c r="I140" s="1089"/>
      <c r="J140" s="1090"/>
      <c r="K140" s="1090"/>
      <c r="L140" s="1090"/>
      <c r="M140" s="1091"/>
      <c r="N140" s="581" t="s">
        <v>160</v>
      </c>
      <c r="O140" s="582"/>
      <c r="P140" s="582"/>
      <c r="Q140" s="582"/>
      <c r="R140" s="582"/>
      <c r="S140" s="582"/>
      <c r="T140" s="583"/>
      <c r="U140" s="1089"/>
      <c r="V140" s="1090"/>
      <c r="W140" s="1090"/>
      <c r="X140" s="1090"/>
      <c r="Y140" s="1091"/>
      <c r="Z140" s="581" t="s">
        <v>161</v>
      </c>
      <c r="AA140" s="582"/>
      <c r="AB140" s="582"/>
      <c r="AC140" s="582"/>
      <c r="AD140" s="582"/>
      <c r="AE140" s="582"/>
      <c r="AF140" s="583"/>
      <c r="AG140" s="1089"/>
      <c r="AH140" s="1090"/>
      <c r="AI140" s="1090"/>
      <c r="AJ140" s="1090"/>
      <c r="AK140" s="1091"/>
      <c r="AL140" s="1081" t="s">
        <v>162</v>
      </c>
      <c r="AM140" s="582"/>
      <c r="AN140" s="582"/>
      <c r="AO140" s="582"/>
      <c r="AP140" s="582"/>
      <c r="AQ140" s="582"/>
      <c r="AR140" s="583"/>
      <c r="AS140" s="1089"/>
      <c r="AT140" s="1090"/>
      <c r="AU140" s="1090"/>
      <c r="AV140" s="1090"/>
      <c r="AW140" s="1091"/>
      <c r="AX140" s="502"/>
      <c r="AY140" s="502"/>
    </row>
    <row r="141" spans="1:51">
      <c r="A141" s="502"/>
      <c r="B141" s="502"/>
      <c r="C141" s="502" t="s">
        <v>1566</v>
      </c>
      <c r="D141" s="502"/>
      <c r="E141" s="502"/>
      <c r="F141" s="502"/>
      <c r="G141" s="502"/>
      <c r="H141" s="502"/>
      <c r="I141" s="502"/>
      <c r="J141" s="502"/>
      <c r="K141" s="502"/>
      <c r="L141" s="502"/>
      <c r="M141" s="502"/>
      <c r="N141" s="502"/>
      <c r="O141" s="502"/>
      <c r="P141" s="502"/>
      <c r="Q141" s="502"/>
      <c r="R141" s="502"/>
      <c r="S141" s="502"/>
      <c r="T141" s="502"/>
      <c r="U141" s="502"/>
      <c r="V141" s="502"/>
      <c r="W141" s="502"/>
      <c r="X141" s="502"/>
      <c r="Y141" s="502"/>
      <c r="Z141" s="502"/>
      <c r="AA141" s="502"/>
      <c r="AB141" s="502"/>
      <c r="AC141" s="502"/>
      <c r="AD141" s="502"/>
      <c r="AE141" s="502"/>
      <c r="AF141" s="502"/>
      <c r="AG141" s="502"/>
      <c r="AH141" s="502"/>
      <c r="AI141" s="502"/>
      <c r="AJ141" s="502"/>
      <c r="AK141" s="502"/>
      <c r="AL141" s="502"/>
      <c r="AM141" s="502"/>
      <c r="AN141" s="502"/>
      <c r="AO141" s="502"/>
      <c r="AP141" s="502"/>
      <c r="AQ141" s="502"/>
      <c r="AR141" s="502"/>
      <c r="AS141" s="502"/>
      <c r="AT141" s="502"/>
      <c r="AU141" s="502"/>
      <c r="AV141" s="502"/>
      <c r="AW141" s="502"/>
      <c r="AX141" s="502"/>
      <c r="AY141" s="502"/>
    </row>
    <row r="142" spans="1:51" ht="34.549999999999997" customHeight="1">
      <c r="A142" s="502"/>
      <c r="B142" s="1107"/>
      <c r="C142" s="1107"/>
      <c r="D142" s="651" t="s">
        <v>145</v>
      </c>
      <c r="E142" s="651"/>
      <c r="F142" s="651"/>
      <c r="G142" s="651"/>
      <c r="H142" s="651"/>
      <c r="I142" s="651"/>
      <c r="J142" s="651"/>
      <c r="K142" s="651"/>
      <c r="L142" s="651"/>
      <c r="M142" s="651"/>
      <c r="N142" s="651" t="s">
        <v>146</v>
      </c>
      <c r="O142" s="651"/>
      <c r="P142" s="651"/>
      <c r="Q142" s="651"/>
      <c r="R142" s="651"/>
      <c r="S142" s="651"/>
      <c r="T142" s="651"/>
      <c r="U142" s="651"/>
      <c r="V142" s="651"/>
      <c r="W142" s="651"/>
      <c r="X142" s="651"/>
      <c r="Y142" s="651"/>
      <c r="Z142" s="651"/>
      <c r="AA142" s="651"/>
      <c r="AB142" s="651"/>
      <c r="AC142" s="651"/>
      <c r="AD142" s="651"/>
      <c r="AE142" s="651"/>
      <c r="AF142" s="651"/>
      <c r="AG142" s="651"/>
      <c r="AH142" s="651"/>
      <c r="AI142" s="651"/>
      <c r="AJ142" s="651"/>
      <c r="AK142" s="651"/>
      <c r="AL142" s="652" t="s">
        <v>147</v>
      </c>
      <c r="AM142" s="651"/>
      <c r="AN142" s="651"/>
      <c r="AO142" s="651"/>
      <c r="AP142" s="651"/>
      <c r="AQ142" s="651"/>
      <c r="AR142" s="651" t="s">
        <v>148</v>
      </c>
      <c r="AS142" s="651"/>
      <c r="AT142" s="651"/>
      <c r="AU142" s="651"/>
      <c r="AV142" s="651" t="s">
        <v>149</v>
      </c>
      <c r="AW142" s="651"/>
      <c r="AX142" s="651"/>
      <c r="AY142" s="502"/>
    </row>
    <row r="143" spans="1:51" ht="24.05" customHeight="1">
      <c r="A143" s="502"/>
      <c r="B143" s="1107">
        <v>1</v>
      </c>
      <c r="C143" s="1107">
        <v>1</v>
      </c>
      <c r="D143" s="3535" t="s">
        <v>1567</v>
      </c>
      <c r="E143" s="3535"/>
      <c r="F143" s="3535"/>
      <c r="G143" s="3535"/>
      <c r="H143" s="3535"/>
      <c r="I143" s="3535"/>
      <c r="J143" s="3535"/>
      <c r="K143" s="3535"/>
      <c r="L143" s="3535"/>
      <c r="M143" s="3535"/>
      <c r="N143" s="1108" t="s">
        <v>1568</v>
      </c>
      <c r="O143" s="1108"/>
      <c r="P143" s="1108"/>
      <c r="Q143" s="1108"/>
      <c r="R143" s="1108"/>
      <c r="S143" s="1108"/>
      <c r="T143" s="1108"/>
      <c r="U143" s="1108"/>
      <c r="V143" s="1108"/>
      <c r="W143" s="1108"/>
      <c r="X143" s="1108"/>
      <c r="Y143" s="1108"/>
      <c r="Z143" s="1108"/>
      <c r="AA143" s="1108"/>
      <c r="AB143" s="1108"/>
      <c r="AC143" s="1108"/>
      <c r="AD143" s="1108"/>
      <c r="AE143" s="1108"/>
      <c r="AF143" s="1108"/>
      <c r="AG143" s="1108"/>
      <c r="AH143" s="1108"/>
      <c r="AI143" s="1108"/>
      <c r="AJ143" s="1108"/>
      <c r="AK143" s="1108"/>
      <c r="AL143" s="3536">
        <v>98.737660000000005</v>
      </c>
      <c r="AM143" s="3537"/>
      <c r="AN143" s="3537"/>
      <c r="AO143" s="3537"/>
      <c r="AP143" s="3537"/>
      <c r="AQ143" s="3537"/>
      <c r="AR143" s="1108"/>
      <c r="AS143" s="1108"/>
      <c r="AT143" s="1108"/>
      <c r="AU143" s="1108"/>
      <c r="AV143" s="1108"/>
      <c r="AW143" s="1108"/>
      <c r="AX143" s="1108"/>
      <c r="AY143" s="502"/>
    </row>
    <row r="144" spans="1:51" ht="24.05" customHeight="1">
      <c r="A144" s="502"/>
      <c r="B144" s="1107">
        <v>2</v>
      </c>
      <c r="C144" s="1107">
        <v>1</v>
      </c>
      <c r="D144" s="3535" t="s">
        <v>1569</v>
      </c>
      <c r="E144" s="3535"/>
      <c r="F144" s="3535"/>
      <c r="G144" s="3535"/>
      <c r="H144" s="3535"/>
      <c r="I144" s="3535"/>
      <c r="J144" s="3535"/>
      <c r="K144" s="3535"/>
      <c r="L144" s="3535"/>
      <c r="M144" s="3535"/>
      <c r="N144" s="1106" t="s">
        <v>1254</v>
      </c>
      <c r="O144" s="1106"/>
      <c r="P144" s="1106"/>
      <c r="Q144" s="1106"/>
      <c r="R144" s="1106"/>
      <c r="S144" s="1106"/>
      <c r="T144" s="1106"/>
      <c r="U144" s="1106"/>
      <c r="V144" s="1106"/>
      <c r="W144" s="1106"/>
      <c r="X144" s="1106"/>
      <c r="Y144" s="1106"/>
      <c r="Z144" s="1106"/>
      <c r="AA144" s="1106"/>
      <c r="AB144" s="1106"/>
      <c r="AC144" s="1106"/>
      <c r="AD144" s="1106"/>
      <c r="AE144" s="1106"/>
      <c r="AF144" s="1106"/>
      <c r="AG144" s="1106"/>
      <c r="AH144" s="1106"/>
      <c r="AI144" s="1106"/>
      <c r="AJ144" s="1106"/>
      <c r="AK144" s="1106"/>
      <c r="AL144" s="3536">
        <v>5.16364</v>
      </c>
      <c r="AM144" s="3537"/>
      <c r="AN144" s="3537"/>
      <c r="AO144" s="3537"/>
      <c r="AP144" s="3537"/>
      <c r="AQ144" s="3537"/>
      <c r="AR144" s="1108"/>
      <c r="AS144" s="1108"/>
      <c r="AT144" s="1108"/>
      <c r="AU144" s="1108"/>
      <c r="AV144" s="1108"/>
      <c r="AW144" s="1108"/>
      <c r="AX144" s="1108"/>
      <c r="AY144" s="502"/>
    </row>
    <row r="145" spans="1:51" ht="24.05" customHeight="1">
      <c r="A145" s="502"/>
      <c r="B145" s="1107">
        <v>3</v>
      </c>
      <c r="C145" s="1107">
        <v>1</v>
      </c>
      <c r="D145" s="3535" t="s">
        <v>1570</v>
      </c>
      <c r="E145" s="3535"/>
      <c r="F145" s="3535"/>
      <c r="G145" s="3535"/>
      <c r="H145" s="3535"/>
      <c r="I145" s="3535"/>
      <c r="J145" s="3535"/>
      <c r="K145" s="3535"/>
      <c r="L145" s="3535"/>
      <c r="M145" s="3535"/>
      <c r="N145" s="1106" t="s">
        <v>1254</v>
      </c>
      <c r="O145" s="1106"/>
      <c r="P145" s="1106"/>
      <c r="Q145" s="1106"/>
      <c r="R145" s="1106"/>
      <c r="S145" s="1106"/>
      <c r="T145" s="1106"/>
      <c r="U145" s="1106"/>
      <c r="V145" s="1106"/>
      <c r="W145" s="1106"/>
      <c r="X145" s="1106"/>
      <c r="Y145" s="1106"/>
      <c r="Z145" s="1106"/>
      <c r="AA145" s="1106"/>
      <c r="AB145" s="1106"/>
      <c r="AC145" s="1106"/>
      <c r="AD145" s="1106"/>
      <c r="AE145" s="1106"/>
      <c r="AF145" s="1106"/>
      <c r="AG145" s="1106"/>
      <c r="AH145" s="1106"/>
      <c r="AI145" s="1106"/>
      <c r="AJ145" s="1106"/>
      <c r="AK145" s="1106"/>
      <c r="AL145" s="3536">
        <v>2.6640000000000001</v>
      </c>
      <c r="AM145" s="3537"/>
      <c r="AN145" s="3537"/>
      <c r="AO145" s="3537"/>
      <c r="AP145" s="3537"/>
      <c r="AQ145" s="3537"/>
      <c r="AR145" s="1108"/>
      <c r="AS145" s="1108"/>
      <c r="AT145" s="1108"/>
      <c r="AU145" s="1108"/>
      <c r="AV145" s="1108"/>
      <c r="AW145" s="1108"/>
      <c r="AX145" s="1108"/>
      <c r="AY145" s="502"/>
    </row>
    <row r="146" spans="1:51" ht="24.05" customHeight="1">
      <c r="A146" s="502"/>
      <c r="B146" s="1107">
        <v>4</v>
      </c>
      <c r="C146" s="1107">
        <v>1</v>
      </c>
      <c r="D146" s="3535" t="s">
        <v>1571</v>
      </c>
      <c r="E146" s="3535"/>
      <c r="F146" s="3535"/>
      <c r="G146" s="3535"/>
      <c r="H146" s="3535"/>
      <c r="I146" s="3535"/>
      <c r="J146" s="3535"/>
      <c r="K146" s="3535"/>
      <c r="L146" s="3535"/>
      <c r="M146" s="3535"/>
      <c r="N146" s="1106" t="s">
        <v>1254</v>
      </c>
      <c r="O146" s="1106"/>
      <c r="P146" s="1106"/>
      <c r="Q146" s="1106"/>
      <c r="R146" s="1106"/>
      <c r="S146" s="1106"/>
      <c r="T146" s="1106"/>
      <c r="U146" s="1106"/>
      <c r="V146" s="1106"/>
      <c r="W146" s="1106"/>
      <c r="X146" s="1106"/>
      <c r="Y146" s="1106"/>
      <c r="Z146" s="1106"/>
      <c r="AA146" s="1106"/>
      <c r="AB146" s="1106"/>
      <c r="AC146" s="1106"/>
      <c r="AD146" s="1106"/>
      <c r="AE146" s="1106"/>
      <c r="AF146" s="1106"/>
      <c r="AG146" s="1106"/>
      <c r="AH146" s="1106"/>
      <c r="AI146" s="1106"/>
      <c r="AJ146" s="1106"/>
      <c r="AK146" s="1106"/>
      <c r="AL146" s="3536">
        <v>2.4</v>
      </c>
      <c r="AM146" s="3537"/>
      <c r="AN146" s="3537"/>
      <c r="AO146" s="3537"/>
      <c r="AP146" s="3537"/>
      <c r="AQ146" s="3537"/>
      <c r="AR146" s="1108"/>
      <c r="AS146" s="1108"/>
      <c r="AT146" s="1108"/>
      <c r="AU146" s="1108"/>
      <c r="AV146" s="1108"/>
      <c r="AW146" s="1108"/>
      <c r="AX146" s="1108"/>
      <c r="AY146" s="502"/>
    </row>
    <row r="147" spans="1:51" ht="24.05" customHeight="1">
      <c r="A147" s="502"/>
      <c r="B147" s="1107">
        <v>5</v>
      </c>
      <c r="C147" s="1107">
        <v>1</v>
      </c>
      <c r="D147" s="3535" t="s">
        <v>1572</v>
      </c>
      <c r="E147" s="3535"/>
      <c r="F147" s="3535"/>
      <c r="G147" s="3535"/>
      <c r="H147" s="3535"/>
      <c r="I147" s="3535"/>
      <c r="J147" s="3535"/>
      <c r="K147" s="3535"/>
      <c r="L147" s="3535"/>
      <c r="M147" s="3535"/>
      <c r="N147" s="1106" t="s">
        <v>1254</v>
      </c>
      <c r="O147" s="1106"/>
      <c r="P147" s="1106"/>
      <c r="Q147" s="1106"/>
      <c r="R147" s="1106"/>
      <c r="S147" s="1106"/>
      <c r="T147" s="1106"/>
      <c r="U147" s="1106"/>
      <c r="V147" s="1106"/>
      <c r="W147" s="1106"/>
      <c r="X147" s="1106"/>
      <c r="Y147" s="1106"/>
      <c r="Z147" s="1106"/>
      <c r="AA147" s="1106"/>
      <c r="AB147" s="1106"/>
      <c r="AC147" s="1106"/>
      <c r="AD147" s="1106"/>
      <c r="AE147" s="1106"/>
      <c r="AF147" s="1106"/>
      <c r="AG147" s="1106"/>
      <c r="AH147" s="1106"/>
      <c r="AI147" s="1106"/>
      <c r="AJ147" s="1106"/>
      <c r="AK147" s="1106"/>
      <c r="AL147" s="3538">
        <v>0.19997999999999999</v>
      </c>
      <c r="AM147" s="3539"/>
      <c r="AN147" s="3539"/>
      <c r="AO147" s="3539"/>
      <c r="AP147" s="3539"/>
      <c r="AQ147" s="3539"/>
      <c r="AR147" s="1108"/>
      <c r="AS147" s="1108"/>
      <c r="AT147" s="1108"/>
      <c r="AU147" s="1108"/>
      <c r="AV147" s="1108"/>
      <c r="AW147" s="1108"/>
      <c r="AX147" s="1108"/>
      <c r="AY147" s="502"/>
    </row>
    <row r="148" spans="1:51" ht="24.05" customHeight="1">
      <c r="A148" s="502"/>
      <c r="B148" s="1107">
        <v>6</v>
      </c>
      <c r="C148" s="1107">
        <v>1</v>
      </c>
      <c r="D148" s="1108"/>
      <c r="E148" s="1108"/>
      <c r="F148" s="1108"/>
      <c r="G148" s="1108"/>
      <c r="H148" s="1108"/>
      <c r="I148" s="1108"/>
      <c r="J148" s="1108"/>
      <c r="K148" s="1108"/>
      <c r="L148" s="1108"/>
      <c r="M148" s="1108"/>
      <c r="N148" s="1108"/>
      <c r="O148" s="1108"/>
      <c r="P148" s="1108"/>
      <c r="Q148" s="1108"/>
      <c r="R148" s="1108"/>
      <c r="S148" s="1108"/>
      <c r="T148" s="1108"/>
      <c r="U148" s="1108"/>
      <c r="V148" s="1108"/>
      <c r="W148" s="1108"/>
      <c r="X148" s="1108"/>
      <c r="Y148" s="1108"/>
      <c r="Z148" s="1108"/>
      <c r="AA148" s="1108"/>
      <c r="AB148" s="1108"/>
      <c r="AC148" s="1108"/>
      <c r="AD148" s="1108"/>
      <c r="AE148" s="1108"/>
      <c r="AF148" s="1108"/>
      <c r="AG148" s="1108"/>
      <c r="AH148" s="1108"/>
      <c r="AI148" s="1108"/>
      <c r="AJ148" s="1108"/>
      <c r="AK148" s="1108"/>
      <c r="AL148" s="1109"/>
      <c r="AM148" s="1108"/>
      <c r="AN148" s="1108"/>
      <c r="AO148" s="1108"/>
      <c r="AP148" s="1108"/>
      <c r="AQ148" s="1108"/>
      <c r="AR148" s="1108"/>
      <c r="AS148" s="1108"/>
      <c r="AT148" s="1108"/>
      <c r="AU148" s="1108"/>
      <c r="AV148" s="1108"/>
      <c r="AW148" s="1108"/>
      <c r="AX148" s="1108"/>
      <c r="AY148" s="502"/>
    </row>
    <row r="149" spans="1:51" ht="24.05" customHeight="1">
      <c r="A149" s="502"/>
      <c r="B149" s="1107">
        <v>7</v>
      </c>
      <c r="C149" s="1107">
        <v>1</v>
      </c>
      <c r="D149" s="1108"/>
      <c r="E149" s="1108"/>
      <c r="F149" s="1108"/>
      <c r="G149" s="1108"/>
      <c r="H149" s="1108"/>
      <c r="I149" s="1108"/>
      <c r="J149" s="1108"/>
      <c r="K149" s="1108"/>
      <c r="L149" s="1108"/>
      <c r="M149" s="1108"/>
      <c r="N149" s="1108"/>
      <c r="O149" s="1108"/>
      <c r="P149" s="1108"/>
      <c r="Q149" s="1108"/>
      <c r="R149" s="1108"/>
      <c r="S149" s="1108"/>
      <c r="T149" s="1108"/>
      <c r="U149" s="1108"/>
      <c r="V149" s="1108"/>
      <c r="W149" s="1108"/>
      <c r="X149" s="1108"/>
      <c r="Y149" s="1108"/>
      <c r="Z149" s="1108"/>
      <c r="AA149" s="1108"/>
      <c r="AB149" s="1108"/>
      <c r="AC149" s="1108"/>
      <c r="AD149" s="1108"/>
      <c r="AE149" s="1108"/>
      <c r="AF149" s="1108"/>
      <c r="AG149" s="1108"/>
      <c r="AH149" s="1108"/>
      <c r="AI149" s="1108"/>
      <c r="AJ149" s="1108"/>
      <c r="AK149" s="1108"/>
      <c r="AL149" s="1109"/>
      <c r="AM149" s="1108"/>
      <c r="AN149" s="1108"/>
      <c r="AO149" s="1108"/>
      <c r="AP149" s="1108"/>
      <c r="AQ149" s="1108"/>
      <c r="AR149" s="1108"/>
      <c r="AS149" s="1108"/>
      <c r="AT149" s="1108"/>
      <c r="AU149" s="1108"/>
      <c r="AV149" s="1108"/>
      <c r="AW149" s="1108"/>
      <c r="AX149" s="1108"/>
      <c r="AY149" s="502"/>
    </row>
    <row r="150" spans="1:51" ht="24.05" customHeight="1">
      <c r="A150" s="502"/>
      <c r="B150" s="1107">
        <v>8</v>
      </c>
      <c r="C150" s="1107">
        <v>1</v>
      </c>
      <c r="D150" s="1108"/>
      <c r="E150" s="1108"/>
      <c r="F150" s="1108"/>
      <c r="G150" s="1108"/>
      <c r="H150" s="1108"/>
      <c r="I150" s="1108"/>
      <c r="J150" s="1108"/>
      <c r="K150" s="1108"/>
      <c r="L150" s="1108"/>
      <c r="M150" s="1108"/>
      <c r="N150" s="1108"/>
      <c r="O150" s="1108"/>
      <c r="P150" s="1108"/>
      <c r="Q150" s="1108"/>
      <c r="R150" s="1108"/>
      <c r="S150" s="1108"/>
      <c r="T150" s="1108"/>
      <c r="U150" s="1108"/>
      <c r="V150" s="1108"/>
      <c r="W150" s="1108"/>
      <c r="X150" s="1108"/>
      <c r="Y150" s="1108"/>
      <c r="Z150" s="1108"/>
      <c r="AA150" s="1108"/>
      <c r="AB150" s="1108"/>
      <c r="AC150" s="1108"/>
      <c r="AD150" s="1108"/>
      <c r="AE150" s="1108"/>
      <c r="AF150" s="1108"/>
      <c r="AG150" s="1108"/>
      <c r="AH150" s="1108"/>
      <c r="AI150" s="1108"/>
      <c r="AJ150" s="1108"/>
      <c r="AK150" s="1108"/>
      <c r="AL150" s="1109"/>
      <c r="AM150" s="1108"/>
      <c r="AN150" s="1108"/>
      <c r="AO150" s="1108"/>
      <c r="AP150" s="1108"/>
      <c r="AQ150" s="1108"/>
      <c r="AR150" s="1108"/>
      <c r="AS150" s="1108"/>
      <c r="AT150" s="1108"/>
      <c r="AU150" s="1108"/>
      <c r="AV150" s="1108"/>
      <c r="AW150" s="1108"/>
      <c r="AX150" s="1108"/>
      <c r="AY150" s="502"/>
    </row>
    <row r="151" spans="1:51" ht="24.05" customHeight="1">
      <c r="A151" s="502"/>
      <c r="B151" s="1107">
        <v>9</v>
      </c>
      <c r="C151" s="1107">
        <v>1</v>
      </c>
      <c r="D151" s="1108"/>
      <c r="E151" s="1108"/>
      <c r="F151" s="1108"/>
      <c r="G151" s="1108"/>
      <c r="H151" s="1108"/>
      <c r="I151" s="1108"/>
      <c r="J151" s="1108"/>
      <c r="K151" s="1108"/>
      <c r="L151" s="1108"/>
      <c r="M151" s="1108"/>
      <c r="N151" s="1108"/>
      <c r="O151" s="1108"/>
      <c r="P151" s="1108"/>
      <c r="Q151" s="1108"/>
      <c r="R151" s="1108"/>
      <c r="S151" s="1108"/>
      <c r="T151" s="1108"/>
      <c r="U151" s="1108"/>
      <c r="V151" s="1108"/>
      <c r="W151" s="1108"/>
      <c r="X151" s="1108"/>
      <c r="Y151" s="1108"/>
      <c r="Z151" s="1108"/>
      <c r="AA151" s="1108"/>
      <c r="AB151" s="1108"/>
      <c r="AC151" s="1108"/>
      <c r="AD151" s="1108"/>
      <c r="AE151" s="1108"/>
      <c r="AF151" s="1108"/>
      <c r="AG151" s="1108"/>
      <c r="AH151" s="1108"/>
      <c r="AI151" s="1108"/>
      <c r="AJ151" s="1108"/>
      <c r="AK151" s="1108"/>
      <c r="AL151" s="1109"/>
      <c r="AM151" s="1108"/>
      <c r="AN151" s="1108"/>
      <c r="AO151" s="1108"/>
      <c r="AP151" s="1108"/>
      <c r="AQ151" s="1108"/>
      <c r="AR151" s="1108"/>
      <c r="AS151" s="1108"/>
      <c r="AT151" s="1108"/>
      <c r="AU151" s="1108"/>
      <c r="AV151" s="1108"/>
      <c r="AW151" s="1108"/>
      <c r="AX151" s="1108"/>
      <c r="AY151" s="502"/>
    </row>
    <row r="152" spans="1:51" ht="24.05" customHeight="1">
      <c r="A152" s="502"/>
      <c r="B152" s="1107">
        <v>10</v>
      </c>
      <c r="C152" s="1107">
        <v>1</v>
      </c>
      <c r="D152" s="1108"/>
      <c r="E152" s="1108"/>
      <c r="F152" s="1108"/>
      <c r="G152" s="1108"/>
      <c r="H152" s="1108"/>
      <c r="I152" s="1108"/>
      <c r="J152" s="1108"/>
      <c r="K152" s="1108"/>
      <c r="L152" s="1108"/>
      <c r="M152" s="1108"/>
      <c r="N152" s="1108"/>
      <c r="O152" s="1108"/>
      <c r="P152" s="1108"/>
      <c r="Q152" s="1108"/>
      <c r="R152" s="1108"/>
      <c r="S152" s="1108"/>
      <c r="T152" s="1108"/>
      <c r="U152" s="1108"/>
      <c r="V152" s="1108"/>
      <c r="W152" s="1108"/>
      <c r="X152" s="1108"/>
      <c r="Y152" s="1108"/>
      <c r="Z152" s="1108"/>
      <c r="AA152" s="1108"/>
      <c r="AB152" s="1108"/>
      <c r="AC152" s="1108"/>
      <c r="AD152" s="1108"/>
      <c r="AE152" s="1108"/>
      <c r="AF152" s="1108"/>
      <c r="AG152" s="1108"/>
      <c r="AH152" s="1108"/>
      <c r="AI152" s="1108"/>
      <c r="AJ152" s="1108"/>
      <c r="AK152" s="1108"/>
      <c r="AL152" s="1109"/>
      <c r="AM152" s="1108"/>
      <c r="AN152" s="1108"/>
      <c r="AO152" s="1108"/>
      <c r="AP152" s="1108"/>
      <c r="AQ152" s="1108"/>
      <c r="AR152" s="1108"/>
      <c r="AS152" s="1108"/>
      <c r="AT152" s="1108"/>
      <c r="AU152" s="1108"/>
      <c r="AV152" s="1108"/>
      <c r="AW152" s="1108"/>
      <c r="AX152" s="1108"/>
      <c r="AY152" s="502"/>
    </row>
    <row r="153" spans="1:51">
      <c r="A153" s="502"/>
      <c r="B153" s="502"/>
      <c r="C153" s="502"/>
      <c r="D153" s="502"/>
      <c r="E153" s="502"/>
      <c r="F153" s="502"/>
      <c r="G153" s="502"/>
      <c r="H153" s="502"/>
      <c r="I153" s="502"/>
      <c r="J153" s="502"/>
      <c r="K153" s="502"/>
      <c r="L153" s="502"/>
      <c r="M153" s="502"/>
      <c r="N153" s="502"/>
      <c r="O153" s="502"/>
      <c r="P153" s="502"/>
      <c r="Q153" s="502"/>
      <c r="R153" s="502"/>
      <c r="S153" s="502"/>
      <c r="T153" s="502"/>
      <c r="U153" s="502"/>
      <c r="V153" s="502"/>
      <c r="W153" s="502"/>
      <c r="X153" s="502"/>
      <c r="Y153" s="502"/>
      <c r="Z153" s="502"/>
      <c r="AA153" s="502"/>
      <c r="AB153" s="502"/>
      <c r="AC153" s="502"/>
      <c r="AD153" s="502"/>
      <c r="AE153" s="502"/>
      <c r="AF153" s="502"/>
      <c r="AG153" s="502"/>
      <c r="AH153" s="502"/>
      <c r="AI153" s="502"/>
      <c r="AJ153" s="502"/>
      <c r="AK153" s="502"/>
      <c r="AL153" s="502"/>
      <c r="AM153" s="502"/>
      <c r="AN153" s="502"/>
      <c r="AO153" s="502"/>
      <c r="AP153" s="502"/>
      <c r="AQ153" s="502"/>
      <c r="AR153" s="502"/>
      <c r="AS153" s="502"/>
      <c r="AT153" s="502"/>
      <c r="AU153" s="502"/>
      <c r="AV153" s="502"/>
      <c r="AW153" s="502"/>
      <c r="AX153" s="502"/>
      <c r="AY153" s="502"/>
    </row>
    <row r="154" spans="1:51">
      <c r="A154" s="502"/>
      <c r="B154" s="502"/>
      <c r="C154" s="502" t="s">
        <v>1573</v>
      </c>
      <c r="D154" s="502"/>
      <c r="E154" s="502"/>
      <c r="F154" s="502"/>
      <c r="G154" s="502"/>
      <c r="H154" s="502"/>
      <c r="I154" s="502"/>
      <c r="J154" s="502"/>
      <c r="K154" s="502"/>
      <c r="L154" s="502"/>
      <c r="M154" s="502"/>
      <c r="N154" s="502"/>
      <c r="O154" s="502"/>
      <c r="P154" s="502"/>
      <c r="Q154" s="502"/>
      <c r="R154" s="502"/>
      <c r="S154" s="502"/>
      <c r="T154" s="502"/>
      <c r="U154" s="502"/>
      <c r="V154" s="502"/>
      <c r="W154" s="502"/>
      <c r="X154" s="502"/>
      <c r="Y154" s="502"/>
      <c r="Z154" s="502"/>
      <c r="AA154" s="502"/>
      <c r="AB154" s="502"/>
      <c r="AC154" s="502"/>
      <c r="AD154" s="502"/>
      <c r="AE154" s="502"/>
      <c r="AF154" s="502"/>
      <c r="AG154" s="502"/>
      <c r="AH154" s="502"/>
      <c r="AI154" s="502"/>
      <c r="AJ154" s="502"/>
      <c r="AK154" s="502"/>
      <c r="AL154" s="502"/>
      <c r="AM154" s="502"/>
      <c r="AN154" s="502"/>
      <c r="AO154" s="502"/>
      <c r="AP154" s="502"/>
      <c r="AQ154" s="502"/>
      <c r="AR154" s="502"/>
      <c r="AS154" s="502"/>
      <c r="AT154" s="502"/>
      <c r="AU154" s="502"/>
      <c r="AV154" s="502"/>
      <c r="AW154" s="502"/>
      <c r="AX154" s="502"/>
      <c r="AY154" s="502"/>
    </row>
    <row r="155" spans="1:51" ht="34.549999999999997" customHeight="1">
      <c r="A155" s="502"/>
      <c r="B155" s="1107"/>
      <c r="C155" s="1107"/>
      <c r="D155" s="651" t="s">
        <v>145</v>
      </c>
      <c r="E155" s="651"/>
      <c r="F155" s="651"/>
      <c r="G155" s="651"/>
      <c r="H155" s="651"/>
      <c r="I155" s="651"/>
      <c r="J155" s="651"/>
      <c r="K155" s="651"/>
      <c r="L155" s="651"/>
      <c r="M155" s="651"/>
      <c r="N155" s="651" t="s">
        <v>146</v>
      </c>
      <c r="O155" s="651"/>
      <c r="P155" s="651"/>
      <c r="Q155" s="651"/>
      <c r="R155" s="651"/>
      <c r="S155" s="651"/>
      <c r="T155" s="651"/>
      <c r="U155" s="651"/>
      <c r="V155" s="651"/>
      <c r="W155" s="651"/>
      <c r="X155" s="651"/>
      <c r="Y155" s="651"/>
      <c r="Z155" s="651"/>
      <c r="AA155" s="651"/>
      <c r="AB155" s="651"/>
      <c r="AC155" s="651"/>
      <c r="AD155" s="651"/>
      <c r="AE155" s="651"/>
      <c r="AF155" s="651"/>
      <c r="AG155" s="651"/>
      <c r="AH155" s="651"/>
      <c r="AI155" s="651"/>
      <c r="AJ155" s="651"/>
      <c r="AK155" s="651"/>
      <c r="AL155" s="652" t="s">
        <v>147</v>
      </c>
      <c r="AM155" s="651"/>
      <c r="AN155" s="651"/>
      <c r="AO155" s="651"/>
      <c r="AP155" s="651"/>
      <c r="AQ155" s="651"/>
      <c r="AR155" s="651" t="s">
        <v>148</v>
      </c>
      <c r="AS155" s="651"/>
      <c r="AT155" s="651"/>
      <c r="AU155" s="651"/>
      <c r="AV155" s="651" t="s">
        <v>149</v>
      </c>
      <c r="AW155" s="651"/>
      <c r="AX155" s="651"/>
      <c r="AY155" s="502"/>
    </row>
    <row r="156" spans="1:51" ht="24.05" customHeight="1">
      <c r="A156" s="502"/>
      <c r="B156" s="1107">
        <v>1</v>
      </c>
      <c r="C156" s="1107">
        <v>1</v>
      </c>
      <c r="D156" s="2224" t="s">
        <v>1574</v>
      </c>
      <c r="E156" s="2224"/>
      <c r="F156" s="2224"/>
      <c r="G156" s="2224"/>
      <c r="H156" s="2224"/>
      <c r="I156" s="2224"/>
      <c r="J156" s="2224"/>
      <c r="K156" s="2224"/>
      <c r="L156" s="2224"/>
      <c r="M156" s="2224"/>
      <c r="N156" s="1108" t="s">
        <v>1575</v>
      </c>
      <c r="O156" s="1108"/>
      <c r="P156" s="1108"/>
      <c r="Q156" s="1108"/>
      <c r="R156" s="1108"/>
      <c r="S156" s="1108"/>
      <c r="T156" s="1108"/>
      <c r="U156" s="1108"/>
      <c r="V156" s="1108"/>
      <c r="W156" s="1108"/>
      <c r="X156" s="1108"/>
      <c r="Y156" s="1108"/>
      <c r="Z156" s="1108"/>
      <c r="AA156" s="1108"/>
      <c r="AB156" s="1108"/>
      <c r="AC156" s="1108"/>
      <c r="AD156" s="1108"/>
      <c r="AE156" s="1108"/>
      <c r="AF156" s="1108"/>
      <c r="AG156" s="1108"/>
      <c r="AH156" s="1108"/>
      <c r="AI156" s="1108"/>
      <c r="AJ156" s="1108"/>
      <c r="AK156" s="1108"/>
      <c r="AL156" s="1388">
        <v>13</v>
      </c>
      <c r="AM156" s="1389"/>
      <c r="AN156" s="1389"/>
      <c r="AO156" s="1389"/>
      <c r="AP156" s="1389"/>
      <c r="AQ156" s="1389"/>
      <c r="AR156" s="1108"/>
      <c r="AS156" s="1108"/>
      <c r="AT156" s="1108"/>
      <c r="AU156" s="1108"/>
      <c r="AV156" s="1108"/>
      <c r="AW156" s="1108"/>
      <c r="AX156" s="1108"/>
      <c r="AY156" s="502"/>
    </row>
    <row r="157" spans="1:51" ht="24.05" customHeight="1">
      <c r="A157" s="502"/>
      <c r="B157" s="1107">
        <v>2</v>
      </c>
      <c r="C157" s="1107">
        <v>1</v>
      </c>
      <c r="D157" s="2224" t="s">
        <v>1576</v>
      </c>
      <c r="E157" s="2224"/>
      <c r="F157" s="2224"/>
      <c r="G157" s="2224"/>
      <c r="H157" s="2224"/>
      <c r="I157" s="2224"/>
      <c r="J157" s="2224"/>
      <c r="K157" s="2224"/>
      <c r="L157" s="2224"/>
      <c r="M157" s="2224"/>
      <c r="N157" s="563" t="s">
        <v>1254</v>
      </c>
      <c r="O157" s="530"/>
      <c r="P157" s="530"/>
      <c r="Q157" s="530"/>
      <c r="R157" s="530"/>
      <c r="S157" s="530"/>
      <c r="T157" s="530"/>
      <c r="U157" s="530"/>
      <c r="V157" s="530"/>
      <c r="W157" s="530"/>
      <c r="X157" s="530"/>
      <c r="Y157" s="530"/>
      <c r="Z157" s="530"/>
      <c r="AA157" s="530"/>
      <c r="AB157" s="530"/>
      <c r="AC157" s="530"/>
      <c r="AD157" s="530"/>
      <c r="AE157" s="530"/>
      <c r="AF157" s="530"/>
      <c r="AG157" s="530"/>
      <c r="AH157" s="530"/>
      <c r="AI157" s="530"/>
      <c r="AJ157" s="530"/>
      <c r="AK157" s="554"/>
      <c r="AL157" s="1388">
        <v>4.7302200000000001</v>
      </c>
      <c r="AM157" s="1389"/>
      <c r="AN157" s="1389"/>
      <c r="AO157" s="1389"/>
      <c r="AP157" s="1389"/>
      <c r="AQ157" s="1389"/>
      <c r="AR157" s="1108"/>
      <c r="AS157" s="1108"/>
      <c r="AT157" s="1108"/>
      <c r="AU157" s="1108"/>
      <c r="AV157" s="1108"/>
      <c r="AW157" s="1108"/>
      <c r="AX157" s="1108"/>
      <c r="AY157" s="502"/>
    </row>
    <row r="158" spans="1:51" ht="24.05" customHeight="1">
      <c r="A158" s="502"/>
      <c r="B158" s="1107">
        <v>3</v>
      </c>
      <c r="C158" s="1107">
        <v>1</v>
      </c>
      <c r="D158" s="2224" t="s">
        <v>1577</v>
      </c>
      <c r="E158" s="2224"/>
      <c r="F158" s="2224"/>
      <c r="G158" s="2224"/>
      <c r="H158" s="2224"/>
      <c r="I158" s="2224"/>
      <c r="J158" s="2224"/>
      <c r="K158" s="2224"/>
      <c r="L158" s="2224"/>
      <c r="M158" s="2224"/>
      <c r="N158" s="563" t="s">
        <v>1254</v>
      </c>
      <c r="O158" s="530"/>
      <c r="P158" s="530"/>
      <c r="Q158" s="530"/>
      <c r="R158" s="530"/>
      <c r="S158" s="530"/>
      <c r="T158" s="530"/>
      <c r="U158" s="530"/>
      <c r="V158" s="530"/>
      <c r="W158" s="530"/>
      <c r="X158" s="530"/>
      <c r="Y158" s="530"/>
      <c r="Z158" s="530"/>
      <c r="AA158" s="530"/>
      <c r="AB158" s="530"/>
      <c r="AC158" s="530"/>
      <c r="AD158" s="530"/>
      <c r="AE158" s="530"/>
      <c r="AF158" s="530"/>
      <c r="AG158" s="530"/>
      <c r="AH158" s="530"/>
      <c r="AI158" s="530"/>
      <c r="AJ158" s="530"/>
      <c r="AK158" s="554"/>
      <c r="AL158" s="1388">
        <v>3.3858000000000001</v>
      </c>
      <c r="AM158" s="1389"/>
      <c r="AN158" s="1389"/>
      <c r="AO158" s="1389"/>
      <c r="AP158" s="1389"/>
      <c r="AQ158" s="1389"/>
      <c r="AR158" s="1108"/>
      <c r="AS158" s="1108"/>
      <c r="AT158" s="1108"/>
      <c r="AU158" s="1108"/>
      <c r="AV158" s="1108"/>
      <c r="AW158" s="1108"/>
      <c r="AX158" s="1108"/>
      <c r="AY158" s="502"/>
    </row>
    <row r="159" spans="1:51" ht="24.05" customHeight="1">
      <c r="A159" s="502"/>
      <c r="B159" s="1107">
        <v>4</v>
      </c>
      <c r="C159" s="1107">
        <v>1</v>
      </c>
      <c r="D159" s="2224" t="s">
        <v>1578</v>
      </c>
      <c r="E159" s="2224"/>
      <c r="F159" s="2224"/>
      <c r="G159" s="2224"/>
      <c r="H159" s="2224"/>
      <c r="I159" s="2224"/>
      <c r="J159" s="2224"/>
      <c r="K159" s="2224"/>
      <c r="L159" s="2224"/>
      <c r="M159" s="2224"/>
      <c r="N159" s="563" t="s">
        <v>1254</v>
      </c>
      <c r="O159" s="530"/>
      <c r="P159" s="530"/>
      <c r="Q159" s="530"/>
      <c r="R159" s="530"/>
      <c r="S159" s="530"/>
      <c r="T159" s="530"/>
      <c r="U159" s="530"/>
      <c r="V159" s="530"/>
      <c r="W159" s="530"/>
      <c r="X159" s="530"/>
      <c r="Y159" s="530"/>
      <c r="Z159" s="530"/>
      <c r="AA159" s="530"/>
      <c r="AB159" s="530"/>
      <c r="AC159" s="530"/>
      <c r="AD159" s="530"/>
      <c r="AE159" s="530"/>
      <c r="AF159" s="530"/>
      <c r="AG159" s="530"/>
      <c r="AH159" s="530"/>
      <c r="AI159" s="530"/>
      <c r="AJ159" s="530"/>
      <c r="AK159" s="554"/>
      <c r="AL159" s="1388">
        <v>3.3222199999999997</v>
      </c>
      <c r="AM159" s="1389"/>
      <c r="AN159" s="1389"/>
      <c r="AO159" s="1389"/>
      <c r="AP159" s="1389"/>
      <c r="AQ159" s="1389"/>
      <c r="AR159" s="1108"/>
      <c r="AS159" s="1108"/>
      <c r="AT159" s="1108"/>
      <c r="AU159" s="1108"/>
      <c r="AV159" s="1108"/>
      <c r="AW159" s="1108"/>
      <c r="AX159" s="1108"/>
      <c r="AY159" s="502"/>
    </row>
    <row r="160" spans="1:51" ht="24.05" customHeight="1">
      <c r="A160" s="502"/>
      <c r="B160" s="1107">
        <v>5</v>
      </c>
      <c r="C160" s="1107">
        <v>1</v>
      </c>
      <c r="D160" s="2224" t="s">
        <v>1579</v>
      </c>
      <c r="E160" s="2224"/>
      <c r="F160" s="2224"/>
      <c r="G160" s="2224"/>
      <c r="H160" s="2224"/>
      <c r="I160" s="2224"/>
      <c r="J160" s="2224"/>
      <c r="K160" s="2224"/>
      <c r="L160" s="2224"/>
      <c r="M160" s="2224"/>
      <c r="N160" s="563" t="s">
        <v>1254</v>
      </c>
      <c r="O160" s="530"/>
      <c r="P160" s="530"/>
      <c r="Q160" s="530"/>
      <c r="R160" s="530"/>
      <c r="S160" s="530"/>
      <c r="T160" s="530"/>
      <c r="U160" s="530"/>
      <c r="V160" s="530"/>
      <c r="W160" s="530"/>
      <c r="X160" s="530"/>
      <c r="Y160" s="530"/>
      <c r="Z160" s="530"/>
      <c r="AA160" s="530"/>
      <c r="AB160" s="530"/>
      <c r="AC160" s="530"/>
      <c r="AD160" s="530"/>
      <c r="AE160" s="530"/>
      <c r="AF160" s="530"/>
      <c r="AG160" s="530"/>
      <c r="AH160" s="530"/>
      <c r="AI160" s="530"/>
      <c r="AJ160" s="530"/>
      <c r="AK160" s="554"/>
      <c r="AL160" s="1388">
        <v>3.0104799999999998</v>
      </c>
      <c r="AM160" s="1389"/>
      <c r="AN160" s="1389"/>
      <c r="AO160" s="1389"/>
      <c r="AP160" s="1389"/>
      <c r="AQ160" s="1389"/>
      <c r="AR160" s="1108"/>
      <c r="AS160" s="1108"/>
      <c r="AT160" s="1108"/>
      <c r="AU160" s="1108"/>
      <c r="AV160" s="1108"/>
      <c r="AW160" s="1108"/>
      <c r="AX160" s="1108"/>
      <c r="AY160" s="502"/>
    </row>
    <row r="161" spans="1:51" ht="24.05" customHeight="1">
      <c r="A161" s="502"/>
      <c r="B161" s="1107">
        <v>6</v>
      </c>
      <c r="C161" s="1107">
        <v>1</v>
      </c>
      <c r="D161" s="2224" t="s">
        <v>1580</v>
      </c>
      <c r="E161" s="2224"/>
      <c r="F161" s="2224"/>
      <c r="G161" s="2224"/>
      <c r="H161" s="2224"/>
      <c r="I161" s="2224"/>
      <c r="J161" s="2224"/>
      <c r="K161" s="2224"/>
      <c r="L161" s="2224"/>
      <c r="M161" s="2224"/>
      <c r="N161" s="563" t="s">
        <v>1254</v>
      </c>
      <c r="O161" s="530"/>
      <c r="P161" s="530"/>
      <c r="Q161" s="530"/>
      <c r="R161" s="530"/>
      <c r="S161" s="530"/>
      <c r="T161" s="530"/>
      <c r="U161" s="530"/>
      <c r="V161" s="530"/>
      <c r="W161" s="530"/>
      <c r="X161" s="530"/>
      <c r="Y161" s="530"/>
      <c r="Z161" s="530"/>
      <c r="AA161" s="530"/>
      <c r="AB161" s="530"/>
      <c r="AC161" s="530"/>
      <c r="AD161" s="530"/>
      <c r="AE161" s="530"/>
      <c r="AF161" s="530"/>
      <c r="AG161" s="530"/>
      <c r="AH161" s="530"/>
      <c r="AI161" s="530"/>
      <c r="AJ161" s="530"/>
      <c r="AK161" s="554"/>
      <c r="AL161" s="1388">
        <v>2.99552</v>
      </c>
      <c r="AM161" s="1389"/>
      <c r="AN161" s="1389"/>
      <c r="AO161" s="1389"/>
      <c r="AP161" s="1389"/>
      <c r="AQ161" s="1389"/>
      <c r="AR161" s="1108"/>
      <c r="AS161" s="1108"/>
      <c r="AT161" s="1108"/>
      <c r="AU161" s="1108"/>
      <c r="AV161" s="1108"/>
      <c r="AW161" s="1108"/>
      <c r="AX161" s="1108"/>
      <c r="AY161" s="502"/>
    </row>
    <row r="162" spans="1:51" ht="24.05" customHeight="1">
      <c r="A162" s="502"/>
      <c r="B162" s="1107">
        <v>7</v>
      </c>
      <c r="C162" s="1107">
        <v>1</v>
      </c>
      <c r="D162" s="2224" t="s">
        <v>1581</v>
      </c>
      <c r="E162" s="2224"/>
      <c r="F162" s="2224"/>
      <c r="G162" s="2224"/>
      <c r="H162" s="2224"/>
      <c r="I162" s="2224"/>
      <c r="J162" s="2224"/>
      <c r="K162" s="2224"/>
      <c r="L162" s="2224"/>
      <c r="M162" s="2224"/>
      <c r="N162" s="563" t="s">
        <v>1254</v>
      </c>
      <c r="O162" s="530"/>
      <c r="P162" s="530"/>
      <c r="Q162" s="530"/>
      <c r="R162" s="530"/>
      <c r="S162" s="530"/>
      <c r="T162" s="530"/>
      <c r="U162" s="530"/>
      <c r="V162" s="530"/>
      <c r="W162" s="530"/>
      <c r="X162" s="530"/>
      <c r="Y162" s="530"/>
      <c r="Z162" s="530"/>
      <c r="AA162" s="530"/>
      <c r="AB162" s="530"/>
      <c r="AC162" s="530"/>
      <c r="AD162" s="530"/>
      <c r="AE162" s="530"/>
      <c r="AF162" s="530"/>
      <c r="AG162" s="530"/>
      <c r="AH162" s="530"/>
      <c r="AI162" s="530"/>
      <c r="AJ162" s="530"/>
      <c r="AK162" s="554"/>
      <c r="AL162" s="1388">
        <v>2.8912399999999998</v>
      </c>
      <c r="AM162" s="1389"/>
      <c r="AN162" s="1389"/>
      <c r="AO162" s="1389"/>
      <c r="AP162" s="1389"/>
      <c r="AQ162" s="1389"/>
      <c r="AR162" s="1108"/>
      <c r="AS162" s="1108"/>
      <c r="AT162" s="1108"/>
      <c r="AU162" s="1108"/>
      <c r="AV162" s="1108"/>
      <c r="AW162" s="1108"/>
      <c r="AX162" s="1108"/>
      <c r="AY162" s="502"/>
    </row>
    <row r="163" spans="1:51" ht="24.05" customHeight="1">
      <c r="A163" s="502"/>
      <c r="B163" s="1107">
        <v>8</v>
      </c>
      <c r="C163" s="1107">
        <v>1</v>
      </c>
      <c r="D163" s="2224" t="s">
        <v>1582</v>
      </c>
      <c r="E163" s="2224"/>
      <c r="F163" s="2224"/>
      <c r="G163" s="2224"/>
      <c r="H163" s="2224"/>
      <c r="I163" s="2224"/>
      <c r="J163" s="2224"/>
      <c r="K163" s="2224"/>
      <c r="L163" s="2224"/>
      <c r="M163" s="2224"/>
      <c r="N163" s="563" t="s">
        <v>1254</v>
      </c>
      <c r="O163" s="530"/>
      <c r="P163" s="530"/>
      <c r="Q163" s="530"/>
      <c r="R163" s="530"/>
      <c r="S163" s="530"/>
      <c r="T163" s="530"/>
      <c r="U163" s="530"/>
      <c r="V163" s="530"/>
      <c r="W163" s="530"/>
      <c r="X163" s="530"/>
      <c r="Y163" s="530"/>
      <c r="Z163" s="530"/>
      <c r="AA163" s="530"/>
      <c r="AB163" s="530"/>
      <c r="AC163" s="530"/>
      <c r="AD163" s="530"/>
      <c r="AE163" s="530"/>
      <c r="AF163" s="530"/>
      <c r="AG163" s="530"/>
      <c r="AH163" s="530"/>
      <c r="AI163" s="530"/>
      <c r="AJ163" s="530"/>
      <c r="AK163" s="554"/>
      <c r="AL163" s="1388">
        <v>2.8125800000000001</v>
      </c>
      <c r="AM163" s="1389"/>
      <c r="AN163" s="1389"/>
      <c r="AO163" s="1389"/>
      <c r="AP163" s="1389"/>
      <c r="AQ163" s="1389"/>
      <c r="AR163" s="1108"/>
      <c r="AS163" s="1108"/>
      <c r="AT163" s="1108"/>
      <c r="AU163" s="1108"/>
      <c r="AV163" s="1108"/>
      <c r="AW163" s="1108"/>
      <c r="AX163" s="1108"/>
      <c r="AY163" s="502"/>
    </row>
    <row r="164" spans="1:51" ht="24.05" customHeight="1">
      <c r="A164" s="502"/>
      <c r="B164" s="1107">
        <v>9</v>
      </c>
      <c r="C164" s="1107">
        <v>1</v>
      </c>
      <c r="D164" s="2224" t="s">
        <v>1583</v>
      </c>
      <c r="E164" s="2224"/>
      <c r="F164" s="2224"/>
      <c r="G164" s="2224"/>
      <c r="H164" s="2224"/>
      <c r="I164" s="2224"/>
      <c r="J164" s="2224"/>
      <c r="K164" s="2224"/>
      <c r="L164" s="2224"/>
      <c r="M164" s="2224"/>
      <c r="N164" s="563" t="s">
        <v>1254</v>
      </c>
      <c r="O164" s="530"/>
      <c r="P164" s="530"/>
      <c r="Q164" s="530"/>
      <c r="R164" s="530"/>
      <c r="S164" s="530"/>
      <c r="T164" s="530"/>
      <c r="U164" s="530"/>
      <c r="V164" s="530"/>
      <c r="W164" s="530"/>
      <c r="X164" s="530"/>
      <c r="Y164" s="530"/>
      <c r="Z164" s="530"/>
      <c r="AA164" s="530"/>
      <c r="AB164" s="530"/>
      <c r="AC164" s="530"/>
      <c r="AD164" s="530"/>
      <c r="AE164" s="530"/>
      <c r="AF164" s="530"/>
      <c r="AG164" s="530"/>
      <c r="AH164" s="530"/>
      <c r="AI164" s="530"/>
      <c r="AJ164" s="530"/>
      <c r="AK164" s="554"/>
      <c r="AL164" s="1388">
        <v>2.7196400000000001</v>
      </c>
      <c r="AM164" s="1389"/>
      <c r="AN164" s="1389"/>
      <c r="AO164" s="1389"/>
      <c r="AP164" s="1389"/>
      <c r="AQ164" s="1389"/>
      <c r="AR164" s="1108"/>
      <c r="AS164" s="1108"/>
      <c r="AT164" s="1108"/>
      <c r="AU164" s="1108"/>
      <c r="AV164" s="1108"/>
      <c r="AW164" s="1108"/>
      <c r="AX164" s="1108"/>
      <c r="AY164" s="502"/>
    </row>
    <row r="165" spans="1:51" ht="24.05" customHeight="1">
      <c r="A165" s="502"/>
      <c r="B165" s="1107">
        <v>10</v>
      </c>
      <c r="C165" s="1107">
        <v>1</v>
      </c>
      <c r="D165" s="2224" t="s">
        <v>1584</v>
      </c>
      <c r="E165" s="2224"/>
      <c r="F165" s="2224"/>
      <c r="G165" s="2224"/>
      <c r="H165" s="2224"/>
      <c r="I165" s="2224"/>
      <c r="J165" s="2224"/>
      <c r="K165" s="2224"/>
      <c r="L165" s="2224"/>
      <c r="M165" s="2224"/>
      <c r="N165" s="563" t="s">
        <v>1254</v>
      </c>
      <c r="O165" s="530"/>
      <c r="P165" s="530"/>
      <c r="Q165" s="530"/>
      <c r="R165" s="530"/>
      <c r="S165" s="530"/>
      <c r="T165" s="530"/>
      <c r="U165" s="530"/>
      <c r="V165" s="530"/>
      <c r="W165" s="530"/>
      <c r="X165" s="530"/>
      <c r="Y165" s="530"/>
      <c r="Z165" s="530"/>
      <c r="AA165" s="530"/>
      <c r="AB165" s="530"/>
      <c r="AC165" s="530"/>
      <c r="AD165" s="530"/>
      <c r="AE165" s="530"/>
      <c r="AF165" s="530"/>
      <c r="AG165" s="530"/>
      <c r="AH165" s="530"/>
      <c r="AI165" s="530"/>
      <c r="AJ165" s="530"/>
      <c r="AK165" s="554"/>
      <c r="AL165" s="1388">
        <v>2.5273600000000003</v>
      </c>
      <c r="AM165" s="1389"/>
      <c r="AN165" s="1389"/>
      <c r="AO165" s="1389"/>
      <c r="AP165" s="1389"/>
      <c r="AQ165" s="1389"/>
      <c r="AR165" s="1108"/>
      <c r="AS165" s="1108"/>
      <c r="AT165" s="1108"/>
      <c r="AU165" s="1108"/>
      <c r="AV165" s="1108"/>
      <c r="AW165" s="1108"/>
      <c r="AX165" s="1108"/>
      <c r="AY165" s="502"/>
    </row>
    <row r="166" spans="1:51">
      <c r="A166" s="502"/>
      <c r="B166" s="502"/>
      <c r="C166" s="502"/>
      <c r="D166" s="502"/>
      <c r="E166" s="502"/>
      <c r="F166" s="502"/>
      <c r="G166" s="502"/>
      <c r="H166" s="502"/>
      <c r="I166" s="502"/>
      <c r="J166" s="502"/>
      <c r="K166" s="502"/>
      <c r="L166" s="502"/>
      <c r="M166" s="502"/>
      <c r="N166" s="502"/>
      <c r="O166" s="502"/>
      <c r="P166" s="502"/>
      <c r="Q166" s="502"/>
      <c r="R166" s="502"/>
      <c r="S166" s="502"/>
      <c r="T166" s="502"/>
      <c r="U166" s="502"/>
      <c r="V166" s="502"/>
      <c r="W166" s="502"/>
      <c r="X166" s="502"/>
      <c r="Y166" s="502"/>
      <c r="Z166" s="502"/>
      <c r="AA166" s="502"/>
      <c r="AB166" s="502"/>
      <c r="AC166" s="502"/>
      <c r="AD166" s="502"/>
      <c r="AE166" s="502"/>
      <c r="AF166" s="502"/>
      <c r="AG166" s="502"/>
      <c r="AH166" s="502"/>
      <c r="AI166" s="502"/>
      <c r="AJ166" s="502"/>
      <c r="AK166" s="502"/>
      <c r="AL166" s="502"/>
      <c r="AM166" s="502"/>
      <c r="AN166" s="502"/>
      <c r="AO166" s="502"/>
      <c r="AP166" s="502"/>
      <c r="AQ166" s="502"/>
      <c r="AR166" s="502"/>
      <c r="AS166" s="502"/>
      <c r="AT166" s="502"/>
      <c r="AU166" s="502"/>
      <c r="AV166" s="502"/>
      <c r="AW166" s="502"/>
      <c r="AX166" s="502"/>
      <c r="AY166" s="502"/>
    </row>
    <row r="167" spans="1:51">
      <c r="A167" s="502"/>
      <c r="B167" s="502"/>
      <c r="C167" s="502"/>
      <c r="D167" s="502"/>
      <c r="E167" s="502"/>
      <c r="F167" s="502"/>
      <c r="G167" s="502"/>
      <c r="H167" s="502"/>
      <c r="I167" s="502"/>
      <c r="J167" s="502"/>
      <c r="K167" s="502"/>
      <c r="L167" s="502"/>
      <c r="M167" s="502"/>
      <c r="N167" s="502"/>
      <c r="O167" s="502"/>
      <c r="P167" s="502"/>
      <c r="Q167" s="502"/>
      <c r="R167" s="502"/>
      <c r="S167" s="502"/>
      <c r="T167" s="502"/>
      <c r="U167" s="502"/>
      <c r="V167" s="502"/>
      <c r="W167" s="502"/>
      <c r="X167" s="502"/>
      <c r="Y167" s="502"/>
      <c r="Z167" s="502"/>
      <c r="AA167" s="502"/>
      <c r="AB167" s="502"/>
      <c r="AC167" s="502"/>
      <c r="AD167" s="502"/>
      <c r="AE167" s="502"/>
      <c r="AF167" s="502"/>
      <c r="AG167" s="502"/>
      <c r="AH167" s="502"/>
      <c r="AI167" s="502"/>
      <c r="AJ167" s="502"/>
      <c r="AK167" s="502"/>
      <c r="AL167" s="502"/>
      <c r="AM167" s="502"/>
      <c r="AN167" s="502"/>
      <c r="AO167" s="502"/>
      <c r="AP167" s="502"/>
      <c r="AQ167" s="502"/>
      <c r="AR167" s="502"/>
      <c r="AS167" s="502"/>
      <c r="AT167" s="502"/>
      <c r="AU167" s="502"/>
      <c r="AV167" s="502"/>
      <c r="AW167" s="502"/>
      <c r="AX167" s="502"/>
      <c r="AY167" s="502"/>
    </row>
    <row r="168" spans="1:51">
      <c r="A168" s="502"/>
      <c r="B168" s="502"/>
      <c r="C168" s="502"/>
      <c r="D168" s="502"/>
      <c r="E168" s="502"/>
      <c r="F168" s="502"/>
      <c r="G168" s="502"/>
      <c r="H168" s="502"/>
      <c r="I168" s="502"/>
      <c r="J168" s="502"/>
      <c r="K168" s="502"/>
      <c r="L168" s="502"/>
      <c r="M168" s="502"/>
      <c r="N168" s="502"/>
      <c r="O168" s="502"/>
      <c r="P168" s="502"/>
      <c r="Q168" s="502"/>
      <c r="R168" s="502"/>
      <c r="S168" s="502"/>
      <c r="T168" s="502"/>
      <c r="U168" s="502"/>
      <c r="V168" s="502"/>
      <c r="W168" s="502"/>
      <c r="X168" s="502"/>
      <c r="Y168" s="502"/>
      <c r="Z168" s="502"/>
      <c r="AA168" s="502"/>
      <c r="AB168" s="502"/>
      <c r="AC168" s="502"/>
      <c r="AD168" s="502"/>
      <c r="AE168" s="502"/>
      <c r="AF168" s="502"/>
      <c r="AG168" s="502"/>
      <c r="AH168" s="502"/>
      <c r="AI168" s="502"/>
      <c r="AJ168" s="502"/>
      <c r="AK168" s="502"/>
      <c r="AL168" s="502"/>
      <c r="AM168" s="502"/>
      <c r="AN168" s="502"/>
      <c r="AO168" s="502"/>
      <c r="AP168" s="502"/>
      <c r="AQ168" s="502"/>
      <c r="AR168" s="502"/>
      <c r="AS168" s="502"/>
      <c r="AT168" s="502"/>
      <c r="AU168" s="502"/>
      <c r="AV168" s="502"/>
      <c r="AW168" s="502"/>
      <c r="AX168" s="502"/>
      <c r="AY168" s="502"/>
    </row>
    <row r="169" spans="1:51">
      <c r="A169" s="502"/>
      <c r="B169" s="502"/>
      <c r="C169" s="502"/>
      <c r="D169" s="502"/>
      <c r="E169" s="502"/>
      <c r="F169" s="502"/>
      <c r="G169" s="502"/>
      <c r="H169" s="502"/>
      <c r="I169" s="502"/>
      <c r="J169" s="502"/>
      <c r="K169" s="502"/>
      <c r="L169" s="502"/>
      <c r="M169" s="502"/>
      <c r="N169" s="502"/>
      <c r="O169" s="502"/>
      <c r="P169" s="502"/>
      <c r="Q169" s="502"/>
      <c r="R169" s="502"/>
      <c r="S169" s="502"/>
      <c r="T169" s="502"/>
      <c r="U169" s="502"/>
      <c r="V169" s="502"/>
      <c r="W169" s="502"/>
      <c r="X169" s="502"/>
      <c r="Y169" s="502"/>
      <c r="Z169" s="502"/>
      <c r="AA169" s="502"/>
      <c r="AB169" s="502"/>
      <c r="AC169" s="502"/>
      <c r="AD169" s="502"/>
      <c r="AE169" s="502"/>
      <c r="AF169" s="502"/>
      <c r="AG169" s="502"/>
      <c r="AH169" s="502"/>
      <c r="AI169" s="502"/>
      <c r="AJ169" s="502"/>
      <c r="AK169" s="502"/>
      <c r="AL169" s="502"/>
      <c r="AM169" s="502"/>
      <c r="AN169" s="502"/>
      <c r="AO169" s="502"/>
      <c r="AP169" s="502"/>
      <c r="AQ169" s="502"/>
      <c r="AR169" s="502"/>
      <c r="AS169" s="502"/>
      <c r="AT169" s="502"/>
      <c r="AU169" s="502"/>
      <c r="AV169" s="502"/>
      <c r="AW169" s="502"/>
      <c r="AX169" s="502"/>
      <c r="AY169" s="502"/>
    </row>
    <row r="170" spans="1:51">
      <c r="A170" s="502"/>
      <c r="B170" s="502"/>
      <c r="C170" s="502"/>
      <c r="D170" s="502"/>
      <c r="E170" s="502"/>
      <c r="F170" s="502"/>
      <c r="G170" s="502"/>
      <c r="H170" s="502"/>
      <c r="I170" s="502"/>
      <c r="J170" s="502"/>
      <c r="K170" s="502"/>
      <c r="L170" s="502"/>
      <c r="M170" s="502"/>
      <c r="N170" s="502"/>
      <c r="O170" s="502"/>
      <c r="P170" s="502"/>
      <c r="Q170" s="502"/>
      <c r="R170" s="502"/>
      <c r="S170" s="502"/>
      <c r="T170" s="502"/>
      <c r="U170" s="502"/>
      <c r="V170" s="502"/>
      <c r="W170" s="502"/>
      <c r="X170" s="502"/>
      <c r="Y170" s="502"/>
      <c r="Z170" s="502"/>
      <c r="AA170" s="502"/>
      <c r="AB170" s="502"/>
      <c r="AC170" s="502"/>
      <c r="AD170" s="502"/>
      <c r="AE170" s="502"/>
      <c r="AF170" s="502"/>
      <c r="AG170" s="502"/>
      <c r="AH170" s="502"/>
      <c r="AI170" s="502"/>
      <c r="AJ170" s="502"/>
      <c r="AK170" s="502"/>
      <c r="AL170" s="502"/>
      <c r="AM170" s="502"/>
      <c r="AN170" s="502"/>
      <c r="AO170" s="502"/>
      <c r="AP170" s="502"/>
      <c r="AQ170" s="502"/>
      <c r="AR170" s="502"/>
      <c r="AS170" s="502"/>
      <c r="AT170" s="502"/>
      <c r="AU170" s="502"/>
      <c r="AV170" s="502"/>
      <c r="AW170" s="502"/>
      <c r="AX170" s="502"/>
      <c r="AY170" s="502"/>
    </row>
    <row r="171" spans="1:51">
      <c r="A171" s="502"/>
      <c r="B171" s="502"/>
      <c r="C171" s="502"/>
      <c r="D171" s="502"/>
      <c r="E171" s="502"/>
      <c r="F171" s="502"/>
      <c r="G171" s="502"/>
      <c r="H171" s="502"/>
      <c r="I171" s="502"/>
      <c r="J171" s="502"/>
      <c r="K171" s="502"/>
      <c r="L171" s="502"/>
      <c r="M171" s="502"/>
      <c r="N171" s="502"/>
      <c r="O171" s="502"/>
      <c r="P171" s="502"/>
      <c r="Q171" s="502"/>
      <c r="R171" s="502"/>
      <c r="S171" s="502"/>
      <c r="T171" s="502"/>
      <c r="U171" s="502"/>
      <c r="V171" s="502"/>
      <c r="W171" s="502"/>
      <c r="X171" s="502"/>
      <c r="Y171" s="502"/>
      <c r="Z171" s="502"/>
      <c r="AA171" s="502"/>
      <c r="AB171" s="502"/>
      <c r="AC171" s="502"/>
      <c r="AD171" s="502"/>
      <c r="AE171" s="502"/>
      <c r="AF171" s="502"/>
      <c r="AG171" s="502"/>
      <c r="AH171" s="502"/>
      <c r="AI171" s="502"/>
      <c r="AJ171" s="502"/>
      <c r="AK171" s="502"/>
      <c r="AL171" s="502"/>
      <c r="AM171" s="502"/>
      <c r="AN171" s="502"/>
      <c r="AO171" s="502"/>
      <c r="AP171" s="502"/>
      <c r="AQ171" s="502"/>
      <c r="AR171" s="502"/>
      <c r="AS171" s="502"/>
      <c r="AT171" s="502"/>
      <c r="AU171" s="502"/>
      <c r="AV171" s="502"/>
      <c r="AW171" s="502"/>
      <c r="AX171" s="502"/>
      <c r="AY171" s="502"/>
    </row>
    <row r="172" spans="1:51">
      <c r="A172" s="502"/>
      <c r="B172" s="502"/>
      <c r="C172" s="502"/>
      <c r="D172" s="502"/>
      <c r="E172" s="502"/>
      <c r="F172" s="502"/>
      <c r="G172" s="502"/>
      <c r="H172" s="502"/>
      <c r="I172" s="502"/>
      <c r="J172" s="502"/>
      <c r="K172" s="502"/>
      <c r="L172" s="502"/>
      <c r="M172" s="502"/>
      <c r="N172" s="502"/>
      <c r="O172" s="502"/>
      <c r="P172" s="502"/>
      <c r="Q172" s="502"/>
      <c r="R172" s="502"/>
      <c r="S172" s="502"/>
      <c r="T172" s="502"/>
      <c r="U172" s="502"/>
      <c r="V172" s="502"/>
      <c r="W172" s="502"/>
      <c r="X172" s="502"/>
      <c r="Y172" s="502"/>
      <c r="Z172" s="502"/>
      <c r="AA172" s="502"/>
      <c r="AB172" s="502"/>
      <c r="AC172" s="502"/>
      <c r="AD172" s="502"/>
      <c r="AE172" s="502"/>
      <c r="AF172" s="502"/>
      <c r="AG172" s="502"/>
      <c r="AH172" s="502"/>
      <c r="AI172" s="502"/>
      <c r="AJ172" s="502"/>
      <c r="AK172" s="502"/>
      <c r="AL172" s="502"/>
      <c r="AM172" s="502"/>
      <c r="AN172" s="502"/>
      <c r="AO172" s="502"/>
      <c r="AP172" s="502"/>
      <c r="AQ172" s="502"/>
      <c r="AR172" s="502"/>
      <c r="AS172" s="502"/>
      <c r="AT172" s="502"/>
      <c r="AU172" s="502"/>
      <c r="AV172" s="502"/>
      <c r="AW172" s="502"/>
      <c r="AX172" s="502"/>
      <c r="AY172" s="502"/>
    </row>
    <row r="173" spans="1:51">
      <c r="A173" s="502"/>
      <c r="B173" s="502"/>
      <c r="C173" s="502"/>
      <c r="D173" s="502"/>
      <c r="E173" s="502"/>
      <c r="F173" s="502"/>
      <c r="G173" s="502"/>
      <c r="H173" s="502"/>
      <c r="I173" s="502"/>
      <c r="J173" s="502"/>
      <c r="K173" s="502"/>
      <c r="L173" s="502"/>
      <c r="M173" s="502"/>
      <c r="N173" s="502"/>
      <c r="O173" s="502"/>
      <c r="P173" s="502"/>
      <c r="Q173" s="502"/>
      <c r="R173" s="502"/>
      <c r="S173" s="502"/>
      <c r="T173" s="502"/>
      <c r="U173" s="502"/>
      <c r="V173" s="502"/>
      <c r="W173" s="502"/>
      <c r="X173" s="502"/>
      <c r="Y173" s="502"/>
      <c r="Z173" s="502"/>
      <c r="AA173" s="502"/>
      <c r="AB173" s="502"/>
      <c r="AC173" s="502"/>
      <c r="AD173" s="502"/>
      <c r="AE173" s="502"/>
      <c r="AF173" s="502"/>
      <c r="AG173" s="502"/>
      <c r="AH173" s="502"/>
      <c r="AI173" s="502"/>
      <c r="AJ173" s="502"/>
      <c r="AK173" s="502"/>
      <c r="AL173" s="502"/>
      <c r="AM173" s="502"/>
      <c r="AN173" s="502"/>
      <c r="AO173" s="502"/>
      <c r="AP173" s="502"/>
      <c r="AQ173" s="502"/>
      <c r="AR173" s="502"/>
      <c r="AS173" s="502"/>
      <c r="AT173" s="502"/>
      <c r="AU173" s="502"/>
      <c r="AV173" s="502"/>
      <c r="AW173" s="502"/>
      <c r="AX173" s="502"/>
      <c r="AY173" s="502"/>
    </row>
    <row r="174" spans="1:51">
      <c r="A174" s="502"/>
      <c r="B174" s="502"/>
      <c r="C174" s="502"/>
      <c r="D174" s="502"/>
      <c r="E174" s="502"/>
      <c r="F174" s="502"/>
      <c r="G174" s="502"/>
      <c r="H174" s="502"/>
      <c r="I174" s="502"/>
      <c r="J174" s="502"/>
      <c r="K174" s="502"/>
      <c r="L174" s="502"/>
      <c r="M174" s="502"/>
      <c r="N174" s="502"/>
      <c r="O174" s="502"/>
      <c r="P174" s="502"/>
      <c r="Q174" s="502"/>
      <c r="R174" s="502"/>
      <c r="S174" s="502"/>
      <c r="T174" s="502"/>
      <c r="U174" s="502"/>
      <c r="V174" s="502"/>
      <c r="W174" s="502"/>
      <c r="X174" s="502"/>
      <c r="Y174" s="502"/>
      <c r="Z174" s="502"/>
      <c r="AA174" s="502"/>
      <c r="AB174" s="502"/>
      <c r="AC174" s="502"/>
      <c r="AD174" s="502"/>
      <c r="AE174" s="502"/>
      <c r="AF174" s="502"/>
      <c r="AG174" s="502"/>
      <c r="AH174" s="502"/>
      <c r="AI174" s="502"/>
      <c r="AJ174" s="502"/>
      <c r="AK174" s="502"/>
      <c r="AL174" s="502"/>
      <c r="AM174" s="502"/>
      <c r="AN174" s="502"/>
      <c r="AO174" s="502"/>
      <c r="AP174" s="502"/>
      <c r="AQ174" s="502"/>
      <c r="AR174" s="502"/>
      <c r="AS174" s="502"/>
      <c r="AT174" s="502"/>
      <c r="AU174" s="502"/>
      <c r="AV174" s="502"/>
      <c r="AW174" s="502"/>
      <c r="AX174" s="502"/>
      <c r="AY174" s="502"/>
    </row>
    <row r="175" spans="1:51">
      <c r="A175" s="502"/>
      <c r="B175" s="502"/>
      <c r="C175" s="502"/>
      <c r="D175" s="502"/>
      <c r="E175" s="502"/>
      <c r="F175" s="502"/>
      <c r="G175" s="502"/>
      <c r="H175" s="502"/>
      <c r="I175" s="502"/>
      <c r="J175" s="502"/>
      <c r="K175" s="502"/>
      <c r="L175" s="502"/>
      <c r="M175" s="502"/>
      <c r="N175" s="502"/>
      <c r="O175" s="502"/>
      <c r="P175" s="502"/>
      <c r="Q175" s="502"/>
      <c r="R175" s="502"/>
      <c r="S175" s="502"/>
      <c r="T175" s="502"/>
      <c r="U175" s="502"/>
      <c r="V175" s="502"/>
      <c r="W175" s="502"/>
      <c r="X175" s="502"/>
      <c r="Y175" s="502"/>
      <c r="Z175" s="502"/>
      <c r="AA175" s="502"/>
      <c r="AB175" s="502"/>
      <c r="AC175" s="502"/>
      <c r="AD175" s="502"/>
      <c r="AE175" s="502"/>
      <c r="AF175" s="502"/>
      <c r="AG175" s="502"/>
      <c r="AH175" s="502"/>
      <c r="AI175" s="502"/>
      <c r="AJ175" s="502"/>
      <c r="AK175" s="502"/>
      <c r="AL175" s="502"/>
      <c r="AM175" s="502"/>
      <c r="AN175" s="502"/>
      <c r="AO175" s="502"/>
      <c r="AP175" s="502"/>
      <c r="AQ175" s="502"/>
      <c r="AR175" s="502"/>
      <c r="AS175" s="502"/>
      <c r="AT175" s="502"/>
      <c r="AU175" s="502"/>
      <c r="AV175" s="502"/>
      <c r="AW175" s="502"/>
      <c r="AX175" s="502"/>
      <c r="AY175" s="502"/>
    </row>
    <row r="176" spans="1:51">
      <c r="A176" s="502"/>
      <c r="B176" s="502"/>
      <c r="C176" s="502"/>
      <c r="D176" s="502"/>
      <c r="E176" s="502"/>
      <c r="F176" s="502"/>
      <c r="G176" s="502"/>
      <c r="H176" s="502"/>
      <c r="I176" s="502"/>
      <c r="J176" s="502"/>
      <c r="K176" s="502"/>
      <c r="L176" s="502"/>
      <c r="M176" s="502"/>
      <c r="N176" s="502"/>
      <c r="O176" s="502"/>
      <c r="P176" s="502"/>
      <c r="Q176" s="502"/>
      <c r="R176" s="502"/>
      <c r="S176" s="502"/>
      <c r="T176" s="502"/>
      <c r="U176" s="502"/>
      <c r="V176" s="502"/>
      <c r="W176" s="502"/>
      <c r="X176" s="502"/>
      <c r="Y176" s="502"/>
      <c r="Z176" s="502"/>
      <c r="AA176" s="502"/>
      <c r="AB176" s="502"/>
      <c r="AC176" s="502"/>
      <c r="AD176" s="502"/>
      <c r="AE176" s="502"/>
      <c r="AF176" s="502"/>
      <c r="AG176" s="502"/>
      <c r="AH176" s="502"/>
      <c r="AI176" s="502"/>
      <c r="AJ176" s="502"/>
      <c r="AK176" s="502"/>
      <c r="AL176" s="502"/>
      <c r="AM176" s="502"/>
      <c r="AN176" s="502"/>
      <c r="AO176" s="502"/>
      <c r="AP176" s="502"/>
      <c r="AQ176" s="502"/>
      <c r="AR176" s="502"/>
      <c r="AS176" s="502"/>
      <c r="AT176" s="502"/>
      <c r="AU176" s="502"/>
      <c r="AV176" s="502"/>
      <c r="AW176" s="502"/>
      <c r="AX176" s="502"/>
      <c r="AY176" s="502"/>
    </row>
    <row r="177" spans="1:51">
      <c r="A177" s="502"/>
      <c r="B177" s="502"/>
      <c r="C177" s="502"/>
      <c r="D177" s="502"/>
      <c r="E177" s="502"/>
      <c r="F177" s="502"/>
      <c r="G177" s="502"/>
      <c r="H177" s="502"/>
      <c r="I177" s="502"/>
      <c r="J177" s="502"/>
      <c r="K177" s="502"/>
      <c r="L177" s="502"/>
      <c r="M177" s="502"/>
      <c r="N177" s="502"/>
      <c r="O177" s="502"/>
      <c r="P177" s="502"/>
      <c r="Q177" s="502"/>
      <c r="R177" s="502"/>
      <c r="S177" s="502"/>
      <c r="T177" s="502"/>
      <c r="U177" s="502"/>
      <c r="V177" s="502"/>
      <c r="W177" s="502"/>
      <c r="X177" s="502"/>
      <c r="Y177" s="502"/>
      <c r="Z177" s="502"/>
      <c r="AA177" s="502"/>
      <c r="AB177" s="502"/>
      <c r="AC177" s="502"/>
      <c r="AD177" s="502"/>
      <c r="AE177" s="502"/>
      <c r="AF177" s="502"/>
      <c r="AG177" s="502"/>
      <c r="AH177" s="502"/>
      <c r="AI177" s="502"/>
      <c r="AJ177" s="502"/>
      <c r="AK177" s="502"/>
      <c r="AL177" s="502"/>
      <c r="AM177" s="502"/>
      <c r="AN177" s="502"/>
      <c r="AO177" s="502"/>
      <c r="AP177" s="502"/>
      <c r="AQ177" s="502"/>
      <c r="AR177" s="502"/>
      <c r="AS177" s="502"/>
      <c r="AT177" s="502"/>
      <c r="AU177" s="502"/>
      <c r="AV177" s="502"/>
      <c r="AW177" s="502"/>
      <c r="AX177" s="502"/>
      <c r="AY177" s="502"/>
    </row>
    <row r="178" spans="1:51">
      <c r="A178" s="502"/>
      <c r="B178" s="502"/>
      <c r="C178" s="502"/>
      <c r="D178" s="502"/>
      <c r="E178" s="502"/>
      <c r="F178" s="502"/>
      <c r="G178" s="502"/>
      <c r="H178" s="502"/>
      <c r="I178" s="502"/>
      <c r="J178" s="502"/>
      <c r="K178" s="502"/>
      <c r="L178" s="502"/>
      <c r="M178" s="502"/>
      <c r="N178" s="502"/>
      <c r="O178" s="502"/>
      <c r="P178" s="502"/>
      <c r="Q178" s="502"/>
      <c r="R178" s="502"/>
      <c r="S178" s="502"/>
      <c r="T178" s="502"/>
      <c r="U178" s="502"/>
      <c r="V178" s="502"/>
      <c r="W178" s="502"/>
      <c r="X178" s="502"/>
      <c r="Y178" s="502"/>
      <c r="Z178" s="502"/>
      <c r="AA178" s="502"/>
      <c r="AB178" s="502"/>
      <c r="AC178" s="502"/>
      <c r="AD178" s="502"/>
      <c r="AE178" s="502"/>
      <c r="AF178" s="502"/>
      <c r="AG178" s="502"/>
      <c r="AH178" s="502"/>
      <c r="AI178" s="502"/>
      <c r="AJ178" s="502"/>
      <c r="AK178" s="502"/>
      <c r="AL178" s="502"/>
      <c r="AM178" s="502"/>
      <c r="AN178" s="502"/>
      <c r="AO178" s="502"/>
      <c r="AP178" s="502"/>
      <c r="AQ178" s="502"/>
      <c r="AR178" s="502"/>
      <c r="AS178" s="502"/>
      <c r="AT178" s="502"/>
      <c r="AU178" s="502"/>
      <c r="AV178" s="502"/>
      <c r="AW178" s="502"/>
      <c r="AX178" s="502"/>
      <c r="AY178" s="502"/>
    </row>
    <row r="179" spans="1:51">
      <c r="A179" s="502"/>
      <c r="B179" s="502"/>
      <c r="C179" s="502"/>
      <c r="D179" s="502"/>
      <c r="E179" s="502"/>
      <c r="F179" s="502"/>
      <c r="G179" s="502"/>
      <c r="H179" s="502"/>
      <c r="I179" s="502"/>
      <c r="J179" s="502"/>
      <c r="K179" s="502"/>
      <c r="L179" s="502"/>
      <c r="M179" s="502"/>
      <c r="N179" s="502"/>
      <c r="O179" s="502"/>
      <c r="P179" s="502"/>
      <c r="Q179" s="502"/>
      <c r="R179" s="502"/>
      <c r="S179" s="502"/>
      <c r="T179" s="502"/>
      <c r="U179" s="502"/>
      <c r="V179" s="502"/>
      <c r="W179" s="502"/>
      <c r="X179" s="502"/>
      <c r="Y179" s="502"/>
      <c r="Z179" s="502"/>
      <c r="AA179" s="502"/>
      <c r="AB179" s="502"/>
      <c r="AC179" s="502"/>
      <c r="AD179" s="502"/>
      <c r="AE179" s="502"/>
      <c r="AF179" s="502"/>
      <c r="AG179" s="502"/>
      <c r="AH179" s="502"/>
      <c r="AI179" s="502"/>
      <c r="AJ179" s="502"/>
      <c r="AK179" s="502"/>
      <c r="AL179" s="502"/>
      <c r="AM179" s="502"/>
      <c r="AN179" s="502"/>
      <c r="AO179" s="502"/>
      <c r="AP179" s="502"/>
      <c r="AQ179" s="502"/>
      <c r="AR179" s="502"/>
      <c r="AS179" s="502"/>
      <c r="AT179" s="502"/>
      <c r="AU179" s="502"/>
      <c r="AV179" s="502"/>
      <c r="AW179" s="502"/>
      <c r="AX179" s="502"/>
      <c r="AY179" s="502"/>
    </row>
    <row r="180" spans="1:51">
      <c r="A180" s="502"/>
      <c r="B180" s="502"/>
      <c r="C180" s="502"/>
      <c r="D180" s="502"/>
      <c r="E180" s="502"/>
      <c r="F180" s="502"/>
      <c r="G180" s="502"/>
      <c r="H180" s="502"/>
      <c r="I180" s="502"/>
      <c r="J180" s="502"/>
      <c r="K180" s="502"/>
      <c r="L180" s="502"/>
      <c r="M180" s="502"/>
      <c r="N180" s="502"/>
      <c r="O180" s="502"/>
      <c r="P180" s="502"/>
      <c r="Q180" s="502"/>
      <c r="R180" s="502"/>
      <c r="S180" s="502"/>
      <c r="T180" s="502"/>
      <c r="U180" s="502"/>
      <c r="V180" s="502"/>
      <c r="W180" s="502"/>
      <c r="X180" s="502"/>
      <c r="Y180" s="502"/>
      <c r="Z180" s="502"/>
      <c r="AA180" s="502"/>
      <c r="AB180" s="502"/>
      <c r="AC180" s="502"/>
      <c r="AD180" s="502"/>
      <c r="AE180" s="502"/>
      <c r="AF180" s="502"/>
      <c r="AG180" s="502"/>
      <c r="AH180" s="502"/>
      <c r="AI180" s="502"/>
      <c r="AJ180" s="502"/>
      <c r="AK180" s="502"/>
      <c r="AL180" s="502"/>
      <c r="AM180" s="502"/>
      <c r="AN180" s="502"/>
      <c r="AO180" s="502"/>
      <c r="AP180" s="502"/>
      <c r="AQ180" s="502"/>
      <c r="AR180" s="502"/>
      <c r="AS180" s="502"/>
      <c r="AT180" s="502"/>
      <c r="AU180" s="502"/>
      <c r="AV180" s="502"/>
      <c r="AW180" s="502"/>
      <c r="AX180" s="502"/>
      <c r="AY180" s="502"/>
    </row>
    <row r="181" spans="1:51">
      <c r="A181" s="502"/>
      <c r="B181" s="502"/>
      <c r="C181" s="502"/>
      <c r="D181" s="502"/>
      <c r="E181" s="502"/>
      <c r="F181" s="502"/>
      <c r="G181" s="502"/>
      <c r="H181" s="502"/>
      <c r="I181" s="502"/>
      <c r="J181" s="502"/>
      <c r="K181" s="502"/>
      <c r="L181" s="502"/>
      <c r="M181" s="502"/>
      <c r="N181" s="502"/>
      <c r="O181" s="502"/>
      <c r="P181" s="502"/>
      <c r="Q181" s="502"/>
      <c r="R181" s="502"/>
      <c r="S181" s="502"/>
      <c r="T181" s="502"/>
      <c r="U181" s="502"/>
      <c r="V181" s="502"/>
      <c r="W181" s="502"/>
      <c r="X181" s="502"/>
      <c r="Y181" s="502"/>
      <c r="Z181" s="502"/>
      <c r="AA181" s="502"/>
      <c r="AB181" s="502"/>
      <c r="AC181" s="502"/>
      <c r="AD181" s="502"/>
      <c r="AE181" s="502"/>
      <c r="AF181" s="502"/>
      <c r="AG181" s="502"/>
      <c r="AH181" s="502"/>
      <c r="AI181" s="502"/>
      <c r="AJ181" s="502"/>
      <c r="AK181" s="502"/>
      <c r="AL181" s="502"/>
      <c r="AM181" s="502"/>
      <c r="AN181" s="502"/>
      <c r="AO181" s="502"/>
      <c r="AP181" s="502"/>
      <c r="AQ181" s="502"/>
      <c r="AR181" s="502"/>
      <c r="AS181" s="502"/>
      <c r="AT181" s="502"/>
      <c r="AU181" s="502"/>
      <c r="AV181" s="502"/>
      <c r="AW181" s="502"/>
      <c r="AX181" s="502"/>
      <c r="AY181" s="502"/>
    </row>
    <row r="182" spans="1:51">
      <c r="A182" s="502"/>
      <c r="B182" s="502"/>
      <c r="C182" s="502"/>
      <c r="D182" s="502"/>
      <c r="E182" s="502"/>
      <c r="F182" s="502"/>
      <c r="G182" s="502"/>
      <c r="H182" s="502"/>
      <c r="I182" s="502"/>
      <c r="J182" s="502"/>
      <c r="K182" s="502"/>
      <c r="L182" s="502"/>
      <c r="M182" s="502"/>
      <c r="N182" s="502"/>
      <c r="O182" s="502"/>
      <c r="P182" s="502"/>
      <c r="Q182" s="502"/>
      <c r="R182" s="502"/>
      <c r="S182" s="502"/>
      <c r="T182" s="502"/>
      <c r="U182" s="502"/>
      <c r="V182" s="502"/>
      <c r="W182" s="502"/>
      <c r="X182" s="502"/>
      <c r="Y182" s="502"/>
      <c r="Z182" s="502"/>
      <c r="AA182" s="502"/>
      <c r="AB182" s="502"/>
      <c r="AC182" s="502"/>
      <c r="AD182" s="502"/>
      <c r="AE182" s="502"/>
      <c r="AF182" s="502"/>
      <c r="AG182" s="502"/>
      <c r="AH182" s="502"/>
      <c r="AI182" s="502"/>
      <c r="AJ182" s="502"/>
      <c r="AK182" s="502"/>
      <c r="AL182" s="502"/>
      <c r="AM182" s="502"/>
      <c r="AN182" s="502"/>
      <c r="AO182" s="502"/>
      <c r="AP182" s="502"/>
      <c r="AQ182" s="502"/>
      <c r="AR182" s="502"/>
      <c r="AS182" s="502"/>
      <c r="AT182" s="502"/>
      <c r="AU182" s="502"/>
      <c r="AV182" s="502"/>
      <c r="AW182" s="502"/>
      <c r="AX182" s="502"/>
      <c r="AY182" s="502"/>
    </row>
    <row r="183" spans="1:51">
      <c r="A183" s="502"/>
      <c r="B183" s="502"/>
      <c r="C183" s="502"/>
      <c r="D183" s="502"/>
      <c r="E183" s="502"/>
      <c r="F183" s="502"/>
      <c r="G183" s="502"/>
      <c r="H183" s="502"/>
      <c r="I183" s="502"/>
      <c r="J183" s="502"/>
      <c r="K183" s="502"/>
      <c r="L183" s="502"/>
      <c r="M183" s="502"/>
      <c r="N183" s="502"/>
      <c r="O183" s="502"/>
      <c r="P183" s="502"/>
      <c r="Q183" s="502"/>
      <c r="R183" s="502"/>
      <c r="S183" s="502"/>
      <c r="T183" s="502"/>
      <c r="U183" s="502"/>
      <c r="V183" s="502"/>
      <c r="W183" s="502"/>
      <c r="X183" s="502"/>
      <c r="Y183" s="502"/>
      <c r="Z183" s="502"/>
      <c r="AA183" s="502"/>
      <c r="AB183" s="502"/>
      <c r="AC183" s="502"/>
      <c r="AD183" s="502"/>
      <c r="AE183" s="502"/>
      <c r="AF183" s="502"/>
      <c r="AG183" s="502"/>
      <c r="AH183" s="502"/>
      <c r="AI183" s="502"/>
      <c r="AJ183" s="502"/>
      <c r="AK183" s="502"/>
      <c r="AL183" s="502"/>
      <c r="AM183" s="502"/>
      <c r="AN183" s="502"/>
      <c r="AO183" s="502"/>
      <c r="AP183" s="502"/>
      <c r="AQ183" s="502"/>
      <c r="AR183" s="502"/>
      <c r="AS183" s="502"/>
      <c r="AT183" s="502"/>
      <c r="AU183" s="502"/>
      <c r="AV183" s="502"/>
      <c r="AW183" s="502"/>
      <c r="AX183" s="502"/>
      <c r="AY183" s="502"/>
    </row>
    <row r="184" spans="1:51">
      <c r="A184" s="502"/>
      <c r="B184" s="502"/>
      <c r="C184" s="502"/>
      <c r="D184" s="502"/>
      <c r="E184" s="502"/>
      <c r="F184" s="502"/>
      <c r="G184" s="502"/>
      <c r="H184" s="502"/>
      <c r="I184" s="502"/>
      <c r="J184" s="502"/>
      <c r="K184" s="502"/>
      <c r="L184" s="502"/>
      <c r="M184" s="502"/>
      <c r="N184" s="502"/>
      <c r="O184" s="502"/>
      <c r="P184" s="502"/>
      <c r="Q184" s="502"/>
      <c r="R184" s="502"/>
      <c r="S184" s="502"/>
      <c r="T184" s="502"/>
      <c r="U184" s="502"/>
      <c r="V184" s="502"/>
      <c r="W184" s="502"/>
      <c r="X184" s="502"/>
      <c r="Y184" s="502"/>
      <c r="Z184" s="502"/>
      <c r="AA184" s="502"/>
      <c r="AB184" s="502"/>
      <c r="AC184" s="502"/>
      <c r="AD184" s="502"/>
      <c r="AE184" s="502"/>
      <c r="AF184" s="502"/>
      <c r="AG184" s="502"/>
      <c r="AH184" s="502"/>
      <c r="AI184" s="502"/>
      <c r="AJ184" s="502"/>
      <c r="AK184" s="502"/>
      <c r="AL184" s="502"/>
      <c r="AM184" s="502"/>
      <c r="AN184" s="502"/>
      <c r="AO184" s="502"/>
      <c r="AP184" s="502"/>
      <c r="AQ184" s="502"/>
      <c r="AR184" s="502"/>
      <c r="AS184" s="502"/>
      <c r="AT184" s="502"/>
      <c r="AU184" s="502"/>
      <c r="AV184" s="502"/>
      <c r="AW184" s="502"/>
      <c r="AX184" s="502"/>
      <c r="AY184" s="502"/>
    </row>
    <row r="185" spans="1:51">
      <c r="A185" s="502"/>
      <c r="B185" s="502"/>
      <c r="C185" s="502"/>
      <c r="D185" s="502"/>
      <c r="E185" s="502"/>
      <c r="F185" s="502"/>
      <c r="G185" s="502"/>
      <c r="H185" s="502"/>
      <c r="I185" s="502"/>
      <c r="J185" s="502"/>
      <c r="K185" s="502"/>
      <c r="L185" s="502"/>
      <c r="M185" s="502"/>
      <c r="N185" s="502"/>
      <c r="O185" s="502"/>
      <c r="P185" s="502"/>
      <c r="Q185" s="502"/>
      <c r="R185" s="502"/>
      <c r="S185" s="502"/>
      <c r="T185" s="502"/>
      <c r="U185" s="502"/>
      <c r="V185" s="502"/>
      <c r="W185" s="502"/>
      <c r="X185" s="502"/>
      <c r="Y185" s="502"/>
      <c r="Z185" s="502"/>
      <c r="AA185" s="502"/>
      <c r="AB185" s="502"/>
      <c r="AC185" s="502"/>
      <c r="AD185" s="502"/>
      <c r="AE185" s="502"/>
      <c r="AF185" s="502"/>
      <c r="AG185" s="502"/>
      <c r="AH185" s="502"/>
      <c r="AI185" s="502"/>
      <c r="AJ185" s="502"/>
      <c r="AK185" s="502"/>
      <c r="AL185" s="502"/>
      <c r="AM185" s="502"/>
      <c r="AN185" s="502"/>
      <c r="AO185" s="502"/>
      <c r="AP185" s="502"/>
      <c r="AQ185" s="502"/>
      <c r="AR185" s="502"/>
      <c r="AS185" s="502"/>
      <c r="AT185" s="502"/>
      <c r="AU185" s="502"/>
      <c r="AV185" s="502"/>
      <c r="AW185" s="502"/>
      <c r="AX185" s="502"/>
      <c r="AY185" s="502"/>
    </row>
  </sheetData>
  <mergeCells count="668">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5:C155"/>
    <mergeCell ref="D155:M155"/>
    <mergeCell ref="N155:AK155"/>
    <mergeCell ref="AL155:AQ155"/>
    <mergeCell ref="AR155:AU155"/>
    <mergeCell ref="AV155:AX155"/>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AL140:AR140"/>
    <mergeCell ref="AS140:AW140"/>
    <mergeCell ref="B142:C142"/>
    <mergeCell ref="D142:M142"/>
    <mergeCell ref="N142:AK142"/>
    <mergeCell ref="AL142:AQ142"/>
    <mergeCell ref="AR142:AU142"/>
    <mergeCell ref="AV142:AX142"/>
    <mergeCell ref="Z139:AF139"/>
    <mergeCell ref="AG139:AK139"/>
    <mergeCell ref="AL139:AR139"/>
    <mergeCell ref="AS139:AW139"/>
    <mergeCell ref="B140:H140"/>
    <mergeCell ref="I140:M140"/>
    <mergeCell ref="N140:T140"/>
    <mergeCell ref="U140:Y140"/>
    <mergeCell ref="Z140:AF140"/>
    <mergeCell ref="AG140:AK140"/>
    <mergeCell ref="B138:H138"/>
    <mergeCell ref="I138:Y138"/>
    <mergeCell ref="B139:H139"/>
    <mergeCell ref="I139:M139"/>
    <mergeCell ref="N139:T139"/>
    <mergeCell ref="U139:Y139"/>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B125:C125"/>
    <mergeCell ref="D125:M125"/>
    <mergeCell ref="N125:AK125"/>
    <mergeCell ref="AL125:AQ125"/>
    <mergeCell ref="AR125:AU125"/>
    <mergeCell ref="AV125:AX125"/>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0:AC110"/>
    <mergeCell ref="AD110:AY110"/>
    <mergeCell ref="H111:L111"/>
    <mergeCell ref="M111:Y111"/>
    <mergeCell ref="Z111:AC111"/>
    <mergeCell ref="AD111:AH111"/>
    <mergeCell ref="AI111:AU111"/>
    <mergeCell ref="AV111:AY111"/>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99:AC99"/>
    <mergeCell ref="AD99:AY99"/>
    <mergeCell ref="H100:L100"/>
    <mergeCell ref="M100:Y100"/>
    <mergeCell ref="Z100:AC100"/>
    <mergeCell ref="AD100:AH100"/>
    <mergeCell ref="AI100:AU100"/>
    <mergeCell ref="AV100:AY100"/>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88:AC88"/>
    <mergeCell ref="AD88:AY88"/>
    <mergeCell ref="H89:L89"/>
    <mergeCell ref="M89:Y89"/>
    <mergeCell ref="Z89:AC89"/>
    <mergeCell ref="AD89:AH89"/>
    <mergeCell ref="AI89:AU89"/>
    <mergeCell ref="AV89:AY89"/>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AI78:AU78"/>
    <mergeCell ref="AV78:AY78"/>
    <mergeCell ref="H79:L79"/>
    <mergeCell ref="M79:Y79"/>
    <mergeCell ref="Z79:AC79"/>
    <mergeCell ref="AD79:AH79"/>
    <mergeCell ref="AI79:AU79"/>
    <mergeCell ref="AV79:AY79"/>
    <mergeCell ref="M69:AA69"/>
    <mergeCell ref="AL69:AY69"/>
    <mergeCell ref="B72:G74"/>
    <mergeCell ref="B77:G120"/>
    <mergeCell ref="H77:AC77"/>
    <mergeCell ref="AD77:AY77"/>
    <mergeCell ref="H78:L78"/>
    <mergeCell ref="M78:Y78"/>
    <mergeCell ref="Z78:AC78"/>
    <mergeCell ref="AD78:AH78"/>
    <mergeCell ref="B64:AY64"/>
    <mergeCell ref="B65:F65"/>
    <mergeCell ref="G65:AY65"/>
    <mergeCell ref="B66:AY66"/>
    <mergeCell ref="B67:AY67"/>
    <mergeCell ref="B68:AY68"/>
    <mergeCell ref="D59:AY59"/>
    <mergeCell ref="D60:AY60"/>
    <mergeCell ref="D61:AY61"/>
    <mergeCell ref="B62:AY62"/>
    <mergeCell ref="B63:F63"/>
    <mergeCell ref="G63:AY63"/>
    <mergeCell ref="D56:G56"/>
    <mergeCell ref="H56:U56"/>
    <mergeCell ref="V56:AG56"/>
    <mergeCell ref="D57:G57"/>
    <mergeCell ref="H57:AG57"/>
    <mergeCell ref="B58:C58"/>
    <mergeCell ref="D58:AY58"/>
    <mergeCell ref="B52:C57"/>
    <mergeCell ref="D52:G52"/>
    <mergeCell ref="H52:AG52"/>
    <mergeCell ref="AH52:AY57"/>
    <mergeCell ref="D53:G53"/>
    <mergeCell ref="H53:AG53"/>
    <mergeCell ref="D54:G54"/>
    <mergeCell ref="H54:AG54"/>
    <mergeCell ref="D55:G55"/>
    <mergeCell ref="H55:AG55"/>
    <mergeCell ref="AH47:AY51"/>
    <mergeCell ref="D48:G48"/>
    <mergeCell ref="H48:AG48"/>
    <mergeCell ref="D49:G49"/>
    <mergeCell ref="H49:AG49"/>
    <mergeCell ref="D50:G50"/>
    <mergeCell ref="H50:AG50"/>
    <mergeCell ref="D51:G51"/>
    <mergeCell ref="H51:AG51"/>
    <mergeCell ref="H45:AG45"/>
    <mergeCell ref="D46:G46"/>
    <mergeCell ref="H46:AG46"/>
    <mergeCell ref="B47:C51"/>
    <mergeCell ref="D47:G47"/>
    <mergeCell ref="H47:AG47"/>
    <mergeCell ref="D41:AY41"/>
    <mergeCell ref="B42:AY42"/>
    <mergeCell ref="D43:G43"/>
    <mergeCell ref="H43:AG43"/>
    <mergeCell ref="AH43:AY43"/>
    <mergeCell ref="B44:C46"/>
    <mergeCell ref="D44:G44"/>
    <mergeCell ref="H44:AG44"/>
    <mergeCell ref="AH44:AY46"/>
    <mergeCell ref="D45:G45"/>
    <mergeCell ref="B36:C39"/>
    <mergeCell ref="D36:AY36"/>
    <mergeCell ref="D37:AY37"/>
    <mergeCell ref="D38:AY38"/>
    <mergeCell ref="D39:AY39"/>
    <mergeCell ref="D40:AY40"/>
    <mergeCell ref="D33:L33"/>
    <mergeCell ref="M33:R33"/>
    <mergeCell ref="S33:X33"/>
    <mergeCell ref="D34:L34"/>
    <mergeCell ref="M34:R34"/>
    <mergeCell ref="S34:X34"/>
    <mergeCell ref="D31:L31"/>
    <mergeCell ref="M31:R31"/>
    <mergeCell ref="S31:X31"/>
    <mergeCell ref="D32:L32"/>
    <mergeCell ref="M32:R32"/>
    <mergeCell ref="S32:X32"/>
    <mergeCell ref="D29:L29"/>
    <mergeCell ref="M29:R29"/>
    <mergeCell ref="S29:X29"/>
    <mergeCell ref="Y29:AY29"/>
    <mergeCell ref="D30:L30"/>
    <mergeCell ref="M30:R30"/>
    <mergeCell ref="S30:X30"/>
    <mergeCell ref="AU26:AY26"/>
    <mergeCell ref="B27:G27"/>
    <mergeCell ref="H27:Y27"/>
    <mergeCell ref="Z27:AB27"/>
    <mergeCell ref="AC27:AY27"/>
    <mergeCell ref="B28:C34"/>
    <mergeCell ref="D28:L28"/>
    <mergeCell ref="M28:R28"/>
    <mergeCell ref="S28:X28"/>
    <mergeCell ref="Y28:AY28"/>
    <mergeCell ref="AP24:AT24"/>
    <mergeCell ref="AU24:AY24"/>
    <mergeCell ref="H25:Y26"/>
    <mergeCell ref="Z25:AB26"/>
    <mergeCell ref="AC25:AE26"/>
    <mergeCell ref="AF25:AJ26"/>
    <mergeCell ref="AK25:AO26"/>
    <mergeCell ref="AP25:AT25"/>
    <mergeCell ref="AU25:AY25"/>
    <mergeCell ref="AP26:AT26"/>
    <mergeCell ref="B24:G26"/>
    <mergeCell ref="H24:Y24"/>
    <mergeCell ref="Z24:AB24"/>
    <mergeCell ref="AC24:AE24"/>
    <mergeCell ref="AF24:AJ24"/>
    <mergeCell ref="AK24:AO24"/>
    <mergeCell ref="AZ21:BI23"/>
    <mergeCell ref="Z23:AB23"/>
    <mergeCell ref="AC23:AE23"/>
    <mergeCell ref="AF23:AJ23"/>
    <mergeCell ref="AK23:AO23"/>
    <mergeCell ref="AP23:AT23"/>
    <mergeCell ref="AU23:AY23"/>
    <mergeCell ref="AP20:AT20"/>
    <mergeCell ref="AU20:AY20"/>
    <mergeCell ref="H21:Y23"/>
    <mergeCell ref="Z21:AB22"/>
    <mergeCell ref="AC21:AE22"/>
    <mergeCell ref="AF21:AJ22"/>
    <mergeCell ref="AK21:AO22"/>
    <mergeCell ref="AP21:AT22"/>
    <mergeCell ref="AU21:AY22"/>
    <mergeCell ref="B20:G23"/>
    <mergeCell ref="H20:Y20"/>
    <mergeCell ref="Z20:AB20"/>
    <mergeCell ref="AC20:AE20"/>
    <mergeCell ref="AF20:AJ20"/>
    <mergeCell ref="AK20:AO20"/>
    <mergeCell ref="H19:P19"/>
    <mergeCell ref="Q19:W19"/>
    <mergeCell ref="X19:AD19"/>
    <mergeCell ref="AE19:AK19"/>
    <mergeCell ref="AL19:AR19"/>
    <mergeCell ref="AS19:AY19"/>
    <mergeCell ref="H18:P18"/>
    <mergeCell ref="Q18:W18"/>
    <mergeCell ref="X18:AD18"/>
    <mergeCell ref="AE18:AK18"/>
    <mergeCell ref="AL18:AR18"/>
    <mergeCell ref="AS18:AY18"/>
    <mergeCell ref="J17:P17"/>
    <mergeCell ref="Q17:W17"/>
    <mergeCell ref="X17:AD17"/>
    <mergeCell ref="AE17:AK17"/>
    <mergeCell ref="AL17:AR17"/>
    <mergeCell ref="AS17:AY17"/>
    <mergeCell ref="J16:P16"/>
    <mergeCell ref="Q16:W16"/>
    <mergeCell ref="X16:AD16"/>
    <mergeCell ref="AE16:AK16"/>
    <mergeCell ref="AL16:AR16"/>
    <mergeCell ref="AS16:AY16"/>
    <mergeCell ref="J15:P15"/>
    <mergeCell ref="Q15:W15"/>
    <mergeCell ref="X15:AD15"/>
    <mergeCell ref="AE15:AK15"/>
    <mergeCell ref="AL15:AR15"/>
    <mergeCell ref="AS15:AY15"/>
    <mergeCell ref="AS12:AY12"/>
    <mergeCell ref="H13:I17"/>
    <mergeCell ref="J13:P14"/>
    <mergeCell ref="Q13:W14"/>
    <mergeCell ref="X13:AD14"/>
    <mergeCell ref="AE13:AK14"/>
    <mergeCell ref="AL13:AR13"/>
    <mergeCell ref="AS13:AY13"/>
    <mergeCell ref="AL14:AR14"/>
    <mergeCell ref="AS14:AY14"/>
    <mergeCell ref="B10:G10"/>
    <mergeCell ref="H10:AY10"/>
    <mergeCell ref="B11:G11"/>
    <mergeCell ref="H11:AY11"/>
    <mergeCell ref="B12:G19"/>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4" max="50" man="1"/>
    <brk id="70" max="50" man="1"/>
    <brk id="75" max="50" man="1"/>
    <brk id="121"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66"/>
  <sheetViews>
    <sheetView topLeftCell="A100" zoomScale="75" zoomScaleNormal="75" zoomScaleSheetLayoutView="100" zoomScalePageLayoutView="60" workbookViewId="0">
      <selection activeCell="A221" sqref="A221:XFD233"/>
    </sheetView>
  </sheetViews>
  <sheetFormatPr defaultColWidth="9" defaultRowHeight="13.1"/>
  <cols>
    <col min="1" max="2" width="2.21875" style="502" customWidth="1"/>
    <col min="3" max="3" width="3.6640625" style="502" customWidth="1"/>
    <col min="4" max="6" width="2.21875" style="502" customWidth="1"/>
    <col min="7" max="7" width="1.6640625" style="502" customWidth="1"/>
    <col min="8" max="25" width="2.21875" style="502" customWidth="1"/>
    <col min="26" max="28" width="2.77734375" style="502" customWidth="1"/>
    <col min="29" max="34" width="2.21875" style="502" customWidth="1"/>
    <col min="35" max="35" width="2.6640625" style="502" customWidth="1"/>
    <col min="36" max="36" width="3.44140625" style="502" customWidth="1"/>
    <col min="37" max="46" width="2.6640625" style="502" customWidth="1"/>
    <col min="47" max="47" width="3.44140625" style="502" customWidth="1"/>
    <col min="48" max="58" width="2.21875" style="502" customWidth="1"/>
    <col min="59" max="16384" width="9" style="502"/>
  </cols>
  <sheetData>
    <row r="1" spans="2:51" ht="23.25" customHeight="1">
      <c r="AQ1" s="3540"/>
      <c r="AR1" s="3541" t="s">
        <v>1585</v>
      </c>
      <c r="AS1" s="3541"/>
      <c r="AT1" s="3541"/>
      <c r="AU1" s="3541"/>
      <c r="AV1" s="3541"/>
      <c r="AW1" s="3541"/>
      <c r="AX1" s="3541"/>
      <c r="AY1" s="3541"/>
    </row>
    <row r="2" spans="2:51" ht="30.8" customHeight="1" thickBot="1">
      <c r="AK2" s="507" t="s">
        <v>0</v>
      </c>
      <c r="AL2" s="507"/>
      <c r="AM2" s="507"/>
      <c r="AN2" s="507"/>
      <c r="AO2" s="507"/>
      <c r="AP2" s="507"/>
      <c r="AQ2" s="507"/>
      <c r="AR2" s="3542"/>
      <c r="AS2" s="3542"/>
      <c r="AT2" s="3542"/>
      <c r="AU2" s="3542"/>
      <c r="AV2" s="3542"/>
      <c r="AW2" s="3542"/>
      <c r="AX2" s="3542"/>
      <c r="AY2" s="3542"/>
    </row>
    <row r="3" spans="2:51" ht="19" thickBot="1">
      <c r="B3" s="509" t="s">
        <v>773</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1" ht="28.15" customHeight="1">
      <c r="B4" s="512" t="s">
        <v>4</v>
      </c>
      <c r="C4" s="513"/>
      <c r="D4" s="513"/>
      <c r="E4" s="513"/>
      <c r="F4" s="513"/>
      <c r="G4" s="513"/>
      <c r="H4" s="1133" t="s">
        <v>1586</v>
      </c>
      <c r="I4" s="1134"/>
      <c r="J4" s="1134"/>
      <c r="K4" s="1134"/>
      <c r="L4" s="1134"/>
      <c r="M4" s="1134"/>
      <c r="N4" s="1134"/>
      <c r="O4" s="1134"/>
      <c r="P4" s="1134"/>
      <c r="Q4" s="1134"/>
      <c r="R4" s="1134"/>
      <c r="S4" s="1134"/>
      <c r="T4" s="1134"/>
      <c r="U4" s="1134"/>
      <c r="V4" s="1134"/>
      <c r="W4" s="1134"/>
      <c r="X4" s="1134"/>
      <c r="Y4" s="1134"/>
      <c r="Z4" s="517" t="s">
        <v>1587</v>
      </c>
      <c r="AA4" s="518"/>
      <c r="AB4" s="518"/>
      <c r="AC4" s="518"/>
      <c r="AD4" s="518"/>
      <c r="AE4" s="519"/>
      <c r="AF4" s="3543" t="s">
        <v>1588</v>
      </c>
      <c r="AG4" s="3544"/>
      <c r="AH4" s="3544"/>
      <c r="AI4" s="3544"/>
      <c r="AJ4" s="3544"/>
      <c r="AK4" s="3544"/>
      <c r="AL4" s="3544"/>
      <c r="AM4" s="3544"/>
      <c r="AN4" s="3544"/>
      <c r="AO4" s="3544"/>
      <c r="AP4" s="3544"/>
      <c r="AQ4" s="3545"/>
      <c r="AR4" s="523" t="s">
        <v>8</v>
      </c>
      <c r="AS4" s="518"/>
      <c r="AT4" s="518"/>
      <c r="AU4" s="518"/>
      <c r="AV4" s="518"/>
      <c r="AW4" s="518"/>
      <c r="AX4" s="518"/>
      <c r="AY4" s="524"/>
    </row>
    <row r="5" spans="2:51" ht="39.799999999999997" customHeight="1">
      <c r="B5" s="525" t="s">
        <v>9</v>
      </c>
      <c r="C5" s="526"/>
      <c r="D5" s="526"/>
      <c r="E5" s="526"/>
      <c r="F5" s="526"/>
      <c r="G5" s="527"/>
      <c r="H5" s="528" t="s">
        <v>1589</v>
      </c>
      <c r="I5" s="529"/>
      <c r="J5" s="529"/>
      <c r="K5" s="529"/>
      <c r="L5" s="529"/>
      <c r="M5" s="529"/>
      <c r="N5" s="529"/>
      <c r="O5" s="529"/>
      <c r="P5" s="529"/>
      <c r="Q5" s="529"/>
      <c r="R5" s="529"/>
      <c r="S5" s="529"/>
      <c r="T5" s="529"/>
      <c r="U5" s="529"/>
      <c r="V5" s="529"/>
      <c r="W5" s="530"/>
      <c r="X5" s="530"/>
      <c r="Y5" s="530"/>
      <c r="Z5" s="531" t="s">
        <v>11</v>
      </c>
      <c r="AA5" s="532"/>
      <c r="AB5" s="532"/>
      <c r="AC5" s="532"/>
      <c r="AD5" s="532"/>
      <c r="AE5" s="533"/>
      <c r="AF5" s="3546"/>
      <c r="AG5" s="3393"/>
      <c r="AH5" s="3393"/>
      <c r="AI5" s="3393"/>
      <c r="AJ5" s="3393"/>
      <c r="AK5" s="3393"/>
      <c r="AL5" s="3393"/>
      <c r="AM5" s="3393"/>
      <c r="AN5" s="3393"/>
      <c r="AO5" s="3393"/>
      <c r="AP5" s="3393"/>
      <c r="AQ5" s="3394"/>
      <c r="AR5" s="3547" t="s">
        <v>1590</v>
      </c>
      <c r="AS5" s="3548"/>
      <c r="AT5" s="3548"/>
      <c r="AU5" s="3548"/>
      <c r="AV5" s="3548"/>
      <c r="AW5" s="3548"/>
      <c r="AX5" s="3548"/>
      <c r="AY5" s="3549"/>
    </row>
    <row r="6" spans="2:51" ht="30.8" customHeight="1">
      <c r="B6" s="540" t="s">
        <v>13</v>
      </c>
      <c r="C6" s="541"/>
      <c r="D6" s="541"/>
      <c r="E6" s="541"/>
      <c r="F6" s="541"/>
      <c r="G6" s="541"/>
      <c r="H6" s="542" t="s">
        <v>1591</v>
      </c>
      <c r="I6" s="530"/>
      <c r="J6" s="530"/>
      <c r="K6" s="530"/>
      <c r="L6" s="530"/>
      <c r="M6" s="530"/>
      <c r="N6" s="530"/>
      <c r="O6" s="530"/>
      <c r="P6" s="530"/>
      <c r="Q6" s="530"/>
      <c r="R6" s="530"/>
      <c r="S6" s="530"/>
      <c r="T6" s="530"/>
      <c r="U6" s="530"/>
      <c r="V6" s="530"/>
      <c r="W6" s="530"/>
      <c r="X6" s="530"/>
      <c r="Y6" s="530"/>
      <c r="Z6" s="543" t="s">
        <v>15</v>
      </c>
      <c r="AA6" s="544"/>
      <c r="AB6" s="544"/>
      <c r="AC6" s="544"/>
      <c r="AD6" s="544"/>
      <c r="AE6" s="545"/>
      <c r="AF6" s="546" t="s">
        <v>1592</v>
      </c>
      <c r="AG6" s="546"/>
      <c r="AH6" s="546"/>
      <c r="AI6" s="546"/>
      <c r="AJ6" s="546"/>
      <c r="AK6" s="546"/>
      <c r="AL6" s="546"/>
      <c r="AM6" s="546"/>
      <c r="AN6" s="546"/>
      <c r="AO6" s="546"/>
      <c r="AP6" s="546"/>
      <c r="AQ6" s="546"/>
      <c r="AR6" s="530"/>
      <c r="AS6" s="530"/>
      <c r="AT6" s="530"/>
      <c r="AU6" s="530"/>
      <c r="AV6" s="530"/>
      <c r="AW6" s="530"/>
      <c r="AX6" s="530"/>
      <c r="AY6" s="547"/>
    </row>
    <row r="7" spans="2:51" ht="18" customHeight="1">
      <c r="B7" s="548" t="s">
        <v>193</v>
      </c>
      <c r="C7" s="549"/>
      <c r="D7" s="549"/>
      <c r="E7" s="549"/>
      <c r="F7" s="549"/>
      <c r="G7" s="549"/>
      <c r="H7" s="1550" t="s">
        <v>1593</v>
      </c>
      <c r="I7" s="1551"/>
      <c r="J7" s="1551"/>
      <c r="K7" s="1551"/>
      <c r="L7" s="1551"/>
      <c r="M7" s="1551"/>
      <c r="N7" s="1551"/>
      <c r="O7" s="1551"/>
      <c r="P7" s="1551"/>
      <c r="Q7" s="1551"/>
      <c r="R7" s="1551"/>
      <c r="S7" s="1551"/>
      <c r="T7" s="1551"/>
      <c r="U7" s="1551"/>
      <c r="V7" s="1551"/>
      <c r="W7" s="552"/>
      <c r="X7" s="552"/>
      <c r="Y7" s="552"/>
      <c r="Z7" s="553" t="s">
        <v>1594</v>
      </c>
      <c r="AA7" s="530"/>
      <c r="AB7" s="530"/>
      <c r="AC7" s="530"/>
      <c r="AD7" s="530"/>
      <c r="AE7" s="554"/>
      <c r="AF7" s="555" t="s">
        <v>1595</v>
      </c>
      <c r="AG7" s="2239"/>
      <c r="AH7" s="2239"/>
      <c r="AI7" s="2239"/>
      <c r="AJ7" s="2239"/>
      <c r="AK7" s="2239"/>
      <c r="AL7" s="2239"/>
      <c r="AM7" s="2239"/>
      <c r="AN7" s="2239"/>
      <c r="AO7" s="2239"/>
      <c r="AP7" s="2239"/>
      <c r="AQ7" s="2239"/>
      <c r="AR7" s="2239"/>
      <c r="AS7" s="2239"/>
      <c r="AT7" s="2239"/>
      <c r="AU7" s="2239"/>
      <c r="AV7" s="2239"/>
      <c r="AW7" s="2239"/>
      <c r="AX7" s="2239"/>
      <c r="AY7" s="2240"/>
    </row>
    <row r="8" spans="2:51" ht="24.05" customHeight="1">
      <c r="B8" s="558"/>
      <c r="C8" s="559"/>
      <c r="D8" s="559"/>
      <c r="E8" s="559"/>
      <c r="F8" s="559"/>
      <c r="G8" s="559"/>
      <c r="H8" s="1557"/>
      <c r="I8" s="1558"/>
      <c r="J8" s="1558"/>
      <c r="K8" s="1558"/>
      <c r="L8" s="1558"/>
      <c r="M8" s="1558"/>
      <c r="N8" s="1558"/>
      <c r="O8" s="1558"/>
      <c r="P8" s="1558"/>
      <c r="Q8" s="1558"/>
      <c r="R8" s="1558"/>
      <c r="S8" s="1558"/>
      <c r="T8" s="1558"/>
      <c r="U8" s="1558"/>
      <c r="V8" s="1558"/>
      <c r="W8" s="562"/>
      <c r="X8" s="562"/>
      <c r="Y8" s="562"/>
      <c r="Z8" s="563"/>
      <c r="AA8" s="530"/>
      <c r="AB8" s="530"/>
      <c r="AC8" s="530"/>
      <c r="AD8" s="530"/>
      <c r="AE8" s="554"/>
      <c r="AF8" s="1138"/>
      <c r="AG8" s="1139"/>
      <c r="AH8" s="1139"/>
      <c r="AI8" s="1139"/>
      <c r="AJ8" s="1139"/>
      <c r="AK8" s="1139"/>
      <c r="AL8" s="1139"/>
      <c r="AM8" s="1139"/>
      <c r="AN8" s="1139"/>
      <c r="AO8" s="1139"/>
      <c r="AP8" s="1139"/>
      <c r="AQ8" s="1139"/>
      <c r="AR8" s="1139"/>
      <c r="AS8" s="1139"/>
      <c r="AT8" s="1139"/>
      <c r="AU8" s="1139"/>
      <c r="AV8" s="1139"/>
      <c r="AW8" s="1139"/>
      <c r="AX8" s="1139"/>
      <c r="AY8" s="2241"/>
    </row>
    <row r="9" spans="2:51" ht="85.75" customHeight="1">
      <c r="B9" s="567" t="s">
        <v>196</v>
      </c>
      <c r="C9" s="568"/>
      <c r="D9" s="568"/>
      <c r="E9" s="568"/>
      <c r="F9" s="568"/>
      <c r="G9" s="568"/>
      <c r="H9" s="1157" t="s">
        <v>1596</v>
      </c>
      <c r="I9" s="1158"/>
      <c r="J9" s="1158"/>
      <c r="K9" s="1158"/>
      <c r="L9" s="1158"/>
      <c r="M9" s="1158"/>
      <c r="N9" s="1158"/>
      <c r="O9" s="1158"/>
      <c r="P9" s="1158"/>
      <c r="Q9" s="1158"/>
      <c r="R9" s="1158"/>
      <c r="S9" s="1158"/>
      <c r="T9" s="1158"/>
      <c r="U9" s="1158"/>
      <c r="V9" s="1158"/>
      <c r="W9" s="1158"/>
      <c r="X9" s="1158"/>
      <c r="Y9" s="1158"/>
      <c r="Z9" s="1158"/>
      <c r="AA9" s="1158"/>
      <c r="AB9" s="1158"/>
      <c r="AC9" s="1158"/>
      <c r="AD9" s="1158"/>
      <c r="AE9" s="1158"/>
      <c r="AF9" s="1158"/>
      <c r="AG9" s="1158"/>
      <c r="AH9" s="1158"/>
      <c r="AI9" s="1158"/>
      <c r="AJ9" s="1158"/>
      <c r="AK9" s="1158"/>
      <c r="AL9" s="1158"/>
      <c r="AM9" s="1158"/>
      <c r="AN9" s="1158"/>
      <c r="AO9" s="1158"/>
      <c r="AP9" s="1158"/>
      <c r="AQ9" s="1158"/>
      <c r="AR9" s="1158"/>
      <c r="AS9" s="1158"/>
      <c r="AT9" s="1158"/>
      <c r="AU9" s="1158"/>
      <c r="AV9" s="1158"/>
      <c r="AW9" s="1158"/>
      <c r="AX9" s="1158"/>
      <c r="AY9" s="1159"/>
    </row>
    <row r="10" spans="2:51" ht="104.25" customHeight="1">
      <c r="B10" s="567" t="s">
        <v>198</v>
      </c>
      <c r="C10" s="568"/>
      <c r="D10" s="568"/>
      <c r="E10" s="568"/>
      <c r="F10" s="568"/>
      <c r="G10" s="568"/>
      <c r="H10" s="1157" t="s">
        <v>1597</v>
      </c>
      <c r="I10" s="1158"/>
      <c r="J10" s="1158"/>
      <c r="K10" s="1158"/>
      <c r="L10" s="1158"/>
      <c r="M10" s="1158"/>
      <c r="N10" s="1158"/>
      <c r="O10" s="1158"/>
      <c r="P10" s="1158"/>
      <c r="Q10" s="1158"/>
      <c r="R10" s="1158"/>
      <c r="S10" s="1158"/>
      <c r="T10" s="1158"/>
      <c r="U10" s="1158"/>
      <c r="V10" s="1158"/>
      <c r="W10" s="1158"/>
      <c r="X10" s="1158"/>
      <c r="Y10" s="1158"/>
      <c r="Z10" s="1158"/>
      <c r="AA10" s="1158"/>
      <c r="AB10" s="1158"/>
      <c r="AC10" s="1158"/>
      <c r="AD10" s="1158"/>
      <c r="AE10" s="1158"/>
      <c r="AF10" s="1158"/>
      <c r="AG10" s="1158"/>
      <c r="AH10" s="1158"/>
      <c r="AI10" s="1158"/>
      <c r="AJ10" s="1158"/>
      <c r="AK10" s="1158"/>
      <c r="AL10" s="1158"/>
      <c r="AM10" s="1158"/>
      <c r="AN10" s="1158"/>
      <c r="AO10" s="1158"/>
      <c r="AP10" s="1158"/>
      <c r="AQ10" s="1158"/>
      <c r="AR10" s="1158"/>
      <c r="AS10" s="1158"/>
      <c r="AT10" s="1158"/>
      <c r="AU10" s="1158"/>
      <c r="AV10" s="1158"/>
      <c r="AW10" s="1158"/>
      <c r="AX10" s="1158"/>
      <c r="AY10" s="1159"/>
    </row>
    <row r="11" spans="2:51" ht="29.3" customHeight="1">
      <c r="B11" s="567" t="s">
        <v>25</v>
      </c>
      <c r="C11" s="568"/>
      <c r="D11" s="568"/>
      <c r="E11" s="568"/>
      <c r="F11" s="568"/>
      <c r="G11" s="572"/>
      <c r="H11" s="573" t="s">
        <v>26</v>
      </c>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5"/>
    </row>
    <row r="12" spans="2:51" ht="20.95" customHeight="1">
      <c r="B12" s="576" t="s">
        <v>201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1160" t="s">
        <v>1593</v>
      </c>
      <c r="R13" s="1160"/>
      <c r="S13" s="1160"/>
      <c r="T13" s="1160"/>
      <c r="U13" s="1160"/>
      <c r="V13" s="1160"/>
      <c r="W13" s="1160"/>
      <c r="X13" s="1160" t="s">
        <v>1593</v>
      </c>
      <c r="Y13" s="1160"/>
      <c r="Z13" s="1160"/>
      <c r="AA13" s="1160"/>
      <c r="AB13" s="1160"/>
      <c r="AC13" s="1160"/>
      <c r="AD13" s="1160"/>
      <c r="AE13" s="1160" t="s">
        <v>1593</v>
      </c>
      <c r="AF13" s="1160"/>
      <c r="AG13" s="1160"/>
      <c r="AH13" s="1160"/>
      <c r="AI13" s="1160"/>
      <c r="AJ13" s="1160"/>
      <c r="AK13" s="1160"/>
      <c r="AL13" s="1160" t="s">
        <v>1598</v>
      </c>
      <c r="AM13" s="1160"/>
      <c r="AN13" s="1160"/>
      <c r="AO13" s="1160"/>
      <c r="AP13" s="1160"/>
      <c r="AQ13" s="1160"/>
      <c r="AR13" s="1160"/>
      <c r="AS13" s="3550" t="s">
        <v>1599</v>
      </c>
      <c r="AT13" s="3550"/>
      <c r="AU13" s="3550"/>
      <c r="AV13" s="3550"/>
      <c r="AW13" s="3550"/>
      <c r="AX13" s="3550"/>
      <c r="AY13" s="3551"/>
    </row>
    <row r="14" spans="2:51" ht="20.95" customHeight="1">
      <c r="B14" s="585"/>
      <c r="C14" s="586"/>
      <c r="D14" s="586"/>
      <c r="E14" s="586"/>
      <c r="F14" s="586"/>
      <c r="G14" s="587"/>
      <c r="H14" s="617"/>
      <c r="I14" s="602"/>
      <c r="J14" s="618" t="s">
        <v>36</v>
      </c>
      <c r="K14" s="619"/>
      <c r="L14" s="619"/>
      <c r="M14" s="619"/>
      <c r="N14" s="619"/>
      <c r="O14" s="619"/>
      <c r="P14" s="620"/>
      <c r="Q14" s="1161" t="s">
        <v>1593</v>
      </c>
      <c r="R14" s="1161"/>
      <c r="S14" s="1161"/>
      <c r="T14" s="1161"/>
      <c r="U14" s="1161"/>
      <c r="V14" s="1161"/>
      <c r="W14" s="1161"/>
      <c r="X14" s="1161" t="s">
        <v>1593</v>
      </c>
      <c r="Y14" s="1161"/>
      <c r="Z14" s="1161"/>
      <c r="AA14" s="1161"/>
      <c r="AB14" s="1161"/>
      <c r="AC14" s="1161"/>
      <c r="AD14" s="1161"/>
      <c r="AE14" s="3552" t="s">
        <v>1600</v>
      </c>
      <c r="AF14" s="3552"/>
      <c r="AG14" s="3552"/>
      <c r="AH14" s="3552"/>
      <c r="AI14" s="3552"/>
      <c r="AJ14" s="3552"/>
      <c r="AK14" s="3552"/>
      <c r="AL14" s="1161" t="s">
        <v>1593</v>
      </c>
      <c r="AM14" s="1161"/>
      <c r="AN14" s="1161"/>
      <c r="AO14" s="1161"/>
      <c r="AP14" s="1161"/>
      <c r="AQ14" s="1161"/>
      <c r="AR14" s="1161"/>
      <c r="AS14" s="1579"/>
      <c r="AT14" s="1579"/>
      <c r="AU14" s="1579"/>
      <c r="AV14" s="1579"/>
      <c r="AW14" s="1579"/>
      <c r="AX14" s="1579"/>
      <c r="AY14" s="1580"/>
    </row>
    <row r="15" spans="2:51" ht="24.75" customHeight="1">
      <c r="B15" s="585"/>
      <c r="C15" s="586"/>
      <c r="D15" s="586"/>
      <c r="E15" s="586"/>
      <c r="F15" s="586"/>
      <c r="G15" s="587"/>
      <c r="H15" s="617"/>
      <c r="I15" s="602"/>
      <c r="J15" s="618" t="s">
        <v>38</v>
      </c>
      <c r="K15" s="619"/>
      <c r="L15" s="619"/>
      <c r="M15" s="619"/>
      <c r="N15" s="619"/>
      <c r="O15" s="619"/>
      <c r="P15" s="620"/>
      <c r="Q15" s="1161" t="s">
        <v>1593</v>
      </c>
      <c r="R15" s="1161"/>
      <c r="S15" s="1161"/>
      <c r="T15" s="1161"/>
      <c r="U15" s="1161"/>
      <c r="V15" s="1161"/>
      <c r="W15" s="1161"/>
      <c r="X15" s="1161" t="s">
        <v>1593</v>
      </c>
      <c r="Y15" s="1161"/>
      <c r="Z15" s="1161"/>
      <c r="AA15" s="1161"/>
      <c r="AB15" s="1161"/>
      <c r="AC15" s="1161"/>
      <c r="AD15" s="1161"/>
      <c r="AE15" s="1161" t="s">
        <v>1593</v>
      </c>
      <c r="AF15" s="1161"/>
      <c r="AG15" s="1161"/>
      <c r="AH15" s="1161"/>
      <c r="AI15" s="1161"/>
      <c r="AJ15" s="1161"/>
      <c r="AK15" s="1161"/>
      <c r="AL15" s="1161" t="s">
        <v>1593</v>
      </c>
      <c r="AM15" s="1161"/>
      <c r="AN15" s="1161"/>
      <c r="AO15" s="1161"/>
      <c r="AP15" s="1161"/>
      <c r="AQ15" s="1161"/>
      <c r="AR15" s="1161"/>
      <c r="AS15" s="1579"/>
      <c r="AT15" s="1579"/>
      <c r="AU15" s="1579"/>
      <c r="AV15" s="1579"/>
      <c r="AW15" s="1579"/>
      <c r="AX15" s="1579"/>
      <c r="AY15" s="1580"/>
    </row>
    <row r="16" spans="2:51" ht="24.75" customHeight="1">
      <c r="B16" s="585"/>
      <c r="C16" s="586"/>
      <c r="D16" s="586"/>
      <c r="E16" s="586"/>
      <c r="F16" s="586"/>
      <c r="G16" s="587"/>
      <c r="H16" s="626"/>
      <c r="I16" s="627"/>
      <c r="J16" s="628" t="s">
        <v>39</v>
      </c>
      <c r="K16" s="629"/>
      <c r="L16" s="629"/>
      <c r="M16" s="629"/>
      <c r="N16" s="629"/>
      <c r="O16" s="629"/>
      <c r="P16" s="630"/>
      <c r="Q16" s="1174" t="s">
        <v>280</v>
      </c>
      <c r="R16" s="1174"/>
      <c r="S16" s="1174"/>
      <c r="T16" s="1174"/>
      <c r="U16" s="1174"/>
      <c r="V16" s="1174"/>
      <c r="W16" s="1174"/>
      <c r="X16" s="1174" t="s">
        <v>280</v>
      </c>
      <c r="Y16" s="1174"/>
      <c r="Z16" s="1174"/>
      <c r="AA16" s="1174"/>
      <c r="AB16" s="1174"/>
      <c r="AC16" s="1174"/>
      <c r="AD16" s="1174"/>
      <c r="AE16" s="1174">
        <v>430</v>
      </c>
      <c r="AF16" s="1174"/>
      <c r="AG16" s="1174"/>
      <c r="AH16" s="1174"/>
      <c r="AI16" s="1174"/>
      <c r="AJ16" s="1174"/>
      <c r="AK16" s="1174"/>
      <c r="AL16" s="1174">
        <v>764</v>
      </c>
      <c r="AM16" s="1174"/>
      <c r="AN16" s="1174"/>
      <c r="AO16" s="1174"/>
      <c r="AP16" s="1174"/>
      <c r="AQ16" s="1174"/>
      <c r="AR16" s="1174"/>
      <c r="AS16" s="1176">
        <v>2400</v>
      </c>
      <c r="AT16" s="1176"/>
      <c r="AU16" s="1176"/>
      <c r="AV16" s="1176"/>
      <c r="AW16" s="1176"/>
      <c r="AX16" s="1176"/>
      <c r="AY16" s="3553"/>
    </row>
    <row r="17" spans="2:51" ht="24.75" customHeight="1">
      <c r="B17" s="585"/>
      <c r="C17" s="586"/>
      <c r="D17" s="586"/>
      <c r="E17" s="586"/>
      <c r="F17" s="586"/>
      <c r="G17" s="587"/>
      <c r="H17" s="635" t="s">
        <v>40</v>
      </c>
      <c r="I17" s="636"/>
      <c r="J17" s="636"/>
      <c r="K17" s="636"/>
      <c r="L17" s="636"/>
      <c r="M17" s="636"/>
      <c r="N17" s="636"/>
      <c r="O17" s="636"/>
      <c r="P17" s="636"/>
      <c r="Q17" s="1123" t="s">
        <v>280</v>
      </c>
      <c r="R17" s="1123"/>
      <c r="S17" s="1123"/>
      <c r="T17" s="1123"/>
      <c r="U17" s="1123"/>
      <c r="V17" s="1123"/>
      <c r="W17" s="1123"/>
      <c r="X17" s="1123" t="s">
        <v>280</v>
      </c>
      <c r="Y17" s="1123"/>
      <c r="Z17" s="1123"/>
      <c r="AA17" s="1123"/>
      <c r="AB17" s="1123"/>
      <c r="AC17" s="1123"/>
      <c r="AD17" s="1123"/>
      <c r="AE17" s="1123">
        <v>401</v>
      </c>
      <c r="AF17" s="1123"/>
      <c r="AG17" s="1123"/>
      <c r="AH17" s="1123"/>
      <c r="AI17" s="1123"/>
      <c r="AJ17" s="1123"/>
      <c r="AK17" s="1123"/>
      <c r="AL17" s="637"/>
      <c r="AM17" s="637"/>
      <c r="AN17" s="637"/>
      <c r="AO17" s="637"/>
      <c r="AP17" s="637"/>
      <c r="AQ17" s="637"/>
      <c r="AR17" s="637"/>
      <c r="AS17" s="637"/>
      <c r="AT17" s="637"/>
      <c r="AU17" s="637"/>
      <c r="AV17" s="637"/>
      <c r="AW17" s="637"/>
      <c r="AX17" s="637"/>
      <c r="AY17" s="639"/>
    </row>
    <row r="18" spans="2:51" ht="24.75" customHeight="1">
      <c r="B18" s="640"/>
      <c r="C18" s="641"/>
      <c r="D18" s="641"/>
      <c r="E18" s="641"/>
      <c r="F18" s="641"/>
      <c r="G18" s="642"/>
      <c r="H18" s="635" t="s">
        <v>41</v>
      </c>
      <c r="I18" s="636"/>
      <c r="J18" s="636"/>
      <c r="K18" s="636"/>
      <c r="L18" s="636"/>
      <c r="M18" s="636"/>
      <c r="N18" s="636"/>
      <c r="O18" s="636"/>
      <c r="P18" s="636"/>
      <c r="Q18" s="1123" t="s">
        <v>280</v>
      </c>
      <c r="R18" s="1123"/>
      <c r="S18" s="1123"/>
      <c r="T18" s="1123"/>
      <c r="U18" s="1123"/>
      <c r="V18" s="1123"/>
      <c r="W18" s="1123"/>
      <c r="X18" s="1123" t="s">
        <v>280</v>
      </c>
      <c r="Y18" s="1123"/>
      <c r="Z18" s="1123"/>
      <c r="AA18" s="1123"/>
      <c r="AB18" s="1123"/>
      <c r="AC18" s="1123"/>
      <c r="AD18" s="1123"/>
      <c r="AE18" s="1123">
        <v>93</v>
      </c>
      <c r="AF18" s="1123"/>
      <c r="AG18" s="1123"/>
      <c r="AH18" s="1123"/>
      <c r="AI18" s="1123"/>
      <c r="AJ18" s="1123"/>
      <c r="AK18" s="1123"/>
      <c r="AL18" s="637"/>
      <c r="AM18" s="637"/>
      <c r="AN18" s="637"/>
      <c r="AO18" s="637"/>
      <c r="AP18" s="637"/>
      <c r="AQ18" s="637"/>
      <c r="AR18" s="637"/>
      <c r="AS18" s="637"/>
      <c r="AT18" s="637"/>
      <c r="AU18" s="637"/>
      <c r="AV18" s="637"/>
      <c r="AW18" s="637"/>
      <c r="AX18" s="637"/>
      <c r="AY18" s="639"/>
    </row>
    <row r="19" spans="2:51"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211</v>
      </c>
      <c r="AV19" s="651"/>
      <c r="AW19" s="651"/>
      <c r="AX19" s="651"/>
      <c r="AY19" s="653"/>
    </row>
    <row r="20" spans="2:51" ht="82.5" customHeight="1">
      <c r="B20" s="644"/>
      <c r="C20" s="645"/>
      <c r="D20" s="645"/>
      <c r="E20" s="645"/>
      <c r="F20" s="645"/>
      <c r="G20" s="646"/>
      <c r="H20" s="2298" t="s">
        <v>1601</v>
      </c>
      <c r="I20" s="1147"/>
      <c r="J20" s="1147"/>
      <c r="K20" s="1147"/>
      <c r="L20" s="1147"/>
      <c r="M20" s="1147"/>
      <c r="N20" s="1147"/>
      <c r="O20" s="1147"/>
      <c r="P20" s="1147"/>
      <c r="Q20" s="1147"/>
      <c r="R20" s="1147"/>
      <c r="S20" s="1147"/>
      <c r="T20" s="1147"/>
      <c r="U20" s="1147"/>
      <c r="V20" s="1147"/>
      <c r="W20" s="1147"/>
      <c r="X20" s="1147"/>
      <c r="Y20" s="1148"/>
      <c r="Z20" s="658" t="s">
        <v>213</v>
      </c>
      <c r="AA20" s="659"/>
      <c r="AB20" s="660"/>
      <c r="AC20" s="3554" t="s">
        <v>1602</v>
      </c>
      <c r="AD20" s="3554"/>
      <c r="AE20" s="3554"/>
      <c r="AF20" s="1106" t="s">
        <v>432</v>
      </c>
      <c r="AG20" s="1106"/>
      <c r="AH20" s="1106"/>
      <c r="AI20" s="1106"/>
      <c r="AJ20" s="1106"/>
      <c r="AK20" s="1106" t="s">
        <v>432</v>
      </c>
      <c r="AL20" s="1106"/>
      <c r="AM20" s="1106"/>
      <c r="AN20" s="1106"/>
      <c r="AO20" s="1106"/>
      <c r="AP20" s="3555" t="s">
        <v>1603</v>
      </c>
      <c r="AQ20" s="2528"/>
      <c r="AR20" s="2528"/>
      <c r="AS20" s="2528"/>
      <c r="AT20" s="3556"/>
      <c r="AU20" s="2367">
        <v>100</v>
      </c>
      <c r="AV20" s="2367"/>
      <c r="AW20" s="2367"/>
      <c r="AX20" s="2367"/>
      <c r="AY20" s="3557"/>
    </row>
    <row r="21" spans="2:51" ht="32.25" customHeight="1">
      <c r="B21" s="644"/>
      <c r="C21" s="645"/>
      <c r="D21" s="645"/>
      <c r="E21" s="645"/>
      <c r="F21" s="645"/>
      <c r="G21" s="646"/>
      <c r="H21" s="3558"/>
      <c r="I21" s="3559"/>
      <c r="J21" s="3559"/>
      <c r="K21" s="3559"/>
      <c r="L21" s="3559"/>
      <c r="M21" s="3559"/>
      <c r="N21" s="3559"/>
      <c r="O21" s="3559"/>
      <c r="P21" s="3559"/>
      <c r="Q21" s="3559"/>
      <c r="R21" s="3559"/>
      <c r="S21" s="3559"/>
      <c r="T21" s="3559"/>
      <c r="U21" s="3559"/>
      <c r="V21" s="3559"/>
      <c r="W21" s="3559"/>
      <c r="X21" s="3559"/>
      <c r="Y21" s="3560"/>
      <c r="Z21" s="581" t="s">
        <v>52</v>
      </c>
      <c r="AA21" s="582"/>
      <c r="AB21" s="583"/>
      <c r="AC21" s="1198" t="s">
        <v>431</v>
      </c>
      <c r="AD21" s="1198"/>
      <c r="AE21" s="1198"/>
      <c r="AF21" s="1198" t="s">
        <v>432</v>
      </c>
      <c r="AG21" s="1198"/>
      <c r="AH21" s="1198"/>
      <c r="AI21" s="1198"/>
      <c r="AJ21" s="1198"/>
      <c r="AK21" s="1198" t="s">
        <v>432</v>
      </c>
      <c r="AL21" s="1198"/>
      <c r="AM21" s="1198"/>
      <c r="AN21" s="1198"/>
      <c r="AO21" s="1198"/>
      <c r="AP21" s="1198">
        <v>100</v>
      </c>
      <c r="AQ21" s="1198"/>
      <c r="AR21" s="1198"/>
      <c r="AS21" s="1198"/>
      <c r="AT21" s="1198"/>
      <c r="AU21" s="670"/>
      <c r="AV21" s="670"/>
      <c r="AW21" s="670"/>
      <c r="AX21" s="670"/>
      <c r="AY21" s="671"/>
    </row>
    <row r="22" spans="2:51" ht="31.75" customHeight="1">
      <c r="B22" s="672" t="s">
        <v>54</v>
      </c>
      <c r="C22" s="673"/>
      <c r="D22" s="673"/>
      <c r="E22" s="673"/>
      <c r="F22" s="673"/>
      <c r="G22" s="674"/>
      <c r="H22" s="647" t="s">
        <v>55</v>
      </c>
      <c r="I22" s="582"/>
      <c r="J22" s="582"/>
      <c r="K22" s="582"/>
      <c r="L22" s="582"/>
      <c r="M22" s="582"/>
      <c r="N22" s="582"/>
      <c r="O22" s="582"/>
      <c r="P22" s="582"/>
      <c r="Q22" s="582"/>
      <c r="R22" s="582"/>
      <c r="S22" s="582"/>
      <c r="T22" s="582"/>
      <c r="U22" s="582"/>
      <c r="V22" s="582"/>
      <c r="W22" s="582"/>
      <c r="X22" s="582"/>
      <c r="Y22" s="583"/>
      <c r="Z22" s="648"/>
      <c r="AA22" s="649"/>
      <c r="AB22" s="650"/>
      <c r="AC22" s="581" t="s">
        <v>45</v>
      </c>
      <c r="AD22" s="582"/>
      <c r="AE22" s="583"/>
      <c r="AF22" s="651" t="s">
        <v>202</v>
      </c>
      <c r="AG22" s="651"/>
      <c r="AH22" s="651"/>
      <c r="AI22" s="651"/>
      <c r="AJ22" s="651"/>
      <c r="AK22" s="651" t="s">
        <v>203</v>
      </c>
      <c r="AL22" s="651"/>
      <c r="AM22" s="651"/>
      <c r="AN22" s="651"/>
      <c r="AO22" s="651"/>
      <c r="AP22" s="651" t="s">
        <v>204</v>
      </c>
      <c r="AQ22" s="651"/>
      <c r="AR22" s="651"/>
      <c r="AS22" s="651"/>
      <c r="AT22" s="651"/>
      <c r="AU22" s="675" t="s">
        <v>56</v>
      </c>
      <c r="AV22" s="676"/>
      <c r="AW22" s="676"/>
      <c r="AX22" s="676"/>
      <c r="AY22" s="677"/>
    </row>
    <row r="23" spans="2:51" ht="39.950000000000003" customHeight="1">
      <c r="B23" s="678"/>
      <c r="C23" s="679"/>
      <c r="D23" s="679"/>
      <c r="E23" s="679"/>
      <c r="F23" s="679"/>
      <c r="G23" s="680"/>
      <c r="H23" s="2298" t="s">
        <v>1604</v>
      </c>
      <c r="I23" s="1147"/>
      <c r="J23" s="1147"/>
      <c r="K23" s="1147"/>
      <c r="L23" s="1147"/>
      <c r="M23" s="1147"/>
      <c r="N23" s="1147"/>
      <c r="O23" s="1147"/>
      <c r="P23" s="1147"/>
      <c r="Q23" s="1147"/>
      <c r="R23" s="1147"/>
      <c r="S23" s="1147"/>
      <c r="T23" s="1147"/>
      <c r="U23" s="1147"/>
      <c r="V23" s="1147"/>
      <c r="W23" s="1147"/>
      <c r="X23" s="1147"/>
      <c r="Y23" s="1148"/>
      <c r="Z23" s="683" t="s">
        <v>58</v>
      </c>
      <c r="AA23" s="684"/>
      <c r="AB23" s="685"/>
      <c r="AC23" s="2037" t="s">
        <v>1605</v>
      </c>
      <c r="AD23" s="2700"/>
      <c r="AE23" s="2701"/>
      <c r="AF23" s="1198" t="s">
        <v>432</v>
      </c>
      <c r="AG23" s="1198"/>
      <c r="AH23" s="1198"/>
      <c r="AI23" s="1198"/>
      <c r="AJ23" s="1198"/>
      <c r="AK23" s="1198" t="s">
        <v>432</v>
      </c>
      <c r="AL23" s="1198"/>
      <c r="AM23" s="1198"/>
      <c r="AN23" s="1198"/>
      <c r="AO23" s="1198"/>
      <c r="AP23" s="1198">
        <v>4</v>
      </c>
      <c r="AQ23" s="1198"/>
      <c r="AR23" s="1198"/>
      <c r="AS23" s="1198"/>
      <c r="AT23" s="1198"/>
      <c r="AU23" s="1197" t="s">
        <v>432</v>
      </c>
      <c r="AV23" s="693"/>
      <c r="AW23" s="693"/>
      <c r="AX23" s="693"/>
      <c r="AY23" s="1199"/>
    </row>
    <row r="24" spans="2:51" ht="26.85" customHeight="1">
      <c r="B24" s="698"/>
      <c r="C24" s="699"/>
      <c r="D24" s="699"/>
      <c r="E24" s="699"/>
      <c r="F24" s="699"/>
      <c r="G24" s="700"/>
      <c r="H24" s="2299"/>
      <c r="I24" s="535"/>
      <c r="J24" s="535"/>
      <c r="K24" s="535"/>
      <c r="L24" s="535"/>
      <c r="M24" s="535"/>
      <c r="N24" s="535"/>
      <c r="O24" s="535"/>
      <c r="P24" s="535"/>
      <c r="Q24" s="535"/>
      <c r="R24" s="535"/>
      <c r="S24" s="535"/>
      <c r="T24" s="535"/>
      <c r="U24" s="535"/>
      <c r="V24" s="535"/>
      <c r="W24" s="535"/>
      <c r="X24" s="535"/>
      <c r="Y24" s="536"/>
      <c r="Z24" s="704"/>
      <c r="AA24" s="705"/>
      <c r="AB24" s="706"/>
      <c r="AC24" s="3561"/>
      <c r="AD24" s="3562"/>
      <c r="AE24" s="3563"/>
      <c r="AF24" s="713" t="s">
        <v>1606</v>
      </c>
      <c r="AG24" s="714"/>
      <c r="AH24" s="714"/>
      <c r="AI24" s="714"/>
      <c r="AJ24" s="715"/>
      <c r="AK24" s="713" t="s">
        <v>1606</v>
      </c>
      <c r="AL24" s="714"/>
      <c r="AM24" s="714"/>
      <c r="AN24" s="714"/>
      <c r="AO24" s="715"/>
      <c r="AP24" s="1203" t="s">
        <v>1607</v>
      </c>
      <c r="AQ24" s="1204"/>
      <c r="AR24" s="1204"/>
      <c r="AS24" s="1204"/>
      <c r="AT24" s="1205"/>
      <c r="AU24" s="3501" t="s">
        <v>1608</v>
      </c>
      <c r="AV24" s="714"/>
      <c r="AW24" s="714"/>
      <c r="AX24" s="714"/>
      <c r="AY24" s="2046"/>
    </row>
    <row r="25" spans="2:51" ht="75.3" customHeight="1">
      <c r="B25" s="672" t="s">
        <v>66</v>
      </c>
      <c r="C25" s="719"/>
      <c r="D25" s="719"/>
      <c r="E25" s="719"/>
      <c r="F25" s="719"/>
      <c r="G25" s="719"/>
      <c r="H25" s="3564" t="s">
        <v>1609</v>
      </c>
      <c r="I25" s="3565"/>
      <c r="J25" s="3565"/>
      <c r="K25" s="3565"/>
      <c r="L25" s="3565"/>
      <c r="M25" s="3565"/>
      <c r="N25" s="3565"/>
      <c r="O25" s="3565"/>
      <c r="P25" s="3565"/>
      <c r="Q25" s="3565"/>
      <c r="R25" s="3565"/>
      <c r="S25" s="3565"/>
      <c r="T25" s="3565"/>
      <c r="U25" s="3565"/>
      <c r="V25" s="3565"/>
      <c r="W25" s="3565"/>
      <c r="X25" s="3565"/>
      <c r="Y25" s="3566"/>
      <c r="Z25" s="723" t="s">
        <v>68</v>
      </c>
      <c r="AA25" s="724"/>
      <c r="AB25" s="725"/>
      <c r="AC25" s="1087" t="s">
        <v>1610</v>
      </c>
      <c r="AD25" s="1114"/>
      <c r="AE25" s="1114"/>
      <c r="AF25" s="1114"/>
      <c r="AG25" s="1114"/>
      <c r="AH25" s="1114"/>
      <c r="AI25" s="1114"/>
      <c r="AJ25" s="1114"/>
      <c r="AK25" s="1114"/>
      <c r="AL25" s="1114"/>
      <c r="AM25" s="1114"/>
      <c r="AN25" s="1114"/>
      <c r="AO25" s="1114"/>
      <c r="AP25" s="1114"/>
      <c r="AQ25" s="1114"/>
      <c r="AR25" s="1114"/>
      <c r="AS25" s="1114"/>
      <c r="AT25" s="1114"/>
      <c r="AU25" s="1114"/>
      <c r="AV25" s="1114"/>
      <c r="AW25" s="1114"/>
      <c r="AX25" s="1114"/>
      <c r="AY25" s="2047"/>
    </row>
    <row r="26" spans="2:51" ht="23.1" customHeight="1">
      <c r="B26" s="729" t="s">
        <v>70</v>
      </c>
      <c r="C26" s="730"/>
      <c r="D26" s="731" t="s">
        <v>71</v>
      </c>
      <c r="E26" s="732"/>
      <c r="F26" s="732"/>
      <c r="G26" s="732"/>
      <c r="H26" s="732"/>
      <c r="I26" s="732"/>
      <c r="J26" s="732"/>
      <c r="K26" s="732"/>
      <c r="L26" s="733"/>
      <c r="M26" s="734" t="s">
        <v>72</v>
      </c>
      <c r="N26" s="734"/>
      <c r="O26" s="734"/>
      <c r="P26" s="734"/>
      <c r="Q26" s="734"/>
      <c r="R26" s="734"/>
      <c r="S26" s="735" t="s">
        <v>206</v>
      </c>
      <c r="T26" s="735"/>
      <c r="U26" s="735"/>
      <c r="V26" s="735"/>
      <c r="W26" s="735"/>
      <c r="X26" s="735"/>
      <c r="Y26" s="736" t="s">
        <v>73</v>
      </c>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7"/>
    </row>
    <row r="27" spans="2:51" ht="23.1" customHeight="1">
      <c r="B27" s="738"/>
      <c r="C27" s="739"/>
      <c r="D27" s="3567" t="s">
        <v>1611</v>
      </c>
      <c r="E27" s="3568"/>
      <c r="F27" s="3568"/>
      <c r="G27" s="3568"/>
      <c r="H27" s="3568"/>
      <c r="I27" s="3568"/>
      <c r="J27" s="3568"/>
      <c r="K27" s="3568"/>
      <c r="L27" s="3569"/>
      <c r="M27" s="1160">
        <v>0.4</v>
      </c>
      <c r="N27" s="1160"/>
      <c r="O27" s="1160"/>
      <c r="P27" s="1160"/>
      <c r="Q27" s="1160"/>
      <c r="R27" s="1160"/>
      <c r="S27" s="1160">
        <v>1</v>
      </c>
      <c r="T27" s="1160"/>
      <c r="U27" s="1160"/>
      <c r="V27" s="1160"/>
      <c r="W27" s="1160"/>
      <c r="X27" s="1160"/>
      <c r="Y27" s="3570" t="s">
        <v>1612</v>
      </c>
      <c r="Z27" s="3571"/>
      <c r="AA27" s="3571"/>
      <c r="AB27" s="3571"/>
      <c r="AC27" s="3571"/>
      <c r="AD27" s="3571"/>
      <c r="AE27" s="3571"/>
      <c r="AF27" s="3571"/>
      <c r="AG27" s="3571"/>
      <c r="AH27" s="3571"/>
      <c r="AI27" s="3571"/>
      <c r="AJ27" s="3571"/>
      <c r="AK27" s="3571"/>
      <c r="AL27" s="3571"/>
      <c r="AM27" s="3571"/>
      <c r="AN27" s="3571"/>
      <c r="AO27" s="3571"/>
      <c r="AP27" s="3571"/>
      <c r="AQ27" s="3571"/>
      <c r="AR27" s="3571"/>
      <c r="AS27" s="3571"/>
      <c r="AT27" s="3571"/>
      <c r="AU27" s="3571"/>
      <c r="AV27" s="3571"/>
      <c r="AW27" s="3571"/>
      <c r="AX27" s="3571"/>
      <c r="AY27" s="3572"/>
    </row>
    <row r="28" spans="2:51" ht="23.1" customHeight="1">
      <c r="B28" s="738"/>
      <c r="C28" s="739"/>
      <c r="D28" s="3573" t="s">
        <v>1613</v>
      </c>
      <c r="E28" s="3574"/>
      <c r="F28" s="3574"/>
      <c r="G28" s="3574"/>
      <c r="H28" s="3574"/>
      <c r="I28" s="3574"/>
      <c r="J28" s="3574"/>
      <c r="K28" s="3574"/>
      <c r="L28" s="3575"/>
      <c r="M28" s="1161">
        <v>3</v>
      </c>
      <c r="N28" s="1161"/>
      <c r="O28" s="1161"/>
      <c r="P28" s="1161"/>
      <c r="Q28" s="1161"/>
      <c r="R28" s="1161"/>
      <c r="S28" s="1161">
        <v>5</v>
      </c>
      <c r="T28" s="1161"/>
      <c r="U28" s="1161"/>
      <c r="V28" s="1161"/>
      <c r="W28" s="1161"/>
      <c r="X28" s="1161"/>
      <c r="Y28" s="1225"/>
      <c r="Z28" s="1226"/>
      <c r="AA28" s="1226"/>
      <c r="AB28" s="1226"/>
      <c r="AC28" s="1226"/>
      <c r="AD28" s="1226"/>
      <c r="AE28" s="1226"/>
      <c r="AF28" s="1226"/>
      <c r="AG28" s="1226"/>
      <c r="AH28" s="1226"/>
      <c r="AI28" s="1226"/>
      <c r="AJ28" s="1226"/>
      <c r="AK28" s="1226"/>
      <c r="AL28" s="1226"/>
      <c r="AM28" s="1226"/>
      <c r="AN28" s="1226"/>
      <c r="AO28" s="1226"/>
      <c r="AP28" s="1226"/>
      <c r="AQ28" s="1226"/>
      <c r="AR28" s="1226"/>
      <c r="AS28" s="1226"/>
      <c r="AT28" s="1226"/>
      <c r="AU28" s="1226"/>
      <c r="AV28" s="1226"/>
      <c r="AW28" s="1226"/>
      <c r="AX28" s="1226"/>
      <c r="AY28" s="1227"/>
    </row>
    <row r="29" spans="2:51" ht="45.85" customHeight="1">
      <c r="B29" s="738"/>
      <c r="C29" s="739"/>
      <c r="D29" s="3573" t="s">
        <v>1614</v>
      </c>
      <c r="E29" s="3574"/>
      <c r="F29" s="3574"/>
      <c r="G29" s="3574"/>
      <c r="H29" s="3574"/>
      <c r="I29" s="3574"/>
      <c r="J29" s="3574"/>
      <c r="K29" s="3574"/>
      <c r="L29" s="3575"/>
      <c r="M29" s="1161">
        <v>1</v>
      </c>
      <c r="N29" s="1161"/>
      <c r="O29" s="1161"/>
      <c r="P29" s="1161"/>
      <c r="Q29" s="1161"/>
      <c r="R29" s="1161"/>
      <c r="S29" s="1161">
        <v>2</v>
      </c>
      <c r="T29" s="1161"/>
      <c r="U29" s="1161"/>
      <c r="V29" s="1161"/>
      <c r="W29" s="1161"/>
      <c r="X29" s="1161"/>
      <c r="Y29" s="1225"/>
      <c r="Z29" s="1226"/>
      <c r="AA29" s="1226"/>
      <c r="AB29" s="1226"/>
      <c r="AC29" s="1226"/>
      <c r="AD29" s="1226"/>
      <c r="AE29" s="1226"/>
      <c r="AF29" s="1226"/>
      <c r="AG29" s="1226"/>
      <c r="AH29" s="1226"/>
      <c r="AI29" s="1226"/>
      <c r="AJ29" s="1226"/>
      <c r="AK29" s="1226"/>
      <c r="AL29" s="1226"/>
      <c r="AM29" s="1226"/>
      <c r="AN29" s="1226"/>
      <c r="AO29" s="1226"/>
      <c r="AP29" s="1226"/>
      <c r="AQ29" s="1226"/>
      <c r="AR29" s="1226"/>
      <c r="AS29" s="1226"/>
      <c r="AT29" s="1226"/>
      <c r="AU29" s="1226"/>
      <c r="AV29" s="1226"/>
      <c r="AW29" s="1226"/>
      <c r="AX29" s="1226"/>
      <c r="AY29" s="1227"/>
    </row>
    <row r="30" spans="2:51" ht="23.1" customHeight="1">
      <c r="B30" s="738"/>
      <c r="C30" s="739"/>
      <c r="D30" s="2831" t="s">
        <v>1615</v>
      </c>
      <c r="E30" s="1247"/>
      <c r="F30" s="1247"/>
      <c r="G30" s="1247"/>
      <c r="H30" s="1247"/>
      <c r="I30" s="1247"/>
      <c r="J30" s="1247"/>
      <c r="K30" s="1247"/>
      <c r="L30" s="1248"/>
      <c r="M30" s="1161">
        <v>2</v>
      </c>
      <c r="N30" s="1161"/>
      <c r="O30" s="1161"/>
      <c r="P30" s="1161"/>
      <c r="Q30" s="1161"/>
      <c r="R30" s="1161"/>
      <c r="S30" s="1161">
        <v>2</v>
      </c>
      <c r="T30" s="1161"/>
      <c r="U30" s="1161"/>
      <c r="V30" s="1161"/>
      <c r="W30" s="1161"/>
      <c r="X30" s="1161"/>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51" ht="23.1" customHeight="1">
      <c r="B31" s="738"/>
      <c r="C31" s="739"/>
      <c r="D31" s="2831" t="s">
        <v>1616</v>
      </c>
      <c r="E31" s="1247"/>
      <c r="F31" s="1247"/>
      <c r="G31" s="1247"/>
      <c r="H31" s="1247"/>
      <c r="I31" s="1247"/>
      <c r="J31" s="1247"/>
      <c r="K31" s="1247"/>
      <c r="L31" s="1248"/>
      <c r="M31" s="1161">
        <v>758</v>
      </c>
      <c r="N31" s="1161"/>
      <c r="O31" s="1161"/>
      <c r="P31" s="1161"/>
      <c r="Q31" s="1161"/>
      <c r="R31" s="1161"/>
      <c r="S31" s="1173">
        <v>2390</v>
      </c>
      <c r="T31" s="1173"/>
      <c r="U31" s="1173"/>
      <c r="V31" s="1173"/>
      <c r="W31" s="1173"/>
      <c r="X31" s="1173"/>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51" ht="23.1" customHeight="1">
      <c r="B32" s="738"/>
      <c r="C32" s="739"/>
      <c r="D32" s="2832"/>
      <c r="E32" s="2583"/>
      <c r="F32" s="2583"/>
      <c r="G32" s="2583"/>
      <c r="H32" s="2583"/>
      <c r="I32" s="2583"/>
      <c r="J32" s="2583"/>
      <c r="K32" s="2583"/>
      <c r="L32" s="2584"/>
      <c r="M32" s="1174"/>
      <c r="N32" s="1174"/>
      <c r="O32" s="1174"/>
      <c r="P32" s="1174"/>
      <c r="Q32" s="1174"/>
      <c r="R32" s="1174"/>
      <c r="S32" s="1174"/>
      <c r="T32" s="1174"/>
      <c r="U32" s="1174"/>
      <c r="V32" s="1174"/>
      <c r="W32" s="1174"/>
      <c r="X32" s="1174"/>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ht="23.1" customHeight="1">
      <c r="B33" s="763"/>
      <c r="C33" s="764"/>
      <c r="D33" s="765" t="s">
        <v>39</v>
      </c>
      <c r="E33" s="766"/>
      <c r="F33" s="766"/>
      <c r="G33" s="766"/>
      <c r="H33" s="766"/>
      <c r="I33" s="766"/>
      <c r="J33" s="766"/>
      <c r="K33" s="766"/>
      <c r="L33" s="767"/>
      <c r="M33" s="1123">
        <v>764</v>
      </c>
      <c r="N33" s="1123"/>
      <c r="O33" s="1123"/>
      <c r="P33" s="1123"/>
      <c r="Q33" s="1123"/>
      <c r="R33" s="1123"/>
      <c r="S33" s="2927">
        <v>2400</v>
      </c>
      <c r="T33" s="2927"/>
      <c r="U33" s="2927"/>
      <c r="V33" s="2927"/>
      <c r="W33" s="2927"/>
      <c r="X33" s="2927"/>
      <c r="Y33" s="1237"/>
      <c r="Z33" s="1238"/>
      <c r="AA33" s="1238"/>
      <c r="AB33" s="1238"/>
      <c r="AC33" s="1238"/>
      <c r="AD33" s="1238"/>
      <c r="AE33" s="1238"/>
      <c r="AF33" s="1238"/>
      <c r="AG33" s="1238"/>
      <c r="AH33" s="1238"/>
      <c r="AI33" s="1238"/>
      <c r="AJ33" s="1238"/>
      <c r="AK33" s="1238"/>
      <c r="AL33" s="1238"/>
      <c r="AM33" s="1238"/>
      <c r="AN33" s="1238"/>
      <c r="AO33" s="1238"/>
      <c r="AP33" s="1238"/>
      <c r="AQ33" s="1238"/>
      <c r="AR33" s="1238"/>
      <c r="AS33" s="1238"/>
      <c r="AT33" s="1238"/>
      <c r="AU33" s="1238"/>
      <c r="AV33" s="1238"/>
      <c r="AW33" s="1238"/>
      <c r="AX33" s="1238"/>
      <c r="AY33" s="1239"/>
    </row>
    <row r="34" spans="1:51" ht="2.95" customHeight="1">
      <c r="A34" s="773"/>
      <c r="B34" s="774"/>
      <c r="C34" s="774"/>
      <c r="D34" s="1240"/>
      <c r="E34" s="1240"/>
      <c r="F34" s="1240"/>
      <c r="G34" s="1240"/>
      <c r="H34" s="1240"/>
      <c r="I34" s="1240"/>
      <c r="J34" s="1240"/>
      <c r="K34" s="1240"/>
      <c r="L34" s="1240"/>
      <c r="M34" s="1240"/>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c r="AL34" s="1240"/>
      <c r="AM34" s="1240"/>
      <c r="AN34" s="1240"/>
      <c r="AO34" s="1240"/>
      <c r="AP34" s="1240"/>
      <c r="AQ34" s="1240"/>
      <c r="AR34" s="1240"/>
      <c r="AS34" s="1240"/>
      <c r="AT34" s="1240"/>
      <c r="AU34" s="1240"/>
      <c r="AV34" s="1240"/>
      <c r="AW34" s="1240"/>
      <c r="AX34" s="1240"/>
      <c r="AY34" s="1240"/>
    </row>
    <row r="35" spans="1:51" ht="2.95" customHeight="1" thickBot="1">
      <c r="A35" s="773"/>
      <c r="B35" s="776"/>
      <c r="C35" s="776"/>
      <c r="D35" s="777"/>
      <c r="E35" s="777"/>
      <c r="F35" s="777"/>
      <c r="G35" s="777"/>
      <c r="H35" s="777"/>
      <c r="I35" s="777"/>
      <c r="J35" s="777"/>
      <c r="K35" s="777"/>
      <c r="L35" s="777"/>
      <c r="M35" s="777"/>
      <c r="N35" s="777"/>
      <c r="O35" s="777"/>
      <c r="P35" s="777"/>
      <c r="Q35" s="777"/>
      <c r="R35" s="777"/>
      <c r="S35" s="777"/>
      <c r="T35" s="777"/>
      <c r="U35" s="777"/>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row>
    <row r="36" spans="1:51" ht="20.95" hidden="1" customHeight="1">
      <c r="B36" s="778" t="s">
        <v>76</v>
      </c>
      <c r="C36" s="779"/>
      <c r="D36" s="780" t="s">
        <v>77</v>
      </c>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c r="AY36" s="781"/>
    </row>
    <row r="37" spans="1:51" ht="203.25" hidden="1" customHeight="1">
      <c r="B37" s="778"/>
      <c r="C37" s="779"/>
      <c r="D37" s="782" t="s">
        <v>78</v>
      </c>
      <c r="E37" s="783"/>
      <c r="F37" s="783"/>
      <c r="G37" s="783"/>
      <c r="H37" s="783"/>
      <c r="I37" s="783"/>
      <c r="J37" s="783"/>
      <c r="K37" s="783"/>
      <c r="L37" s="783"/>
      <c r="M37" s="783"/>
      <c r="N37" s="783"/>
      <c r="O37" s="783"/>
      <c r="P37" s="783"/>
      <c r="Q37" s="783"/>
      <c r="R37" s="783"/>
      <c r="S37" s="783"/>
      <c r="T37" s="783"/>
      <c r="U37" s="783"/>
      <c r="V37" s="783"/>
      <c r="W37" s="783"/>
      <c r="X37" s="783"/>
      <c r="Y37" s="783"/>
      <c r="Z37" s="783"/>
      <c r="AA37" s="783"/>
      <c r="AB37" s="783"/>
      <c r="AC37" s="783"/>
      <c r="AD37" s="783"/>
      <c r="AE37" s="783"/>
      <c r="AF37" s="783"/>
      <c r="AG37" s="783"/>
      <c r="AH37" s="783"/>
      <c r="AI37" s="783"/>
      <c r="AJ37" s="783"/>
      <c r="AK37" s="783"/>
      <c r="AL37" s="783"/>
      <c r="AM37" s="783"/>
      <c r="AN37" s="783"/>
      <c r="AO37" s="783"/>
      <c r="AP37" s="783"/>
      <c r="AQ37" s="783"/>
      <c r="AR37" s="783"/>
      <c r="AS37" s="783"/>
      <c r="AT37" s="783"/>
      <c r="AU37" s="783"/>
      <c r="AV37" s="783"/>
      <c r="AW37" s="783"/>
      <c r="AX37" s="783"/>
      <c r="AY37" s="784"/>
    </row>
    <row r="38" spans="1:51" ht="20.3" hidden="1" customHeight="1">
      <c r="B38" s="778"/>
      <c r="C38" s="779"/>
      <c r="D38" s="785" t="s">
        <v>79</v>
      </c>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6"/>
      <c r="AI38" s="786"/>
      <c r="AJ38" s="786"/>
      <c r="AK38" s="786"/>
      <c r="AL38" s="786"/>
      <c r="AM38" s="786"/>
      <c r="AN38" s="786"/>
      <c r="AO38" s="786"/>
      <c r="AP38" s="786"/>
      <c r="AQ38" s="786"/>
      <c r="AR38" s="786"/>
      <c r="AS38" s="786"/>
      <c r="AT38" s="786"/>
      <c r="AU38" s="786"/>
      <c r="AV38" s="786"/>
      <c r="AW38" s="786"/>
      <c r="AX38" s="786"/>
      <c r="AY38" s="787"/>
    </row>
    <row r="39" spans="1:51" ht="100.5" hidden="1" customHeight="1" thickBot="1">
      <c r="B39" s="788"/>
      <c r="C39" s="789"/>
      <c r="D39" s="790"/>
      <c r="E39" s="791"/>
      <c r="F39" s="791"/>
      <c r="G39" s="791"/>
      <c r="H39" s="791"/>
      <c r="I39" s="791"/>
      <c r="J39" s="791"/>
      <c r="K39" s="791"/>
      <c r="L39" s="791"/>
      <c r="M39" s="791"/>
      <c r="N39" s="791"/>
      <c r="O39" s="791"/>
      <c r="P39" s="791"/>
      <c r="Q39" s="791"/>
      <c r="R39" s="791"/>
      <c r="S39" s="791"/>
      <c r="T39" s="791"/>
      <c r="U39" s="791"/>
      <c r="V39" s="791"/>
      <c r="W39" s="791"/>
      <c r="X39" s="791"/>
      <c r="Y39" s="791"/>
      <c r="Z39" s="791"/>
      <c r="AA39" s="791"/>
      <c r="AB39" s="791"/>
      <c r="AC39" s="791"/>
      <c r="AD39" s="791"/>
      <c r="AE39" s="791"/>
      <c r="AF39" s="791"/>
      <c r="AG39" s="791"/>
      <c r="AH39" s="791"/>
      <c r="AI39" s="791"/>
      <c r="AJ39" s="791"/>
      <c r="AK39" s="791"/>
      <c r="AL39" s="791"/>
      <c r="AM39" s="791"/>
      <c r="AN39" s="791"/>
      <c r="AO39" s="791"/>
      <c r="AP39" s="791"/>
      <c r="AQ39" s="791"/>
      <c r="AR39" s="791"/>
      <c r="AS39" s="791"/>
      <c r="AT39" s="791"/>
      <c r="AU39" s="791"/>
      <c r="AV39" s="791"/>
      <c r="AW39" s="791"/>
      <c r="AX39" s="791"/>
      <c r="AY39" s="792"/>
    </row>
    <row r="40" spans="1:51" ht="20.95" hidden="1" customHeight="1">
      <c r="A40" s="793"/>
      <c r="B40" s="794"/>
      <c r="C40" s="795"/>
      <c r="D40" s="796" t="s">
        <v>80</v>
      </c>
      <c r="E40" s="797"/>
      <c r="F40" s="797"/>
      <c r="G40" s="797"/>
      <c r="H40" s="797"/>
      <c r="I40" s="797"/>
      <c r="J40" s="797"/>
      <c r="K40" s="797"/>
      <c r="L40" s="797"/>
      <c r="M40" s="797"/>
      <c r="N40" s="797"/>
      <c r="O40" s="797"/>
      <c r="P40" s="797"/>
      <c r="Q40" s="797"/>
      <c r="R40" s="797"/>
      <c r="S40" s="797"/>
      <c r="T40" s="797"/>
      <c r="U40" s="797"/>
      <c r="V40" s="797"/>
      <c r="W40" s="797"/>
      <c r="X40" s="797"/>
      <c r="Y40" s="797"/>
      <c r="Z40" s="797"/>
      <c r="AA40" s="797"/>
      <c r="AB40" s="797"/>
      <c r="AC40" s="797"/>
      <c r="AD40" s="797"/>
      <c r="AE40" s="797"/>
      <c r="AF40" s="797"/>
      <c r="AG40" s="797"/>
      <c r="AH40" s="797"/>
      <c r="AI40" s="797"/>
      <c r="AJ40" s="797"/>
      <c r="AK40" s="797"/>
      <c r="AL40" s="797"/>
      <c r="AM40" s="797"/>
      <c r="AN40" s="797"/>
      <c r="AO40" s="797"/>
      <c r="AP40" s="797"/>
      <c r="AQ40" s="797"/>
      <c r="AR40" s="797"/>
      <c r="AS40" s="797"/>
      <c r="AT40" s="797"/>
      <c r="AU40" s="797"/>
      <c r="AV40" s="797"/>
      <c r="AW40" s="797"/>
      <c r="AX40" s="797"/>
      <c r="AY40" s="798"/>
    </row>
    <row r="41" spans="1:51" ht="136" hidden="1" customHeight="1">
      <c r="A41" s="793"/>
      <c r="B41" s="799"/>
      <c r="C41" s="800"/>
      <c r="D41" s="801"/>
      <c r="E41" s="802"/>
      <c r="F41" s="802"/>
      <c r="G41" s="802"/>
      <c r="H41" s="802"/>
      <c r="I41" s="802"/>
      <c r="J41" s="802"/>
      <c r="K41" s="802"/>
      <c r="L41" s="802"/>
      <c r="M41" s="802"/>
      <c r="N41" s="802"/>
      <c r="O41" s="802"/>
      <c r="P41" s="802"/>
      <c r="Q41" s="802"/>
      <c r="R41" s="802"/>
      <c r="S41" s="802"/>
      <c r="T41" s="802"/>
      <c r="U41" s="802"/>
      <c r="V41" s="802"/>
      <c r="W41" s="802"/>
      <c r="X41" s="802"/>
      <c r="Y41" s="802"/>
      <c r="Z41" s="802"/>
      <c r="AA41" s="802"/>
      <c r="AB41" s="802"/>
      <c r="AC41" s="802"/>
      <c r="AD41" s="802"/>
      <c r="AE41" s="802"/>
      <c r="AF41" s="802"/>
      <c r="AG41" s="802"/>
      <c r="AH41" s="802"/>
      <c r="AI41" s="802"/>
      <c r="AJ41" s="802"/>
      <c r="AK41" s="802"/>
      <c r="AL41" s="802"/>
      <c r="AM41" s="802"/>
      <c r="AN41" s="802"/>
      <c r="AO41" s="802"/>
      <c r="AP41" s="802"/>
      <c r="AQ41" s="802"/>
      <c r="AR41" s="802"/>
      <c r="AS41" s="802"/>
      <c r="AT41" s="802"/>
      <c r="AU41" s="802"/>
      <c r="AV41" s="802"/>
      <c r="AW41" s="802"/>
      <c r="AX41" s="802"/>
      <c r="AY41" s="803"/>
    </row>
    <row r="42" spans="1:51" ht="20.95" customHeight="1">
      <c r="A42" s="793"/>
      <c r="B42" s="804" t="s">
        <v>81</v>
      </c>
      <c r="C42" s="805"/>
      <c r="D42" s="805"/>
      <c r="E42" s="805"/>
      <c r="F42" s="805"/>
      <c r="G42" s="805"/>
      <c r="H42" s="805"/>
      <c r="I42" s="805"/>
      <c r="J42" s="805"/>
      <c r="K42" s="805"/>
      <c r="L42" s="805"/>
      <c r="M42" s="805"/>
      <c r="N42" s="805"/>
      <c r="O42" s="805"/>
      <c r="P42" s="805"/>
      <c r="Q42" s="805"/>
      <c r="R42" s="805"/>
      <c r="S42" s="805"/>
      <c r="T42" s="805"/>
      <c r="U42" s="805"/>
      <c r="V42" s="805"/>
      <c r="W42" s="805"/>
      <c r="X42" s="805"/>
      <c r="Y42" s="805"/>
      <c r="Z42" s="805"/>
      <c r="AA42" s="805"/>
      <c r="AB42" s="805"/>
      <c r="AC42" s="805"/>
      <c r="AD42" s="805"/>
      <c r="AE42" s="805"/>
      <c r="AF42" s="805"/>
      <c r="AG42" s="805"/>
      <c r="AH42" s="805"/>
      <c r="AI42" s="805"/>
      <c r="AJ42" s="805"/>
      <c r="AK42" s="805"/>
      <c r="AL42" s="805"/>
      <c r="AM42" s="805"/>
      <c r="AN42" s="805"/>
      <c r="AO42" s="805"/>
      <c r="AP42" s="805"/>
      <c r="AQ42" s="805"/>
      <c r="AR42" s="805"/>
      <c r="AS42" s="805"/>
      <c r="AT42" s="805"/>
      <c r="AU42" s="805"/>
      <c r="AV42" s="805"/>
      <c r="AW42" s="805"/>
      <c r="AX42" s="805"/>
      <c r="AY42" s="806"/>
    </row>
    <row r="43" spans="1:51" ht="20.95" customHeight="1">
      <c r="A43" s="793"/>
      <c r="B43" s="799"/>
      <c r="C43" s="800"/>
      <c r="D43" s="807" t="s">
        <v>82</v>
      </c>
      <c r="E43" s="717"/>
      <c r="F43" s="717"/>
      <c r="G43" s="717"/>
      <c r="H43" s="716" t="s">
        <v>83</v>
      </c>
      <c r="I43" s="717"/>
      <c r="J43" s="717"/>
      <c r="K43" s="717"/>
      <c r="L43" s="717"/>
      <c r="M43" s="717"/>
      <c r="N43" s="717"/>
      <c r="O43" s="717"/>
      <c r="P43" s="717"/>
      <c r="Q43" s="717"/>
      <c r="R43" s="717"/>
      <c r="S43" s="717"/>
      <c r="T43" s="717"/>
      <c r="U43" s="717"/>
      <c r="V43" s="717"/>
      <c r="W43" s="717"/>
      <c r="X43" s="717"/>
      <c r="Y43" s="717"/>
      <c r="Z43" s="717"/>
      <c r="AA43" s="717"/>
      <c r="AB43" s="717"/>
      <c r="AC43" s="717"/>
      <c r="AD43" s="717"/>
      <c r="AE43" s="717"/>
      <c r="AF43" s="717"/>
      <c r="AG43" s="808"/>
      <c r="AH43" s="716" t="s">
        <v>84</v>
      </c>
      <c r="AI43" s="717"/>
      <c r="AJ43" s="717"/>
      <c r="AK43" s="717"/>
      <c r="AL43" s="717"/>
      <c r="AM43" s="717"/>
      <c r="AN43" s="717"/>
      <c r="AO43" s="717"/>
      <c r="AP43" s="717"/>
      <c r="AQ43" s="717"/>
      <c r="AR43" s="717"/>
      <c r="AS43" s="717"/>
      <c r="AT43" s="717"/>
      <c r="AU43" s="717"/>
      <c r="AV43" s="717"/>
      <c r="AW43" s="717"/>
      <c r="AX43" s="717"/>
      <c r="AY43" s="718"/>
    </row>
    <row r="44" spans="1:51" ht="26.2" customHeight="1">
      <c r="A44" s="793"/>
      <c r="B44" s="809" t="s">
        <v>85</v>
      </c>
      <c r="C44" s="810"/>
      <c r="D44" s="811" t="s">
        <v>358</v>
      </c>
      <c r="E44" s="812"/>
      <c r="F44" s="812"/>
      <c r="G44" s="813"/>
      <c r="H44" s="814" t="s">
        <v>87</v>
      </c>
      <c r="I44" s="812"/>
      <c r="J44" s="812"/>
      <c r="K44" s="812"/>
      <c r="L44" s="812"/>
      <c r="M44" s="812"/>
      <c r="N44" s="812"/>
      <c r="O44" s="812"/>
      <c r="P44" s="812"/>
      <c r="Q44" s="812"/>
      <c r="R44" s="812"/>
      <c r="S44" s="812"/>
      <c r="T44" s="812"/>
      <c r="U44" s="812"/>
      <c r="V44" s="812"/>
      <c r="W44" s="812"/>
      <c r="X44" s="812"/>
      <c r="Y44" s="812"/>
      <c r="Z44" s="812"/>
      <c r="AA44" s="812"/>
      <c r="AB44" s="812"/>
      <c r="AC44" s="812"/>
      <c r="AD44" s="812"/>
      <c r="AE44" s="812"/>
      <c r="AF44" s="812"/>
      <c r="AG44" s="813"/>
      <c r="AH44" s="3576"/>
      <c r="AI44" s="656"/>
      <c r="AJ44" s="656"/>
      <c r="AK44" s="656"/>
      <c r="AL44" s="656"/>
      <c r="AM44" s="656"/>
      <c r="AN44" s="656"/>
      <c r="AO44" s="656"/>
      <c r="AP44" s="656"/>
      <c r="AQ44" s="656"/>
      <c r="AR44" s="656"/>
      <c r="AS44" s="656"/>
      <c r="AT44" s="656"/>
      <c r="AU44" s="656"/>
      <c r="AV44" s="656"/>
      <c r="AW44" s="656"/>
      <c r="AX44" s="656"/>
      <c r="AY44" s="3577"/>
    </row>
    <row r="45" spans="1:51" ht="33.4" customHeight="1">
      <c r="A45" s="793"/>
      <c r="B45" s="818"/>
      <c r="C45" s="819"/>
      <c r="D45" s="820" t="s">
        <v>358</v>
      </c>
      <c r="E45" s="821"/>
      <c r="F45" s="821"/>
      <c r="G45" s="822"/>
      <c r="H45" s="823" t="s">
        <v>227</v>
      </c>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5"/>
      <c r="AH45" s="3578"/>
      <c r="AI45" s="3579"/>
      <c r="AJ45" s="3579"/>
      <c r="AK45" s="3579"/>
      <c r="AL45" s="3579"/>
      <c r="AM45" s="3579"/>
      <c r="AN45" s="3579"/>
      <c r="AO45" s="3579"/>
      <c r="AP45" s="3579"/>
      <c r="AQ45" s="3579"/>
      <c r="AR45" s="3579"/>
      <c r="AS45" s="3579"/>
      <c r="AT45" s="3579"/>
      <c r="AU45" s="3579"/>
      <c r="AV45" s="3579"/>
      <c r="AW45" s="3579"/>
      <c r="AX45" s="3579"/>
      <c r="AY45" s="3580"/>
    </row>
    <row r="46" spans="1:51" ht="26.2" customHeight="1">
      <c r="A46" s="793"/>
      <c r="B46" s="829"/>
      <c r="C46" s="830"/>
      <c r="D46" s="831" t="s">
        <v>280</v>
      </c>
      <c r="E46" s="832"/>
      <c r="F46" s="832"/>
      <c r="G46" s="833"/>
      <c r="H46" s="834" t="s">
        <v>360</v>
      </c>
      <c r="I46" s="835"/>
      <c r="J46" s="835"/>
      <c r="K46" s="835"/>
      <c r="L46" s="835"/>
      <c r="M46" s="835"/>
      <c r="N46" s="835"/>
      <c r="O46" s="835"/>
      <c r="P46" s="835"/>
      <c r="Q46" s="835"/>
      <c r="R46" s="835"/>
      <c r="S46" s="835"/>
      <c r="T46" s="835"/>
      <c r="U46" s="835"/>
      <c r="V46" s="835"/>
      <c r="W46" s="835"/>
      <c r="X46" s="835"/>
      <c r="Y46" s="835"/>
      <c r="Z46" s="835"/>
      <c r="AA46" s="835"/>
      <c r="AB46" s="835"/>
      <c r="AC46" s="835"/>
      <c r="AD46" s="835"/>
      <c r="AE46" s="835"/>
      <c r="AF46" s="835"/>
      <c r="AG46" s="836"/>
      <c r="AH46" s="3581"/>
      <c r="AI46" s="668"/>
      <c r="AJ46" s="668"/>
      <c r="AK46" s="668"/>
      <c r="AL46" s="668"/>
      <c r="AM46" s="668"/>
      <c r="AN46" s="668"/>
      <c r="AO46" s="668"/>
      <c r="AP46" s="668"/>
      <c r="AQ46" s="668"/>
      <c r="AR46" s="668"/>
      <c r="AS46" s="668"/>
      <c r="AT46" s="668"/>
      <c r="AU46" s="668"/>
      <c r="AV46" s="668"/>
      <c r="AW46" s="668"/>
      <c r="AX46" s="668"/>
      <c r="AY46" s="3582"/>
    </row>
    <row r="47" spans="1:51" ht="26.2" customHeight="1">
      <c r="A47" s="793"/>
      <c r="B47" s="818" t="s">
        <v>91</v>
      </c>
      <c r="C47" s="819"/>
      <c r="D47" s="1241" t="s">
        <v>280</v>
      </c>
      <c r="E47" s="1029"/>
      <c r="F47" s="1029"/>
      <c r="G47" s="1030"/>
      <c r="H47" s="814" t="s">
        <v>92</v>
      </c>
      <c r="I47" s="812"/>
      <c r="J47" s="812"/>
      <c r="K47" s="812"/>
      <c r="L47" s="812"/>
      <c r="M47" s="812"/>
      <c r="N47" s="812"/>
      <c r="O47" s="812"/>
      <c r="P47" s="812"/>
      <c r="Q47" s="812"/>
      <c r="R47" s="812"/>
      <c r="S47" s="812"/>
      <c r="T47" s="812"/>
      <c r="U47" s="812"/>
      <c r="V47" s="812"/>
      <c r="W47" s="812"/>
      <c r="X47" s="812"/>
      <c r="Y47" s="812"/>
      <c r="Z47" s="812"/>
      <c r="AA47" s="812"/>
      <c r="AB47" s="812"/>
      <c r="AC47" s="812"/>
      <c r="AD47" s="812"/>
      <c r="AE47" s="812"/>
      <c r="AF47" s="812"/>
      <c r="AG47" s="813"/>
      <c r="AH47" s="3576"/>
      <c r="AI47" s="656"/>
      <c r="AJ47" s="656"/>
      <c r="AK47" s="656"/>
      <c r="AL47" s="656"/>
      <c r="AM47" s="656"/>
      <c r="AN47" s="656"/>
      <c r="AO47" s="656"/>
      <c r="AP47" s="656"/>
      <c r="AQ47" s="656"/>
      <c r="AR47" s="656"/>
      <c r="AS47" s="656"/>
      <c r="AT47" s="656"/>
      <c r="AU47" s="656"/>
      <c r="AV47" s="656"/>
      <c r="AW47" s="656"/>
      <c r="AX47" s="656"/>
      <c r="AY47" s="3577"/>
    </row>
    <row r="48" spans="1:51" ht="26.2" customHeight="1">
      <c r="A48" s="793"/>
      <c r="B48" s="818"/>
      <c r="C48" s="819"/>
      <c r="D48" s="843" t="s">
        <v>280</v>
      </c>
      <c r="E48" s="844"/>
      <c r="F48" s="844"/>
      <c r="G48" s="845"/>
      <c r="H48" s="846" t="s">
        <v>361</v>
      </c>
      <c r="I48" s="821"/>
      <c r="J48" s="821"/>
      <c r="K48" s="821"/>
      <c r="L48" s="821"/>
      <c r="M48" s="821"/>
      <c r="N48" s="821"/>
      <c r="O48" s="821"/>
      <c r="P48" s="821"/>
      <c r="Q48" s="821"/>
      <c r="R48" s="821"/>
      <c r="S48" s="821"/>
      <c r="T48" s="821"/>
      <c r="U48" s="821"/>
      <c r="V48" s="821"/>
      <c r="W48" s="821"/>
      <c r="X48" s="821"/>
      <c r="Y48" s="821"/>
      <c r="Z48" s="821"/>
      <c r="AA48" s="821"/>
      <c r="AB48" s="821"/>
      <c r="AC48" s="821"/>
      <c r="AD48" s="821"/>
      <c r="AE48" s="821"/>
      <c r="AF48" s="821"/>
      <c r="AG48" s="822"/>
      <c r="AH48" s="3578"/>
      <c r="AI48" s="3579"/>
      <c r="AJ48" s="3579"/>
      <c r="AK48" s="3579"/>
      <c r="AL48" s="3579"/>
      <c r="AM48" s="3579"/>
      <c r="AN48" s="3579"/>
      <c r="AO48" s="3579"/>
      <c r="AP48" s="3579"/>
      <c r="AQ48" s="3579"/>
      <c r="AR48" s="3579"/>
      <c r="AS48" s="3579"/>
      <c r="AT48" s="3579"/>
      <c r="AU48" s="3579"/>
      <c r="AV48" s="3579"/>
      <c r="AW48" s="3579"/>
      <c r="AX48" s="3579"/>
      <c r="AY48" s="3580"/>
    </row>
    <row r="49" spans="1:51" ht="26.2" customHeight="1">
      <c r="A49" s="793"/>
      <c r="B49" s="818"/>
      <c r="C49" s="819"/>
      <c r="D49" s="843" t="s">
        <v>358</v>
      </c>
      <c r="E49" s="844"/>
      <c r="F49" s="844"/>
      <c r="G49" s="845"/>
      <c r="H49" s="846" t="s">
        <v>94</v>
      </c>
      <c r="I49" s="821"/>
      <c r="J49" s="821"/>
      <c r="K49" s="821"/>
      <c r="L49" s="821"/>
      <c r="M49" s="821"/>
      <c r="N49" s="821"/>
      <c r="O49" s="821"/>
      <c r="P49" s="821"/>
      <c r="Q49" s="821"/>
      <c r="R49" s="821"/>
      <c r="S49" s="821"/>
      <c r="T49" s="821"/>
      <c r="U49" s="821"/>
      <c r="V49" s="821"/>
      <c r="W49" s="821"/>
      <c r="X49" s="821"/>
      <c r="Y49" s="821"/>
      <c r="Z49" s="821"/>
      <c r="AA49" s="821"/>
      <c r="AB49" s="821"/>
      <c r="AC49" s="821"/>
      <c r="AD49" s="821"/>
      <c r="AE49" s="821"/>
      <c r="AF49" s="821"/>
      <c r="AG49" s="822"/>
      <c r="AH49" s="3578"/>
      <c r="AI49" s="3579"/>
      <c r="AJ49" s="3579"/>
      <c r="AK49" s="3579"/>
      <c r="AL49" s="3579"/>
      <c r="AM49" s="3579"/>
      <c r="AN49" s="3579"/>
      <c r="AO49" s="3579"/>
      <c r="AP49" s="3579"/>
      <c r="AQ49" s="3579"/>
      <c r="AR49" s="3579"/>
      <c r="AS49" s="3579"/>
      <c r="AT49" s="3579"/>
      <c r="AU49" s="3579"/>
      <c r="AV49" s="3579"/>
      <c r="AW49" s="3579"/>
      <c r="AX49" s="3579"/>
      <c r="AY49" s="3580"/>
    </row>
    <row r="50" spans="1:51" ht="26.2" customHeight="1">
      <c r="A50" s="793"/>
      <c r="B50" s="818"/>
      <c r="C50" s="819"/>
      <c r="D50" s="843" t="s">
        <v>280</v>
      </c>
      <c r="E50" s="844"/>
      <c r="F50" s="844"/>
      <c r="G50" s="845"/>
      <c r="H50" s="846" t="s">
        <v>95</v>
      </c>
      <c r="I50" s="821"/>
      <c r="J50" s="821"/>
      <c r="K50" s="821"/>
      <c r="L50" s="821"/>
      <c r="M50" s="821"/>
      <c r="N50" s="821"/>
      <c r="O50" s="821"/>
      <c r="P50" s="821"/>
      <c r="Q50" s="821"/>
      <c r="R50" s="821"/>
      <c r="S50" s="821"/>
      <c r="T50" s="821"/>
      <c r="U50" s="821"/>
      <c r="V50" s="821"/>
      <c r="W50" s="821"/>
      <c r="X50" s="821"/>
      <c r="Y50" s="821"/>
      <c r="Z50" s="821"/>
      <c r="AA50" s="821"/>
      <c r="AB50" s="821"/>
      <c r="AC50" s="821"/>
      <c r="AD50" s="821"/>
      <c r="AE50" s="821"/>
      <c r="AF50" s="821"/>
      <c r="AG50" s="822"/>
      <c r="AH50" s="3578"/>
      <c r="AI50" s="3579"/>
      <c r="AJ50" s="3579"/>
      <c r="AK50" s="3579"/>
      <c r="AL50" s="3579"/>
      <c r="AM50" s="3579"/>
      <c r="AN50" s="3579"/>
      <c r="AO50" s="3579"/>
      <c r="AP50" s="3579"/>
      <c r="AQ50" s="3579"/>
      <c r="AR50" s="3579"/>
      <c r="AS50" s="3579"/>
      <c r="AT50" s="3579"/>
      <c r="AU50" s="3579"/>
      <c r="AV50" s="3579"/>
      <c r="AW50" s="3579"/>
      <c r="AX50" s="3579"/>
      <c r="AY50" s="3580"/>
    </row>
    <row r="51" spans="1:51" ht="26.2" customHeight="1">
      <c r="A51" s="793"/>
      <c r="B51" s="829"/>
      <c r="C51" s="830"/>
      <c r="D51" s="831" t="s">
        <v>358</v>
      </c>
      <c r="E51" s="832"/>
      <c r="F51" s="832"/>
      <c r="G51" s="833"/>
      <c r="H51" s="834" t="s">
        <v>96</v>
      </c>
      <c r="I51" s="835"/>
      <c r="J51" s="835"/>
      <c r="K51" s="835"/>
      <c r="L51" s="835"/>
      <c r="M51" s="835"/>
      <c r="N51" s="835"/>
      <c r="O51" s="835"/>
      <c r="P51" s="835"/>
      <c r="Q51" s="835"/>
      <c r="R51" s="835"/>
      <c r="S51" s="835"/>
      <c r="T51" s="835"/>
      <c r="U51" s="835"/>
      <c r="V51" s="835"/>
      <c r="W51" s="835"/>
      <c r="X51" s="835"/>
      <c r="Y51" s="835"/>
      <c r="Z51" s="835"/>
      <c r="AA51" s="835"/>
      <c r="AB51" s="835"/>
      <c r="AC51" s="835"/>
      <c r="AD51" s="835"/>
      <c r="AE51" s="835"/>
      <c r="AF51" s="835"/>
      <c r="AG51" s="836"/>
      <c r="AH51" s="3581"/>
      <c r="AI51" s="668"/>
      <c r="AJ51" s="668"/>
      <c r="AK51" s="668"/>
      <c r="AL51" s="668"/>
      <c r="AM51" s="668"/>
      <c r="AN51" s="668"/>
      <c r="AO51" s="668"/>
      <c r="AP51" s="668"/>
      <c r="AQ51" s="668"/>
      <c r="AR51" s="668"/>
      <c r="AS51" s="668"/>
      <c r="AT51" s="668"/>
      <c r="AU51" s="668"/>
      <c r="AV51" s="668"/>
      <c r="AW51" s="668"/>
      <c r="AX51" s="668"/>
      <c r="AY51" s="3582"/>
    </row>
    <row r="52" spans="1:51" ht="26.2" customHeight="1">
      <c r="A52" s="793"/>
      <c r="B52" s="809" t="s">
        <v>97</v>
      </c>
      <c r="C52" s="810"/>
      <c r="D52" s="1241" t="s">
        <v>358</v>
      </c>
      <c r="E52" s="1029"/>
      <c r="F52" s="1029"/>
      <c r="G52" s="1030"/>
      <c r="H52" s="814" t="s">
        <v>98</v>
      </c>
      <c r="I52" s="812"/>
      <c r="J52" s="812"/>
      <c r="K52" s="812"/>
      <c r="L52" s="812"/>
      <c r="M52" s="812"/>
      <c r="N52" s="812"/>
      <c r="O52" s="812"/>
      <c r="P52" s="812"/>
      <c r="Q52" s="812"/>
      <c r="R52" s="812"/>
      <c r="S52" s="812"/>
      <c r="T52" s="812"/>
      <c r="U52" s="812"/>
      <c r="V52" s="812"/>
      <c r="W52" s="812"/>
      <c r="X52" s="812"/>
      <c r="Y52" s="812"/>
      <c r="Z52" s="812"/>
      <c r="AA52" s="812"/>
      <c r="AB52" s="812"/>
      <c r="AC52" s="812"/>
      <c r="AD52" s="812"/>
      <c r="AE52" s="812"/>
      <c r="AF52" s="812"/>
      <c r="AG52" s="813"/>
      <c r="AH52" s="3576"/>
      <c r="AI52" s="656"/>
      <c r="AJ52" s="656"/>
      <c r="AK52" s="656"/>
      <c r="AL52" s="656"/>
      <c r="AM52" s="656"/>
      <c r="AN52" s="656"/>
      <c r="AO52" s="656"/>
      <c r="AP52" s="656"/>
      <c r="AQ52" s="656"/>
      <c r="AR52" s="656"/>
      <c r="AS52" s="656"/>
      <c r="AT52" s="656"/>
      <c r="AU52" s="656"/>
      <c r="AV52" s="656"/>
      <c r="AW52" s="656"/>
      <c r="AX52" s="656"/>
      <c r="AY52" s="3577"/>
    </row>
    <row r="53" spans="1:51" ht="26.2" customHeight="1">
      <c r="A53" s="793"/>
      <c r="B53" s="818"/>
      <c r="C53" s="819"/>
      <c r="D53" s="843" t="s">
        <v>358</v>
      </c>
      <c r="E53" s="844"/>
      <c r="F53" s="844"/>
      <c r="G53" s="845"/>
      <c r="H53" s="846" t="s">
        <v>101</v>
      </c>
      <c r="I53" s="821"/>
      <c r="J53" s="821"/>
      <c r="K53" s="821"/>
      <c r="L53" s="821"/>
      <c r="M53" s="821"/>
      <c r="N53" s="821"/>
      <c r="O53" s="821"/>
      <c r="P53" s="821"/>
      <c r="Q53" s="821"/>
      <c r="R53" s="821"/>
      <c r="S53" s="821"/>
      <c r="T53" s="821"/>
      <c r="U53" s="821"/>
      <c r="V53" s="821"/>
      <c r="W53" s="821"/>
      <c r="X53" s="821"/>
      <c r="Y53" s="821"/>
      <c r="Z53" s="821"/>
      <c r="AA53" s="821"/>
      <c r="AB53" s="821"/>
      <c r="AC53" s="821"/>
      <c r="AD53" s="821"/>
      <c r="AE53" s="821"/>
      <c r="AF53" s="821"/>
      <c r="AG53" s="822"/>
      <c r="AH53" s="3578"/>
      <c r="AI53" s="3579"/>
      <c r="AJ53" s="3579"/>
      <c r="AK53" s="3579"/>
      <c r="AL53" s="3579"/>
      <c r="AM53" s="3579"/>
      <c r="AN53" s="3579"/>
      <c r="AO53" s="3579"/>
      <c r="AP53" s="3579"/>
      <c r="AQ53" s="3579"/>
      <c r="AR53" s="3579"/>
      <c r="AS53" s="3579"/>
      <c r="AT53" s="3579"/>
      <c r="AU53" s="3579"/>
      <c r="AV53" s="3579"/>
      <c r="AW53" s="3579"/>
      <c r="AX53" s="3579"/>
      <c r="AY53" s="3580"/>
    </row>
    <row r="54" spans="1:51" ht="26.2" customHeight="1">
      <c r="A54" s="793"/>
      <c r="B54" s="818"/>
      <c r="C54" s="819"/>
      <c r="D54" s="843" t="s">
        <v>358</v>
      </c>
      <c r="E54" s="844"/>
      <c r="F54" s="844"/>
      <c r="G54" s="845"/>
      <c r="H54" s="846" t="s">
        <v>364</v>
      </c>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2"/>
      <c r="AH54" s="3578"/>
      <c r="AI54" s="3579"/>
      <c r="AJ54" s="3579"/>
      <c r="AK54" s="3579"/>
      <c r="AL54" s="3579"/>
      <c r="AM54" s="3579"/>
      <c r="AN54" s="3579"/>
      <c r="AO54" s="3579"/>
      <c r="AP54" s="3579"/>
      <c r="AQ54" s="3579"/>
      <c r="AR54" s="3579"/>
      <c r="AS54" s="3579"/>
      <c r="AT54" s="3579"/>
      <c r="AU54" s="3579"/>
      <c r="AV54" s="3579"/>
      <c r="AW54" s="3579"/>
      <c r="AX54" s="3579"/>
      <c r="AY54" s="3580"/>
    </row>
    <row r="55" spans="1:51" ht="26.2" customHeight="1">
      <c r="A55" s="793"/>
      <c r="B55" s="818"/>
      <c r="C55" s="819"/>
      <c r="D55" s="840" t="s">
        <v>280</v>
      </c>
      <c r="E55" s="841"/>
      <c r="F55" s="841"/>
      <c r="G55" s="842"/>
      <c r="H55" s="854" t="s">
        <v>104</v>
      </c>
      <c r="I55" s="855"/>
      <c r="J55" s="855"/>
      <c r="K55" s="855"/>
      <c r="L55" s="855"/>
      <c r="M55" s="855"/>
      <c r="N55" s="855"/>
      <c r="O55" s="855"/>
      <c r="P55" s="855"/>
      <c r="Q55" s="855"/>
      <c r="R55" s="855"/>
      <c r="S55" s="855"/>
      <c r="T55" s="855"/>
      <c r="U55" s="855"/>
      <c r="V55" s="855"/>
      <c r="W55" s="855"/>
      <c r="X55" s="855"/>
      <c r="Y55" s="855"/>
      <c r="Z55" s="855"/>
      <c r="AA55" s="855"/>
      <c r="AB55" s="855"/>
      <c r="AC55" s="855"/>
      <c r="AD55" s="855"/>
      <c r="AE55" s="855"/>
      <c r="AF55" s="855"/>
      <c r="AG55" s="856"/>
      <c r="AH55" s="3578"/>
      <c r="AI55" s="3579"/>
      <c r="AJ55" s="3579"/>
      <c r="AK55" s="3579"/>
      <c r="AL55" s="3579"/>
      <c r="AM55" s="3579"/>
      <c r="AN55" s="3579"/>
      <c r="AO55" s="3579"/>
      <c r="AP55" s="3579"/>
      <c r="AQ55" s="3579"/>
      <c r="AR55" s="3579"/>
      <c r="AS55" s="3579"/>
      <c r="AT55" s="3579"/>
      <c r="AU55" s="3579"/>
      <c r="AV55" s="3579"/>
      <c r="AW55" s="3579"/>
      <c r="AX55" s="3579"/>
      <c r="AY55" s="3580"/>
    </row>
    <row r="56" spans="1:51" ht="26.2" customHeight="1">
      <c r="A56" s="793"/>
      <c r="B56" s="818"/>
      <c r="C56" s="819"/>
      <c r="D56" s="2967"/>
      <c r="E56" s="3583"/>
      <c r="F56" s="3583"/>
      <c r="G56" s="3584"/>
      <c r="H56" s="857" t="s">
        <v>105</v>
      </c>
      <c r="I56" s="858"/>
      <c r="J56" s="858"/>
      <c r="K56" s="858"/>
      <c r="L56" s="858"/>
      <c r="M56" s="858"/>
      <c r="N56" s="858"/>
      <c r="O56" s="858"/>
      <c r="P56" s="858"/>
      <c r="Q56" s="858"/>
      <c r="R56" s="858"/>
      <c r="S56" s="858"/>
      <c r="T56" s="858"/>
      <c r="U56" s="858"/>
      <c r="V56" s="859"/>
      <c r="W56" s="859"/>
      <c r="X56" s="859"/>
      <c r="Y56" s="859"/>
      <c r="Z56" s="859"/>
      <c r="AA56" s="859"/>
      <c r="AB56" s="859"/>
      <c r="AC56" s="859"/>
      <c r="AD56" s="859"/>
      <c r="AE56" s="859"/>
      <c r="AF56" s="859"/>
      <c r="AG56" s="860"/>
      <c r="AH56" s="3578"/>
      <c r="AI56" s="3579"/>
      <c r="AJ56" s="3579"/>
      <c r="AK56" s="3579"/>
      <c r="AL56" s="3579"/>
      <c r="AM56" s="3579"/>
      <c r="AN56" s="3579"/>
      <c r="AO56" s="3579"/>
      <c r="AP56" s="3579"/>
      <c r="AQ56" s="3579"/>
      <c r="AR56" s="3579"/>
      <c r="AS56" s="3579"/>
      <c r="AT56" s="3579"/>
      <c r="AU56" s="3579"/>
      <c r="AV56" s="3579"/>
      <c r="AW56" s="3579"/>
      <c r="AX56" s="3579"/>
      <c r="AY56" s="3580"/>
    </row>
    <row r="57" spans="1:51" ht="26.2" customHeight="1">
      <c r="A57" s="793"/>
      <c r="B57" s="829"/>
      <c r="C57" s="830"/>
      <c r="D57" s="831" t="s">
        <v>358</v>
      </c>
      <c r="E57" s="832"/>
      <c r="F57" s="832"/>
      <c r="G57" s="833"/>
      <c r="H57" s="834" t="s">
        <v>106</v>
      </c>
      <c r="I57" s="835"/>
      <c r="J57" s="835"/>
      <c r="K57" s="835"/>
      <c r="L57" s="835"/>
      <c r="M57" s="835"/>
      <c r="N57" s="835"/>
      <c r="O57" s="835"/>
      <c r="P57" s="835"/>
      <c r="Q57" s="835"/>
      <c r="R57" s="835"/>
      <c r="S57" s="835"/>
      <c r="T57" s="835"/>
      <c r="U57" s="835"/>
      <c r="V57" s="835"/>
      <c r="W57" s="835"/>
      <c r="X57" s="835"/>
      <c r="Y57" s="835"/>
      <c r="Z57" s="835"/>
      <c r="AA57" s="835"/>
      <c r="AB57" s="835"/>
      <c r="AC57" s="835"/>
      <c r="AD57" s="835"/>
      <c r="AE57" s="835"/>
      <c r="AF57" s="835"/>
      <c r="AG57" s="836"/>
      <c r="AH57" s="3581"/>
      <c r="AI57" s="668"/>
      <c r="AJ57" s="668"/>
      <c r="AK57" s="668"/>
      <c r="AL57" s="668"/>
      <c r="AM57" s="668"/>
      <c r="AN57" s="668"/>
      <c r="AO57" s="668"/>
      <c r="AP57" s="668"/>
      <c r="AQ57" s="668"/>
      <c r="AR57" s="668"/>
      <c r="AS57" s="668"/>
      <c r="AT57" s="668"/>
      <c r="AU57" s="668"/>
      <c r="AV57" s="668"/>
      <c r="AW57" s="668"/>
      <c r="AX57" s="668"/>
      <c r="AY57" s="3582"/>
    </row>
    <row r="58" spans="1:51" ht="225" customHeight="1" thickBot="1">
      <c r="A58" s="793"/>
      <c r="B58" s="864" t="s">
        <v>107</v>
      </c>
      <c r="C58" s="865"/>
      <c r="D58" s="3585" t="s">
        <v>1617</v>
      </c>
      <c r="E58" s="3586"/>
      <c r="F58" s="3586"/>
      <c r="G58" s="3586"/>
      <c r="H58" s="3586"/>
      <c r="I58" s="3586"/>
      <c r="J58" s="3586"/>
      <c r="K58" s="3586"/>
      <c r="L58" s="3586"/>
      <c r="M58" s="3586"/>
      <c r="N58" s="3586"/>
      <c r="O58" s="3586"/>
      <c r="P58" s="3586"/>
      <c r="Q58" s="3586"/>
      <c r="R58" s="3586"/>
      <c r="S58" s="3586"/>
      <c r="T58" s="3586"/>
      <c r="U58" s="3586"/>
      <c r="V58" s="3586"/>
      <c r="W58" s="3586"/>
      <c r="X58" s="3586"/>
      <c r="Y58" s="3586"/>
      <c r="Z58" s="3586"/>
      <c r="AA58" s="3586"/>
      <c r="AB58" s="3586"/>
      <c r="AC58" s="3586"/>
      <c r="AD58" s="3586"/>
      <c r="AE58" s="3586"/>
      <c r="AF58" s="3586"/>
      <c r="AG58" s="3586"/>
      <c r="AH58" s="3586"/>
      <c r="AI58" s="3586"/>
      <c r="AJ58" s="3586"/>
      <c r="AK58" s="3586"/>
      <c r="AL58" s="3586"/>
      <c r="AM58" s="3586"/>
      <c r="AN58" s="3586"/>
      <c r="AO58" s="3586"/>
      <c r="AP58" s="3586"/>
      <c r="AQ58" s="3586"/>
      <c r="AR58" s="3586"/>
      <c r="AS58" s="3586"/>
      <c r="AT58" s="3586"/>
      <c r="AU58" s="3586"/>
      <c r="AV58" s="3586"/>
      <c r="AW58" s="3586"/>
      <c r="AX58" s="3586"/>
      <c r="AY58" s="3587"/>
    </row>
    <row r="59" spans="1:51" ht="20.95" hidden="1" customHeight="1">
      <c r="A59" s="793"/>
      <c r="B59" s="799"/>
      <c r="C59" s="800"/>
      <c r="D59" s="780" t="s">
        <v>109</v>
      </c>
      <c r="E59" s="699"/>
      <c r="F59" s="699"/>
      <c r="G59" s="699"/>
      <c r="H59" s="699"/>
      <c r="I59" s="699"/>
      <c r="J59" s="699"/>
      <c r="K59" s="699"/>
      <c r="L59" s="699"/>
      <c r="M59" s="699"/>
      <c r="N59" s="699"/>
      <c r="O59" s="699"/>
      <c r="P59" s="699"/>
      <c r="Q59" s="699"/>
      <c r="R59" s="699"/>
      <c r="S59" s="699"/>
      <c r="T59" s="699"/>
      <c r="U59" s="699"/>
      <c r="V59" s="699"/>
      <c r="W59" s="699"/>
      <c r="X59" s="699"/>
      <c r="Y59" s="699"/>
      <c r="Z59" s="699"/>
      <c r="AA59" s="699"/>
      <c r="AB59" s="699"/>
      <c r="AC59" s="699"/>
      <c r="AD59" s="699"/>
      <c r="AE59" s="699"/>
      <c r="AF59" s="699"/>
      <c r="AG59" s="699"/>
      <c r="AH59" s="699"/>
      <c r="AI59" s="699"/>
      <c r="AJ59" s="699"/>
      <c r="AK59" s="699"/>
      <c r="AL59" s="699"/>
      <c r="AM59" s="699"/>
      <c r="AN59" s="699"/>
      <c r="AO59" s="699"/>
      <c r="AP59" s="699"/>
      <c r="AQ59" s="699"/>
      <c r="AR59" s="699"/>
      <c r="AS59" s="699"/>
      <c r="AT59" s="699"/>
      <c r="AU59" s="699"/>
      <c r="AV59" s="699"/>
      <c r="AW59" s="699"/>
      <c r="AX59" s="699"/>
      <c r="AY59" s="781"/>
    </row>
    <row r="60" spans="1:51" ht="97.55" hidden="1" customHeight="1">
      <c r="A60" s="793"/>
      <c r="B60" s="799"/>
      <c r="C60" s="800"/>
      <c r="D60" s="869" t="s">
        <v>110</v>
      </c>
      <c r="E60" s="870"/>
      <c r="F60" s="870"/>
      <c r="G60" s="870"/>
      <c r="H60" s="870"/>
      <c r="I60" s="870"/>
      <c r="J60" s="870"/>
      <c r="K60" s="870"/>
      <c r="L60" s="870"/>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870"/>
      <c r="AS60" s="870"/>
      <c r="AT60" s="870"/>
      <c r="AU60" s="870"/>
      <c r="AV60" s="870"/>
      <c r="AW60" s="870"/>
      <c r="AX60" s="870"/>
      <c r="AY60" s="871"/>
    </row>
    <row r="61" spans="1:51" ht="119.8" hidden="1" customHeight="1">
      <c r="A61" s="793"/>
      <c r="B61" s="799"/>
      <c r="C61" s="800"/>
      <c r="D61" s="872" t="s">
        <v>111</v>
      </c>
      <c r="E61" s="873"/>
      <c r="F61" s="873"/>
      <c r="G61" s="873"/>
      <c r="H61" s="873"/>
      <c r="I61" s="873"/>
      <c r="J61" s="873"/>
      <c r="K61" s="873"/>
      <c r="L61" s="873"/>
      <c r="M61" s="873"/>
      <c r="N61" s="873"/>
      <c r="O61" s="873"/>
      <c r="P61" s="873"/>
      <c r="Q61" s="873"/>
      <c r="R61" s="873"/>
      <c r="S61" s="873"/>
      <c r="T61" s="873"/>
      <c r="U61" s="873"/>
      <c r="V61" s="873"/>
      <c r="W61" s="873"/>
      <c r="X61" s="873"/>
      <c r="Y61" s="873"/>
      <c r="Z61" s="873"/>
      <c r="AA61" s="873"/>
      <c r="AB61" s="873"/>
      <c r="AC61" s="873"/>
      <c r="AD61" s="873"/>
      <c r="AE61" s="873"/>
      <c r="AF61" s="873"/>
      <c r="AG61" s="873"/>
      <c r="AH61" s="873"/>
      <c r="AI61" s="873"/>
      <c r="AJ61" s="873"/>
      <c r="AK61" s="873"/>
      <c r="AL61" s="873"/>
      <c r="AM61" s="873"/>
      <c r="AN61" s="873"/>
      <c r="AO61" s="873"/>
      <c r="AP61" s="873"/>
      <c r="AQ61" s="873"/>
      <c r="AR61" s="873"/>
      <c r="AS61" s="873"/>
      <c r="AT61" s="873"/>
      <c r="AU61" s="873"/>
      <c r="AV61" s="873"/>
      <c r="AW61" s="873"/>
      <c r="AX61" s="873"/>
      <c r="AY61" s="874"/>
    </row>
    <row r="62" spans="1:51" ht="20.95" customHeight="1">
      <c r="A62" s="793"/>
      <c r="B62" s="698" t="s">
        <v>112</v>
      </c>
      <c r="C62" s="699"/>
      <c r="D62" s="699"/>
      <c r="E62" s="699"/>
      <c r="F62" s="699"/>
      <c r="G62" s="699"/>
      <c r="H62" s="699"/>
      <c r="I62" s="699"/>
      <c r="J62" s="699"/>
      <c r="K62" s="699"/>
      <c r="L62" s="699"/>
      <c r="M62" s="699"/>
      <c r="N62" s="699"/>
      <c r="O62" s="699"/>
      <c r="P62" s="699"/>
      <c r="Q62" s="699"/>
      <c r="R62" s="699"/>
      <c r="S62" s="699"/>
      <c r="T62" s="699"/>
      <c r="U62" s="699"/>
      <c r="V62" s="699"/>
      <c r="W62" s="699"/>
      <c r="X62" s="699"/>
      <c r="Y62" s="699"/>
      <c r="Z62" s="699"/>
      <c r="AA62" s="699"/>
      <c r="AB62" s="699"/>
      <c r="AC62" s="699"/>
      <c r="AD62" s="699"/>
      <c r="AE62" s="699"/>
      <c r="AF62" s="699"/>
      <c r="AG62" s="699"/>
      <c r="AH62" s="699"/>
      <c r="AI62" s="699"/>
      <c r="AJ62" s="699"/>
      <c r="AK62" s="699"/>
      <c r="AL62" s="699"/>
      <c r="AM62" s="699"/>
      <c r="AN62" s="699"/>
      <c r="AO62" s="699"/>
      <c r="AP62" s="699"/>
      <c r="AQ62" s="699"/>
      <c r="AR62" s="699"/>
      <c r="AS62" s="699"/>
      <c r="AT62" s="699"/>
      <c r="AU62" s="699"/>
      <c r="AV62" s="699"/>
      <c r="AW62" s="699"/>
      <c r="AX62" s="699"/>
      <c r="AY62" s="781"/>
    </row>
    <row r="63" spans="1:51" ht="107.2" customHeight="1">
      <c r="A63" s="875"/>
      <c r="B63" s="1669" t="s">
        <v>1618</v>
      </c>
      <c r="C63" s="1090"/>
      <c r="D63" s="1090"/>
      <c r="E63" s="1090"/>
      <c r="F63" s="1264"/>
      <c r="G63" s="1265" t="s">
        <v>1619</v>
      </c>
      <c r="H63" s="1093"/>
      <c r="I63" s="1093"/>
      <c r="J63" s="1093"/>
      <c r="K63" s="1093"/>
      <c r="L63" s="1093"/>
      <c r="M63" s="1093"/>
      <c r="N63" s="1093"/>
      <c r="O63" s="1093"/>
      <c r="P63" s="1093"/>
      <c r="Q63" s="1093"/>
      <c r="R63" s="1093"/>
      <c r="S63" s="1093"/>
      <c r="T63" s="1093"/>
      <c r="U63" s="1093"/>
      <c r="V63" s="1093"/>
      <c r="W63" s="1093"/>
      <c r="X63" s="1093"/>
      <c r="Y63" s="1093"/>
      <c r="Z63" s="1093"/>
      <c r="AA63" s="1093"/>
      <c r="AB63" s="1093"/>
      <c r="AC63" s="1093"/>
      <c r="AD63" s="1093"/>
      <c r="AE63" s="1093"/>
      <c r="AF63" s="1093"/>
      <c r="AG63" s="1093"/>
      <c r="AH63" s="1093"/>
      <c r="AI63" s="1093"/>
      <c r="AJ63" s="1093"/>
      <c r="AK63" s="1093"/>
      <c r="AL63" s="1093"/>
      <c r="AM63" s="1093"/>
      <c r="AN63" s="1093"/>
      <c r="AO63" s="1093"/>
      <c r="AP63" s="1093"/>
      <c r="AQ63" s="1093"/>
      <c r="AR63" s="1093"/>
      <c r="AS63" s="1093"/>
      <c r="AT63" s="1093"/>
      <c r="AU63" s="1093"/>
      <c r="AV63" s="1093"/>
      <c r="AW63" s="1093"/>
      <c r="AX63" s="1093"/>
      <c r="AY63" s="1266"/>
    </row>
    <row r="64" spans="1:51" ht="18.350000000000001" customHeight="1">
      <c r="A64" s="875"/>
      <c r="B64" s="882" t="s">
        <v>115</v>
      </c>
      <c r="C64" s="883"/>
      <c r="D64" s="883"/>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c r="AJ64" s="883"/>
      <c r="AK64" s="883"/>
      <c r="AL64" s="883"/>
      <c r="AM64" s="883"/>
      <c r="AN64" s="883"/>
      <c r="AO64" s="883"/>
      <c r="AP64" s="883"/>
      <c r="AQ64" s="883"/>
      <c r="AR64" s="883"/>
      <c r="AS64" s="883"/>
      <c r="AT64" s="883"/>
      <c r="AU64" s="883"/>
      <c r="AV64" s="883"/>
      <c r="AW64" s="883"/>
      <c r="AX64" s="883"/>
      <c r="AY64" s="884"/>
    </row>
    <row r="65" spans="1:51" ht="108" customHeight="1" thickBot="1">
      <c r="A65" s="875"/>
      <c r="B65" s="1669" t="s">
        <v>1618</v>
      </c>
      <c r="C65" s="1090"/>
      <c r="D65" s="1090"/>
      <c r="E65" s="1090"/>
      <c r="F65" s="1264"/>
      <c r="G65" s="1673" t="s">
        <v>1620</v>
      </c>
      <c r="H65" s="1508"/>
      <c r="I65" s="1508"/>
      <c r="J65" s="1508"/>
      <c r="K65" s="1508"/>
      <c r="L65" s="1508"/>
      <c r="M65" s="1508"/>
      <c r="N65" s="1508"/>
      <c r="O65" s="1508"/>
      <c r="P65" s="1508"/>
      <c r="Q65" s="1508"/>
      <c r="R65" s="1508"/>
      <c r="S65" s="1508"/>
      <c r="T65" s="1508"/>
      <c r="U65" s="1508"/>
      <c r="V65" s="1508"/>
      <c r="W65" s="1508"/>
      <c r="X65" s="1508"/>
      <c r="Y65" s="1508"/>
      <c r="Z65" s="1508"/>
      <c r="AA65" s="1508"/>
      <c r="AB65" s="1508"/>
      <c r="AC65" s="1508"/>
      <c r="AD65" s="1508"/>
      <c r="AE65" s="1508"/>
      <c r="AF65" s="1508"/>
      <c r="AG65" s="1508"/>
      <c r="AH65" s="1508"/>
      <c r="AI65" s="1508"/>
      <c r="AJ65" s="1508"/>
      <c r="AK65" s="1508"/>
      <c r="AL65" s="1508"/>
      <c r="AM65" s="1508"/>
      <c r="AN65" s="1508"/>
      <c r="AO65" s="1508"/>
      <c r="AP65" s="1508"/>
      <c r="AQ65" s="1508"/>
      <c r="AR65" s="1508"/>
      <c r="AS65" s="1508"/>
      <c r="AT65" s="1508"/>
      <c r="AU65" s="1508"/>
      <c r="AV65" s="1508"/>
      <c r="AW65" s="1508"/>
      <c r="AX65" s="1508"/>
      <c r="AY65" s="1509"/>
    </row>
    <row r="66" spans="1:51" ht="19.649999999999999" customHeight="1">
      <c r="A66" s="875"/>
      <c r="B66" s="891" t="s">
        <v>118</v>
      </c>
      <c r="C66" s="892"/>
      <c r="D66" s="892"/>
      <c r="E66" s="892"/>
      <c r="F66" s="892"/>
      <c r="G66" s="892"/>
      <c r="H66" s="892"/>
      <c r="I66" s="892"/>
      <c r="J66" s="892"/>
      <c r="K66" s="892"/>
      <c r="L66" s="892"/>
      <c r="M66" s="892"/>
      <c r="N66" s="892"/>
      <c r="O66" s="892"/>
      <c r="P66" s="892"/>
      <c r="Q66" s="892"/>
      <c r="R66" s="892"/>
      <c r="S66" s="892"/>
      <c r="T66" s="892"/>
      <c r="U66" s="892"/>
      <c r="V66" s="892"/>
      <c r="W66" s="892"/>
      <c r="X66" s="892"/>
      <c r="Y66" s="892"/>
      <c r="Z66" s="892"/>
      <c r="AA66" s="892"/>
      <c r="AB66" s="892"/>
      <c r="AC66" s="892"/>
      <c r="AD66" s="892"/>
      <c r="AE66" s="892"/>
      <c r="AF66" s="892"/>
      <c r="AG66" s="892"/>
      <c r="AH66" s="892"/>
      <c r="AI66" s="892"/>
      <c r="AJ66" s="892"/>
      <c r="AK66" s="892"/>
      <c r="AL66" s="892"/>
      <c r="AM66" s="892"/>
      <c r="AN66" s="892"/>
      <c r="AO66" s="892"/>
      <c r="AP66" s="892"/>
      <c r="AQ66" s="892"/>
      <c r="AR66" s="892"/>
      <c r="AS66" s="892"/>
      <c r="AT66" s="892"/>
      <c r="AU66" s="892"/>
      <c r="AV66" s="892"/>
      <c r="AW66" s="892"/>
      <c r="AX66" s="892"/>
      <c r="AY66" s="893"/>
    </row>
    <row r="67" spans="1:51" ht="156.44999999999999" customHeight="1" thickBot="1">
      <c r="A67" s="875"/>
      <c r="B67" s="1676"/>
      <c r="C67" s="2154"/>
      <c r="D67" s="2154"/>
      <c r="E67" s="2154"/>
      <c r="F67" s="2154"/>
      <c r="G67" s="2154"/>
      <c r="H67" s="2154"/>
      <c r="I67" s="2154"/>
      <c r="J67" s="2154"/>
      <c r="K67" s="2154"/>
      <c r="L67" s="2154"/>
      <c r="M67" s="2154"/>
      <c r="N67" s="2154"/>
      <c r="O67" s="2154"/>
      <c r="P67" s="2154"/>
      <c r="Q67" s="2154"/>
      <c r="R67" s="2154"/>
      <c r="S67" s="2154"/>
      <c r="T67" s="2154"/>
      <c r="U67" s="2154"/>
      <c r="V67" s="2154"/>
      <c r="W67" s="2154"/>
      <c r="X67" s="2154"/>
      <c r="Y67" s="2154"/>
      <c r="Z67" s="2154"/>
      <c r="AA67" s="2154"/>
      <c r="AB67" s="2154"/>
      <c r="AC67" s="2154"/>
      <c r="AD67" s="2154"/>
      <c r="AE67" s="2154"/>
      <c r="AF67" s="2154"/>
      <c r="AG67" s="2154"/>
      <c r="AH67" s="2154"/>
      <c r="AI67" s="2154"/>
      <c r="AJ67" s="2154"/>
      <c r="AK67" s="2154"/>
      <c r="AL67" s="2154"/>
      <c r="AM67" s="2154"/>
      <c r="AN67" s="2154"/>
      <c r="AO67" s="2154"/>
      <c r="AP67" s="2154"/>
      <c r="AQ67" s="2154"/>
      <c r="AR67" s="2154"/>
      <c r="AS67" s="2154"/>
      <c r="AT67" s="2154"/>
      <c r="AU67" s="2154"/>
      <c r="AV67" s="2154"/>
      <c r="AW67" s="2154"/>
      <c r="AX67" s="2154"/>
      <c r="AY67" s="2622"/>
    </row>
    <row r="68" spans="1:51" ht="19.649999999999999" customHeight="1">
      <c r="A68" s="875"/>
      <c r="B68" s="897" t="s">
        <v>119</v>
      </c>
      <c r="C68" s="898"/>
      <c r="D68" s="898"/>
      <c r="E68" s="898"/>
      <c r="F68" s="898"/>
      <c r="G68" s="898"/>
      <c r="H68" s="898"/>
      <c r="I68" s="898"/>
      <c r="J68" s="898"/>
      <c r="K68" s="898"/>
      <c r="L68" s="898"/>
      <c r="M68" s="898"/>
      <c r="N68" s="898"/>
      <c r="O68" s="898"/>
      <c r="P68" s="898"/>
      <c r="Q68" s="898"/>
      <c r="R68" s="898"/>
      <c r="S68" s="898"/>
      <c r="T68" s="898"/>
      <c r="U68" s="898"/>
      <c r="V68" s="898"/>
      <c r="W68" s="898"/>
      <c r="X68" s="898"/>
      <c r="Y68" s="898"/>
      <c r="Z68" s="898"/>
      <c r="AA68" s="898"/>
      <c r="AB68" s="898"/>
      <c r="AC68" s="898"/>
      <c r="AD68" s="898"/>
      <c r="AE68" s="898"/>
      <c r="AF68" s="898"/>
      <c r="AG68" s="898"/>
      <c r="AH68" s="898"/>
      <c r="AI68" s="898"/>
      <c r="AJ68" s="898"/>
      <c r="AK68" s="898"/>
      <c r="AL68" s="898"/>
      <c r="AM68" s="898"/>
      <c r="AN68" s="898"/>
      <c r="AO68" s="898"/>
      <c r="AP68" s="898"/>
      <c r="AQ68" s="898"/>
      <c r="AR68" s="898"/>
      <c r="AS68" s="898"/>
      <c r="AT68" s="898"/>
      <c r="AU68" s="898"/>
      <c r="AV68" s="898"/>
      <c r="AW68" s="898"/>
      <c r="AX68" s="898"/>
      <c r="AY68" s="899"/>
    </row>
    <row r="69" spans="1:51" ht="20" customHeight="1">
      <c r="A69" s="875"/>
      <c r="B69" s="900" t="s">
        <v>120</v>
      </c>
      <c r="C69" s="901"/>
      <c r="D69" s="901"/>
      <c r="E69" s="901"/>
      <c r="F69" s="901"/>
      <c r="G69" s="901"/>
      <c r="H69" s="901"/>
      <c r="I69" s="901"/>
      <c r="J69" s="901"/>
      <c r="K69" s="901"/>
      <c r="L69" s="902"/>
      <c r="M69" s="904" t="s">
        <v>280</v>
      </c>
      <c r="N69" s="766"/>
      <c r="O69" s="766"/>
      <c r="P69" s="766"/>
      <c r="Q69" s="766"/>
      <c r="R69" s="766"/>
      <c r="S69" s="766"/>
      <c r="T69" s="766"/>
      <c r="U69" s="766"/>
      <c r="V69" s="766"/>
      <c r="W69" s="766"/>
      <c r="X69" s="766"/>
      <c r="Y69" s="766"/>
      <c r="Z69" s="766"/>
      <c r="AA69" s="767"/>
      <c r="AB69" s="901" t="s">
        <v>121</v>
      </c>
      <c r="AC69" s="901"/>
      <c r="AD69" s="901"/>
      <c r="AE69" s="901"/>
      <c r="AF69" s="901"/>
      <c r="AG69" s="901"/>
      <c r="AH69" s="901"/>
      <c r="AI69" s="901"/>
      <c r="AJ69" s="901"/>
      <c r="AK69" s="902"/>
      <c r="AL69" s="904" t="s">
        <v>1621</v>
      </c>
      <c r="AM69" s="766"/>
      <c r="AN69" s="766"/>
      <c r="AO69" s="766"/>
      <c r="AP69" s="766"/>
      <c r="AQ69" s="766"/>
      <c r="AR69" s="766"/>
      <c r="AS69" s="766"/>
      <c r="AT69" s="766"/>
      <c r="AU69" s="766"/>
      <c r="AV69" s="766"/>
      <c r="AW69" s="766"/>
      <c r="AX69" s="766"/>
      <c r="AY69" s="905"/>
    </row>
    <row r="70" spans="1:51" ht="2.95" customHeight="1">
      <c r="A70" s="793"/>
      <c r="B70" s="774"/>
      <c r="C70" s="774"/>
      <c r="D70" s="906"/>
      <c r="E70" s="906"/>
      <c r="F70" s="906"/>
      <c r="G70" s="906"/>
      <c r="H70" s="906"/>
      <c r="I70" s="906"/>
      <c r="J70" s="906"/>
      <c r="K70" s="906"/>
      <c r="L70" s="906"/>
      <c r="M70" s="906"/>
      <c r="N70" s="906"/>
      <c r="O70" s="906"/>
      <c r="P70" s="906"/>
      <c r="Q70" s="906"/>
      <c r="R70" s="906"/>
      <c r="S70" s="906"/>
      <c r="T70" s="906"/>
      <c r="U70" s="906"/>
      <c r="V70" s="906"/>
      <c r="W70" s="906"/>
      <c r="X70" s="906"/>
      <c r="Y70" s="906"/>
      <c r="Z70" s="906"/>
      <c r="AA70" s="906"/>
      <c r="AB70" s="906"/>
      <c r="AC70" s="906"/>
      <c r="AD70" s="906"/>
      <c r="AE70" s="906"/>
      <c r="AF70" s="906"/>
      <c r="AG70" s="906"/>
      <c r="AH70" s="906"/>
      <c r="AI70" s="906"/>
      <c r="AJ70" s="906"/>
      <c r="AK70" s="906"/>
      <c r="AL70" s="906"/>
      <c r="AM70" s="906"/>
      <c r="AN70" s="906"/>
      <c r="AO70" s="906"/>
      <c r="AP70" s="906"/>
      <c r="AQ70" s="906"/>
      <c r="AR70" s="906"/>
      <c r="AS70" s="906"/>
      <c r="AT70" s="906"/>
      <c r="AU70" s="906"/>
      <c r="AV70" s="906"/>
      <c r="AW70" s="906"/>
      <c r="AX70" s="906"/>
      <c r="AY70" s="906"/>
    </row>
    <row r="71" spans="1:51" ht="2.95" customHeight="1" thickBot="1">
      <c r="A71" s="793"/>
      <c r="B71" s="776"/>
      <c r="C71" s="776"/>
      <c r="D71" s="2097"/>
      <c r="E71" s="2097"/>
      <c r="F71" s="2097"/>
      <c r="G71" s="2097"/>
      <c r="H71" s="2097"/>
      <c r="I71" s="2097"/>
      <c r="J71" s="2097"/>
      <c r="K71" s="2097"/>
      <c r="L71" s="2097"/>
      <c r="M71" s="2097"/>
      <c r="N71" s="2097"/>
      <c r="O71" s="2097"/>
      <c r="P71" s="2097"/>
      <c r="Q71" s="2097"/>
      <c r="R71" s="2097"/>
      <c r="S71" s="2097"/>
      <c r="T71" s="2097"/>
      <c r="U71" s="2097"/>
      <c r="V71" s="2097"/>
      <c r="W71" s="2097"/>
      <c r="X71" s="2097"/>
      <c r="Y71" s="2097"/>
      <c r="Z71" s="2097"/>
      <c r="AA71" s="2097"/>
      <c r="AB71" s="2097"/>
      <c r="AC71" s="2097"/>
      <c r="AD71" s="2097"/>
      <c r="AE71" s="2097"/>
      <c r="AF71" s="2097"/>
      <c r="AG71" s="2097"/>
      <c r="AH71" s="2097"/>
      <c r="AI71" s="2097"/>
      <c r="AJ71" s="2097"/>
      <c r="AK71" s="2097"/>
      <c r="AL71" s="2097"/>
      <c r="AM71" s="2097"/>
      <c r="AN71" s="2097"/>
      <c r="AO71" s="2097"/>
      <c r="AP71" s="2097"/>
      <c r="AQ71" s="2097"/>
      <c r="AR71" s="2097"/>
      <c r="AS71" s="2097"/>
      <c r="AT71" s="2097"/>
      <c r="AU71" s="2097"/>
      <c r="AV71" s="2097"/>
      <c r="AW71" s="2097"/>
      <c r="AX71" s="2097"/>
      <c r="AY71" s="2097"/>
    </row>
    <row r="72" spans="1:51" ht="385.55" customHeight="1">
      <c r="A72" s="875"/>
      <c r="B72" s="907" t="s">
        <v>243</v>
      </c>
      <c r="C72" s="908"/>
      <c r="D72" s="908"/>
      <c r="E72" s="908"/>
      <c r="F72" s="908"/>
      <c r="G72" s="909"/>
      <c r="H72" s="910"/>
      <c r="I72" s="911"/>
      <c r="J72" s="911"/>
      <c r="K72" s="3588"/>
      <c r="L72" s="911"/>
      <c r="M72" s="911"/>
      <c r="N72" s="911"/>
      <c r="O72" s="911"/>
      <c r="P72" s="911"/>
      <c r="Q72" s="911"/>
      <c r="R72" s="911"/>
      <c r="S72" s="911"/>
      <c r="T72" s="911"/>
      <c r="U72" s="911"/>
      <c r="V72" s="911"/>
      <c r="W72" s="911"/>
      <c r="X72" s="911"/>
      <c r="Y72" s="911"/>
      <c r="Z72" s="911"/>
      <c r="AA72" s="911"/>
      <c r="AB72" s="911"/>
      <c r="AC72" s="911"/>
      <c r="AD72" s="911"/>
      <c r="AE72" s="911"/>
      <c r="AF72" s="911"/>
      <c r="AG72" s="911"/>
      <c r="AH72" s="911"/>
      <c r="AI72" s="911"/>
      <c r="AJ72" s="911"/>
      <c r="AK72" s="911"/>
      <c r="AL72" s="911"/>
      <c r="AM72" s="911"/>
      <c r="AN72" s="911"/>
      <c r="AO72" s="911"/>
      <c r="AP72" s="911"/>
      <c r="AQ72" s="911"/>
      <c r="AR72" s="911"/>
      <c r="AS72" s="911"/>
      <c r="AT72" s="911"/>
      <c r="AU72" s="911"/>
      <c r="AV72" s="911"/>
      <c r="AW72" s="911"/>
      <c r="AX72" s="911"/>
      <c r="AY72" s="912"/>
    </row>
    <row r="73" spans="1:51" ht="348.9" customHeight="1">
      <c r="B73" s="585"/>
      <c r="C73" s="586"/>
      <c r="D73" s="586"/>
      <c r="E73" s="586"/>
      <c r="F73" s="586"/>
      <c r="G73" s="587"/>
      <c r="H73" s="913"/>
      <c r="I73" s="917"/>
      <c r="J73" s="917"/>
      <c r="K73" s="917"/>
      <c r="L73" s="917"/>
      <c r="M73" s="917"/>
      <c r="N73" s="917"/>
      <c r="O73" s="917"/>
      <c r="P73" s="917"/>
      <c r="Q73" s="917"/>
      <c r="R73" s="917"/>
      <c r="S73" s="917"/>
      <c r="T73" s="917"/>
      <c r="U73" s="917"/>
      <c r="V73" s="917"/>
      <c r="W73" s="917"/>
      <c r="X73" s="917"/>
      <c r="Y73" s="917"/>
      <c r="Z73" s="917"/>
      <c r="AA73" s="917"/>
      <c r="AB73" s="917"/>
      <c r="AC73" s="917"/>
      <c r="AD73" s="917"/>
      <c r="AE73" s="917"/>
      <c r="AF73" s="917"/>
      <c r="AG73" s="917"/>
      <c r="AH73" s="917"/>
      <c r="AI73" s="917"/>
      <c r="AJ73" s="917"/>
      <c r="AK73" s="917"/>
      <c r="AL73" s="917"/>
      <c r="AM73" s="917"/>
      <c r="AN73" s="917"/>
      <c r="AO73" s="917"/>
      <c r="AP73" s="917"/>
      <c r="AQ73" s="917"/>
      <c r="AR73" s="917"/>
      <c r="AS73" s="917"/>
      <c r="AT73" s="917"/>
      <c r="AU73" s="917"/>
      <c r="AV73" s="917"/>
      <c r="AW73" s="917"/>
      <c r="AX73" s="917"/>
      <c r="AY73" s="918"/>
    </row>
    <row r="74" spans="1:51" ht="324" customHeight="1" thickBot="1">
      <c r="B74" s="585"/>
      <c r="C74" s="586"/>
      <c r="D74" s="586"/>
      <c r="E74" s="586"/>
      <c r="F74" s="586"/>
      <c r="G74" s="587"/>
      <c r="H74" s="913"/>
      <c r="I74" s="917"/>
      <c r="J74" s="917"/>
      <c r="K74" s="917"/>
      <c r="L74" s="917"/>
      <c r="M74" s="917"/>
      <c r="N74" s="917"/>
      <c r="O74" s="917"/>
      <c r="P74" s="917"/>
      <c r="Q74" s="917"/>
      <c r="R74" s="917"/>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8"/>
    </row>
    <row r="75" spans="1:51" ht="2.95" customHeight="1">
      <c r="B75" s="1347"/>
      <c r="C75" s="1347"/>
      <c r="D75" s="1347"/>
      <c r="E75" s="1347"/>
      <c r="F75" s="1347"/>
      <c r="G75" s="1347"/>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row>
    <row r="76" spans="1:51" ht="2.95" customHeight="1" thickBot="1">
      <c r="B76" s="1348"/>
      <c r="C76" s="1348"/>
      <c r="D76" s="1348"/>
      <c r="E76" s="1348"/>
      <c r="F76" s="1348"/>
      <c r="G76" s="1348"/>
      <c r="H76" s="1012"/>
      <c r="I76" s="1012"/>
      <c r="J76" s="1012"/>
      <c r="K76" s="1012"/>
      <c r="L76" s="1012"/>
      <c r="M76" s="1012"/>
      <c r="N76" s="1012"/>
      <c r="O76" s="1012"/>
      <c r="P76" s="1012"/>
      <c r="Q76" s="1012"/>
      <c r="R76" s="1012"/>
      <c r="S76" s="1012"/>
      <c r="T76" s="1012"/>
      <c r="U76" s="1012"/>
      <c r="V76" s="1012"/>
      <c r="W76" s="1012"/>
      <c r="X76" s="1012"/>
      <c r="Y76" s="1012"/>
      <c r="Z76" s="1012"/>
      <c r="AA76" s="1012"/>
      <c r="AB76" s="1012"/>
      <c r="AC76" s="1012"/>
      <c r="AD76" s="1012"/>
      <c r="AE76" s="1012"/>
      <c r="AF76" s="1012"/>
      <c r="AG76" s="1012"/>
      <c r="AH76" s="1012"/>
      <c r="AI76" s="1012"/>
      <c r="AJ76" s="1012"/>
      <c r="AK76" s="1012"/>
      <c r="AL76" s="1012"/>
      <c r="AM76" s="1012"/>
      <c r="AN76" s="1012"/>
      <c r="AO76" s="1012"/>
      <c r="AP76" s="1012"/>
      <c r="AQ76" s="1012"/>
      <c r="AR76" s="1012"/>
      <c r="AS76" s="1012"/>
      <c r="AT76" s="1012"/>
      <c r="AU76" s="1012"/>
      <c r="AV76" s="1012"/>
      <c r="AW76" s="1012"/>
      <c r="AX76" s="1012"/>
      <c r="AY76" s="1012"/>
    </row>
    <row r="77" spans="1:51" ht="24.75" customHeight="1">
      <c r="B77" s="1015" t="s">
        <v>260</v>
      </c>
      <c r="C77" s="1016"/>
      <c r="D77" s="1016"/>
      <c r="E77" s="1016"/>
      <c r="F77" s="1016"/>
      <c r="G77" s="1017"/>
      <c r="H77" s="1018" t="s">
        <v>1622</v>
      </c>
      <c r="I77" s="3589"/>
      <c r="J77" s="3589"/>
      <c r="K77" s="3589"/>
      <c r="L77" s="3589"/>
      <c r="M77" s="3589"/>
      <c r="N77" s="3589"/>
      <c r="O77" s="3589"/>
      <c r="P77" s="3589"/>
      <c r="Q77" s="3589"/>
      <c r="R77" s="3589"/>
      <c r="S77" s="3589"/>
      <c r="T77" s="3589"/>
      <c r="U77" s="3589"/>
      <c r="V77" s="3589"/>
      <c r="W77" s="3589"/>
      <c r="X77" s="3589"/>
      <c r="Y77" s="3589"/>
      <c r="Z77" s="3589"/>
      <c r="AA77" s="3589"/>
      <c r="AB77" s="3589"/>
      <c r="AC77" s="3590"/>
      <c r="AD77" s="1018" t="s">
        <v>1623</v>
      </c>
      <c r="AE77" s="3589"/>
      <c r="AF77" s="3589"/>
      <c r="AG77" s="3589"/>
      <c r="AH77" s="3589"/>
      <c r="AI77" s="3589"/>
      <c r="AJ77" s="3589"/>
      <c r="AK77" s="3589"/>
      <c r="AL77" s="3589"/>
      <c r="AM77" s="3589"/>
      <c r="AN77" s="3589"/>
      <c r="AO77" s="3589"/>
      <c r="AP77" s="3589"/>
      <c r="AQ77" s="3589"/>
      <c r="AR77" s="3589"/>
      <c r="AS77" s="3589"/>
      <c r="AT77" s="3589"/>
      <c r="AU77" s="3589"/>
      <c r="AV77" s="3589"/>
      <c r="AW77" s="3589"/>
      <c r="AX77" s="3589"/>
      <c r="AY77" s="3591"/>
    </row>
    <row r="78" spans="1:51" ht="24.75" customHeight="1">
      <c r="B78" s="678"/>
      <c r="C78" s="679"/>
      <c r="D78" s="679"/>
      <c r="E78" s="679"/>
      <c r="F78" s="679"/>
      <c r="G78" s="680"/>
      <c r="H78" s="2499" t="s">
        <v>71</v>
      </c>
      <c r="I78" s="766"/>
      <c r="J78" s="766"/>
      <c r="K78" s="766"/>
      <c r="L78" s="767"/>
      <c r="M78" s="1023" t="s">
        <v>127</v>
      </c>
      <c r="N78" s="766"/>
      <c r="O78" s="766"/>
      <c r="P78" s="766"/>
      <c r="Q78" s="766"/>
      <c r="R78" s="766"/>
      <c r="S78" s="766"/>
      <c r="T78" s="766"/>
      <c r="U78" s="766"/>
      <c r="V78" s="766"/>
      <c r="W78" s="766"/>
      <c r="X78" s="766"/>
      <c r="Y78" s="767"/>
      <c r="Z78" s="1024" t="s">
        <v>128</v>
      </c>
      <c r="AA78" s="3592"/>
      <c r="AB78" s="3592"/>
      <c r="AC78" s="3593"/>
      <c r="AD78" s="2499" t="s">
        <v>71</v>
      </c>
      <c r="AE78" s="766"/>
      <c r="AF78" s="766"/>
      <c r="AG78" s="766"/>
      <c r="AH78" s="767"/>
      <c r="AI78" s="1023" t="s">
        <v>127</v>
      </c>
      <c r="AJ78" s="766"/>
      <c r="AK78" s="766"/>
      <c r="AL78" s="766"/>
      <c r="AM78" s="766"/>
      <c r="AN78" s="766"/>
      <c r="AO78" s="766"/>
      <c r="AP78" s="766"/>
      <c r="AQ78" s="766"/>
      <c r="AR78" s="766"/>
      <c r="AS78" s="766"/>
      <c r="AT78" s="766"/>
      <c r="AU78" s="767"/>
      <c r="AV78" s="1024" t="s">
        <v>128</v>
      </c>
      <c r="AW78" s="3592"/>
      <c r="AX78" s="3592"/>
      <c r="AY78" s="3594"/>
    </row>
    <row r="79" spans="1:51" ht="24.75" customHeight="1">
      <c r="B79" s="678"/>
      <c r="C79" s="679"/>
      <c r="D79" s="679"/>
      <c r="E79" s="679"/>
      <c r="F79" s="679"/>
      <c r="G79" s="680"/>
      <c r="H79" s="1028" t="s">
        <v>1624</v>
      </c>
      <c r="I79" s="1029"/>
      <c r="J79" s="1029"/>
      <c r="K79" s="1029"/>
      <c r="L79" s="1030"/>
      <c r="M79" s="1031" t="s">
        <v>1625</v>
      </c>
      <c r="N79" s="3595"/>
      <c r="O79" s="3595"/>
      <c r="P79" s="3595"/>
      <c r="Q79" s="3595"/>
      <c r="R79" s="3595"/>
      <c r="S79" s="3595"/>
      <c r="T79" s="3595"/>
      <c r="U79" s="3595"/>
      <c r="V79" s="3595"/>
      <c r="W79" s="3595"/>
      <c r="X79" s="3595"/>
      <c r="Y79" s="3596"/>
      <c r="Z79" s="1042">
        <v>119</v>
      </c>
      <c r="AA79" s="1043"/>
      <c r="AB79" s="1043"/>
      <c r="AC79" s="1355"/>
      <c r="AD79" s="1028"/>
      <c r="AE79" s="1029"/>
      <c r="AF79" s="1029"/>
      <c r="AG79" s="1029"/>
      <c r="AH79" s="1030"/>
      <c r="AI79" s="1031"/>
      <c r="AJ79" s="3595"/>
      <c r="AK79" s="3595"/>
      <c r="AL79" s="3595"/>
      <c r="AM79" s="3595"/>
      <c r="AN79" s="3595"/>
      <c r="AO79" s="3595"/>
      <c r="AP79" s="3595"/>
      <c r="AQ79" s="3595"/>
      <c r="AR79" s="3595"/>
      <c r="AS79" s="3595"/>
      <c r="AT79" s="3595"/>
      <c r="AU79" s="3596"/>
      <c r="AV79" s="1034"/>
      <c r="AW79" s="1035"/>
      <c r="AX79" s="1035"/>
      <c r="AY79" s="1037"/>
    </row>
    <row r="80" spans="1:51" ht="24.75" customHeight="1">
      <c r="B80" s="678"/>
      <c r="C80" s="679"/>
      <c r="D80" s="679"/>
      <c r="E80" s="679"/>
      <c r="F80" s="679"/>
      <c r="G80" s="680"/>
      <c r="H80" s="2107" t="s">
        <v>1626</v>
      </c>
      <c r="I80" s="2108"/>
      <c r="J80" s="2108"/>
      <c r="K80" s="2108"/>
      <c r="L80" s="2109"/>
      <c r="M80" s="1039" t="s">
        <v>1627</v>
      </c>
      <c r="N80" s="1353"/>
      <c r="O80" s="1353"/>
      <c r="P80" s="1353"/>
      <c r="Q80" s="1353"/>
      <c r="R80" s="1353"/>
      <c r="S80" s="1353"/>
      <c r="T80" s="1353"/>
      <c r="U80" s="1353"/>
      <c r="V80" s="1353"/>
      <c r="W80" s="1353"/>
      <c r="X80" s="1353"/>
      <c r="Y80" s="1354"/>
      <c r="Z80" s="1042">
        <v>61</v>
      </c>
      <c r="AA80" s="1043"/>
      <c r="AB80" s="1043"/>
      <c r="AC80" s="1355"/>
      <c r="AD80" s="1038"/>
      <c r="AE80" s="844"/>
      <c r="AF80" s="844"/>
      <c r="AG80" s="844"/>
      <c r="AH80" s="845"/>
      <c r="AI80" s="1039"/>
      <c r="AJ80" s="1353"/>
      <c r="AK80" s="1353"/>
      <c r="AL80" s="1353"/>
      <c r="AM80" s="1353"/>
      <c r="AN80" s="1353"/>
      <c r="AO80" s="1353"/>
      <c r="AP80" s="1353"/>
      <c r="AQ80" s="1353"/>
      <c r="AR80" s="1353"/>
      <c r="AS80" s="1353"/>
      <c r="AT80" s="1353"/>
      <c r="AU80" s="1354"/>
      <c r="AV80" s="1042"/>
      <c r="AW80" s="1043"/>
      <c r="AX80" s="1043"/>
      <c r="AY80" s="1045"/>
    </row>
    <row r="81" spans="2:51" ht="24.75" customHeight="1">
      <c r="B81" s="678"/>
      <c r="C81" s="679"/>
      <c r="D81" s="679"/>
      <c r="E81" s="679"/>
      <c r="F81" s="679"/>
      <c r="G81" s="680"/>
      <c r="H81" s="3445" t="s">
        <v>1628</v>
      </c>
      <c r="I81" s="1918"/>
      <c r="J81" s="1918"/>
      <c r="K81" s="1918"/>
      <c r="L81" s="1919"/>
      <c r="M81" s="1367" t="s">
        <v>1629</v>
      </c>
      <c r="N81" s="1368"/>
      <c r="O81" s="1368"/>
      <c r="P81" s="1368"/>
      <c r="Q81" s="1368"/>
      <c r="R81" s="1368"/>
      <c r="S81" s="1368"/>
      <c r="T81" s="1368"/>
      <c r="U81" s="1368"/>
      <c r="V81" s="1368"/>
      <c r="W81" s="1368"/>
      <c r="X81" s="1368"/>
      <c r="Y81" s="1369"/>
      <c r="Z81" s="1042">
        <v>15</v>
      </c>
      <c r="AA81" s="1043"/>
      <c r="AB81" s="1043"/>
      <c r="AC81" s="1355"/>
      <c r="AD81" s="1038"/>
      <c r="AE81" s="844"/>
      <c r="AF81" s="844"/>
      <c r="AG81" s="844"/>
      <c r="AH81" s="845"/>
      <c r="AI81" s="1039"/>
      <c r="AJ81" s="1353"/>
      <c r="AK81" s="1353"/>
      <c r="AL81" s="1353"/>
      <c r="AM81" s="1353"/>
      <c r="AN81" s="1353"/>
      <c r="AO81" s="1353"/>
      <c r="AP81" s="1353"/>
      <c r="AQ81" s="1353"/>
      <c r="AR81" s="1353"/>
      <c r="AS81" s="1353"/>
      <c r="AT81" s="1353"/>
      <c r="AU81" s="1354"/>
      <c r="AV81" s="1042"/>
      <c r="AW81" s="1043"/>
      <c r="AX81" s="1043"/>
      <c r="AY81" s="1045"/>
    </row>
    <row r="82" spans="2:51" ht="24.75" customHeight="1">
      <c r="B82" s="678"/>
      <c r="C82" s="679"/>
      <c r="D82" s="679"/>
      <c r="E82" s="679"/>
      <c r="F82" s="679"/>
      <c r="G82" s="680"/>
      <c r="H82" s="2107" t="s">
        <v>133</v>
      </c>
      <c r="I82" s="2108"/>
      <c r="J82" s="2108"/>
      <c r="K82" s="2108"/>
      <c r="L82" s="2109"/>
      <c r="M82" s="1039" t="s">
        <v>1630</v>
      </c>
      <c r="N82" s="1353"/>
      <c r="O82" s="1353"/>
      <c r="P82" s="1353"/>
      <c r="Q82" s="1353"/>
      <c r="R82" s="1353"/>
      <c r="S82" s="1353"/>
      <c r="T82" s="1353"/>
      <c r="U82" s="1353"/>
      <c r="V82" s="1353"/>
      <c r="W82" s="1353"/>
      <c r="X82" s="1353"/>
      <c r="Y82" s="1354"/>
      <c r="Z82" s="1042">
        <v>9</v>
      </c>
      <c r="AA82" s="1043"/>
      <c r="AB82" s="1043"/>
      <c r="AC82" s="1355"/>
      <c r="AD82" s="1038"/>
      <c r="AE82" s="844"/>
      <c r="AF82" s="844"/>
      <c r="AG82" s="844"/>
      <c r="AH82" s="845"/>
      <c r="AI82" s="1039"/>
      <c r="AJ82" s="1353"/>
      <c r="AK82" s="1353"/>
      <c r="AL82" s="1353"/>
      <c r="AM82" s="1353"/>
      <c r="AN82" s="1353"/>
      <c r="AO82" s="1353"/>
      <c r="AP82" s="1353"/>
      <c r="AQ82" s="1353"/>
      <c r="AR82" s="1353"/>
      <c r="AS82" s="1353"/>
      <c r="AT82" s="1353"/>
      <c r="AU82" s="1354"/>
      <c r="AV82" s="1042"/>
      <c r="AW82" s="1043"/>
      <c r="AX82" s="1043"/>
      <c r="AY82" s="1045"/>
    </row>
    <row r="83" spans="2:51" ht="24.75" customHeight="1">
      <c r="B83" s="678"/>
      <c r="C83" s="679"/>
      <c r="D83" s="679"/>
      <c r="E83" s="679"/>
      <c r="F83" s="679"/>
      <c r="G83" s="680"/>
      <c r="H83" s="2107" t="s">
        <v>274</v>
      </c>
      <c r="I83" s="2108"/>
      <c r="J83" s="2108"/>
      <c r="K83" s="2108"/>
      <c r="L83" s="2109"/>
      <c r="M83" s="1039" t="s">
        <v>1631</v>
      </c>
      <c r="N83" s="1353"/>
      <c r="O83" s="1353"/>
      <c r="P83" s="1353"/>
      <c r="Q83" s="1353"/>
      <c r="R83" s="1353"/>
      <c r="S83" s="1353"/>
      <c r="T83" s="1353"/>
      <c r="U83" s="1353"/>
      <c r="V83" s="1353"/>
      <c r="W83" s="1353"/>
      <c r="X83" s="1353"/>
      <c r="Y83" s="1354"/>
      <c r="Z83" s="1042">
        <v>5</v>
      </c>
      <c r="AA83" s="1043"/>
      <c r="AB83" s="1043"/>
      <c r="AC83" s="1355"/>
      <c r="AD83" s="1038"/>
      <c r="AE83" s="844"/>
      <c r="AF83" s="844"/>
      <c r="AG83" s="844"/>
      <c r="AH83" s="845"/>
      <c r="AI83" s="1039"/>
      <c r="AJ83" s="1353"/>
      <c r="AK83" s="1353"/>
      <c r="AL83" s="1353"/>
      <c r="AM83" s="1353"/>
      <c r="AN83" s="1353"/>
      <c r="AO83" s="1353"/>
      <c r="AP83" s="1353"/>
      <c r="AQ83" s="1353"/>
      <c r="AR83" s="1353"/>
      <c r="AS83" s="1353"/>
      <c r="AT83" s="1353"/>
      <c r="AU83" s="1354"/>
      <c r="AV83" s="1042"/>
      <c r="AW83" s="1043"/>
      <c r="AX83" s="1043"/>
      <c r="AY83" s="1045"/>
    </row>
    <row r="84" spans="2:51" ht="24.75" customHeight="1">
      <c r="B84" s="678"/>
      <c r="C84" s="679"/>
      <c r="D84" s="679"/>
      <c r="E84" s="679"/>
      <c r="F84" s="679"/>
      <c r="G84" s="680"/>
      <c r="H84" s="2107" t="s">
        <v>1632</v>
      </c>
      <c r="I84" s="2108"/>
      <c r="J84" s="2108"/>
      <c r="K84" s="2108"/>
      <c r="L84" s="2109"/>
      <c r="M84" s="1039" t="s">
        <v>1633</v>
      </c>
      <c r="N84" s="1353"/>
      <c r="O84" s="1353"/>
      <c r="P84" s="1353"/>
      <c r="Q84" s="1353"/>
      <c r="R84" s="1353"/>
      <c r="S84" s="1353"/>
      <c r="T84" s="1353"/>
      <c r="U84" s="1353"/>
      <c r="V84" s="1353"/>
      <c r="W84" s="1353"/>
      <c r="X84" s="1353"/>
      <c r="Y84" s="1354"/>
      <c r="Z84" s="1042">
        <v>3</v>
      </c>
      <c r="AA84" s="1043"/>
      <c r="AB84" s="1043"/>
      <c r="AC84" s="1355"/>
      <c r="AD84" s="1038"/>
      <c r="AE84" s="844"/>
      <c r="AF84" s="844"/>
      <c r="AG84" s="844"/>
      <c r="AH84" s="845"/>
      <c r="AI84" s="1039"/>
      <c r="AJ84" s="1353"/>
      <c r="AK84" s="1353"/>
      <c r="AL84" s="1353"/>
      <c r="AM84" s="1353"/>
      <c r="AN84" s="1353"/>
      <c r="AO84" s="1353"/>
      <c r="AP84" s="1353"/>
      <c r="AQ84" s="1353"/>
      <c r="AR84" s="1353"/>
      <c r="AS84" s="1353"/>
      <c r="AT84" s="1353"/>
      <c r="AU84" s="1354"/>
      <c r="AV84" s="1042"/>
      <c r="AW84" s="1043"/>
      <c r="AX84" s="1043"/>
      <c r="AY84" s="1045"/>
    </row>
    <row r="85" spans="2:51" ht="24.75" customHeight="1">
      <c r="B85" s="678"/>
      <c r="C85" s="679"/>
      <c r="D85" s="679"/>
      <c r="E85" s="679"/>
      <c r="F85" s="679"/>
      <c r="G85" s="680"/>
      <c r="H85" s="2107" t="s">
        <v>271</v>
      </c>
      <c r="I85" s="2108"/>
      <c r="J85" s="2108"/>
      <c r="K85" s="2108"/>
      <c r="L85" s="2109"/>
      <c r="M85" s="1039" t="s">
        <v>1634</v>
      </c>
      <c r="N85" s="1353"/>
      <c r="O85" s="1353"/>
      <c r="P85" s="1353"/>
      <c r="Q85" s="1353"/>
      <c r="R85" s="1353"/>
      <c r="S85" s="1353"/>
      <c r="T85" s="1353"/>
      <c r="U85" s="1353"/>
      <c r="V85" s="1353"/>
      <c r="W85" s="1353"/>
      <c r="X85" s="1353"/>
      <c r="Y85" s="1354"/>
      <c r="Z85" s="1042">
        <v>1</v>
      </c>
      <c r="AA85" s="1043"/>
      <c r="AB85" s="1043"/>
      <c r="AC85" s="1355"/>
      <c r="AD85" s="1038"/>
      <c r="AE85" s="844"/>
      <c r="AF85" s="844"/>
      <c r="AG85" s="844"/>
      <c r="AH85" s="845"/>
      <c r="AI85" s="1039"/>
      <c r="AJ85" s="1353"/>
      <c r="AK85" s="1353"/>
      <c r="AL85" s="1353"/>
      <c r="AM85" s="1353"/>
      <c r="AN85" s="1353"/>
      <c r="AO85" s="1353"/>
      <c r="AP85" s="1353"/>
      <c r="AQ85" s="1353"/>
      <c r="AR85" s="1353"/>
      <c r="AS85" s="1353"/>
      <c r="AT85" s="1353"/>
      <c r="AU85" s="1354"/>
      <c r="AV85" s="1042"/>
      <c r="AW85" s="1043"/>
      <c r="AX85" s="1043"/>
      <c r="AY85" s="1045"/>
    </row>
    <row r="86" spans="2:51" ht="21.95" customHeight="1">
      <c r="B86" s="678"/>
      <c r="C86" s="679"/>
      <c r="D86" s="679"/>
      <c r="E86" s="679"/>
      <c r="F86" s="679"/>
      <c r="G86" s="680"/>
      <c r="H86" s="1038"/>
      <c r="I86" s="844"/>
      <c r="J86" s="844"/>
      <c r="K86" s="844"/>
      <c r="L86" s="845"/>
      <c r="M86" s="1039"/>
      <c r="N86" s="1353"/>
      <c r="O86" s="1353"/>
      <c r="P86" s="1353"/>
      <c r="Q86" s="1353"/>
      <c r="R86" s="1353"/>
      <c r="S86" s="1353"/>
      <c r="T86" s="1353"/>
      <c r="U86" s="1353"/>
      <c r="V86" s="1353"/>
      <c r="W86" s="1353"/>
      <c r="X86" s="1353"/>
      <c r="Y86" s="1354"/>
      <c r="Z86" s="1042"/>
      <c r="AA86" s="1043"/>
      <c r="AB86" s="1043"/>
      <c r="AC86" s="1355"/>
      <c r="AD86" s="1038"/>
      <c r="AE86" s="844"/>
      <c r="AF86" s="844"/>
      <c r="AG86" s="844"/>
      <c r="AH86" s="845"/>
      <c r="AI86" s="1039"/>
      <c r="AJ86" s="1353"/>
      <c r="AK86" s="1353"/>
      <c r="AL86" s="1353"/>
      <c r="AM86" s="1353"/>
      <c r="AN86" s="1353"/>
      <c r="AO86" s="1353"/>
      <c r="AP86" s="1353"/>
      <c r="AQ86" s="1353"/>
      <c r="AR86" s="1353"/>
      <c r="AS86" s="1353"/>
      <c r="AT86" s="1353"/>
      <c r="AU86" s="1354"/>
      <c r="AV86" s="1042"/>
      <c r="AW86" s="1043"/>
      <c r="AX86" s="1043"/>
      <c r="AY86" s="1045"/>
    </row>
    <row r="87" spans="2:51" ht="21.95" customHeight="1">
      <c r="B87" s="678"/>
      <c r="C87" s="679"/>
      <c r="D87" s="679"/>
      <c r="E87" s="679"/>
      <c r="F87" s="679"/>
      <c r="G87" s="680"/>
      <c r="H87" s="2107"/>
      <c r="I87" s="2108"/>
      <c r="J87" s="2108"/>
      <c r="K87" s="2108"/>
      <c r="L87" s="2109"/>
      <c r="M87" s="1039"/>
      <c r="N87" s="1353"/>
      <c r="O87" s="1353"/>
      <c r="P87" s="1353"/>
      <c r="Q87" s="1353"/>
      <c r="R87" s="1353"/>
      <c r="S87" s="1353"/>
      <c r="T87" s="1353"/>
      <c r="U87" s="1353"/>
      <c r="V87" s="1353"/>
      <c r="W87" s="1353"/>
      <c r="X87" s="1353"/>
      <c r="Y87" s="1354"/>
      <c r="Z87" s="1042"/>
      <c r="AA87" s="1043"/>
      <c r="AB87" s="1043"/>
      <c r="AC87" s="1355"/>
      <c r="AD87" s="1038"/>
      <c r="AE87" s="844"/>
      <c r="AF87" s="844"/>
      <c r="AG87" s="844"/>
      <c r="AH87" s="845"/>
      <c r="AI87" s="1039"/>
      <c r="AJ87" s="1353"/>
      <c r="AK87" s="1353"/>
      <c r="AL87" s="1353"/>
      <c r="AM87" s="1353"/>
      <c r="AN87" s="1353"/>
      <c r="AO87" s="1353"/>
      <c r="AP87" s="1353"/>
      <c r="AQ87" s="1353"/>
      <c r="AR87" s="1353"/>
      <c r="AS87" s="1353"/>
      <c r="AT87" s="1353"/>
      <c r="AU87" s="1354"/>
      <c r="AV87" s="1042"/>
      <c r="AW87" s="1043"/>
      <c r="AX87" s="1043"/>
      <c r="AY87" s="1045"/>
    </row>
    <row r="88" spans="2:51" ht="21.95" customHeight="1">
      <c r="B88" s="678"/>
      <c r="C88" s="679"/>
      <c r="D88" s="679"/>
      <c r="E88" s="679"/>
      <c r="F88" s="679"/>
      <c r="G88" s="680"/>
      <c r="H88" s="1046"/>
      <c r="I88" s="832"/>
      <c r="J88" s="832"/>
      <c r="K88" s="832"/>
      <c r="L88" s="833"/>
      <c r="M88" s="1047"/>
      <c r="N88" s="3597"/>
      <c r="O88" s="3597"/>
      <c r="P88" s="3597"/>
      <c r="Q88" s="3597"/>
      <c r="R88" s="3597"/>
      <c r="S88" s="3597"/>
      <c r="T88" s="3597"/>
      <c r="U88" s="3597"/>
      <c r="V88" s="3597"/>
      <c r="W88" s="3597"/>
      <c r="X88" s="3597"/>
      <c r="Y88" s="3598"/>
      <c r="Z88" s="1050"/>
      <c r="AA88" s="1051"/>
      <c r="AB88" s="1051"/>
      <c r="AC88" s="3599"/>
      <c r="AD88" s="1046"/>
      <c r="AE88" s="832"/>
      <c r="AF88" s="832"/>
      <c r="AG88" s="832"/>
      <c r="AH88" s="833"/>
      <c r="AI88" s="1047"/>
      <c r="AJ88" s="3597"/>
      <c r="AK88" s="3597"/>
      <c r="AL88" s="3597"/>
      <c r="AM88" s="3597"/>
      <c r="AN88" s="3597"/>
      <c r="AO88" s="3597"/>
      <c r="AP88" s="3597"/>
      <c r="AQ88" s="3597"/>
      <c r="AR88" s="3597"/>
      <c r="AS88" s="3597"/>
      <c r="AT88" s="3597"/>
      <c r="AU88" s="3598"/>
      <c r="AV88" s="1050"/>
      <c r="AW88" s="1051"/>
      <c r="AX88" s="1051"/>
      <c r="AY88" s="1052"/>
    </row>
    <row r="89" spans="2:51" ht="24.75" customHeight="1">
      <c r="B89" s="678"/>
      <c r="C89" s="679"/>
      <c r="D89" s="679"/>
      <c r="E89" s="679"/>
      <c r="F89" s="679"/>
      <c r="G89" s="680"/>
      <c r="H89" s="1053" t="s">
        <v>39</v>
      </c>
      <c r="I89" s="530"/>
      <c r="J89" s="530"/>
      <c r="K89" s="530"/>
      <c r="L89" s="554"/>
      <c r="M89" s="1054"/>
      <c r="N89" s="3600"/>
      <c r="O89" s="3600"/>
      <c r="P89" s="3600"/>
      <c r="Q89" s="3600"/>
      <c r="R89" s="3600"/>
      <c r="S89" s="3600"/>
      <c r="T89" s="3600"/>
      <c r="U89" s="3600"/>
      <c r="V89" s="3600"/>
      <c r="W89" s="3600"/>
      <c r="X89" s="3600"/>
      <c r="Y89" s="3601"/>
      <c r="Z89" s="1055">
        <f>SUM(Z79:AC88)</f>
        <v>213</v>
      </c>
      <c r="AA89" s="1056"/>
      <c r="AB89" s="1056"/>
      <c r="AC89" s="3602"/>
      <c r="AD89" s="1053" t="s">
        <v>39</v>
      </c>
      <c r="AE89" s="530"/>
      <c r="AF89" s="530"/>
      <c r="AG89" s="530"/>
      <c r="AH89" s="554"/>
      <c r="AI89" s="1054"/>
      <c r="AJ89" s="3600"/>
      <c r="AK89" s="3600"/>
      <c r="AL89" s="3600"/>
      <c r="AM89" s="3600"/>
      <c r="AN89" s="3600"/>
      <c r="AO89" s="3600"/>
      <c r="AP89" s="3600"/>
      <c r="AQ89" s="3600"/>
      <c r="AR89" s="3600"/>
      <c r="AS89" s="3600"/>
      <c r="AT89" s="3600"/>
      <c r="AU89" s="3601"/>
      <c r="AV89" s="1055">
        <f>SUM(AV79:AY88)</f>
        <v>0</v>
      </c>
      <c r="AW89" s="1056"/>
      <c r="AX89" s="1056"/>
      <c r="AY89" s="1058"/>
    </row>
    <row r="90" spans="2:51" ht="25.2" customHeight="1">
      <c r="B90" s="678"/>
      <c r="C90" s="679"/>
      <c r="D90" s="679"/>
      <c r="E90" s="679"/>
      <c r="F90" s="679"/>
      <c r="G90" s="680"/>
      <c r="H90" s="2223" t="s">
        <v>1635</v>
      </c>
      <c r="I90" s="1948"/>
      <c r="J90" s="1948"/>
      <c r="K90" s="1948"/>
      <c r="L90" s="1948"/>
      <c r="M90" s="1948"/>
      <c r="N90" s="1948"/>
      <c r="O90" s="1948"/>
      <c r="P90" s="1948"/>
      <c r="Q90" s="1948"/>
      <c r="R90" s="1948"/>
      <c r="S90" s="1948"/>
      <c r="T90" s="1948"/>
      <c r="U90" s="1948"/>
      <c r="V90" s="1948"/>
      <c r="W90" s="1948"/>
      <c r="X90" s="1948"/>
      <c r="Y90" s="1948"/>
      <c r="Z90" s="1948"/>
      <c r="AA90" s="1948"/>
      <c r="AB90" s="1948"/>
      <c r="AC90" s="3603"/>
      <c r="AD90" s="1059" t="s">
        <v>1636</v>
      </c>
      <c r="AE90" s="1948"/>
      <c r="AF90" s="1948"/>
      <c r="AG90" s="1948"/>
      <c r="AH90" s="1948"/>
      <c r="AI90" s="1948"/>
      <c r="AJ90" s="1948"/>
      <c r="AK90" s="1948"/>
      <c r="AL90" s="1948"/>
      <c r="AM90" s="1948"/>
      <c r="AN90" s="1948"/>
      <c r="AO90" s="1948"/>
      <c r="AP90" s="1948"/>
      <c r="AQ90" s="1948"/>
      <c r="AR90" s="1948"/>
      <c r="AS90" s="1948"/>
      <c r="AT90" s="1948"/>
      <c r="AU90" s="1948"/>
      <c r="AV90" s="1948"/>
      <c r="AW90" s="1948"/>
      <c r="AX90" s="1948"/>
      <c r="AY90" s="3603"/>
    </row>
    <row r="91" spans="2:51" ht="25.55" customHeight="1">
      <c r="B91" s="678"/>
      <c r="C91" s="679"/>
      <c r="D91" s="679"/>
      <c r="E91" s="679"/>
      <c r="F91" s="679"/>
      <c r="G91" s="680"/>
      <c r="H91" s="2499" t="s">
        <v>71</v>
      </c>
      <c r="I91" s="766"/>
      <c r="J91" s="766"/>
      <c r="K91" s="766"/>
      <c r="L91" s="767"/>
      <c r="M91" s="1023" t="s">
        <v>127</v>
      </c>
      <c r="N91" s="766"/>
      <c r="O91" s="766"/>
      <c r="P91" s="766"/>
      <c r="Q91" s="766"/>
      <c r="R91" s="766"/>
      <c r="S91" s="766"/>
      <c r="T91" s="766"/>
      <c r="U91" s="766"/>
      <c r="V91" s="766"/>
      <c r="W91" s="766"/>
      <c r="X91" s="766"/>
      <c r="Y91" s="767"/>
      <c r="Z91" s="1024" t="s">
        <v>128</v>
      </c>
      <c r="AA91" s="3592"/>
      <c r="AB91" s="3592"/>
      <c r="AC91" s="3593"/>
      <c r="AD91" s="2499" t="s">
        <v>71</v>
      </c>
      <c r="AE91" s="766"/>
      <c r="AF91" s="766"/>
      <c r="AG91" s="766"/>
      <c r="AH91" s="767"/>
      <c r="AI91" s="1023" t="s">
        <v>127</v>
      </c>
      <c r="AJ91" s="766"/>
      <c r="AK91" s="766"/>
      <c r="AL91" s="766"/>
      <c r="AM91" s="766"/>
      <c r="AN91" s="766"/>
      <c r="AO91" s="766"/>
      <c r="AP91" s="766"/>
      <c r="AQ91" s="766"/>
      <c r="AR91" s="766"/>
      <c r="AS91" s="766"/>
      <c r="AT91" s="766"/>
      <c r="AU91" s="767"/>
      <c r="AV91" s="1024" t="s">
        <v>128</v>
      </c>
      <c r="AW91" s="3592"/>
      <c r="AX91" s="3592"/>
      <c r="AY91" s="3593"/>
    </row>
    <row r="92" spans="2:51" ht="24.75" customHeight="1">
      <c r="B92" s="678"/>
      <c r="C92" s="679"/>
      <c r="D92" s="679"/>
      <c r="E92" s="679"/>
      <c r="F92" s="679"/>
      <c r="G92" s="680"/>
      <c r="H92" s="1028" t="s">
        <v>1637</v>
      </c>
      <c r="I92" s="1029"/>
      <c r="J92" s="1029"/>
      <c r="K92" s="1029"/>
      <c r="L92" s="1030"/>
      <c r="M92" s="1031" t="s">
        <v>1638</v>
      </c>
      <c r="N92" s="3595"/>
      <c r="O92" s="3595"/>
      <c r="P92" s="3595"/>
      <c r="Q92" s="3595"/>
      <c r="R92" s="3595"/>
      <c r="S92" s="3595"/>
      <c r="T92" s="3595"/>
      <c r="U92" s="3595"/>
      <c r="V92" s="3595"/>
      <c r="W92" s="3595"/>
      <c r="X92" s="3595"/>
      <c r="Y92" s="3596"/>
      <c r="Z92" s="1034">
        <v>8</v>
      </c>
      <c r="AA92" s="1035"/>
      <c r="AB92" s="1035"/>
      <c r="AC92" s="3604"/>
      <c r="AD92" s="1028"/>
      <c r="AE92" s="1029"/>
      <c r="AF92" s="1029"/>
      <c r="AG92" s="1029"/>
      <c r="AH92" s="1030"/>
      <c r="AI92" s="1031"/>
      <c r="AJ92" s="3595"/>
      <c r="AK92" s="3595"/>
      <c r="AL92" s="3595"/>
      <c r="AM92" s="3595"/>
      <c r="AN92" s="3595"/>
      <c r="AO92" s="3595"/>
      <c r="AP92" s="3595"/>
      <c r="AQ92" s="3595"/>
      <c r="AR92" s="3595"/>
      <c r="AS92" s="3595"/>
      <c r="AT92" s="3595"/>
      <c r="AU92" s="3596"/>
      <c r="AV92" s="1034"/>
      <c r="AW92" s="1035"/>
      <c r="AX92" s="1035"/>
      <c r="AY92" s="3604"/>
    </row>
    <row r="93" spans="2:51" ht="24.75" customHeight="1">
      <c r="B93" s="678"/>
      <c r="C93" s="679"/>
      <c r="D93" s="679"/>
      <c r="E93" s="679"/>
      <c r="F93" s="679"/>
      <c r="G93" s="680"/>
      <c r="H93" s="1038" t="s">
        <v>1018</v>
      </c>
      <c r="I93" s="844"/>
      <c r="J93" s="844"/>
      <c r="K93" s="844"/>
      <c r="L93" s="845"/>
      <c r="M93" s="1039" t="s">
        <v>1639</v>
      </c>
      <c r="N93" s="1353"/>
      <c r="O93" s="1353"/>
      <c r="P93" s="1353"/>
      <c r="Q93" s="1353"/>
      <c r="R93" s="1353"/>
      <c r="S93" s="1353"/>
      <c r="T93" s="1353"/>
      <c r="U93" s="1353"/>
      <c r="V93" s="1353"/>
      <c r="W93" s="1353"/>
      <c r="X93" s="1353"/>
      <c r="Y93" s="1354"/>
      <c r="Z93" s="1042">
        <v>8</v>
      </c>
      <c r="AA93" s="1043"/>
      <c r="AB93" s="1043"/>
      <c r="AC93" s="1355"/>
      <c r="AD93" s="1038"/>
      <c r="AE93" s="844"/>
      <c r="AF93" s="844"/>
      <c r="AG93" s="844"/>
      <c r="AH93" s="845"/>
      <c r="AI93" s="1039"/>
      <c r="AJ93" s="1353"/>
      <c r="AK93" s="1353"/>
      <c r="AL93" s="1353"/>
      <c r="AM93" s="1353"/>
      <c r="AN93" s="1353"/>
      <c r="AO93" s="1353"/>
      <c r="AP93" s="1353"/>
      <c r="AQ93" s="1353"/>
      <c r="AR93" s="1353"/>
      <c r="AS93" s="1353"/>
      <c r="AT93" s="1353"/>
      <c r="AU93" s="1354"/>
      <c r="AV93" s="1042"/>
      <c r="AW93" s="1043"/>
      <c r="AX93" s="1043"/>
      <c r="AY93" s="1355"/>
    </row>
    <row r="94" spans="2:51" ht="24.75" customHeight="1">
      <c r="B94" s="678"/>
      <c r="C94" s="679"/>
      <c r="D94" s="679"/>
      <c r="E94" s="679"/>
      <c r="F94" s="679"/>
      <c r="G94" s="680"/>
      <c r="H94" s="1038" t="s">
        <v>1640</v>
      </c>
      <c r="I94" s="844"/>
      <c r="J94" s="844"/>
      <c r="K94" s="844"/>
      <c r="L94" s="845"/>
      <c r="M94" s="1039" t="s">
        <v>1641</v>
      </c>
      <c r="N94" s="1353"/>
      <c r="O94" s="1353"/>
      <c r="P94" s="1353"/>
      <c r="Q94" s="1353"/>
      <c r="R94" s="1353"/>
      <c r="S94" s="1353"/>
      <c r="T94" s="1353"/>
      <c r="U94" s="1353"/>
      <c r="V94" s="1353"/>
      <c r="W94" s="1353"/>
      <c r="X94" s="1353"/>
      <c r="Y94" s="1354"/>
      <c r="Z94" s="1042">
        <v>2</v>
      </c>
      <c r="AA94" s="1043"/>
      <c r="AB94" s="1043"/>
      <c r="AC94" s="1355"/>
      <c r="AD94" s="1038"/>
      <c r="AE94" s="844"/>
      <c r="AF94" s="844"/>
      <c r="AG94" s="844"/>
      <c r="AH94" s="845"/>
      <c r="AI94" s="1039"/>
      <c r="AJ94" s="1353"/>
      <c r="AK94" s="1353"/>
      <c r="AL94" s="1353"/>
      <c r="AM94" s="1353"/>
      <c r="AN94" s="1353"/>
      <c r="AO94" s="1353"/>
      <c r="AP94" s="1353"/>
      <c r="AQ94" s="1353"/>
      <c r="AR94" s="1353"/>
      <c r="AS94" s="1353"/>
      <c r="AT94" s="1353"/>
      <c r="AU94" s="1354"/>
      <c r="AV94" s="1042"/>
      <c r="AW94" s="1043"/>
      <c r="AX94" s="1043"/>
      <c r="AY94" s="1355"/>
    </row>
    <row r="95" spans="2:51" ht="24.75" customHeight="1">
      <c r="B95" s="678"/>
      <c r="C95" s="679"/>
      <c r="D95" s="679"/>
      <c r="E95" s="679"/>
      <c r="F95" s="679"/>
      <c r="G95" s="680"/>
      <c r="H95" s="1038" t="s">
        <v>271</v>
      </c>
      <c r="I95" s="844"/>
      <c r="J95" s="844"/>
      <c r="K95" s="844"/>
      <c r="L95" s="845"/>
      <c r="M95" s="1039" t="s">
        <v>1642</v>
      </c>
      <c r="N95" s="1353"/>
      <c r="O95" s="1353"/>
      <c r="P95" s="1353"/>
      <c r="Q95" s="1353"/>
      <c r="R95" s="1353"/>
      <c r="S95" s="1353"/>
      <c r="T95" s="1353"/>
      <c r="U95" s="1353"/>
      <c r="V95" s="1353"/>
      <c r="W95" s="1353"/>
      <c r="X95" s="1353"/>
      <c r="Y95" s="1354"/>
      <c r="Z95" s="1042">
        <v>2</v>
      </c>
      <c r="AA95" s="1043"/>
      <c r="AB95" s="1043"/>
      <c r="AC95" s="1355"/>
      <c r="AD95" s="1038"/>
      <c r="AE95" s="844"/>
      <c r="AF95" s="844"/>
      <c r="AG95" s="844"/>
      <c r="AH95" s="845"/>
      <c r="AI95" s="1039"/>
      <c r="AJ95" s="1353"/>
      <c r="AK95" s="1353"/>
      <c r="AL95" s="1353"/>
      <c r="AM95" s="1353"/>
      <c r="AN95" s="1353"/>
      <c r="AO95" s="1353"/>
      <c r="AP95" s="1353"/>
      <c r="AQ95" s="1353"/>
      <c r="AR95" s="1353"/>
      <c r="AS95" s="1353"/>
      <c r="AT95" s="1353"/>
      <c r="AU95" s="1354"/>
      <c r="AV95" s="1042"/>
      <c r="AW95" s="1043"/>
      <c r="AX95" s="1043"/>
      <c r="AY95" s="1355"/>
    </row>
    <row r="96" spans="2:51" ht="21.95" customHeight="1">
      <c r="B96" s="678"/>
      <c r="C96" s="679"/>
      <c r="D96" s="679"/>
      <c r="E96" s="679"/>
      <c r="F96" s="679"/>
      <c r="G96" s="680"/>
      <c r="H96" s="1038"/>
      <c r="I96" s="844"/>
      <c r="J96" s="844"/>
      <c r="K96" s="844"/>
      <c r="L96" s="845"/>
      <c r="M96" s="1039"/>
      <c r="N96" s="1353"/>
      <c r="O96" s="1353"/>
      <c r="P96" s="1353"/>
      <c r="Q96" s="1353"/>
      <c r="R96" s="1353"/>
      <c r="S96" s="1353"/>
      <c r="T96" s="1353"/>
      <c r="U96" s="1353"/>
      <c r="V96" s="1353"/>
      <c r="W96" s="1353"/>
      <c r="X96" s="1353"/>
      <c r="Y96" s="1354"/>
      <c r="Z96" s="1042"/>
      <c r="AA96" s="1043"/>
      <c r="AB96" s="1043"/>
      <c r="AC96" s="1355"/>
      <c r="AD96" s="1038"/>
      <c r="AE96" s="844"/>
      <c r="AF96" s="844"/>
      <c r="AG96" s="844"/>
      <c r="AH96" s="845"/>
      <c r="AI96" s="1039"/>
      <c r="AJ96" s="1353"/>
      <c r="AK96" s="1353"/>
      <c r="AL96" s="1353"/>
      <c r="AM96" s="1353"/>
      <c r="AN96" s="1353"/>
      <c r="AO96" s="1353"/>
      <c r="AP96" s="1353"/>
      <c r="AQ96" s="1353"/>
      <c r="AR96" s="1353"/>
      <c r="AS96" s="1353"/>
      <c r="AT96" s="1353"/>
      <c r="AU96" s="1354"/>
      <c r="AV96" s="1042"/>
      <c r="AW96" s="1043"/>
      <c r="AX96" s="1043"/>
      <c r="AY96" s="1355"/>
    </row>
    <row r="97" spans="2:51" ht="21.95" customHeight="1">
      <c r="B97" s="678"/>
      <c r="C97" s="679"/>
      <c r="D97" s="679"/>
      <c r="E97" s="679"/>
      <c r="F97" s="679"/>
      <c r="G97" s="680"/>
      <c r="H97" s="1038"/>
      <c r="I97" s="844"/>
      <c r="J97" s="844"/>
      <c r="K97" s="844"/>
      <c r="L97" s="845"/>
      <c r="M97" s="1039"/>
      <c r="N97" s="1353"/>
      <c r="O97" s="1353"/>
      <c r="P97" s="1353"/>
      <c r="Q97" s="1353"/>
      <c r="R97" s="1353"/>
      <c r="S97" s="1353"/>
      <c r="T97" s="1353"/>
      <c r="U97" s="1353"/>
      <c r="V97" s="1353"/>
      <c r="W97" s="1353"/>
      <c r="X97" s="1353"/>
      <c r="Y97" s="1354"/>
      <c r="Z97" s="1042"/>
      <c r="AA97" s="1043"/>
      <c r="AB97" s="1043"/>
      <c r="AC97" s="1355"/>
      <c r="AD97" s="1038"/>
      <c r="AE97" s="844"/>
      <c r="AF97" s="844"/>
      <c r="AG97" s="844"/>
      <c r="AH97" s="845"/>
      <c r="AI97" s="1039"/>
      <c r="AJ97" s="1353"/>
      <c r="AK97" s="1353"/>
      <c r="AL97" s="1353"/>
      <c r="AM97" s="1353"/>
      <c r="AN97" s="1353"/>
      <c r="AO97" s="1353"/>
      <c r="AP97" s="1353"/>
      <c r="AQ97" s="1353"/>
      <c r="AR97" s="1353"/>
      <c r="AS97" s="1353"/>
      <c r="AT97" s="1353"/>
      <c r="AU97" s="1354"/>
      <c r="AV97" s="1042"/>
      <c r="AW97" s="1043"/>
      <c r="AX97" s="1043"/>
      <c r="AY97" s="1355"/>
    </row>
    <row r="98" spans="2:51" ht="21.95" customHeight="1">
      <c r="B98" s="678"/>
      <c r="C98" s="679"/>
      <c r="D98" s="679"/>
      <c r="E98" s="679"/>
      <c r="F98" s="679"/>
      <c r="G98" s="680"/>
      <c r="H98" s="1038"/>
      <c r="I98" s="844"/>
      <c r="J98" s="844"/>
      <c r="K98" s="844"/>
      <c r="L98" s="845"/>
      <c r="M98" s="1039"/>
      <c r="N98" s="1353"/>
      <c r="O98" s="1353"/>
      <c r="P98" s="1353"/>
      <c r="Q98" s="1353"/>
      <c r="R98" s="1353"/>
      <c r="S98" s="1353"/>
      <c r="T98" s="1353"/>
      <c r="U98" s="1353"/>
      <c r="V98" s="1353"/>
      <c r="W98" s="1353"/>
      <c r="X98" s="1353"/>
      <c r="Y98" s="1354"/>
      <c r="Z98" s="1042"/>
      <c r="AA98" s="1043"/>
      <c r="AB98" s="1043"/>
      <c r="AC98" s="1355"/>
      <c r="AD98" s="1038"/>
      <c r="AE98" s="844"/>
      <c r="AF98" s="844"/>
      <c r="AG98" s="844"/>
      <c r="AH98" s="845"/>
      <c r="AI98" s="1039"/>
      <c r="AJ98" s="1353"/>
      <c r="AK98" s="1353"/>
      <c r="AL98" s="1353"/>
      <c r="AM98" s="1353"/>
      <c r="AN98" s="1353"/>
      <c r="AO98" s="1353"/>
      <c r="AP98" s="1353"/>
      <c r="AQ98" s="1353"/>
      <c r="AR98" s="1353"/>
      <c r="AS98" s="1353"/>
      <c r="AT98" s="1353"/>
      <c r="AU98" s="1354"/>
      <c r="AV98" s="1042"/>
      <c r="AW98" s="1043"/>
      <c r="AX98" s="1043"/>
      <c r="AY98" s="1355"/>
    </row>
    <row r="99" spans="2:51" ht="21.95" customHeight="1">
      <c r="B99" s="678"/>
      <c r="C99" s="679"/>
      <c r="D99" s="679"/>
      <c r="E99" s="679"/>
      <c r="F99" s="679"/>
      <c r="G99" s="680"/>
      <c r="H99" s="1046"/>
      <c r="I99" s="832"/>
      <c r="J99" s="832"/>
      <c r="K99" s="832"/>
      <c r="L99" s="833"/>
      <c r="M99" s="1047"/>
      <c r="N99" s="3597"/>
      <c r="O99" s="3597"/>
      <c r="P99" s="3597"/>
      <c r="Q99" s="3597"/>
      <c r="R99" s="3597"/>
      <c r="S99" s="3597"/>
      <c r="T99" s="3597"/>
      <c r="U99" s="3597"/>
      <c r="V99" s="3597"/>
      <c r="W99" s="3597"/>
      <c r="X99" s="3597"/>
      <c r="Y99" s="3598"/>
      <c r="Z99" s="1050"/>
      <c r="AA99" s="1051"/>
      <c r="AB99" s="1051"/>
      <c r="AC99" s="3599"/>
      <c r="AD99" s="1046"/>
      <c r="AE99" s="832"/>
      <c r="AF99" s="832"/>
      <c r="AG99" s="832"/>
      <c r="AH99" s="833"/>
      <c r="AI99" s="1047"/>
      <c r="AJ99" s="3597"/>
      <c r="AK99" s="3597"/>
      <c r="AL99" s="3597"/>
      <c r="AM99" s="3597"/>
      <c r="AN99" s="3597"/>
      <c r="AO99" s="3597"/>
      <c r="AP99" s="3597"/>
      <c r="AQ99" s="3597"/>
      <c r="AR99" s="3597"/>
      <c r="AS99" s="3597"/>
      <c r="AT99" s="3597"/>
      <c r="AU99" s="3598"/>
      <c r="AV99" s="1050"/>
      <c r="AW99" s="1051"/>
      <c r="AX99" s="1051"/>
      <c r="AY99" s="3599"/>
    </row>
    <row r="100" spans="2:51" ht="24.75" customHeight="1" thickBot="1">
      <c r="B100" s="678"/>
      <c r="C100" s="679"/>
      <c r="D100" s="679"/>
      <c r="E100" s="679"/>
      <c r="F100" s="679"/>
      <c r="G100" s="680"/>
      <c r="H100" s="1053" t="s">
        <v>39</v>
      </c>
      <c r="I100" s="530"/>
      <c r="J100" s="530"/>
      <c r="K100" s="530"/>
      <c r="L100" s="554"/>
      <c r="M100" s="1054"/>
      <c r="N100" s="3600"/>
      <c r="O100" s="3600"/>
      <c r="P100" s="3600"/>
      <c r="Q100" s="3600"/>
      <c r="R100" s="3600"/>
      <c r="S100" s="3600"/>
      <c r="T100" s="3600"/>
      <c r="U100" s="3600"/>
      <c r="V100" s="3600"/>
      <c r="W100" s="3600"/>
      <c r="X100" s="3600"/>
      <c r="Y100" s="3601"/>
      <c r="Z100" s="1055">
        <f>SUM(Z92:AC99)</f>
        <v>20</v>
      </c>
      <c r="AA100" s="1056"/>
      <c r="AB100" s="1056"/>
      <c r="AC100" s="3602"/>
      <c r="AD100" s="1069" t="s">
        <v>39</v>
      </c>
      <c r="AE100" s="1070"/>
      <c r="AF100" s="1070"/>
      <c r="AG100" s="1070"/>
      <c r="AH100" s="3605"/>
      <c r="AI100" s="1071"/>
      <c r="AJ100" s="3606"/>
      <c r="AK100" s="3606"/>
      <c r="AL100" s="3606"/>
      <c r="AM100" s="3606"/>
      <c r="AN100" s="3606"/>
      <c r="AO100" s="3606"/>
      <c r="AP100" s="3606"/>
      <c r="AQ100" s="3606"/>
      <c r="AR100" s="3606"/>
      <c r="AS100" s="3606"/>
      <c r="AT100" s="3606"/>
      <c r="AU100" s="3607"/>
      <c r="AV100" s="1074">
        <f>SUM(AV92:AY99)</f>
        <v>0</v>
      </c>
      <c r="AW100" s="1075"/>
      <c r="AX100" s="1075"/>
      <c r="AY100" s="3608"/>
    </row>
    <row r="101" spans="2:51" ht="24.75" customHeight="1">
      <c r="B101" s="678"/>
      <c r="C101" s="679"/>
      <c r="D101" s="679"/>
      <c r="E101" s="679"/>
      <c r="F101" s="679"/>
      <c r="G101" s="680"/>
      <c r="H101" s="1018" t="s">
        <v>1643</v>
      </c>
      <c r="I101" s="3589"/>
      <c r="J101" s="3589"/>
      <c r="K101" s="3589"/>
      <c r="L101" s="3589"/>
      <c r="M101" s="3589"/>
      <c r="N101" s="3589"/>
      <c r="O101" s="3589"/>
      <c r="P101" s="3589"/>
      <c r="Q101" s="3589"/>
      <c r="R101" s="3589"/>
      <c r="S101" s="3589"/>
      <c r="T101" s="3589"/>
      <c r="U101" s="3589"/>
      <c r="V101" s="3589"/>
      <c r="W101" s="3589"/>
      <c r="X101" s="3589"/>
      <c r="Y101" s="3589"/>
      <c r="Z101" s="3589"/>
      <c r="AA101" s="3589"/>
      <c r="AB101" s="3589"/>
      <c r="AC101" s="3591"/>
      <c r="AD101" s="1059" t="s">
        <v>140</v>
      </c>
      <c r="AE101" s="1948"/>
      <c r="AF101" s="1948"/>
      <c r="AG101" s="1948"/>
      <c r="AH101" s="1948"/>
      <c r="AI101" s="1948"/>
      <c r="AJ101" s="1948"/>
      <c r="AK101" s="1948"/>
      <c r="AL101" s="1948"/>
      <c r="AM101" s="1948"/>
      <c r="AN101" s="1948"/>
      <c r="AO101" s="1948"/>
      <c r="AP101" s="1948"/>
      <c r="AQ101" s="1948"/>
      <c r="AR101" s="1948"/>
      <c r="AS101" s="1948"/>
      <c r="AT101" s="1948"/>
      <c r="AU101" s="1948"/>
      <c r="AV101" s="1948"/>
      <c r="AW101" s="1948"/>
      <c r="AX101" s="1948"/>
      <c r="AY101" s="3609"/>
    </row>
    <row r="102" spans="2:51" ht="24.75" customHeight="1">
      <c r="B102" s="678"/>
      <c r="C102" s="679"/>
      <c r="D102" s="679"/>
      <c r="E102" s="679"/>
      <c r="F102" s="679"/>
      <c r="G102" s="680"/>
      <c r="H102" s="2499" t="s">
        <v>71</v>
      </c>
      <c r="I102" s="766"/>
      <c r="J102" s="766"/>
      <c r="K102" s="766"/>
      <c r="L102" s="767"/>
      <c r="M102" s="1023" t="s">
        <v>127</v>
      </c>
      <c r="N102" s="766"/>
      <c r="O102" s="766"/>
      <c r="P102" s="766"/>
      <c r="Q102" s="766"/>
      <c r="R102" s="766"/>
      <c r="S102" s="766"/>
      <c r="T102" s="766"/>
      <c r="U102" s="766"/>
      <c r="V102" s="766"/>
      <c r="W102" s="766"/>
      <c r="X102" s="766"/>
      <c r="Y102" s="767"/>
      <c r="Z102" s="1024" t="s">
        <v>128</v>
      </c>
      <c r="AA102" s="3592"/>
      <c r="AB102" s="3592"/>
      <c r="AC102" s="3593"/>
      <c r="AD102" s="2499" t="s">
        <v>71</v>
      </c>
      <c r="AE102" s="766"/>
      <c r="AF102" s="766"/>
      <c r="AG102" s="766"/>
      <c r="AH102" s="767"/>
      <c r="AI102" s="1023" t="s">
        <v>127</v>
      </c>
      <c r="AJ102" s="766"/>
      <c r="AK102" s="766"/>
      <c r="AL102" s="766"/>
      <c r="AM102" s="766"/>
      <c r="AN102" s="766"/>
      <c r="AO102" s="766"/>
      <c r="AP102" s="766"/>
      <c r="AQ102" s="766"/>
      <c r="AR102" s="766"/>
      <c r="AS102" s="766"/>
      <c r="AT102" s="766"/>
      <c r="AU102" s="767"/>
      <c r="AV102" s="1024" t="s">
        <v>128</v>
      </c>
      <c r="AW102" s="3592"/>
      <c r="AX102" s="3592"/>
      <c r="AY102" s="3594"/>
    </row>
    <row r="103" spans="2:51" ht="24.75" customHeight="1">
      <c r="B103" s="678"/>
      <c r="C103" s="679"/>
      <c r="D103" s="679"/>
      <c r="E103" s="679"/>
      <c r="F103" s="679"/>
      <c r="G103" s="680"/>
      <c r="H103" s="1028" t="s">
        <v>1018</v>
      </c>
      <c r="I103" s="1029"/>
      <c r="J103" s="1029"/>
      <c r="K103" s="1029"/>
      <c r="L103" s="1030"/>
      <c r="M103" s="1031" t="s">
        <v>1639</v>
      </c>
      <c r="N103" s="3595"/>
      <c r="O103" s="3595"/>
      <c r="P103" s="3595"/>
      <c r="Q103" s="3595"/>
      <c r="R103" s="3595"/>
      <c r="S103" s="3595"/>
      <c r="T103" s="3595"/>
      <c r="U103" s="3595"/>
      <c r="V103" s="3595"/>
      <c r="W103" s="3595"/>
      <c r="X103" s="3595"/>
      <c r="Y103" s="3596"/>
      <c r="Z103" s="1034">
        <v>4</v>
      </c>
      <c r="AA103" s="1035"/>
      <c r="AB103" s="1035"/>
      <c r="AC103" s="3604"/>
      <c r="AD103" s="1028"/>
      <c r="AE103" s="1029"/>
      <c r="AF103" s="1029"/>
      <c r="AG103" s="1029"/>
      <c r="AH103" s="1030"/>
      <c r="AI103" s="1031"/>
      <c r="AJ103" s="3595"/>
      <c r="AK103" s="3595"/>
      <c r="AL103" s="3595"/>
      <c r="AM103" s="3595"/>
      <c r="AN103" s="3595"/>
      <c r="AO103" s="3595"/>
      <c r="AP103" s="3595"/>
      <c r="AQ103" s="3595"/>
      <c r="AR103" s="3595"/>
      <c r="AS103" s="3595"/>
      <c r="AT103" s="3595"/>
      <c r="AU103" s="3596"/>
      <c r="AV103" s="1034"/>
      <c r="AW103" s="1035"/>
      <c r="AX103" s="1035"/>
      <c r="AY103" s="1037"/>
    </row>
    <row r="104" spans="2:51" ht="24.75" customHeight="1">
      <c r="B104" s="678"/>
      <c r="C104" s="679"/>
      <c r="D104" s="679"/>
      <c r="E104" s="679"/>
      <c r="F104" s="679"/>
      <c r="G104" s="680"/>
      <c r="H104" s="1038" t="s">
        <v>1637</v>
      </c>
      <c r="I104" s="844"/>
      <c r="J104" s="844"/>
      <c r="K104" s="844"/>
      <c r="L104" s="845"/>
      <c r="M104" s="1039" t="s">
        <v>1644</v>
      </c>
      <c r="N104" s="1353"/>
      <c r="O104" s="1353"/>
      <c r="P104" s="1353"/>
      <c r="Q104" s="1353"/>
      <c r="R104" s="1353"/>
      <c r="S104" s="1353"/>
      <c r="T104" s="1353"/>
      <c r="U104" s="1353"/>
      <c r="V104" s="1353"/>
      <c r="W104" s="1353"/>
      <c r="X104" s="1353"/>
      <c r="Y104" s="1354"/>
      <c r="Z104" s="1042">
        <v>2</v>
      </c>
      <c r="AA104" s="1043"/>
      <c r="AB104" s="1043"/>
      <c r="AC104" s="1355"/>
      <c r="AD104" s="1038"/>
      <c r="AE104" s="844"/>
      <c r="AF104" s="844"/>
      <c r="AG104" s="844"/>
      <c r="AH104" s="845"/>
      <c r="AI104" s="1039"/>
      <c r="AJ104" s="1353"/>
      <c r="AK104" s="1353"/>
      <c r="AL104" s="1353"/>
      <c r="AM104" s="1353"/>
      <c r="AN104" s="1353"/>
      <c r="AO104" s="1353"/>
      <c r="AP104" s="1353"/>
      <c r="AQ104" s="1353"/>
      <c r="AR104" s="1353"/>
      <c r="AS104" s="1353"/>
      <c r="AT104" s="1353"/>
      <c r="AU104" s="1354"/>
      <c r="AV104" s="1042"/>
      <c r="AW104" s="1043"/>
      <c r="AX104" s="1043"/>
      <c r="AY104" s="1045"/>
    </row>
    <row r="105" spans="2:51" ht="24.75" customHeight="1">
      <c r="B105" s="678"/>
      <c r="C105" s="679"/>
      <c r="D105" s="679"/>
      <c r="E105" s="679"/>
      <c r="F105" s="679"/>
      <c r="G105" s="680"/>
      <c r="H105" s="1038" t="s">
        <v>271</v>
      </c>
      <c r="I105" s="844"/>
      <c r="J105" s="844"/>
      <c r="K105" s="844"/>
      <c r="L105" s="845"/>
      <c r="M105" s="1039" t="s">
        <v>1645</v>
      </c>
      <c r="N105" s="1353"/>
      <c r="O105" s="1353"/>
      <c r="P105" s="1353"/>
      <c r="Q105" s="1353"/>
      <c r="R105" s="1353"/>
      <c r="S105" s="1353"/>
      <c r="T105" s="1353"/>
      <c r="U105" s="1353"/>
      <c r="V105" s="1353"/>
      <c r="W105" s="1353"/>
      <c r="X105" s="1353"/>
      <c r="Y105" s="1354"/>
      <c r="Z105" s="1042">
        <v>1</v>
      </c>
      <c r="AA105" s="1043"/>
      <c r="AB105" s="1043"/>
      <c r="AC105" s="1355"/>
      <c r="AD105" s="1038"/>
      <c r="AE105" s="844"/>
      <c r="AF105" s="844"/>
      <c r="AG105" s="844"/>
      <c r="AH105" s="845"/>
      <c r="AI105" s="1039"/>
      <c r="AJ105" s="1353"/>
      <c r="AK105" s="1353"/>
      <c r="AL105" s="1353"/>
      <c r="AM105" s="1353"/>
      <c r="AN105" s="1353"/>
      <c r="AO105" s="1353"/>
      <c r="AP105" s="1353"/>
      <c r="AQ105" s="1353"/>
      <c r="AR105" s="1353"/>
      <c r="AS105" s="1353"/>
      <c r="AT105" s="1353"/>
      <c r="AU105" s="1354"/>
      <c r="AV105" s="1042"/>
      <c r="AW105" s="1043"/>
      <c r="AX105" s="1043"/>
      <c r="AY105" s="1045"/>
    </row>
    <row r="106" spans="2:51" ht="21.95" customHeight="1">
      <c r="B106" s="678"/>
      <c r="C106" s="679"/>
      <c r="D106" s="679"/>
      <c r="E106" s="679"/>
      <c r="F106" s="679"/>
      <c r="G106" s="680"/>
      <c r="H106" s="1038"/>
      <c r="I106" s="844"/>
      <c r="J106" s="844"/>
      <c r="K106" s="844"/>
      <c r="L106" s="845"/>
      <c r="M106" s="1039"/>
      <c r="N106" s="1353"/>
      <c r="O106" s="1353"/>
      <c r="P106" s="1353"/>
      <c r="Q106" s="1353"/>
      <c r="R106" s="1353"/>
      <c r="S106" s="1353"/>
      <c r="T106" s="1353"/>
      <c r="U106" s="1353"/>
      <c r="V106" s="1353"/>
      <c r="W106" s="1353"/>
      <c r="X106" s="1353"/>
      <c r="Y106" s="1354"/>
      <c r="Z106" s="1042"/>
      <c r="AA106" s="1043"/>
      <c r="AB106" s="1043"/>
      <c r="AC106" s="1355"/>
      <c r="AD106" s="1038"/>
      <c r="AE106" s="844"/>
      <c r="AF106" s="844"/>
      <c r="AG106" s="844"/>
      <c r="AH106" s="845"/>
      <c r="AI106" s="1039"/>
      <c r="AJ106" s="1353"/>
      <c r="AK106" s="1353"/>
      <c r="AL106" s="1353"/>
      <c r="AM106" s="1353"/>
      <c r="AN106" s="1353"/>
      <c r="AO106" s="1353"/>
      <c r="AP106" s="1353"/>
      <c r="AQ106" s="1353"/>
      <c r="AR106" s="1353"/>
      <c r="AS106" s="1353"/>
      <c r="AT106" s="1353"/>
      <c r="AU106" s="1354"/>
      <c r="AV106" s="1042"/>
      <c r="AW106" s="1043"/>
      <c r="AX106" s="1043"/>
      <c r="AY106" s="1045"/>
    </row>
    <row r="107" spans="2:51" ht="21.95" customHeight="1">
      <c r="B107" s="678"/>
      <c r="C107" s="679"/>
      <c r="D107" s="679"/>
      <c r="E107" s="679"/>
      <c r="F107" s="679"/>
      <c r="G107" s="680"/>
      <c r="H107" s="1038"/>
      <c r="I107" s="844"/>
      <c r="J107" s="844"/>
      <c r="K107" s="844"/>
      <c r="L107" s="845"/>
      <c r="M107" s="1039"/>
      <c r="N107" s="1353"/>
      <c r="O107" s="1353"/>
      <c r="P107" s="1353"/>
      <c r="Q107" s="1353"/>
      <c r="R107" s="1353"/>
      <c r="S107" s="1353"/>
      <c r="T107" s="1353"/>
      <c r="U107" s="1353"/>
      <c r="V107" s="1353"/>
      <c r="W107" s="1353"/>
      <c r="X107" s="1353"/>
      <c r="Y107" s="1354"/>
      <c r="Z107" s="1042"/>
      <c r="AA107" s="1043"/>
      <c r="AB107" s="1043"/>
      <c r="AC107" s="1355"/>
      <c r="AD107" s="1038"/>
      <c r="AE107" s="844"/>
      <c r="AF107" s="844"/>
      <c r="AG107" s="844"/>
      <c r="AH107" s="845"/>
      <c r="AI107" s="1039"/>
      <c r="AJ107" s="1353"/>
      <c r="AK107" s="1353"/>
      <c r="AL107" s="1353"/>
      <c r="AM107" s="1353"/>
      <c r="AN107" s="1353"/>
      <c r="AO107" s="1353"/>
      <c r="AP107" s="1353"/>
      <c r="AQ107" s="1353"/>
      <c r="AR107" s="1353"/>
      <c r="AS107" s="1353"/>
      <c r="AT107" s="1353"/>
      <c r="AU107" s="1354"/>
      <c r="AV107" s="1042"/>
      <c r="AW107" s="1043"/>
      <c r="AX107" s="1043"/>
      <c r="AY107" s="1045"/>
    </row>
    <row r="108" spans="2:51" ht="21.95" customHeight="1">
      <c r="B108" s="678"/>
      <c r="C108" s="679"/>
      <c r="D108" s="679"/>
      <c r="E108" s="679"/>
      <c r="F108" s="679"/>
      <c r="G108" s="680"/>
      <c r="H108" s="1038"/>
      <c r="I108" s="844"/>
      <c r="J108" s="844"/>
      <c r="K108" s="844"/>
      <c r="L108" s="845"/>
      <c r="M108" s="1039"/>
      <c r="N108" s="1353"/>
      <c r="O108" s="1353"/>
      <c r="P108" s="1353"/>
      <c r="Q108" s="1353"/>
      <c r="R108" s="1353"/>
      <c r="S108" s="1353"/>
      <c r="T108" s="1353"/>
      <c r="U108" s="1353"/>
      <c r="V108" s="1353"/>
      <c r="W108" s="1353"/>
      <c r="X108" s="1353"/>
      <c r="Y108" s="1354"/>
      <c r="Z108" s="1042"/>
      <c r="AA108" s="1043"/>
      <c r="AB108" s="1043"/>
      <c r="AC108" s="1355"/>
      <c r="AD108" s="1038"/>
      <c r="AE108" s="844"/>
      <c r="AF108" s="844"/>
      <c r="AG108" s="844"/>
      <c r="AH108" s="845"/>
      <c r="AI108" s="1039"/>
      <c r="AJ108" s="1353"/>
      <c r="AK108" s="1353"/>
      <c r="AL108" s="1353"/>
      <c r="AM108" s="1353"/>
      <c r="AN108" s="1353"/>
      <c r="AO108" s="1353"/>
      <c r="AP108" s="1353"/>
      <c r="AQ108" s="1353"/>
      <c r="AR108" s="1353"/>
      <c r="AS108" s="1353"/>
      <c r="AT108" s="1353"/>
      <c r="AU108" s="1354"/>
      <c r="AV108" s="1042"/>
      <c r="AW108" s="1043"/>
      <c r="AX108" s="1043"/>
      <c r="AY108" s="1045"/>
    </row>
    <row r="109" spans="2:51" ht="21.95" customHeight="1">
      <c r="B109" s="678"/>
      <c r="C109" s="679"/>
      <c r="D109" s="679"/>
      <c r="E109" s="679"/>
      <c r="F109" s="679"/>
      <c r="G109" s="680"/>
      <c r="H109" s="1038"/>
      <c r="I109" s="844"/>
      <c r="J109" s="844"/>
      <c r="K109" s="844"/>
      <c r="L109" s="845"/>
      <c r="M109" s="1039"/>
      <c r="N109" s="1353"/>
      <c r="O109" s="1353"/>
      <c r="P109" s="1353"/>
      <c r="Q109" s="1353"/>
      <c r="R109" s="1353"/>
      <c r="S109" s="1353"/>
      <c r="T109" s="1353"/>
      <c r="U109" s="1353"/>
      <c r="V109" s="1353"/>
      <c r="W109" s="1353"/>
      <c r="X109" s="1353"/>
      <c r="Y109" s="1354"/>
      <c r="Z109" s="1042"/>
      <c r="AA109" s="1043"/>
      <c r="AB109" s="1043"/>
      <c r="AC109" s="1355"/>
      <c r="AD109" s="1038"/>
      <c r="AE109" s="844"/>
      <c r="AF109" s="844"/>
      <c r="AG109" s="844"/>
      <c r="AH109" s="845"/>
      <c r="AI109" s="1039"/>
      <c r="AJ109" s="1353"/>
      <c r="AK109" s="1353"/>
      <c r="AL109" s="1353"/>
      <c r="AM109" s="1353"/>
      <c r="AN109" s="1353"/>
      <c r="AO109" s="1353"/>
      <c r="AP109" s="1353"/>
      <c r="AQ109" s="1353"/>
      <c r="AR109" s="1353"/>
      <c r="AS109" s="1353"/>
      <c r="AT109" s="1353"/>
      <c r="AU109" s="1354"/>
      <c r="AV109" s="1042"/>
      <c r="AW109" s="1043"/>
      <c r="AX109" s="1043"/>
      <c r="AY109" s="1045"/>
    </row>
    <row r="110" spans="2:51" ht="21.95" customHeight="1">
      <c r="B110" s="678"/>
      <c r="C110" s="679"/>
      <c r="D110" s="679"/>
      <c r="E110" s="679"/>
      <c r="F110" s="679"/>
      <c r="G110" s="680"/>
      <c r="H110" s="1046"/>
      <c r="I110" s="832"/>
      <c r="J110" s="832"/>
      <c r="K110" s="832"/>
      <c r="L110" s="833"/>
      <c r="M110" s="1047"/>
      <c r="N110" s="3597"/>
      <c r="O110" s="3597"/>
      <c r="P110" s="3597"/>
      <c r="Q110" s="3597"/>
      <c r="R110" s="3597"/>
      <c r="S110" s="3597"/>
      <c r="T110" s="3597"/>
      <c r="U110" s="3597"/>
      <c r="V110" s="3597"/>
      <c r="W110" s="3597"/>
      <c r="X110" s="3597"/>
      <c r="Y110" s="3598"/>
      <c r="Z110" s="1050"/>
      <c r="AA110" s="1051"/>
      <c r="AB110" s="1051"/>
      <c r="AC110" s="3599"/>
      <c r="AD110" s="1046"/>
      <c r="AE110" s="832"/>
      <c r="AF110" s="832"/>
      <c r="AG110" s="832"/>
      <c r="AH110" s="833"/>
      <c r="AI110" s="1047"/>
      <c r="AJ110" s="3597"/>
      <c r="AK110" s="3597"/>
      <c r="AL110" s="3597"/>
      <c r="AM110" s="3597"/>
      <c r="AN110" s="3597"/>
      <c r="AO110" s="3597"/>
      <c r="AP110" s="3597"/>
      <c r="AQ110" s="3597"/>
      <c r="AR110" s="3597"/>
      <c r="AS110" s="3597"/>
      <c r="AT110" s="3597"/>
      <c r="AU110" s="3598"/>
      <c r="AV110" s="1050"/>
      <c r="AW110" s="1051"/>
      <c r="AX110" s="1051"/>
      <c r="AY110" s="1052"/>
    </row>
    <row r="111" spans="2:51" ht="24.75" customHeight="1">
      <c r="B111" s="678"/>
      <c r="C111" s="679"/>
      <c r="D111" s="679"/>
      <c r="E111" s="679"/>
      <c r="F111" s="679"/>
      <c r="G111" s="680"/>
      <c r="H111" s="1053" t="s">
        <v>39</v>
      </c>
      <c r="I111" s="530"/>
      <c r="J111" s="530"/>
      <c r="K111" s="530"/>
      <c r="L111" s="554"/>
      <c r="M111" s="1054"/>
      <c r="N111" s="3600"/>
      <c r="O111" s="3600"/>
      <c r="P111" s="3600"/>
      <c r="Q111" s="3600"/>
      <c r="R111" s="3600"/>
      <c r="S111" s="3600"/>
      <c r="T111" s="3600"/>
      <c r="U111" s="3600"/>
      <c r="V111" s="3600"/>
      <c r="W111" s="3600"/>
      <c r="X111" s="3600"/>
      <c r="Y111" s="3601"/>
      <c r="Z111" s="1055">
        <f>SUM(Z103:AC110)</f>
        <v>7</v>
      </c>
      <c r="AA111" s="1056"/>
      <c r="AB111" s="1056"/>
      <c r="AC111" s="3602"/>
      <c r="AD111" s="1053" t="s">
        <v>39</v>
      </c>
      <c r="AE111" s="530"/>
      <c r="AF111" s="530"/>
      <c r="AG111" s="530"/>
      <c r="AH111" s="554"/>
      <c r="AI111" s="1054"/>
      <c r="AJ111" s="3600"/>
      <c r="AK111" s="3600"/>
      <c r="AL111" s="3600"/>
      <c r="AM111" s="3600"/>
      <c r="AN111" s="3600"/>
      <c r="AO111" s="3600"/>
      <c r="AP111" s="3600"/>
      <c r="AQ111" s="3600"/>
      <c r="AR111" s="3600"/>
      <c r="AS111" s="3600"/>
      <c r="AT111" s="3600"/>
      <c r="AU111" s="3601"/>
      <c r="AV111" s="1055">
        <f>SUM(AV103:AY110)</f>
        <v>0</v>
      </c>
      <c r="AW111" s="1056"/>
      <c r="AX111" s="1056"/>
      <c r="AY111" s="1058"/>
    </row>
    <row r="112" spans="2:51" ht="24.75" customHeight="1">
      <c r="B112" s="678"/>
      <c r="C112" s="679"/>
      <c r="D112" s="679"/>
      <c r="E112" s="679"/>
      <c r="F112" s="679"/>
      <c r="G112" s="680"/>
      <c r="H112" s="1059" t="s">
        <v>1646</v>
      </c>
      <c r="I112" s="1948"/>
      <c r="J112" s="1948"/>
      <c r="K112" s="1948"/>
      <c r="L112" s="1948"/>
      <c r="M112" s="1948"/>
      <c r="N112" s="1948"/>
      <c r="O112" s="1948"/>
      <c r="P112" s="1948"/>
      <c r="Q112" s="1948"/>
      <c r="R112" s="1948"/>
      <c r="S112" s="1948"/>
      <c r="T112" s="1948"/>
      <c r="U112" s="1948"/>
      <c r="V112" s="1948"/>
      <c r="W112" s="1948"/>
      <c r="X112" s="1948"/>
      <c r="Y112" s="1948"/>
      <c r="Z112" s="1948"/>
      <c r="AA112" s="1948"/>
      <c r="AB112" s="1948"/>
      <c r="AC112" s="3603"/>
      <c r="AD112" s="1059" t="s">
        <v>142</v>
      </c>
      <c r="AE112" s="1948"/>
      <c r="AF112" s="1948"/>
      <c r="AG112" s="1948"/>
      <c r="AH112" s="1948"/>
      <c r="AI112" s="1948"/>
      <c r="AJ112" s="1948"/>
      <c r="AK112" s="1948"/>
      <c r="AL112" s="1948"/>
      <c r="AM112" s="1948"/>
      <c r="AN112" s="1948"/>
      <c r="AO112" s="1948"/>
      <c r="AP112" s="1948"/>
      <c r="AQ112" s="1948"/>
      <c r="AR112" s="1948"/>
      <c r="AS112" s="1948"/>
      <c r="AT112" s="1948"/>
      <c r="AU112" s="1948"/>
      <c r="AV112" s="1948"/>
      <c r="AW112" s="1948"/>
      <c r="AX112" s="1948"/>
      <c r="AY112" s="3609"/>
    </row>
    <row r="113" spans="2:59" ht="24.75" customHeight="1">
      <c r="B113" s="678"/>
      <c r="C113" s="679"/>
      <c r="D113" s="679"/>
      <c r="E113" s="679"/>
      <c r="F113" s="679"/>
      <c r="G113" s="680"/>
      <c r="H113" s="2499" t="s">
        <v>71</v>
      </c>
      <c r="I113" s="766"/>
      <c r="J113" s="766"/>
      <c r="K113" s="766"/>
      <c r="L113" s="767"/>
      <c r="M113" s="1023" t="s">
        <v>127</v>
      </c>
      <c r="N113" s="766"/>
      <c r="O113" s="766"/>
      <c r="P113" s="766"/>
      <c r="Q113" s="766"/>
      <c r="R113" s="766"/>
      <c r="S113" s="766"/>
      <c r="T113" s="766"/>
      <c r="U113" s="766"/>
      <c r="V113" s="766"/>
      <c r="W113" s="766"/>
      <c r="X113" s="766"/>
      <c r="Y113" s="767"/>
      <c r="Z113" s="1024" t="s">
        <v>128</v>
      </c>
      <c r="AA113" s="3592"/>
      <c r="AB113" s="3592"/>
      <c r="AC113" s="3593"/>
      <c r="AD113" s="2499" t="s">
        <v>71</v>
      </c>
      <c r="AE113" s="766"/>
      <c r="AF113" s="766"/>
      <c r="AG113" s="766"/>
      <c r="AH113" s="767"/>
      <c r="AI113" s="1023" t="s">
        <v>127</v>
      </c>
      <c r="AJ113" s="766"/>
      <c r="AK113" s="766"/>
      <c r="AL113" s="766"/>
      <c r="AM113" s="766"/>
      <c r="AN113" s="766"/>
      <c r="AO113" s="766"/>
      <c r="AP113" s="766"/>
      <c r="AQ113" s="766"/>
      <c r="AR113" s="766"/>
      <c r="AS113" s="766"/>
      <c r="AT113" s="766"/>
      <c r="AU113" s="767"/>
      <c r="AV113" s="1024" t="s">
        <v>128</v>
      </c>
      <c r="AW113" s="3592"/>
      <c r="AX113" s="3592"/>
      <c r="AY113" s="3594"/>
    </row>
    <row r="114" spans="2:59" ht="24.75" customHeight="1">
      <c r="B114" s="678"/>
      <c r="C114" s="679"/>
      <c r="D114" s="679"/>
      <c r="E114" s="679"/>
      <c r="F114" s="679"/>
      <c r="G114" s="680"/>
      <c r="H114" s="1028" t="s">
        <v>1626</v>
      </c>
      <c r="I114" s="1029"/>
      <c r="J114" s="1029"/>
      <c r="K114" s="1029"/>
      <c r="L114" s="1030"/>
      <c r="M114" s="1031" t="s">
        <v>1647</v>
      </c>
      <c r="N114" s="3595"/>
      <c r="O114" s="3595"/>
      <c r="P114" s="3595"/>
      <c r="Q114" s="3595"/>
      <c r="R114" s="3595"/>
      <c r="S114" s="3595"/>
      <c r="T114" s="3595"/>
      <c r="U114" s="3595"/>
      <c r="V114" s="3595"/>
      <c r="W114" s="3595"/>
      <c r="X114" s="3595"/>
      <c r="Y114" s="3596"/>
      <c r="Z114" s="1034">
        <v>23</v>
      </c>
      <c r="AA114" s="1035"/>
      <c r="AB114" s="1035"/>
      <c r="AC114" s="3604"/>
      <c r="AD114" s="1028"/>
      <c r="AE114" s="1029"/>
      <c r="AF114" s="1029"/>
      <c r="AG114" s="1029"/>
      <c r="AH114" s="1030"/>
      <c r="AI114" s="1031"/>
      <c r="AJ114" s="3595"/>
      <c r="AK114" s="3595"/>
      <c r="AL114" s="3595"/>
      <c r="AM114" s="3595"/>
      <c r="AN114" s="3595"/>
      <c r="AO114" s="3595"/>
      <c r="AP114" s="3595"/>
      <c r="AQ114" s="3595"/>
      <c r="AR114" s="3595"/>
      <c r="AS114" s="3595"/>
      <c r="AT114" s="3595"/>
      <c r="AU114" s="3596"/>
      <c r="AV114" s="1034"/>
      <c r="AW114" s="1035"/>
      <c r="AX114" s="1035"/>
      <c r="AY114" s="1037"/>
    </row>
    <row r="115" spans="2:59" ht="24.75" customHeight="1">
      <c r="B115" s="678"/>
      <c r="C115" s="679"/>
      <c r="D115" s="679"/>
      <c r="E115" s="679"/>
      <c r="F115" s="679"/>
      <c r="G115" s="680"/>
      <c r="H115" s="1038" t="s">
        <v>1637</v>
      </c>
      <c r="I115" s="844"/>
      <c r="J115" s="844"/>
      <c r="K115" s="844"/>
      <c r="L115" s="845"/>
      <c r="M115" s="1039" t="s">
        <v>1648</v>
      </c>
      <c r="N115" s="1353"/>
      <c r="O115" s="1353"/>
      <c r="P115" s="1353"/>
      <c r="Q115" s="1353"/>
      <c r="R115" s="1353"/>
      <c r="S115" s="1353"/>
      <c r="T115" s="1353"/>
      <c r="U115" s="1353"/>
      <c r="V115" s="1353"/>
      <c r="W115" s="1353"/>
      <c r="X115" s="1353"/>
      <c r="Y115" s="1354"/>
      <c r="Z115" s="1042">
        <v>17</v>
      </c>
      <c r="AA115" s="1043"/>
      <c r="AB115" s="1043"/>
      <c r="AC115" s="1355"/>
      <c r="AD115" s="1038"/>
      <c r="AE115" s="844"/>
      <c r="AF115" s="844"/>
      <c r="AG115" s="844"/>
      <c r="AH115" s="845"/>
      <c r="AI115" s="1039"/>
      <c r="AJ115" s="1353"/>
      <c r="AK115" s="1353"/>
      <c r="AL115" s="1353"/>
      <c r="AM115" s="1353"/>
      <c r="AN115" s="1353"/>
      <c r="AO115" s="1353"/>
      <c r="AP115" s="1353"/>
      <c r="AQ115" s="1353"/>
      <c r="AR115" s="1353"/>
      <c r="AS115" s="1353"/>
      <c r="AT115" s="1353"/>
      <c r="AU115" s="1354"/>
      <c r="AV115" s="1042"/>
      <c r="AW115" s="1043"/>
      <c r="AX115" s="1043"/>
      <c r="AY115" s="1045"/>
    </row>
    <row r="116" spans="2:59" ht="24.75" customHeight="1">
      <c r="B116" s="678"/>
      <c r="C116" s="679"/>
      <c r="D116" s="679"/>
      <c r="E116" s="679"/>
      <c r="F116" s="679"/>
      <c r="G116" s="680"/>
      <c r="H116" s="1038" t="s">
        <v>1018</v>
      </c>
      <c r="I116" s="844"/>
      <c r="J116" s="844"/>
      <c r="K116" s="844"/>
      <c r="L116" s="845"/>
      <c r="M116" s="1039" t="s">
        <v>1649</v>
      </c>
      <c r="N116" s="1353"/>
      <c r="O116" s="1353"/>
      <c r="P116" s="1353"/>
      <c r="Q116" s="1353"/>
      <c r="R116" s="1353"/>
      <c r="S116" s="1353"/>
      <c r="T116" s="1353"/>
      <c r="U116" s="1353"/>
      <c r="V116" s="1353"/>
      <c r="W116" s="1353"/>
      <c r="X116" s="1353"/>
      <c r="Y116" s="1354"/>
      <c r="Z116" s="1042">
        <v>5</v>
      </c>
      <c r="AA116" s="1043"/>
      <c r="AB116" s="1043"/>
      <c r="AC116" s="1355"/>
      <c r="AD116" s="1038"/>
      <c r="AE116" s="844"/>
      <c r="AF116" s="844"/>
      <c r="AG116" s="844"/>
      <c r="AH116" s="845"/>
      <c r="AI116" s="1039"/>
      <c r="AJ116" s="1353"/>
      <c r="AK116" s="1353"/>
      <c r="AL116" s="1353"/>
      <c r="AM116" s="1353"/>
      <c r="AN116" s="1353"/>
      <c r="AO116" s="1353"/>
      <c r="AP116" s="1353"/>
      <c r="AQ116" s="1353"/>
      <c r="AR116" s="1353"/>
      <c r="AS116" s="1353"/>
      <c r="AT116" s="1353"/>
      <c r="AU116" s="1354"/>
      <c r="AV116" s="1042"/>
      <c r="AW116" s="1043"/>
      <c r="AX116" s="1043"/>
      <c r="AY116" s="1045"/>
    </row>
    <row r="117" spans="2:59" ht="24.75" customHeight="1">
      <c r="B117" s="678"/>
      <c r="C117" s="679"/>
      <c r="D117" s="679"/>
      <c r="E117" s="679"/>
      <c r="F117" s="679"/>
      <c r="G117" s="680"/>
      <c r="H117" s="1038" t="s">
        <v>274</v>
      </c>
      <c r="I117" s="844"/>
      <c r="J117" s="844"/>
      <c r="K117" s="844"/>
      <c r="L117" s="845"/>
      <c r="M117" s="1039" t="s">
        <v>1650</v>
      </c>
      <c r="N117" s="1353"/>
      <c r="O117" s="1353"/>
      <c r="P117" s="1353"/>
      <c r="Q117" s="1353"/>
      <c r="R117" s="1353"/>
      <c r="S117" s="1353"/>
      <c r="T117" s="1353"/>
      <c r="U117" s="1353"/>
      <c r="V117" s="1353"/>
      <c r="W117" s="1353"/>
      <c r="X117" s="1353"/>
      <c r="Y117" s="1354"/>
      <c r="Z117" s="1042">
        <v>1</v>
      </c>
      <c r="AA117" s="1043"/>
      <c r="AB117" s="1043"/>
      <c r="AC117" s="1355"/>
      <c r="AD117" s="1038"/>
      <c r="AE117" s="844"/>
      <c r="AF117" s="844"/>
      <c r="AG117" s="844"/>
      <c r="AH117" s="845"/>
      <c r="AI117" s="1039"/>
      <c r="AJ117" s="1353"/>
      <c r="AK117" s="1353"/>
      <c r="AL117" s="1353"/>
      <c r="AM117" s="1353"/>
      <c r="AN117" s="1353"/>
      <c r="AO117" s="1353"/>
      <c r="AP117" s="1353"/>
      <c r="AQ117" s="1353"/>
      <c r="AR117" s="1353"/>
      <c r="AS117" s="1353"/>
      <c r="AT117" s="1353"/>
      <c r="AU117" s="1354"/>
      <c r="AV117" s="1042"/>
      <c r="AW117" s="1043"/>
      <c r="AX117" s="1043"/>
      <c r="AY117" s="1045"/>
    </row>
    <row r="118" spans="2:59" ht="21.95" customHeight="1">
      <c r="B118" s="678"/>
      <c r="C118" s="679"/>
      <c r="D118" s="679"/>
      <c r="E118" s="679"/>
      <c r="F118" s="679"/>
      <c r="G118" s="680"/>
      <c r="H118" s="1038"/>
      <c r="I118" s="844"/>
      <c r="J118" s="844"/>
      <c r="K118" s="844"/>
      <c r="L118" s="845"/>
      <c r="M118" s="1039"/>
      <c r="N118" s="1353"/>
      <c r="O118" s="1353"/>
      <c r="P118" s="1353"/>
      <c r="Q118" s="1353"/>
      <c r="R118" s="1353"/>
      <c r="S118" s="1353"/>
      <c r="T118" s="1353"/>
      <c r="U118" s="1353"/>
      <c r="V118" s="1353"/>
      <c r="W118" s="1353"/>
      <c r="X118" s="1353"/>
      <c r="Y118" s="1354"/>
      <c r="Z118" s="1042"/>
      <c r="AA118" s="1043"/>
      <c r="AB118" s="1043"/>
      <c r="AC118" s="1355"/>
      <c r="AD118" s="1038"/>
      <c r="AE118" s="844"/>
      <c r="AF118" s="844"/>
      <c r="AG118" s="844"/>
      <c r="AH118" s="845"/>
      <c r="AI118" s="1039"/>
      <c r="AJ118" s="1353"/>
      <c r="AK118" s="1353"/>
      <c r="AL118" s="1353"/>
      <c r="AM118" s="1353"/>
      <c r="AN118" s="1353"/>
      <c r="AO118" s="1353"/>
      <c r="AP118" s="1353"/>
      <c r="AQ118" s="1353"/>
      <c r="AR118" s="1353"/>
      <c r="AS118" s="1353"/>
      <c r="AT118" s="1353"/>
      <c r="AU118" s="1354"/>
      <c r="AV118" s="1042"/>
      <c r="AW118" s="1043"/>
      <c r="AX118" s="1043"/>
      <c r="AY118" s="1045"/>
    </row>
    <row r="119" spans="2:59" ht="21.95" customHeight="1">
      <c r="B119" s="678"/>
      <c r="C119" s="679"/>
      <c r="D119" s="679"/>
      <c r="E119" s="679"/>
      <c r="F119" s="679"/>
      <c r="G119" s="680"/>
      <c r="H119" s="1038"/>
      <c r="I119" s="844"/>
      <c r="J119" s="844"/>
      <c r="K119" s="844"/>
      <c r="L119" s="845"/>
      <c r="M119" s="1039"/>
      <c r="N119" s="1353"/>
      <c r="O119" s="1353"/>
      <c r="P119" s="1353"/>
      <c r="Q119" s="1353"/>
      <c r="R119" s="1353"/>
      <c r="S119" s="1353"/>
      <c r="T119" s="1353"/>
      <c r="U119" s="1353"/>
      <c r="V119" s="1353"/>
      <c r="W119" s="1353"/>
      <c r="X119" s="1353"/>
      <c r="Y119" s="1354"/>
      <c r="Z119" s="1042"/>
      <c r="AA119" s="1043"/>
      <c r="AB119" s="1043"/>
      <c r="AC119" s="1355"/>
      <c r="AD119" s="1038"/>
      <c r="AE119" s="844"/>
      <c r="AF119" s="844"/>
      <c r="AG119" s="844"/>
      <c r="AH119" s="845"/>
      <c r="AI119" s="1039"/>
      <c r="AJ119" s="1353"/>
      <c r="AK119" s="1353"/>
      <c r="AL119" s="1353"/>
      <c r="AM119" s="1353"/>
      <c r="AN119" s="1353"/>
      <c r="AO119" s="1353"/>
      <c r="AP119" s="1353"/>
      <c r="AQ119" s="1353"/>
      <c r="AR119" s="1353"/>
      <c r="AS119" s="1353"/>
      <c r="AT119" s="1353"/>
      <c r="AU119" s="1354"/>
      <c r="AV119" s="1042"/>
      <c r="AW119" s="1043"/>
      <c r="AX119" s="1043"/>
      <c r="AY119" s="1045"/>
    </row>
    <row r="120" spans="2:59" ht="21.95" customHeight="1">
      <c r="B120" s="678"/>
      <c r="C120" s="679"/>
      <c r="D120" s="679"/>
      <c r="E120" s="679"/>
      <c r="F120" s="679"/>
      <c r="G120" s="680"/>
      <c r="H120" s="1038"/>
      <c r="I120" s="844"/>
      <c r="J120" s="844"/>
      <c r="K120" s="844"/>
      <c r="L120" s="845"/>
      <c r="M120" s="1039"/>
      <c r="N120" s="1353"/>
      <c r="O120" s="1353"/>
      <c r="P120" s="1353"/>
      <c r="Q120" s="1353"/>
      <c r="R120" s="1353"/>
      <c r="S120" s="1353"/>
      <c r="T120" s="1353"/>
      <c r="U120" s="1353"/>
      <c r="V120" s="1353"/>
      <c r="W120" s="1353"/>
      <c r="X120" s="1353"/>
      <c r="Y120" s="1354"/>
      <c r="Z120" s="1042"/>
      <c r="AA120" s="1043"/>
      <c r="AB120" s="1043"/>
      <c r="AC120" s="1355"/>
      <c r="AD120" s="1038"/>
      <c r="AE120" s="844"/>
      <c r="AF120" s="844"/>
      <c r="AG120" s="844"/>
      <c r="AH120" s="845"/>
      <c r="AI120" s="1039"/>
      <c r="AJ120" s="1353"/>
      <c r="AK120" s="1353"/>
      <c r="AL120" s="1353"/>
      <c r="AM120" s="1353"/>
      <c r="AN120" s="1353"/>
      <c r="AO120" s="1353"/>
      <c r="AP120" s="1353"/>
      <c r="AQ120" s="1353"/>
      <c r="AR120" s="1353"/>
      <c r="AS120" s="1353"/>
      <c r="AT120" s="1353"/>
      <c r="AU120" s="1354"/>
      <c r="AV120" s="1042"/>
      <c r="AW120" s="1043"/>
      <c r="AX120" s="1043"/>
      <c r="AY120" s="1045"/>
    </row>
    <row r="121" spans="2:59" ht="21.95" customHeight="1">
      <c r="B121" s="678"/>
      <c r="C121" s="679"/>
      <c r="D121" s="679"/>
      <c r="E121" s="679"/>
      <c r="F121" s="679"/>
      <c r="G121" s="680"/>
      <c r="H121" s="1046"/>
      <c r="I121" s="832"/>
      <c r="J121" s="832"/>
      <c r="K121" s="832"/>
      <c r="L121" s="833"/>
      <c r="M121" s="1047"/>
      <c r="N121" s="3597"/>
      <c r="O121" s="3597"/>
      <c r="P121" s="3597"/>
      <c r="Q121" s="3597"/>
      <c r="R121" s="3597"/>
      <c r="S121" s="3597"/>
      <c r="T121" s="3597"/>
      <c r="U121" s="3597"/>
      <c r="V121" s="3597"/>
      <c r="W121" s="3597"/>
      <c r="X121" s="3597"/>
      <c r="Y121" s="3598"/>
      <c r="Z121" s="1050"/>
      <c r="AA121" s="1051"/>
      <c r="AB121" s="1051"/>
      <c r="AC121" s="3599"/>
      <c r="AD121" s="1046"/>
      <c r="AE121" s="832"/>
      <c r="AF121" s="832"/>
      <c r="AG121" s="832"/>
      <c r="AH121" s="833"/>
      <c r="AI121" s="1047"/>
      <c r="AJ121" s="3597"/>
      <c r="AK121" s="3597"/>
      <c r="AL121" s="3597"/>
      <c r="AM121" s="3597"/>
      <c r="AN121" s="3597"/>
      <c r="AO121" s="3597"/>
      <c r="AP121" s="3597"/>
      <c r="AQ121" s="3597"/>
      <c r="AR121" s="3597"/>
      <c r="AS121" s="3597"/>
      <c r="AT121" s="3597"/>
      <c r="AU121" s="3598"/>
      <c r="AV121" s="1050"/>
      <c r="AW121" s="1051"/>
      <c r="AX121" s="1051"/>
      <c r="AY121" s="1052"/>
    </row>
    <row r="122" spans="2:59" ht="24.75" customHeight="1" thickBot="1">
      <c r="B122" s="1066"/>
      <c r="C122" s="1067"/>
      <c r="D122" s="1067"/>
      <c r="E122" s="1067"/>
      <c r="F122" s="1067"/>
      <c r="G122" s="1068"/>
      <c r="H122" s="1069" t="s">
        <v>39</v>
      </c>
      <c r="I122" s="1070"/>
      <c r="J122" s="1070"/>
      <c r="K122" s="1070"/>
      <c r="L122" s="3605"/>
      <c r="M122" s="1071"/>
      <c r="N122" s="3606"/>
      <c r="O122" s="3606"/>
      <c r="P122" s="3606"/>
      <c r="Q122" s="3606"/>
      <c r="R122" s="3606"/>
      <c r="S122" s="3606"/>
      <c r="T122" s="3606"/>
      <c r="U122" s="3606"/>
      <c r="V122" s="3606"/>
      <c r="W122" s="3606"/>
      <c r="X122" s="3606"/>
      <c r="Y122" s="3607"/>
      <c r="Z122" s="1074">
        <f>SUM(Z114:AC121)</f>
        <v>46</v>
      </c>
      <c r="AA122" s="1075"/>
      <c r="AB122" s="1075"/>
      <c r="AC122" s="3608"/>
      <c r="AD122" s="1069" t="s">
        <v>39</v>
      </c>
      <c r="AE122" s="1070"/>
      <c r="AF122" s="1070"/>
      <c r="AG122" s="1070"/>
      <c r="AH122" s="3605"/>
      <c r="AI122" s="1071"/>
      <c r="AJ122" s="3606"/>
      <c r="AK122" s="3606"/>
      <c r="AL122" s="3606"/>
      <c r="AM122" s="3606"/>
      <c r="AN122" s="3606"/>
      <c r="AO122" s="3606"/>
      <c r="AP122" s="3606"/>
      <c r="AQ122" s="3606"/>
      <c r="AR122" s="3606"/>
      <c r="AS122" s="3606"/>
      <c r="AT122" s="3606"/>
      <c r="AU122" s="3607"/>
      <c r="AV122" s="1074">
        <f>SUM(AV114:AY121)</f>
        <v>0</v>
      </c>
      <c r="AW122" s="1075"/>
      <c r="AX122" s="1075"/>
      <c r="AY122" s="1077"/>
    </row>
    <row r="125" spans="2:59" ht="14.4">
      <c r="C125" s="1078" t="s">
        <v>143</v>
      </c>
    </row>
    <row r="126" spans="2:59">
      <c r="C126" s="502" t="s">
        <v>144</v>
      </c>
    </row>
    <row r="127" spans="2:59" ht="34.549999999999997" customHeight="1">
      <c r="B127" s="1079"/>
      <c r="C127" s="1080"/>
      <c r="D127" s="581" t="s">
        <v>145</v>
      </c>
      <c r="E127" s="582"/>
      <c r="F127" s="582"/>
      <c r="G127" s="582"/>
      <c r="H127" s="582"/>
      <c r="I127" s="582"/>
      <c r="J127" s="582"/>
      <c r="K127" s="582"/>
      <c r="L127" s="582"/>
      <c r="M127" s="583"/>
      <c r="N127" s="581" t="s">
        <v>146</v>
      </c>
      <c r="O127" s="582"/>
      <c r="P127" s="582"/>
      <c r="Q127" s="582"/>
      <c r="R127" s="582"/>
      <c r="S127" s="582"/>
      <c r="T127" s="582"/>
      <c r="U127" s="582"/>
      <c r="V127" s="582"/>
      <c r="W127" s="582"/>
      <c r="X127" s="582"/>
      <c r="Y127" s="582"/>
      <c r="Z127" s="582"/>
      <c r="AA127" s="582"/>
      <c r="AB127" s="582"/>
      <c r="AC127" s="582"/>
      <c r="AD127" s="582"/>
      <c r="AE127" s="582"/>
      <c r="AF127" s="582"/>
      <c r="AG127" s="582"/>
      <c r="AH127" s="582"/>
      <c r="AI127" s="582"/>
      <c r="AJ127" s="582"/>
      <c r="AK127" s="583"/>
      <c r="AL127" s="1081" t="s">
        <v>147</v>
      </c>
      <c r="AM127" s="1082"/>
      <c r="AN127" s="1082"/>
      <c r="AO127" s="1082"/>
      <c r="AP127" s="1082"/>
      <c r="AQ127" s="1083"/>
      <c r="AR127" s="581" t="s">
        <v>148</v>
      </c>
      <c r="AS127" s="582"/>
      <c r="AT127" s="582"/>
      <c r="AU127" s="583"/>
      <c r="AV127" s="581" t="s">
        <v>149</v>
      </c>
      <c r="AW127" s="582"/>
      <c r="AX127" s="583"/>
      <c r="BG127" s="3610"/>
    </row>
    <row r="128" spans="2:59" ht="42.55" customHeight="1">
      <c r="B128" s="1079">
        <v>1</v>
      </c>
      <c r="C128" s="1080">
        <v>1</v>
      </c>
      <c r="D128" s="1092" t="s">
        <v>1651</v>
      </c>
      <c r="E128" s="1093"/>
      <c r="F128" s="1093"/>
      <c r="G128" s="1093"/>
      <c r="H128" s="1093"/>
      <c r="I128" s="1093"/>
      <c r="J128" s="1093"/>
      <c r="K128" s="1093"/>
      <c r="L128" s="1093"/>
      <c r="M128" s="1094"/>
      <c r="N128" s="1089" t="s">
        <v>1652</v>
      </c>
      <c r="O128" s="1090"/>
      <c r="P128" s="1090"/>
      <c r="Q128" s="1090"/>
      <c r="R128" s="1090"/>
      <c r="S128" s="1090"/>
      <c r="T128" s="1090"/>
      <c r="U128" s="1090"/>
      <c r="V128" s="1090"/>
      <c r="W128" s="1090"/>
      <c r="X128" s="1090"/>
      <c r="Y128" s="1090"/>
      <c r="Z128" s="1090"/>
      <c r="AA128" s="1090"/>
      <c r="AB128" s="1090"/>
      <c r="AC128" s="1090"/>
      <c r="AD128" s="1090"/>
      <c r="AE128" s="1090"/>
      <c r="AF128" s="1090"/>
      <c r="AG128" s="1090"/>
      <c r="AH128" s="1090"/>
      <c r="AI128" s="1090"/>
      <c r="AJ128" s="1090"/>
      <c r="AK128" s="1091"/>
      <c r="AL128" s="1092">
        <v>213</v>
      </c>
      <c r="AM128" s="1093"/>
      <c r="AN128" s="1093"/>
      <c r="AO128" s="1093"/>
      <c r="AP128" s="1093"/>
      <c r="AQ128" s="1094"/>
      <c r="AR128" s="3611" t="s">
        <v>1653</v>
      </c>
      <c r="AS128" s="3612"/>
      <c r="AT128" s="3612"/>
      <c r="AU128" s="3613"/>
      <c r="AV128" s="1089"/>
      <c r="AW128" s="1090"/>
      <c r="AX128" s="1091"/>
    </row>
    <row r="129" spans="2:59" ht="42.55" customHeight="1">
      <c r="B129" s="3614"/>
      <c r="C129" s="3615">
        <v>2</v>
      </c>
      <c r="D129" s="1092" t="s">
        <v>1654</v>
      </c>
      <c r="E129" s="1093"/>
      <c r="F129" s="1093"/>
      <c r="G129" s="1093"/>
      <c r="H129" s="1093"/>
      <c r="I129" s="1093"/>
      <c r="J129" s="1093"/>
      <c r="K129" s="1093"/>
      <c r="L129" s="1093"/>
      <c r="M129" s="1094"/>
      <c r="N129" s="1089" t="s">
        <v>1655</v>
      </c>
      <c r="O129" s="1090"/>
      <c r="P129" s="1090"/>
      <c r="Q129" s="1090"/>
      <c r="R129" s="1090"/>
      <c r="S129" s="1090"/>
      <c r="T129" s="1090"/>
      <c r="U129" s="1090"/>
      <c r="V129" s="1090"/>
      <c r="W129" s="1090"/>
      <c r="X129" s="1090"/>
      <c r="Y129" s="1090"/>
      <c r="Z129" s="1090"/>
      <c r="AA129" s="1090"/>
      <c r="AB129" s="1090"/>
      <c r="AC129" s="1090"/>
      <c r="AD129" s="1090"/>
      <c r="AE129" s="1090"/>
      <c r="AF129" s="1090"/>
      <c r="AG129" s="1090"/>
      <c r="AH129" s="1090"/>
      <c r="AI129" s="1090"/>
      <c r="AJ129" s="1090"/>
      <c r="AK129" s="1091"/>
      <c r="AL129" s="1092">
        <v>20</v>
      </c>
      <c r="AM129" s="1093"/>
      <c r="AN129" s="1093"/>
      <c r="AO129" s="1093"/>
      <c r="AP129" s="1093"/>
      <c r="AQ129" s="1094"/>
      <c r="AR129" s="3611" t="s">
        <v>1653</v>
      </c>
      <c r="AS129" s="3612"/>
      <c r="AT129" s="3612"/>
      <c r="AU129" s="3613"/>
      <c r="AV129" s="1089"/>
      <c r="AW129" s="1090"/>
      <c r="AX129" s="1091"/>
      <c r="BG129" s="3610"/>
    </row>
    <row r="130" spans="2:59" ht="42.55" customHeight="1">
      <c r="B130" s="3614"/>
      <c r="C130" s="3615">
        <v>3</v>
      </c>
      <c r="D130" s="1092" t="s">
        <v>1656</v>
      </c>
      <c r="E130" s="1093"/>
      <c r="F130" s="1093"/>
      <c r="G130" s="1093"/>
      <c r="H130" s="1093"/>
      <c r="I130" s="1093"/>
      <c r="J130" s="1093"/>
      <c r="K130" s="1093"/>
      <c r="L130" s="1093"/>
      <c r="M130" s="1094"/>
      <c r="N130" s="1089" t="s">
        <v>1657</v>
      </c>
      <c r="O130" s="1090"/>
      <c r="P130" s="1090"/>
      <c r="Q130" s="1090"/>
      <c r="R130" s="1090"/>
      <c r="S130" s="1090"/>
      <c r="T130" s="1090"/>
      <c r="U130" s="1090"/>
      <c r="V130" s="1090"/>
      <c r="W130" s="1090"/>
      <c r="X130" s="1090"/>
      <c r="Y130" s="1090"/>
      <c r="Z130" s="1090"/>
      <c r="AA130" s="1090"/>
      <c r="AB130" s="1090"/>
      <c r="AC130" s="1090"/>
      <c r="AD130" s="1090"/>
      <c r="AE130" s="1090"/>
      <c r="AF130" s="1090"/>
      <c r="AG130" s="1090"/>
      <c r="AH130" s="1090"/>
      <c r="AI130" s="1090"/>
      <c r="AJ130" s="1090"/>
      <c r="AK130" s="1091"/>
      <c r="AL130" s="1092">
        <v>18</v>
      </c>
      <c r="AM130" s="1093"/>
      <c r="AN130" s="1093"/>
      <c r="AO130" s="1093"/>
      <c r="AP130" s="1093"/>
      <c r="AQ130" s="1094"/>
      <c r="AR130" s="3611" t="s">
        <v>1653</v>
      </c>
      <c r="AS130" s="3612"/>
      <c r="AT130" s="3612"/>
      <c r="AU130" s="3613"/>
      <c r="AV130" s="1089"/>
      <c r="AW130" s="1090"/>
      <c r="AX130" s="1091"/>
      <c r="BG130" s="3610"/>
    </row>
    <row r="131" spans="2:59" ht="42.55" customHeight="1">
      <c r="B131" s="3614"/>
      <c r="C131" s="3615">
        <v>4</v>
      </c>
      <c r="D131" s="1092" t="s">
        <v>1658</v>
      </c>
      <c r="E131" s="1093"/>
      <c r="F131" s="1093"/>
      <c r="G131" s="1093"/>
      <c r="H131" s="1093"/>
      <c r="I131" s="1093"/>
      <c r="J131" s="1093"/>
      <c r="K131" s="1093"/>
      <c r="L131" s="1093"/>
      <c r="M131" s="1094"/>
      <c r="N131" s="1089" t="s">
        <v>1659</v>
      </c>
      <c r="O131" s="1090"/>
      <c r="P131" s="1090"/>
      <c r="Q131" s="1090"/>
      <c r="R131" s="1090"/>
      <c r="S131" s="1090"/>
      <c r="T131" s="1090"/>
      <c r="U131" s="1090"/>
      <c r="V131" s="1090"/>
      <c r="W131" s="1090"/>
      <c r="X131" s="1090"/>
      <c r="Y131" s="1090"/>
      <c r="Z131" s="1090"/>
      <c r="AA131" s="1090"/>
      <c r="AB131" s="1090"/>
      <c r="AC131" s="1090"/>
      <c r="AD131" s="1090"/>
      <c r="AE131" s="1090"/>
      <c r="AF131" s="1090"/>
      <c r="AG131" s="1090"/>
      <c r="AH131" s="1090"/>
      <c r="AI131" s="1090"/>
      <c r="AJ131" s="1090"/>
      <c r="AK131" s="1091"/>
      <c r="AL131" s="1092">
        <v>17</v>
      </c>
      <c r="AM131" s="1093"/>
      <c r="AN131" s="1093"/>
      <c r="AO131" s="1093"/>
      <c r="AP131" s="1093"/>
      <c r="AQ131" s="1094"/>
      <c r="AR131" s="3611" t="s">
        <v>1653</v>
      </c>
      <c r="AS131" s="3612"/>
      <c r="AT131" s="3612"/>
      <c r="AU131" s="3613"/>
      <c r="AV131" s="1089"/>
      <c r="AW131" s="1090"/>
      <c r="AX131" s="1091"/>
      <c r="BG131" s="3610"/>
    </row>
    <row r="132" spans="2:59" ht="42.55" customHeight="1">
      <c r="B132" s="3614"/>
      <c r="C132" s="3615">
        <v>5</v>
      </c>
      <c r="D132" s="1092" t="s">
        <v>1660</v>
      </c>
      <c r="E132" s="1093"/>
      <c r="F132" s="1093"/>
      <c r="G132" s="1093"/>
      <c r="H132" s="1093"/>
      <c r="I132" s="1093"/>
      <c r="J132" s="1093"/>
      <c r="K132" s="1093"/>
      <c r="L132" s="1093"/>
      <c r="M132" s="1094"/>
      <c r="N132" s="1092" t="s">
        <v>1661</v>
      </c>
      <c r="O132" s="1093"/>
      <c r="P132" s="1093"/>
      <c r="Q132" s="1093"/>
      <c r="R132" s="1093"/>
      <c r="S132" s="1093"/>
      <c r="T132" s="1093"/>
      <c r="U132" s="1093"/>
      <c r="V132" s="1093"/>
      <c r="W132" s="1093"/>
      <c r="X132" s="1093"/>
      <c r="Y132" s="1093"/>
      <c r="Z132" s="1093"/>
      <c r="AA132" s="1093"/>
      <c r="AB132" s="1093"/>
      <c r="AC132" s="1093"/>
      <c r="AD132" s="1093"/>
      <c r="AE132" s="1093"/>
      <c r="AF132" s="1093"/>
      <c r="AG132" s="1093"/>
      <c r="AH132" s="1093"/>
      <c r="AI132" s="1093"/>
      <c r="AJ132" s="1093"/>
      <c r="AK132" s="1094"/>
      <c r="AL132" s="1092">
        <v>8</v>
      </c>
      <c r="AM132" s="1093"/>
      <c r="AN132" s="1093"/>
      <c r="AO132" s="1093"/>
      <c r="AP132" s="1093"/>
      <c r="AQ132" s="1094"/>
      <c r="AR132" s="3611" t="s">
        <v>1653</v>
      </c>
      <c r="AS132" s="3612"/>
      <c r="AT132" s="3612"/>
      <c r="AU132" s="3613"/>
      <c r="AV132" s="1089"/>
      <c r="AW132" s="1090"/>
      <c r="AX132" s="1091"/>
      <c r="BG132" s="3610"/>
    </row>
    <row r="133" spans="2:59" ht="42.55" customHeight="1">
      <c r="B133" s="3614"/>
      <c r="C133" s="3615">
        <v>6</v>
      </c>
      <c r="D133" s="1092" t="s">
        <v>1662</v>
      </c>
      <c r="E133" s="1093"/>
      <c r="F133" s="1093"/>
      <c r="G133" s="1093"/>
      <c r="H133" s="1093"/>
      <c r="I133" s="1093"/>
      <c r="J133" s="1093"/>
      <c r="K133" s="1093"/>
      <c r="L133" s="1093"/>
      <c r="M133" s="1094"/>
      <c r="N133" s="1092" t="s">
        <v>1663</v>
      </c>
      <c r="O133" s="1093"/>
      <c r="P133" s="1093"/>
      <c r="Q133" s="1093"/>
      <c r="R133" s="1093"/>
      <c r="S133" s="1093"/>
      <c r="T133" s="1093"/>
      <c r="U133" s="1093"/>
      <c r="V133" s="1093"/>
      <c r="W133" s="1093"/>
      <c r="X133" s="1093"/>
      <c r="Y133" s="1093"/>
      <c r="Z133" s="1093"/>
      <c r="AA133" s="1093"/>
      <c r="AB133" s="1093"/>
      <c r="AC133" s="1093"/>
      <c r="AD133" s="1093"/>
      <c r="AE133" s="1093"/>
      <c r="AF133" s="1093"/>
      <c r="AG133" s="1093"/>
      <c r="AH133" s="1093"/>
      <c r="AI133" s="1093"/>
      <c r="AJ133" s="1093"/>
      <c r="AK133" s="1094"/>
      <c r="AL133" s="1092">
        <v>3</v>
      </c>
      <c r="AM133" s="1093"/>
      <c r="AN133" s="1093"/>
      <c r="AO133" s="1093"/>
      <c r="AP133" s="1093"/>
      <c r="AQ133" s="1094"/>
      <c r="AR133" s="3611" t="s">
        <v>1653</v>
      </c>
      <c r="AS133" s="3612"/>
      <c r="AT133" s="3612"/>
      <c r="AU133" s="3613"/>
      <c r="AV133" s="1089"/>
      <c r="AW133" s="1090"/>
      <c r="AX133" s="1091"/>
      <c r="BG133" s="3610"/>
    </row>
    <row r="134" spans="2:59" ht="42.55" customHeight="1">
      <c r="B134" s="1079">
        <v>7</v>
      </c>
      <c r="C134" s="1080">
        <v>1</v>
      </c>
      <c r="D134" s="1092" t="s">
        <v>1664</v>
      </c>
      <c r="E134" s="1093"/>
      <c r="F134" s="1093"/>
      <c r="G134" s="1093"/>
      <c r="H134" s="1093"/>
      <c r="I134" s="1093"/>
      <c r="J134" s="1093"/>
      <c r="K134" s="1093"/>
      <c r="L134" s="1093"/>
      <c r="M134" s="1094"/>
      <c r="N134" s="1089" t="s">
        <v>1665</v>
      </c>
      <c r="O134" s="1090"/>
      <c r="P134" s="1090"/>
      <c r="Q134" s="1090"/>
      <c r="R134" s="1090"/>
      <c r="S134" s="1090"/>
      <c r="T134" s="1090"/>
      <c r="U134" s="1090"/>
      <c r="V134" s="1090"/>
      <c r="W134" s="1090"/>
      <c r="X134" s="1090"/>
      <c r="Y134" s="1090"/>
      <c r="Z134" s="1090"/>
      <c r="AA134" s="1090"/>
      <c r="AB134" s="1090"/>
      <c r="AC134" s="1090"/>
      <c r="AD134" s="1090"/>
      <c r="AE134" s="1090"/>
      <c r="AF134" s="1090"/>
      <c r="AG134" s="1090"/>
      <c r="AH134" s="1090"/>
      <c r="AI134" s="1090"/>
      <c r="AJ134" s="1090"/>
      <c r="AK134" s="1091"/>
      <c r="AL134" s="1092">
        <v>2</v>
      </c>
      <c r="AM134" s="1093"/>
      <c r="AN134" s="1093"/>
      <c r="AO134" s="1093"/>
      <c r="AP134" s="1093"/>
      <c r="AQ134" s="1094"/>
      <c r="AR134" s="3611" t="s">
        <v>1653</v>
      </c>
      <c r="AS134" s="3612"/>
      <c r="AT134" s="3612"/>
      <c r="AU134" s="3613"/>
      <c r="AV134" s="1089"/>
      <c r="AW134" s="1090"/>
      <c r="AX134" s="1091"/>
      <c r="BG134" s="3610"/>
    </row>
    <row r="135" spans="2:59" ht="13.6" customHeight="1">
      <c r="B135" s="1127"/>
      <c r="C135" s="1127"/>
      <c r="D135" s="3616"/>
      <c r="E135" s="980"/>
      <c r="F135" s="980"/>
      <c r="G135" s="980"/>
      <c r="H135" s="980"/>
      <c r="I135" s="980"/>
      <c r="J135" s="980"/>
      <c r="K135" s="980"/>
      <c r="L135" s="980"/>
      <c r="M135" s="980"/>
      <c r="N135" s="975"/>
      <c r="O135" s="975"/>
      <c r="P135" s="975"/>
      <c r="Q135" s="975"/>
      <c r="R135" s="975"/>
      <c r="S135" s="975"/>
      <c r="T135" s="975"/>
      <c r="U135" s="975"/>
      <c r="V135" s="975"/>
      <c r="W135" s="975"/>
      <c r="X135" s="975"/>
      <c r="Y135" s="975"/>
      <c r="Z135" s="975"/>
      <c r="AA135" s="975"/>
      <c r="AB135" s="975"/>
      <c r="AC135" s="975"/>
      <c r="AD135" s="975"/>
      <c r="AE135" s="975"/>
      <c r="AF135" s="975"/>
      <c r="AG135" s="975"/>
      <c r="AH135" s="975"/>
      <c r="AI135" s="975"/>
      <c r="AJ135" s="975"/>
      <c r="AK135" s="975"/>
      <c r="AL135" s="980"/>
      <c r="AM135" s="980"/>
      <c r="AN135" s="980"/>
      <c r="AO135" s="980"/>
      <c r="AP135" s="980"/>
      <c r="AQ135" s="980"/>
      <c r="AR135" s="975"/>
      <c r="AS135" s="975"/>
      <c r="AT135" s="975"/>
      <c r="AU135" s="975"/>
      <c r="AV135" s="975"/>
      <c r="AW135" s="975"/>
      <c r="AX135" s="975"/>
      <c r="BG135" s="3610"/>
    </row>
    <row r="136" spans="2:59" ht="14.25" customHeight="1">
      <c r="C136" s="502" t="s">
        <v>1666</v>
      </c>
      <c r="BG136" s="3610"/>
    </row>
    <row r="137" spans="2:59" ht="24.05" customHeight="1">
      <c r="B137" s="1079"/>
      <c r="C137" s="1080"/>
      <c r="D137" s="581" t="s">
        <v>145</v>
      </c>
      <c r="E137" s="582"/>
      <c r="F137" s="582"/>
      <c r="G137" s="582"/>
      <c r="H137" s="582"/>
      <c r="I137" s="582"/>
      <c r="J137" s="582"/>
      <c r="K137" s="582"/>
      <c r="L137" s="582"/>
      <c r="M137" s="583"/>
      <c r="N137" s="581" t="s">
        <v>146</v>
      </c>
      <c r="O137" s="582"/>
      <c r="P137" s="582"/>
      <c r="Q137" s="582"/>
      <c r="R137" s="582"/>
      <c r="S137" s="582"/>
      <c r="T137" s="582"/>
      <c r="U137" s="582"/>
      <c r="V137" s="582"/>
      <c r="W137" s="582"/>
      <c r="X137" s="582"/>
      <c r="Y137" s="582"/>
      <c r="Z137" s="582"/>
      <c r="AA137" s="582"/>
      <c r="AB137" s="582"/>
      <c r="AC137" s="582"/>
      <c r="AD137" s="582"/>
      <c r="AE137" s="582"/>
      <c r="AF137" s="582"/>
      <c r="AG137" s="582"/>
      <c r="AH137" s="582"/>
      <c r="AI137" s="582"/>
      <c r="AJ137" s="582"/>
      <c r="AK137" s="583"/>
      <c r="AL137" s="1081" t="s">
        <v>147</v>
      </c>
      <c r="AM137" s="1082"/>
      <c r="AN137" s="1082"/>
      <c r="AO137" s="1082"/>
      <c r="AP137" s="1082"/>
      <c r="AQ137" s="1083"/>
      <c r="AR137" s="581" t="s">
        <v>148</v>
      </c>
      <c r="AS137" s="582"/>
      <c r="AT137" s="582"/>
      <c r="AU137" s="583"/>
      <c r="AV137" s="581" t="s">
        <v>149</v>
      </c>
      <c r="AW137" s="582"/>
      <c r="AX137" s="583"/>
      <c r="BG137" s="3610"/>
    </row>
    <row r="138" spans="2:59" ht="42.05" customHeight="1">
      <c r="B138" s="1079">
        <v>1</v>
      </c>
      <c r="C138" s="1080">
        <v>1</v>
      </c>
      <c r="D138" s="1092" t="s">
        <v>1664</v>
      </c>
      <c r="E138" s="1093"/>
      <c r="F138" s="1093"/>
      <c r="G138" s="1093"/>
      <c r="H138" s="1093"/>
      <c r="I138" s="1093"/>
      <c r="J138" s="1093"/>
      <c r="K138" s="1093"/>
      <c r="L138" s="1093"/>
      <c r="M138" s="1094"/>
      <c r="N138" s="1092" t="s">
        <v>1667</v>
      </c>
      <c r="O138" s="1093"/>
      <c r="P138" s="1093"/>
      <c r="Q138" s="1093"/>
      <c r="R138" s="1093"/>
      <c r="S138" s="1093"/>
      <c r="T138" s="1093"/>
      <c r="U138" s="1093"/>
      <c r="V138" s="1093"/>
      <c r="W138" s="1093"/>
      <c r="X138" s="1093"/>
      <c r="Y138" s="1093"/>
      <c r="Z138" s="1093"/>
      <c r="AA138" s="1093"/>
      <c r="AB138" s="1093"/>
      <c r="AC138" s="1093"/>
      <c r="AD138" s="1093"/>
      <c r="AE138" s="1093"/>
      <c r="AF138" s="1093"/>
      <c r="AG138" s="1093"/>
      <c r="AH138" s="1093"/>
      <c r="AI138" s="1093"/>
      <c r="AJ138" s="1093"/>
      <c r="AK138" s="1094"/>
      <c r="AL138" s="1092">
        <v>20</v>
      </c>
      <c r="AM138" s="1093"/>
      <c r="AN138" s="1093"/>
      <c r="AO138" s="1093"/>
      <c r="AP138" s="1093"/>
      <c r="AQ138" s="1094"/>
      <c r="AR138" s="3611" t="s">
        <v>1653</v>
      </c>
      <c r="AS138" s="3612"/>
      <c r="AT138" s="3612"/>
      <c r="AU138" s="3613"/>
      <c r="AV138" s="1089"/>
      <c r="AW138" s="1090"/>
      <c r="AX138" s="1091"/>
      <c r="BG138" s="3610"/>
    </row>
    <row r="139" spans="2:59" ht="42.05" customHeight="1">
      <c r="B139" s="1079">
        <v>2</v>
      </c>
      <c r="C139" s="1080">
        <v>1</v>
      </c>
      <c r="D139" s="1092" t="s">
        <v>1668</v>
      </c>
      <c r="E139" s="1093"/>
      <c r="F139" s="1093"/>
      <c r="G139" s="1093"/>
      <c r="H139" s="1093"/>
      <c r="I139" s="1093"/>
      <c r="J139" s="1093"/>
      <c r="K139" s="1093"/>
      <c r="L139" s="1093"/>
      <c r="M139" s="1094"/>
      <c r="N139" s="1089" t="s">
        <v>1669</v>
      </c>
      <c r="O139" s="1090"/>
      <c r="P139" s="1090"/>
      <c r="Q139" s="1090"/>
      <c r="R139" s="1090"/>
      <c r="S139" s="1090"/>
      <c r="T139" s="1090"/>
      <c r="U139" s="1090"/>
      <c r="V139" s="1090"/>
      <c r="W139" s="1090"/>
      <c r="X139" s="1090"/>
      <c r="Y139" s="1090"/>
      <c r="Z139" s="1090"/>
      <c r="AA139" s="1090"/>
      <c r="AB139" s="1090"/>
      <c r="AC139" s="1090"/>
      <c r="AD139" s="1090"/>
      <c r="AE139" s="1090"/>
      <c r="AF139" s="1090"/>
      <c r="AG139" s="1090"/>
      <c r="AH139" s="1090"/>
      <c r="AI139" s="1090"/>
      <c r="AJ139" s="1090"/>
      <c r="AK139" s="1091"/>
      <c r="AL139" s="1092">
        <v>20</v>
      </c>
      <c r="AM139" s="1093"/>
      <c r="AN139" s="1093"/>
      <c r="AO139" s="1093"/>
      <c r="AP139" s="1093"/>
      <c r="AQ139" s="1094"/>
      <c r="AR139" s="3611" t="s">
        <v>1653</v>
      </c>
      <c r="AS139" s="3612"/>
      <c r="AT139" s="3612"/>
      <c r="AU139" s="3613"/>
      <c r="AV139" s="1089"/>
      <c r="AW139" s="1090"/>
      <c r="AX139" s="1091"/>
      <c r="BG139" s="3610"/>
    </row>
    <row r="140" spans="2:59" ht="42.05" customHeight="1">
      <c r="B140" s="3614"/>
      <c r="C140" s="3615">
        <v>3</v>
      </c>
      <c r="D140" s="2546" t="s">
        <v>1670</v>
      </c>
      <c r="E140" s="3617"/>
      <c r="F140" s="3617"/>
      <c r="G140" s="3617"/>
      <c r="H140" s="3617"/>
      <c r="I140" s="3617"/>
      <c r="J140" s="3617"/>
      <c r="K140" s="3617"/>
      <c r="L140" s="3617"/>
      <c r="M140" s="3618"/>
      <c r="N140" s="1089" t="s">
        <v>1671</v>
      </c>
      <c r="O140" s="1090"/>
      <c r="P140" s="1090"/>
      <c r="Q140" s="1090"/>
      <c r="R140" s="1090"/>
      <c r="S140" s="1090"/>
      <c r="T140" s="1090"/>
      <c r="U140" s="1090"/>
      <c r="V140" s="1090"/>
      <c r="W140" s="1090"/>
      <c r="X140" s="1090"/>
      <c r="Y140" s="1090"/>
      <c r="Z140" s="1090"/>
      <c r="AA140" s="1090"/>
      <c r="AB140" s="1090"/>
      <c r="AC140" s="1090"/>
      <c r="AD140" s="1090"/>
      <c r="AE140" s="1090"/>
      <c r="AF140" s="1090"/>
      <c r="AG140" s="1090"/>
      <c r="AH140" s="1090"/>
      <c r="AI140" s="1090"/>
      <c r="AJ140" s="1090"/>
      <c r="AK140" s="1091"/>
      <c r="AL140" s="1092">
        <v>20</v>
      </c>
      <c r="AM140" s="1093"/>
      <c r="AN140" s="1093"/>
      <c r="AO140" s="1093"/>
      <c r="AP140" s="1093"/>
      <c r="AQ140" s="1094"/>
      <c r="AR140" s="3611" t="s">
        <v>1653</v>
      </c>
      <c r="AS140" s="3612"/>
      <c r="AT140" s="3612"/>
      <c r="AU140" s="3613"/>
      <c r="AV140" s="1089"/>
      <c r="AW140" s="1090"/>
      <c r="AX140" s="1091"/>
      <c r="BG140" s="3610"/>
    </row>
    <row r="141" spans="2:59" ht="41.25" customHeight="1">
      <c r="B141" s="3614"/>
      <c r="C141" s="3615">
        <v>4</v>
      </c>
      <c r="D141" s="2546" t="s">
        <v>1672</v>
      </c>
      <c r="E141" s="3617"/>
      <c r="F141" s="3617"/>
      <c r="G141" s="3617"/>
      <c r="H141" s="3617"/>
      <c r="I141" s="3617"/>
      <c r="J141" s="3617"/>
      <c r="K141" s="3617"/>
      <c r="L141" s="3617"/>
      <c r="M141" s="3618"/>
      <c r="N141" s="1092" t="s">
        <v>1673</v>
      </c>
      <c r="O141" s="1093"/>
      <c r="P141" s="1093"/>
      <c r="Q141" s="1093"/>
      <c r="R141" s="1093"/>
      <c r="S141" s="1093"/>
      <c r="T141" s="1093"/>
      <c r="U141" s="1093"/>
      <c r="V141" s="1093"/>
      <c r="W141" s="1093"/>
      <c r="X141" s="1093"/>
      <c r="Y141" s="1093"/>
      <c r="Z141" s="1093"/>
      <c r="AA141" s="1093"/>
      <c r="AB141" s="1093"/>
      <c r="AC141" s="1093"/>
      <c r="AD141" s="1093"/>
      <c r="AE141" s="1093"/>
      <c r="AF141" s="1093"/>
      <c r="AG141" s="1093"/>
      <c r="AH141" s="1093"/>
      <c r="AI141" s="1093"/>
      <c r="AJ141" s="1093"/>
      <c r="AK141" s="1094"/>
      <c r="AL141" s="1092">
        <v>7</v>
      </c>
      <c r="AM141" s="1093"/>
      <c r="AN141" s="1093"/>
      <c r="AO141" s="1093"/>
      <c r="AP141" s="1093"/>
      <c r="AQ141" s="1094"/>
      <c r="AR141" s="3611" t="s">
        <v>1653</v>
      </c>
      <c r="AS141" s="3612"/>
      <c r="AT141" s="3612"/>
      <c r="AU141" s="3613"/>
      <c r="AV141" s="1089"/>
      <c r="AW141" s="1090"/>
      <c r="AX141" s="1091"/>
      <c r="BG141" s="3610"/>
    </row>
    <row r="143" spans="2:59" ht="23.25" hidden="1" customHeight="1">
      <c r="B143" s="502" t="s">
        <v>152</v>
      </c>
    </row>
    <row r="144" spans="2:59" ht="36" hidden="1" customHeight="1">
      <c r="B144" s="581" t="s">
        <v>153</v>
      </c>
      <c r="C144" s="582"/>
      <c r="D144" s="582"/>
      <c r="E144" s="582"/>
      <c r="F144" s="582"/>
      <c r="G144" s="582"/>
      <c r="H144" s="583"/>
      <c r="I144" s="563"/>
      <c r="J144" s="530"/>
      <c r="K144" s="530"/>
      <c r="L144" s="530"/>
      <c r="M144" s="530"/>
      <c r="N144" s="530"/>
      <c r="O144" s="530"/>
      <c r="P144" s="530"/>
      <c r="Q144" s="530"/>
      <c r="R144" s="530"/>
      <c r="S144" s="530"/>
      <c r="T144" s="530"/>
      <c r="U144" s="530"/>
      <c r="V144" s="530"/>
      <c r="W144" s="530"/>
      <c r="X144" s="530"/>
      <c r="Y144" s="554"/>
    </row>
    <row r="145" spans="1:52" ht="36" hidden="1" customHeight="1">
      <c r="B145" s="1081" t="s">
        <v>291</v>
      </c>
      <c r="C145" s="1082"/>
      <c r="D145" s="1082"/>
      <c r="E145" s="1082"/>
      <c r="F145" s="1082"/>
      <c r="G145" s="1082"/>
      <c r="H145" s="1083"/>
      <c r="I145" s="563" t="s">
        <v>155</v>
      </c>
      <c r="J145" s="530"/>
      <c r="K145" s="530"/>
      <c r="L145" s="530"/>
      <c r="M145" s="554"/>
      <c r="N145" s="581" t="s">
        <v>156</v>
      </c>
      <c r="O145" s="582"/>
      <c r="P145" s="582"/>
      <c r="Q145" s="582"/>
      <c r="R145" s="582"/>
      <c r="S145" s="582"/>
      <c r="T145" s="583"/>
      <c r="U145" s="563" t="s">
        <v>155</v>
      </c>
      <c r="V145" s="530"/>
      <c r="W145" s="530"/>
      <c r="X145" s="530"/>
      <c r="Y145" s="554"/>
      <c r="Z145" s="581" t="s">
        <v>157</v>
      </c>
      <c r="AA145" s="582"/>
      <c r="AB145" s="582"/>
      <c r="AC145" s="582"/>
      <c r="AD145" s="582"/>
      <c r="AE145" s="582"/>
      <c r="AF145" s="583"/>
      <c r="AG145" s="563" t="s">
        <v>155</v>
      </c>
      <c r="AH145" s="530"/>
      <c r="AI145" s="530"/>
      <c r="AJ145" s="530"/>
      <c r="AK145" s="554"/>
      <c r="AL145" s="581" t="s">
        <v>158</v>
      </c>
      <c r="AM145" s="582"/>
      <c r="AN145" s="582"/>
      <c r="AO145" s="582"/>
      <c r="AP145" s="582"/>
      <c r="AQ145" s="582"/>
      <c r="AR145" s="583"/>
      <c r="AS145" s="563" t="s">
        <v>155</v>
      </c>
      <c r="AT145" s="530"/>
      <c r="AU145" s="530"/>
      <c r="AV145" s="530"/>
      <c r="AW145" s="554"/>
    </row>
    <row r="146" spans="1:52" ht="4.5999999999999996" hidden="1" customHeight="1">
      <c r="B146" s="581" t="s">
        <v>159</v>
      </c>
      <c r="C146" s="582"/>
      <c r="D146" s="582"/>
      <c r="E146" s="582"/>
      <c r="F146" s="582"/>
      <c r="G146" s="582"/>
      <c r="H146" s="583"/>
      <c r="I146" s="1089"/>
      <c r="J146" s="1090"/>
      <c r="K146" s="1090"/>
      <c r="L146" s="1090"/>
      <c r="M146" s="1091"/>
      <c r="N146" s="581" t="s">
        <v>160</v>
      </c>
      <c r="O146" s="582"/>
      <c r="P146" s="582"/>
      <c r="Q146" s="582"/>
      <c r="R146" s="582"/>
      <c r="S146" s="582"/>
      <c r="T146" s="583"/>
      <c r="U146" s="1089"/>
      <c r="V146" s="1090"/>
      <c r="W146" s="1090"/>
      <c r="X146" s="1090"/>
      <c r="Y146" s="1091"/>
      <c r="Z146" s="581" t="s">
        <v>161</v>
      </c>
      <c r="AA146" s="582"/>
      <c r="AB146" s="582"/>
      <c r="AC146" s="582"/>
      <c r="AD146" s="582"/>
      <c r="AE146" s="582"/>
      <c r="AF146" s="583"/>
      <c r="AG146" s="1089"/>
      <c r="AH146" s="1090"/>
      <c r="AI146" s="1090"/>
      <c r="AJ146" s="1090"/>
      <c r="AK146" s="1091"/>
      <c r="AL146" s="1081" t="s">
        <v>162</v>
      </c>
      <c r="AM146" s="1082"/>
      <c r="AN146" s="1082"/>
      <c r="AO146" s="1082"/>
      <c r="AP146" s="1082"/>
      <c r="AQ146" s="1082"/>
      <c r="AR146" s="1083"/>
      <c r="AS146" s="1089"/>
      <c r="AT146" s="1090"/>
      <c r="AU146" s="1090"/>
      <c r="AV146" s="1090"/>
      <c r="AW146" s="1091"/>
    </row>
    <row r="147" spans="1:52">
      <c r="C147" s="502" t="s">
        <v>766</v>
      </c>
    </row>
    <row r="148" spans="1:52" ht="34.549999999999997" customHeight="1">
      <c r="B148" s="1079"/>
      <c r="C148" s="1080"/>
      <c r="D148" s="581" t="s">
        <v>145</v>
      </c>
      <c r="E148" s="582"/>
      <c r="F148" s="582"/>
      <c r="G148" s="582"/>
      <c r="H148" s="582"/>
      <c r="I148" s="582"/>
      <c r="J148" s="582"/>
      <c r="K148" s="582"/>
      <c r="L148" s="582"/>
      <c r="M148" s="583"/>
      <c r="N148" s="581" t="s">
        <v>146</v>
      </c>
      <c r="O148" s="582"/>
      <c r="P148" s="582"/>
      <c r="Q148" s="582"/>
      <c r="R148" s="582"/>
      <c r="S148" s="582"/>
      <c r="T148" s="582"/>
      <c r="U148" s="582"/>
      <c r="V148" s="582"/>
      <c r="W148" s="582"/>
      <c r="X148" s="582"/>
      <c r="Y148" s="582"/>
      <c r="Z148" s="582"/>
      <c r="AA148" s="582"/>
      <c r="AB148" s="582"/>
      <c r="AC148" s="582"/>
      <c r="AD148" s="582"/>
      <c r="AE148" s="582"/>
      <c r="AF148" s="582"/>
      <c r="AG148" s="582"/>
      <c r="AH148" s="582"/>
      <c r="AI148" s="582"/>
      <c r="AJ148" s="582"/>
      <c r="AK148" s="583"/>
      <c r="AL148" s="1081" t="s">
        <v>147</v>
      </c>
      <c r="AM148" s="1082"/>
      <c r="AN148" s="1082"/>
      <c r="AO148" s="1082"/>
      <c r="AP148" s="1082"/>
      <c r="AQ148" s="1083"/>
      <c r="AR148" s="581" t="s">
        <v>148</v>
      </c>
      <c r="AS148" s="582"/>
      <c r="AT148" s="582"/>
      <c r="AU148" s="583"/>
      <c r="AV148" s="581" t="s">
        <v>149</v>
      </c>
      <c r="AW148" s="582"/>
      <c r="AX148" s="583"/>
    </row>
    <row r="149" spans="1:52" ht="42.05" customHeight="1">
      <c r="B149" s="1079">
        <v>1</v>
      </c>
      <c r="C149" s="1080">
        <v>1</v>
      </c>
      <c r="D149" s="1092" t="s">
        <v>1664</v>
      </c>
      <c r="E149" s="1093"/>
      <c r="F149" s="1093"/>
      <c r="G149" s="1093"/>
      <c r="H149" s="1093"/>
      <c r="I149" s="1093"/>
      <c r="J149" s="1093"/>
      <c r="K149" s="1093"/>
      <c r="L149" s="1093"/>
      <c r="M149" s="1094"/>
      <c r="N149" s="1092" t="s">
        <v>1674</v>
      </c>
      <c r="O149" s="1090"/>
      <c r="P149" s="1090"/>
      <c r="Q149" s="1090"/>
      <c r="R149" s="1090"/>
      <c r="S149" s="1090"/>
      <c r="T149" s="1090"/>
      <c r="U149" s="1090"/>
      <c r="V149" s="1090"/>
      <c r="W149" s="1090"/>
      <c r="X149" s="1090"/>
      <c r="Y149" s="1090"/>
      <c r="Z149" s="1090"/>
      <c r="AA149" s="1090"/>
      <c r="AB149" s="1090"/>
      <c r="AC149" s="1090"/>
      <c r="AD149" s="1090"/>
      <c r="AE149" s="1090"/>
      <c r="AF149" s="1090"/>
      <c r="AG149" s="1090"/>
      <c r="AH149" s="1090"/>
      <c r="AI149" s="1090"/>
      <c r="AJ149" s="1090"/>
      <c r="AK149" s="1091"/>
      <c r="AL149" s="1092">
        <v>7</v>
      </c>
      <c r="AM149" s="1093"/>
      <c r="AN149" s="1093"/>
      <c r="AO149" s="1093"/>
      <c r="AP149" s="1093"/>
      <c r="AQ149" s="1094"/>
      <c r="AR149" s="3611" t="s">
        <v>1653</v>
      </c>
      <c r="AS149" s="3612"/>
      <c r="AT149" s="3612"/>
      <c r="AU149" s="3613"/>
      <c r="AV149" s="1089"/>
      <c r="AW149" s="1090"/>
      <c r="AX149" s="1091"/>
    </row>
    <row r="150" spans="1:52" ht="42.05" customHeight="1">
      <c r="B150" s="1079">
        <v>2</v>
      </c>
      <c r="C150" s="1080">
        <v>1</v>
      </c>
      <c r="D150" s="1092" t="s">
        <v>1662</v>
      </c>
      <c r="E150" s="1093"/>
      <c r="F150" s="1093"/>
      <c r="G150" s="1093"/>
      <c r="H150" s="1093"/>
      <c r="I150" s="1093"/>
      <c r="J150" s="1093"/>
      <c r="K150" s="1093"/>
      <c r="L150" s="1093"/>
      <c r="M150" s="1094"/>
      <c r="N150" s="1092" t="s">
        <v>1675</v>
      </c>
      <c r="O150" s="1090"/>
      <c r="P150" s="1090"/>
      <c r="Q150" s="1090"/>
      <c r="R150" s="1090"/>
      <c r="S150" s="1090"/>
      <c r="T150" s="1090"/>
      <c r="U150" s="1090"/>
      <c r="V150" s="1090"/>
      <c r="W150" s="1090"/>
      <c r="X150" s="1090"/>
      <c r="Y150" s="1090"/>
      <c r="Z150" s="1090"/>
      <c r="AA150" s="1090"/>
      <c r="AB150" s="1090"/>
      <c r="AC150" s="1090"/>
      <c r="AD150" s="1090"/>
      <c r="AE150" s="1090"/>
      <c r="AF150" s="1090"/>
      <c r="AG150" s="1090"/>
      <c r="AH150" s="1090"/>
      <c r="AI150" s="1090"/>
      <c r="AJ150" s="1090"/>
      <c r="AK150" s="1091"/>
      <c r="AL150" s="1092">
        <v>0.2</v>
      </c>
      <c r="AM150" s="1093"/>
      <c r="AN150" s="1093"/>
      <c r="AO150" s="1093"/>
      <c r="AP150" s="1093"/>
      <c r="AQ150" s="1094"/>
      <c r="AR150" s="3611" t="s">
        <v>1653</v>
      </c>
      <c r="AS150" s="3612"/>
      <c r="AT150" s="3612"/>
      <c r="AU150" s="3613"/>
      <c r="AV150" s="1089"/>
      <c r="AW150" s="1090"/>
      <c r="AX150" s="1091"/>
    </row>
    <row r="151" spans="1:52" ht="14.25" customHeight="1">
      <c r="C151" s="502" t="s">
        <v>769</v>
      </c>
    </row>
    <row r="152" spans="1:52" ht="35.200000000000003" customHeight="1">
      <c r="B152" s="1079"/>
      <c r="C152" s="1080"/>
      <c r="D152" s="581" t="s">
        <v>145</v>
      </c>
      <c r="E152" s="582"/>
      <c r="F152" s="582"/>
      <c r="G152" s="582"/>
      <c r="H152" s="582"/>
      <c r="I152" s="582"/>
      <c r="J152" s="582"/>
      <c r="K152" s="582"/>
      <c r="L152" s="582"/>
      <c r="M152" s="583"/>
      <c r="N152" s="581" t="s">
        <v>146</v>
      </c>
      <c r="O152" s="582"/>
      <c r="P152" s="582"/>
      <c r="Q152" s="582"/>
      <c r="R152" s="582"/>
      <c r="S152" s="582"/>
      <c r="T152" s="582"/>
      <c r="U152" s="582"/>
      <c r="V152" s="582"/>
      <c r="W152" s="582"/>
      <c r="X152" s="582"/>
      <c r="Y152" s="582"/>
      <c r="Z152" s="582"/>
      <c r="AA152" s="582"/>
      <c r="AB152" s="582"/>
      <c r="AC152" s="582"/>
      <c r="AD152" s="582"/>
      <c r="AE152" s="582"/>
      <c r="AF152" s="582"/>
      <c r="AG152" s="582"/>
      <c r="AH152" s="582"/>
      <c r="AI152" s="582"/>
      <c r="AJ152" s="582"/>
      <c r="AK152" s="583"/>
      <c r="AL152" s="1081" t="s">
        <v>147</v>
      </c>
      <c r="AM152" s="1082"/>
      <c r="AN152" s="1082"/>
      <c r="AO152" s="1082"/>
      <c r="AP152" s="1082"/>
      <c r="AQ152" s="1083"/>
      <c r="AR152" s="581" t="s">
        <v>148</v>
      </c>
      <c r="AS152" s="582"/>
      <c r="AT152" s="582"/>
      <c r="AU152" s="583"/>
      <c r="AV152" s="581" t="s">
        <v>149</v>
      </c>
      <c r="AW152" s="582"/>
      <c r="AX152" s="583"/>
    </row>
    <row r="153" spans="1:52" ht="41.25" customHeight="1">
      <c r="B153" s="1079">
        <v>1</v>
      </c>
      <c r="C153" s="1080">
        <v>1</v>
      </c>
      <c r="D153" s="1089" t="s">
        <v>1676</v>
      </c>
      <c r="E153" s="1090"/>
      <c r="F153" s="1090"/>
      <c r="G153" s="1090"/>
      <c r="H153" s="1090"/>
      <c r="I153" s="1090"/>
      <c r="J153" s="1090"/>
      <c r="K153" s="1090"/>
      <c r="L153" s="1090"/>
      <c r="M153" s="1091"/>
      <c r="N153" s="1092" t="s">
        <v>1677</v>
      </c>
      <c r="O153" s="1090"/>
      <c r="P153" s="1090"/>
      <c r="Q153" s="1090"/>
      <c r="R153" s="1090"/>
      <c r="S153" s="1090"/>
      <c r="T153" s="1090"/>
      <c r="U153" s="1090"/>
      <c r="V153" s="1090"/>
      <c r="W153" s="1090"/>
      <c r="X153" s="1090"/>
      <c r="Y153" s="1090"/>
      <c r="Z153" s="1090"/>
      <c r="AA153" s="1090"/>
      <c r="AB153" s="1090"/>
      <c r="AC153" s="1090"/>
      <c r="AD153" s="1090"/>
      <c r="AE153" s="1090"/>
      <c r="AF153" s="1090"/>
      <c r="AG153" s="1090"/>
      <c r="AH153" s="1090"/>
      <c r="AI153" s="1090"/>
      <c r="AJ153" s="1090"/>
      <c r="AK153" s="1091"/>
      <c r="AL153" s="1092">
        <v>46</v>
      </c>
      <c r="AM153" s="1093"/>
      <c r="AN153" s="1093"/>
      <c r="AO153" s="1093"/>
      <c r="AP153" s="1093"/>
      <c r="AQ153" s="1094"/>
      <c r="AR153" s="3611" t="s">
        <v>1653</v>
      </c>
      <c r="AS153" s="3612"/>
      <c r="AT153" s="3612"/>
      <c r="AU153" s="3613"/>
      <c r="AV153" s="1089"/>
      <c r="AW153" s="1090"/>
      <c r="AX153" s="1091"/>
    </row>
    <row r="156" spans="1:52">
      <c r="A156" s="3619"/>
      <c r="B156" s="3620"/>
      <c r="C156" s="3620"/>
      <c r="D156" s="3620"/>
      <c r="E156" s="3620"/>
      <c r="F156" s="3620"/>
      <c r="G156" s="3620"/>
      <c r="H156" s="3620"/>
      <c r="I156" s="3620"/>
      <c r="J156" s="3620"/>
      <c r="K156" s="3620"/>
      <c r="L156" s="3620"/>
      <c r="M156" s="3620"/>
      <c r="N156" s="3620"/>
      <c r="O156" s="3620"/>
      <c r="P156" s="3620"/>
      <c r="Q156" s="3620"/>
      <c r="R156" s="3620"/>
      <c r="S156" s="3620"/>
      <c r="T156" s="3620"/>
      <c r="U156" s="3620"/>
      <c r="V156" s="3620"/>
      <c r="W156" s="3620"/>
      <c r="X156" s="3620"/>
      <c r="Y156" s="3620"/>
      <c r="Z156" s="3620"/>
      <c r="AA156" s="3620"/>
      <c r="AB156" s="3620"/>
      <c r="AC156" s="3620"/>
      <c r="AD156" s="3620"/>
      <c r="AE156" s="3620"/>
      <c r="AF156" s="3620"/>
      <c r="AG156" s="3620"/>
      <c r="AH156" s="3620"/>
      <c r="AI156" s="3620"/>
      <c r="AJ156" s="3620"/>
      <c r="AK156" s="3620"/>
      <c r="AL156" s="1255"/>
      <c r="AM156" s="1255"/>
      <c r="AN156" s="1255"/>
      <c r="AO156" s="1255"/>
      <c r="AP156" s="1255"/>
      <c r="AQ156" s="1255"/>
      <c r="AR156" s="3620"/>
      <c r="AS156" s="3620"/>
      <c r="AT156" s="3620"/>
      <c r="AU156" s="3620"/>
      <c r="AV156" s="3620"/>
      <c r="AW156" s="3620"/>
      <c r="AX156" s="3620"/>
      <c r="AY156" s="3619"/>
      <c r="AZ156" s="3619"/>
    </row>
    <row r="157" spans="1:52">
      <c r="A157" s="3619"/>
      <c r="B157" s="3620"/>
      <c r="C157" s="3620"/>
      <c r="D157" s="3620"/>
      <c r="E157" s="3620"/>
      <c r="F157" s="3620"/>
      <c r="G157" s="3620"/>
      <c r="H157" s="3620"/>
      <c r="I157" s="3620"/>
      <c r="J157" s="3620"/>
      <c r="K157" s="3620"/>
      <c r="L157" s="3620"/>
      <c r="M157" s="3620"/>
      <c r="N157" s="3620"/>
      <c r="O157" s="3620"/>
      <c r="P157" s="3620"/>
      <c r="Q157" s="3620"/>
      <c r="R157" s="3620"/>
      <c r="S157" s="3620"/>
      <c r="T157" s="3620"/>
      <c r="U157" s="3620"/>
      <c r="V157" s="3620"/>
      <c r="W157" s="3620"/>
      <c r="X157" s="3620"/>
      <c r="Y157" s="3620"/>
      <c r="Z157" s="3620"/>
      <c r="AA157" s="3620"/>
      <c r="AB157" s="3620"/>
      <c r="AC157" s="3620"/>
      <c r="AD157" s="3620"/>
      <c r="AE157" s="3620"/>
      <c r="AF157" s="3620"/>
      <c r="AG157" s="3620"/>
      <c r="AH157" s="3620"/>
      <c r="AI157" s="3620"/>
      <c r="AJ157" s="3620"/>
      <c r="AK157" s="3620"/>
      <c r="AL157" s="1255"/>
      <c r="AM157" s="1255"/>
      <c r="AN157" s="1255"/>
      <c r="AO157" s="1255"/>
      <c r="AP157" s="1255"/>
      <c r="AQ157" s="1255"/>
      <c r="AR157" s="3620"/>
      <c r="AS157" s="3620"/>
      <c r="AT157" s="3620"/>
      <c r="AU157" s="3620"/>
      <c r="AV157" s="3620"/>
      <c r="AW157" s="3620"/>
      <c r="AX157" s="3620"/>
      <c r="AY157" s="3619"/>
      <c r="AZ157" s="3619"/>
    </row>
    <row r="158" spans="1:52">
      <c r="A158" s="3619"/>
      <c r="B158" s="3620"/>
      <c r="C158" s="3620"/>
      <c r="D158" s="3620"/>
      <c r="E158" s="3620"/>
      <c r="F158" s="3620"/>
      <c r="G158" s="3620"/>
      <c r="H158" s="3620"/>
      <c r="I158" s="3620"/>
      <c r="J158" s="3620"/>
      <c r="K158" s="3620"/>
      <c r="L158" s="3620"/>
      <c r="M158" s="3620"/>
      <c r="N158" s="3620"/>
      <c r="O158" s="3620"/>
      <c r="P158" s="3620"/>
      <c r="Q158" s="3620"/>
      <c r="R158" s="3620"/>
      <c r="S158" s="3620"/>
      <c r="T158" s="3620"/>
      <c r="U158" s="3620"/>
      <c r="V158" s="3620"/>
      <c r="W158" s="3620"/>
      <c r="X158" s="3620"/>
      <c r="Y158" s="3620"/>
      <c r="Z158" s="3620"/>
      <c r="AA158" s="3620"/>
      <c r="AB158" s="3620"/>
      <c r="AC158" s="3620"/>
      <c r="AD158" s="3620"/>
      <c r="AE158" s="3620"/>
      <c r="AF158" s="3620"/>
      <c r="AG158" s="3620"/>
      <c r="AH158" s="3620"/>
      <c r="AI158" s="3620"/>
      <c r="AJ158" s="3620"/>
      <c r="AK158" s="3620"/>
      <c r="AL158" s="1255"/>
      <c r="AM158" s="1255"/>
      <c r="AN158" s="1255"/>
      <c r="AO158" s="1255"/>
      <c r="AP158" s="1255"/>
      <c r="AQ158" s="1255"/>
      <c r="AR158" s="3620"/>
      <c r="AS158" s="3620"/>
      <c r="AT158" s="3620"/>
      <c r="AU158" s="3620"/>
      <c r="AV158" s="3620"/>
      <c r="AW158" s="3620"/>
      <c r="AX158" s="3620"/>
      <c r="AY158" s="3619"/>
      <c r="AZ158" s="3619"/>
    </row>
    <row r="159" spans="1:52">
      <c r="A159" s="3619"/>
      <c r="B159" s="3620"/>
      <c r="C159" s="3620"/>
      <c r="D159" s="3620"/>
      <c r="E159" s="3620"/>
      <c r="F159" s="3620"/>
      <c r="G159" s="3620"/>
      <c r="H159" s="3620"/>
      <c r="I159" s="3620"/>
      <c r="J159" s="3620"/>
      <c r="K159" s="3620"/>
      <c r="L159" s="3620"/>
      <c r="M159" s="3620"/>
      <c r="N159" s="3620"/>
      <c r="O159" s="3620"/>
      <c r="P159" s="3620"/>
      <c r="Q159" s="3620"/>
      <c r="R159" s="3620"/>
      <c r="S159" s="3620"/>
      <c r="T159" s="3620"/>
      <c r="U159" s="3620"/>
      <c r="V159" s="3620"/>
      <c r="W159" s="3620"/>
      <c r="X159" s="3620"/>
      <c r="Y159" s="3620"/>
      <c r="Z159" s="3620"/>
      <c r="AA159" s="3620"/>
      <c r="AB159" s="3620"/>
      <c r="AC159" s="3620"/>
      <c r="AD159" s="3620"/>
      <c r="AE159" s="3620"/>
      <c r="AF159" s="3620"/>
      <c r="AG159" s="3620"/>
      <c r="AH159" s="3620"/>
      <c r="AI159" s="3620"/>
      <c r="AJ159" s="3620"/>
      <c r="AK159" s="3620"/>
      <c r="AL159" s="1255"/>
      <c r="AM159" s="1255"/>
      <c r="AN159" s="1255"/>
      <c r="AO159" s="1255"/>
      <c r="AP159" s="1255"/>
      <c r="AQ159" s="1255"/>
      <c r="AR159" s="3620"/>
      <c r="AS159" s="3620"/>
      <c r="AT159" s="3620"/>
      <c r="AU159" s="3620"/>
      <c r="AV159" s="3620"/>
      <c r="AW159" s="3620"/>
      <c r="AX159" s="3620"/>
      <c r="AY159" s="3619"/>
      <c r="AZ159" s="3619"/>
    </row>
    <row r="160" spans="1:52">
      <c r="A160" s="3619"/>
      <c r="B160" s="3620"/>
      <c r="C160" s="3620"/>
      <c r="D160" s="3620"/>
      <c r="E160" s="3620"/>
      <c r="F160" s="3620"/>
      <c r="G160" s="3620"/>
      <c r="H160" s="3620"/>
      <c r="I160" s="3620"/>
      <c r="J160" s="3620"/>
      <c r="K160" s="3620"/>
      <c r="L160" s="3620"/>
      <c r="M160" s="3620"/>
      <c r="N160" s="3620"/>
      <c r="O160" s="3620"/>
      <c r="P160" s="3620"/>
      <c r="Q160" s="3620"/>
      <c r="R160" s="3620"/>
      <c r="S160" s="3620"/>
      <c r="T160" s="3620"/>
      <c r="U160" s="3620"/>
      <c r="V160" s="3620"/>
      <c r="W160" s="3620"/>
      <c r="X160" s="3620"/>
      <c r="Y160" s="3620"/>
      <c r="Z160" s="3620"/>
      <c r="AA160" s="3620"/>
      <c r="AB160" s="3620"/>
      <c r="AC160" s="3620"/>
      <c r="AD160" s="3620"/>
      <c r="AE160" s="3620"/>
      <c r="AF160" s="3620"/>
      <c r="AG160" s="3620"/>
      <c r="AH160" s="3620"/>
      <c r="AI160" s="3620"/>
      <c r="AJ160" s="3620"/>
      <c r="AK160" s="3620"/>
      <c r="AL160" s="1255"/>
      <c r="AM160" s="1255"/>
      <c r="AN160" s="1255"/>
      <c r="AO160" s="1255"/>
      <c r="AP160" s="1255"/>
      <c r="AQ160" s="1255"/>
      <c r="AR160" s="3620"/>
      <c r="AS160" s="3620"/>
      <c r="AT160" s="3620"/>
      <c r="AU160" s="3620"/>
      <c r="AV160" s="3620"/>
      <c r="AW160" s="3620"/>
      <c r="AX160" s="3620"/>
      <c r="AY160" s="3619"/>
      <c r="AZ160" s="3619"/>
    </row>
    <row r="161" spans="1:52">
      <c r="A161" s="3619"/>
      <c r="B161" s="3620"/>
      <c r="C161" s="3620"/>
      <c r="D161" s="3620"/>
      <c r="E161" s="3620"/>
      <c r="F161" s="3620"/>
      <c r="G161" s="3620"/>
      <c r="H161" s="3620"/>
      <c r="I161" s="3620"/>
      <c r="J161" s="3620"/>
      <c r="K161" s="3620"/>
      <c r="L161" s="3620"/>
      <c r="M161" s="3620"/>
      <c r="N161" s="3620"/>
      <c r="O161" s="3620"/>
      <c r="P161" s="3620"/>
      <c r="Q161" s="3620"/>
      <c r="R161" s="3620"/>
      <c r="S161" s="3620"/>
      <c r="T161" s="3620"/>
      <c r="U161" s="3620"/>
      <c r="V161" s="3620"/>
      <c r="W161" s="3620"/>
      <c r="X161" s="3620"/>
      <c r="Y161" s="3620"/>
      <c r="Z161" s="3620"/>
      <c r="AA161" s="3620"/>
      <c r="AB161" s="3620"/>
      <c r="AC161" s="3620"/>
      <c r="AD161" s="3620"/>
      <c r="AE161" s="3620"/>
      <c r="AF161" s="3620"/>
      <c r="AG161" s="3620"/>
      <c r="AH161" s="3620"/>
      <c r="AI161" s="3620"/>
      <c r="AJ161" s="3620"/>
      <c r="AK161" s="3620"/>
      <c r="AL161" s="1255"/>
      <c r="AM161" s="1255"/>
      <c r="AN161" s="1255"/>
      <c r="AO161" s="1255"/>
      <c r="AP161" s="1255"/>
      <c r="AQ161" s="1255"/>
      <c r="AR161" s="3620"/>
      <c r="AS161" s="3620"/>
      <c r="AT161" s="3620"/>
      <c r="AU161" s="3620"/>
      <c r="AV161" s="3620"/>
      <c r="AW161" s="3620"/>
      <c r="AX161" s="3620"/>
      <c r="AY161" s="3619"/>
      <c r="AZ161" s="3619"/>
    </row>
    <row r="162" spans="1:52">
      <c r="A162" s="3619"/>
      <c r="B162" s="1127"/>
      <c r="C162" s="1127"/>
      <c r="D162" s="3620"/>
      <c r="E162" s="3620"/>
      <c r="F162" s="3620"/>
      <c r="G162" s="3620"/>
      <c r="H162" s="3620"/>
      <c r="I162" s="3620"/>
      <c r="J162" s="3620"/>
      <c r="K162" s="3620"/>
      <c r="L162" s="3620"/>
      <c r="M162" s="3620"/>
      <c r="N162" s="3620"/>
      <c r="O162" s="3620"/>
      <c r="P162" s="3620"/>
      <c r="Q162" s="3620"/>
      <c r="R162" s="3620"/>
      <c r="S162" s="3620"/>
      <c r="T162" s="3620"/>
      <c r="U162" s="3620"/>
      <c r="V162" s="3620"/>
      <c r="W162" s="3620"/>
      <c r="X162" s="3620"/>
      <c r="Y162" s="3620"/>
      <c r="Z162" s="3620"/>
      <c r="AA162" s="3620"/>
      <c r="AB162" s="3620"/>
      <c r="AC162" s="3620"/>
      <c r="AD162" s="3620"/>
      <c r="AE162" s="3620"/>
      <c r="AF162" s="3620"/>
      <c r="AG162" s="3620"/>
      <c r="AH162" s="3620"/>
      <c r="AI162" s="3620"/>
      <c r="AJ162" s="3620"/>
      <c r="AK162" s="3620"/>
      <c r="AL162" s="1255"/>
      <c r="AM162" s="1255"/>
      <c r="AN162" s="1255"/>
      <c r="AO162" s="1255"/>
      <c r="AP162" s="1255"/>
      <c r="AQ162" s="1255"/>
      <c r="AR162" s="3620"/>
      <c r="AS162" s="3620"/>
      <c r="AT162" s="3620"/>
      <c r="AU162" s="3620"/>
      <c r="AV162" s="3620"/>
      <c r="AW162" s="3620"/>
      <c r="AX162" s="3620"/>
      <c r="AY162" s="3619"/>
      <c r="AZ162" s="3619"/>
    </row>
    <row r="163" spans="1:52">
      <c r="A163" s="3619"/>
      <c r="B163" s="1127"/>
      <c r="C163" s="1127"/>
      <c r="D163" s="3620"/>
      <c r="E163" s="3620"/>
      <c r="F163" s="3620"/>
      <c r="G163" s="3620"/>
      <c r="H163" s="3620"/>
      <c r="I163" s="3620"/>
      <c r="J163" s="3620"/>
      <c r="K163" s="3620"/>
      <c r="L163" s="3620"/>
      <c r="M163" s="3620"/>
      <c r="N163" s="3620"/>
      <c r="O163" s="3620"/>
      <c r="P163" s="3620"/>
      <c r="Q163" s="3620"/>
      <c r="R163" s="3620"/>
      <c r="S163" s="3620"/>
      <c r="T163" s="3620"/>
      <c r="U163" s="3620"/>
      <c r="V163" s="3620"/>
      <c r="W163" s="3620"/>
      <c r="X163" s="3620"/>
      <c r="Y163" s="3620"/>
      <c r="Z163" s="3620"/>
      <c r="AA163" s="3620"/>
      <c r="AB163" s="3620"/>
      <c r="AC163" s="3620"/>
      <c r="AD163" s="3620"/>
      <c r="AE163" s="3620"/>
      <c r="AF163" s="3620"/>
      <c r="AG163" s="3620"/>
      <c r="AH163" s="3620"/>
      <c r="AI163" s="3620"/>
      <c r="AJ163" s="3620"/>
      <c r="AK163" s="3620"/>
      <c r="AL163" s="1255"/>
      <c r="AM163" s="1255"/>
      <c r="AN163" s="1255"/>
      <c r="AO163" s="1255"/>
      <c r="AP163" s="1255"/>
      <c r="AQ163" s="1255"/>
      <c r="AR163" s="3620"/>
      <c r="AS163" s="3620"/>
      <c r="AT163" s="3620"/>
      <c r="AU163" s="3620"/>
      <c r="AV163" s="3620"/>
      <c r="AW163" s="3620"/>
      <c r="AX163" s="3620"/>
      <c r="AY163" s="3619"/>
      <c r="AZ163" s="3619"/>
    </row>
    <row r="164" spans="1:52">
      <c r="A164" s="3619"/>
      <c r="B164" s="1127"/>
      <c r="C164" s="1127"/>
      <c r="D164" s="3620"/>
      <c r="E164" s="3620"/>
      <c r="F164" s="3620"/>
      <c r="G164" s="3620"/>
      <c r="H164" s="3620"/>
      <c r="I164" s="3620"/>
      <c r="J164" s="3620"/>
      <c r="K164" s="3620"/>
      <c r="L164" s="3620"/>
      <c r="M164" s="3620"/>
      <c r="N164" s="3620"/>
      <c r="O164" s="3620"/>
      <c r="P164" s="3620"/>
      <c r="Q164" s="3620"/>
      <c r="R164" s="3620"/>
      <c r="S164" s="3620"/>
      <c r="T164" s="3620"/>
      <c r="U164" s="3620"/>
      <c r="V164" s="3620"/>
      <c r="W164" s="3620"/>
      <c r="X164" s="3620"/>
      <c r="Y164" s="3620"/>
      <c r="Z164" s="3620"/>
      <c r="AA164" s="3620"/>
      <c r="AB164" s="3620"/>
      <c r="AC164" s="3620"/>
      <c r="AD164" s="3620"/>
      <c r="AE164" s="3620"/>
      <c r="AF164" s="3620"/>
      <c r="AG164" s="3620"/>
      <c r="AH164" s="3620"/>
      <c r="AI164" s="3620"/>
      <c r="AJ164" s="3620"/>
      <c r="AK164" s="3620"/>
      <c r="AL164" s="1255"/>
      <c r="AM164" s="1255"/>
      <c r="AN164" s="1255"/>
      <c r="AO164" s="1255"/>
      <c r="AP164" s="1255"/>
      <c r="AQ164" s="1255"/>
      <c r="AR164" s="3620"/>
      <c r="AS164" s="3620"/>
      <c r="AT164" s="3620"/>
      <c r="AU164" s="3620"/>
      <c r="AV164" s="3620"/>
      <c r="AW164" s="3620"/>
      <c r="AX164" s="3620"/>
      <c r="AY164" s="3619"/>
      <c r="AZ164" s="3619"/>
    </row>
    <row r="165" spans="1:52">
      <c r="A165" s="3619"/>
      <c r="B165" s="3619"/>
      <c r="C165" s="3619"/>
      <c r="D165" s="3619"/>
      <c r="E165" s="3619"/>
      <c r="F165" s="3619"/>
      <c r="G165" s="3619"/>
      <c r="H165" s="3619"/>
      <c r="I165" s="3619"/>
      <c r="J165" s="3619"/>
      <c r="K165" s="3619"/>
      <c r="L165" s="3619"/>
      <c r="M165" s="3619"/>
      <c r="N165" s="3619"/>
      <c r="O165" s="3619"/>
      <c r="P165" s="3619"/>
      <c r="Q165" s="3619"/>
      <c r="R165" s="3619"/>
      <c r="S165" s="3619"/>
      <c r="T165" s="3619"/>
      <c r="U165" s="3619"/>
      <c r="V165" s="3619"/>
      <c r="W165" s="3619"/>
      <c r="X165" s="3619"/>
      <c r="Y165" s="3619"/>
      <c r="Z165" s="3619"/>
      <c r="AA165" s="3619"/>
      <c r="AB165" s="3619"/>
      <c r="AC165" s="3619"/>
      <c r="AD165" s="3619"/>
      <c r="AE165" s="3619"/>
      <c r="AF165" s="3619"/>
      <c r="AG165" s="3619"/>
      <c r="AH165" s="3619"/>
      <c r="AI165" s="3619"/>
      <c r="AJ165" s="3619"/>
      <c r="AK165" s="3619"/>
      <c r="AL165" s="3619"/>
      <c r="AM165" s="3619"/>
      <c r="AN165" s="3619"/>
      <c r="AO165" s="3619"/>
      <c r="AP165" s="3619"/>
      <c r="AQ165" s="3619"/>
      <c r="AR165" s="3619"/>
      <c r="AS165" s="3619"/>
      <c r="AT165" s="3619"/>
      <c r="AU165" s="3619"/>
      <c r="AV165" s="3619"/>
      <c r="AW165" s="3619"/>
      <c r="AX165" s="3619"/>
      <c r="AY165" s="3619"/>
      <c r="AZ165" s="3619"/>
    </row>
    <row r="166" spans="1:52">
      <c r="A166" s="3619"/>
      <c r="B166" s="3619"/>
      <c r="C166" s="3619"/>
      <c r="D166" s="3619"/>
      <c r="E166" s="3619"/>
      <c r="F166" s="3619"/>
      <c r="G166" s="3619"/>
      <c r="H166" s="3619"/>
      <c r="I166" s="3619"/>
      <c r="J166" s="3619"/>
      <c r="K166" s="3619"/>
      <c r="L166" s="3619"/>
      <c r="M166" s="3619"/>
      <c r="N166" s="3619"/>
      <c r="O166" s="3619"/>
      <c r="P166" s="3619"/>
      <c r="Q166" s="3619"/>
      <c r="R166" s="3619"/>
      <c r="S166" s="3619"/>
      <c r="T166" s="3619"/>
      <c r="U166" s="3619"/>
      <c r="V166" s="3619"/>
      <c r="W166" s="3619"/>
      <c r="X166" s="3619"/>
      <c r="Y166" s="3619"/>
      <c r="Z166" s="3619"/>
      <c r="AA166" s="3619"/>
      <c r="AB166" s="3619"/>
      <c r="AC166" s="3619"/>
      <c r="AD166" s="3619"/>
      <c r="AE166" s="3619"/>
      <c r="AF166" s="3619"/>
      <c r="AG166" s="3619"/>
      <c r="AH166" s="3619"/>
      <c r="AI166" s="3619"/>
      <c r="AJ166" s="3619"/>
      <c r="AK166" s="3619"/>
      <c r="AL166" s="3619"/>
      <c r="AM166" s="3619"/>
      <c r="AN166" s="3619"/>
      <c r="AO166" s="3619"/>
      <c r="AP166" s="3619"/>
      <c r="AQ166" s="3619"/>
      <c r="AR166" s="3619"/>
      <c r="AS166" s="3619"/>
      <c r="AT166" s="3619"/>
      <c r="AU166" s="3619"/>
      <c r="AV166" s="3619"/>
      <c r="AW166" s="3619"/>
      <c r="AX166" s="3619"/>
      <c r="AY166" s="3619"/>
      <c r="AZ166" s="3619"/>
    </row>
  </sheetData>
  <mergeCells count="641">
    <mergeCell ref="D164:M164"/>
    <mergeCell ref="N164:AK164"/>
    <mergeCell ref="AL164:AQ164"/>
    <mergeCell ref="AR164:AU164"/>
    <mergeCell ref="AV164:AX164"/>
    <mergeCell ref="D162:M162"/>
    <mergeCell ref="N162:AK162"/>
    <mergeCell ref="AL162:AQ162"/>
    <mergeCell ref="AR162:AU162"/>
    <mergeCell ref="AV162:AX162"/>
    <mergeCell ref="D163:M163"/>
    <mergeCell ref="N163:AK163"/>
    <mergeCell ref="AL163:AQ163"/>
    <mergeCell ref="AR163:AU163"/>
    <mergeCell ref="AV163:AX163"/>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AL146:AR146"/>
    <mergeCell ref="AS146:AW146"/>
    <mergeCell ref="B148:C148"/>
    <mergeCell ref="D148:M148"/>
    <mergeCell ref="N148:AK148"/>
    <mergeCell ref="AL148:AQ148"/>
    <mergeCell ref="AR148:AU148"/>
    <mergeCell ref="AV148:AX148"/>
    <mergeCell ref="Z145:AF145"/>
    <mergeCell ref="AG145:AK145"/>
    <mergeCell ref="AL145:AR145"/>
    <mergeCell ref="AS145:AW145"/>
    <mergeCell ref="B146:H146"/>
    <mergeCell ref="I146:M146"/>
    <mergeCell ref="N146:T146"/>
    <mergeCell ref="U146:Y146"/>
    <mergeCell ref="Z146:AF146"/>
    <mergeCell ref="AG146:AK146"/>
    <mergeCell ref="B144:H144"/>
    <mergeCell ref="I144:Y144"/>
    <mergeCell ref="B145:H145"/>
    <mergeCell ref="I145:M145"/>
    <mergeCell ref="N145:T145"/>
    <mergeCell ref="U145:Y145"/>
    <mergeCell ref="D140:M140"/>
    <mergeCell ref="N140:AK140"/>
    <mergeCell ref="AL140:AQ140"/>
    <mergeCell ref="AR140:AU140"/>
    <mergeCell ref="AV140:AX140"/>
    <mergeCell ref="D141:M141"/>
    <mergeCell ref="N141:AK141"/>
    <mergeCell ref="AL141:AQ141"/>
    <mergeCell ref="AR141:AU141"/>
    <mergeCell ref="AV141:AX141"/>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AV134:AX134"/>
    <mergeCell ref="B137:C137"/>
    <mergeCell ref="D137:M137"/>
    <mergeCell ref="N137:AK137"/>
    <mergeCell ref="AL137:AQ137"/>
    <mergeCell ref="AR137:AU137"/>
    <mergeCell ref="AV137:AX137"/>
    <mergeCell ref="D133:M133"/>
    <mergeCell ref="N133:AK133"/>
    <mergeCell ref="AL133:AQ133"/>
    <mergeCell ref="AR133:AU133"/>
    <mergeCell ref="AV133:AX133"/>
    <mergeCell ref="B134:C134"/>
    <mergeCell ref="D134:M134"/>
    <mergeCell ref="N134:AK134"/>
    <mergeCell ref="AL134:AQ134"/>
    <mergeCell ref="AR134:AU134"/>
    <mergeCell ref="D131:M131"/>
    <mergeCell ref="N131:AK131"/>
    <mergeCell ref="AL131:AQ131"/>
    <mergeCell ref="AR131:AU131"/>
    <mergeCell ref="AV131:AX131"/>
    <mergeCell ref="D132:M132"/>
    <mergeCell ref="N132:AK132"/>
    <mergeCell ref="AL132:AQ132"/>
    <mergeCell ref="AR132:AU132"/>
    <mergeCell ref="AV132:AX132"/>
    <mergeCell ref="D129:M129"/>
    <mergeCell ref="N129:AK129"/>
    <mergeCell ref="AL129:AQ129"/>
    <mergeCell ref="AR129:AU129"/>
    <mergeCell ref="AV129:AX129"/>
    <mergeCell ref="D130:M130"/>
    <mergeCell ref="N130:AK130"/>
    <mergeCell ref="AL130:AQ130"/>
    <mergeCell ref="AR130:AU130"/>
    <mergeCell ref="AV130:AX130"/>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2:AC112"/>
    <mergeCell ref="AD112:AY112"/>
    <mergeCell ref="H113:L113"/>
    <mergeCell ref="M113:Y113"/>
    <mergeCell ref="Z113:AC113"/>
    <mergeCell ref="AD113:AH113"/>
    <mergeCell ref="AI113:AU113"/>
    <mergeCell ref="AV113:AY113"/>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1:AC101"/>
    <mergeCell ref="AD101:AY101"/>
    <mergeCell ref="H102:L102"/>
    <mergeCell ref="M102:Y102"/>
    <mergeCell ref="Z102:AC102"/>
    <mergeCell ref="AD102:AH102"/>
    <mergeCell ref="AI102:AU102"/>
    <mergeCell ref="AV102:AY102"/>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0:AC90"/>
    <mergeCell ref="AD90:AY90"/>
    <mergeCell ref="H91:L91"/>
    <mergeCell ref="M91:Y91"/>
    <mergeCell ref="Z91:AC91"/>
    <mergeCell ref="AD91:AH91"/>
    <mergeCell ref="AI91:AU91"/>
    <mergeCell ref="AV91:AY91"/>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AI78:AU78"/>
    <mergeCell ref="AV78:AY78"/>
    <mergeCell ref="H79:L79"/>
    <mergeCell ref="M79:Y79"/>
    <mergeCell ref="Z79:AC79"/>
    <mergeCell ref="AD79:AH79"/>
    <mergeCell ref="AI79:AU79"/>
    <mergeCell ref="AV79:AY79"/>
    <mergeCell ref="M69:AA69"/>
    <mergeCell ref="AL69:AY69"/>
    <mergeCell ref="B72:G74"/>
    <mergeCell ref="B77:G122"/>
    <mergeCell ref="H77:AC77"/>
    <mergeCell ref="AD77:AY77"/>
    <mergeCell ref="H78:L78"/>
    <mergeCell ref="M78:Y78"/>
    <mergeCell ref="Z78:AC78"/>
    <mergeCell ref="AD78:AH78"/>
    <mergeCell ref="B64:AY64"/>
    <mergeCell ref="B65:F65"/>
    <mergeCell ref="G65:AY65"/>
    <mergeCell ref="B66:AY66"/>
    <mergeCell ref="B67:AY67"/>
    <mergeCell ref="B68:AY68"/>
    <mergeCell ref="D59:AY59"/>
    <mergeCell ref="D60:AY60"/>
    <mergeCell ref="D61:AY61"/>
    <mergeCell ref="B62:AY62"/>
    <mergeCell ref="B63:F63"/>
    <mergeCell ref="G63:AY63"/>
    <mergeCell ref="D56:G56"/>
    <mergeCell ref="H56:U56"/>
    <mergeCell ref="V56:AG56"/>
    <mergeCell ref="D57:G57"/>
    <mergeCell ref="H57:AG57"/>
    <mergeCell ref="B58:C58"/>
    <mergeCell ref="D58:AY58"/>
    <mergeCell ref="B52:C57"/>
    <mergeCell ref="D52:G52"/>
    <mergeCell ref="H52:AG52"/>
    <mergeCell ref="AH52:AY57"/>
    <mergeCell ref="D53:G53"/>
    <mergeCell ref="H53:AG53"/>
    <mergeCell ref="D54:G54"/>
    <mergeCell ref="H54:AG54"/>
    <mergeCell ref="D55:G55"/>
    <mergeCell ref="H55:AG55"/>
    <mergeCell ref="AH47:AY51"/>
    <mergeCell ref="D48:G48"/>
    <mergeCell ref="H48:AG48"/>
    <mergeCell ref="D49:G49"/>
    <mergeCell ref="H49:AG49"/>
    <mergeCell ref="D50:G50"/>
    <mergeCell ref="H50:AG50"/>
    <mergeCell ref="D51:G51"/>
    <mergeCell ref="H51:AG51"/>
    <mergeCell ref="H45:AG45"/>
    <mergeCell ref="D46:G46"/>
    <mergeCell ref="H46:AG46"/>
    <mergeCell ref="B47:C51"/>
    <mergeCell ref="D47:G47"/>
    <mergeCell ref="H47:AG47"/>
    <mergeCell ref="D41:AY41"/>
    <mergeCell ref="B42:AY42"/>
    <mergeCell ref="D43:G43"/>
    <mergeCell ref="H43:AG43"/>
    <mergeCell ref="AH43:AY43"/>
    <mergeCell ref="B44:C46"/>
    <mergeCell ref="D44:G44"/>
    <mergeCell ref="H44:AG44"/>
    <mergeCell ref="AH44:AY46"/>
    <mergeCell ref="D45:G45"/>
    <mergeCell ref="B36:C39"/>
    <mergeCell ref="D36:AY36"/>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3"/>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Z5:AE5"/>
    <mergeCell ref="AR5:AY5"/>
    <mergeCell ref="B6:G6"/>
    <mergeCell ref="H6:Y6"/>
    <mergeCell ref="Z6:AE6"/>
    <mergeCell ref="AF6:AY6"/>
    <mergeCell ref="AR1:AY2"/>
    <mergeCell ref="AK2:AQ2"/>
    <mergeCell ref="B3:AY3"/>
    <mergeCell ref="B4:G4"/>
    <mergeCell ref="H4:Y4"/>
    <mergeCell ref="Z4:AE4"/>
    <mergeCell ref="AF4:AQ5"/>
    <mergeCell ref="AR4:AY4"/>
    <mergeCell ref="B5:G5"/>
    <mergeCell ref="H5:Y5"/>
  </mergeCells>
  <phoneticPr fontId="1"/>
  <pageMargins left="0.62992125984251968" right="0.39370078740157483" top="0.59055118110236227" bottom="0.39370078740157483" header="0.51181102362204722" footer="0.51181102362204722"/>
  <pageSetup paperSize="9" scale="71" fitToHeight="4" orientation="portrait" horizontalDpi="300" verticalDpi="300" r:id="rId1"/>
  <headerFooter differentFirst="1" alignWithMargins="0"/>
  <rowBreaks count="4" manualBreakCount="4">
    <brk id="34" max="50" man="1"/>
    <brk id="70" max="50" man="1"/>
    <brk id="75" max="50" man="1"/>
    <brk id="123"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42"/>
  <sheetViews>
    <sheetView topLeftCell="X64" zoomScaleNormal="100" zoomScaleSheetLayoutView="100" zoomScalePageLayoutView="75" workbookViewId="0">
      <selection activeCell="A221" sqref="A221:XFD233"/>
    </sheetView>
  </sheetViews>
  <sheetFormatPr defaultRowHeight="13.1"/>
  <cols>
    <col min="1" max="2" width="2.21875" style="1532" customWidth="1"/>
    <col min="3" max="3" width="3.6640625" style="1532" customWidth="1"/>
    <col min="4" max="6" width="2.21875" style="1532" customWidth="1"/>
    <col min="7" max="7" width="1.6640625" style="1532" customWidth="1"/>
    <col min="8" max="25" width="2.21875" style="1532" customWidth="1"/>
    <col min="26" max="28" width="2.77734375" style="1532" customWidth="1"/>
    <col min="29" max="29" width="2.21875" style="1532" customWidth="1"/>
    <col min="30" max="30" width="2.6640625" style="1532" customWidth="1"/>
    <col min="31" max="31" width="3" style="1532" customWidth="1"/>
    <col min="32" max="34" width="2.21875" style="1532" customWidth="1"/>
    <col min="35" max="35" width="2.6640625" style="1532" customWidth="1"/>
    <col min="36" max="36" width="3.44140625" style="1532" customWidth="1"/>
    <col min="37" max="37" width="2.109375" style="1532" customWidth="1"/>
    <col min="38" max="46" width="2.6640625" style="1532" customWidth="1"/>
    <col min="47" max="47" width="3.44140625" style="1532" customWidth="1"/>
    <col min="48" max="50" width="2.21875" style="1532" customWidth="1"/>
    <col min="51" max="51" width="3.109375" style="1532" customWidth="1"/>
    <col min="52" max="58" width="2.21875" style="1532" customWidth="1"/>
    <col min="59" max="16384" width="8.88671875" style="1532"/>
  </cols>
  <sheetData>
    <row r="1" spans="2:51" ht="23.25" customHeight="1">
      <c r="AQ1" s="3540"/>
      <c r="AR1" s="3621" t="s">
        <v>1678</v>
      </c>
      <c r="AS1" s="3621"/>
      <c r="AT1" s="3621"/>
      <c r="AU1" s="3621"/>
      <c r="AV1" s="3621"/>
      <c r="AW1" s="3621"/>
      <c r="AX1" s="3621"/>
      <c r="AY1" s="3621"/>
    </row>
    <row r="2" spans="2:51" ht="33.75" customHeight="1" thickBot="1">
      <c r="AK2" s="507" t="s">
        <v>0</v>
      </c>
      <c r="AL2" s="507"/>
      <c r="AM2" s="507"/>
      <c r="AN2" s="507"/>
      <c r="AO2" s="507"/>
      <c r="AP2" s="507"/>
      <c r="AQ2" s="507"/>
      <c r="AR2" s="3622"/>
      <c r="AS2" s="3622"/>
      <c r="AT2" s="3622"/>
      <c r="AU2" s="3622"/>
      <c r="AV2" s="3622"/>
      <c r="AW2" s="3622"/>
      <c r="AX2" s="3622"/>
      <c r="AY2" s="3622"/>
    </row>
    <row r="3" spans="2:51" ht="19" thickBot="1">
      <c r="B3" s="509" t="s">
        <v>3</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1" ht="30.8" customHeight="1">
      <c r="B4" s="512" t="s">
        <v>4</v>
      </c>
      <c r="C4" s="513"/>
      <c r="D4" s="513"/>
      <c r="E4" s="513"/>
      <c r="F4" s="513"/>
      <c r="G4" s="513"/>
      <c r="H4" s="3623" t="s">
        <v>1679</v>
      </c>
      <c r="I4" s="3624"/>
      <c r="J4" s="3624"/>
      <c r="K4" s="3624"/>
      <c r="L4" s="3624"/>
      <c r="M4" s="3624"/>
      <c r="N4" s="3624"/>
      <c r="O4" s="3624"/>
      <c r="P4" s="3624"/>
      <c r="Q4" s="3624"/>
      <c r="R4" s="3624"/>
      <c r="S4" s="3624"/>
      <c r="T4" s="3624"/>
      <c r="U4" s="3624"/>
      <c r="V4" s="3624"/>
      <c r="W4" s="3624"/>
      <c r="X4" s="3624"/>
      <c r="Y4" s="3625"/>
      <c r="Z4" s="517" t="s">
        <v>1680</v>
      </c>
      <c r="AA4" s="518"/>
      <c r="AB4" s="518"/>
      <c r="AC4" s="518"/>
      <c r="AD4" s="518"/>
      <c r="AE4" s="519"/>
      <c r="AF4" s="1985" t="s">
        <v>1681</v>
      </c>
      <c r="AG4" s="1986"/>
      <c r="AH4" s="1986"/>
      <c r="AI4" s="1986"/>
      <c r="AJ4" s="1986"/>
      <c r="AK4" s="1986"/>
      <c r="AL4" s="1986"/>
      <c r="AM4" s="1986"/>
      <c r="AN4" s="1986"/>
      <c r="AO4" s="1986"/>
      <c r="AP4" s="1986"/>
      <c r="AQ4" s="1987"/>
      <c r="AR4" s="523" t="s">
        <v>8</v>
      </c>
      <c r="AS4" s="1799"/>
      <c r="AT4" s="1799"/>
      <c r="AU4" s="1799"/>
      <c r="AV4" s="1799"/>
      <c r="AW4" s="1799"/>
      <c r="AX4" s="1799"/>
      <c r="AY4" s="1800"/>
    </row>
    <row r="5" spans="2:51" ht="63.85" customHeight="1">
      <c r="B5" s="525" t="s">
        <v>9</v>
      </c>
      <c r="C5" s="526"/>
      <c r="D5" s="526"/>
      <c r="E5" s="526"/>
      <c r="F5" s="526"/>
      <c r="G5" s="527"/>
      <c r="H5" s="3626" t="s">
        <v>1682</v>
      </c>
      <c r="I5" s="3627"/>
      <c r="J5" s="3627"/>
      <c r="K5" s="3627"/>
      <c r="L5" s="3627"/>
      <c r="M5" s="3627"/>
      <c r="N5" s="3627"/>
      <c r="O5" s="3627"/>
      <c r="P5" s="3627"/>
      <c r="Q5" s="3627"/>
      <c r="R5" s="3627"/>
      <c r="S5" s="3627"/>
      <c r="T5" s="3627"/>
      <c r="U5" s="3627"/>
      <c r="V5" s="3627"/>
      <c r="W5" s="3628"/>
      <c r="X5" s="3628"/>
      <c r="Y5" s="3628"/>
      <c r="Z5" s="531" t="s">
        <v>11</v>
      </c>
      <c r="AA5" s="1538"/>
      <c r="AB5" s="1538"/>
      <c r="AC5" s="1538"/>
      <c r="AD5" s="1538"/>
      <c r="AE5" s="1539"/>
      <c r="AF5" s="1990"/>
      <c r="AG5" s="1991"/>
      <c r="AH5" s="1991"/>
      <c r="AI5" s="1991"/>
      <c r="AJ5" s="1991"/>
      <c r="AK5" s="1991"/>
      <c r="AL5" s="1991"/>
      <c r="AM5" s="1991"/>
      <c r="AN5" s="1991"/>
      <c r="AO5" s="1991"/>
      <c r="AP5" s="1991"/>
      <c r="AQ5" s="1992"/>
      <c r="AR5" s="3629" t="s">
        <v>1683</v>
      </c>
      <c r="AS5" s="3630"/>
      <c r="AT5" s="3630"/>
      <c r="AU5" s="3630"/>
      <c r="AV5" s="3630"/>
      <c r="AW5" s="3630"/>
      <c r="AX5" s="3630"/>
      <c r="AY5" s="3631"/>
    </row>
    <row r="6" spans="2:51" ht="36.85" customHeight="1">
      <c r="B6" s="540" t="s">
        <v>13</v>
      </c>
      <c r="C6" s="541"/>
      <c r="D6" s="541"/>
      <c r="E6" s="541"/>
      <c r="F6" s="541"/>
      <c r="G6" s="541"/>
      <c r="H6" s="3632" t="s">
        <v>1684</v>
      </c>
      <c r="I6" s="3628"/>
      <c r="J6" s="3628"/>
      <c r="K6" s="3628"/>
      <c r="L6" s="3628"/>
      <c r="M6" s="3628"/>
      <c r="N6" s="3628"/>
      <c r="O6" s="3628"/>
      <c r="P6" s="3628"/>
      <c r="Q6" s="3628"/>
      <c r="R6" s="3628"/>
      <c r="S6" s="3628"/>
      <c r="T6" s="3628"/>
      <c r="U6" s="3628"/>
      <c r="V6" s="3628"/>
      <c r="W6" s="3628"/>
      <c r="X6" s="3628"/>
      <c r="Y6" s="3628"/>
      <c r="Z6" s="543" t="s">
        <v>15</v>
      </c>
      <c r="AA6" s="544"/>
      <c r="AB6" s="544"/>
      <c r="AC6" s="544"/>
      <c r="AD6" s="544"/>
      <c r="AE6" s="545"/>
      <c r="AF6" s="3633" t="s">
        <v>1685</v>
      </c>
      <c r="AG6" s="3634"/>
      <c r="AH6" s="3634"/>
      <c r="AI6" s="3634"/>
      <c r="AJ6" s="3634"/>
      <c r="AK6" s="3634"/>
      <c r="AL6" s="3634"/>
      <c r="AM6" s="3634"/>
      <c r="AN6" s="3634"/>
      <c r="AO6" s="3634"/>
      <c r="AP6" s="3634"/>
      <c r="AQ6" s="3634"/>
      <c r="AR6" s="3628"/>
      <c r="AS6" s="3628"/>
      <c r="AT6" s="3628"/>
      <c r="AU6" s="3628"/>
      <c r="AV6" s="3628"/>
      <c r="AW6" s="3628"/>
      <c r="AX6" s="3628"/>
      <c r="AY6" s="3635"/>
    </row>
    <row r="7" spans="2:51" ht="27.85" customHeight="1">
      <c r="B7" s="548" t="s">
        <v>193</v>
      </c>
      <c r="C7" s="549"/>
      <c r="D7" s="549"/>
      <c r="E7" s="549"/>
      <c r="F7" s="549"/>
      <c r="G7" s="549"/>
      <c r="H7" s="3636" t="s">
        <v>1686</v>
      </c>
      <c r="I7" s="3637"/>
      <c r="J7" s="3637"/>
      <c r="K7" s="3637"/>
      <c r="L7" s="3637"/>
      <c r="M7" s="3637"/>
      <c r="N7" s="3637"/>
      <c r="O7" s="3637"/>
      <c r="P7" s="3637"/>
      <c r="Q7" s="3637"/>
      <c r="R7" s="3637"/>
      <c r="S7" s="3637"/>
      <c r="T7" s="3637"/>
      <c r="U7" s="3637"/>
      <c r="V7" s="3637"/>
      <c r="W7" s="3638"/>
      <c r="X7" s="3638"/>
      <c r="Y7" s="3638"/>
      <c r="Z7" s="553" t="s">
        <v>19</v>
      </c>
      <c r="AA7" s="1552"/>
      <c r="AB7" s="1552"/>
      <c r="AC7" s="1552"/>
      <c r="AD7" s="1552"/>
      <c r="AE7" s="1553"/>
      <c r="AF7" s="3639" t="s">
        <v>1687</v>
      </c>
      <c r="AG7" s="3640"/>
      <c r="AH7" s="3640"/>
      <c r="AI7" s="3640"/>
      <c r="AJ7" s="3640"/>
      <c r="AK7" s="3640"/>
      <c r="AL7" s="3640"/>
      <c r="AM7" s="3640"/>
      <c r="AN7" s="3640"/>
      <c r="AO7" s="3640"/>
      <c r="AP7" s="3640"/>
      <c r="AQ7" s="3640"/>
      <c r="AR7" s="3640"/>
      <c r="AS7" s="3640"/>
      <c r="AT7" s="3640"/>
      <c r="AU7" s="3640"/>
      <c r="AV7" s="3640"/>
      <c r="AW7" s="3640"/>
      <c r="AX7" s="3640"/>
      <c r="AY7" s="3641"/>
    </row>
    <row r="8" spans="2:51" ht="25.55" customHeight="1">
      <c r="B8" s="558"/>
      <c r="C8" s="559"/>
      <c r="D8" s="559"/>
      <c r="E8" s="559"/>
      <c r="F8" s="559"/>
      <c r="G8" s="559"/>
      <c r="H8" s="3642"/>
      <c r="I8" s="3643"/>
      <c r="J8" s="3643"/>
      <c r="K8" s="3643"/>
      <c r="L8" s="3643"/>
      <c r="M8" s="3643"/>
      <c r="N8" s="3643"/>
      <c r="O8" s="3643"/>
      <c r="P8" s="3643"/>
      <c r="Q8" s="3643"/>
      <c r="R8" s="3643"/>
      <c r="S8" s="3643"/>
      <c r="T8" s="3643"/>
      <c r="U8" s="3643"/>
      <c r="V8" s="3643"/>
      <c r="W8" s="3644"/>
      <c r="X8" s="3644"/>
      <c r="Y8" s="3644"/>
      <c r="Z8" s="1559"/>
      <c r="AA8" s="1552"/>
      <c r="AB8" s="1552"/>
      <c r="AC8" s="1552"/>
      <c r="AD8" s="1552"/>
      <c r="AE8" s="1553"/>
      <c r="AF8" s="3645"/>
      <c r="AG8" s="3645"/>
      <c r="AH8" s="3645"/>
      <c r="AI8" s="3645"/>
      <c r="AJ8" s="3645"/>
      <c r="AK8" s="3645"/>
      <c r="AL8" s="3645"/>
      <c r="AM8" s="3645"/>
      <c r="AN8" s="3645"/>
      <c r="AO8" s="3645"/>
      <c r="AP8" s="3645"/>
      <c r="AQ8" s="3645"/>
      <c r="AR8" s="3645"/>
      <c r="AS8" s="3645"/>
      <c r="AT8" s="3645"/>
      <c r="AU8" s="3645"/>
      <c r="AV8" s="3645"/>
      <c r="AW8" s="3645"/>
      <c r="AX8" s="3645"/>
      <c r="AY8" s="3646"/>
    </row>
    <row r="9" spans="2:51" ht="61.55" customHeight="1">
      <c r="B9" s="567" t="s">
        <v>196</v>
      </c>
      <c r="C9" s="568"/>
      <c r="D9" s="568"/>
      <c r="E9" s="568"/>
      <c r="F9" s="568"/>
      <c r="G9" s="568"/>
      <c r="H9" s="2451" t="s">
        <v>1688</v>
      </c>
      <c r="I9" s="2452"/>
      <c r="J9" s="2452"/>
      <c r="K9" s="2452"/>
      <c r="L9" s="2452"/>
      <c r="M9" s="2452"/>
      <c r="N9" s="2452"/>
      <c r="O9" s="2452"/>
      <c r="P9" s="2452"/>
      <c r="Q9" s="2452"/>
      <c r="R9" s="2452"/>
      <c r="S9" s="2452"/>
      <c r="T9" s="2452"/>
      <c r="U9" s="2452"/>
      <c r="V9" s="2452"/>
      <c r="W9" s="2452"/>
      <c r="X9" s="2452"/>
      <c r="Y9" s="2452"/>
      <c r="Z9" s="2452"/>
      <c r="AA9" s="2452"/>
      <c r="AB9" s="2452"/>
      <c r="AC9" s="2452"/>
      <c r="AD9" s="2452"/>
      <c r="AE9" s="2452"/>
      <c r="AF9" s="2452"/>
      <c r="AG9" s="2452"/>
      <c r="AH9" s="2452"/>
      <c r="AI9" s="2452"/>
      <c r="AJ9" s="2452"/>
      <c r="AK9" s="2452"/>
      <c r="AL9" s="2452"/>
      <c r="AM9" s="2452"/>
      <c r="AN9" s="2452"/>
      <c r="AO9" s="2452"/>
      <c r="AP9" s="2452"/>
      <c r="AQ9" s="2452"/>
      <c r="AR9" s="2452"/>
      <c r="AS9" s="2452"/>
      <c r="AT9" s="2452"/>
      <c r="AU9" s="2452"/>
      <c r="AV9" s="2452"/>
      <c r="AW9" s="2452"/>
      <c r="AX9" s="2452"/>
      <c r="AY9" s="2453"/>
    </row>
    <row r="10" spans="2:51" ht="106.7" customHeight="1">
      <c r="B10" s="567" t="s">
        <v>198</v>
      </c>
      <c r="C10" s="568"/>
      <c r="D10" s="568"/>
      <c r="E10" s="568"/>
      <c r="F10" s="568"/>
      <c r="G10" s="568"/>
      <c r="H10" s="2451" t="s">
        <v>1689</v>
      </c>
      <c r="I10" s="2452"/>
      <c r="J10" s="2452"/>
      <c r="K10" s="2452"/>
      <c r="L10" s="2452"/>
      <c r="M10" s="2452"/>
      <c r="N10" s="2452"/>
      <c r="O10" s="2452"/>
      <c r="P10" s="2452"/>
      <c r="Q10" s="2452"/>
      <c r="R10" s="2452"/>
      <c r="S10" s="2452"/>
      <c r="T10" s="2452"/>
      <c r="U10" s="2452"/>
      <c r="V10" s="2452"/>
      <c r="W10" s="2452"/>
      <c r="X10" s="2452"/>
      <c r="Y10" s="2452"/>
      <c r="Z10" s="2452"/>
      <c r="AA10" s="2452"/>
      <c r="AB10" s="2452"/>
      <c r="AC10" s="2452"/>
      <c r="AD10" s="2452"/>
      <c r="AE10" s="2452"/>
      <c r="AF10" s="2452"/>
      <c r="AG10" s="2452"/>
      <c r="AH10" s="2452"/>
      <c r="AI10" s="2452"/>
      <c r="AJ10" s="2452"/>
      <c r="AK10" s="2452"/>
      <c r="AL10" s="2452"/>
      <c r="AM10" s="2452"/>
      <c r="AN10" s="2452"/>
      <c r="AO10" s="2452"/>
      <c r="AP10" s="2452"/>
      <c r="AQ10" s="2452"/>
      <c r="AR10" s="2452"/>
      <c r="AS10" s="2452"/>
      <c r="AT10" s="2452"/>
      <c r="AU10" s="2452"/>
      <c r="AV10" s="2452"/>
      <c r="AW10" s="2452"/>
      <c r="AX10" s="2452"/>
      <c r="AY10" s="2453"/>
    </row>
    <row r="11" spans="2:51" ht="29.3" customHeight="1">
      <c r="B11" s="567" t="s">
        <v>25</v>
      </c>
      <c r="C11" s="568"/>
      <c r="D11" s="568"/>
      <c r="E11" s="568"/>
      <c r="F11" s="568"/>
      <c r="G11" s="572"/>
      <c r="H11" s="573" t="s">
        <v>26</v>
      </c>
      <c r="I11" s="1565"/>
      <c r="J11" s="1565"/>
      <c r="K11" s="1565"/>
      <c r="L11" s="1565"/>
      <c r="M11" s="1565"/>
      <c r="N11" s="1565"/>
      <c r="O11" s="1565"/>
      <c r="P11" s="1565"/>
      <c r="Q11" s="1565"/>
      <c r="R11" s="1565"/>
      <c r="S11" s="1565"/>
      <c r="T11" s="1565"/>
      <c r="U11" s="1565"/>
      <c r="V11" s="1565"/>
      <c r="W11" s="1565"/>
      <c r="X11" s="1565"/>
      <c r="Y11" s="1565"/>
      <c r="Z11" s="1565"/>
      <c r="AA11" s="1565"/>
      <c r="AB11" s="1565"/>
      <c r="AC11" s="1565"/>
      <c r="AD11" s="1565"/>
      <c r="AE11" s="1565"/>
      <c r="AF11" s="1565"/>
      <c r="AG11" s="1565"/>
      <c r="AH11" s="1565"/>
      <c r="AI11" s="1565"/>
      <c r="AJ11" s="1565"/>
      <c r="AK11" s="1565"/>
      <c r="AL11" s="1565"/>
      <c r="AM11" s="1565"/>
      <c r="AN11" s="1565"/>
      <c r="AO11" s="1565"/>
      <c r="AP11" s="1565"/>
      <c r="AQ11" s="1565"/>
      <c r="AR11" s="1565"/>
      <c r="AS11" s="1565"/>
      <c r="AT11" s="1565"/>
      <c r="AU11" s="1565"/>
      <c r="AV11" s="1565"/>
      <c r="AW11" s="1565"/>
      <c r="AX11" s="1565"/>
      <c r="AY11" s="1566"/>
    </row>
    <row r="12" spans="2:51" ht="20.95" customHeight="1">
      <c r="B12" s="576" t="s">
        <v>201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3647" t="s">
        <v>180</v>
      </c>
      <c r="R13" s="3647"/>
      <c r="S13" s="3647"/>
      <c r="T13" s="3647"/>
      <c r="U13" s="3647"/>
      <c r="V13" s="3647"/>
      <c r="W13" s="3647"/>
      <c r="X13" s="3647" t="s">
        <v>180</v>
      </c>
      <c r="Y13" s="3647"/>
      <c r="Z13" s="3647"/>
      <c r="AA13" s="3647"/>
      <c r="AB13" s="3647"/>
      <c r="AC13" s="3647"/>
      <c r="AD13" s="3647"/>
      <c r="AE13" s="3647">
        <v>0</v>
      </c>
      <c r="AF13" s="3647"/>
      <c r="AG13" s="3647"/>
      <c r="AH13" s="3647"/>
      <c r="AI13" s="3647"/>
      <c r="AJ13" s="3647"/>
      <c r="AK13" s="3647"/>
      <c r="AL13" s="3647" t="s">
        <v>1690</v>
      </c>
      <c r="AM13" s="3647"/>
      <c r="AN13" s="3647"/>
      <c r="AO13" s="3647"/>
      <c r="AP13" s="3647"/>
      <c r="AQ13" s="3647"/>
      <c r="AR13" s="3647"/>
      <c r="AS13" s="3648" t="s">
        <v>1691</v>
      </c>
      <c r="AT13" s="3649"/>
      <c r="AU13" s="3649"/>
      <c r="AV13" s="3649"/>
      <c r="AW13" s="3649"/>
      <c r="AX13" s="3649"/>
      <c r="AY13" s="3650"/>
    </row>
    <row r="14" spans="2:51" ht="20.95" customHeight="1">
      <c r="B14" s="585"/>
      <c r="C14" s="586"/>
      <c r="D14" s="586"/>
      <c r="E14" s="586"/>
      <c r="F14" s="586"/>
      <c r="G14" s="587"/>
      <c r="H14" s="617"/>
      <c r="I14" s="602"/>
      <c r="J14" s="618" t="s">
        <v>36</v>
      </c>
      <c r="K14" s="619"/>
      <c r="L14" s="619"/>
      <c r="M14" s="619"/>
      <c r="N14" s="619"/>
      <c r="O14" s="619"/>
      <c r="P14" s="620"/>
      <c r="Q14" s="3647" t="s">
        <v>180</v>
      </c>
      <c r="R14" s="3647"/>
      <c r="S14" s="3647"/>
      <c r="T14" s="3647"/>
      <c r="U14" s="3647"/>
      <c r="V14" s="3647"/>
      <c r="W14" s="3647"/>
      <c r="X14" s="3647" t="s">
        <v>180</v>
      </c>
      <c r="Y14" s="3647"/>
      <c r="Z14" s="3647"/>
      <c r="AA14" s="3647"/>
      <c r="AB14" s="3647"/>
      <c r="AC14" s="3647"/>
      <c r="AD14" s="3647"/>
      <c r="AE14" s="3651">
        <v>266</v>
      </c>
      <c r="AF14" s="3651"/>
      <c r="AG14" s="3651"/>
      <c r="AH14" s="3651"/>
      <c r="AI14" s="3651"/>
      <c r="AJ14" s="3651"/>
      <c r="AK14" s="3651"/>
      <c r="AL14" s="3652"/>
      <c r="AM14" s="3652"/>
      <c r="AN14" s="3652"/>
      <c r="AO14" s="3652"/>
      <c r="AP14" s="3652"/>
      <c r="AQ14" s="3652"/>
      <c r="AR14" s="3652"/>
      <c r="AS14" s="3653"/>
      <c r="AT14" s="3652"/>
      <c r="AU14" s="3652"/>
      <c r="AV14" s="3652"/>
      <c r="AW14" s="3652"/>
      <c r="AX14" s="3652"/>
      <c r="AY14" s="3654"/>
    </row>
    <row r="15" spans="2:51" ht="24.75" customHeight="1">
      <c r="B15" s="585"/>
      <c r="C15" s="586"/>
      <c r="D15" s="586"/>
      <c r="E15" s="586"/>
      <c r="F15" s="586"/>
      <c r="G15" s="587"/>
      <c r="H15" s="617"/>
      <c r="I15" s="602"/>
      <c r="J15" s="618" t="s">
        <v>38</v>
      </c>
      <c r="K15" s="619"/>
      <c r="L15" s="619"/>
      <c r="M15" s="619"/>
      <c r="N15" s="619"/>
      <c r="O15" s="619"/>
      <c r="P15" s="620"/>
      <c r="Q15" s="3647" t="s">
        <v>180</v>
      </c>
      <c r="R15" s="3647"/>
      <c r="S15" s="3647"/>
      <c r="T15" s="3647"/>
      <c r="U15" s="3647"/>
      <c r="V15" s="3647"/>
      <c r="W15" s="3647"/>
      <c r="X15" s="3647" t="s">
        <v>180</v>
      </c>
      <c r="Y15" s="3647"/>
      <c r="Z15" s="3647"/>
      <c r="AA15" s="3647"/>
      <c r="AB15" s="3647"/>
      <c r="AC15" s="3647"/>
      <c r="AD15" s="3647"/>
      <c r="AE15" s="3647">
        <v>0</v>
      </c>
      <c r="AF15" s="3647"/>
      <c r="AG15" s="3647"/>
      <c r="AH15" s="3647"/>
      <c r="AI15" s="3647"/>
      <c r="AJ15" s="3647"/>
      <c r="AK15" s="3647"/>
      <c r="AL15" s="3652"/>
      <c r="AM15" s="3652"/>
      <c r="AN15" s="3652"/>
      <c r="AO15" s="3652"/>
      <c r="AP15" s="3652"/>
      <c r="AQ15" s="3652"/>
      <c r="AR15" s="3652"/>
      <c r="AS15" s="3655"/>
      <c r="AT15" s="3656"/>
      <c r="AU15" s="3656"/>
      <c r="AV15" s="3656"/>
      <c r="AW15" s="3656"/>
      <c r="AX15" s="3656"/>
      <c r="AY15" s="3657"/>
    </row>
    <row r="16" spans="2:51" ht="24.75" customHeight="1">
      <c r="B16" s="585"/>
      <c r="C16" s="586"/>
      <c r="D16" s="586"/>
      <c r="E16" s="586"/>
      <c r="F16" s="586"/>
      <c r="G16" s="587"/>
      <c r="H16" s="626"/>
      <c r="I16" s="627"/>
      <c r="J16" s="628" t="s">
        <v>39</v>
      </c>
      <c r="K16" s="629"/>
      <c r="L16" s="629"/>
      <c r="M16" s="629"/>
      <c r="N16" s="629"/>
      <c r="O16" s="629"/>
      <c r="P16" s="630"/>
      <c r="Q16" s="3658" t="s">
        <v>180</v>
      </c>
      <c r="R16" s="3659"/>
      <c r="S16" s="3659"/>
      <c r="T16" s="3659"/>
      <c r="U16" s="3659"/>
      <c r="V16" s="3659"/>
      <c r="W16" s="3660"/>
      <c r="X16" s="3658" t="s">
        <v>180</v>
      </c>
      <c r="Y16" s="3659"/>
      <c r="Z16" s="3659"/>
      <c r="AA16" s="3659"/>
      <c r="AB16" s="3659"/>
      <c r="AC16" s="3659"/>
      <c r="AD16" s="3660"/>
      <c r="AE16" s="3661">
        <f>SUM(AE13:AK15)</f>
        <v>266</v>
      </c>
      <c r="AF16" s="3661"/>
      <c r="AG16" s="3661"/>
      <c r="AH16" s="3661"/>
      <c r="AI16" s="3661"/>
      <c r="AJ16" s="3661"/>
      <c r="AK16" s="3661"/>
      <c r="AL16" s="3661">
        <v>191</v>
      </c>
      <c r="AM16" s="3661"/>
      <c r="AN16" s="3661"/>
      <c r="AO16" s="3661"/>
      <c r="AP16" s="3661"/>
      <c r="AQ16" s="3661"/>
      <c r="AR16" s="3661"/>
      <c r="AS16" s="3662">
        <v>213</v>
      </c>
      <c r="AT16" s="3662"/>
      <c r="AU16" s="3662"/>
      <c r="AV16" s="3662"/>
      <c r="AW16" s="3662"/>
      <c r="AX16" s="3662"/>
      <c r="AY16" s="3663"/>
    </row>
    <row r="17" spans="2:51" ht="24.75" customHeight="1">
      <c r="B17" s="585"/>
      <c r="C17" s="586"/>
      <c r="D17" s="586"/>
      <c r="E17" s="586"/>
      <c r="F17" s="586"/>
      <c r="G17" s="587"/>
      <c r="H17" s="635" t="s">
        <v>40</v>
      </c>
      <c r="I17" s="636"/>
      <c r="J17" s="636"/>
      <c r="K17" s="636"/>
      <c r="L17" s="636"/>
      <c r="M17" s="636"/>
      <c r="N17" s="636"/>
      <c r="O17" s="636"/>
      <c r="P17" s="636"/>
      <c r="Q17" s="3664" t="s">
        <v>180</v>
      </c>
      <c r="R17" s="3665"/>
      <c r="S17" s="3665"/>
      <c r="T17" s="3665"/>
      <c r="U17" s="3665"/>
      <c r="V17" s="3665"/>
      <c r="W17" s="3666"/>
      <c r="X17" s="3664" t="s">
        <v>180</v>
      </c>
      <c r="Y17" s="3665"/>
      <c r="Z17" s="3665"/>
      <c r="AA17" s="3665"/>
      <c r="AB17" s="3665"/>
      <c r="AC17" s="3665"/>
      <c r="AD17" s="3666"/>
      <c r="AE17" s="3664">
        <v>213</v>
      </c>
      <c r="AF17" s="3665"/>
      <c r="AG17" s="3665"/>
      <c r="AH17" s="3665"/>
      <c r="AI17" s="3665"/>
      <c r="AJ17" s="3665"/>
      <c r="AK17" s="3666"/>
      <c r="AL17" s="3667"/>
      <c r="AM17" s="3667"/>
      <c r="AN17" s="3667"/>
      <c r="AO17" s="3667"/>
      <c r="AP17" s="3667"/>
      <c r="AQ17" s="3667"/>
      <c r="AR17" s="3667"/>
      <c r="AS17" s="3667"/>
      <c r="AT17" s="3667"/>
      <c r="AU17" s="3667"/>
      <c r="AV17" s="3667"/>
      <c r="AW17" s="3667"/>
      <c r="AX17" s="3667"/>
      <c r="AY17" s="3668"/>
    </row>
    <row r="18" spans="2:51" ht="24.75" customHeight="1">
      <c r="B18" s="640"/>
      <c r="C18" s="641"/>
      <c r="D18" s="641"/>
      <c r="E18" s="641"/>
      <c r="F18" s="641"/>
      <c r="G18" s="642"/>
      <c r="H18" s="635" t="s">
        <v>41</v>
      </c>
      <c r="I18" s="636"/>
      <c r="J18" s="636"/>
      <c r="K18" s="636"/>
      <c r="L18" s="636"/>
      <c r="M18" s="636"/>
      <c r="N18" s="636"/>
      <c r="O18" s="636"/>
      <c r="P18" s="636"/>
      <c r="Q18" s="3664" t="s">
        <v>180</v>
      </c>
      <c r="R18" s="3665"/>
      <c r="S18" s="3665"/>
      <c r="T18" s="3665"/>
      <c r="U18" s="3665"/>
      <c r="V18" s="3665"/>
      <c r="W18" s="3666"/>
      <c r="X18" s="3664" t="s">
        <v>180</v>
      </c>
      <c r="Y18" s="3665"/>
      <c r="Z18" s="3665"/>
      <c r="AA18" s="3665"/>
      <c r="AB18" s="3665"/>
      <c r="AC18" s="3665"/>
      <c r="AD18" s="3666"/>
      <c r="AE18" s="3669">
        <f>(AE17/AE16)*100</f>
        <v>80.075187969924812</v>
      </c>
      <c r="AF18" s="3669"/>
      <c r="AG18" s="3669"/>
      <c r="AH18" s="3669"/>
      <c r="AI18" s="3669"/>
      <c r="AJ18" s="3669"/>
      <c r="AK18" s="3669"/>
      <c r="AL18" s="3667"/>
      <c r="AM18" s="3667"/>
      <c r="AN18" s="3667"/>
      <c r="AO18" s="3667"/>
      <c r="AP18" s="3667"/>
      <c r="AQ18" s="3667"/>
      <c r="AR18" s="3667"/>
      <c r="AS18" s="3667"/>
      <c r="AT18" s="3667"/>
      <c r="AU18" s="3667"/>
      <c r="AV18" s="3667"/>
      <c r="AW18" s="3667"/>
      <c r="AX18" s="3667"/>
      <c r="AY18" s="3668"/>
    </row>
    <row r="19" spans="2:51"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1781" t="s">
        <v>429</v>
      </c>
      <c r="AV19" s="651"/>
      <c r="AW19" s="651"/>
      <c r="AX19" s="651"/>
      <c r="AY19" s="653"/>
    </row>
    <row r="20" spans="2:51" ht="45.85" customHeight="1">
      <c r="B20" s="654"/>
      <c r="C20" s="645"/>
      <c r="D20" s="645"/>
      <c r="E20" s="645"/>
      <c r="F20" s="645"/>
      <c r="G20" s="646"/>
      <c r="H20" s="3132" t="s">
        <v>1692</v>
      </c>
      <c r="I20" s="1147"/>
      <c r="J20" s="1147"/>
      <c r="K20" s="1147"/>
      <c r="L20" s="1147"/>
      <c r="M20" s="1147"/>
      <c r="N20" s="1147"/>
      <c r="O20" s="1147"/>
      <c r="P20" s="1147"/>
      <c r="Q20" s="1147"/>
      <c r="R20" s="1147"/>
      <c r="S20" s="1147"/>
      <c r="T20" s="1147"/>
      <c r="U20" s="1147"/>
      <c r="V20" s="1147"/>
      <c r="W20" s="1147"/>
      <c r="X20" s="1147"/>
      <c r="Y20" s="1148"/>
      <c r="Z20" s="658" t="s">
        <v>213</v>
      </c>
      <c r="AA20" s="659"/>
      <c r="AB20" s="660"/>
      <c r="AC20" s="3670" t="s">
        <v>1693</v>
      </c>
      <c r="AD20" s="3671"/>
      <c r="AE20" s="3672"/>
      <c r="AF20" s="1594" t="s">
        <v>180</v>
      </c>
      <c r="AG20" s="1106"/>
      <c r="AH20" s="1106"/>
      <c r="AI20" s="1106"/>
      <c r="AJ20" s="1106"/>
      <c r="AK20" s="1594" t="s">
        <v>180</v>
      </c>
      <c r="AL20" s="1106"/>
      <c r="AM20" s="1106"/>
      <c r="AN20" s="1106"/>
      <c r="AO20" s="1106"/>
      <c r="AP20" s="1595" t="s">
        <v>1694</v>
      </c>
      <c r="AQ20" s="1123"/>
      <c r="AR20" s="1123"/>
      <c r="AS20" s="1123"/>
      <c r="AT20" s="1123"/>
      <c r="AU20" s="1594" t="s">
        <v>180</v>
      </c>
      <c r="AV20" s="1106"/>
      <c r="AW20" s="1106"/>
      <c r="AX20" s="1106"/>
      <c r="AY20" s="2027"/>
    </row>
    <row r="21" spans="2:51" ht="32.25" customHeight="1">
      <c r="B21" s="664"/>
      <c r="C21" s="665"/>
      <c r="D21" s="665"/>
      <c r="E21" s="665"/>
      <c r="F21" s="665"/>
      <c r="G21" s="666"/>
      <c r="H21" s="2299"/>
      <c r="I21" s="535"/>
      <c r="J21" s="535"/>
      <c r="K21" s="535"/>
      <c r="L21" s="535"/>
      <c r="M21" s="535"/>
      <c r="N21" s="535"/>
      <c r="O21" s="535"/>
      <c r="P21" s="535"/>
      <c r="Q21" s="535"/>
      <c r="R21" s="535"/>
      <c r="S21" s="535"/>
      <c r="T21" s="535"/>
      <c r="U21" s="535"/>
      <c r="V21" s="535"/>
      <c r="W21" s="535"/>
      <c r="X21" s="535"/>
      <c r="Y21" s="536"/>
      <c r="Z21" s="581" t="s">
        <v>52</v>
      </c>
      <c r="AA21" s="582"/>
      <c r="AB21" s="583"/>
      <c r="AC21" s="1198" t="s">
        <v>53</v>
      </c>
      <c r="AD21" s="1198"/>
      <c r="AE21" s="1198"/>
      <c r="AF21" s="1597" t="s">
        <v>180</v>
      </c>
      <c r="AG21" s="1198"/>
      <c r="AH21" s="1198"/>
      <c r="AI21" s="1198"/>
      <c r="AJ21" s="1198"/>
      <c r="AK21" s="1597" t="s">
        <v>180</v>
      </c>
      <c r="AL21" s="1198"/>
      <c r="AM21" s="1198"/>
      <c r="AN21" s="1198"/>
      <c r="AO21" s="1198"/>
      <c r="AP21" s="1190">
        <v>100</v>
      </c>
      <c r="AQ21" s="1190"/>
      <c r="AR21" s="1190"/>
      <c r="AS21" s="1190"/>
      <c r="AT21" s="1190"/>
      <c r="AU21" s="670"/>
      <c r="AV21" s="670"/>
      <c r="AW21" s="670"/>
      <c r="AX21" s="670"/>
      <c r="AY21" s="671"/>
    </row>
    <row r="22" spans="2:51" ht="31.75" customHeight="1">
      <c r="B22" s="672" t="s">
        <v>54</v>
      </c>
      <c r="C22" s="673"/>
      <c r="D22" s="673"/>
      <c r="E22" s="673"/>
      <c r="F22" s="673"/>
      <c r="G22" s="674"/>
      <c r="H22" s="647" t="s">
        <v>55</v>
      </c>
      <c r="I22" s="582"/>
      <c r="J22" s="582"/>
      <c r="K22" s="582"/>
      <c r="L22" s="582"/>
      <c r="M22" s="582"/>
      <c r="N22" s="582"/>
      <c r="O22" s="582"/>
      <c r="P22" s="582"/>
      <c r="Q22" s="582"/>
      <c r="R22" s="582"/>
      <c r="S22" s="582"/>
      <c r="T22" s="582"/>
      <c r="U22" s="582"/>
      <c r="V22" s="582"/>
      <c r="W22" s="582"/>
      <c r="X22" s="582"/>
      <c r="Y22" s="583"/>
      <c r="Z22" s="648"/>
      <c r="AA22" s="649"/>
      <c r="AB22" s="650"/>
      <c r="AC22" s="581" t="s">
        <v>45</v>
      </c>
      <c r="AD22" s="582"/>
      <c r="AE22" s="583"/>
      <c r="AF22" s="651" t="s">
        <v>202</v>
      </c>
      <c r="AG22" s="651"/>
      <c r="AH22" s="651"/>
      <c r="AI22" s="651"/>
      <c r="AJ22" s="651"/>
      <c r="AK22" s="651" t="s">
        <v>203</v>
      </c>
      <c r="AL22" s="651"/>
      <c r="AM22" s="651"/>
      <c r="AN22" s="651"/>
      <c r="AO22" s="651"/>
      <c r="AP22" s="651" t="s">
        <v>204</v>
      </c>
      <c r="AQ22" s="651"/>
      <c r="AR22" s="651"/>
      <c r="AS22" s="651"/>
      <c r="AT22" s="651"/>
      <c r="AU22" s="675" t="s">
        <v>56</v>
      </c>
      <c r="AV22" s="676"/>
      <c r="AW22" s="676"/>
      <c r="AX22" s="676"/>
      <c r="AY22" s="677"/>
    </row>
    <row r="23" spans="2:51" ht="39.950000000000003" customHeight="1">
      <c r="B23" s="678"/>
      <c r="C23" s="679"/>
      <c r="D23" s="679"/>
      <c r="E23" s="679"/>
      <c r="F23" s="679"/>
      <c r="G23" s="680"/>
      <c r="H23" s="3258" t="s">
        <v>1695</v>
      </c>
      <c r="I23" s="816"/>
      <c r="J23" s="816"/>
      <c r="K23" s="816"/>
      <c r="L23" s="816"/>
      <c r="M23" s="816"/>
      <c r="N23" s="816"/>
      <c r="O23" s="816"/>
      <c r="P23" s="816"/>
      <c r="Q23" s="816"/>
      <c r="R23" s="816"/>
      <c r="S23" s="816"/>
      <c r="T23" s="816"/>
      <c r="U23" s="816"/>
      <c r="V23" s="816"/>
      <c r="W23" s="816"/>
      <c r="X23" s="816"/>
      <c r="Y23" s="1194"/>
      <c r="Z23" s="683" t="s">
        <v>58</v>
      </c>
      <c r="AA23" s="684"/>
      <c r="AB23" s="685"/>
      <c r="AC23" s="3673" t="s">
        <v>1696</v>
      </c>
      <c r="AD23" s="552"/>
      <c r="AE23" s="2036"/>
      <c r="AF23" s="1597" t="s">
        <v>180</v>
      </c>
      <c r="AG23" s="1198"/>
      <c r="AH23" s="1198"/>
      <c r="AI23" s="1198"/>
      <c r="AJ23" s="1198"/>
      <c r="AK23" s="1597" t="s">
        <v>180</v>
      </c>
      <c r="AL23" s="1198"/>
      <c r="AM23" s="1198"/>
      <c r="AN23" s="1198"/>
      <c r="AO23" s="1198"/>
      <c r="AP23" s="1198">
        <v>18</v>
      </c>
      <c r="AQ23" s="1198"/>
      <c r="AR23" s="1198"/>
      <c r="AS23" s="1198"/>
      <c r="AT23" s="1198"/>
      <c r="AU23" s="3674" t="s">
        <v>180</v>
      </c>
      <c r="AV23" s="693"/>
      <c r="AW23" s="693"/>
      <c r="AX23" s="693"/>
      <c r="AY23" s="1199"/>
    </row>
    <row r="24" spans="2:51" ht="42.75" customHeight="1">
      <c r="B24" s="698"/>
      <c r="C24" s="699"/>
      <c r="D24" s="699"/>
      <c r="E24" s="699"/>
      <c r="F24" s="699"/>
      <c r="G24" s="700"/>
      <c r="H24" s="1200"/>
      <c r="I24" s="838"/>
      <c r="J24" s="838"/>
      <c r="K24" s="838"/>
      <c r="L24" s="838"/>
      <c r="M24" s="838"/>
      <c r="N24" s="838"/>
      <c r="O24" s="838"/>
      <c r="P24" s="838"/>
      <c r="Q24" s="838"/>
      <c r="R24" s="838"/>
      <c r="S24" s="838"/>
      <c r="T24" s="838"/>
      <c r="U24" s="838"/>
      <c r="V24" s="838"/>
      <c r="W24" s="838"/>
      <c r="X24" s="838"/>
      <c r="Y24" s="1201"/>
      <c r="Z24" s="704"/>
      <c r="AA24" s="705"/>
      <c r="AB24" s="706"/>
      <c r="AC24" s="2571"/>
      <c r="AD24" s="562"/>
      <c r="AE24" s="2572"/>
      <c r="AF24" s="3675" t="s">
        <v>1697</v>
      </c>
      <c r="AG24" s="3676"/>
      <c r="AH24" s="3676"/>
      <c r="AI24" s="3676"/>
      <c r="AJ24" s="3677"/>
      <c r="AK24" s="3675" t="s">
        <v>1697</v>
      </c>
      <c r="AL24" s="3676"/>
      <c r="AM24" s="3676"/>
      <c r="AN24" s="3676"/>
      <c r="AO24" s="3677"/>
      <c r="AP24" s="3678" t="s">
        <v>1698</v>
      </c>
      <c r="AQ24" s="714"/>
      <c r="AR24" s="714"/>
      <c r="AS24" s="714"/>
      <c r="AT24" s="715"/>
      <c r="AU24" s="2943">
        <v>61</v>
      </c>
      <c r="AV24" s="862"/>
      <c r="AW24" s="862"/>
      <c r="AX24" s="862"/>
      <c r="AY24" s="863"/>
    </row>
    <row r="25" spans="2:51" ht="64.5" customHeight="1">
      <c r="B25" s="672" t="s">
        <v>66</v>
      </c>
      <c r="C25" s="719"/>
      <c r="D25" s="719"/>
      <c r="E25" s="719"/>
      <c r="F25" s="719"/>
      <c r="G25" s="719"/>
      <c r="H25" s="3679" t="s">
        <v>1699</v>
      </c>
      <c r="I25" s="3680"/>
      <c r="J25" s="3680"/>
      <c r="K25" s="3680"/>
      <c r="L25" s="3680"/>
      <c r="M25" s="3680"/>
      <c r="N25" s="3680"/>
      <c r="O25" s="3680"/>
      <c r="P25" s="3680"/>
      <c r="Q25" s="3680"/>
      <c r="R25" s="3680"/>
      <c r="S25" s="3680"/>
      <c r="T25" s="3680"/>
      <c r="U25" s="3680"/>
      <c r="V25" s="3680"/>
      <c r="W25" s="3680"/>
      <c r="X25" s="3680"/>
      <c r="Y25" s="3680"/>
      <c r="Z25" s="723" t="s">
        <v>68</v>
      </c>
      <c r="AA25" s="724"/>
      <c r="AB25" s="725"/>
      <c r="AC25" s="3681" t="s">
        <v>1700</v>
      </c>
      <c r="AD25" s="3682"/>
      <c r="AE25" s="3682"/>
      <c r="AF25" s="3682"/>
      <c r="AG25" s="3682"/>
      <c r="AH25" s="3682"/>
      <c r="AI25" s="3682"/>
      <c r="AJ25" s="3682"/>
      <c r="AK25" s="3682"/>
      <c r="AL25" s="3682"/>
      <c r="AM25" s="3682"/>
      <c r="AN25" s="3682"/>
      <c r="AO25" s="3682"/>
      <c r="AP25" s="3682"/>
      <c r="AQ25" s="3682"/>
      <c r="AR25" s="3682"/>
      <c r="AS25" s="3682"/>
      <c r="AT25" s="3682"/>
      <c r="AU25" s="3682"/>
      <c r="AV25" s="3682"/>
      <c r="AW25" s="3682"/>
      <c r="AX25" s="3682"/>
      <c r="AY25" s="3683"/>
    </row>
    <row r="26" spans="2:51" ht="23.1" customHeight="1">
      <c r="B26" s="729" t="s">
        <v>70</v>
      </c>
      <c r="C26" s="730"/>
      <c r="D26" s="731" t="s">
        <v>71</v>
      </c>
      <c r="E26" s="732"/>
      <c r="F26" s="732"/>
      <c r="G26" s="732"/>
      <c r="H26" s="732"/>
      <c r="I26" s="732"/>
      <c r="J26" s="732"/>
      <c r="K26" s="732"/>
      <c r="L26" s="733"/>
      <c r="M26" s="734" t="s">
        <v>72</v>
      </c>
      <c r="N26" s="734"/>
      <c r="O26" s="734"/>
      <c r="P26" s="734"/>
      <c r="Q26" s="734"/>
      <c r="R26" s="734"/>
      <c r="S26" s="735" t="s">
        <v>206</v>
      </c>
      <c r="T26" s="735"/>
      <c r="U26" s="735"/>
      <c r="V26" s="735"/>
      <c r="W26" s="735"/>
      <c r="X26" s="735"/>
      <c r="Y26" s="736" t="s">
        <v>73</v>
      </c>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7"/>
    </row>
    <row r="27" spans="2:51" ht="27" customHeight="1">
      <c r="B27" s="738"/>
      <c r="C27" s="739"/>
      <c r="D27" s="3504" t="s">
        <v>1701</v>
      </c>
      <c r="E27" s="3505"/>
      <c r="F27" s="3505"/>
      <c r="G27" s="3505"/>
      <c r="H27" s="3505"/>
      <c r="I27" s="3505"/>
      <c r="J27" s="3505"/>
      <c r="K27" s="3505"/>
      <c r="L27" s="3506"/>
      <c r="M27" s="3684">
        <v>0.3</v>
      </c>
      <c r="N27" s="3685"/>
      <c r="O27" s="3685"/>
      <c r="P27" s="3685"/>
      <c r="Q27" s="3685"/>
      <c r="R27" s="3686"/>
      <c r="S27" s="3684">
        <v>0.2</v>
      </c>
      <c r="T27" s="3685"/>
      <c r="U27" s="3685"/>
      <c r="V27" s="3685"/>
      <c r="W27" s="3685"/>
      <c r="X27" s="3686"/>
      <c r="Y27" s="3687" t="s">
        <v>1702</v>
      </c>
      <c r="Z27" s="727"/>
      <c r="AA27" s="727"/>
      <c r="AB27" s="727"/>
      <c r="AC27" s="727"/>
      <c r="AD27" s="727"/>
      <c r="AE27" s="727"/>
      <c r="AF27" s="727"/>
      <c r="AG27" s="727"/>
      <c r="AH27" s="727"/>
      <c r="AI27" s="727"/>
      <c r="AJ27" s="727"/>
      <c r="AK27" s="727"/>
      <c r="AL27" s="727"/>
      <c r="AM27" s="727"/>
      <c r="AN27" s="727"/>
      <c r="AO27" s="727"/>
      <c r="AP27" s="727"/>
      <c r="AQ27" s="727"/>
      <c r="AR27" s="727"/>
      <c r="AS27" s="727"/>
      <c r="AT27" s="727"/>
      <c r="AU27" s="727"/>
      <c r="AV27" s="727"/>
      <c r="AW27" s="727"/>
      <c r="AX27" s="727"/>
      <c r="AY27" s="728"/>
    </row>
    <row r="28" spans="2:51" ht="27" customHeight="1">
      <c r="B28" s="738"/>
      <c r="C28" s="739"/>
      <c r="D28" s="3688" t="s">
        <v>1703</v>
      </c>
      <c r="E28" s="3689"/>
      <c r="F28" s="3689"/>
      <c r="G28" s="3689"/>
      <c r="H28" s="3689"/>
      <c r="I28" s="3689"/>
      <c r="J28" s="3689"/>
      <c r="K28" s="3689"/>
      <c r="L28" s="3690"/>
      <c r="M28" s="3691">
        <v>1.8</v>
      </c>
      <c r="N28" s="3692"/>
      <c r="O28" s="3692"/>
      <c r="P28" s="3692"/>
      <c r="Q28" s="3692"/>
      <c r="R28" s="3693"/>
      <c r="S28" s="3691">
        <v>1.7</v>
      </c>
      <c r="T28" s="3692"/>
      <c r="U28" s="3692"/>
      <c r="V28" s="3692"/>
      <c r="W28" s="3692"/>
      <c r="X28" s="3693"/>
      <c r="Y28" s="3694"/>
      <c r="Z28" s="3620"/>
      <c r="AA28" s="3620"/>
      <c r="AB28" s="3620"/>
      <c r="AC28" s="3620"/>
      <c r="AD28" s="3620"/>
      <c r="AE28" s="3620"/>
      <c r="AF28" s="3620"/>
      <c r="AG28" s="3620"/>
      <c r="AH28" s="3620"/>
      <c r="AI28" s="3620"/>
      <c r="AJ28" s="3620"/>
      <c r="AK28" s="3620"/>
      <c r="AL28" s="3620"/>
      <c r="AM28" s="3620"/>
      <c r="AN28" s="3620"/>
      <c r="AO28" s="3620"/>
      <c r="AP28" s="3620"/>
      <c r="AQ28" s="3620"/>
      <c r="AR28" s="3620"/>
      <c r="AS28" s="3620"/>
      <c r="AT28" s="3620"/>
      <c r="AU28" s="3620"/>
      <c r="AV28" s="3620"/>
      <c r="AW28" s="3620"/>
      <c r="AX28" s="3620"/>
      <c r="AY28" s="3695"/>
    </row>
    <row r="29" spans="2:51" ht="27" customHeight="1">
      <c r="B29" s="738"/>
      <c r="C29" s="739"/>
      <c r="D29" s="3688" t="s">
        <v>1704</v>
      </c>
      <c r="E29" s="3689"/>
      <c r="F29" s="3689"/>
      <c r="G29" s="3689"/>
      <c r="H29" s="3689"/>
      <c r="I29" s="3689"/>
      <c r="J29" s="3689"/>
      <c r="K29" s="3689"/>
      <c r="L29" s="3690"/>
      <c r="M29" s="3691">
        <v>0.5</v>
      </c>
      <c r="N29" s="3692"/>
      <c r="O29" s="3692"/>
      <c r="P29" s="3692"/>
      <c r="Q29" s="3692"/>
      <c r="R29" s="3693"/>
      <c r="S29" s="3691">
        <v>0.4</v>
      </c>
      <c r="T29" s="3692"/>
      <c r="U29" s="3692"/>
      <c r="V29" s="3692"/>
      <c r="W29" s="3692"/>
      <c r="X29" s="3693"/>
      <c r="Y29" s="851"/>
      <c r="Z29" s="852"/>
      <c r="AA29" s="852"/>
      <c r="AB29" s="852"/>
      <c r="AC29" s="852"/>
      <c r="AD29" s="852"/>
      <c r="AE29" s="852"/>
      <c r="AF29" s="852"/>
      <c r="AG29" s="852"/>
      <c r="AH29" s="852"/>
      <c r="AI29" s="852"/>
      <c r="AJ29" s="852"/>
      <c r="AK29" s="852"/>
      <c r="AL29" s="852"/>
      <c r="AM29" s="852"/>
      <c r="AN29" s="852"/>
      <c r="AO29" s="852"/>
      <c r="AP29" s="852"/>
      <c r="AQ29" s="852"/>
      <c r="AR29" s="852"/>
      <c r="AS29" s="852"/>
      <c r="AT29" s="852"/>
      <c r="AU29" s="852"/>
      <c r="AV29" s="852"/>
      <c r="AW29" s="852"/>
      <c r="AX29" s="852"/>
      <c r="AY29" s="853"/>
    </row>
    <row r="30" spans="2:51" ht="27" customHeight="1">
      <c r="B30" s="738"/>
      <c r="C30" s="739"/>
      <c r="D30" s="3696" t="s">
        <v>1615</v>
      </c>
      <c r="E30" s="2736"/>
      <c r="F30" s="2736"/>
      <c r="G30" s="2736"/>
      <c r="H30" s="2736"/>
      <c r="I30" s="2736"/>
      <c r="J30" s="2736"/>
      <c r="K30" s="2736"/>
      <c r="L30" s="2737"/>
      <c r="M30" s="3697">
        <v>1.8</v>
      </c>
      <c r="N30" s="3698"/>
      <c r="O30" s="3698"/>
      <c r="P30" s="3698"/>
      <c r="Q30" s="3698"/>
      <c r="R30" s="3699"/>
      <c r="S30" s="3697">
        <v>0.9</v>
      </c>
      <c r="T30" s="3698"/>
      <c r="U30" s="3698"/>
      <c r="V30" s="3698"/>
      <c r="W30" s="3698"/>
      <c r="X30" s="3699"/>
      <c r="Y30" s="851"/>
      <c r="Z30" s="852"/>
      <c r="AA30" s="852"/>
      <c r="AB30" s="852"/>
      <c r="AC30" s="852"/>
      <c r="AD30" s="852"/>
      <c r="AE30" s="852"/>
      <c r="AF30" s="852"/>
      <c r="AG30" s="852"/>
      <c r="AH30" s="852"/>
      <c r="AI30" s="852"/>
      <c r="AJ30" s="852"/>
      <c r="AK30" s="852"/>
      <c r="AL30" s="852"/>
      <c r="AM30" s="852"/>
      <c r="AN30" s="852"/>
      <c r="AO30" s="852"/>
      <c r="AP30" s="852"/>
      <c r="AQ30" s="852"/>
      <c r="AR30" s="852"/>
      <c r="AS30" s="852"/>
      <c r="AT30" s="852"/>
      <c r="AU30" s="852"/>
      <c r="AV30" s="852"/>
      <c r="AW30" s="852"/>
      <c r="AX30" s="852"/>
      <c r="AY30" s="853"/>
    </row>
    <row r="31" spans="2:51" ht="27" customHeight="1">
      <c r="B31" s="738"/>
      <c r="C31" s="739"/>
      <c r="D31" s="2831" t="s">
        <v>1705</v>
      </c>
      <c r="E31" s="1247"/>
      <c r="F31" s="1247"/>
      <c r="G31" s="1247"/>
      <c r="H31" s="1247"/>
      <c r="I31" s="1247"/>
      <c r="J31" s="1247"/>
      <c r="K31" s="1247"/>
      <c r="L31" s="1248"/>
      <c r="M31" s="3700">
        <v>187</v>
      </c>
      <c r="N31" s="3701"/>
      <c r="O31" s="3701"/>
      <c r="P31" s="3701"/>
      <c r="Q31" s="3701"/>
      <c r="R31" s="3702"/>
      <c r="S31" s="3700">
        <v>210</v>
      </c>
      <c r="T31" s="3701"/>
      <c r="U31" s="3701"/>
      <c r="V31" s="3701"/>
      <c r="W31" s="3701"/>
      <c r="X31" s="3702"/>
      <c r="Y31" s="851"/>
      <c r="Z31" s="852"/>
      <c r="AA31" s="852"/>
      <c r="AB31" s="852"/>
      <c r="AC31" s="852"/>
      <c r="AD31" s="852"/>
      <c r="AE31" s="852"/>
      <c r="AF31" s="852"/>
      <c r="AG31" s="852"/>
      <c r="AH31" s="852"/>
      <c r="AI31" s="852"/>
      <c r="AJ31" s="852"/>
      <c r="AK31" s="852"/>
      <c r="AL31" s="852"/>
      <c r="AM31" s="852"/>
      <c r="AN31" s="852"/>
      <c r="AO31" s="852"/>
      <c r="AP31" s="852"/>
      <c r="AQ31" s="852"/>
      <c r="AR31" s="852"/>
      <c r="AS31" s="852"/>
      <c r="AT31" s="852"/>
      <c r="AU31" s="852"/>
      <c r="AV31" s="852"/>
      <c r="AW31" s="852"/>
      <c r="AX31" s="852"/>
      <c r="AY31" s="853"/>
    </row>
    <row r="32" spans="2:51" ht="27" customHeight="1">
      <c r="B32" s="738"/>
      <c r="C32" s="739"/>
      <c r="D32" s="2831"/>
      <c r="E32" s="1247"/>
      <c r="F32" s="1247"/>
      <c r="G32" s="1247"/>
      <c r="H32" s="1247"/>
      <c r="I32" s="1247"/>
      <c r="J32" s="1247"/>
      <c r="K32" s="1247"/>
      <c r="L32" s="1248"/>
      <c r="M32" s="1161"/>
      <c r="N32" s="1161"/>
      <c r="O32" s="1161"/>
      <c r="P32" s="1161"/>
      <c r="Q32" s="1161"/>
      <c r="R32" s="1161"/>
      <c r="S32" s="1223"/>
      <c r="T32" s="1223"/>
      <c r="U32" s="1223"/>
      <c r="V32" s="1223"/>
      <c r="W32" s="1223"/>
      <c r="X32" s="1223"/>
      <c r="Y32" s="851"/>
      <c r="Z32" s="852"/>
      <c r="AA32" s="852"/>
      <c r="AB32" s="852"/>
      <c r="AC32" s="852"/>
      <c r="AD32" s="852"/>
      <c r="AE32" s="852"/>
      <c r="AF32" s="852"/>
      <c r="AG32" s="852"/>
      <c r="AH32" s="852"/>
      <c r="AI32" s="852"/>
      <c r="AJ32" s="852"/>
      <c r="AK32" s="852"/>
      <c r="AL32" s="852"/>
      <c r="AM32" s="852"/>
      <c r="AN32" s="852"/>
      <c r="AO32" s="852"/>
      <c r="AP32" s="852"/>
      <c r="AQ32" s="852"/>
      <c r="AR32" s="852"/>
      <c r="AS32" s="852"/>
      <c r="AT32" s="852"/>
      <c r="AU32" s="852"/>
      <c r="AV32" s="852"/>
      <c r="AW32" s="852"/>
      <c r="AX32" s="852"/>
      <c r="AY32" s="853"/>
    </row>
    <row r="33" spans="1:51" ht="27" customHeight="1">
      <c r="B33" s="738"/>
      <c r="C33" s="739"/>
      <c r="D33" s="2832"/>
      <c r="E33" s="2583"/>
      <c r="F33" s="2583"/>
      <c r="G33" s="2583"/>
      <c r="H33" s="2583"/>
      <c r="I33" s="2583"/>
      <c r="J33" s="2583"/>
      <c r="K33" s="2583"/>
      <c r="L33" s="2584"/>
      <c r="M33" s="1174"/>
      <c r="N33" s="1174"/>
      <c r="O33" s="1174"/>
      <c r="P33" s="1174"/>
      <c r="Q33" s="1174"/>
      <c r="R33" s="1174"/>
      <c r="S33" s="1231"/>
      <c r="T33" s="1231"/>
      <c r="U33" s="1231"/>
      <c r="V33" s="1231"/>
      <c r="W33" s="1231"/>
      <c r="X33" s="1231"/>
      <c r="Y33" s="851"/>
      <c r="Z33" s="852"/>
      <c r="AA33" s="852"/>
      <c r="AB33" s="852"/>
      <c r="AC33" s="852"/>
      <c r="AD33" s="852"/>
      <c r="AE33" s="852"/>
      <c r="AF33" s="852"/>
      <c r="AG33" s="852"/>
      <c r="AH33" s="852"/>
      <c r="AI33" s="852"/>
      <c r="AJ33" s="852"/>
      <c r="AK33" s="852"/>
      <c r="AL33" s="852"/>
      <c r="AM33" s="852"/>
      <c r="AN33" s="852"/>
      <c r="AO33" s="852"/>
      <c r="AP33" s="852"/>
      <c r="AQ33" s="852"/>
      <c r="AR33" s="852"/>
      <c r="AS33" s="852"/>
      <c r="AT33" s="852"/>
      <c r="AU33" s="852"/>
      <c r="AV33" s="852"/>
      <c r="AW33" s="852"/>
      <c r="AX33" s="852"/>
      <c r="AY33" s="853"/>
    </row>
    <row r="34" spans="1:51" ht="27" customHeight="1">
      <c r="B34" s="763"/>
      <c r="C34" s="764"/>
      <c r="D34" s="765" t="s">
        <v>39</v>
      </c>
      <c r="E34" s="766"/>
      <c r="F34" s="766"/>
      <c r="G34" s="766"/>
      <c r="H34" s="766"/>
      <c r="I34" s="766"/>
      <c r="J34" s="766"/>
      <c r="K34" s="766"/>
      <c r="L34" s="767"/>
      <c r="M34" s="3516">
        <f>SUM(M27:R33)</f>
        <v>191.4</v>
      </c>
      <c r="N34" s="1121"/>
      <c r="O34" s="1121"/>
      <c r="P34" s="1121"/>
      <c r="Q34" s="1121"/>
      <c r="R34" s="1122"/>
      <c r="S34" s="3516">
        <f>SUM(S27:X33)</f>
        <v>213.2</v>
      </c>
      <c r="T34" s="1121"/>
      <c r="U34" s="1121"/>
      <c r="V34" s="1121"/>
      <c r="W34" s="1121"/>
      <c r="X34" s="1122"/>
      <c r="Y34" s="861"/>
      <c r="Z34" s="862"/>
      <c r="AA34" s="862"/>
      <c r="AB34" s="862"/>
      <c r="AC34" s="862"/>
      <c r="AD34" s="862"/>
      <c r="AE34" s="862"/>
      <c r="AF34" s="862"/>
      <c r="AG34" s="862"/>
      <c r="AH34" s="862"/>
      <c r="AI34" s="862"/>
      <c r="AJ34" s="862"/>
      <c r="AK34" s="862"/>
      <c r="AL34" s="862"/>
      <c r="AM34" s="862"/>
      <c r="AN34" s="862"/>
      <c r="AO34" s="862"/>
      <c r="AP34" s="862"/>
      <c r="AQ34" s="862"/>
      <c r="AR34" s="862"/>
      <c r="AS34" s="862"/>
      <c r="AT34" s="862"/>
      <c r="AU34" s="862"/>
      <c r="AV34" s="862"/>
      <c r="AW34" s="862"/>
      <c r="AX34" s="862"/>
      <c r="AY34" s="863"/>
    </row>
    <row r="35" spans="1:51" ht="2.95" customHeight="1">
      <c r="A35" s="1636"/>
      <c r="B35" s="774"/>
      <c r="C35" s="774"/>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row>
    <row r="36" spans="1:51" ht="2.95" customHeight="1" thickBot="1">
      <c r="A36" s="1636"/>
      <c r="B36" s="776"/>
      <c r="C36" s="776"/>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row>
    <row r="37" spans="1:51" ht="20.95" hidden="1" customHeight="1">
      <c r="B37" s="778" t="s">
        <v>76</v>
      </c>
      <c r="C37" s="779"/>
      <c r="D37" s="780" t="s">
        <v>77</v>
      </c>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781"/>
    </row>
    <row r="38" spans="1:51" ht="203.25" hidden="1" customHeight="1">
      <c r="B38" s="778"/>
      <c r="C38" s="779"/>
      <c r="D38" s="782" t="s">
        <v>78</v>
      </c>
      <c r="E38" s="783"/>
      <c r="F38" s="783"/>
      <c r="G38" s="783"/>
      <c r="H38" s="783"/>
      <c r="I38" s="783"/>
      <c r="J38" s="783"/>
      <c r="K38" s="783"/>
      <c r="L38" s="783"/>
      <c r="M38" s="783"/>
      <c r="N38" s="783"/>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4"/>
    </row>
    <row r="39" spans="1:51" ht="20.3" hidden="1" customHeight="1">
      <c r="B39" s="778"/>
      <c r="C39" s="779"/>
      <c r="D39" s="785" t="s">
        <v>79</v>
      </c>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7"/>
    </row>
    <row r="40" spans="1:51" ht="100.5" hidden="1" customHeight="1" thickBot="1">
      <c r="B40" s="788"/>
      <c r="C40" s="789"/>
      <c r="D40" s="790"/>
      <c r="E40" s="791"/>
      <c r="F40" s="791"/>
      <c r="G40" s="791"/>
      <c r="H40" s="791"/>
      <c r="I40" s="791"/>
      <c r="J40" s="791"/>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2"/>
    </row>
    <row r="41" spans="1:51" ht="20.95" hidden="1" customHeight="1">
      <c r="A41" s="1637"/>
      <c r="B41" s="794"/>
      <c r="C41" s="795"/>
      <c r="D41" s="796" t="s">
        <v>80</v>
      </c>
      <c r="E41" s="797"/>
      <c r="F41" s="797"/>
      <c r="G41" s="797"/>
      <c r="H41" s="797"/>
      <c r="I41" s="797"/>
      <c r="J41" s="797"/>
      <c r="K41" s="797"/>
      <c r="L41" s="797"/>
      <c r="M41" s="797"/>
      <c r="N41" s="797"/>
      <c r="O41" s="797"/>
      <c r="P41" s="797"/>
      <c r="Q41" s="797"/>
      <c r="R41" s="797"/>
      <c r="S41" s="797"/>
      <c r="T41" s="797"/>
      <c r="U41" s="797"/>
      <c r="V41" s="797"/>
      <c r="W41" s="797"/>
      <c r="X41" s="797"/>
      <c r="Y41" s="797"/>
      <c r="Z41" s="797"/>
      <c r="AA41" s="797"/>
      <c r="AB41" s="797"/>
      <c r="AC41" s="797"/>
      <c r="AD41" s="797"/>
      <c r="AE41" s="797"/>
      <c r="AF41" s="797"/>
      <c r="AG41" s="797"/>
      <c r="AH41" s="797"/>
      <c r="AI41" s="797"/>
      <c r="AJ41" s="797"/>
      <c r="AK41" s="797"/>
      <c r="AL41" s="797"/>
      <c r="AM41" s="797"/>
      <c r="AN41" s="797"/>
      <c r="AO41" s="797"/>
      <c r="AP41" s="797"/>
      <c r="AQ41" s="797"/>
      <c r="AR41" s="797"/>
      <c r="AS41" s="797"/>
      <c r="AT41" s="797"/>
      <c r="AU41" s="797"/>
      <c r="AV41" s="797"/>
      <c r="AW41" s="797"/>
      <c r="AX41" s="797"/>
      <c r="AY41" s="798"/>
    </row>
    <row r="42" spans="1:51" ht="136" hidden="1" customHeight="1">
      <c r="A42" s="1637"/>
      <c r="B42" s="799"/>
      <c r="C42" s="800"/>
      <c r="D42" s="801"/>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2"/>
      <c r="AY42" s="803"/>
    </row>
    <row r="43" spans="1:51" ht="20.95" customHeight="1">
      <c r="A43" s="1637"/>
      <c r="B43" s="804" t="s">
        <v>81</v>
      </c>
      <c r="C43" s="805"/>
      <c r="D43" s="805"/>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805"/>
      <c r="AH43" s="805"/>
      <c r="AI43" s="805"/>
      <c r="AJ43" s="805"/>
      <c r="AK43" s="805"/>
      <c r="AL43" s="805"/>
      <c r="AM43" s="805"/>
      <c r="AN43" s="805"/>
      <c r="AO43" s="805"/>
      <c r="AP43" s="805"/>
      <c r="AQ43" s="805"/>
      <c r="AR43" s="805"/>
      <c r="AS43" s="805"/>
      <c r="AT43" s="805"/>
      <c r="AU43" s="805"/>
      <c r="AV43" s="805"/>
      <c r="AW43" s="805"/>
      <c r="AX43" s="805"/>
      <c r="AY43" s="806"/>
    </row>
    <row r="44" spans="1:51" ht="20.95" customHeight="1">
      <c r="A44" s="1637"/>
      <c r="B44" s="799"/>
      <c r="C44" s="800"/>
      <c r="D44" s="807" t="s">
        <v>82</v>
      </c>
      <c r="E44" s="717"/>
      <c r="F44" s="717"/>
      <c r="G44" s="717"/>
      <c r="H44" s="716" t="s">
        <v>83</v>
      </c>
      <c r="I44" s="717"/>
      <c r="J44" s="717"/>
      <c r="K44" s="717"/>
      <c r="L44" s="717"/>
      <c r="M44" s="717"/>
      <c r="N44" s="717"/>
      <c r="O44" s="717"/>
      <c r="P44" s="717"/>
      <c r="Q44" s="717"/>
      <c r="R44" s="717"/>
      <c r="S44" s="717"/>
      <c r="T44" s="717"/>
      <c r="U44" s="717"/>
      <c r="V44" s="717"/>
      <c r="W44" s="717"/>
      <c r="X44" s="717"/>
      <c r="Y44" s="717"/>
      <c r="Z44" s="717"/>
      <c r="AA44" s="717"/>
      <c r="AB44" s="717"/>
      <c r="AC44" s="717"/>
      <c r="AD44" s="717"/>
      <c r="AE44" s="717"/>
      <c r="AF44" s="717"/>
      <c r="AG44" s="808"/>
      <c r="AH44" s="716" t="s">
        <v>84</v>
      </c>
      <c r="AI44" s="717"/>
      <c r="AJ44" s="717"/>
      <c r="AK44" s="717"/>
      <c r="AL44" s="717"/>
      <c r="AM44" s="717"/>
      <c r="AN44" s="717"/>
      <c r="AO44" s="717"/>
      <c r="AP44" s="717"/>
      <c r="AQ44" s="717"/>
      <c r="AR44" s="717"/>
      <c r="AS44" s="717"/>
      <c r="AT44" s="717"/>
      <c r="AU44" s="717"/>
      <c r="AV44" s="717"/>
      <c r="AW44" s="717"/>
      <c r="AX44" s="717"/>
      <c r="AY44" s="718"/>
    </row>
    <row r="45" spans="1:51" ht="26.2" customHeight="1">
      <c r="A45" s="1637"/>
      <c r="B45" s="809" t="s">
        <v>85</v>
      </c>
      <c r="C45" s="810"/>
      <c r="D45" s="1638" t="s">
        <v>358</v>
      </c>
      <c r="E45" s="1639"/>
      <c r="F45" s="1639"/>
      <c r="G45" s="1640"/>
      <c r="H45" s="814" t="s">
        <v>87</v>
      </c>
      <c r="I45" s="1639"/>
      <c r="J45" s="1639"/>
      <c r="K45" s="1639"/>
      <c r="L45" s="1639"/>
      <c r="M45" s="1639"/>
      <c r="N45" s="1639"/>
      <c r="O45" s="1639"/>
      <c r="P45" s="1639"/>
      <c r="Q45" s="1639"/>
      <c r="R45" s="1639"/>
      <c r="S45" s="1639"/>
      <c r="T45" s="1639"/>
      <c r="U45" s="1639"/>
      <c r="V45" s="1639"/>
      <c r="W45" s="1639"/>
      <c r="X45" s="1639"/>
      <c r="Y45" s="1639"/>
      <c r="Z45" s="1639"/>
      <c r="AA45" s="1639"/>
      <c r="AB45" s="1639"/>
      <c r="AC45" s="1639"/>
      <c r="AD45" s="1639"/>
      <c r="AE45" s="1639"/>
      <c r="AF45" s="1639"/>
      <c r="AG45" s="1640"/>
      <c r="AH45" s="695"/>
      <c r="AI45" s="696"/>
      <c r="AJ45" s="696"/>
      <c r="AK45" s="696"/>
      <c r="AL45" s="696"/>
      <c r="AM45" s="696"/>
      <c r="AN45" s="696"/>
      <c r="AO45" s="696"/>
      <c r="AP45" s="696"/>
      <c r="AQ45" s="696"/>
      <c r="AR45" s="696"/>
      <c r="AS45" s="696"/>
      <c r="AT45" s="696"/>
      <c r="AU45" s="696"/>
      <c r="AV45" s="696"/>
      <c r="AW45" s="696"/>
      <c r="AX45" s="696"/>
      <c r="AY45" s="697"/>
    </row>
    <row r="46" spans="1:51" ht="33.4" customHeight="1">
      <c r="A46" s="1637"/>
      <c r="B46" s="818"/>
      <c r="C46" s="819"/>
      <c r="D46" s="1643" t="s">
        <v>358</v>
      </c>
      <c r="E46" s="1644"/>
      <c r="F46" s="1644"/>
      <c r="G46" s="1645"/>
      <c r="H46" s="823" t="s">
        <v>227</v>
      </c>
      <c r="I46" s="824"/>
      <c r="J46" s="824"/>
      <c r="K46" s="824"/>
      <c r="L46" s="824"/>
      <c r="M46" s="824"/>
      <c r="N46" s="824"/>
      <c r="O46" s="824"/>
      <c r="P46" s="824"/>
      <c r="Q46" s="824"/>
      <c r="R46" s="824"/>
      <c r="S46" s="824"/>
      <c r="T46" s="824"/>
      <c r="U46" s="824"/>
      <c r="V46" s="824"/>
      <c r="W46" s="824"/>
      <c r="X46" s="824"/>
      <c r="Y46" s="824"/>
      <c r="Z46" s="824"/>
      <c r="AA46" s="824"/>
      <c r="AB46" s="824"/>
      <c r="AC46" s="824"/>
      <c r="AD46" s="824"/>
      <c r="AE46" s="824"/>
      <c r="AF46" s="824"/>
      <c r="AG46" s="825"/>
      <c r="AH46" s="1906"/>
      <c r="AI46" s="1907"/>
      <c r="AJ46" s="1907"/>
      <c r="AK46" s="1907"/>
      <c r="AL46" s="1907"/>
      <c r="AM46" s="1907"/>
      <c r="AN46" s="1907"/>
      <c r="AO46" s="1907"/>
      <c r="AP46" s="1907"/>
      <c r="AQ46" s="1907"/>
      <c r="AR46" s="1907"/>
      <c r="AS46" s="1907"/>
      <c r="AT46" s="1907"/>
      <c r="AU46" s="1907"/>
      <c r="AV46" s="1907"/>
      <c r="AW46" s="1907"/>
      <c r="AX46" s="1907"/>
      <c r="AY46" s="1908"/>
    </row>
    <row r="47" spans="1:51" ht="26.2" customHeight="1">
      <c r="A47" s="1637"/>
      <c r="B47" s="829"/>
      <c r="C47" s="830"/>
      <c r="D47" s="1646" t="s">
        <v>358</v>
      </c>
      <c r="E47" s="3165"/>
      <c r="F47" s="3165"/>
      <c r="G47" s="3166"/>
      <c r="H47" s="834" t="s">
        <v>360</v>
      </c>
      <c r="I47" s="1649"/>
      <c r="J47" s="1649"/>
      <c r="K47" s="1649"/>
      <c r="L47" s="1649"/>
      <c r="M47" s="1649"/>
      <c r="N47" s="1649"/>
      <c r="O47" s="1649"/>
      <c r="P47" s="1649"/>
      <c r="Q47" s="1649"/>
      <c r="R47" s="1649"/>
      <c r="S47" s="1649"/>
      <c r="T47" s="1649"/>
      <c r="U47" s="1649"/>
      <c r="V47" s="1649"/>
      <c r="W47" s="1649"/>
      <c r="X47" s="1649"/>
      <c r="Y47" s="1649"/>
      <c r="Z47" s="1649"/>
      <c r="AA47" s="1649"/>
      <c r="AB47" s="1649"/>
      <c r="AC47" s="1649"/>
      <c r="AD47" s="1649"/>
      <c r="AE47" s="1649"/>
      <c r="AF47" s="1649"/>
      <c r="AG47" s="1650"/>
      <c r="AH47" s="716"/>
      <c r="AI47" s="717"/>
      <c r="AJ47" s="717"/>
      <c r="AK47" s="717"/>
      <c r="AL47" s="717"/>
      <c r="AM47" s="717"/>
      <c r="AN47" s="717"/>
      <c r="AO47" s="717"/>
      <c r="AP47" s="717"/>
      <c r="AQ47" s="717"/>
      <c r="AR47" s="717"/>
      <c r="AS47" s="717"/>
      <c r="AT47" s="717"/>
      <c r="AU47" s="717"/>
      <c r="AV47" s="717"/>
      <c r="AW47" s="717"/>
      <c r="AX47" s="717"/>
      <c r="AY47" s="718"/>
    </row>
    <row r="48" spans="1:51" ht="26.2" customHeight="1">
      <c r="A48" s="1637"/>
      <c r="B48" s="818" t="s">
        <v>91</v>
      </c>
      <c r="C48" s="819"/>
      <c r="D48" s="1651" t="s">
        <v>363</v>
      </c>
      <c r="E48" s="3167"/>
      <c r="F48" s="3167"/>
      <c r="G48" s="3168"/>
      <c r="H48" s="814" t="s">
        <v>92</v>
      </c>
      <c r="I48" s="1639"/>
      <c r="J48" s="1639"/>
      <c r="K48" s="1639"/>
      <c r="L48" s="1639"/>
      <c r="M48" s="1639"/>
      <c r="N48" s="1639"/>
      <c r="O48" s="1639"/>
      <c r="P48" s="1639"/>
      <c r="Q48" s="1639"/>
      <c r="R48" s="1639"/>
      <c r="S48" s="1639"/>
      <c r="T48" s="1639"/>
      <c r="U48" s="1639"/>
      <c r="V48" s="1639"/>
      <c r="W48" s="1639"/>
      <c r="X48" s="1639"/>
      <c r="Y48" s="1639"/>
      <c r="Z48" s="1639"/>
      <c r="AA48" s="1639"/>
      <c r="AB48" s="1639"/>
      <c r="AC48" s="1639"/>
      <c r="AD48" s="1639"/>
      <c r="AE48" s="1639"/>
      <c r="AF48" s="1639"/>
      <c r="AG48" s="1640"/>
      <c r="AH48" s="2200" t="s">
        <v>1706</v>
      </c>
      <c r="AI48" s="727"/>
      <c r="AJ48" s="727"/>
      <c r="AK48" s="727"/>
      <c r="AL48" s="727"/>
      <c r="AM48" s="727"/>
      <c r="AN48" s="727"/>
      <c r="AO48" s="727"/>
      <c r="AP48" s="727"/>
      <c r="AQ48" s="727"/>
      <c r="AR48" s="727"/>
      <c r="AS48" s="727"/>
      <c r="AT48" s="727"/>
      <c r="AU48" s="727"/>
      <c r="AV48" s="727"/>
      <c r="AW48" s="727"/>
      <c r="AX48" s="727"/>
      <c r="AY48" s="728"/>
    </row>
    <row r="49" spans="1:51" ht="26.2" customHeight="1">
      <c r="A49" s="1637"/>
      <c r="B49" s="818"/>
      <c r="C49" s="819"/>
      <c r="D49" s="1654" t="s">
        <v>280</v>
      </c>
      <c r="E49" s="3101"/>
      <c r="F49" s="3101"/>
      <c r="G49" s="3102"/>
      <c r="H49" s="846" t="s">
        <v>361</v>
      </c>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5"/>
      <c r="AH49" s="3703"/>
      <c r="AI49" s="3620"/>
      <c r="AJ49" s="3620"/>
      <c r="AK49" s="3620"/>
      <c r="AL49" s="3620"/>
      <c r="AM49" s="3620"/>
      <c r="AN49" s="3620"/>
      <c r="AO49" s="3620"/>
      <c r="AP49" s="3620"/>
      <c r="AQ49" s="3620"/>
      <c r="AR49" s="3620"/>
      <c r="AS49" s="3620"/>
      <c r="AT49" s="3620"/>
      <c r="AU49" s="3620"/>
      <c r="AV49" s="3620"/>
      <c r="AW49" s="3620"/>
      <c r="AX49" s="3620"/>
      <c r="AY49" s="3695"/>
    </row>
    <row r="50" spans="1:51" ht="26.2" customHeight="1">
      <c r="A50" s="1637"/>
      <c r="B50" s="818"/>
      <c r="C50" s="819"/>
      <c r="D50" s="1654" t="s">
        <v>358</v>
      </c>
      <c r="E50" s="1655"/>
      <c r="F50" s="1655"/>
      <c r="G50" s="1656"/>
      <c r="H50" s="846" t="s">
        <v>94</v>
      </c>
      <c r="I50" s="164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5"/>
      <c r="AH50" s="3703"/>
      <c r="AI50" s="3620"/>
      <c r="AJ50" s="3620"/>
      <c r="AK50" s="3620"/>
      <c r="AL50" s="3620"/>
      <c r="AM50" s="3620"/>
      <c r="AN50" s="3620"/>
      <c r="AO50" s="3620"/>
      <c r="AP50" s="3620"/>
      <c r="AQ50" s="3620"/>
      <c r="AR50" s="3620"/>
      <c r="AS50" s="3620"/>
      <c r="AT50" s="3620"/>
      <c r="AU50" s="3620"/>
      <c r="AV50" s="3620"/>
      <c r="AW50" s="3620"/>
      <c r="AX50" s="3620"/>
      <c r="AY50" s="3695"/>
    </row>
    <row r="51" spans="1:51" ht="26.2" customHeight="1">
      <c r="A51" s="1637"/>
      <c r="B51" s="818"/>
      <c r="C51" s="819"/>
      <c r="D51" s="843" t="s">
        <v>280</v>
      </c>
      <c r="E51" s="844"/>
      <c r="F51" s="844"/>
      <c r="G51" s="845"/>
      <c r="H51" s="846" t="s">
        <v>95</v>
      </c>
      <c r="I51" s="164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5"/>
      <c r="AH51" s="3703"/>
      <c r="AI51" s="3620"/>
      <c r="AJ51" s="3620"/>
      <c r="AK51" s="3620"/>
      <c r="AL51" s="3620"/>
      <c r="AM51" s="3620"/>
      <c r="AN51" s="3620"/>
      <c r="AO51" s="3620"/>
      <c r="AP51" s="3620"/>
      <c r="AQ51" s="3620"/>
      <c r="AR51" s="3620"/>
      <c r="AS51" s="3620"/>
      <c r="AT51" s="3620"/>
      <c r="AU51" s="3620"/>
      <c r="AV51" s="3620"/>
      <c r="AW51" s="3620"/>
      <c r="AX51" s="3620"/>
      <c r="AY51" s="3695"/>
    </row>
    <row r="52" spans="1:51" ht="26.2" customHeight="1">
      <c r="A52" s="1637"/>
      <c r="B52" s="829"/>
      <c r="C52" s="830"/>
      <c r="D52" s="1646" t="s">
        <v>358</v>
      </c>
      <c r="E52" s="1647"/>
      <c r="F52" s="1647"/>
      <c r="G52" s="1648"/>
      <c r="H52" s="834" t="s">
        <v>96</v>
      </c>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50"/>
      <c r="AH52" s="3704"/>
      <c r="AI52" s="3084"/>
      <c r="AJ52" s="3084"/>
      <c r="AK52" s="3084"/>
      <c r="AL52" s="3084"/>
      <c r="AM52" s="3084"/>
      <c r="AN52" s="3084"/>
      <c r="AO52" s="3084"/>
      <c r="AP52" s="3084"/>
      <c r="AQ52" s="3084"/>
      <c r="AR52" s="3084"/>
      <c r="AS52" s="3084"/>
      <c r="AT52" s="3084"/>
      <c r="AU52" s="3084"/>
      <c r="AV52" s="3084"/>
      <c r="AW52" s="3084"/>
      <c r="AX52" s="3084"/>
      <c r="AY52" s="3705"/>
    </row>
    <row r="53" spans="1:51" ht="26.2" customHeight="1">
      <c r="A53" s="1637"/>
      <c r="B53" s="809" t="s">
        <v>97</v>
      </c>
      <c r="C53" s="810"/>
      <c r="D53" s="1651" t="s">
        <v>358</v>
      </c>
      <c r="E53" s="3167"/>
      <c r="F53" s="3167"/>
      <c r="G53" s="3168"/>
      <c r="H53" s="814" t="s">
        <v>98</v>
      </c>
      <c r="I53" s="3296"/>
      <c r="J53" s="3296"/>
      <c r="K53" s="3296"/>
      <c r="L53" s="3296"/>
      <c r="M53" s="3296"/>
      <c r="N53" s="3296"/>
      <c r="O53" s="3296"/>
      <c r="P53" s="3296"/>
      <c r="Q53" s="3296"/>
      <c r="R53" s="3296"/>
      <c r="S53" s="3296"/>
      <c r="T53" s="3296"/>
      <c r="U53" s="3296"/>
      <c r="V53" s="3296"/>
      <c r="W53" s="3296"/>
      <c r="X53" s="3296"/>
      <c r="Y53" s="3296"/>
      <c r="Z53" s="3296"/>
      <c r="AA53" s="3296"/>
      <c r="AB53" s="3296"/>
      <c r="AC53" s="3296"/>
      <c r="AD53" s="3296"/>
      <c r="AE53" s="3296"/>
      <c r="AF53" s="3296"/>
      <c r="AG53" s="3297"/>
      <c r="AH53" s="848"/>
      <c r="AI53" s="849"/>
      <c r="AJ53" s="849"/>
      <c r="AK53" s="849"/>
      <c r="AL53" s="849"/>
      <c r="AM53" s="849"/>
      <c r="AN53" s="849"/>
      <c r="AO53" s="849"/>
      <c r="AP53" s="849"/>
      <c r="AQ53" s="849"/>
      <c r="AR53" s="849"/>
      <c r="AS53" s="849"/>
      <c r="AT53" s="849"/>
      <c r="AU53" s="849"/>
      <c r="AV53" s="849"/>
      <c r="AW53" s="849"/>
      <c r="AX53" s="849"/>
      <c r="AY53" s="850"/>
    </row>
    <row r="54" spans="1:51" ht="26.2" customHeight="1">
      <c r="A54" s="1637"/>
      <c r="B54" s="818"/>
      <c r="C54" s="819"/>
      <c r="D54" s="1654" t="s">
        <v>358</v>
      </c>
      <c r="E54" s="3101"/>
      <c r="F54" s="3101"/>
      <c r="G54" s="3102"/>
      <c r="H54" s="846" t="s">
        <v>101</v>
      </c>
      <c r="I54" s="3298"/>
      <c r="J54" s="3298"/>
      <c r="K54" s="3298"/>
      <c r="L54" s="3298"/>
      <c r="M54" s="3298"/>
      <c r="N54" s="3298"/>
      <c r="O54" s="3298"/>
      <c r="P54" s="3298"/>
      <c r="Q54" s="3298"/>
      <c r="R54" s="3298"/>
      <c r="S54" s="3298"/>
      <c r="T54" s="3298"/>
      <c r="U54" s="3298"/>
      <c r="V54" s="3298"/>
      <c r="W54" s="3298"/>
      <c r="X54" s="3298"/>
      <c r="Y54" s="3298"/>
      <c r="Z54" s="3298"/>
      <c r="AA54" s="3298"/>
      <c r="AB54" s="3298"/>
      <c r="AC54" s="3298"/>
      <c r="AD54" s="3298"/>
      <c r="AE54" s="3298"/>
      <c r="AF54" s="3298"/>
      <c r="AG54" s="3299"/>
      <c r="AH54" s="851"/>
      <c r="AI54" s="852"/>
      <c r="AJ54" s="852"/>
      <c r="AK54" s="852"/>
      <c r="AL54" s="852"/>
      <c r="AM54" s="852"/>
      <c r="AN54" s="852"/>
      <c r="AO54" s="852"/>
      <c r="AP54" s="852"/>
      <c r="AQ54" s="852"/>
      <c r="AR54" s="852"/>
      <c r="AS54" s="852"/>
      <c r="AT54" s="852"/>
      <c r="AU54" s="852"/>
      <c r="AV54" s="852"/>
      <c r="AW54" s="852"/>
      <c r="AX54" s="852"/>
      <c r="AY54" s="853"/>
    </row>
    <row r="55" spans="1:51" ht="26.2" customHeight="1">
      <c r="A55" s="1637"/>
      <c r="B55" s="818"/>
      <c r="C55" s="819"/>
      <c r="D55" s="1654" t="s">
        <v>358</v>
      </c>
      <c r="E55" s="3101"/>
      <c r="F55" s="3101"/>
      <c r="G55" s="3102"/>
      <c r="H55" s="846" t="s">
        <v>364</v>
      </c>
      <c r="I55" s="3298"/>
      <c r="J55" s="3298"/>
      <c r="K55" s="3298"/>
      <c r="L55" s="3298"/>
      <c r="M55" s="3298"/>
      <c r="N55" s="3298"/>
      <c r="O55" s="3298"/>
      <c r="P55" s="3298"/>
      <c r="Q55" s="3298"/>
      <c r="R55" s="3298"/>
      <c r="S55" s="3298"/>
      <c r="T55" s="3298"/>
      <c r="U55" s="3298"/>
      <c r="V55" s="3298"/>
      <c r="W55" s="3298"/>
      <c r="X55" s="3298"/>
      <c r="Y55" s="3298"/>
      <c r="Z55" s="3298"/>
      <c r="AA55" s="3298"/>
      <c r="AB55" s="3298"/>
      <c r="AC55" s="3298"/>
      <c r="AD55" s="3298"/>
      <c r="AE55" s="3298"/>
      <c r="AF55" s="3298"/>
      <c r="AG55" s="3299"/>
      <c r="AH55" s="851"/>
      <c r="AI55" s="852"/>
      <c r="AJ55" s="852"/>
      <c r="AK55" s="852"/>
      <c r="AL55" s="852"/>
      <c r="AM55" s="852"/>
      <c r="AN55" s="852"/>
      <c r="AO55" s="852"/>
      <c r="AP55" s="852"/>
      <c r="AQ55" s="852"/>
      <c r="AR55" s="852"/>
      <c r="AS55" s="852"/>
      <c r="AT55" s="852"/>
      <c r="AU55" s="852"/>
      <c r="AV55" s="852"/>
      <c r="AW55" s="852"/>
      <c r="AX55" s="852"/>
      <c r="AY55" s="853"/>
    </row>
    <row r="56" spans="1:51" ht="26.2" customHeight="1">
      <c r="A56" s="1637"/>
      <c r="B56" s="818"/>
      <c r="C56" s="819"/>
      <c r="D56" s="1657" t="s">
        <v>280</v>
      </c>
      <c r="E56" s="3169"/>
      <c r="F56" s="3169"/>
      <c r="G56" s="3170"/>
      <c r="H56" s="854" t="s">
        <v>104</v>
      </c>
      <c r="I56" s="2965"/>
      <c r="J56" s="2965"/>
      <c r="K56" s="2965"/>
      <c r="L56" s="2965"/>
      <c r="M56" s="2965"/>
      <c r="N56" s="2965"/>
      <c r="O56" s="2965"/>
      <c r="P56" s="2965"/>
      <c r="Q56" s="2965"/>
      <c r="R56" s="2965"/>
      <c r="S56" s="2965"/>
      <c r="T56" s="2965"/>
      <c r="U56" s="2965"/>
      <c r="V56" s="2965"/>
      <c r="W56" s="2965"/>
      <c r="X56" s="2965"/>
      <c r="Y56" s="2965"/>
      <c r="Z56" s="2965"/>
      <c r="AA56" s="2965"/>
      <c r="AB56" s="2965"/>
      <c r="AC56" s="2965"/>
      <c r="AD56" s="2965"/>
      <c r="AE56" s="2965"/>
      <c r="AF56" s="2965"/>
      <c r="AG56" s="2966"/>
      <c r="AH56" s="851"/>
      <c r="AI56" s="852"/>
      <c r="AJ56" s="852"/>
      <c r="AK56" s="852"/>
      <c r="AL56" s="852"/>
      <c r="AM56" s="852"/>
      <c r="AN56" s="852"/>
      <c r="AO56" s="852"/>
      <c r="AP56" s="852"/>
      <c r="AQ56" s="852"/>
      <c r="AR56" s="852"/>
      <c r="AS56" s="852"/>
      <c r="AT56" s="852"/>
      <c r="AU56" s="852"/>
      <c r="AV56" s="852"/>
      <c r="AW56" s="852"/>
      <c r="AX56" s="852"/>
      <c r="AY56" s="853"/>
    </row>
    <row r="57" spans="1:51" ht="26.2" customHeight="1">
      <c r="A57" s="1637"/>
      <c r="B57" s="818"/>
      <c r="C57" s="819"/>
      <c r="D57" s="1660"/>
      <c r="E57" s="3305"/>
      <c r="F57" s="3305"/>
      <c r="G57" s="3306"/>
      <c r="H57" s="857" t="s">
        <v>105</v>
      </c>
      <c r="I57" s="858"/>
      <c r="J57" s="858"/>
      <c r="K57" s="858"/>
      <c r="L57" s="858"/>
      <c r="M57" s="858"/>
      <c r="N57" s="858"/>
      <c r="O57" s="858"/>
      <c r="P57" s="858"/>
      <c r="Q57" s="858"/>
      <c r="R57" s="858"/>
      <c r="S57" s="858"/>
      <c r="T57" s="858"/>
      <c r="U57" s="858"/>
      <c r="V57" s="1663"/>
      <c r="W57" s="1663"/>
      <c r="X57" s="1663"/>
      <c r="Y57" s="1663"/>
      <c r="Z57" s="1663"/>
      <c r="AA57" s="1663"/>
      <c r="AB57" s="1663"/>
      <c r="AC57" s="1663"/>
      <c r="AD57" s="1663"/>
      <c r="AE57" s="1663"/>
      <c r="AF57" s="1663"/>
      <c r="AG57" s="1664"/>
      <c r="AH57" s="851"/>
      <c r="AI57" s="852"/>
      <c r="AJ57" s="852"/>
      <c r="AK57" s="852"/>
      <c r="AL57" s="852"/>
      <c r="AM57" s="852"/>
      <c r="AN57" s="852"/>
      <c r="AO57" s="852"/>
      <c r="AP57" s="852"/>
      <c r="AQ57" s="852"/>
      <c r="AR57" s="852"/>
      <c r="AS57" s="852"/>
      <c r="AT57" s="852"/>
      <c r="AU57" s="852"/>
      <c r="AV57" s="852"/>
      <c r="AW57" s="852"/>
      <c r="AX57" s="852"/>
      <c r="AY57" s="853"/>
    </row>
    <row r="58" spans="1:51" ht="26.2" customHeight="1">
      <c r="A58" s="1637"/>
      <c r="B58" s="829"/>
      <c r="C58" s="830"/>
      <c r="D58" s="1646" t="s">
        <v>358</v>
      </c>
      <c r="E58" s="3165"/>
      <c r="F58" s="3165"/>
      <c r="G58" s="3166"/>
      <c r="H58" s="834" t="s">
        <v>106</v>
      </c>
      <c r="I58" s="3300"/>
      <c r="J58" s="3300"/>
      <c r="K58" s="3300"/>
      <c r="L58" s="3300"/>
      <c r="M58" s="3300"/>
      <c r="N58" s="3300"/>
      <c r="O58" s="3300"/>
      <c r="P58" s="3300"/>
      <c r="Q58" s="3300"/>
      <c r="R58" s="3300"/>
      <c r="S58" s="3300"/>
      <c r="T58" s="3300"/>
      <c r="U58" s="3300"/>
      <c r="V58" s="3300"/>
      <c r="W58" s="3300"/>
      <c r="X58" s="3300"/>
      <c r="Y58" s="3300"/>
      <c r="Z58" s="3300"/>
      <c r="AA58" s="3300"/>
      <c r="AB58" s="3300"/>
      <c r="AC58" s="3300"/>
      <c r="AD58" s="3300"/>
      <c r="AE58" s="3300"/>
      <c r="AF58" s="3300"/>
      <c r="AG58" s="3301"/>
      <c r="AH58" s="861"/>
      <c r="AI58" s="862"/>
      <c r="AJ58" s="862"/>
      <c r="AK58" s="862"/>
      <c r="AL58" s="862"/>
      <c r="AM58" s="862"/>
      <c r="AN58" s="862"/>
      <c r="AO58" s="862"/>
      <c r="AP58" s="862"/>
      <c r="AQ58" s="862"/>
      <c r="AR58" s="862"/>
      <c r="AS58" s="862"/>
      <c r="AT58" s="862"/>
      <c r="AU58" s="862"/>
      <c r="AV58" s="862"/>
      <c r="AW58" s="862"/>
      <c r="AX58" s="862"/>
      <c r="AY58" s="863"/>
    </row>
    <row r="59" spans="1:51" ht="180" customHeight="1" thickBot="1">
      <c r="A59" s="1637"/>
      <c r="B59" s="864" t="s">
        <v>107</v>
      </c>
      <c r="C59" s="865"/>
      <c r="D59" s="1259" t="s">
        <v>1707</v>
      </c>
      <c r="E59" s="2084"/>
      <c r="F59" s="2084"/>
      <c r="G59" s="2084"/>
      <c r="H59" s="2084"/>
      <c r="I59" s="2084"/>
      <c r="J59" s="2084"/>
      <c r="K59" s="2084"/>
      <c r="L59" s="2084"/>
      <c r="M59" s="2084"/>
      <c r="N59" s="2084"/>
      <c r="O59" s="2084"/>
      <c r="P59" s="2084"/>
      <c r="Q59" s="2084"/>
      <c r="R59" s="2084"/>
      <c r="S59" s="2084"/>
      <c r="T59" s="2084"/>
      <c r="U59" s="2084"/>
      <c r="V59" s="2084"/>
      <c r="W59" s="2084"/>
      <c r="X59" s="2084"/>
      <c r="Y59" s="2084"/>
      <c r="Z59" s="2084"/>
      <c r="AA59" s="2084"/>
      <c r="AB59" s="2084"/>
      <c r="AC59" s="2084"/>
      <c r="AD59" s="2084"/>
      <c r="AE59" s="2084"/>
      <c r="AF59" s="2084"/>
      <c r="AG59" s="2084"/>
      <c r="AH59" s="2084"/>
      <c r="AI59" s="2084"/>
      <c r="AJ59" s="2084"/>
      <c r="AK59" s="2084"/>
      <c r="AL59" s="2084"/>
      <c r="AM59" s="2084"/>
      <c r="AN59" s="2084"/>
      <c r="AO59" s="2084"/>
      <c r="AP59" s="2084"/>
      <c r="AQ59" s="2084"/>
      <c r="AR59" s="2084"/>
      <c r="AS59" s="2084"/>
      <c r="AT59" s="2084"/>
      <c r="AU59" s="2084"/>
      <c r="AV59" s="2084"/>
      <c r="AW59" s="2084"/>
      <c r="AX59" s="2084"/>
      <c r="AY59" s="2085"/>
    </row>
    <row r="60" spans="1:51" ht="20.95" hidden="1" customHeight="1">
      <c r="A60" s="1637"/>
      <c r="B60" s="799"/>
      <c r="C60" s="800"/>
      <c r="D60" s="780" t="s">
        <v>109</v>
      </c>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781"/>
    </row>
    <row r="61" spans="1:51" ht="97.55" hidden="1" customHeight="1">
      <c r="A61" s="1637"/>
      <c r="B61" s="799"/>
      <c r="C61" s="800"/>
      <c r="D61" s="869" t="s">
        <v>110</v>
      </c>
      <c r="E61" s="870"/>
      <c r="F61" s="870"/>
      <c r="G61" s="870"/>
      <c r="H61" s="870"/>
      <c r="I61" s="870"/>
      <c r="J61" s="870"/>
      <c r="K61" s="870"/>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1"/>
    </row>
    <row r="62" spans="1:51" ht="119.8" hidden="1" customHeight="1">
      <c r="A62" s="1637"/>
      <c r="B62" s="799"/>
      <c r="C62" s="800"/>
      <c r="D62" s="872" t="s">
        <v>111</v>
      </c>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4"/>
    </row>
    <row r="63" spans="1:51" ht="20.95" customHeight="1">
      <c r="A63" s="1637"/>
      <c r="B63" s="698" t="s">
        <v>112</v>
      </c>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51" ht="122.4" customHeight="1">
      <c r="A64" s="1668"/>
      <c r="B64" s="1669" t="s">
        <v>235</v>
      </c>
      <c r="C64" s="1090"/>
      <c r="D64" s="1090"/>
      <c r="E64" s="1090"/>
      <c r="F64" s="1264"/>
      <c r="G64" s="1265" t="s">
        <v>1708</v>
      </c>
      <c r="H64" s="1093"/>
      <c r="I64" s="1093"/>
      <c r="J64" s="1093"/>
      <c r="K64" s="1093"/>
      <c r="L64" s="1093"/>
      <c r="M64" s="1093"/>
      <c r="N64" s="1093"/>
      <c r="O64" s="1093"/>
      <c r="P64" s="1093"/>
      <c r="Q64" s="1093"/>
      <c r="R64" s="1093"/>
      <c r="S64" s="1093"/>
      <c r="T64" s="1093"/>
      <c r="U64" s="1093"/>
      <c r="V64" s="1093"/>
      <c r="W64" s="1093"/>
      <c r="X64" s="1093"/>
      <c r="Y64" s="1093"/>
      <c r="Z64" s="1093"/>
      <c r="AA64" s="1093"/>
      <c r="AB64" s="1093"/>
      <c r="AC64" s="1093"/>
      <c r="AD64" s="1093"/>
      <c r="AE64" s="1093"/>
      <c r="AF64" s="1093"/>
      <c r="AG64" s="1093"/>
      <c r="AH64" s="1093"/>
      <c r="AI64" s="1093"/>
      <c r="AJ64" s="1093"/>
      <c r="AK64" s="1093"/>
      <c r="AL64" s="1093"/>
      <c r="AM64" s="1093"/>
      <c r="AN64" s="1093"/>
      <c r="AO64" s="1093"/>
      <c r="AP64" s="1093"/>
      <c r="AQ64" s="1093"/>
      <c r="AR64" s="1093"/>
      <c r="AS64" s="1093"/>
      <c r="AT64" s="1093"/>
      <c r="AU64" s="1093"/>
      <c r="AV64" s="1093"/>
      <c r="AW64" s="1093"/>
      <c r="AX64" s="1093"/>
      <c r="AY64" s="1266"/>
    </row>
    <row r="65" spans="1:51" ht="18.350000000000001" customHeight="1">
      <c r="A65" s="1668"/>
      <c r="B65" s="882" t="s">
        <v>115</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4"/>
    </row>
    <row r="66" spans="1:51" ht="119.15" customHeight="1" thickBot="1">
      <c r="A66" s="1668"/>
      <c r="B66" s="1670" t="s">
        <v>237</v>
      </c>
      <c r="C66" s="1671"/>
      <c r="D66" s="1671"/>
      <c r="E66" s="1671"/>
      <c r="F66" s="1672"/>
      <c r="G66" s="3706" t="s">
        <v>1709</v>
      </c>
      <c r="H66" s="3707"/>
      <c r="I66" s="3707"/>
      <c r="J66" s="3707"/>
      <c r="K66" s="3707"/>
      <c r="L66" s="3707"/>
      <c r="M66" s="3707"/>
      <c r="N66" s="3707"/>
      <c r="O66" s="3707"/>
      <c r="P66" s="3707"/>
      <c r="Q66" s="3707"/>
      <c r="R66" s="3707"/>
      <c r="S66" s="3707"/>
      <c r="T66" s="3707"/>
      <c r="U66" s="3707"/>
      <c r="V66" s="3707"/>
      <c r="W66" s="3707"/>
      <c r="X66" s="3707"/>
      <c r="Y66" s="3707"/>
      <c r="Z66" s="3707"/>
      <c r="AA66" s="3707"/>
      <c r="AB66" s="3707"/>
      <c r="AC66" s="3707"/>
      <c r="AD66" s="3707"/>
      <c r="AE66" s="3707"/>
      <c r="AF66" s="3707"/>
      <c r="AG66" s="3707"/>
      <c r="AH66" s="3707"/>
      <c r="AI66" s="3707"/>
      <c r="AJ66" s="3707"/>
      <c r="AK66" s="3707"/>
      <c r="AL66" s="3707"/>
      <c r="AM66" s="3707"/>
      <c r="AN66" s="3707"/>
      <c r="AO66" s="3707"/>
      <c r="AP66" s="3707"/>
      <c r="AQ66" s="3707"/>
      <c r="AR66" s="3707"/>
      <c r="AS66" s="3707"/>
      <c r="AT66" s="3707"/>
      <c r="AU66" s="3707"/>
      <c r="AV66" s="3707"/>
      <c r="AW66" s="3707"/>
      <c r="AX66" s="3707"/>
      <c r="AY66" s="3708"/>
    </row>
    <row r="67" spans="1:51" ht="19.649999999999999" customHeight="1">
      <c r="A67" s="1668"/>
      <c r="B67" s="3709" t="s">
        <v>118</v>
      </c>
      <c r="C67" s="3710"/>
      <c r="D67" s="3710"/>
      <c r="E67" s="3710"/>
      <c r="F67" s="3710"/>
      <c r="G67" s="3710"/>
      <c r="H67" s="3710"/>
      <c r="I67" s="3710"/>
      <c r="J67" s="3710"/>
      <c r="K67" s="3710"/>
      <c r="L67" s="3710"/>
      <c r="M67" s="3710"/>
      <c r="N67" s="3710"/>
      <c r="O67" s="3710"/>
      <c r="P67" s="3710"/>
      <c r="Q67" s="3710"/>
      <c r="R67" s="3710"/>
      <c r="S67" s="3710"/>
      <c r="T67" s="3710"/>
      <c r="U67" s="3710"/>
      <c r="V67" s="3710"/>
      <c r="W67" s="3710"/>
      <c r="X67" s="3710"/>
      <c r="Y67" s="3710"/>
      <c r="Z67" s="3710"/>
      <c r="AA67" s="3710"/>
      <c r="AB67" s="3710"/>
      <c r="AC67" s="3710"/>
      <c r="AD67" s="3710"/>
      <c r="AE67" s="3710"/>
      <c r="AF67" s="3710"/>
      <c r="AG67" s="3710"/>
      <c r="AH67" s="3710"/>
      <c r="AI67" s="3710"/>
      <c r="AJ67" s="3710"/>
      <c r="AK67" s="3710"/>
      <c r="AL67" s="3710"/>
      <c r="AM67" s="3710"/>
      <c r="AN67" s="3710"/>
      <c r="AO67" s="3710"/>
      <c r="AP67" s="3710"/>
      <c r="AQ67" s="3710"/>
      <c r="AR67" s="3710"/>
      <c r="AS67" s="3710"/>
      <c r="AT67" s="3710"/>
      <c r="AU67" s="3710"/>
      <c r="AV67" s="3710"/>
      <c r="AW67" s="3710"/>
      <c r="AX67" s="3710"/>
      <c r="AY67" s="3711"/>
    </row>
    <row r="68" spans="1:51" ht="205.2" customHeight="1" thickBot="1">
      <c r="A68" s="1668"/>
      <c r="B68" s="1676"/>
      <c r="C68" s="1677"/>
      <c r="D68" s="1677"/>
      <c r="E68" s="1677"/>
      <c r="F68" s="1677"/>
      <c r="G68" s="1677"/>
      <c r="H68" s="1677"/>
      <c r="I68" s="1677"/>
      <c r="J68" s="1677"/>
      <c r="K68" s="1677"/>
      <c r="L68" s="1677"/>
      <c r="M68" s="1677"/>
      <c r="N68" s="1677"/>
      <c r="O68" s="1677"/>
      <c r="P68" s="1677"/>
      <c r="Q68" s="1677"/>
      <c r="R68" s="1677"/>
      <c r="S68" s="1677"/>
      <c r="T68" s="1677"/>
      <c r="U68" s="1677"/>
      <c r="V68" s="1677"/>
      <c r="W68" s="1677"/>
      <c r="X68" s="1677"/>
      <c r="Y68" s="1677"/>
      <c r="Z68" s="1677"/>
      <c r="AA68" s="1677"/>
      <c r="AB68" s="1677"/>
      <c r="AC68" s="1677"/>
      <c r="AD68" s="1677"/>
      <c r="AE68" s="1677"/>
      <c r="AF68" s="1677"/>
      <c r="AG68" s="1677"/>
      <c r="AH68" s="1677"/>
      <c r="AI68" s="1677"/>
      <c r="AJ68" s="1677"/>
      <c r="AK68" s="1677"/>
      <c r="AL68" s="1677"/>
      <c r="AM68" s="1677"/>
      <c r="AN68" s="1677"/>
      <c r="AO68" s="1677"/>
      <c r="AP68" s="1677"/>
      <c r="AQ68" s="1677"/>
      <c r="AR68" s="1677"/>
      <c r="AS68" s="1677"/>
      <c r="AT68" s="1677"/>
      <c r="AU68" s="1677"/>
      <c r="AV68" s="1677"/>
      <c r="AW68" s="1677"/>
      <c r="AX68" s="1677"/>
      <c r="AY68" s="1678"/>
    </row>
    <row r="69" spans="1:51" ht="19.649999999999999" customHeight="1">
      <c r="A69" s="1668"/>
      <c r="B69" s="897" t="s">
        <v>119</v>
      </c>
      <c r="C69" s="898"/>
      <c r="D69" s="898"/>
      <c r="E69" s="898"/>
      <c r="F69" s="898"/>
      <c r="G69" s="898"/>
      <c r="H69" s="898"/>
      <c r="I69" s="898"/>
      <c r="J69" s="898"/>
      <c r="K69" s="898"/>
      <c r="L69" s="898"/>
      <c r="M69" s="898"/>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9"/>
    </row>
    <row r="70" spans="1:51" ht="20" customHeight="1">
      <c r="A70" s="1668"/>
      <c r="B70" s="900" t="s">
        <v>120</v>
      </c>
      <c r="C70" s="901"/>
      <c r="D70" s="901"/>
      <c r="E70" s="901"/>
      <c r="F70" s="901"/>
      <c r="G70" s="901"/>
      <c r="H70" s="901"/>
      <c r="I70" s="901"/>
      <c r="J70" s="901"/>
      <c r="K70" s="901"/>
      <c r="L70" s="902"/>
      <c r="M70" s="3312" t="s">
        <v>280</v>
      </c>
      <c r="N70" s="766"/>
      <c r="O70" s="766"/>
      <c r="P70" s="766"/>
      <c r="Q70" s="766"/>
      <c r="R70" s="766"/>
      <c r="S70" s="766"/>
      <c r="T70" s="766"/>
      <c r="U70" s="766"/>
      <c r="V70" s="766"/>
      <c r="W70" s="766"/>
      <c r="X70" s="766"/>
      <c r="Y70" s="766"/>
      <c r="Z70" s="766"/>
      <c r="AA70" s="767"/>
      <c r="AB70" s="901" t="s">
        <v>121</v>
      </c>
      <c r="AC70" s="901"/>
      <c r="AD70" s="901"/>
      <c r="AE70" s="901"/>
      <c r="AF70" s="901"/>
      <c r="AG70" s="901"/>
      <c r="AH70" s="901"/>
      <c r="AI70" s="901"/>
      <c r="AJ70" s="901"/>
      <c r="AK70" s="902"/>
      <c r="AL70" s="3312" t="s">
        <v>280</v>
      </c>
      <c r="AM70" s="766"/>
      <c r="AN70" s="766"/>
      <c r="AO70" s="766"/>
      <c r="AP70" s="766"/>
      <c r="AQ70" s="766"/>
      <c r="AR70" s="766"/>
      <c r="AS70" s="766"/>
      <c r="AT70" s="766"/>
      <c r="AU70" s="766"/>
      <c r="AV70" s="766"/>
      <c r="AW70" s="766"/>
      <c r="AX70" s="766"/>
      <c r="AY70" s="905"/>
    </row>
    <row r="71" spans="1:51" ht="2.95" customHeight="1">
      <c r="A71" s="1637"/>
      <c r="B71" s="774"/>
      <c r="C71" s="774"/>
      <c r="D71" s="1681"/>
      <c r="E71" s="1681"/>
      <c r="F71" s="1681"/>
      <c r="G71" s="1681"/>
      <c r="H71" s="1681"/>
      <c r="I71" s="1681"/>
      <c r="J71" s="1681"/>
      <c r="K71" s="1681"/>
      <c r="L71" s="1681"/>
      <c r="M71" s="1681"/>
      <c r="N71" s="1681"/>
      <c r="O71" s="1681"/>
      <c r="P71" s="1681"/>
      <c r="Q71" s="1681"/>
      <c r="R71" s="1681"/>
      <c r="S71" s="1681"/>
      <c r="T71" s="1681"/>
      <c r="U71" s="1681"/>
      <c r="V71" s="1681"/>
      <c r="W71" s="1681"/>
      <c r="X71" s="1681"/>
      <c r="Y71" s="1681"/>
      <c r="Z71" s="1681"/>
      <c r="AA71" s="1681"/>
      <c r="AB71" s="1681"/>
      <c r="AC71" s="1681"/>
      <c r="AD71" s="1681"/>
      <c r="AE71" s="1681"/>
      <c r="AF71" s="1681"/>
      <c r="AG71" s="1681"/>
      <c r="AH71" s="1681"/>
      <c r="AI71" s="1681"/>
      <c r="AJ71" s="1681"/>
      <c r="AK71" s="1681"/>
      <c r="AL71" s="1681"/>
      <c r="AM71" s="1681"/>
      <c r="AN71" s="1681"/>
      <c r="AO71" s="1681"/>
      <c r="AP71" s="1681"/>
      <c r="AQ71" s="1681"/>
      <c r="AR71" s="1681"/>
      <c r="AS71" s="1681"/>
      <c r="AT71" s="1681"/>
      <c r="AU71" s="1681"/>
      <c r="AV71" s="1681"/>
      <c r="AW71" s="1681"/>
      <c r="AX71" s="1681"/>
      <c r="AY71" s="1681"/>
    </row>
    <row r="72" spans="1:51" ht="2.95" customHeight="1" thickBot="1">
      <c r="A72" s="1637"/>
      <c r="B72" s="776"/>
      <c r="C72" s="776"/>
      <c r="D72" s="1682"/>
      <c r="E72" s="1682"/>
      <c r="F72" s="1682"/>
      <c r="G72" s="1682"/>
      <c r="H72" s="1682"/>
      <c r="I72" s="1682"/>
      <c r="J72" s="1682"/>
      <c r="K72" s="1682"/>
      <c r="L72" s="1682"/>
      <c r="M72" s="1682"/>
      <c r="N72" s="1682"/>
      <c r="O72" s="1682"/>
      <c r="P72" s="1682"/>
      <c r="Q72" s="1682"/>
      <c r="R72" s="1682"/>
      <c r="S72" s="1682"/>
      <c r="T72" s="1682"/>
      <c r="U72" s="1682"/>
      <c r="V72" s="1682"/>
      <c r="W72" s="1682"/>
      <c r="X72" s="1682"/>
      <c r="Y72" s="1682"/>
      <c r="Z72" s="1682"/>
      <c r="AA72" s="1682"/>
      <c r="AB72" s="1682"/>
      <c r="AC72" s="1682"/>
      <c r="AD72" s="1682"/>
      <c r="AE72" s="1682"/>
      <c r="AF72" s="1682"/>
      <c r="AG72" s="1682"/>
      <c r="AH72" s="1682"/>
      <c r="AI72" s="1682"/>
      <c r="AJ72" s="1682"/>
      <c r="AK72" s="1682"/>
      <c r="AL72" s="1682"/>
      <c r="AM72" s="1682"/>
      <c r="AN72" s="1682"/>
      <c r="AO72" s="1682"/>
      <c r="AP72" s="1682"/>
      <c r="AQ72" s="1682"/>
      <c r="AR72" s="1682"/>
      <c r="AS72" s="1682"/>
      <c r="AT72" s="1682"/>
      <c r="AU72" s="1682"/>
      <c r="AV72" s="1682"/>
      <c r="AW72" s="1682"/>
      <c r="AX72" s="1682"/>
      <c r="AY72" s="1682"/>
    </row>
    <row r="73" spans="1:51" ht="385.55" customHeight="1">
      <c r="A73" s="1668"/>
      <c r="B73" s="907" t="s">
        <v>243</v>
      </c>
      <c r="C73" s="908"/>
      <c r="D73" s="908"/>
      <c r="E73" s="908"/>
      <c r="F73" s="908"/>
      <c r="G73" s="909"/>
      <c r="H73" s="910"/>
      <c r="I73" s="911"/>
      <c r="J73" s="911"/>
      <c r="K73" s="911"/>
      <c r="L73" s="911"/>
      <c r="M73" s="911"/>
      <c r="N73" s="911"/>
      <c r="O73" s="911"/>
      <c r="P73" s="911"/>
      <c r="Q73" s="911"/>
      <c r="R73" s="911"/>
      <c r="S73" s="911"/>
      <c r="T73" s="911"/>
      <c r="U73" s="911"/>
      <c r="V73" s="911"/>
      <c r="W73" s="911"/>
      <c r="X73" s="911"/>
      <c r="Y73" s="911"/>
      <c r="Z73" s="911"/>
      <c r="AA73" s="911"/>
      <c r="AB73" s="911"/>
      <c r="AC73" s="911"/>
      <c r="AD73" s="911"/>
      <c r="AE73" s="911"/>
      <c r="AF73" s="911"/>
      <c r="AG73" s="911"/>
      <c r="AH73" s="911"/>
      <c r="AI73" s="911"/>
      <c r="AJ73" s="911"/>
      <c r="AK73" s="911"/>
      <c r="AL73" s="911"/>
      <c r="AM73" s="911"/>
      <c r="AN73" s="911"/>
      <c r="AO73" s="911"/>
      <c r="AP73" s="911"/>
      <c r="AQ73" s="911"/>
      <c r="AR73" s="911"/>
      <c r="AS73" s="911"/>
      <c r="AT73" s="911"/>
      <c r="AU73" s="911"/>
      <c r="AV73" s="911"/>
      <c r="AW73" s="911"/>
      <c r="AX73" s="911"/>
      <c r="AY73" s="912"/>
    </row>
    <row r="74" spans="1:51" ht="348.9" customHeight="1">
      <c r="B74" s="585"/>
      <c r="C74" s="586"/>
      <c r="D74" s="586"/>
      <c r="E74" s="586"/>
      <c r="F74" s="586"/>
      <c r="G74" s="587"/>
      <c r="H74" s="913"/>
      <c r="I74" s="917"/>
      <c r="J74" s="917"/>
      <c r="K74" s="917"/>
      <c r="L74" s="917"/>
      <c r="M74" s="917"/>
      <c r="N74" s="917"/>
      <c r="O74" s="917"/>
      <c r="P74" s="917"/>
      <c r="Q74" s="917"/>
      <c r="R74" s="917"/>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8"/>
    </row>
    <row r="75" spans="1:51" ht="324" customHeight="1" thickBot="1">
      <c r="B75" s="585"/>
      <c r="C75" s="586"/>
      <c r="D75" s="586"/>
      <c r="E75" s="586"/>
      <c r="F75" s="586"/>
      <c r="G75" s="587"/>
      <c r="H75" s="913"/>
      <c r="I75" s="917"/>
      <c r="J75" s="917"/>
      <c r="K75" s="917"/>
      <c r="L75" s="917"/>
      <c r="M75" s="917"/>
      <c r="N75" s="917"/>
      <c r="O75" s="917"/>
      <c r="P75" s="917"/>
      <c r="Q75" s="917"/>
      <c r="R75" s="917"/>
      <c r="S75" s="917"/>
      <c r="T75" s="917"/>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918"/>
    </row>
    <row r="76" spans="1:51" ht="2.95" customHeight="1">
      <c r="B76" s="1347"/>
      <c r="C76" s="1347"/>
      <c r="D76" s="1347"/>
      <c r="E76" s="1347"/>
      <c r="F76" s="1347"/>
      <c r="G76" s="1347"/>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row>
    <row r="77" spans="1:51" ht="2.95" customHeight="1" thickBot="1">
      <c r="B77" s="1348"/>
      <c r="C77" s="1348"/>
      <c r="D77" s="1348"/>
      <c r="E77" s="1348"/>
      <c r="F77" s="1348"/>
      <c r="G77" s="1348"/>
      <c r="H77" s="1012"/>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ht="36.85" customHeight="1">
      <c r="B78" s="678" t="s">
        <v>260</v>
      </c>
      <c r="C78" s="679"/>
      <c r="D78" s="679"/>
      <c r="E78" s="679"/>
      <c r="F78" s="679"/>
      <c r="G78" s="680"/>
      <c r="H78" s="807" t="s">
        <v>1710</v>
      </c>
      <c r="I78" s="714"/>
      <c r="J78" s="714"/>
      <c r="K78" s="714"/>
      <c r="L78" s="714"/>
      <c r="M78" s="714"/>
      <c r="N78" s="714"/>
      <c r="O78" s="714"/>
      <c r="P78" s="714"/>
      <c r="Q78" s="714"/>
      <c r="R78" s="714"/>
      <c r="S78" s="714"/>
      <c r="T78" s="714"/>
      <c r="U78" s="714"/>
      <c r="V78" s="714"/>
      <c r="W78" s="714"/>
      <c r="X78" s="714"/>
      <c r="Y78" s="714"/>
      <c r="Z78" s="714"/>
      <c r="AA78" s="714"/>
      <c r="AB78" s="714"/>
      <c r="AC78" s="715"/>
      <c r="AD78" s="1349"/>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2"/>
    </row>
    <row r="79" spans="1:51" ht="27" customHeight="1">
      <c r="B79" s="678"/>
      <c r="C79" s="679"/>
      <c r="D79" s="679"/>
      <c r="E79" s="679"/>
      <c r="F79" s="679"/>
      <c r="G79" s="680"/>
      <c r="H79" s="1022" t="s">
        <v>71</v>
      </c>
      <c r="I79" s="693"/>
      <c r="J79" s="693"/>
      <c r="K79" s="693"/>
      <c r="L79" s="693"/>
      <c r="M79" s="1023" t="s">
        <v>127</v>
      </c>
      <c r="N79" s="530"/>
      <c r="O79" s="530"/>
      <c r="P79" s="530"/>
      <c r="Q79" s="530"/>
      <c r="R79" s="530"/>
      <c r="S79" s="530"/>
      <c r="T79" s="530"/>
      <c r="U79" s="530"/>
      <c r="V79" s="530"/>
      <c r="W79" s="530"/>
      <c r="X79" s="530"/>
      <c r="Y79" s="554"/>
      <c r="Z79" s="1024" t="s">
        <v>128</v>
      </c>
      <c r="AA79" s="1025"/>
      <c r="AB79" s="1025"/>
      <c r="AC79" s="1026"/>
      <c r="AD79" s="1022"/>
      <c r="AE79" s="693"/>
      <c r="AF79" s="693"/>
      <c r="AG79" s="693"/>
      <c r="AH79" s="693"/>
      <c r="AI79" s="1023"/>
      <c r="AJ79" s="530"/>
      <c r="AK79" s="530"/>
      <c r="AL79" s="530"/>
      <c r="AM79" s="530"/>
      <c r="AN79" s="530"/>
      <c r="AO79" s="530"/>
      <c r="AP79" s="530"/>
      <c r="AQ79" s="530"/>
      <c r="AR79" s="530"/>
      <c r="AS79" s="530"/>
      <c r="AT79" s="530"/>
      <c r="AU79" s="554"/>
      <c r="AV79" s="1024"/>
      <c r="AW79" s="1025"/>
      <c r="AX79" s="1025"/>
      <c r="AY79" s="1027"/>
    </row>
    <row r="80" spans="1:51" ht="27" customHeight="1">
      <c r="B80" s="678"/>
      <c r="C80" s="679"/>
      <c r="D80" s="679"/>
      <c r="E80" s="679"/>
      <c r="F80" s="679"/>
      <c r="G80" s="680"/>
      <c r="H80" s="1028" t="s">
        <v>1381</v>
      </c>
      <c r="I80" s="1029"/>
      <c r="J80" s="1029"/>
      <c r="K80" s="1029"/>
      <c r="L80" s="1030"/>
      <c r="M80" s="1031" t="s">
        <v>1711</v>
      </c>
      <c r="N80" s="1032"/>
      <c r="O80" s="1032"/>
      <c r="P80" s="1032"/>
      <c r="Q80" s="1032"/>
      <c r="R80" s="1032"/>
      <c r="S80" s="1032"/>
      <c r="T80" s="1032"/>
      <c r="U80" s="1032"/>
      <c r="V80" s="1032"/>
      <c r="W80" s="1032"/>
      <c r="X80" s="1032"/>
      <c r="Y80" s="1033"/>
      <c r="Z80" s="1034">
        <v>57</v>
      </c>
      <c r="AA80" s="1035"/>
      <c r="AB80" s="1035"/>
      <c r="AC80" s="1036"/>
      <c r="AD80" s="1729"/>
      <c r="AE80" s="1652"/>
      <c r="AF80" s="1652"/>
      <c r="AG80" s="1652"/>
      <c r="AH80" s="1653"/>
      <c r="AI80" s="1031"/>
      <c r="AJ80" s="1730"/>
      <c r="AK80" s="1730"/>
      <c r="AL80" s="1730"/>
      <c r="AM80" s="1730"/>
      <c r="AN80" s="1730"/>
      <c r="AO80" s="1730"/>
      <c r="AP80" s="1730"/>
      <c r="AQ80" s="1730"/>
      <c r="AR80" s="1730"/>
      <c r="AS80" s="1730"/>
      <c r="AT80" s="1730"/>
      <c r="AU80" s="1731"/>
      <c r="AV80" s="1732"/>
      <c r="AW80" s="1733"/>
      <c r="AX80" s="1733"/>
      <c r="AY80" s="1735"/>
    </row>
    <row r="81" spans="2:51" ht="27" customHeight="1">
      <c r="B81" s="678"/>
      <c r="C81" s="679"/>
      <c r="D81" s="679"/>
      <c r="E81" s="679"/>
      <c r="F81" s="679"/>
      <c r="G81" s="680"/>
      <c r="H81" s="1038" t="s">
        <v>269</v>
      </c>
      <c r="I81" s="844"/>
      <c r="J81" s="844"/>
      <c r="K81" s="844"/>
      <c r="L81" s="845"/>
      <c r="M81" s="1039" t="s">
        <v>1712</v>
      </c>
      <c r="N81" s="1040"/>
      <c r="O81" s="1040"/>
      <c r="P81" s="1040"/>
      <c r="Q81" s="1040"/>
      <c r="R81" s="1040"/>
      <c r="S81" s="1040"/>
      <c r="T81" s="1040"/>
      <c r="U81" s="1040"/>
      <c r="V81" s="1040"/>
      <c r="W81" s="1040"/>
      <c r="X81" s="1040"/>
      <c r="Y81" s="1041"/>
      <c r="Z81" s="1042">
        <v>12</v>
      </c>
      <c r="AA81" s="1043"/>
      <c r="AB81" s="1043"/>
      <c r="AC81" s="1044"/>
      <c r="AD81" s="1736"/>
      <c r="AE81" s="1655"/>
      <c r="AF81" s="1655"/>
      <c r="AG81" s="1655"/>
      <c r="AH81" s="1656"/>
      <c r="AI81" s="1039"/>
      <c r="AJ81" s="1737"/>
      <c r="AK81" s="1737"/>
      <c r="AL81" s="1737"/>
      <c r="AM81" s="1737"/>
      <c r="AN81" s="1737"/>
      <c r="AO81" s="1737"/>
      <c r="AP81" s="1737"/>
      <c r="AQ81" s="1737"/>
      <c r="AR81" s="1737"/>
      <c r="AS81" s="1737"/>
      <c r="AT81" s="1737"/>
      <c r="AU81" s="1738"/>
      <c r="AV81" s="1739"/>
      <c r="AW81" s="1740"/>
      <c r="AX81" s="1740"/>
      <c r="AY81" s="1742"/>
    </row>
    <row r="82" spans="2:51" ht="27" customHeight="1">
      <c r="B82" s="678"/>
      <c r="C82" s="679"/>
      <c r="D82" s="679"/>
      <c r="E82" s="679"/>
      <c r="F82" s="679"/>
      <c r="G82" s="680"/>
      <c r="H82" s="2107" t="s">
        <v>1713</v>
      </c>
      <c r="I82" s="2108"/>
      <c r="J82" s="2108"/>
      <c r="K82" s="2108"/>
      <c r="L82" s="2109"/>
      <c r="M82" s="1039" t="s">
        <v>1714</v>
      </c>
      <c r="N82" s="1040"/>
      <c r="O82" s="1040"/>
      <c r="P82" s="1040"/>
      <c r="Q82" s="1040"/>
      <c r="R82" s="1040"/>
      <c r="S82" s="1040"/>
      <c r="T82" s="1040"/>
      <c r="U82" s="1040"/>
      <c r="V82" s="1040"/>
      <c r="W82" s="1040"/>
      <c r="X82" s="1040"/>
      <c r="Y82" s="1041"/>
      <c r="Z82" s="1042">
        <v>9</v>
      </c>
      <c r="AA82" s="1043"/>
      <c r="AB82" s="1043"/>
      <c r="AC82" s="1044"/>
      <c r="AD82" s="1736"/>
      <c r="AE82" s="1655"/>
      <c r="AF82" s="1655"/>
      <c r="AG82" s="1655"/>
      <c r="AH82" s="1656"/>
      <c r="AI82" s="1039"/>
      <c r="AJ82" s="1737"/>
      <c r="AK82" s="1737"/>
      <c r="AL82" s="1737"/>
      <c r="AM82" s="1737"/>
      <c r="AN82" s="1737"/>
      <c r="AO82" s="1737"/>
      <c r="AP82" s="1737"/>
      <c r="AQ82" s="1737"/>
      <c r="AR82" s="1737"/>
      <c r="AS82" s="1737"/>
      <c r="AT82" s="1737"/>
      <c r="AU82" s="1738"/>
      <c r="AV82" s="1739"/>
      <c r="AW82" s="1740"/>
      <c r="AX82" s="1740"/>
      <c r="AY82" s="1742"/>
    </row>
    <row r="83" spans="2:51" ht="27" customHeight="1">
      <c r="B83" s="678"/>
      <c r="C83" s="679"/>
      <c r="D83" s="679"/>
      <c r="E83" s="679"/>
      <c r="F83" s="679"/>
      <c r="G83" s="680"/>
      <c r="H83" s="1736" t="s">
        <v>271</v>
      </c>
      <c r="I83" s="844"/>
      <c r="J83" s="844"/>
      <c r="K83" s="844"/>
      <c r="L83" s="845"/>
      <c r="M83" s="1039" t="s">
        <v>1715</v>
      </c>
      <c r="N83" s="1040"/>
      <c r="O83" s="1040"/>
      <c r="P83" s="1040"/>
      <c r="Q83" s="1040"/>
      <c r="R83" s="1040"/>
      <c r="S83" s="1040"/>
      <c r="T83" s="1040"/>
      <c r="U83" s="1040"/>
      <c r="V83" s="1040"/>
      <c r="W83" s="1040"/>
      <c r="X83" s="1040"/>
      <c r="Y83" s="1041"/>
      <c r="Z83" s="1042">
        <v>1</v>
      </c>
      <c r="AA83" s="1043"/>
      <c r="AB83" s="1043"/>
      <c r="AC83" s="1044"/>
      <c r="AD83" s="1736"/>
      <c r="AE83" s="1655"/>
      <c r="AF83" s="1655"/>
      <c r="AG83" s="1655"/>
      <c r="AH83" s="1656"/>
      <c r="AI83" s="1039"/>
      <c r="AJ83" s="1737"/>
      <c r="AK83" s="1737"/>
      <c r="AL83" s="1737"/>
      <c r="AM83" s="1737"/>
      <c r="AN83" s="1737"/>
      <c r="AO83" s="1737"/>
      <c r="AP83" s="1737"/>
      <c r="AQ83" s="1737"/>
      <c r="AR83" s="1737"/>
      <c r="AS83" s="1737"/>
      <c r="AT83" s="1737"/>
      <c r="AU83" s="1738"/>
      <c r="AV83" s="1739"/>
      <c r="AW83" s="1740"/>
      <c r="AX83" s="1740"/>
      <c r="AY83" s="1742"/>
    </row>
    <row r="84" spans="2:51" ht="27" customHeight="1">
      <c r="B84" s="678"/>
      <c r="C84" s="679"/>
      <c r="D84" s="679"/>
      <c r="E84" s="679"/>
      <c r="F84" s="679"/>
      <c r="G84" s="680"/>
      <c r="H84" s="1038"/>
      <c r="I84" s="844"/>
      <c r="J84" s="844"/>
      <c r="K84" s="844"/>
      <c r="L84" s="845"/>
      <c r="M84" s="1039"/>
      <c r="N84" s="1040"/>
      <c r="O84" s="1040"/>
      <c r="P84" s="1040"/>
      <c r="Q84" s="1040"/>
      <c r="R84" s="1040"/>
      <c r="S84" s="1040"/>
      <c r="T84" s="1040"/>
      <c r="U84" s="1040"/>
      <c r="V84" s="1040"/>
      <c r="W84" s="1040"/>
      <c r="X84" s="1040"/>
      <c r="Y84" s="1041"/>
      <c r="Z84" s="1042"/>
      <c r="AA84" s="1043"/>
      <c r="AB84" s="1043"/>
      <c r="AC84" s="1043"/>
      <c r="AD84" s="1736"/>
      <c r="AE84" s="1655"/>
      <c r="AF84" s="1655"/>
      <c r="AG84" s="1655"/>
      <c r="AH84" s="1656"/>
      <c r="AI84" s="1039"/>
      <c r="AJ84" s="1737"/>
      <c r="AK84" s="1737"/>
      <c r="AL84" s="1737"/>
      <c r="AM84" s="1737"/>
      <c r="AN84" s="1737"/>
      <c r="AO84" s="1737"/>
      <c r="AP84" s="1737"/>
      <c r="AQ84" s="1737"/>
      <c r="AR84" s="1737"/>
      <c r="AS84" s="1737"/>
      <c r="AT84" s="1737"/>
      <c r="AU84" s="1738"/>
      <c r="AV84" s="1739"/>
      <c r="AW84" s="1740"/>
      <c r="AX84" s="1740"/>
      <c r="AY84" s="1742"/>
    </row>
    <row r="85" spans="2:51" ht="27" customHeight="1">
      <c r="B85" s="678"/>
      <c r="C85" s="679"/>
      <c r="D85" s="679"/>
      <c r="E85" s="679"/>
      <c r="F85" s="679"/>
      <c r="G85" s="680"/>
      <c r="H85" s="1038"/>
      <c r="I85" s="844"/>
      <c r="J85" s="844"/>
      <c r="K85" s="844"/>
      <c r="L85" s="845"/>
      <c r="M85" s="1039"/>
      <c r="N85" s="1040"/>
      <c r="O85" s="1040"/>
      <c r="P85" s="1040"/>
      <c r="Q85" s="1040"/>
      <c r="R85" s="1040"/>
      <c r="S85" s="1040"/>
      <c r="T85" s="1040"/>
      <c r="U85" s="1040"/>
      <c r="V85" s="1040"/>
      <c r="W85" s="1040"/>
      <c r="X85" s="1040"/>
      <c r="Y85" s="1041"/>
      <c r="Z85" s="1042"/>
      <c r="AA85" s="1043"/>
      <c r="AB85" s="1043"/>
      <c r="AC85" s="1043"/>
      <c r="AD85" s="1736"/>
      <c r="AE85" s="1655"/>
      <c r="AF85" s="1655"/>
      <c r="AG85" s="1655"/>
      <c r="AH85" s="1656"/>
      <c r="AI85" s="1039"/>
      <c r="AJ85" s="1737"/>
      <c r="AK85" s="1737"/>
      <c r="AL85" s="1737"/>
      <c r="AM85" s="1737"/>
      <c r="AN85" s="1737"/>
      <c r="AO85" s="1737"/>
      <c r="AP85" s="1737"/>
      <c r="AQ85" s="1737"/>
      <c r="AR85" s="1737"/>
      <c r="AS85" s="1737"/>
      <c r="AT85" s="1737"/>
      <c r="AU85" s="1738"/>
      <c r="AV85" s="1739"/>
      <c r="AW85" s="1740"/>
      <c r="AX85" s="1740"/>
      <c r="AY85" s="1742"/>
    </row>
    <row r="86" spans="2:51" ht="27" customHeight="1">
      <c r="B86" s="678"/>
      <c r="C86" s="679"/>
      <c r="D86" s="679"/>
      <c r="E86" s="679"/>
      <c r="F86" s="679"/>
      <c r="G86" s="680"/>
      <c r="H86" s="1046"/>
      <c r="I86" s="832"/>
      <c r="J86" s="832"/>
      <c r="K86" s="832"/>
      <c r="L86" s="833"/>
      <c r="M86" s="1047"/>
      <c r="N86" s="1048"/>
      <c r="O86" s="1048"/>
      <c r="P86" s="1048"/>
      <c r="Q86" s="1048"/>
      <c r="R86" s="1048"/>
      <c r="S86" s="1048"/>
      <c r="T86" s="1048"/>
      <c r="U86" s="1048"/>
      <c r="V86" s="1048"/>
      <c r="W86" s="1048"/>
      <c r="X86" s="1048"/>
      <c r="Y86" s="1049"/>
      <c r="Z86" s="1050"/>
      <c r="AA86" s="1051"/>
      <c r="AB86" s="1051"/>
      <c r="AC86" s="1051"/>
      <c r="AD86" s="1743"/>
      <c r="AE86" s="1647"/>
      <c r="AF86" s="1647"/>
      <c r="AG86" s="1647"/>
      <c r="AH86" s="1648"/>
      <c r="AI86" s="1047"/>
      <c r="AJ86" s="1744"/>
      <c r="AK86" s="1744"/>
      <c r="AL86" s="1744"/>
      <c r="AM86" s="1744"/>
      <c r="AN86" s="1744"/>
      <c r="AO86" s="1744"/>
      <c r="AP86" s="1744"/>
      <c r="AQ86" s="1744"/>
      <c r="AR86" s="1744"/>
      <c r="AS86" s="1744"/>
      <c r="AT86" s="1744"/>
      <c r="AU86" s="1745"/>
      <c r="AV86" s="1746"/>
      <c r="AW86" s="1747"/>
      <c r="AX86" s="1747"/>
      <c r="AY86" s="1748"/>
    </row>
    <row r="87" spans="2:51" ht="27" customHeight="1">
      <c r="B87" s="678"/>
      <c r="C87" s="679"/>
      <c r="D87" s="679"/>
      <c r="E87" s="679"/>
      <c r="F87" s="679"/>
      <c r="G87" s="680"/>
      <c r="H87" s="1053" t="s">
        <v>39</v>
      </c>
      <c r="I87" s="530"/>
      <c r="J87" s="530"/>
      <c r="K87" s="530"/>
      <c r="L87" s="530"/>
      <c r="M87" s="1054"/>
      <c r="N87" s="649"/>
      <c r="O87" s="649"/>
      <c r="P87" s="649"/>
      <c r="Q87" s="649"/>
      <c r="R87" s="649"/>
      <c r="S87" s="649"/>
      <c r="T87" s="649"/>
      <c r="U87" s="649"/>
      <c r="V87" s="649"/>
      <c r="W87" s="649"/>
      <c r="X87" s="649"/>
      <c r="Y87" s="650"/>
      <c r="Z87" s="1055">
        <f>SUM(Z80:AC86)</f>
        <v>79</v>
      </c>
      <c r="AA87" s="1056"/>
      <c r="AB87" s="1056"/>
      <c r="AC87" s="1057"/>
      <c r="AD87" s="1749"/>
      <c r="AE87" s="1552"/>
      <c r="AF87" s="1552"/>
      <c r="AG87" s="1552"/>
      <c r="AH87" s="1552"/>
      <c r="AI87" s="1054"/>
      <c r="AJ87" s="1750"/>
      <c r="AK87" s="1750"/>
      <c r="AL87" s="1750"/>
      <c r="AM87" s="1750"/>
      <c r="AN87" s="1750"/>
      <c r="AO87" s="1750"/>
      <c r="AP87" s="1750"/>
      <c r="AQ87" s="1750"/>
      <c r="AR87" s="1750"/>
      <c r="AS87" s="1750"/>
      <c r="AT87" s="1750"/>
      <c r="AU87" s="1751"/>
      <c r="AV87" s="1752"/>
      <c r="AW87" s="1753"/>
      <c r="AX87" s="1753"/>
      <c r="AY87" s="1755"/>
    </row>
    <row r="88" spans="2:51" ht="35.200000000000003" customHeight="1">
      <c r="B88" s="678"/>
      <c r="C88" s="679"/>
      <c r="D88" s="679"/>
      <c r="E88" s="679"/>
      <c r="F88" s="679"/>
      <c r="G88" s="680"/>
      <c r="H88" s="3712" t="s">
        <v>1716</v>
      </c>
      <c r="I88" s="766"/>
      <c r="J88" s="766"/>
      <c r="K88" s="766"/>
      <c r="L88" s="766"/>
      <c r="M88" s="766"/>
      <c r="N88" s="766"/>
      <c r="O88" s="766"/>
      <c r="P88" s="766"/>
      <c r="Q88" s="766"/>
      <c r="R88" s="766"/>
      <c r="S88" s="766"/>
      <c r="T88" s="766"/>
      <c r="U88" s="766"/>
      <c r="V88" s="766"/>
      <c r="W88" s="766"/>
      <c r="X88" s="766"/>
      <c r="Y88" s="766"/>
      <c r="Z88" s="766"/>
      <c r="AA88" s="766"/>
      <c r="AB88" s="766"/>
      <c r="AC88" s="3713"/>
      <c r="AD88" s="1059"/>
      <c r="AE88" s="1060"/>
      <c r="AF88" s="1060"/>
      <c r="AG88" s="1060"/>
      <c r="AH88" s="1060"/>
      <c r="AI88" s="1060"/>
      <c r="AJ88" s="1060"/>
      <c r="AK88" s="1060"/>
      <c r="AL88" s="1060"/>
      <c r="AM88" s="1060"/>
      <c r="AN88" s="1060"/>
      <c r="AO88" s="1060"/>
      <c r="AP88" s="1060"/>
      <c r="AQ88" s="1060"/>
      <c r="AR88" s="1060"/>
      <c r="AS88" s="1060"/>
      <c r="AT88" s="1060"/>
      <c r="AU88" s="1060"/>
      <c r="AV88" s="1060"/>
      <c r="AW88" s="1060"/>
      <c r="AX88" s="1060"/>
      <c r="AY88" s="1062"/>
    </row>
    <row r="89" spans="2:51" ht="27" customHeight="1">
      <c r="B89" s="678"/>
      <c r="C89" s="679"/>
      <c r="D89" s="679"/>
      <c r="E89" s="679"/>
      <c r="F89" s="679"/>
      <c r="G89" s="680"/>
      <c r="H89" s="1022" t="s">
        <v>71</v>
      </c>
      <c r="I89" s="693"/>
      <c r="J89" s="693"/>
      <c r="K89" s="693"/>
      <c r="L89" s="693"/>
      <c r="M89" s="1023" t="s">
        <v>127</v>
      </c>
      <c r="N89" s="530"/>
      <c r="O89" s="530"/>
      <c r="P89" s="530"/>
      <c r="Q89" s="530"/>
      <c r="R89" s="530"/>
      <c r="S89" s="530"/>
      <c r="T89" s="530"/>
      <c r="U89" s="530"/>
      <c r="V89" s="530"/>
      <c r="W89" s="530"/>
      <c r="X89" s="530"/>
      <c r="Y89" s="554"/>
      <c r="Z89" s="1024" t="s">
        <v>128</v>
      </c>
      <c r="AA89" s="1025"/>
      <c r="AB89" s="1025"/>
      <c r="AC89" s="1026"/>
      <c r="AD89" s="1022"/>
      <c r="AE89" s="693"/>
      <c r="AF89" s="693"/>
      <c r="AG89" s="693"/>
      <c r="AH89" s="693"/>
      <c r="AI89" s="1023"/>
      <c r="AJ89" s="530"/>
      <c r="AK89" s="530"/>
      <c r="AL89" s="530"/>
      <c r="AM89" s="530"/>
      <c r="AN89" s="530"/>
      <c r="AO89" s="530"/>
      <c r="AP89" s="530"/>
      <c r="AQ89" s="530"/>
      <c r="AR89" s="530"/>
      <c r="AS89" s="530"/>
      <c r="AT89" s="530"/>
      <c r="AU89" s="554"/>
      <c r="AV89" s="1024"/>
      <c r="AW89" s="1025"/>
      <c r="AX89" s="1025"/>
      <c r="AY89" s="1027"/>
    </row>
    <row r="90" spans="2:51" ht="27" customHeight="1">
      <c r="B90" s="678"/>
      <c r="C90" s="679"/>
      <c r="D90" s="679"/>
      <c r="E90" s="679"/>
      <c r="F90" s="679"/>
      <c r="G90" s="680"/>
      <c r="H90" s="1022" t="s">
        <v>1305</v>
      </c>
      <c r="I90" s="1756"/>
      <c r="J90" s="1756"/>
      <c r="K90" s="1756"/>
      <c r="L90" s="1757"/>
      <c r="M90" s="3576" t="s">
        <v>1717</v>
      </c>
      <c r="N90" s="3714"/>
      <c r="O90" s="3714"/>
      <c r="P90" s="3714"/>
      <c r="Q90" s="3714"/>
      <c r="R90" s="3714"/>
      <c r="S90" s="3714"/>
      <c r="T90" s="3714"/>
      <c r="U90" s="3714"/>
      <c r="V90" s="3714"/>
      <c r="W90" s="3714"/>
      <c r="X90" s="3714"/>
      <c r="Y90" s="3715"/>
      <c r="Z90" s="3716">
        <v>31</v>
      </c>
      <c r="AA90" s="3717"/>
      <c r="AB90" s="3717"/>
      <c r="AC90" s="3718"/>
      <c r="AD90" s="1729"/>
      <c r="AE90" s="1652"/>
      <c r="AF90" s="1652"/>
      <c r="AG90" s="1652"/>
      <c r="AH90" s="1653"/>
      <c r="AI90" s="1031"/>
      <c r="AJ90" s="1730"/>
      <c r="AK90" s="1730"/>
      <c r="AL90" s="1730"/>
      <c r="AM90" s="1730"/>
      <c r="AN90" s="1730"/>
      <c r="AO90" s="1730"/>
      <c r="AP90" s="1730"/>
      <c r="AQ90" s="1730"/>
      <c r="AR90" s="1730"/>
      <c r="AS90" s="1730"/>
      <c r="AT90" s="1730"/>
      <c r="AU90" s="1731"/>
      <c r="AV90" s="1732"/>
      <c r="AW90" s="1733"/>
      <c r="AX90" s="1733"/>
      <c r="AY90" s="1735"/>
    </row>
    <row r="91" spans="2:51" ht="27" customHeight="1">
      <c r="B91" s="678"/>
      <c r="C91" s="679"/>
      <c r="D91" s="679"/>
      <c r="E91" s="679"/>
      <c r="F91" s="679"/>
      <c r="G91" s="680"/>
      <c r="H91" s="840" t="s">
        <v>269</v>
      </c>
      <c r="I91" s="1658"/>
      <c r="J91" s="1658"/>
      <c r="K91" s="1658"/>
      <c r="L91" s="1659"/>
      <c r="M91" s="3719" t="s">
        <v>1718</v>
      </c>
      <c r="N91" s="3720"/>
      <c r="O91" s="3720"/>
      <c r="P91" s="3720"/>
      <c r="Q91" s="3720"/>
      <c r="R91" s="3720"/>
      <c r="S91" s="3720"/>
      <c r="T91" s="3720"/>
      <c r="U91" s="3720"/>
      <c r="V91" s="3720"/>
      <c r="W91" s="3720"/>
      <c r="X91" s="3720"/>
      <c r="Y91" s="3721"/>
      <c r="Z91" s="3722">
        <v>31</v>
      </c>
      <c r="AA91" s="3723"/>
      <c r="AB91" s="3723"/>
      <c r="AC91" s="3724"/>
      <c r="AD91" s="1736"/>
      <c r="AE91" s="1655"/>
      <c r="AF91" s="1655"/>
      <c r="AG91" s="1655"/>
      <c r="AH91" s="1656"/>
      <c r="AI91" s="1039"/>
      <c r="AJ91" s="1737"/>
      <c r="AK91" s="1737"/>
      <c r="AL91" s="1737"/>
      <c r="AM91" s="1737"/>
      <c r="AN91" s="1737"/>
      <c r="AO91" s="1737"/>
      <c r="AP91" s="1737"/>
      <c r="AQ91" s="1737"/>
      <c r="AR91" s="1737"/>
      <c r="AS91" s="1737"/>
      <c r="AT91" s="1737"/>
      <c r="AU91" s="1738"/>
      <c r="AV91" s="1739"/>
      <c r="AW91" s="1740"/>
      <c r="AX91" s="1740"/>
      <c r="AY91" s="1742"/>
    </row>
    <row r="92" spans="2:51" ht="27" customHeight="1">
      <c r="B92" s="678"/>
      <c r="C92" s="679"/>
      <c r="D92" s="679"/>
      <c r="E92" s="679"/>
      <c r="F92" s="679"/>
      <c r="G92" s="680"/>
      <c r="H92" s="3725" t="s">
        <v>1713</v>
      </c>
      <c r="I92" s="3726"/>
      <c r="J92" s="3726"/>
      <c r="K92" s="3726"/>
      <c r="L92" s="3727"/>
      <c r="M92" s="1942" t="s">
        <v>1719</v>
      </c>
      <c r="N92" s="1943"/>
      <c r="O92" s="1943"/>
      <c r="P92" s="1943"/>
      <c r="Q92" s="1943"/>
      <c r="R92" s="1943"/>
      <c r="S92" s="1943"/>
      <c r="T92" s="1943"/>
      <c r="U92" s="1943"/>
      <c r="V92" s="1943"/>
      <c r="W92" s="1943"/>
      <c r="X92" s="1943"/>
      <c r="Y92" s="1944"/>
      <c r="Z92" s="1945">
        <v>9</v>
      </c>
      <c r="AA92" s="1946"/>
      <c r="AB92" s="1946"/>
      <c r="AC92" s="1946"/>
      <c r="AD92" s="1736"/>
      <c r="AE92" s="1655"/>
      <c r="AF92" s="1655"/>
      <c r="AG92" s="1655"/>
      <c r="AH92" s="1656"/>
      <c r="AI92" s="1039"/>
      <c r="AJ92" s="1737"/>
      <c r="AK92" s="1737"/>
      <c r="AL92" s="1737"/>
      <c r="AM92" s="1737"/>
      <c r="AN92" s="1737"/>
      <c r="AO92" s="1737"/>
      <c r="AP92" s="1737"/>
      <c r="AQ92" s="1737"/>
      <c r="AR92" s="1737"/>
      <c r="AS92" s="1737"/>
      <c r="AT92" s="1737"/>
      <c r="AU92" s="1738"/>
      <c r="AV92" s="1739"/>
      <c r="AW92" s="1740"/>
      <c r="AX92" s="1740"/>
      <c r="AY92" s="1742"/>
    </row>
    <row r="93" spans="2:51" ht="27" customHeight="1">
      <c r="B93" s="678"/>
      <c r="C93" s="679"/>
      <c r="D93" s="679"/>
      <c r="E93" s="679"/>
      <c r="F93" s="679"/>
      <c r="G93" s="680"/>
      <c r="H93" s="843" t="s">
        <v>271</v>
      </c>
      <c r="I93" s="1247"/>
      <c r="J93" s="1247"/>
      <c r="K93" s="1247"/>
      <c r="L93" s="1248"/>
      <c r="M93" s="1942" t="s">
        <v>1720</v>
      </c>
      <c r="N93" s="1943"/>
      <c r="O93" s="1943"/>
      <c r="P93" s="1943"/>
      <c r="Q93" s="1943"/>
      <c r="R93" s="1943"/>
      <c r="S93" s="1943"/>
      <c r="T93" s="1943"/>
      <c r="U93" s="1943"/>
      <c r="V93" s="1943"/>
      <c r="W93" s="1943"/>
      <c r="X93" s="1943"/>
      <c r="Y93" s="1944"/>
      <c r="Z93" s="3722">
        <v>1</v>
      </c>
      <c r="AA93" s="3728"/>
      <c r="AB93" s="3728"/>
      <c r="AC93" s="3729"/>
      <c r="AD93" s="1736"/>
      <c r="AE93" s="1655"/>
      <c r="AF93" s="1655"/>
      <c r="AG93" s="1655"/>
      <c r="AH93" s="1656"/>
      <c r="AI93" s="1039"/>
      <c r="AJ93" s="1737"/>
      <c r="AK93" s="1737"/>
      <c r="AL93" s="1737"/>
      <c r="AM93" s="1737"/>
      <c r="AN93" s="1737"/>
      <c r="AO93" s="1737"/>
      <c r="AP93" s="1737"/>
      <c r="AQ93" s="1737"/>
      <c r="AR93" s="1737"/>
      <c r="AS93" s="1737"/>
      <c r="AT93" s="1737"/>
      <c r="AU93" s="1738"/>
      <c r="AV93" s="1739"/>
      <c r="AW93" s="1740"/>
      <c r="AX93" s="1740"/>
      <c r="AY93" s="1742"/>
    </row>
    <row r="94" spans="2:51" ht="27" customHeight="1">
      <c r="B94" s="678"/>
      <c r="C94" s="679"/>
      <c r="D94" s="679"/>
      <c r="E94" s="679"/>
      <c r="F94" s="679"/>
      <c r="G94" s="680"/>
      <c r="H94" s="1038"/>
      <c r="I94" s="844"/>
      <c r="J94" s="844"/>
      <c r="K94" s="844"/>
      <c r="L94" s="845"/>
      <c r="M94" s="1039"/>
      <c r="N94" s="1040"/>
      <c r="O94" s="1040"/>
      <c r="P94" s="1040"/>
      <c r="Q94" s="1040"/>
      <c r="R94" s="1040"/>
      <c r="S94" s="1040"/>
      <c r="T94" s="1040"/>
      <c r="U94" s="1040"/>
      <c r="V94" s="1040"/>
      <c r="W94" s="1040"/>
      <c r="X94" s="1040"/>
      <c r="Y94" s="1041"/>
      <c r="Z94" s="1042"/>
      <c r="AA94" s="1043"/>
      <c r="AB94" s="1043"/>
      <c r="AC94" s="1043"/>
      <c r="AD94" s="1736"/>
      <c r="AE94" s="1655"/>
      <c r="AF94" s="1655"/>
      <c r="AG94" s="1655"/>
      <c r="AH94" s="1656"/>
      <c r="AI94" s="1039"/>
      <c r="AJ94" s="1737"/>
      <c r="AK94" s="1737"/>
      <c r="AL94" s="1737"/>
      <c r="AM94" s="1737"/>
      <c r="AN94" s="1737"/>
      <c r="AO94" s="1737"/>
      <c r="AP94" s="1737"/>
      <c r="AQ94" s="1737"/>
      <c r="AR94" s="1737"/>
      <c r="AS94" s="1737"/>
      <c r="AT94" s="1737"/>
      <c r="AU94" s="1738"/>
      <c r="AV94" s="1739"/>
      <c r="AW94" s="1740"/>
      <c r="AX94" s="1740"/>
      <c r="AY94" s="1742"/>
    </row>
    <row r="95" spans="2:51" ht="27" customHeight="1">
      <c r="B95" s="678"/>
      <c r="C95" s="679"/>
      <c r="D95" s="679"/>
      <c r="E95" s="679"/>
      <c r="F95" s="679"/>
      <c r="G95" s="680"/>
      <c r="H95" s="1038"/>
      <c r="I95" s="844"/>
      <c r="J95" s="844"/>
      <c r="K95" s="844"/>
      <c r="L95" s="845"/>
      <c r="M95" s="1039"/>
      <c r="N95" s="1040"/>
      <c r="O95" s="1040"/>
      <c r="P95" s="1040"/>
      <c r="Q95" s="1040"/>
      <c r="R95" s="1040"/>
      <c r="S95" s="1040"/>
      <c r="T95" s="1040"/>
      <c r="U95" s="1040"/>
      <c r="V95" s="1040"/>
      <c r="W95" s="1040"/>
      <c r="X95" s="1040"/>
      <c r="Y95" s="1041"/>
      <c r="Z95" s="1042"/>
      <c r="AA95" s="1043"/>
      <c r="AB95" s="1043"/>
      <c r="AC95" s="1043"/>
      <c r="AD95" s="1736"/>
      <c r="AE95" s="1655"/>
      <c r="AF95" s="1655"/>
      <c r="AG95" s="1655"/>
      <c r="AH95" s="1656"/>
      <c r="AI95" s="1039"/>
      <c r="AJ95" s="1737"/>
      <c r="AK95" s="1737"/>
      <c r="AL95" s="1737"/>
      <c r="AM95" s="1737"/>
      <c r="AN95" s="1737"/>
      <c r="AO95" s="1737"/>
      <c r="AP95" s="1737"/>
      <c r="AQ95" s="1737"/>
      <c r="AR95" s="1737"/>
      <c r="AS95" s="1737"/>
      <c r="AT95" s="1737"/>
      <c r="AU95" s="1738"/>
      <c r="AV95" s="1739"/>
      <c r="AW95" s="1740"/>
      <c r="AX95" s="1740"/>
      <c r="AY95" s="1742"/>
    </row>
    <row r="96" spans="2:51" ht="27" customHeight="1">
      <c r="B96" s="678"/>
      <c r="C96" s="679"/>
      <c r="D96" s="679"/>
      <c r="E96" s="679"/>
      <c r="F96" s="679"/>
      <c r="G96" s="680"/>
      <c r="H96" s="843"/>
      <c r="I96" s="1247"/>
      <c r="J96" s="1247"/>
      <c r="K96" s="1247"/>
      <c r="L96" s="1248"/>
      <c r="M96" s="1942"/>
      <c r="N96" s="1943"/>
      <c r="O96" s="1943"/>
      <c r="P96" s="1943"/>
      <c r="Q96" s="1943"/>
      <c r="R96" s="1943"/>
      <c r="S96" s="1943"/>
      <c r="T96" s="1943"/>
      <c r="U96" s="1943"/>
      <c r="V96" s="1943"/>
      <c r="W96" s="1943"/>
      <c r="X96" s="1943"/>
      <c r="Y96" s="1944"/>
      <c r="Z96" s="3722"/>
      <c r="AA96" s="3728"/>
      <c r="AB96" s="3728"/>
      <c r="AC96" s="3729"/>
      <c r="AD96" s="1743"/>
      <c r="AE96" s="1647"/>
      <c r="AF96" s="1647"/>
      <c r="AG96" s="1647"/>
      <c r="AH96" s="1648"/>
      <c r="AI96" s="1047"/>
      <c r="AJ96" s="1744"/>
      <c r="AK96" s="1744"/>
      <c r="AL96" s="1744"/>
      <c r="AM96" s="1744"/>
      <c r="AN96" s="1744"/>
      <c r="AO96" s="1744"/>
      <c r="AP96" s="1744"/>
      <c r="AQ96" s="1744"/>
      <c r="AR96" s="1744"/>
      <c r="AS96" s="1744"/>
      <c r="AT96" s="1744"/>
      <c r="AU96" s="1745"/>
      <c r="AV96" s="1746"/>
      <c r="AW96" s="1747"/>
      <c r="AX96" s="1747"/>
      <c r="AY96" s="1748"/>
    </row>
    <row r="97" spans="2:51" ht="27" customHeight="1">
      <c r="B97" s="678"/>
      <c r="C97" s="679"/>
      <c r="D97" s="679"/>
      <c r="E97" s="679"/>
      <c r="F97" s="679"/>
      <c r="G97" s="680"/>
      <c r="H97" s="2499" t="s">
        <v>39</v>
      </c>
      <c r="I97" s="766"/>
      <c r="J97" s="766"/>
      <c r="K97" s="766"/>
      <c r="L97" s="766"/>
      <c r="M97" s="3332"/>
      <c r="N97" s="2931"/>
      <c r="O97" s="2931"/>
      <c r="P97" s="2931"/>
      <c r="Q97" s="2931"/>
      <c r="R97" s="2931"/>
      <c r="S97" s="2931"/>
      <c r="T97" s="2931"/>
      <c r="U97" s="2931"/>
      <c r="V97" s="2931"/>
      <c r="W97" s="2931"/>
      <c r="X97" s="2931"/>
      <c r="Y97" s="2932"/>
      <c r="Z97" s="2433">
        <f>SUM(Z90:AC96)</f>
        <v>72</v>
      </c>
      <c r="AA97" s="2434"/>
      <c r="AB97" s="2434"/>
      <c r="AC97" s="2435"/>
      <c r="AD97" s="1749"/>
      <c r="AE97" s="1552"/>
      <c r="AF97" s="1552"/>
      <c r="AG97" s="1552"/>
      <c r="AH97" s="1552"/>
      <c r="AI97" s="1054"/>
      <c r="AJ97" s="1750"/>
      <c r="AK97" s="1750"/>
      <c r="AL97" s="1750"/>
      <c r="AM97" s="1750"/>
      <c r="AN97" s="1750"/>
      <c r="AO97" s="1750"/>
      <c r="AP97" s="1750"/>
      <c r="AQ97" s="1750"/>
      <c r="AR97" s="1750"/>
      <c r="AS97" s="1750"/>
      <c r="AT97" s="1750"/>
      <c r="AU97" s="1751"/>
      <c r="AV97" s="1752"/>
      <c r="AW97" s="1753"/>
      <c r="AX97" s="1753"/>
      <c r="AY97" s="1755"/>
    </row>
    <row r="98" spans="2:51" ht="27" customHeight="1">
      <c r="B98" s="678"/>
      <c r="C98" s="679"/>
      <c r="D98" s="679"/>
      <c r="E98" s="679"/>
      <c r="F98" s="679"/>
      <c r="G98" s="680"/>
      <c r="H98" s="1207"/>
      <c r="I98" s="766"/>
      <c r="J98" s="766"/>
      <c r="K98" s="766"/>
      <c r="L98" s="766"/>
      <c r="M98" s="766"/>
      <c r="N98" s="766"/>
      <c r="O98" s="766"/>
      <c r="P98" s="766"/>
      <c r="Q98" s="766"/>
      <c r="R98" s="766"/>
      <c r="S98" s="766"/>
      <c r="T98" s="766"/>
      <c r="U98" s="766"/>
      <c r="V98" s="766"/>
      <c r="W98" s="766"/>
      <c r="X98" s="766"/>
      <c r="Y98" s="766"/>
      <c r="Z98" s="766"/>
      <c r="AA98" s="766"/>
      <c r="AB98" s="766"/>
      <c r="AC98" s="3713"/>
      <c r="AD98" s="1059"/>
      <c r="AE98" s="1060"/>
      <c r="AF98" s="1060"/>
      <c r="AG98" s="1060"/>
      <c r="AH98" s="1060"/>
      <c r="AI98" s="1060"/>
      <c r="AJ98" s="1060"/>
      <c r="AK98" s="1060"/>
      <c r="AL98" s="1060"/>
      <c r="AM98" s="1060"/>
      <c r="AN98" s="1060"/>
      <c r="AO98" s="1060"/>
      <c r="AP98" s="1060"/>
      <c r="AQ98" s="1060"/>
      <c r="AR98" s="1060"/>
      <c r="AS98" s="1060"/>
      <c r="AT98" s="1060"/>
      <c r="AU98" s="1060"/>
      <c r="AV98" s="1060"/>
      <c r="AW98" s="1060"/>
      <c r="AX98" s="1060"/>
      <c r="AY98" s="1062"/>
    </row>
    <row r="99" spans="2:51" ht="36" customHeight="1">
      <c r="B99" s="678"/>
      <c r="C99" s="679"/>
      <c r="D99" s="679"/>
      <c r="E99" s="679"/>
      <c r="F99" s="679"/>
      <c r="G99" s="680"/>
      <c r="H99" s="1207" t="s">
        <v>1721</v>
      </c>
      <c r="I99" s="766"/>
      <c r="J99" s="766"/>
      <c r="K99" s="766"/>
      <c r="L99" s="766"/>
      <c r="M99" s="766"/>
      <c r="N99" s="766"/>
      <c r="O99" s="766"/>
      <c r="P99" s="766"/>
      <c r="Q99" s="766"/>
      <c r="R99" s="766"/>
      <c r="S99" s="766"/>
      <c r="T99" s="766"/>
      <c r="U99" s="766"/>
      <c r="V99" s="766"/>
      <c r="W99" s="766"/>
      <c r="X99" s="766"/>
      <c r="Y99" s="766"/>
      <c r="Z99" s="766"/>
      <c r="AA99" s="766"/>
      <c r="AB99" s="766"/>
      <c r="AC99" s="3713"/>
      <c r="AD99" s="1022"/>
      <c r="AE99" s="693"/>
      <c r="AF99" s="693"/>
      <c r="AG99" s="693"/>
      <c r="AH99" s="693"/>
      <c r="AI99" s="1023"/>
      <c r="AJ99" s="530"/>
      <c r="AK99" s="530"/>
      <c r="AL99" s="530"/>
      <c r="AM99" s="530"/>
      <c r="AN99" s="530"/>
      <c r="AO99" s="530"/>
      <c r="AP99" s="530"/>
      <c r="AQ99" s="530"/>
      <c r="AR99" s="530"/>
      <c r="AS99" s="530"/>
      <c r="AT99" s="530"/>
      <c r="AU99" s="554"/>
      <c r="AV99" s="1024"/>
      <c r="AW99" s="1025"/>
      <c r="AX99" s="1025"/>
      <c r="AY99" s="1027"/>
    </row>
    <row r="100" spans="2:51" ht="24.75" customHeight="1">
      <c r="B100" s="678"/>
      <c r="C100" s="679"/>
      <c r="D100" s="679"/>
      <c r="E100" s="679"/>
      <c r="F100" s="679"/>
      <c r="G100" s="680"/>
      <c r="H100" s="1022" t="s">
        <v>71</v>
      </c>
      <c r="I100" s="849"/>
      <c r="J100" s="849"/>
      <c r="K100" s="849"/>
      <c r="L100" s="849"/>
      <c r="M100" s="1023" t="s">
        <v>127</v>
      </c>
      <c r="N100" s="766"/>
      <c r="O100" s="766"/>
      <c r="P100" s="766"/>
      <c r="Q100" s="766"/>
      <c r="R100" s="766"/>
      <c r="S100" s="766"/>
      <c r="T100" s="766"/>
      <c r="U100" s="766"/>
      <c r="V100" s="766"/>
      <c r="W100" s="766"/>
      <c r="X100" s="766"/>
      <c r="Y100" s="767"/>
      <c r="Z100" s="1950" t="s">
        <v>128</v>
      </c>
      <c r="AA100" s="1951"/>
      <c r="AB100" s="1951"/>
      <c r="AC100" s="1952"/>
      <c r="AD100" s="1749"/>
      <c r="AE100" s="1552"/>
      <c r="AF100" s="1552"/>
      <c r="AG100" s="1552"/>
      <c r="AH100" s="1553"/>
      <c r="AI100" s="3730"/>
      <c r="AJ100" s="3731"/>
      <c r="AK100" s="3731"/>
      <c r="AL100" s="3731"/>
      <c r="AM100" s="3731"/>
      <c r="AN100" s="3731"/>
      <c r="AO100" s="3731"/>
      <c r="AP100" s="3731"/>
      <c r="AQ100" s="3731"/>
      <c r="AR100" s="3731"/>
      <c r="AS100" s="3731"/>
      <c r="AT100" s="3731"/>
      <c r="AU100" s="3732"/>
      <c r="AV100" s="1752"/>
      <c r="AW100" s="1753"/>
      <c r="AX100" s="1753"/>
      <c r="AY100" s="1755"/>
    </row>
    <row r="101" spans="2:51" ht="27" customHeight="1">
      <c r="B101" s="678"/>
      <c r="C101" s="679"/>
      <c r="D101" s="679"/>
      <c r="E101" s="679"/>
      <c r="F101" s="679"/>
      <c r="G101" s="680"/>
      <c r="H101" s="1022" t="s">
        <v>269</v>
      </c>
      <c r="I101" s="1756"/>
      <c r="J101" s="1756"/>
      <c r="K101" s="1756"/>
      <c r="L101" s="1757"/>
      <c r="M101" s="3576" t="s">
        <v>1722</v>
      </c>
      <c r="N101" s="3714"/>
      <c r="O101" s="3714"/>
      <c r="P101" s="3714"/>
      <c r="Q101" s="3714"/>
      <c r="R101" s="3714"/>
      <c r="S101" s="3714"/>
      <c r="T101" s="3714"/>
      <c r="U101" s="3714"/>
      <c r="V101" s="3714"/>
      <c r="W101" s="3714"/>
      <c r="X101" s="3714"/>
      <c r="Y101" s="3715"/>
      <c r="Z101" s="3716">
        <v>17</v>
      </c>
      <c r="AA101" s="3717"/>
      <c r="AB101" s="3717"/>
      <c r="AC101" s="3718"/>
      <c r="AD101" s="1764"/>
      <c r="AE101" s="1661"/>
      <c r="AF101" s="1661"/>
      <c r="AG101" s="1661"/>
      <c r="AH101" s="1662"/>
      <c r="AI101" s="1367"/>
      <c r="AJ101" s="3733"/>
      <c r="AK101" s="3733"/>
      <c r="AL101" s="3733"/>
      <c r="AM101" s="3733"/>
      <c r="AN101" s="3733"/>
      <c r="AO101" s="3733"/>
      <c r="AP101" s="3733"/>
      <c r="AQ101" s="3733"/>
      <c r="AR101" s="3733"/>
      <c r="AS101" s="3733"/>
      <c r="AT101" s="3733"/>
      <c r="AU101" s="3734"/>
      <c r="AV101" s="1768"/>
      <c r="AW101" s="1769"/>
      <c r="AX101" s="1769"/>
      <c r="AY101" s="3735"/>
    </row>
    <row r="102" spans="2:51" ht="27" customHeight="1">
      <c r="B102" s="678"/>
      <c r="C102" s="679"/>
      <c r="D102" s="679"/>
      <c r="E102" s="679"/>
      <c r="F102" s="679"/>
      <c r="G102" s="680"/>
      <c r="H102" s="843" t="s">
        <v>133</v>
      </c>
      <c r="I102" s="1247"/>
      <c r="J102" s="1247"/>
      <c r="K102" s="1247"/>
      <c r="L102" s="1248"/>
      <c r="M102" s="1942" t="s">
        <v>1723</v>
      </c>
      <c r="N102" s="1943"/>
      <c r="O102" s="1943"/>
      <c r="P102" s="1943"/>
      <c r="Q102" s="1943"/>
      <c r="R102" s="1943"/>
      <c r="S102" s="1943"/>
      <c r="T102" s="1943"/>
      <c r="U102" s="1943"/>
      <c r="V102" s="1943"/>
      <c r="W102" s="1943"/>
      <c r="X102" s="1943"/>
      <c r="Y102" s="1944"/>
      <c r="Z102" s="1945">
        <v>3</v>
      </c>
      <c r="AA102" s="1946"/>
      <c r="AB102" s="1946"/>
      <c r="AC102" s="1946"/>
      <c r="AD102" s="1736"/>
      <c r="AE102" s="1655"/>
      <c r="AF102" s="1655"/>
      <c r="AG102" s="1655"/>
      <c r="AH102" s="1656"/>
      <c r="AI102" s="1039"/>
      <c r="AJ102" s="1737"/>
      <c r="AK102" s="1737"/>
      <c r="AL102" s="1737"/>
      <c r="AM102" s="1737"/>
      <c r="AN102" s="1737"/>
      <c r="AO102" s="1737"/>
      <c r="AP102" s="1737"/>
      <c r="AQ102" s="1737"/>
      <c r="AR102" s="1737"/>
      <c r="AS102" s="1737"/>
      <c r="AT102" s="1737"/>
      <c r="AU102" s="1738"/>
      <c r="AV102" s="1739"/>
      <c r="AW102" s="1740"/>
      <c r="AX102" s="1740"/>
      <c r="AY102" s="1742"/>
    </row>
    <row r="103" spans="2:51" ht="27" customHeight="1">
      <c r="B103" s="678"/>
      <c r="C103" s="679"/>
      <c r="D103" s="679"/>
      <c r="E103" s="679"/>
      <c r="F103" s="679"/>
      <c r="G103" s="680"/>
      <c r="H103" s="843" t="s">
        <v>271</v>
      </c>
      <c r="I103" s="1247"/>
      <c r="J103" s="1247"/>
      <c r="K103" s="1247"/>
      <c r="L103" s="1248"/>
      <c r="M103" s="1942" t="s">
        <v>1724</v>
      </c>
      <c r="N103" s="1943"/>
      <c r="O103" s="1943"/>
      <c r="P103" s="1943"/>
      <c r="Q103" s="1943"/>
      <c r="R103" s="1943"/>
      <c r="S103" s="1943"/>
      <c r="T103" s="1943"/>
      <c r="U103" s="1943"/>
      <c r="V103" s="1943"/>
      <c r="W103" s="1943"/>
      <c r="X103" s="1943"/>
      <c r="Y103" s="1944"/>
      <c r="Z103" s="1945">
        <v>1</v>
      </c>
      <c r="AA103" s="1946"/>
      <c r="AB103" s="1946"/>
      <c r="AC103" s="1946"/>
      <c r="AD103" s="1736"/>
      <c r="AE103" s="1655"/>
      <c r="AF103" s="1655"/>
      <c r="AG103" s="1655"/>
      <c r="AH103" s="1656"/>
      <c r="AI103" s="1039"/>
      <c r="AJ103" s="1737"/>
      <c r="AK103" s="1737"/>
      <c r="AL103" s="1737"/>
      <c r="AM103" s="1737"/>
      <c r="AN103" s="1737"/>
      <c r="AO103" s="1737"/>
      <c r="AP103" s="1737"/>
      <c r="AQ103" s="1737"/>
      <c r="AR103" s="1737"/>
      <c r="AS103" s="1737"/>
      <c r="AT103" s="1737"/>
      <c r="AU103" s="1738"/>
      <c r="AV103" s="1739"/>
      <c r="AW103" s="1740"/>
      <c r="AX103" s="1740"/>
      <c r="AY103" s="1742"/>
    </row>
    <row r="104" spans="2:51" ht="27" customHeight="1">
      <c r="B104" s="678"/>
      <c r="C104" s="679"/>
      <c r="D104" s="679"/>
      <c r="E104" s="679"/>
      <c r="F104" s="679"/>
      <c r="G104" s="680"/>
      <c r="H104" s="1038"/>
      <c r="I104" s="844"/>
      <c r="J104" s="844"/>
      <c r="K104" s="844"/>
      <c r="L104" s="845"/>
      <c r="M104" s="1039"/>
      <c r="N104" s="1040"/>
      <c r="O104" s="1040"/>
      <c r="P104" s="1040"/>
      <c r="Q104" s="1040"/>
      <c r="R104" s="1040"/>
      <c r="S104" s="1040"/>
      <c r="T104" s="1040"/>
      <c r="U104" s="1040"/>
      <c r="V104" s="1040"/>
      <c r="W104" s="1040"/>
      <c r="X104" s="1040"/>
      <c r="Y104" s="1041"/>
      <c r="Z104" s="1042"/>
      <c r="AA104" s="1043"/>
      <c r="AB104" s="1043"/>
      <c r="AC104" s="1044"/>
      <c r="AD104" s="1736"/>
      <c r="AE104" s="1655"/>
      <c r="AF104" s="1655"/>
      <c r="AG104" s="1655"/>
      <c r="AH104" s="1656"/>
      <c r="AI104" s="1039"/>
      <c r="AJ104" s="1737"/>
      <c r="AK104" s="1737"/>
      <c r="AL104" s="1737"/>
      <c r="AM104" s="1737"/>
      <c r="AN104" s="1737"/>
      <c r="AO104" s="1737"/>
      <c r="AP104" s="1737"/>
      <c r="AQ104" s="1737"/>
      <c r="AR104" s="1737"/>
      <c r="AS104" s="1737"/>
      <c r="AT104" s="1737"/>
      <c r="AU104" s="1738"/>
      <c r="AV104" s="1739"/>
      <c r="AW104" s="1740"/>
      <c r="AX104" s="1740"/>
      <c r="AY104" s="1742"/>
    </row>
    <row r="105" spans="2:51" ht="27" customHeight="1">
      <c r="B105" s="678"/>
      <c r="C105" s="679"/>
      <c r="D105" s="679"/>
      <c r="E105" s="679"/>
      <c r="F105" s="679"/>
      <c r="G105" s="680"/>
      <c r="H105" s="1038"/>
      <c r="I105" s="844"/>
      <c r="J105" s="844"/>
      <c r="K105" s="844"/>
      <c r="L105" s="845"/>
      <c r="M105" s="1039"/>
      <c r="N105" s="1040"/>
      <c r="O105" s="1040"/>
      <c r="P105" s="1040"/>
      <c r="Q105" s="1040"/>
      <c r="R105" s="1040"/>
      <c r="S105" s="1040"/>
      <c r="T105" s="1040"/>
      <c r="U105" s="1040"/>
      <c r="V105" s="1040"/>
      <c r="W105" s="1040"/>
      <c r="X105" s="1040"/>
      <c r="Y105" s="1041"/>
      <c r="Z105" s="1042"/>
      <c r="AA105" s="1043"/>
      <c r="AB105" s="1043"/>
      <c r="AC105" s="1044"/>
      <c r="AD105" s="1736"/>
      <c r="AE105" s="1655"/>
      <c r="AF105" s="1655"/>
      <c r="AG105" s="1655"/>
      <c r="AH105" s="1656"/>
      <c r="AI105" s="1039"/>
      <c r="AJ105" s="1737"/>
      <c r="AK105" s="1737"/>
      <c r="AL105" s="1737"/>
      <c r="AM105" s="1737"/>
      <c r="AN105" s="1737"/>
      <c r="AO105" s="1737"/>
      <c r="AP105" s="1737"/>
      <c r="AQ105" s="1737"/>
      <c r="AR105" s="1737"/>
      <c r="AS105" s="1737"/>
      <c r="AT105" s="1737"/>
      <c r="AU105" s="1738"/>
      <c r="AV105" s="1739"/>
      <c r="AW105" s="1740"/>
      <c r="AX105" s="1740"/>
      <c r="AY105" s="1742"/>
    </row>
    <row r="106" spans="2:51" ht="27" customHeight="1">
      <c r="B106" s="678"/>
      <c r="C106" s="679"/>
      <c r="D106" s="679"/>
      <c r="E106" s="679"/>
      <c r="F106" s="679"/>
      <c r="G106" s="680"/>
      <c r="H106" s="1038"/>
      <c r="I106" s="844"/>
      <c r="J106" s="844"/>
      <c r="K106" s="844"/>
      <c r="L106" s="845"/>
      <c r="M106" s="1039"/>
      <c r="N106" s="1040"/>
      <c r="O106" s="1040"/>
      <c r="P106" s="1040"/>
      <c r="Q106" s="1040"/>
      <c r="R106" s="1040"/>
      <c r="S106" s="1040"/>
      <c r="T106" s="1040"/>
      <c r="U106" s="1040"/>
      <c r="V106" s="1040"/>
      <c r="W106" s="1040"/>
      <c r="X106" s="1040"/>
      <c r="Y106" s="1041"/>
      <c r="Z106" s="1042"/>
      <c r="AA106" s="1043"/>
      <c r="AB106" s="1043"/>
      <c r="AC106" s="1044"/>
      <c r="AD106" s="1736"/>
      <c r="AE106" s="1655"/>
      <c r="AF106" s="1655"/>
      <c r="AG106" s="1655"/>
      <c r="AH106" s="1656"/>
      <c r="AI106" s="1039"/>
      <c r="AJ106" s="1737"/>
      <c r="AK106" s="1737"/>
      <c r="AL106" s="1737"/>
      <c r="AM106" s="1737"/>
      <c r="AN106" s="1737"/>
      <c r="AO106" s="1737"/>
      <c r="AP106" s="1737"/>
      <c r="AQ106" s="1737"/>
      <c r="AR106" s="1737"/>
      <c r="AS106" s="1737"/>
      <c r="AT106" s="1737"/>
      <c r="AU106" s="1738"/>
      <c r="AV106" s="1739"/>
      <c r="AW106" s="1740"/>
      <c r="AX106" s="1740"/>
      <c r="AY106" s="1742"/>
    </row>
    <row r="107" spans="2:51" ht="27" customHeight="1">
      <c r="B107" s="678"/>
      <c r="C107" s="679"/>
      <c r="D107" s="679"/>
      <c r="E107" s="679"/>
      <c r="F107" s="679"/>
      <c r="G107" s="680"/>
      <c r="H107" s="1038"/>
      <c r="I107" s="844"/>
      <c r="J107" s="844"/>
      <c r="K107" s="844"/>
      <c r="L107" s="845"/>
      <c r="M107" s="1039"/>
      <c r="N107" s="1040"/>
      <c r="O107" s="1040"/>
      <c r="P107" s="1040"/>
      <c r="Q107" s="1040"/>
      <c r="R107" s="1040"/>
      <c r="S107" s="1040"/>
      <c r="T107" s="1040"/>
      <c r="U107" s="1040"/>
      <c r="V107" s="1040"/>
      <c r="W107" s="1040"/>
      <c r="X107" s="1040"/>
      <c r="Y107" s="1041"/>
      <c r="Z107" s="1042"/>
      <c r="AA107" s="1043"/>
      <c r="AB107" s="1043"/>
      <c r="AC107" s="1043"/>
      <c r="AD107" s="1743"/>
      <c r="AE107" s="1647"/>
      <c r="AF107" s="1647"/>
      <c r="AG107" s="1647"/>
      <c r="AH107" s="1648"/>
      <c r="AI107" s="1047"/>
      <c r="AJ107" s="1744"/>
      <c r="AK107" s="1744"/>
      <c r="AL107" s="1744"/>
      <c r="AM107" s="1744"/>
      <c r="AN107" s="1744"/>
      <c r="AO107" s="1744"/>
      <c r="AP107" s="1744"/>
      <c r="AQ107" s="1744"/>
      <c r="AR107" s="1744"/>
      <c r="AS107" s="1744"/>
      <c r="AT107" s="1744"/>
      <c r="AU107" s="1745"/>
      <c r="AV107" s="1746"/>
      <c r="AW107" s="1747"/>
      <c r="AX107" s="1747"/>
      <c r="AY107" s="1748"/>
    </row>
    <row r="108" spans="2:51" ht="27" customHeight="1">
      <c r="B108" s="678"/>
      <c r="C108" s="679"/>
      <c r="D108" s="679"/>
      <c r="E108" s="679"/>
      <c r="F108" s="679"/>
      <c r="G108" s="680"/>
      <c r="H108" s="2499" t="s">
        <v>39</v>
      </c>
      <c r="I108" s="766"/>
      <c r="J108" s="766"/>
      <c r="K108" s="766"/>
      <c r="L108" s="766"/>
      <c r="M108" s="3332"/>
      <c r="N108" s="2931"/>
      <c r="O108" s="2931"/>
      <c r="P108" s="2931"/>
      <c r="Q108" s="2931"/>
      <c r="R108" s="2931"/>
      <c r="S108" s="2931"/>
      <c r="T108" s="2931"/>
      <c r="U108" s="2931"/>
      <c r="V108" s="2931"/>
      <c r="W108" s="2931"/>
      <c r="X108" s="2931"/>
      <c r="Y108" s="2932"/>
      <c r="Z108" s="2433">
        <f>SUM(Z99:AC107)</f>
        <v>21</v>
      </c>
      <c r="AA108" s="2434"/>
      <c r="AB108" s="2434"/>
      <c r="AC108" s="2435"/>
      <c r="AD108" s="1749"/>
      <c r="AE108" s="1552"/>
      <c r="AF108" s="1552"/>
      <c r="AG108" s="1552"/>
      <c r="AH108" s="1552"/>
      <c r="AI108" s="1054"/>
      <c r="AJ108" s="1750"/>
      <c r="AK108" s="1750"/>
      <c r="AL108" s="1750"/>
      <c r="AM108" s="1750"/>
      <c r="AN108" s="1750"/>
      <c r="AO108" s="1750"/>
      <c r="AP108" s="1750"/>
      <c r="AQ108" s="1750"/>
      <c r="AR108" s="1750"/>
      <c r="AS108" s="1750"/>
      <c r="AT108" s="1750"/>
      <c r="AU108" s="1751"/>
      <c r="AV108" s="1752"/>
      <c r="AW108" s="1753"/>
      <c r="AX108" s="1753"/>
      <c r="AY108" s="1755"/>
    </row>
    <row r="109" spans="2:51" ht="27" customHeight="1">
      <c r="B109" s="678"/>
      <c r="C109" s="679"/>
      <c r="D109" s="679"/>
      <c r="E109" s="679"/>
      <c r="F109" s="679"/>
      <c r="G109" s="680"/>
      <c r="H109" s="3712"/>
      <c r="I109" s="3235"/>
      <c r="J109" s="3235"/>
      <c r="K109" s="3235"/>
      <c r="L109" s="3235"/>
      <c r="M109" s="3235"/>
      <c r="N109" s="3235"/>
      <c r="O109" s="3235"/>
      <c r="P109" s="3235"/>
      <c r="Q109" s="3235"/>
      <c r="R109" s="3235"/>
      <c r="S109" s="3235"/>
      <c r="T109" s="3235"/>
      <c r="U109" s="3235"/>
      <c r="V109" s="3235"/>
      <c r="W109" s="3235"/>
      <c r="X109" s="3235"/>
      <c r="Y109" s="3235"/>
      <c r="Z109" s="3235"/>
      <c r="AA109" s="3235"/>
      <c r="AB109" s="3235"/>
      <c r="AC109" s="3736"/>
      <c r="AD109" s="1059"/>
      <c r="AE109" s="1060"/>
      <c r="AF109" s="1060"/>
      <c r="AG109" s="1060"/>
      <c r="AH109" s="1060"/>
      <c r="AI109" s="1060"/>
      <c r="AJ109" s="1060"/>
      <c r="AK109" s="1060"/>
      <c r="AL109" s="1060"/>
      <c r="AM109" s="1060"/>
      <c r="AN109" s="1060"/>
      <c r="AO109" s="1060"/>
      <c r="AP109" s="1060"/>
      <c r="AQ109" s="1060"/>
      <c r="AR109" s="1060"/>
      <c r="AS109" s="1060"/>
      <c r="AT109" s="1060"/>
      <c r="AU109" s="1060"/>
      <c r="AV109" s="1060"/>
      <c r="AW109" s="1060"/>
      <c r="AX109" s="1060"/>
      <c r="AY109" s="1062"/>
    </row>
    <row r="110" spans="2:51" ht="27" customHeight="1">
      <c r="B110" s="678"/>
      <c r="C110" s="679"/>
      <c r="D110" s="679"/>
      <c r="E110" s="679"/>
      <c r="F110" s="679"/>
      <c r="G110" s="680"/>
      <c r="H110" s="1022"/>
      <c r="I110" s="693"/>
      <c r="J110" s="693"/>
      <c r="K110" s="693"/>
      <c r="L110" s="693"/>
      <c r="M110" s="1023"/>
      <c r="N110" s="530"/>
      <c r="O110" s="530"/>
      <c r="P110" s="530"/>
      <c r="Q110" s="530"/>
      <c r="R110" s="530"/>
      <c r="S110" s="530"/>
      <c r="T110" s="530"/>
      <c r="U110" s="530"/>
      <c r="V110" s="530"/>
      <c r="W110" s="530"/>
      <c r="X110" s="530"/>
      <c r="Y110" s="554"/>
      <c r="Z110" s="1024"/>
      <c r="AA110" s="1025"/>
      <c r="AB110" s="1025"/>
      <c r="AC110" s="1026"/>
      <c r="AD110" s="1022"/>
      <c r="AE110" s="693"/>
      <c r="AF110" s="693"/>
      <c r="AG110" s="693"/>
      <c r="AH110" s="693"/>
      <c r="AI110" s="1023"/>
      <c r="AJ110" s="530"/>
      <c r="AK110" s="530"/>
      <c r="AL110" s="530"/>
      <c r="AM110" s="530"/>
      <c r="AN110" s="530"/>
      <c r="AO110" s="530"/>
      <c r="AP110" s="530"/>
      <c r="AQ110" s="530"/>
      <c r="AR110" s="530"/>
      <c r="AS110" s="530"/>
      <c r="AT110" s="530"/>
      <c r="AU110" s="554"/>
      <c r="AV110" s="1024"/>
      <c r="AW110" s="1025"/>
      <c r="AX110" s="1025"/>
      <c r="AY110" s="1027"/>
    </row>
    <row r="111" spans="2:51" ht="27" customHeight="1">
      <c r="B111" s="678"/>
      <c r="C111" s="679"/>
      <c r="D111" s="679"/>
      <c r="E111" s="679"/>
      <c r="F111" s="679"/>
      <c r="G111" s="680"/>
      <c r="H111" s="1729"/>
      <c r="I111" s="1652"/>
      <c r="J111" s="1652"/>
      <c r="K111" s="1652"/>
      <c r="L111" s="1653"/>
      <c r="M111" s="1031"/>
      <c r="N111" s="1730"/>
      <c r="O111" s="1730"/>
      <c r="P111" s="1730"/>
      <c r="Q111" s="1730"/>
      <c r="R111" s="1730"/>
      <c r="S111" s="1730"/>
      <c r="T111" s="1730"/>
      <c r="U111" s="1730"/>
      <c r="V111" s="1730"/>
      <c r="W111" s="1730"/>
      <c r="X111" s="1730"/>
      <c r="Y111" s="1731"/>
      <c r="Z111" s="1732"/>
      <c r="AA111" s="1733"/>
      <c r="AB111" s="1733"/>
      <c r="AC111" s="1734"/>
      <c r="AD111" s="1729"/>
      <c r="AE111" s="1652"/>
      <c r="AF111" s="1652"/>
      <c r="AG111" s="1652"/>
      <c r="AH111" s="1653"/>
      <c r="AI111" s="1031"/>
      <c r="AJ111" s="1730"/>
      <c r="AK111" s="1730"/>
      <c r="AL111" s="1730"/>
      <c r="AM111" s="1730"/>
      <c r="AN111" s="1730"/>
      <c r="AO111" s="1730"/>
      <c r="AP111" s="1730"/>
      <c r="AQ111" s="1730"/>
      <c r="AR111" s="1730"/>
      <c r="AS111" s="1730"/>
      <c r="AT111" s="1730"/>
      <c r="AU111" s="1731"/>
      <c r="AV111" s="1732"/>
      <c r="AW111" s="1733"/>
      <c r="AX111" s="1733"/>
      <c r="AY111" s="1735"/>
    </row>
    <row r="112" spans="2:51" ht="27" customHeight="1">
      <c r="B112" s="678"/>
      <c r="C112" s="679"/>
      <c r="D112" s="679"/>
      <c r="E112" s="679"/>
      <c r="F112" s="679"/>
      <c r="G112" s="680"/>
      <c r="H112" s="1736"/>
      <c r="I112" s="1655"/>
      <c r="J112" s="1655"/>
      <c r="K112" s="1655"/>
      <c r="L112" s="1656"/>
      <c r="M112" s="1039"/>
      <c r="N112" s="1737"/>
      <c r="O112" s="1737"/>
      <c r="P112" s="1737"/>
      <c r="Q112" s="1737"/>
      <c r="R112" s="1737"/>
      <c r="S112" s="1737"/>
      <c r="T112" s="1737"/>
      <c r="U112" s="1737"/>
      <c r="V112" s="1737"/>
      <c r="W112" s="1737"/>
      <c r="X112" s="1737"/>
      <c r="Y112" s="1738"/>
      <c r="Z112" s="1739"/>
      <c r="AA112" s="1740"/>
      <c r="AB112" s="1740"/>
      <c r="AC112" s="1741"/>
      <c r="AD112" s="1736"/>
      <c r="AE112" s="1655"/>
      <c r="AF112" s="1655"/>
      <c r="AG112" s="1655"/>
      <c r="AH112" s="1656"/>
      <c r="AI112" s="1039"/>
      <c r="AJ112" s="1737"/>
      <c r="AK112" s="1737"/>
      <c r="AL112" s="1737"/>
      <c r="AM112" s="1737"/>
      <c r="AN112" s="1737"/>
      <c r="AO112" s="1737"/>
      <c r="AP112" s="1737"/>
      <c r="AQ112" s="1737"/>
      <c r="AR112" s="1737"/>
      <c r="AS112" s="1737"/>
      <c r="AT112" s="1737"/>
      <c r="AU112" s="1738"/>
      <c r="AV112" s="1739"/>
      <c r="AW112" s="1740"/>
      <c r="AX112" s="1740"/>
      <c r="AY112" s="1742"/>
    </row>
    <row r="113" spans="2:51" ht="27" customHeight="1">
      <c r="B113" s="678"/>
      <c r="C113" s="679"/>
      <c r="D113" s="679"/>
      <c r="E113" s="679"/>
      <c r="F113" s="679"/>
      <c r="G113" s="680"/>
      <c r="H113" s="1736"/>
      <c r="I113" s="1655"/>
      <c r="J113" s="1655"/>
      <c r="K113" s="1655"/>
      <c r="L113" s="1656"/>
      <c r="M113" s="1039"/>
      <c r="N113" s="1737"/>
      <c r="O113" s="1737"/>
      <c r="P113" s="1737"/>
      <c r="Q113" s="1737"/>
      <c r="R113" s="1737"/>
      <c r="S113" s="1737"/>
      <c r="T113" s="1737"/>
      <c r="U113" s="1737"/>
      <c r="V113" s="1737"/>
      <c r="W113" s="1737"/>
      <c r="X113" s="1737"/>
      <c r="Y113" s="1738"/>
      <c r="Z113" s="1739"/>
      <c r="AA113" s="1740"/>
      <c r="AB113" s="1740"/>
      <c r="AC113" s="1740"/>
      <c r="AD113" s="1736"/>
      <c r="AE113" s="1655"/>
      <c r="AF113" s="1655"/>
      <c r="AG113" s="1655"/>
      <c r="AH113" s="1656"/>
      <c r="AI113" s="1039"/>
      <c r="AJ113" s="1737"/>
      <c r="AK113" s="1737"/>
      <c r="AL113" s="1737"/>
      <c r="AM113" s="1737"/>
      <c r="AN113" s="1737"/>
      <c r="AO113" s="1737"/>
      <c r="AP113" s="1737"/>
      <c r="AQ113" s="1737"/>
      <c r="AR113" s="1737"/>
      <c r="AS113" s="1737"/>
      <c r="AT113" s="1737"/>
      <c r="AU113" s="1738"/>
      <c r="AV113" s="1739"/>
      <c r="AW113" s="1740"/>
      <c r="AX113" s="1740"/>
      <c r="AY113" s="1742"/>
    </row>
    <row r="114" spans="2:51" ht="27" customHeight="1">
      <c r="B114" s="678"/>
      <c r="C114" s="679"/>
      <c r="D114" s="679"/>
      <c r="E114" s="679"/>
      <c r="F114" s="679"/>
      <c r="G114" s="680"/>
      <c r="H114" s="1736"/>
      <c r="I114" s="1655"/>
      <c r="J114" s="1655"/>
      <c r="K114" s="1655"/>
      <c r="L114" s="1656"/>
      <c r="M114" s="1039"/>
      <c r="N114" s="1737"/>
      <c r="O114" s="1737"/>
      <c r="P114" s="1737"/>
      <c r="Q114" s="1737"/>
      <c r="R114" s="1737"/>
      <c r="S114" s="1737"/>
      <c r="T114" s="1737"/>
      <c r="U114" s="1737"/>
      <c r="V114" s="1737"/>
      <c r="W114" s="1737"/>
      <c r="X114" s="1737"/>
      <c r="Y114" s="1738"/>
      <c r="Z114" s="1739"/>
      <c r="AA114" s="1740"/>
      <c r="AB114" s="1740"/>
      <c r="AC114" s="1741"/>
      <c r="AD114" s="1736"/>
      <c r="AE114" s="1655"/>
      <c r="AF114" s="1655"/>
      <c r="AG114" s="1655"/>
      <c r="AH114" s="1656"/>
      <c r="AI114" s="1039"/>
      <c r="AJ114" s="1737"/>
      <c r="AK114" s="1737"/>
      <c r="AL114" s="1737"/>
      <c r="AM114" s="1737"/>
      <c r="AN114" s="1737"/>
      <c r="AO114" s="1737"/>
      <c r="AP114" s="1737"/>
      <c r="AQ114" s="1737"/>
      <c r="AR114" s="1737"/>
      <c r="AS114" s="1737"/>
      <c r="AT114" s="1737"/>
      <c r="AU114" s="1738"/>
      <c r="AV114" s="1739"/>
      <c r="AW114" s="1740"/>
      <c r="AX114" s="1740"/>
      <c r="AY114" s="1742"/>
    </row>
    <row r="115" spans="2:51" ht="27" customHeight="1">
      <c r="B115" s="678"/>
      <c r="C115" s="679"/>
      <c r="D115" s="679"/>
      <c r="E115" s="679"/>
      <c r="F115" s="679"/>
      <c r="G115" s="680"/>
      <c r="H115" s="1736"/>
      <c r="I115" s="1655"/>
      <c r="J115" s="1655"/>
      <c r="K115" s="1655"/>
      <c r="L115" s="1656"/>
      <c r="M115" s="1039"/>
      <c r="N115" s="1737"/>
      <c r="O115" s="1737"/>
      <c r="P115" s="1737"/>
      <c r="Q115" s="1737"/>
      <c r="R115" s="1737"/>
      <c r="S115" s="1737"/>
      <c r="T115" s="1737"/>
      <c r="U115" s="1737"/>
      <c r="V115" s="1737"/>
      <c r="W115" s="1737"/>
      <c r="X115" s="1737"/>
      <c r="Y115" s="1738"/>
      <c r="Z115" s="1739"/>
      <c r="AA115" s="1740"/>
      <c r="AB115" s="1740"/>
      <c r="AC115" s="1740"/>
      <c r="AD115" s="1736"/>
      <c r="AE115" s="1655"/>
      <c r="AF115" s="1655"/>
      <c r="AG115" s="1655"/>
      <c r="AH115" s="1656"/>
      <c r="AI115" s="1039"/>
      <c r="AJ115" s="1737"/>
      <c r="AK115" s="1737"/>
      <c r="AL115" s="1737"/>
      <c r="AM115" s="1737"/>
      <c r="AN115" s="1737"/>
      <c r="AO115" s="1737"/>
      <c r="AP115" s="1737"/>
      <c r="AQ115" s="1737"/>
      <c r="AR115" s="1737"/>
      <c r="AS115" s="1737"/>
      <c r="AT115" s="1737"/>
      <c r="AU115" s="1738"/>
      <c r="AV115" s="1739"/>
      <c r="AW115" s="1740"/>
      <c r="AX115" s="1740"/>
      <c r="AY115" s="1742"/>
    </row>
    <row r="116" spans="2:51" ht="27" customHeight="1">
      <c r="B116" s="678"/>
      <c r="C116" s="679"/>
      <c r="D116" s="679"/>
      <c r="E116" s="679"/>
      <c r="F116" s="679"/>
      <c r="G116" s="680"/>
      <c r="H116" s="1736"/>
      <c r="I116" s="1655"/>
      <c r="J116" s="1655"/>
      <c r="K116" s="1655"/>
      <c r="L116" s="1656"/>
      <c r="M116" s="1039"/>
      <c r="N116" s="1737"/>
      <c r="O116" s="1737"/>
      <c r="P116" s="1737"/>
      <c r="Q116" s="1737"/>
      <c r="R116" s="1737"/>
      <c r="S116" s="1737"/>
      <c r="T116" s="1737"/>
      <c r="U116" s="1737"/>
      <c r="V116" s="1737"/>
      <c r="W116" s="1737"/>
      <c r="X116" s="1737"/>
      <c r="Y116" s="1738"/>
      <c r="Z116" s="1739"/>
      <c r="AA116" s="1740"/>
      <c r="AB116" s="1740"/>
      <c r="AC116" s="1740"/>
      <c r="AD116" s="1736"/>
      <c r="AE116" s="1655"/>
      <c r="AF116" s="1655"/>
      <c r="AG116" s="1655"/>
      <c r="AH116" s="1656"/>
      <c r="AI116" s="1039"/>
      <c r="AJ116" s="1737"/>
      <c r="AK116" s="1737"/>
      <c r="AL116" s="1737"/>
      <c r="AM116" s="1737"/>
      <c r="AN116" s="1737"/>
      <c r="AO116" s="1737"/>
      <c r="AP116" s="1737"/>
      <c r="AQ116" s="1737"/>
      <c r="AR116" s="1737"/>
      <c r="AS116" s="1737"/>
      <c r="AT116" s="1737"/>
      <c r="AU116" s="1738"/>
      <c r="AV116" s="1739"/>
      <c r="AW116" s="1740"/>
      <c r="AX116" s="1740"/>
      <c r="AY116" s="1742"/>
    </row>
    <row r="117" spans="2:51" ht="27" customHeight="1">
      <c r="B117" s="678"/>
      <c r="C117" s="679"/>
      <c r="D117" s="679"/>
      <c r="E117" s="679"/>
      <c r="F117" s="679"/>
      <c r="G117" s="680"/>
      <c r="H117" s="1736"/>
      <c r="I117" s="1655"/>
      <c r="J117" s="1655"/>
      <c r="K117" s="1655"/>
      <c r="L117" s="1656"/>
      <c r="M117" s="1039"/>
      <c r="N117" s="1737"/>
      <c r="O117" s="1737"/>
      <c r="P117" s="1737"/>
      <c r="Q117" s="1737"/>
      <c r="R117" s="1737"/>
      <c r="S117" s="1737"/>
      <c r="T117" s="1737"/>
      <c r="U117" s="1737"/>
      <c r="V117" s="1737"/>
      <c r="W117" s="1737"/>
      <c r="X117" s="1737"/>
      <c r="Y117" s="1738"/>
      <c r="Z117" s="1739"/>
      <c r="AA117" s="1740"/>
      <c r="AB117" s="1740"/>
      <c r="AC117" s="1740"/>
      <c r="AD117" s="1736"/>
      <c r="AE117" s="1655"/>
      <c r="AF117" s="1655"/>
      <c r="AG117" s="1655"/>
      <c r="AH117" s="1656"/>
      <c r="AI117" s="1039"/>
      <c r="AJ117" s="1737"/>
      <c r="AK117" s="1737"/>
      <c r="AL117" s="1737"/>
      <c r="AM117" s="1737"/>
      <c r="AN117" s="1737"/>
      <c r="AO117" s="1737"/>
      <c r="AP117" s="1737"/>
      <c r="AQ117" s="1737"/>
      <c r="AR117" s="1737"/>
      <c r="AS117" s="1737"/>
      <c r="AT117" s="1737"/>
      <c r="AU117" s="1738"/>
      <c r="AV117" s="1739"/>
      <c r="AW117" s="1740"/>
      <c r="AX117" s="1740"/>
      <c r="AY117" s="1742"/>
    </row>
    <row r="118" spans="2:51" ht="21.6" customHeight="1">
      <c r="B118" s="678"/>
      <c r="C118" s="679"/>
      <c r="D118" s="679"/>
      <c r="E118" s="679"/>
      <c r="F118" s="679"/>
      <c r="G118" s="680"/>
      <c r="H118" s="1743"/>
      <c r="I118" s="1647"/>
      <c r="J118" s="1647"/>
      <c r="K118" s="1647"/>
      <c r="L118" s="1648"/>
      <c r="M118" s="1047"/>
      <c r="N118" s="1744"/>
      <c r="O118" s="1744"/>
      <c r="P118" s="1744"/>
      <c r="Q118" s="1744"/>
      <c r="R118" s="1744"/>
      <c r="S118" s="1744"/>
      <c r="T118" s="1744"/>
      <c r="U118" s="1744"/>
      <c r="V118" s="1744"/>
      <c r="W118" s="1744"/>
      <c r="X118" s="1744"/>
      <c r="Y118" s="1745"/>
      <c r="Z118" s="1746"/>
      <c r="AA118" s="1747"/>
      <c r="AB118" s="1747"/>
      <c r="AC118" s="1747"/>
      <c r="AD118" s="1743"/>
      <c r="AE118" s="1647"/>
      <c r="AF118" s="1647"/>
      <c r="AG118" s="1647"/>
      <c r="AH118" s="1648"/>
      <c r="AI118" s="1047"/>
      <c r="AJ118" s="1744"/>
      <c r="AK118" s="1744"/>
      <c r="AL118" s="1744"/>
      <c r="AM118" s="1744"/>
      <c r="AN118" s="1744"/>
      <c r="AO118" s="1744"/>
      <c r="AP118" s="1744"/>
      <c r="AQ118" s="1744"/>
      <c r="AR118" s="1744"/>
      <c r="AS118" s="1744"/>
      <c r="AT118" s="1744"/>
      <c r="AU118" s="1745"/>
      <c r="AV118" s="1746"/>
      <c r="AW118" s="1747"/>
      <c r="AX118" s="1747"/>
      <c r="AY118" s="1748"/>
    </row>
    <row r="119" spans="2:51" ht="27" customHeight="1" thickBot="1">
      <c r="B119" s="1066"/>
      <c r="C119" s="1067"/>
      <c r="D119" s="1067"/>
      <c r="E119" s="1067"/>
      <c r="F119" s="1067"/>
      <c r="G119" s="1068"/>
      <c r="H119" s="1771"/>
      <c r="I119" s="1772"/>
      <c r="J119" s="1772"/>
      <c r="K119" s="1772"/>
      <c r="L119" s="1772"/>
      <c r="M119" s="1071"/>
      <c r="N119" s="1773"/>
      <c r="O119" s="1773"/>
      <c r="P119" s="1773"/>
      <c r="Q119" s="1773"/>
      <c r="R119" s="1773"/>
      <c r="S119" s="1773"/>
      <c r="T119" s="1773"/>
      <c r="U119" s="1773"/>
      <c r="V119" s="1773"/>
      <c r="W119" s="1773"/>
      <c r="X119" s="1773"/>
      <c r="Y119" s="1774"/>
      <c r="Z119" s="1775"/>
      <c r="AA119" s="1776"/>
      <c r="AB119" s="1776"/>
      <c r="AC119" s="1777"/>
      <c r="AD119" s="1771"/>
      <c r="AE119" s="1772"/>
      <c r="AF119" s="1772"/>
      <c r="AG119" s="1772"/>
      <c r="AH119" s="1772"/>
      <c r="AI119" s="1071"/>
      <c r="AJ119" s="1773"/>
      <c r="AK119" s="1773"/>
      <c r="AL119" s="1773"/>
      <c r="AM119" s="1773"/>
      <c r="AN119" s="1773"/>
      <c r="AO119" s="1773"/>
      <c r="AP119" s="1773"/>
      <c r="AQ119" s="1773"/>
      <c r="AR119" s="1773"/>
      <c r="AS119" s="1773"/>
      <c r="AT119" s="1773"/>
      <c r="AU119" s="1774"/>
      <c r="AV119" s="1775"/>
      <c r="AW119" s="1776"/>
      <c r="AX119" s="1776"/>
      <c r="AY119" s="1778"/>
    </row>
    <row r="122" spans="2:51" ht="29.95" customHeight="1">
      <c r="C122" s="1078" t="s">
        <v>143</v>
      </c>
    </row>
    <row r="123" spans="2:51" ht="29.95" customHeight="1">
      <c r="C123" s="1532" t="s">
        <v>1725</v>
      </c>
    </row>
    <row r="124" spans="2:51" ht="34.549999999999997" customHeight="1">
      <c r="B124" s="1779"/>
      <c r="C124" s="1779"/>
      <c r="D124" s="1780" t="s">
        <v>145</v>
      </c>
      <c r="E124" s="1780"/>
      <c r="F124" s="1780"/>
      <c r="G124" s="1780"/>
      <c r="H124" s="1780"/>
      <c r="I124" s="1780"/>
      <c r="J124" s="1780"/>
      <c r="K124" s="1780"/>
      <c r="L124" s="1780"/>
      <c r="M124" s="1780"/>
      <c r="N124" s="1780" t="s">
        <v>146</v>
      </c>
      <c r="O124" s="1780"/>
      <c r="P124" s="1780"/>
      <c r="Q124" s="1780"/>
      <c r="R124" s="1780"/>
      <c r="S124" s="1780"/>
      <c r="T124" s="1780"/>
      <c r="U124" s="1780"/>
      <c r="V124" s="1780"/>
      <c r="W124" s="1780"/>
      <c r="X124" s="1780"/>
      <c r="Y124" s="1780"/>
      <c r="Z124" s="1780"/>
      <c r="AA124" s="1780"/>
      <c r="AB124" s="1780"/>
      <c r="AC124" s="1780"/>
      <c r="AD124" s="1780"/>
      <c r="AE124" s="1780"/>
      <c r="AF124" s="1780"/>
      <c r="AG124" s="1780"/>
      <c r="AH124" s="1780"/>
      <c r="AI124" s="1780"/>
      <c r="AJ124" s="1780"/>
      <c r="AK124" s="1780"/>
      <c r="AL124" s="1781" t="s">
        <v>147</v>
      </c>
      <c r="AM124" s="1780"/>
      <c r="AN124" s="1780"/>
      <c r="AO124" s="1780"/>
      <c r="AP124" s="1780"/>
      <c r="AQ124" s="1780"/>
      <c r="AR124" s="1780" t="s">
        <v>148</v>
      </c>
      <c r="AS124" s="1780"/>
      <c r="AT124" s="1780"/>
      <c r="AU124" s="1780"/>
      <c r="AV124" s="1780" t="s">
        <v>149</v>
      </c>
      <c r="AW124" s="1780"/>
      <c r="AX124" s="1780"/>
    </row>
    <row r="125" spans="2:51" ht="29.95" customHeight="1">
      <c r="B125" s="1779">
        <v>1</v>
      </c>
      <c r="C125" s="1779">
        <v>1</v>
      </c>
      <c r="D125" s="1786" t="s">
        <v>1726</v>
      </c>
      <c r="E125" s="1787"/>
      <c r="F125" s="1787"/>
      <c r="G125" s="1787"/>
      <c r="H125" s="1787"/>
      <c r="I125" s="1787"/>
      <c r="J125" s="1787"/>
      <c r="K125" s="1787"/>
      <c r="L125" s="1787"/>
      <c r="M125" s="1788"/>
      <c r="N125" s="1782" t="s">
        <v>1727</v>
      </c>
      <c r="O125" s="1782"/>
      <c r="P125" s="1782"/>
      <c r="Q125" s="1782"/>
      <c r="R125" s="1782"/>
      <c r="S125" s="1782"/>
      <c r="T125" s="1782"/>
      <c r="U125" s="1782"/>
      <c r="V125" s="1782"/>
      <c r="W125" s="1782"/>
      <c r="X125" s="1782"/>
      <c r="Y125" s="1782"/>
      <c r="Z125" s="1782"/>
      <c r="AA125" s="1782"/>
      <c r="AB125" s="1782"/>
      <c r="AC125" s="1782"/>
      <c r="AD125" s="1782"/>
      <c r="AE125" s="1782"/>
      <c r="AF125" s="1782"/>
      <c r="AG125" s="1782"/>
      <c r="AH125" s="1782"/>
      <c r="AI125" s="1782"/>
      <c r="AJ125" s="1782"/>
      <c r="AK125" s="1782"/>
      <c r="AL125" s="1109">
        <v>79</v>
      </c>
      <c r="AM125" s="1108"/>
      <c r="AN125" s="1108"/>
      <c r="AO125" s="1108"/>
      <c r="AP125" s="1108"/>
      <c r="AQ125" s="1108"/>
      <c r="AR125" s="2478" t="s">
        <v>1728</v>
      </c>
      <c r="AS125" s="2528"/>
      <c r="AT125" s="2528"/>
      <c r="AU125" s="3556"/>
      <c r="AV125" s="3737">
        <v>1</v>
      </c>
      <c r="AW125" s="530"/>
      <c r="AX125" s="554"/>
    </row>
    <row r="126" spans="2:51" ht="29.95" customHeight="1">
      <c r="B126" s="1779">
        <v>2</v>
      </c>
      <c r="C126" s="1779">
        <v>1</v>
      </c>
      <c r="D126" s="1782" t="s">
        <v>1729</v>
      </c>
      <c r="E126" s="1782"/>
      <c r="F126" s="1782"/>
      <c r="G126" s="1782"/>
      <c r="H126" s="1782"/>
      <c r="I126" s="1782"/>
      <c r="J126" s="1782"/>
      <c r="K126" s="1782"/>
      <c r="L126" s="1782"/>
      <c r="M126" s="1782"/>
      <c r="N126" s="1782" t="s">
        <v>1730</v>
      </c>
      <c r="O126" s="1782"/>
      <c r="P126" s="1782"/>
      <c r="Q126" s="1782"/>
      <c r="R126" s="1782"/>
      <c r="S126" s="1782"/>
      <c r="T126" s="1782"/>
      <c r="U126" s="1782"/>
      <c r="V126" s="1782"/>
      <c r="W126" s="1782"/>
      <c r="X126" s="1782"/>
      <c r="Y126" s="1782"/>
      <c r="Z126" s="1782"/>
      <c r="AA126" s="1782"/>
      <c r="AB126" s="1782"/>
      <c r="AC126" s="1782"/>
      <c r="AD126" s="1782"/>
      <c r="AE126" s="1782"/>
      <c r="AF126" s="1782"/>
      <c r="AG126" s="1782"/>
      <c r="AH126" s="1782"/>
      <c r="AI126" s="1782"/>
      <c r="AJ126" s="1782"/>
      <c r="AK126" s="1782"/>
      <c r="AL126" s="1109">
        <v>11</v>
      </c>
      <c r="AM126" s="1108"/>
      <c r="AN126" s="1108"/>
      <c r="AO126" s="1108"/>
      <c r="AP126" s="1108"/>
      <c r="AQ126" s="1108"/>
      <c r="AR126" s="2478" t="s">
        <v>1731</v>
      </c>
      <c r="AS126" s="2528"/>
      <c r="AT126" s="2528"/>
      <c r="AU126" s="3556"/>
      <c r="AV126" s="3737" t="s">
        <v>1731</v>
      </c>
      <c r="AW126" s="530"/>
      <c r="AX126" s="554"/>
    </row>
    <row r="127" spans="2:51" ht="29.95" customHeight="1"/>
    <row r="128" spans="2:51" ht="29.95" hidden="1" customHeight="1">
      <c r="B128" s="1532" t="s">
        <v>152</v>
      </c>
    </row>
    <row r="129" spans="2:50" ht="29.95" hidden="1" customHeight="1">
      <c r="B129" s="1780" t="s">
        <v>153</v>
      </c>
      <c r="C129" s="1780"/>
      <c r="D129" s="1780"/>
      <c r="E129" s="1780"/>
      <c r="F129" s="1780"/>
      <c r="G129" s="1780"/>
      <c r="H129" s="1780"/>
      <c r="I129" s="1594"/>
      <c r="J129" s="1594"/>
      <c r="K129" s="1594"/>
      <c r="L129" s="1594"/>
      <c r="M129" s="1594"/>
      <c r="N129" s="1594"/>
      <c r="O129" s="1594"/>
      <c r="P129" s="1594"/>
      <c r="Q129" s="1594"/>
      <c r="R129" s="1594"/>
      <c r="S129" s="1594"/>
      <c r="T129" s="1594"/>
      <c r="U129" s="1594"/>
      <c r="V129" s="1594"/>
      <c r="W129" s="1594"/>
      <c r="X129" s="1594"/>
      <c r="Y129" s="1594"/>
    </row>
    <row r="130" spans="2:50" ht="29.95" hidden="1" customHeight="1">
      <c r="B130" s="1965" t="s">
        <v>291</v>
      </c>
      <c r="C130" s="1966"/>
      <c r="D130" s="1966"/>
      <c r="E130" s="1966"/>
      <c r="F130" s="1966"/>
      <c r="G130" s="1966"/>
      <c r="H130" s="1967"/>
      <c r="I130" s="1559" t="s">
        <v>155</v>
      </c>
      <c r="J130" s="1552"/>
      <c r="K130" s="1552"/>
      <c r="L130" s="1552"/>
      <c r="M130" s="1553"/>
      <c r="N130" s="1968" t="s">
        <v>156</v>
      </c>
      <c r="O130" s="1966"/>
      <c r="P130" s="1966"/>
      <c r="Q130" s="1966"/>
      <c r="R130" s="1966"/>
      <c r="S130" s="1966"/>
      <c r="T130" s="1967"/>
      <c r="U130" s="1559" t="s">
        <v>155</v>
      </c>
      <c r="V130" s="1552"/>
      <c r="W130" s="1552"/>
      <c r="X130" s="1552"/>
      <c r="Y130" s="1553"/>
      <c r="Z130" s="1968" t="s">
        <v>157</v>
      </c>
      <c r="AA130" s="1966"/>
      <c r="AB130" s="1966"/>
      <c r="AC130" s="1966"/>
      <c r="AD130" s="1966"/>
      <c r="AE130" s="1966"/>
      <c r="AF130" s="1967"/>
      <c r="AG130" s="1559" t="s">
        <v>155</v>
      </c>
      <c r="AH130" s="1552"/>
      <c r="AI130" s="1552"/>
      <c r="AJ130" s="1552"/>
      <c r="AK130" s="1553"/>
      <c r="AL130" s="1968" t="s">
        <v>158</v>
      </c>
      <c r="AM130" s="1966"/>
      <c r="AN130" s="1966"/>
      <c r="AO130" s="1966"/>
      <c r="AP130" s="1966"/>
      <c r="AQ130" s="1966"/>
      <c r="AR130" s="1967"/>
      <c r="AS130" s="1559" t="s">
        <v>155</v>
      </c>
      <c r="AT130" s="1552"/>
      <c r="AU130" s="1552"/>
      <c r="AV130" s="1552"/>
      <c r="AW130" s="1553"/>
    </row>
    <row r="131" spans="2:50" ht="29.95" hidden="1" customHeight="1">
      <c r="B131" s="1968" t="s">
        <v>159</v>
      </c>
      <c r="C131" s="1966"/>
      <c r="D131" s="1966"/>
      <c r="E131" s="1966"/>
      <c r="F131" s="1966"/>
      <c r="G131" s="1966"/>
      <c r="H131" s="1967"/>
      <c r="I131" s="1789"/>
      <c r="J131" s="1548"/>
      <c r="K131" s="1548"/>
      <c r="L131" s="1548"/>
      <c r="M131" s="1790"/>
      <c r="N131" s="1968" t="s">
        <v>160</v>
      </c>
      <c r="O131" s="1966"/>
      <c r="P131" s="1966"/>
      <c r="Q131" s="1966"/>
      <c r="R131" s="1966"/>
      <c r="S131" s="1966"/>
      <c r="T131" s="1967"/>
      <c r="U131" s="1789"/>
      <c r="V131" s="1548"/>
      <c r="W131" s="1548"/>
      <c r="X131" s="1548"/>
      <c r="Y131" s="1790"/>
      <c r="Z131" s="1968" t="s">
        <v>161</v>
      </c>
      <c r="AA131" s="1966"/>
      <c r="AB131" s="1966"/>
      <c r="AC131" s="1966"/>
      <c r="AD131" s="1966"/>
      <c r="AE131" s="1966"/>
      <c r="AF131" s="1967"/>
      <c r="AG131" s="1789"/>
      <c r="AH131" s="1548"/>
      <c r="AI131" s="1548"/>
      <c r="AJ131" s="1548"/>
      <c r="AK131" s="1790"/>
      <c r="AL131" s="1965" t="s">
        <v>162</v>
      </c>
      <c r="AM131" s="1966"/>
      <c r="AN131" s="1966"/>
      <c r="AO131" s="1966"/>
      <c r="AP131" s="1966"/>
      <c r="AQ131" s="1966"/>
      <c r="AR131" s="1967"/>
      <c r="AS131" s="1789"/>
      <c r="AT131" s="1548"/>
      <c r="AU131" s="1548"/>
      <c r="AV131" s="1548"/>
      <c r="AW131" s="1790"/>
    </row>
    <row r="132" spans="2:50" ht="29.95" customHeight="1">
      <c r="C132" s="1532" t="s">
        <v>1732</v>
      </c>
    </row>
    <row r="133" spans="2:50" ht="29.95" customHeight="1">
      <c r="B133" s="1779"/>
      <c r="C133" s="1779"/>
      <c r="D133" s="1968" t="s">
        <v>145</v>
      </c>
      <c r="E133" s="1966"/>
      <c r="F133" s="1966"/>
      <c r="G133" s="1966"/>
      <c r="H133" s="1966"/>
      <c r="I133" s="1966"/>
      <c r="J133" s="1966"/>
      <c r="K133" s="1966"/>
      <c r="L133" s="1966"/>
      <c r="M133" s="1967"/>
      <c r="N133" s="1968" t="s">
        <v>146</v>
      </c>
      <c r="O133" s="1966"/>
      <c r="P133" s="1966"/>
      <c r="Q133" s="1966"/>
      <c r="R133" s="1966"/>
      <c r="S133" s="1966"/>
      <c r="T133" s="1966"/>
      <c r="U133" s="1966"/>
      <c r="V133" s="1966"/>
      <c r="W133" s="1966"/>
      <c r="X133" s="1966"/>
      <c r="Y133" s="1966"/>
      <c r="Z133" s="1966"/>
      <c r="AA133" s="1966"/>
      <c r="AB133" s="1966"/>
      <c r="AC133" s="1966"/>
      <c r="AD133" s="1966"/>
      <c r="AE133" s="1966"/>
      <c r="AF133" s="1966"/>
      <c r="AG133" s="1966"/>
      <c r="AH133" s="1966"/>
      <c r="AI133" s="1966"/>
      <c r="AJ133" s="1966"/>
      <c r="AK133" s="1967"/>
      <c r="AL133" s="1781" t="s">
        <v>147</v>
      </c>
      <c r="AM133" s="1780"/>
      <c r="AN133" s="1780"/>
      <c r="AO133" s="1780"/>
      <c r="AP133" s="1780"/>
      <c r="AQ133" s="1780"/>
      <c r="AR133" s="1780" t="s">
        <v>148</v>
      </c>
      <c r="AS133" s="1780"/>
      <c r="AT133" s="1780"/>
      <c r="AU133" s="1780"/>
      <c r="AV133" s="1780" t="s">
        <v>149</v>
      </c>
      <c r="AW133" s="1780"/>
      <c r="AX133" s="1780"/>
    </row>
    <row r="134" spans="2:50" ht="29.95" customHeight="1">
      <c r="B134" s="1779">
        <v>1</v>
      </c>
      <c r="C134" s="1779">
        <v>1</v>
      </c>
      <c r="D134" s="3420" t="s">
        <v>1733</v>
      </c>
      <c r="E134" s="3738"/>
      <c r="F134" s="3738"/>
      <c r="G134" s="3738"/>
      <c r="H134" s="3738"/>
      <c r="I134" s="3738"/>
      <c r="J134" s="3738"/>
      <c r="K134" s="3738"/>
      <c r="L134" s="3738"/>
      <c r="M134" s="3739"/>
      <c r="N134" s="3740" t="s">
        <v>1734</v>
      </c>
      <c r="O134" s="3741"/>
      <c r="P134" s="3741"/>
      <c r="Q134" s="3741"/>
      <c r="R134" s="3741"/>
      <c r="S134" s="3741"/>
      <c r="T134" s="3741"/>
      <c r="U134" s="3741"/>
      <c r="V134" s="3741"/>
      <c r="W134" s="3741"/>
      <c r="X134" s="3741"/>
      <c r="Y134" s="3741"/>
      <c r="Z134" s="3741"/>
      <c r="AA134" s="3741"/>
      <c r="AB134" s="3741"/>
      <c r="AC134" s="3741"/>
      <c r="AD134" s="3741"/>
      <c r="AE134" s="3741"/>
      <c r="AF134" s="3741"/>
      <c r="AG134" s="3741"/>
      <c r="AH134" s="3741"/>
      <c r="AI134" s="3741"/>
      <c r="AJ134" s="3741"/>
      <c r="AK134" s="3742"/>
      <c r="AL134" s="1979">
        <v>72</v>
      </c>
      <c r="AM134" s="1972"/>
      <c r="AN134" s="1972"/>
      <c r="AO134" s="1972"/>
      <c r="AP134" s="1972"/>
      <c r="AQ134" s="1972"/>
      <c r="AR134" s="3743" t="s">
        <v>1735</v>
      </c>
      <c r="AS134" s="3744"/>
      <c r="AT134" s="3744"/>
      <c r="AU134" s="3745"/>
      <c r="AV134" s="3746">
        <v>1</v>
      </c>
      <c r="AW134" s="1552"/>
      <c r="AX134" s="1553"/>
    </row>
    <row r="135" spans="2:50" ht="29.95" customHeight="1">
      <c r="B135" s="3747"/>
      <c r="C135" s="3747"/>
      <c r="D135" s="3747"/>
      <c r="E135" s="3747"/>
      <c r="F135" s="3747"/>
      <c r="G135" s="3747"/>
      <c r="H135" s="3747"/>
      <c r="I135" s="2343"/>
      <c r="J135" s="2343"/>
      <c r="K135" s="2343"/>
      <c r="L135" s="2343"/>
      <c r="M135" s="2343"/>
      <c r="N135" s="3747"/>
      <c r="O135" s="3747"/>
      <c r="P135" s="3747"/>
      <c r="Q135" s="3747"/>
      <c r="R135" s="3747"/>
      <c r="S135" s="3747"/>
      <c r="T135" s="3747"/>
      <c r="U135" s="2343"/>
      <c r="V135" s="2343"/>
      <c r="W135" s="2343"/>
      <c r="X135" s="2343"/>
      <c r="Y135" s="2343"/>
      <c r="Z135" s="3747"/>
      <c r="AA135" s="3747"/>
      <c r="AB135" s="3747"/>
      <c r="AC135" s="3747"/>
      <c r="AD135" s="3747"/>
      <c r="AE135" s="3747"/>
      <c r="AF135" s="3747"/>
      <c r="AG135" s="2343"/>
      <c r="AH135" s="2343"/>
      <c r="AI135" s="2343"/>
      <c r="AJ135" s="2343"/>
      <c r="AK135" s="2343"/>
      <c r="AL135" s="3748"/>
      <c r="AM135" s="3747"/>
      <c r="AN135" s="3747"/>
      <c r="AO135" s="3747"/>
      <c r="AP135" s="3747"/>
      <c r="AQ135" s="3747"/>
      <c r="AR135" s="3747"/>
      <c r="AS135" s="2343"/>
      <c r="AT135" s="2343"/>
      <c r="AU135" s="2343"/>
      <c r="AV135" s="2343"/>
      <c r="AW135" s="2343"/>
      <c r="AX135" s="1636"/>
    </row>
    <row r="136" spans="2:50" ht="29.95" customHeight="1">
      <c r="C136" s="1532" t="s">
        <v>1736</v>
      </c>
    </row>
    <row r="137" spans="2:50" ht="29.95" customHeight="1">
      <c r="B137" s="1779"/>
      <c r="C137" s="1779"/>
      <c r="D137" s="1780" t="s">
        <v>145</v>
      </c>
      <c r="E137" s="1780"/>
      <c r="F137" s="1780"/>
      <c r="G137" s="1780"/>
      <c r="H137" s="1780"/>
      <c r="I137" s="1780"/>
      <c r="J137" s="1780"/>
      <c r="K137" s="1780"/>
      <c r="L137" s="1780"/>
      <c r="M137" s="1780"/>
      <c r="N137" s="1780" t="s">
        <v>146</v>
      </c>
      <c r="O137" s="1780"/>
      <c r="P137" s="1780"/>
      <c r="Q137" s="1780"/>
      <c r="R137" s="1780"/>
      <c r="S137" s="1780"/>
      <c r="T137" s="1780"/>
      <c r="U137" s="1780"/>
      <c r="V137" s="1780"/>
      <c r="W137" s="1780"/>
      <c r="X137" s="1780"/>
      <c r="Y137" s="1780"/>
      <c r="Z137" s="1780"/>
      <c r="AA137" s="1780"/>
      <c r="AB137" s="1780"/>
      <c r="AC137" s="1780"/>
      <c r="AD137" s="1780"/>
      <c r="AE137" s="1780"/>
      <c r="AF137" s="1780"/>
      <c r="AG137" s="1780"/>
      <c r="AH137" s="1780"/>
      <c r="AI137" s="1780"/>
      <c r="AJ137" s="1780"/>
      <c r="AK137" s="1780"/>
      <c r="AL137" s="1781" t="s">
        <v>147</v>
      </c>
      <c r="AM137" s="1780"/>
      <c r="AN137" s="1780"/>
      <c r="AO137" s="1780"/>
      <c r="AP137" s="1780"/>
      <c r="AQ137" s="1780"/>
      <c r="AR137" s="1780" t="s">
        <v>148</v>
      </c>
      <c r="AS137" s="1780"/>
      <c r="AT137" s="1780"/>
      <c r="AU137" s="1780"/>
      <c r="AV137" s="1780" t="s">
        <v>149</v>
      </c>
      <c r="AW137" s="1780"/>
      <c r="AX137" s="1780"/>
    </row>
    <row r="138" spans="2:50" ht="29.95" customHeight="1">
      <c r="B138" s="1779">
        <v>1</v>
      </c>
      <c r="C138" s="1779">
        <v>1</v>
      </c>
      <c r="D138" s="3420" t="s">
        <v>1737</v>
      </c>
      <c r="E138" s="3738"/>
      <c r="F138" s="3738"/>
      <c r="G138" s="3738"/>
      <c r="H138" s="3738"/>
      <c r="I138" s="3738"/>
      <c r="J138" s="3738"/>
      <c r="K138" s="3738"/>
      <c r="L138" s="3738"/>
      <c r="M138" s="3739"/>
      <c r="N138" s="3740" t="s">
        <v>1738</v>
      </c>
      <c r="O138" s="3741"/>
      <c r="P138" s="3741"/>
      <c r="Q138" s="3741"/>
      <c r="R138" s="3741"/>
      <c r="S138" s="3741"/>
      <c r="T138" s="3741"/>
      <c r="U138" s="3741"/>
      <c r="V138" s="3741"/>
      <c r="W138" s="3741"/>
      <c r="X138" s="3741"/>
      <c r="Y138" s="3741"/>
      <c r="Z138" s="3741"/>
      <c r="AA138" s="3741"/>
      <c r="AB138" s="3741"/>
      <c r="AC138" s="3741"/>
      <c r="AD138" s="3741"/>
      <c r="AE138" s="3741"/>
      <c r="AF138" s="3741"/>
      <c r="AG138" s="3741"/>
      <c r="AH138" s="3741"/>
      <c r="AI138" s="3741"/>
      <c r="AJ138" s="3741"/>
      <c r="AK138" s="3742"/>
      <c r="AL138" s="1979">
        <v>21</v>
      </c>
      <c r="AM138" s="1972"/>
      <c r="AN138" s="1972"/>
      <c r="AO138" s="1972"/>
      <c r="AP138" s="1972"/>
      <c r="AQ138" s="1972"/>
      <c r="AR138" s="3743" t="s">
        <v>1739</v>
      </c>
      <c r="AS138" s="2528"/>
      <c r="AT138" s="2528"/>
      <c r="AU138" s="3556"/>
      <c r="AV138" s="3737">
        <v>1</v>
      </c>
      <c r="AW138" s="530"/>
      <c r="AX138" s="554"/>
    </row>
    <row r="139" spans="2:50" ht="29.95" customHeight="1">
      <c r="B139" s="1779">
        <v>2</v>
      </c>
      <c r="C139" s="1779">
        <v>1</v>
      </c>
      <c r="D139" s="3420" t="s">
        <v>1740</v>
      </c>
      <c r="E139" s="3738"/>
      <c r="F139" s="3738"/>
      <c r="G139" s="3738"/>
      <c r="H139" s="3738"/>
      <c r="I139" s="3738"/>
      <c r="J139" s="3738"/>
      <c r="K139" s="3738"/>
      <c r="L139" s="3738"/>
      <c r="M139" s="3739"/>
      <c r="N139" s="3740" t="s">
        <v>1741</v>
      </c>
      <c r="O139" s="3741"/>
      <c r="P139" s="3741"/>
      <c r="Q139" s="3741"/>
      <c r="R139" s="3741"/>
      <c r="S139" s="3741"/>
      <c r="T139" s="3741"/>
      <c r="U139" s="3741"/>
      <c r="V139" s="3741"/>
      <c r="W139" s="3741"/>
      <c r="X139" s="3741"/>
      <c r="Y139" s="3741"/>
      <c r="Z139" s="3741"/>
      <c r="AA139" s="3741"/>
      <c r="AB139" s="3741"/>
      <c r="AC139" s="3741"/>
      <c r="AD139" s="3741"/>
      <c r="AE139" s="3741"/>
      <c r="AF139" s="3741"/>
      <c r="AG139" s="3741"/>
      <c r="AH139" s="3741"/>
      <c r="AI139" s="3741"/>
      <c r="AJ139" s="3741"/>
      <c r="AK139" s="3742"/>
      <c r="AL139" s="1979">
        <v>12</v>
      </c>
      <c r="AM139" s="1972"/>
      <c r="AN139" s="1972"/>
      <c r="AO139" s="1972"/>
      <c r="AP139" s="1972"/>
      <c r="AQ139" s="1972"/>
      <c r="AR139" s="2478" t="s">
        <v>1731</v>
      </c>
      <c r="AS139" s="2528"/>
      <c r="AT139" s="2528"/>
      <c r="AU139" s="3556"/>
      <c r="AV139" s="3737" t="s">
        <v>1731</v>
      </c>
      <c r="AW139" s="530"/>
      <c r="AX139" s="554"/>
    </row>
    <row r="140" spans="2:50" ht="29.95" customHeight="1">
      <c r="B140" s="1779">
        <v>3</v>
      </c>
      <c r="C140" s="1779">
        <v>1</v>
      </c>
      <c r="D140" s="3420" t="s">
        <v>1742</v>
      </c>
      <c r="E140" s="3738"/>
      <c r="F140" s="3738"/>
      <c r="G140" s="3738"/>
      <c r="H140" s="3738"/>
      <c r="I140" s="3738"/>
      <c r="J140" s="3738"/>
      <c r="K140" s="3738"/>
      <c r="L140" s="3738"/>
      <c r="M140" s="3739"/>
      <c r="N140" s="3740" t="s">
        <v>1743</v>
      </c>
      <c r="O140" s="3741"/>
      <c r="P140" s="3741"/>
      <c r="Q140" s="3741"/>
      <c r="R140" s="3741"/>
      <c r="S140" s="3741"/>
      <c r="T140" s="3741"/>
      <c r="U140" s="3741"/>
      <c r="V140" s="3741"/>
      <c r="W140" s="3741"/>
      <c r="X140" s="3741"/>
      <c r="Y140" s="3741"/>
      <c r="Z140" s="3741"/>
      <c r="AA140" s="3741"/>
      <c r="AB140" s="3741"/>
      <c r="AC140" s="3741"/>
      <c r="AD140" s="3741"/>
      <c r="AE140" s="3741"/>
      <c r="AF140" s="3741"/>
      <c r="AG140" s="3741"/>
      <c r="AH140" s="3741"/>
      <c r="AI140" s="3741"/>
      <c r="AJ140" s="3741"/>
      <c r="AK140" s="3742"/>
      <c r="AL140" s="1979">
        <v>9</v>
      </c>
      <c r="AM140" s="1972"/>
      <c r="AN140" s="1972"/>
      <c r="AO140" s="1972"/>
      <c r="AP140" s="1972"/>
      <c r="AQ140" s="1972"/>
      <c r="AR140" s="2478" t="s">
        <v>1731</v>
      </c>
      <c r="AS140" s="2528"/>
      <c r="AT140" s="2528"/>
      <c r="AU140" s="3556"/>
      <c r="AV140" s="3737" t="s">
        <v>1731</v>
      </c>
      <c r="AW140" s="530"/>
      <c r="AX140" s="554"/>
    </row>
    <row r="141" spans="2:50" ht="29.95" customHeight="1">
      <c r="B141" s="1779">
        <v>4</v>
      </c>
      <c r="C141" s="1779">
        <v>1</v>
      </c>
      <c r="D141" s="3420" t="s">
        <v>1744</v>
      </c>
      <c r="E141" s="3738"/>
      <c r="F141" s="3738"/>
      <c r="G141" s="3738"/>
      <c r="H141" s="3738"/>
      <c r="I141" s="3738"/>
      <c r="J141" s="3738"/>
      <c r="K141" s="3738"/>
      <c r="L141" s="3738"/>
      <c r="M141" s="3739"/>
      <c r="N141" s="3740" t="s">
        <v>1745</v>
      </c>
      <c r="O141" s="3741"/>
      <c r="P141" s="3741"/>
      <c r="Q141" s="3741"/>
      <c r="R141" s="3741"/>
      <c r="S141" s="3741"/>
      <c r="T141" s="3741"/>
      <c r="U141" s="3741"/>
      <c r="V141" s="3741"/>
      <c r="W141" s="3741"/>
      <c r="X141" s="3741"/>
      <c r="Y141" s="3741"/>
      <c r="Z141" s="3741"/>
      <c r="AA141" s="3741"/>
      <c r="AB141" s="3741"/>
      <c r="AC141" s="3741"/>
      <c r="AD141" s="3741"/>
      <c r="AE141" s="3741"/>
      <c r="AF141" s="3741"/>
      <c r="AG141" s="3741"/>
      <c r="AH141" s="3741"/>
      <c r="AI141" s="3741"/>
      <c r="AJ141" s="3741"/>
      <c r="AK141" s="3742"/>
      <c r="AL141" s="1979">
        <v>9</v>
      </c>
      <c r="AM141" s="1972"/>
      <c r="AN141" s="1972"/>
      <c r="AO141" s="1972"/>
      <c r="AP141" s="1972"/>
      <c r="AQ141" s="1972"/>
      <c r="AR141" s="2478" t="s">
        <v>1731</v>
      </c>
      <c r="AS141" s="2528"/>
      <c r="AT141" s="2528"/>
      <c r="AU141" s="3556"/>
      <c r="AV141" s="3737" t="s">
        <v>1731</v>
      </c>
      <c r="AW141" s="530"/>
      <c r="AX141" s="554"/>
    </row>
    <row r="142" spans="2:50" ht="29.95" customHeight="1"/>
  </sheetData>
  <mergeCells count="527">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B134:C134"/>
    <mergeCell ref="D134:M134"/>
    <mergeCell ref="N134:AK134"/>
    <mergeCell ref="AL134:AQ134"/>
    <mergeCell ref="AR134:AU134"/>
    <mergeCell ref="AV134:AX134"/>
    <mergeCell ref="AL131:AR131"/>
    <mergeCell ref="AS131:AW131"/>
    <mergeCell ref="B133:C133"/>
    <mergeCell ref="D133:M133"/>
    <mergeCell ref="N133:AK133"/>
    <mergeCell ref="AL133:AQ133"/>
    <mergeCell ref="AR133:AU133"/>
    <mergeCell ref="AV133:AX133"/>
    <mergeCell ref="Z130:AF130"/>
    <mergeCell ref="AG130:AK130"/>
    <mergeCell ref="AL130:AR130"/>
    <mergeCell ref="AS130:AW130"/>
    <mergeCell ref="B131:H131"/>
    <mergeCell ref="I131:M131"/>
    <mergeCell ref="N131:T131"/>
    <mergeCell ref="U131:Y131"/>
    <mergeCell ref="Z131:AF131"/>
    <mergeCell ref="AG131:AK131"/>
    <mergeCell ref="B129:H129"/>
    <mergeCell ref="I129:Y129"/>
    <mergeCell ref="B130:H130"/>
    <mergeCell ref="I130:M130"/>
    <mergeCell ref="N130:T130"/>
    <mergeCell ref="U130:Y130"/>
    <mergeCell ref="B126:C126"/>
    <mergeCell ref="D126:M126"/>
    <mergeCell ref="N126:AK126"/>
    <mergeCell ref="AL126:AQ126"/>
    <mergeCell ref="AR126:AU126"/>
    <mergeCell ref="AV126:AX126"/>
    <mergeCell ref="B125:C125"/>
    <mergeCell ref="D125:M125"/>
    <mergeCell ref="N125:AK125"/>
    <mergeCell ref="AL125:AQ125"/>
    <mergeCell ref="AR125:AU125"/>
    <mergeCell ref="AV125:AX125"/>
    <mergeCell ref="B124:C124"/>
    <mergeCell ref="D124:M124"/>
    <mergeCell ref="N124:AK124"/>
    <mergeCell ref="AL124:AQ124"/>
    <mergeCell ref="AR124:AU124"/>
    <mergeCell ref="AV124:AX124"/>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09:AC109"/>
    <mergeCell ref="AD109:AY109"/>
    <mergeCell ref="H110:L110"/>
    <mergeCell ref="M110:Y110"/>
    <mergeCell ref="Z110:AC110"/>
    <mergeCell ref="AD110:AH110"/>
    <mergeCell ref="AI110:AU110"/>
    <mergeCell ref="AV110:AY110"/>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8:AC98"/>
    <mergeCell ref="AD98:AY98"/>
    <mergeCell ref="H99:AC99"/>
    <mergeCell ref="AD99:AH99"/>
    <mergeCell ref="AI99:AU99"/>
    <mergeCell ref="AV99:AY99"/>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88:AC88"/>
    <mergeCell ref="AD88:AY88"/>
    <mergeCell ref="H89:L89"/>
    <mergeCell ref="M89:Y89"/>
    <mergeCell ref="Z89:AC89"/>
    <mergeCell ref="AD89:AH89"/>
    <mergeCell ref="AI89:AU89"/>
    <mergeCell ref="AV89:AY89"/>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19"/>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Z5:AE5"/>
    <mergeCell ref="AR5:AY5"/>
    <mergeCell ref="B6:G6"/>
    <mergeCell ref="H6:Y6"/>
    <mergeCell ref="Z6:AE6"/>
    <mergeCell ref="AF6:AY6"/>
    <mergeCell ref="AR1:AY2"/>
    <mergeCell ref="AK2:AQ2"/>
    <mergeCell ref="B3:AY3"/>
    <mergeCell ref="B4:G4"/>
    <mergeCell ref="H4:Y4"/>
    <mergeCell ref="Z4:AE4"/>
    <mergeCell ref="AF4:AQ5"/>
    <mergeCell ref="AR4:AY4"/>
    <mergeCell ref="B5:G5"/>
    <mergeCell ref="H5:Y5"/>
  </mergeCells>
  <phoneticPr fontId="1"/>
  <pageMargins left="0.62992125984251968" right="0.39370078740157483" top="0.59055118110236227" bottom="0.39370078740157483" header="0.51181102362204722" footer="0.51181102362204722"/>
  <pageSetup paperSize="9" scale="70" fitToHeight="4" orientation="portrait" r:id="rId1"/>
  <headerFooter differentFirst="1" alignWithMargins="0"/>
  <rowBreaks count="4" manualBreakCount="4">
    <brk id="35" max="50" man="1"/>
    <brk id="71" max="50" man="1"/>
    <brk id="76" max="50" man="1"/>
    <brk id="120" max="50"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62"/>
  <sheetViews>
    <sheetView showWhiteSpace="0" topLeftCell="A21" zoomScale="75" zoomScaleNormal="75" zoomScaleSheetLayoutView="75" zoomScalePageLayoutView="75" workbookViewId="0">
      <selection activeCell="A221" sqref="A221:XFD233"/>
    </sheetView>
  </sheetViews>
  <sheetFormatPr defaultRowHeight="13.1"/>
  <cols>
    <col min="1" max="2" width="2.21875" style="1532" customWidth="1"/>
    <col min="3" max="3" width="3.6640625" style="1532" customWidth="1"/>
    <col min="4" max="6" width="2.21875" style="1532" customWidth="1"/>
    <col min="7" max="7" width="1.6640625" style="1532" customWidth="1"/>
    <col min="8" max="25" width="2.21875" style="1532" customWidth="1"/>
    <col min="26" max="28" width="2.77734375" style="1532" customWidth="1"/>
    <col min="29" max="34" width="2.21875" style="1532" customWidth="1"/>
    <col min="35" max="35" width="2.6640625" style="1532" customWidth="1"/>
    <col min="36" max="36" width="3.44140625" style="1532" customWidth="1"/>
    <col min="37" max="46" width="2.6640625" style="1532" customWidth="1"/>
    <col min="47" max="47" width="3.44140625" style="1532" customWidth="1"/>
    <col min="48" max="58" width="2.21875" style="1532" customWidth="1"/>
    <col min="59" max="16384" width="8.88671875" style="1532"/>
  </cols>
  <sheetData>
    <row r="1" spans="2:51" ht="23.25" customHeight="1">
      <c r="AQ1" s="503"/>
      <c r="AR1" s="503"/>
      <c r="AS1" s="503"/>
      <c r="AT1" s="503"/>
      <c r="AU1" s="503"/>
      <c r="AV1" s="503"/>
      <c r="AW1" s="503"/>
      <c r="AX1" s="504"/>
    </row>
    <row r="2" spans="2:51" ht="29.95" customHeight="1" thickBot="1">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7" t="s">
        <v>0</v>
      </c>
      <c r="AL2" s="507"/>
      <c r="AM2" s="507"/>
      <c r="AN2" s="507"/>
      <c r="AO2" s="507"/>
      <c r="AP2" s="507"/>
      <c r="AQ2" s="507"/>
      <c r="AR2" s="2227" t="s">
        <v>1746</v>
      </c>
      <c r="AS2" s="2228"/>
      <c r="AT2" s="2228"/>
      <c r="AU2" s="2228"/>
      <c r="AV2" s="2228"/>
      <c r="AW2" s="2228"/>
      <c r="AX2" s="2228"/>
      <c r="AY2" s="2228"/>
    </row>
    <row r="3" spans="2:51" ht="19" thickBot="1">
      <c r="B3" s="509" t="s">
        <v>1400</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1" ht="26.2" customHeight="1">
      <c r="B4" s="512" t="s">
        <v>4</v>
      </c>
      <c r="C4" s="513"/>
      <c r="D4" s="513"/>
      <c r="E4" s="513"/>
      <c r="F4" s="513"/>
      <c r="G4" s="513"/>
      <c r="H4" s="3749" t="s">
        <v>1747</v>
      </c>
      <c r="I4" s="3750"/>
      <c r="J4" s="3750"/>
      <c r="K4" s="3750"/>
      <c r="L4" s="3750"/>
      <c r="M4" s="3750"/>
      <c r="N4" s="3750"/>
      <c r="O4" s="3750"/>
      <c r="P4" s="3750"/>
      <c r="Q4" s="3750"/>
      <c r="R4" s="3750"/>
      <c r="S4" s="3750"/>
      <c r="T4" s="3750"/>
      <c r="U4" s="3750"/>
      <c r="V4" s="3750"/>
      <c r="W4" s="3750"/>
      <c r="X4" s="3750"/>
      <c r="Y4" s="3751"/>
      <c r="Z4" s="517" t="s">
        <v>1748</v>
      </c>
      <c r="AA4" s="518"/>
      <c r="AB4" s="518"/>
      <c r="AC4" s="518"/>
      <c r="AD4" s="518"/>
      <c r="AE4" s="519"/>
      <c r="AF4" s="3752" t="s">
        <v>1749</v>
      </c>
      <c r="AG4" s="3753"/>
      <c r="AH4" s="3753"/>
      <c r="AI4" s="3753"/>
      <c r="AJ4" s="3753"/>
      <c r="AK4" s="3753"/>
      <c r="AL4" s="3753"/>
      <c r="AM4" s="3753"/>
      <c r="AN4" s="3753"/>
      <c r="AO4" s="3753"/>
      <c r="AP4" s="3753"/>
      <c r="AQ4" s="3754"/>
      <c r="AR4" s="523" t="s">
        <v>8</v>
      </c>
      <c r="AS4" s="518"/>
      <c r="AT4" s="518"/>
      <c r="AU4" s="518"/>
      <c r="AV4" s="518"/>
      <c r="AW4" s="518"/>
      <c r="AX4" s="518"/>
      <c r="AY4" s="524"/>
    </row>
    <row r="5" spans="2:51" ht="70.55" customHeight="1">
      <c r="B5" s="525" t="s">
        <v>9</v>
      </c>
      <c r="C5" s="526"/>
      <c r="D5" s="526"/>
      <c r="E5" s="526"/>
      <c r="F5" s="526"/>
      <c r="G5" s="527"/>
      <c r="H5" s="3755" t="s">
        <v>1750</v>
      </c>
      <c r="I5" s="3756"/>
      <c r="J5" s="3756"/>
      <c r="K5" s="3756"/>
      <c r="L5" s="3756"/>
      <c r="M5" s="3756"/>
      <c r="N5" s="3756"/>
      <c r="O5" s="3756"/>
      <c r="P5" s="3756"/>
      <c r="Q5" s="3756"/>
      <c r="R5" s="3756"/>
      <c r="S5" s="3756"/>
      <c r="T5" s="3756"/>
      <c r="U5" s="3756"/>
      <c r="V5" s="3756"/>
      <c r="W5" s="3757"/>
      <c r="X5" s="3757"/>
      <c r="Y5" s="3757"/>
      <c r="Z5" s="531" t="s">
        <v>11</v>
      </c>
      <c r="AA5" s="532"/>
      <c r="AB5" s="532"/>
      <c r="AC5" s="532"/>
      <c r="AD5" s="532"/>
      <c r="AE5" s="533"/>
      <c r="AF5" s="3758"/>
      <c r="AG5" s="3759"/>
      <c r="AH5" s="3759"/>
      <c r="AI5" s="3759"/>
      <c r="AJ5" s="3759"/>
      <c r="AK5" s="3759"/>
      <c r="AL5" s="3759"/>
      <c r="AM5" s="3759"/>
      <c r="AN5" s="3759"/>
      <c r="AO5" s="3759"/>
      <c r="AP5" s="3759"/>
      <c r="AQ5" s="3760"/>
      <c r="AR5" s="1141" t="s">
        <v>1751</v>
      </c>
      <c r="AS5" s="3761"/>
      <c r="AT5" s="3761"/>
      <c r="AU5" s="3761"/>
      <c r="AV5" s="3761"/>
      <c r="AW5" s="3761"/>
      <c r="AX5" s="3761"/>
      <c r="AY5" s="3762"/>
    </row>
    <row r="6" spans="2:51" ht="35.200000000000003" customHeight="1">
      <c r="B6" s="540" t="s">
        <v>13</v>
      </c>
      <c r="C6" s="541"/>
      <c r="D6" s="541"/>
      <c r="E6" s="541"/>
      <c r="F6" s="541"/>
      <c r="G6" s="541"/>
      <c r="H6" s="542" t="s">
        <v>1684</v>
      </c>
      <c r="I6" s="530"/>
      <c r="J6" s="530"/>
      <c r="K6" s="530"/>
      <c r="L6" s="530"/>
      <c r="M6" s="530"/>
      <c r="N6" s="530"/>
      <c r="O6" s="530"/>
      <c r="P6" s="530"/>
      <c r="Q6" s="530"/>
      <c r="R6" s="530"/>
      <c r="S6" s="530"/>
      <c r="T6" s="530"/>
      <c r="U6" s="530"/>
      <c r="V6" s="530"/>
      <c r="W6" s="530"/>
      <c r="X6" s="530"/>
      <c r="Y6" s="530"/>
      <c r="Z6" s="543" t="s">
        <v>15</v>
      </c>
      <c r="AA6" s="544"/>
      <c r="AB6" s="544"/>
      <c r="AC6" s="544"/>
      <c r="AD6" s="544"/>
      <c r="AE6" s="545"/>
      <c r="AF6" s="3763" t="s">
        <v>1752</v>
      </c>
      <c r="AG6" s="3763"/>
      <c r="AH6" s="3763"/>
      <c r="AI6" s="3763"/>
      <c r="AJ6" s="3763"/>
      <c r="AK6" s="3763"/>
      <c r="AL6" s="3763"/>
      <c r="AM6" s="3763"/>
      <c r="AN6" s="3763"/>
      <c r="AO6" s="3763"/>
      <c r="AP6" s="3763"/>
      <c r="AQ6" s="3763"/>
      <c r="AR6" s="3764"/>
      <c r="AS6" s="3764"/>
      <c r="AT6" s="3764"/>
      <c r="AU6" s="3764"/>
      <c r="AV6" s="3764"/>
      <c r="AW6" s="3764"/>
      <c r="AX6" s="3764"/>
      <c r="AY6" s="3765"/>
    </row>
    <row r="7" spans="2:51" ht="18" customHeight="1">
      <c r="B7" s="548" t="s">
        <v>193</v>
      </c>
      <c r="C7" s="549"/>
      <c r="D7" s="549"/>
      <c r="E7" s="549"/>
      <c r="F7" s="549"/>
      <c r="G7" s="549"/>
      <c r="H7" s="3766" t="s">
        <v>1753</v>
      </c>
      <c r="I7" s="3767"/>
      <c r="J7" s="3767"/>
      <c r="K7" s="3767"/>
      <c r="L7" s="3767"/>
      <c r="M7" s="3767"/>
      <c r="N7" s="3767"/>
      <c r="O7" s="3767"/>
      <c r="P7" s="3767"/>
      <c r="Q7" s="3767"/>
      <c r="R7" s="3767"/>
      <c r="S7" s="3767"/>
      <c r="T7" s="3767"/>
      <c r="U7" s="3767"/>
      <c r="V7" s="3767"/>
      <c r="W7" s="3371"/>
      <c r="X7" s="3371"/>
      <c r="Y7" s="3371"/>
      <c r="Z7" s="553" t="s">
        <v>1754</v>
      </c>
      <c r="AA7" s="530"/>
      <c r="AB7" s="530"/>
      <c r="AC7" s="530"/>
      <c r="AD7" s="530"/>
      <c r="AE7" s="554"/>
      <c r="AF7" s="3768" t="s">
        <v>1755</v>
      </c>
      <c r="AG7" s="3769"/>
      <c r="AH7" s="3769"/>
      <c r="AI7" s="3769"/>
      <c r="AJ7" s="3769"/>
      <c r="AK7" s="3769"/>
      <c r="AL7" s="3769"/>
      <c r="AM7" s="3769"/>
      <c r="AN7" s="3769"/>
      <c r="AO7" s="3769"/>
      <c r="AP7" s="3769"/>
      <c r="AQ7" s="3769"/>
      <c r="AR7" s="3769"/>
      <c r="AS7" s="3769"/>
      <c r="AT7" s="3769"/>
      <c r="AU7" s="3769"/>
      <c r="AV7" s="3769"/>
      <c r="AW7" s="3769"/>
      <c r="AX7" s="3769"/>
      <c r="AY7" s="3770"/>
    </row>
    <row r="8" spans="2:51" ht="24.05" customHeight="1">
      <c r="B8" s="558"/>
      <c r="C8" s="559"/>
      <c r="D8" s="559"/>
      <c r="E8" s="559"/>
      <c r="F8" s="559"/>
      <c r="G8" s="559"/>
      <c r="H8" s="3771"/>
      <c r="I8" s="3772"/>
      <c r="J8" s="3772"/>
      <c r="K8" s="3772"/>
      <c r="L8" s="3772"/>
      <c r="M8" s="3772"/>
      <c r="N8" s="3772"/>
      <c r="O8" s="3772"/>
      <c r="P8" s="3772"/>
      <c r="Q8" s="3772"/>
      <c r="R8" s="3772"/>
      <c r="S8" s="3772"/>
      <c r="T8" s="3772"/>
      <c r="U8" s="3772"/>
      <c r="V8" s="3772"/>
      <c r="W8" s="3376"/>
      <c r="X8" s="3376"/>
      <c r="Y8" s="3376"/>
      <c r="Z8" s="563"/>
      <c r="AA8" s="530"/>
      <c r="AB8" s="530"/>
      <c r="AC8" s="530"/>
      <c r="AD8" s="530"/>
      <c r="AE8" s="554"/>
      <c r="AF8" s="3773"/>
      <c r="AG8" s="3774"/>
      <c r="AH8" s="3774"/>
      <c r="AI8" s="3774"/>
      <c r="AJ8" s="3774"/>
      <c r="AK8" s="3774"/>
      <c r="AL8" s="3774"/>
      <c r="AM8" s="3774"/>
      <c r="AN8" s="3774"/>
      <c r="AO8" s="3774"/>
      <c r="AP8" s="3774"/>
      <c r="AQ8" s="3774"/>
      <c r="AR8" s="3774"/>
      <c r="AS8" s="3774"/>
      <c r="AT8" s="3774"/>
      <c r="AU8" s="3774"/>
      <c r="AV8" s="3774"/>
      <c r="AW8" s="3774"/>
      <c r="AX8" s="3774"/>
      <c r="AY8" s="3775"/>
    </row>
    <row r="9" spans="2:51" ht="92.95" customHeight="1">
      <c r="B9" s="567" t="s">
        <v>687</v>
      </c>
      <c r="C9" s="568"/>
      <c r="D9" s="568"/>
      <c r="E9" s="568"/>
      <c r="F9" s="568"/>
      <c r="G9" s="568"/>
      <c r="H9" s="1997" t="s">
        <v>1756</v>
      </c>
      <c r="I9" s="1998"/>
      <c r="J9" s="1998"/>
      <c r="K9" s="1998"/>
      <c r="L9" s="1998"/>
      <c r="M9" s="1998"/>
      <c r="N9" s="1998"/>
      <c r="O9" s="1998"/>
      <c r="P9" s="1998"/>
      <c r="Q9" s="1998"/>
      <c r="R9" s="1998"/>
      <c r="S9" s="1998"/>
      <c r="T9" s="1998"/>
      <c r="U9" s="1998"/>
      <c r="V9" s="1998"/>
      <c r="W9" s="1998"/>
      <c r="X9" s="1998"/>
      <c r="Y9" s="1998"/>
      <c r="Z9" s="1998"/>
      <c r="AA9" s="1998"/>
      <c r="AB9" s="1998"/>
      <c r="AC9" s="1998"/>
      <c r="AD9" s="1998"/>
      <c r="AE9" s="1998"/>
      <c r="AF9" s="1998"/>
      <c r="AG9" s="1998"/>
      <c r="AH9" s="1998"/>
      <c r="AI9" s="1998"/>
      <c r="AJ9" s="1998"/>
      <c r="AK9" s="1998"/>
      <c r="AL9" s="1998"/>
      <c r="AM9" s="1998"/>
      <c r="AN9" s="1998"/>
      <c r="AO9" s="1998"/>
      <c r="AP9" s="1998"/>
      <c r="AQ9" s="1998"/>
      <c r="AR9" s="1998"/>
      <c r="AS9" s="1998"/>
      <c r="AT9" s="1998"/>
      <c r="AU9" s="1998"/>
      <c r="AV9" s="1998"/>
      <c r="AW9" s="1998"/>
      <c r="AX9" s="1998"/>
      <c r="AY9" s="1999"/>
    </row>
    <row r="10" spans="2:51" ht="137.30000000000001" customHeight="1">
      <c r="B10" s="567" t="s">
        <v>198</v>
      </c>
      <c r="C10" s="568"/>
      <c r="D10" s="568"/>
      <c r="E10" s="568"/>
      <c r="F10" s="568"/>
      <c r="G10" s="568"/>
      <c r="H10" s="3776" t="s">
        <v>1757</v>
      </c>
      <c r="I10" s="3777"/>
      <c r="J10" s="3777"/>
      <c r="K10" s="3777"/>
      <c r="L10" s="3777"/>
      <c r="M10" s="3777"/>
      <c r="N10" s="3777"/>
      <c r="O10" s="3777"/>
      <c r="P10" s="3777"/>
      <c r="Q10" s="3777"/>
      <c r="R10" s="3777"/>
      <c r="S10" s="3777"/>
      <c r="T10" s="3777"/>
      <c r="U10" s="3777"/>
      <c r="V10" s="3777"/>
      <c r="W10" s="3777"/>
      <c r="X10" s="3777"/>
      <c r="Y10" s="3777"/>
      <c r="Z10" s="3777"/>
      <c r="AA10" s="3777"/>
      <c r="AB10" s="3777"/>
      <c r="AC10" s="3777"/>
      <c r="AD10" s="3777"/>
      <c r="AE10" s="3777"/>
      <c r="AF10" s="3777"/>
      <c r="AG10" s="3777"/>
      <c r="AH10" s="3777"/>
      <c r="AI10" s="3777"/>
      <c r="AJ10" s="3777"/>
      <c r="AK10" s="3777"/>
      <c r="AL10" s="3777"/>
      <c r="AM10" s="3777"/>
      <c r="AN10" s="3777"/>
      <c r="AO10" s="3777"/>
      <c r="AP10" s="3777"/>
      <c r="AQ10" s="3777"/>
      <c r="AR10" s="3777"/>
      <c r="AS10" s="3777"/>
      <c r="AT10" s="3777"/>
      <c r="AU10" s="3777"/>
      <c r="AV10" s="3777"/>
      <c r="AW10" s="3777"/>
      <c r="AX10" s="3777"/>
      <c r="AY10" s="3778"/>
    </row>
    <row r="11" spans="2:51" ht="29.3" customHeight="1">
      <c r="B11" s="567" t="s">
        <v>25</v>
      </c>
      <c r="C11" s="568"/>
      <c r="D11" s="568"/>
      <c r="E11" s="568"/>
      <c r="F11" s="568"/>
      <c r="G11" s="572"/>
      <c r="H11" s="573" t="s">
        <v>1758</v>
      </c>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5"/>
    </row>
    <row r="12" spans="2:51" ht="20.95" customHeight="1">
      <c r="B12" s="576" t="s">
        <v>691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1160" t="s">
        <v>1759</v>
      </c>
      <c r="R13" s="1160"/>
      <c r="S13" s="1160"/>
      <c r="T13" s="1160"/>
      <c r="U13" s="1160"/>
      <c r="V13" s="1160"/>
      <c r="W13" s="1160"/>
      <c r="X13" s="1160" t="s">
        <v>1759</v>
      </c>
      <c r="Y13" s="1160"/>
      <c r="Z13" s="1160"/>
      <c r="AA13" s="1160"/>
      <c r="AB13" s="1160"/>
      <c r="AC13" s="1160"/>
      <c r="AD13" s="1160"/>
      <c r="AE13" s="1160" t="s">
        <v>1759</v>
      </c>
      <c r="AF13" s="1160"/>
      <c r="AG13" s="1160"/>
      <c r="AH13" s="1160"/>
      <c r="AI13" s="1160"/>
      <c r="AJ13" s="1160"/>
      <c r="AK13" s="1160"/>
      <c r="AL13" s="1190" t="s">
        <v>1760</v>
      </c>
      <c r="AM13" s="1190"/>
      <c r="AN13" s="1190"/>
      <c r="AO13" s="1190"/>
      <c r="AP13" s="1190"/>
      <c r="AQ13" s="1190"/>
      <c r="AR13" s="1190"/>
      <c r="AS13" s="1190">
        <v>68</v>
      </c>
      <c r="AT13" s="1190"/>
      <c r="AU13" s="1190"/>
      <c r="AV13" s="1190"/>
      <c r="AW13" s="1190"/>
      <c r="AX13" s="1190"/>
      <c r="AY13" s="3779"/>
    </row>
    <row r="14" spans="2:51" ht="20.95" customHeight="1">
      <c r="B14" s="585"/>
      <c r="C14" s="586"/>
      <c r="D14" s="586"/>
      <c r="E14" s="586"/>
      <c r="F14" s="586"/>
      <c r="G14" s="587"/>
      <c r="H14" s="617"/>
      <c r="I14" s="602"/>
      <c r="J14" s="618" t="s">
        <v>36</v>
      </c>
      <c r="K14" s="619"/>
      <c r="L14" s="619"/>
      <c r="M14" s="619"/>
      <c r="N14" s="619"/>
      <c r="O14" s="619"/>
      <c r="P14" s="620"/>
      <c r="Q14" s="1161" t="s">
        <v>1759</v>
      </c>
      <c r="R14" s="1161"/>
      <c r="S14" s="1161"/>
      <c r="T14" s="1161"/>
      <c r="U14" s="1161"/>
      <c r="V14" s="1161"/>
      <c r="W14" s="1161"/>
      <c r="X14" s="1161" t="s">
        <v>1759</v>
      </c>
      <c r="Y14" s="1161"/>
      <c r="Z14" s="1161"/>
      <c r="AA14" s="1161"/>
      <c r="AB14" s="1161"/>
      <c r="AC14" s="1161"/>
      <c r="AD14" s="1161"/>
      <c r="AE14" s="1161" t="s">
        <v>1761</v>
      </c>
      <c r="AF14" s="1161"/>
      <c r="AG14" s="1161"/>
      <c r="AH14" s="1161"/>
      <c r="AI14" s="1161"/>
      <c r="AJ14" s="1161"/>
      <c r="AK14" s="1161"/>
      <c r="AL14" s="1161" t="s">
        <v>1759</v>
      </c>
      <c r="AM14" s="1161"/>
      <c r="AN14" s="1161"/>
      <c r="AO14" s="1161"/>
      <c r="AP14" s="1161"/>
      <c r="AQ14" s="1161"/>
      <c r="AR14" s="1161"/>
      <c r="AS14" s="621"/>
      <c r="AT14" s="621"/>
      <c r="AU14" s="621"/>
      <c r="AV14" s="621"/>
      <c r="AW14" s="621"/>
      <c r="AX14" s="621"/>
      <c r="AY14" s="3780"/>
    </row>
    <row r="15" spans="2:51" ht="24.75" customHeight="1">
      <c r="B15" s="585"/>
      <c r="C15" s="586"/>
      <c r="D15" s="586"/>
      <c r="E15" s="586"/>
      <c r="F15" s="586"/>
      <c r="G15" s="587"/>
      <c r="H15" s="617"/>
      <c r="I15" s="602"/>
      <c r="J15" s="618" t="s">
        <v>38</v>
      </c>
      <c r="K15" s="619"/>
      <c r="L15" s="619"/>
      <c r="M15" s="619"/>
      <c r="N15" s="619"/>
      <c r="O15" s="619"/>
      <c r="P15" s="620"/>
      <c r="Q15" s="1161" t="s">
        <v>950</v>
      </c>
      <c r="R15" s="1161"/>
      <c r="S15" s="1161"/>
      <c r="T15" s="1161"/>
      <c r="U15" s="1161"/>
      <c r="V15" s="1161"/>
      <c r="W15" s="1161"/>
      <c r="X15" s="1161" t="s">
        <v>950</v>
      </c>
      <c r="Y15" s="1161"/>
      <c r="Z15" s="1161"/>
      <c r="AA15" s="1161"/>
      <c r="AB15" s="1161"/>
      <c r="AC15" s="1161"/>
      <c r="AD15" s="1161"/>
      <c r="AE15" s="1161" t="s">
        <v>1762</v>
      </c>
      <c r="AF15" s="1161"/>
      <c r="AG15" s="1161"/>
      <c r="AH15" s="1161"/>
      <c r="AI15" s="1161"/>
      <c r="AJ15" s="1161"/>
      <c r="AK15" s="1161"/>
      <c r="AL15" s="1161">
        <v>38</v>
      </c>
      <c r="AM15" s="1161"/>
      <c r="AN15" s="1161"/>
      <c r="AO15" s="1161"/>
      <c r="AP15" s="1161"/>
      <c r="AQ15" s="1161"/>
      <c r="AR15" s="1161"/>
      <c r="AS15" s="621"/>
      <c r="AT15" s="621"/>
      <c r="AU15" s="621"/>
      <c r="AV15" s="621"/>
      <c r="AW15" s="621"/>
      <c r="AX15" s="621"/>
      <c r="AY15" s="3780"/>
    </row>
    <row r="16" spans="2:51" ht="24.75" customHeight="1">
      <c r="B16" s="585"/>
      <c r="C16" s="586"/>
      <c r="D16" s="586"/>
      <c r="E16" s="586"/>
      <c r="F16" s="586"/>
      <c r="G16" s="587"/>
      <c r="H16" s="626"/>
      <c r="I16" s="627"/>
      <c r="J16" s="628" t="s">
        <v>39</v>
      </c>
      <c r="K16" s="629"/>
      <c r="L16" s="629"/>
      <c r="M16" s="629"/>
      <c r="N16" s="629"/>
      <c r="O16" s="629"/>
      <c r="P16" s="630"/>
      <c r="Q16" s="1174" t="s">
        <v>167</v>
      </c>
      <c r="R16" s="1174"/>
      <c r="S16" s="1174"/>
      <c r="T16" s="1174"/>
      <c r="U16" s="1174"/>
      <c r="V16" s="1174"/>
      <c r="W16" s="1174"/>
      <c r="X16" s="1174" t="s">
        <v>167</v>
      </c>
      <c r="Y16" s="1174"/>
      <c r="Z16" s="1174"/>
      <c r="AA16" s="1174"/>
      <c r="AB16" s="1174"/>
      <c r="AC16" s="1174"/>
      <c r="AD16" s="1174"/>
      <c r="AE16" s="1174">
        <v>553</v>
      </c>
      <c r="AF16" s="1174"/>
      <c r="AG16" s="1174"/>
      <c r="AH16" s="1174"/>
      <c r="AI16" s="1174"/>
      <c r="AJ16" s="1174"/>
      <c r="AK16" s="1174"/>
      <c r="AL16" s="1178">
        <v>912</v>
      </c>
      <c r="AM16" s="1178"/>
      <c r="AN16" s="1178"/>
      <c r="AO16" s="1178"/>
      <c r="AP16" s="1178"/>
      <c r="AQ16" s="1178"/>
      <c r="AR16" s="1178"/>
      <c r="AS16" s="1174">
        <v>68</v>
      </c>
      <c r="AT16" s="1174"/>
      <c r="AU16" s="1174"/>
      <c r="AV16" s="1174"/>
      <c r="AW16" s="1174"/>
      <c r="AX16" s="1174"/>
      <c r="AY16" s="2585"/>
    </row>
    <row r="17" spans="2:51" ht="24.75" customHeight="1">
      <c r="B17" s="585"/>
      <c r="C17" s="586"/>
      <c r="D17" s="586"/>
      <c r="E17" s="586"/>
      <c r="F17" s="586"/>
      <c r="G17" s="587"/>
      <c r="H17" s="635" t="s">
        <v>40</v>
      </c>
      <c r="I17" s="636"/>
      <c r="J17" s="636"/>
      <c r="K17" s="636"/>
      <c r="L17" s="636"/>
      <c r="M17" s="636"/>
      <c r="N17" s="636"/>
      <c r="O17" s="636"/>
      <c r="P17" s="636"/>
      <c r="Q17" s="1123" t="s">
        <v>167</v>
      </c>
      <c r="R17" s="1123"/>
      <c r="S17" s="1123"/>
      <c r="T17" s="1123"/>
      <c r="U17" s="1123"/>
      <c r="V17" s="1123"/>
      <c r="W17" s="1123"/>
      <c r="X17" s="1123" t="s">
        <v>167</v>
      </c>
      <c r="Y17" s="1123"/>
      <c r="Z17" s="1123"/>
      <c r="AA17" s="1123"/>
      <c r="AB17" s="1123"/>
      <c r="AC17" s="1123"/>
      <c r="AD17" s="1123"/>
      <c r="AE17" s="2152">
        <v>509</v>
      </c>
      <c r="AF17" s="2152"/>
      <c r="AG17" s="2152"/>
      <c r="AH17" s="2152"/>
      <c r="AI17" s="2152"/>
      <c r="AJ17" s="2152"/>
      <c r="AK17" s="2152"/>
      <c r="AL17" s="637"/>
      <c r="AM17" s="637"/>
      <c r="AN17" s="637"/>
      <c r="AO17" s="637"/>
      <c r="AP17" s="637"/>
      <c r="AQ17" s="637"/>
      <c r="AR17" s="637"/>
      <c r="AS17" s="637"/>
      <c r="AT17" s="637"/>
      <c r="AU17" s="637"/>
      <c r="AV17" s="637"/>
      <c r="AW17" s="637"/>
      <c r="AX17" s="637"/>
      <c r="AY17" s="639"/>
    </row>
    <row r="18" spans="2:51" ht="24.75" customHeight="1">
      <c r="B18" s="640"/>
      <c r="C18" s="641"/>
      <c r="D18" s="641"/>
      <c r="E18" s="641"/>
      <c r="F18" s="641"/>
      <c r="G18" s="642"/>
      <c r="H18" s="635" t="s">
        <v>41</v>
      </c>
      <c r="I18" s="636"/>
      <c r="J18" s="636"/>
      <c r="K18" s="636"/>
      <c r="L18" s="636"/>
      <c r="M18" s="636"/>
      <c r="N18" s="636"/>
      <c r="O18" s="636"/>
      <c r="P18" s="636"/>
      <c r="Q18" s="1123" t="s">
        <v>167</v>
      </c>
      <c r="R18" s="1123"/>
      <c r="S18" s="1123"/>
      <c r="T18" s="1123"/>
      <c r="U18" s="1123"/>
      <c r="V18" s="1123"/>
      <c r="W18" s="1123"/>
      <c r="X18" s="1123" t="s">
        <v>167</v>
      </c>
      <c r="Y18" s="1123"/>
      <c r="Z18" s="1123"/>
      <c r="AA18" s="1123"/>
      <c r="AB18" s="1123"/>
      <c r="AC18" s="1123"/>
      <c r="AD18" s="1123"/>
      <c r="AE18" s="3781">
        <f>AE17/AE16</f>
        <v>0.92043399638336343</v>
      </c>
      <c r="AF18" s="3781"/>
      <c r="AG18" s="3781"/>
      <c r="AH18" s="3781"/>
      <c r="AI18" s="3781"/>
      <c r="AJ18" s="3781"/>
      <c r="AK18" s="3781"/>
      <c r="AL18" s="637"/>
      <c r="AM18" s="637"/>
      <c r="AN18" s="637"/>
      <c r="AO18" s="637"/>
      <c r="AP18" s="637"/>
      <c r="AQ18" s="637"/>
      <c r="AR18" s="637"/>
      <c r="AS18" s="637"/>
      <c r="AT18" s="637"/>
      <c r="AU18" s="637"/>
      <c r="AV18" s="637"/>
      <c r="AW18" s="637"/>
      <c r="AX18" s="637"/>
      <c r="AY18" s="639"/>
    </row>
    <row r="19" spans="2:51"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211</v>
      </c>
      <c r="AV19" s="651"/>
      <c r="AW19" s="651"/>
      <c r="AX19" s="651"/>
      <c r="AY19" s="653"/>
    </row>
    <row r="20" spans="2:51" ht="32.25" customHeight="1">
      <c r="B20" s="654"/>
      <c r="C20" s="645"/>
      <c r="D20" s="645"/>
      <c r="E20" s="645"/>
      <c r="F20" s="645"/>
      <c r="G20" s="646"/>
      <c r="H20" s="3782" t="s">
        <v>1763</v>
      </c>
      <c r="I20" s="3783"/>
      <c r="J20" s="3783"/>
      <c r="K20" s="3783"/>
      <c r="L20" s="3783"/>
      <c r="M20" s="3783"/>
      <c r="N20" s="3783"/>
      <c r="O20" s="3783"/>
      <c r="P20" s="3783"/>
      <c r="Q20" s="3783"/>
      <c r="R20" s="3783"/>
      <c r="S20" s="3783"/>
      <c r="T20" s="3783"/>
      <c r="U20" s="3783"/>
      <c r="V20" s="3783"/>
      <c r="W20" s="3783"/>
      <c r="X20" s="3783"/>
      <c r="Y20" s="3784"/>
      <c r="Z20" s="658" t="s">
        <v>213</v>
      </c>
      <c r="AA20" s="659"/>
      <c r="AB20" s="660"/>
      <c r="AC20" s="1593"/>
      <c r="AD20" s="1593"/>
      <c r="AE20" s="1593"/>
      <c r="AF20" s="662"/>
      <c r="AG20" s="662"/>
      <c r="AH20" s="662"/>
      <c r="AI20" s="662"/>
      <c r="AJ20" s="662"/>
      <c r="AK20" s="662"/>
      <c r="AL20" s="662"/>
      <c r="AM20" s="662"/>
      <c r="AN20" s="662"/>
      <c r="AO20" s="662"/>
      <c r="AP20" s="1594" t="s">
        <v>432</v>
      </c>
      <c r="AQ20" s="1106"/>
      <c r="AR20" s="1106"/>
      <c r="AS20" s="1106"/>
      <c r="AT20" s="1106"/>
      <c r="AU20" s="1106"/>
      <c r="AV20" s="1106"/>
      <c r="AW20" s="1106"/>
      <c r="AX20" s="1106"/>
      <c r="AY20" s="2027"/>
    </row>
    <row r="21" spans="2:51" ht="32.25" customHeight="1">
      <c r="B21" s="664"/>
      <c r="C21" s="665"/>
      <c r="D21" s="665"/>
      <c r="E21" s="665"/>
      <c r="F21" s="665"/>
      <c r="G21" s="666"/>
      <c r="H21" s="3785"/>
      <c r="I21" s="3786"/>
      <c r="J21" s="3786"/>
      <c r="K21" s="3786"/>
      <c r="L21" s="3786"/>
      <c r="M21" s="3786"/>
      <c r="N21" s="3786"/>
      <c r="O21" s="3786"/>
      <c r="P21" s="3786"/>
      <c r="Q21" s="3786"/>
      <c r="R21" s="3786"/>
      <c r="S21" s="3786"/>
      <c r="T21" s="3786"/>
      <c r="U21" s="3786"/>
      <c r="V21" s="3786"/>
      <c r="W21" s="3786"/>
      <c r="X21" s="3786"/>
      <c r="Y21" s="3787"/>
      <c r="Z21" s="581" t="s">
        <v>52</v>
      </c>
      <c r="AA21" s="582"/>
      <c r="AB21" s="583"/>
      <c r="AC21" s="1198" t="s">
        <v>431</v>
      </c>
      <c r="AD21" s="1198"/>
      <c r="AE21" s="1198"/>
      <c r="AF21" s="662"/>
      <c r="AG21" s="662"/>
      <c r="AH21" s="662"/>
      <c r="AI21" s="662"/>
      <c r="AJ21" s="662"/>
      <c r="AK21" s="662"/>
      <c r="AL21" s="662"/>
      <c r="AM21" s="662"/>
      <c r="AN21" s="662"/>
      <c r="AO21" s="662"/>
      <c r="AP21" s="1597" t="s">
        <v>432</v>
      </c>
      <c r="AQ21" s="1198"/>
      <c r="AR21" s="1198"/>
      <c r="AS21" s="1198"/>
      <c r="AT21" s="1198"/>
      <c r="AU21" s="670"/>
      <c r="AV21" s="670"/>
      <c r="AW21" s="670"/>
      <c r="AX21" s="670"/>
      <c r="AY21" s="671"/>
    </row>
    <row r="22" spans="2:51" ht="31.75" customHeight="1">
      <c r="B22" s="672" t="s">
        <v>54</v>
      </c>
      <c r="C22" s="673"/>
      <c r="D22" s="673"/>
      <c r="E22" s="673"/>
      <c r="F22" s="673"/>
      <c r="G22" s="674"/>
      <c r="H22" s="647" t="s">
        <v>55</v>
      </c>
      <c r="I22" s="582"/>
      <c r="J22" s="582"/>
      <c r="K22" s="582"/>
      <c r="L22" s="582"/>
      <c r="M22" s="582"/>
      <c r="N22" s="582"/>
      <c r="O22" s="582"/>
      <c r="P22" s="582"/>
      <c r="Q22" s="582"/>
      <c r="R22" s="582"/>
      <c r="S22" s="582"/>
      <c r="T22" s="582"/>
      <c r="U22" s="582"/>
      <c r="V22" s="582"/>
      <c r="W22" s="582"/>
      <c r="X22" s="582"/>
      <c r="Y22" s="583"/>
      <c r="Z22" s="648"/>
      <c r="AA22" s="649"/>
      <c r="AB22" s="650"/>
      <c r="AC22" s="581" t="s">
        <v>45</v>
      </c>
      <c r="AD22" s="582"/>
      <c r="AE22" s="583"/>
      <c r="AF22" s="651" t="s">
        <v>202</v>
      </c>
      <c r="AG22" s="651"/>
      <c r="AH22" s="651"/>
      <c r="AI22" s="651"/>
      <c r="AJ22" s="651"/>
      <c r="AK22" s="651" t="s">
        <v>203</v>
      </c>
      <c r="AL22" s="651"/>
      <c r="AM22" s="651"/>
      <c r="AN22" s="651"/>
      <c r="AO22" s="651"/>
      <c r="AP22" s="651" t="s">
        <v>204</v>
      </c>
      <c r="AQ22" s="651"/>
      <c r="AR22" s="651"/>
      <c r="AS22" s="651"/>
      <c r="AT22" s="651"/>
      <c r="AU22" s="675" t="s">
        <v>56</v>
      </c>
      <c r="AV22" s="676"/>
      <c r="AW22" s="676"/>
      <c r="AX22" s="676"/>
      <c r="AY22" s="677"/>
    </row>
    <row r="23" spans="2:51" ht="39.950000000000003" customHeight="1">
      <c r="B23" s="678"/>
      <c r="C23" s="679"/>
      <c r="D23" s="679"/>
      <c r="E23" s="679"/>
      <c r="F23" s="679"/>
      <c r="G23" s="680"/>
      <c r="H23" s="3788" t="s">
        <v>1764</v>
      </c>
      <c r="I23" s="3789"/>
      <c r="J23" s="3789"/>
      <c r="K23" s="3789"/>
      <c r="L23" s="3789"/>
      <c r="M23" s="3789"/>
      <c r="N23" s="3789"/>
      <c r="O23" s="3789"/>
      <c r="P23" s="3789"/>
      <c r="Q23" s="3789"/>
      <c r="R23" s="3789"/>
      <c r="S23" s="3789"/>
      <c r="T23" s="3789"/>
      <c r="U23" s="3789"/>
      <c r="V23" s="3789"/>
      <c r="W23" s="3789"/>
      <c r="X23" s="3789"/>
      <c r="Y23" s="3790"/>
      <c r="Z23" s="683" t="s">
        <v>58</v>
      </c>
      <c r="AA23" s="684"/>
      <c r="AB23" s="685"/>
      <c r="AC23" s="1195"/>
      <c r="AD23" s="1150"/>
      <c r="AE23" s="1196"/>
      <c r="AF23" s="670"/>
      <c r="AG23" s="670"/>
      <c r="AH23" s="670"/>
      <c r="AI23" s="670"/>
      <c r="AJ23" s="670"/>
      <c r="AK23" s="670"/>
      <c r="AL23" s="670"/>
      <c r="AM23" s="670"/>
      <c r="AN23" s="670"/>
      <c r="AO23" s="670"/>
      <c r="AP23" s="1198">
        <v>5</v>
      </c>
      <c r="AQ23" s="1198"/>
      <c r="AR23" s="1198"/>
      <c r="AS23" s="1198"/>
      <c r="AT23" s="1198"/>
      <c r="AU23" s="1197" t="s">
        <v>442</v>
      </c>
      <c r="AV23" s="693"/>
      <c r="AW23" s="693"/>
      <c r="AX23" s="693"/>
      <c r="AY23" s="1199"/>
    </row>
    <row r="24" spans="2:51" ht="26.85" customHeight="1">
      <c r="B24" s="698"/>
      <c r="C24" s="699"/>
      <c r="D24" s="699"/>
      <c r="E24" s="699"/>
      <c r="F24" s="699"/>
      <c r="G24" s="700"/>
      <c r="H24" s="3791"/>
      <c r="I24" s="3792"/>
      <c r="J24" s="3792"/>
      <c r="K24" s="3792"/>
      <c r="L24" s="3792"/>
      <c r="M24" s="3792"/>
      <c r="N24" s="3792"/>
      <c r="O24" s="3792"/>
      <c r="P24" s="3792"/>
      <c r="Q24" s="3792"/>
      <c r="R24" s="3792"/>
      <c r="S24" s="3792"/>
      <c r="T24" s="3792"/>
      <c r="U24" s="3792"/>
      <c r="V24" s="3792"/>
      <c r="W24" s="3792"/>
      <c r="X24" s="3792"/>
      <c r="Y24" s="3793"/>
      <c r="Z24" s="704"/>
      <c r="AA24" s="705"/>
      <c r="AB24" s="706"/>
      <c r="AC24" s="1154"/>
      <c r="AD24" s="1155"/>
      <c r="AE24" s="1202"/>
      <c r="AF24" s="710"/>
      <c r="AG24" s="711"/>
      <c r="AH24" s="711"/>
      <c r="AI24" s="711"/>
      <c r="AJ24" s="712"/>
      <c r="AK24" s="710" t="s">
        <v>1765</v>
      </c>
      <c r="AL24" s="711"/>
      <c r="AM24" s="711"/>
      <c r="AN24" s="711"/>
      <c r="AO24" s="712"/>
      <c r="AP24" s="3678" t="s">
        <v>1766</v>
      </c>
      <c r="AQ24" s="714"/>
      <c r="AR24" s="714"/>
      <c r="AS24" s="714"/>
      <c r="AT24" s="715"/>
      <c r="AU24" s="1603" t="s">
        <v>1767</v>
      </c>
      <c r="AV24" s="1204"/>
      <c r="AW24" s="1204"/>
      <c r="AX24" s="1204"/>
      <c r="AY24" s="1206"/>
    </row>
    <row r="25" spans="2:51" ht="68.099999999999994" customHeight="1">
      <c r="B25" s="672" t="s">
        <v>66</v>
      </c>
      <c r="C25" s="719"/>
      <c r="D25" s="719"/>
      <c r="E25" s="719"/>
      <c r="F25" s="719"/>
      <c r="G25" s="719"/>
      <c r="H25" s="1604" t="s">
        <v>1768</v>
      </c>
      <c r="I25" s="696"/>
      <c r="J25" s="696"/>
      <c r="K25" s="696"/>
      <c r="L25" s="696"/>
      <c r="M25" s="696"/>
      <c r="N25" s="696"/>
      <c r="O25" s="696"/>
      <c r="P25" s="696"/>
      <c r="Q25" s="696"/>
      <c r="R25" s="696"/>
      <c r="S25" s="696"/>
      <c r="T25" s="696"/>
      <c r="U25" s="696"/>
      <c r="V25" s="696"/>
      <c r="W25" s="696"/>
      <c r="X25" s="696"/>
      <c r="Y25" s="696"/>
      <c r="Z25" s="723" t="s">
        <v>68</v>
      </c>
      <c r="AA25" s="724"/>
      <c r="AB25" s="725"/>
      <c r="AC25" s="1605" t="s">
        <v>1769</v>
      </c>
      <c r="AD25" s="1606"/>
      <c r="AE25" s="1606"/>
      <c r="AF25" s="1606"/>
      <c r="AG25" s="1606"/>
      <c r="AH25" s="1606"/>
      <c r="AI25" s="1606"/>
      <c r="AJ25" s="1606"/>
      <c r="AK25" s="1606"/>
      <c r="AL25" s="1606"/>
      <c r="AM25" s="1606"/>
      <c r="AN25" s="1606"/>
      <c r="AO25" s="1606"/>
      <c r="AP25" s="1606"/>
      <c r="AQ25" s="1606"/>
      <c r="AR25" s="1606"/>
      <c r="AS25" s="1606"/>
      <c r="AT25" s="1606"/>
      <c r="AU25" s="1606"/>
      <c r="AV25" s="1606"/>
      <c r="AW25" s="1606"/>
      <c r="AX25" s="1606"/>
      <c r="AY25" s="1607"/>
    </row>
    <row r="26" spans="2:51" ht="23.1" customHeight="1">
      <c r="B26" s="729" t="s">
        <v>70</v>
      </c>
      <c r="C26" s="730"/>
      <c r="D26" s="731" t="s">
        <v>71</v>
      </c>
      <c r="E26" s="732"/>
      <c r="F26" s="732"/>
      <c r="G26" s="732"/>
      <c r="H26" s="732"/>
      <c r="I26" s="732"/>
      <c r="J26" s="732"/>
      <c r="K26" s="732"/>
      <c r="L26" s="733"/>
      <c r="M26" s="734" t="s">
        <v>72</v>
      </c>
      <c r="N26" s="734"/>
      <c r="O26" s="734"/>
      <c r="P26" s="734"/>
      <c r="Q26" s="734"/>
      <c r="R26" s="734"/>
      <c r="S26" s="735" t="s">
        <v>206</v>
      </c>
      <c r="T26" s="735"/>
      <c r="U26" s="735"/>
      <c r="V26" s="735"/>
      <c r="W26" s="735"/>
      <c r="X26" s="735"/>
      <c r="Y26" s="736" t="s">
        <v>73</v>
      </c>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7"/>
    </row>
    <row r="27" spans="2:51" ht="23.1" customHeight="1">
      <c r="B27" s="738"/>
      <c r="C27" s="739"/>
      <c r="D27" s="2310" t="s">
        <v>1770</v>
      </c>
      <c r="E27" s="2311"/>
      <c r="F27" s="2311"/>
      <c r="G27" s="2311"/>
      <c r="H27" s="2311"/>
      <c r="I27" s="2311"/>
      <c r="J27" s="2311"/>
      <c r="K27" s="2311"/>
      <c r="L27" s="2312"/>
      <c r="M27" s="1611">
        <v>30</v>
      </c>
      <c r="N27" s="1611"/>
      <c r="O27" s="1611"/>
      <c r="P27" s="1611"/>
      <c r="Q27" s="1611"/>
      <c r="R27" s="1611"/>
      <c r="S27" s="1611">
        <v>30</v>
      </c>
      <c r="T27" s="1611"/>
      <c r="U27" s="1611"/>
      <c r="V27" s="1611"/>
      <c r="W27" s="1611"/>
      <c r="X27" s="1611"/>
      <c r="Y27" s="2073" t="s">
        <v>1771</v>
      </c>
      <c r="Z27" s="2315"/>
      <c r="AA27" s="2315"/>
      <c r="AB27" s="2315"/>
      <c r="AC27" s="2315"/>
      <c r="AD27" s="2315"/>
      <c r="AE27" s="2315"/>
      <c r="AF27" s="2315"/>
      <c r="AG27" s="2315"/>
      <c r="AH27" s="2315"/>
      <c r="AI27" s="2315"/>
      <c r="AJ27" s="2315"/>
      <c r="AK27" s="2315"/>
      <c r="AL27" s="2315"/>
      <c r="AM27" s="2315"/>
      <c r="AN27" s="2315"/>
      <c r="AO27" s="2315"/>
      <c r="AP27" s="2315"/>
      <c r="AQ27" s="2315"/>
      <c r="AR27" s="2315"/>
      <c r="AS27" s="2315"/>
      <c r="AT27" s="2315"/>
      <c r="AU27" s="2315"/>
      <c r="AV27" s="2315"/>
      <c r="AW27" s="2315"/>
      <c r="AX27" s="2315"/>
      <c r="AY27" s="2316"/>
    </row>
    <row r="28" spans="2:51" ht="23.1" customHeight="1">
      <c r="B28" s="738"/>
      <c r="C28" s="739"/>
      <c r="D28" s="2317" t="s">
        <v>1772</v>
      </c>
      <c r="E28" s="2318"/>
      <c r="F28" s="2318"/>
      <c r="G28" s="2318"/>
      <c r="H28" s="2318"/>
      <c r="I28" s="2318"/>
      <c r="J28" s="2318"/>
      <c r="K28" s="2318"/>
      <c r="L28" s="2319"/>
      <c r="M28" s="1223">
        <v>38</v>
      </c>
      <c r="N28" s="1223"/>
      <c r="O28" s="1223"/>
      <c r="P28" s="1223"/>
      <c r="Q28" s="1223"/>
      <c r="R28" s="1223"/>
      <c r="S28" s="1223">
        <v>38</v>
      </c>
      <c r="T28" s="1223"/>
      <c r="U28" s="1223"/>
      <c r="V28" s="1223"/>
      <c r="W28" s="1223"/>
      <c r="X28" s="1223"/>
      <c r="Y28" s="2322"/>
      <c r="Z28" s="2323"/>
      <c r="AA28" s="2323"/>
      <c r="AB28" s="2323"/>
      <c r="AC28" s="2323"/>
      <c r="AD28" s="2323"/>
      <c r="AE28" s="2323"/>
      <c r="AF28" s="2323"/>
      <c r="AG28" s="2323"/>
      <c r="AH28" s="2323"/>
      <c r="AI28" s="2323"/>
      <c r="AJ28" s="2323"/>
      <c r="AK28" s="2323"/>
      <c r="AL28" s="2323"/>
      <c r="AM28" s="2323"/>
      <c r="AN28" s="2323"/>
      <c r="AO28" s="2323"/>
      <c r="AP28" s="2323"/>
      <c r="AQ28" s="2323"/>
      <c r="AR28" s="2323"/>
      <c r="AS28" s="2323"/>
      <c r="AT28" s="2323"/>
      <c r="AU28" s="2323"/>
      <c r="AV28" s="2323"/>
      <c r="AW28" s="2323"/>
      <c r="AX28" s="2323"/>
      <c r="AY28" s="2324"/>
    </row>
    <row r="29" spans="2:51" ht="23.1" customHeight="1">
      <c r="B29" s="738"/>
      <c r="C29" s="739"/>
      <c r="D29" s="2317" t="s">
        <v>1773</v>
      </c>
      <c r="E29" s="2318"/>
      <c r="F29" s="2318"/>
      <c r="G29" s="2318"/>
      <c r="H29" s="2318"/>
      <c r="I29" s="2318"/>
      <c r="J29" s="2318"/>
      <c r="K29" s="2318"/>
      <c r="L29" s="2319"/>
      <c r="M29" s="1223">
        <v>806</v>
      </c>
      <c r="N29" s="1223"/>
      <c r="O29" s="1223"/>
      <c r="P29" s="1223"/>
      <c r="Q29" s="1223"/>
      <c r="R29" s="1223"/>
      <c r="S29" s="1223" t="s">
        <v>516</v>
      </c>
      <c r="T29" s="1223"/>
      <c r="U29" s="1223"/>
      <c r="V29" s="1223"/>
      <c r="W29" s="1223"/>
      <c r="X29" s="1223"/>
      <c r="Y29" s="1225"/>
      <c r="Z29" s="1226"/>
      <c r="AA29" s="1226"/>
      <c r="AB29" s="1226"/>
      <c r="AC29" s="1226"/>
      <c r="AD29" s="1226"/>
      <c r="AE29" s="1226"/>
      <c r="AF29" s="1226"/>
      <c r="AG29" s="1226"/>
      <c r="AH29" s="1226"/>
      <c r="AI29" s="1226"/>
      <c r="AJ29" s="1226"/>
      <c r="AK29" s="1226"/>
      <c r="AL29" s="1226"/>
      <c r="AM29" s="1226"/>
      <c r="AN29" s="1226"/>
      <c r="AO29" s="1226"/>
      <c r="AP29" s="1226"/>
      <c r="AQ29" s="1226"/>
      <c r="AR29" s="1226"/>
      <c r="AS29" s="1226"/>
      <c r="AT29" s="1226"/>
      <c r="AU29" s="1226"/>
      <c r="AV29" s="1226"/>
      <c r="AW29" s="1226"/>
      <c r="AX29" s="1226"/>
      <c r="AY29" s="1227"/>
    </row>
    <row r="30" spans="2:51" ht="23.1" customHeight="1">
      <c r="B30" s="738"/>
      <c r="C30" s="739"/>
      <c r="D30" s="1220"/>
      <c r="E30" s="1221"/>
      <c r="F30" s="1221"/>
      <c r="G30" s="1221"/>
      <c r="H30" s="1221"/>
      <c r="I30" s="1221"/>
      <c r="J30" s="1221"/>
      <c r="K30" s="1221"/>
      <c r="L30" s="1222"/>
      <c r="M30" s="1223"/>
      <c r="N30" s="1223"/>
      <c r="O30" s="1223"/>
      <c r="P30" s="1223"/>
      <c r="Q30" s="1223"/>
      <c r="R30" s="1223"/>
      <c r="S30" s="1223"/>
      <c r="T30" s="1223"/>
      <c r="U30" s="1223"/>
      <c r="V30" s="1223"/>
      <c r="W30" s="1223"/>
      <c r="X30" s="1223"/>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51" ht="23.1" customHeight="1">
      <c r="B31" s="738"/>
      <c r="C31" s="739"/>
      <c r="D31" s="1220"/>
      <c r="E31" s="1221"/>
      <c r="F31" s="1221"/>
      <c r="G31" s="1221"/>
      <c r="H31" s="1221"/>
      <c r="I31" s="1221"/>
      <c r="J31" s="1221"/>
      <c r="K31" s="1221"/>
      <c r="L31" s="1222"/>
      <c r="M31" s="1223"/>
      <c r="N31" s="1223"/>
      <c r="O31" s="1223"/>
      <c r="P31" s="1223"/>
      <c r="Q31" s="1223"/>
      <c r="R31" s="1223"/>
      <c r="S31" s="1223"/>
      <c r="T31" s="1223"/>
      <c r="U31" s="1223"/>
      <c r="V31" s="1223"/>
      <c r="W31" s="1223"/>
      <c r="X31" s="1223"/>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51" ht="23.1" customHeight="1">
      <c r="B32" s="738"/>
      <c r="C32" s="739"/>
      <c r="D32" s="1220"/>
      <c r="E32" s="1221"/>
      <c r="F32" s="1221"/>
      <c r="G32" s="1221"/>
      <c r="H32" s="1221"/>
      <c r="I32" s="1221"/>
      <c r="J32" s="1221"/>
      <c r="K32" s="1221"/>
      <c r="L32" s="1222"/>
      <c r="M32" s="1223"/>
      <c r="N32" s="1223"/>
      <c r="O32" s="1223"/>
      <c r="P32" s="1223"/>
      <c r="Q32" s="1223"/>
      <c r="R32" s="1223"/>
      <c r="S32" s="1223"/>
      <c r="T32" s="1223"/>
      <c r="U32" s="1223"/>
      <c r="V32" s="1223"/>
      <c r="W32" s="1223"/>
      <c r="X32" s="1223"/>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ht="23.1" customHeight="1">
      <c r="B33" s="738"/>
      <c r="C33" s="739"/>
      <c r="D33" s="1228"/>
      <c r="E33" s="1229"/>
      <c r="F33" s="1229"/>
      <c r="G33" s="1229"/>
      <c r="H33" s="1229"/>
      <c r="I33" s="1229"/>
      <c r="J33" s="1229"/>
      <c r="K33" s="1229"/>
      <c r="L33" s="1230"/>
      <c r="M33" s="1231"/>
      <c r="N33" s="1231"/>
      <c r="O33" s="1231"/>
      <c r="P33" s="1231"/>
      <c r="Q33" s="1231"/>
      <c r="R33" s="1231"/>
      <c r="S33" s="1231"/>
      <c r="T33" s="1231"/>
      <c r="U33" s="1231"/>
      <c r="V33" s="1231"/>
      <c r="W33" s="1231"/>
      <c r="X33" s="1231"/>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ht="23.1" customHeight="1">
      <c r="B34" s="763"/>
      <c r="C34" s="764"/>
      <c r="D34" s="765" t="s">
        <v>39</v>
      </c>
      <c r="E34" s="766"/>
      <c r="F34" s="766"/>
      <c r="G34" s="766"/>
      <c r="H34" s="766"/>
      <c r="I34" s="766"/>
      <c r="J34" s="766"/>
      <c r="K34" s="766"/>
      <c r="L34" s="767"/>
      <c r="M34" s="2198">
        <v>874</v>
      </c>
      <c r="N34" s="2198"/>
      <c r="O34" s="2198"/>
      <c r="P34" s="2198"/>
      <c r="Q34" s="2198"/>
      <c r="R34" s="2198"/>
      <c r="S34" s="2198">
        <v>68</v>
      </c>
      <c r="T34" s="2198"/>
      <c r="U34" s="2198"/>
      <c r="V34" s="2198"/>
      <c r="W34" s="2198"/>
      <c r="X34" s="2198"/>
      <c r="Y34" s="1237"/>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9"/>
    </row>
    <row r="35" spans="1:51" ht="2.95" customHeight="1">
      <c r="A35" s="1636"/>
      <c r="B35" s="774"/>
      <c r="C35" s="774"/>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row>
    <row r="36" spans="1:51" ht="2.95" customHeight="1" thickBot="1">
      <c r="A36" s="1636"/>
      <c r="B36" s="776"/>
      <c r="C36" s="776"/>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row>
    <row r="37" spans="1:51" ht="20.95" hidden="1" customHeight="1">
      <c r="B37" s="778" t="s">
        <v>76</v>
      </c>
      <c r="C37" s="779"/>
      <c r="D37" s="780" t="s">
        <v>77</v>
      </c>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781"/>
    </row>
    <row r="38" spans="1:51" ht="203.25" hidden="1" customHeight="1">
      <c r="B38" s="778"/>
      <c r="C38" s="779"/>
      <c r="D38" s="782" t="s">
        <v>78</v>
      </c>
      <c r="E38" s="783"/>
      <c r="F38" s="783"/>
      <c r="G38" s="783"/>
      <c r="H38" s="783"/>
      <c r="I38" s="783"/>
      <c r="J38" s="783"/>
      <c r="K38" s="783"/>
      <c r="L38" s="783"/>
      <c r="M38" s="783"/>
      <c r="N38" s="783"/>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4"/>
    </row>
    <row r="39" spans="1:51" ht="20.3" hidden="1" customHeight="1">
      <c r="B39" s="778"/>
      <c r="C39" s="779"/>
      <c r="D39" s="785" t="s">
        <v>79</v>
      </c>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7"/>
    </row>
    <row r="40" spans="1:51" ht="100.5" hidden="1" customHeight="1" thickBot="1">
      <c r="B40" s="788"/>
      <c r="C40" s="789"/>
      <c r="D40" s="790"/>
      <c r="E40" s="791"/>
      <c r="F40" s="791"/>
      <c r="G40" s="791"/>
      <c r="H40" s="791"/>
      <c r="I40" s="791"/>
      <c r="J40" s="791"/>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2"/>
    </row>
    <row r="41" spans="1:51" ht="20.95" hidden="1" customHeight="1">
      <c r="A41" s="1637"/>
      <c r="B41" s="794"/>
      <c r="C41" s="795"/>
      <c r="D41" s="796" t="s">
        <v>80</v>
      </c>
      <c r="E41" s="797"/>
      <c r="F41" s="797"/>
      <c r="G41" s="797"/>
      <c r="H41" s="797"/>
      <c r="I41" s="797"/>
      <c r="J41" s="797"/>
      <c r="K41" s="797"/>
      <c r="L41" s="797"/>
      <c r="M41" s="797"/>
      <c r="N41" s="797"/>
      <c r="O41" s="797"/>
      <c r="P41" s="797"/>
      <c r="Q41" s="797"/>
      <c r="R41" s="797"/>
      <c r="S41" s="797"/>
      <c r="T41" s="797"/>
      <c r="U41" s="797"/>
      <c r="V41" s="797"/>
      <c r="W41" s="797"/>
      <c r="X41" s="797"/>
      <c r="Y41" s="797"/>
      <c r="Z41" s="797"/>
      <c r="AA41" s="797"/>
      <c r="AB41" s="797"/>
      <c r="AC41" s="797"/>
      <c r="AD41" s="797"/>
      <c r="AE41" s="797"/>
      <c r="AF41" s="797"/>
      <c r="AG41" s="797"/>
      <c r="AH41" s="797"/>
      <c r="AI41" s="797"/>
      <c r="AJ41" s="797"/>
      <c r="AK41" s="797"/>
      <c r="AL41" s="797"/>
      <c r="AM41" s="797"/>
      <c r="AN41" s="797"/>
      <c r="AO41" s="797"/>
      <c r="AP41" s="797"/>
      <c r="AQ41" s="797"/>
      <c r="AR41" s="797"/>
      <c r="AS41" s="797"/>
      <c r="AT41" s="797"/>
      <c r="AU41" s="797"/>
      <c r="AV41" s="797"/>
      <c r="AW41" s="797"/>
      <c r="AX41" s="797"/>
      <c r="AY41" s="798"/>
    </row>
    <row r="42" spans="1:51" ht="136" hidden="1" customHeight="1">
      <c r="A42" s="1637"/>
      <c r="B42" s="799"/>
      <c r="C42" s="800"/>
      <c r="D42" s="801"/>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2"/>
      <c r="AY42" s="803"/>
    </row>
    <row r="43" spans="1:51" ht="20.95" customHeight="1">
      <c r="A43" s="1637"/>
      <c r="B43" s="804" t="s">
        <v>81</v>
      </c>
      <c r="C43" s="805"/>
      <c r="D43" s="805"/>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805"/>
      <c r="AH43" s="805"/>
      <c r="AI43" s="805"/>
      <c r="AJ43" s="805"/>
      <c r="AK43" s="805"/>
      <c r="AL43" s="805"/>
      <c r="AM43" s="805"/>
      <c r="AN43" s="805"/>
      <c r="AO43" s="805"/>
      <c r="AP43" s="805"/>
      <c r="AQ43" s="805"/>
      <c r="AR43" s="805"/>
      <c r="AS43" s="805"/>
      <c r="AT43" s="805"/>
      <c r="AU43" s="805"/>
      <c r="AV43" s="805"/>
      <c r="AW43" s="805"/>
      <c r="AX43" s="805"/>
      <c r="AY43" s="806"/>
    </row>
    <row r="44" spans="1:51" ht="20.95" customHeight="1">
      <c r="A44" s="1637"/>
      <c r="B44" s="799"/>
      <c r="C44" s="800"/>
      <c r="D44" s="807" t="s">
        <v>82</v>
      </c>
      <c r="E44" s="717"/>
      <c r="F44" s="717"/>
      <c r="G44" s="717"/>
      <c r="H44" s="716" t="s">
        <v>83</v>
      </c>
      <c r="I44" s="717"/>
      <c r="J44" s="717"/>
      <c r="K44" s="717"/>
      <c r="L44" s="717"/>
      <c r="M44" s="717"/>
      <c r="N44" s="717"/>
      <c r="O44" s="717"/>
      <c r="P44" s="717"/>
      <c r="Q44" s="717"/>
      <c r="R44" s="717"/>
      <c r="S44" s="717"/>
      <c r="T44" s="717"/>
      <c r="U44" s="717"/>
      <c r="V44" s="717"/>
      <c r="W44" s="717"/>
      <c r="X44" s="717"/>
      <c r="Y44" s="717"/>
      <c r="Z44" s="717"/>
      <c r="AA44" s="717"/>
      <c r="AB44" s="717"/>
      <c r="AC44" s="717"/>
      <c r="AD44" s="717"/>
      <c r="AE44" s="717"/>
      <c r="AF44" s="717"/>
      <c r="AG44" s="808"/>
      <c r="AH44" s="716" t="s">
        <v>84</v>
      </c>
      <c r="AI44" s="717"/>
      <c r="AJ44" s="717"/>
      <c r="AK44" s="717"/>
      <c r="AL44" s="717"/>
      <c r="AM44" s="717"/>
      <c r="AN44" s="717"/>
      <c r="AO44" s="717"/>
      <c r="AP44" s="717"/>
      <c r="AQ44" s="717"/>
      <c r="AR44" s="717"/>
      <c r="AS44" s="717"/>
      <c r="AT44" s="717"/>
      <c r="AU44" s="717"/>
      <c r="AV44" s="717"/>
      <c r="AW44" s="717"/>
      <c r="AX44" s="717"/>
      <c r="AY44" s="718"/>
    </row>
    <row r="45" spans="1:51" ht="26.2" customHeight="1">
      <c r="A45" s="1637"/>
      <c r="B45" s="809" t="s">
        <v>85</v>
      </c>
      <c r="C45" s="810"/>
      <c r="D45" s="1638" t="s">
        <v>358</v>
      </c>
      <c r="E45" s="1639"/>
      <c r="F45" s="1639"/>
      <c r="G45" s="1640"/>
      <c r="H45" s="814" t="s">
        <v>87</v>
      </c>
      <c r="I45" s="1639"/>
      <c r="J45" s="1639"/>
      <c r="K45" s="1639"/>
      <c r="L45" s="1639"/>
      <c r="M45" s="1639"/>
      <c r="N45" s="1639"/>
      <c r="O45" s="1639"/>
      <c r="P45" s="1639"/>
      <c r="Q45" s="1639"/>
      <c r="R45" s="1639"/>
      <c r="S45" s="1639"/>
      <c r="T45" s="1639"/>
      <c r="U45" s="1639"/>
      <c r="V45" s="1639"/>
      <c r="W45" s="1639"/>
      <c r="X45" s="1639"/>
      <c r="Y45" s="1639"/>
      <c r="Z45" s="1639"/>
      <c r="AA45" s="1639"/>
      <c r="AB45" s="1639"/>
      <c r="AC45" s="1639"/>
      <c r="AD45" s="1639"/>
      <c r="AE45" s="1639"/>
      <c r="AF45" s="1639"/>
      <c r="AG45" s="1640"/>
      <c r="AH45" s="1642" t="s">
        <v>1774</v>
      </c>
      <c r="AI45" s="816"/>
      <c r="AJ45" s="816"/>
      <c r="AK45" s="816"/>
      <c r="AL45" s="816"/>
      <c r="AM45" s="816"/>
      <c r="AN45" s="816"/>
      <c r="AO45" s="816"/>
      <c r="AP45" s="816"/>
      <c r="AQ45" s="816"/>
      <c r="AR45" s="816"/>
      <c r="AS45" s="816"/>
      <c r="AT45" s="816"/>
      <c r="AU45" s="816"/>
      <c r="AV45" s="816"/>
      <c r="AW45" s="816"/>
      <c r="AX45" s="816"/>
      <c r="AY45" s="817"/>
    </row>
    <row r="46" spans="1:51" ht="33.4" customHeight="1">
      <c r="A46" s="1637"/>
      <c r="B46" s="818"/>
      <c r="C46" s="819"/>
      <c r="D46" s="1643" t="s">
        <v>358</v>
      </c>
      <c r="E46" s="1644"/>
      <c r="F46" s="1644"/>
      <c r="G46" s="1645"/>
      <c r="H46" s="823" t="s">
        <v>227</v>
      </c>
      <c r="I46" s="824"/>
      <c r="J46" s="824"/>
      <c r="K46" s="824"/>
      <c r="L46" s="824"/>
      <c r="M46" s="824"/>
      <c r="N46" s="824"/>
      <c r="O46" s="824"/>
      <c r="P46" s="824"/>
      <c r="Q46" s="824"/>
      <c r="R46" s="824"/>
      <c r="S46" s="824"/>
      <c r="T46" s="824"/>
      <c r="U46" s="824"/>
      <c r="V46" s="824"/>
      <c r="W46" s="824"/>
      <c r="X46" s="824"/>
      <c r="Y46" s="824"/>
      <c r="Z46" s="824"/>
      <c r="AA46" s="824"/>
      <c r="AB46" s="824"/>
      <c r="AC46" s="824"/>
      <c r="AD46" s="824"/>
      <c r="AE46" s="824"/>
      <c r="AF46" s="824"/>
      <c r="AG46" s="825"/>
      <c r="AH46" s="826"/>
      <c r="AI46" s="827"/>
      <c r="AJ46" s="827"/>
      <c r="AK46" s="827"/>
      <c r="AL46" s="827"/>
      <c r="AM46" s="827"/>
      <c r="AN46" s="827"/>
      <c r="AO46" s="827"/>
      <c r="AP46" s="827"/>
      <c r="AQ46" s="827"/>
      <c r="AR46" s="827"/>
      <c r="AS46" s="827"/>
      <c r="AT46" s="827"/>
      <c r="AU46" s="827"/>
      <c r="AV46" s="827"/>
      <c r="AW46" s="827"/>
      <c r="AX46" s="827"/>
      <c r="AY46" s="828"/>
    </row>
    <row r="47" spans="1:51" ht="26.2" customHeight="1">
      <c r="A47" s="1637"/>
      <c r="B47" s="829"/>
      <c r="C47" s="830"/>
      <c r="D47" s="1646" t="s">
        <v>358</v>
      </c>
      <c r="E47" s="1647"/>
      <c r="F47" s="1647"/>
      <c r="G47" s="1648"/>
      <c r="H47" s="834" t="s">
        <v>360</v>
      </c>
      <c r="I47" s="1649"/>
      <c r="J47" s="1649"/>
      <c r="K47" s="1649"/>
      <c r="L47" s="1649"/>
      <c r="M47" s="1649"/>
      <c r="N47" s="1649"/>
      <c r="O47" s="1649"/>
      <c r="P47" s="1649"/>
      <c r="Q47" s="1649"/>
      <c r="R47" s="1649"/>
      <c r="S47" s="1649"/>
      <c r="T47" s="1649"/>
      <c r="U47" s="1649"/>
      <c r="V47" s="1649"/>
      <c r="W47" s="1649"/>
      <c r="X47" s="1649"/>
      <c r="Y47" s="1649"/>
      <c r="Z47" s="1649"/>
      <c r="AA47" s="1649"/>
      <c r="AB47" s="1649"/>
      <c r="AC47" s="1649"/>
      <c r="AD47" s="1649"/>
      <c r="AE47" s="1649"/>
      <c r="AF47" s="1649"/>
      <c r="AG47" s="1650"/>
      <c r="AH47" s="837"/>
      <c r="AI47" s="838"/>
      <c r="AJ47" s="838"/>
      <c r="AK47" s="838"/>
      <c r="AL47" s="838"/>
      <c r="AM47" s="838"/>
      <c r="AN47" s="838"/>
      <c r="AO47" s="838"/>
      <c r="AP47" s="838"/>
      <c r="AQ47" s="838"/>
      <c r="AR47" s="838"/>
      <c r="AS47" s="838"/>
      <c r="AT47" s="838"/>
      <c r="AU47" s="838"/>
      <c r="AV47" s="838"/>
      <c r="AW47" s="838"/>
      <c r="AX47" s="838"/>
      <c r="AY47" s="839"/>
    </row>
    <row r="48" spans="1:51" ht="26.2" customHeight="1">
      <c r="A48" s="1637"/>
      <c r="B48" s="818" t="s">
        <v>91</v>
      </c>
      <c r="C48" s="819"/>
      <c r="D48" s="1651" t="s">
        <v>363</v>
      </c>
      <c r="E48" s="1652"/>
      <c r="F48" s="1652"/>
      <c r="G48" s="1653"/>
      <c r="H48" s="814" t="s">
        <v>92</v>
      </c>
      <c r="I48" s="1639"/>
      <c r="J48" s="1639"/>
      <c r="K48" s="1639"/>
      <c r="L48" s="1639"/>
      <c r="M48" s="1639"/>
      <c r="N48" s="1639"/>
      <c r="O48" s="1639"/>
      <c r="P48" s="1639"/>
      <c r="Q48" s="1639"/>
      <c r="R48" s="1639"/>
      <c r="S48" s="1639"/>
      <c r="T48" s="1639"/>
      <c r="U48" s="1639"/>
      <c r="V48" s="1639"/>
      <c r="W48" s="1639"/>
      <c r="X48" s="1639"/>
      <c r="Y48" s="1639"/>
      <c r="Z48" s="1639"/>
      <c r="AA48" s="1639"/>
      <c r="AB48" s="1639"/>
      <c r="AC48" s="1639"/>
      <c r="AD48" s="1639"/>
      <c r="AE48" s="1639"/>
      <c r="AF48" s="1639"/>
      <c r="AG48" s="1640"/>
      <c r="AH48" s="1642" t="s">
        <v>1775</v>
      </c>
      <c r="AI48" s="816"/>
      <c r="AJ48" s="816"/>
      <c r="AK48" s="816"/>
      <c r="AL48" s="816"/>
      <c r="AM48" s="816"/>
      <c r="AN48" s="816"/>
      <c r="AO48" s="816"/>
      <c r="AP48" s="816"/>
      <c r="AQ48" s="816"/>
      <c r="AR48" s="816"/>
      <c r="AS48" s="816"/>
      <c r="AT48" s="816"/>
      <c r="AU48" s="816"/>
      <c r="AV48" s="816"/>
      <c r="AW48" s="816"/>
      <c r="AX48" s="816"/>
      <c r="AY48" s="817"/>
    </row>
    <row r="49" spans="1:51" ht="26.2" customHeight="1">
      <c r="A49" s="1637"/>
      <c r="B49" s="818"/>
      <c r="C49" s="819"/>
      <c r="D49" s="1654" t="s">
        <v>280</v>
      </c>
      <c r="E49" s="1655"/>
      <c r="F49" s="1655"/>
      <c r="G49" s="1656"/>
      <c r="H49" s="846" t="s">
        <v>361</v>
      </c>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5"/>
      <c r="AH49" s="826"/>
      <c r="AI49" s="827"/>
      <c r="AJ49" s="827"/>
      <c r="AK49" s="827"/>
      <c r="AL49" s="827"/>
      <c r="AM49" s="827"/>
      <c r="AN49" s="827"/>
      <c r="AO49" s="827"/>
      <c r="AP49" s="827"/>
      <c r="AQ49" s="827"/>
      <c r="AR49" s="827"/>
      <c r="AS49" s="827"/>
      <c r="AT49" s="827"/>
      <c r="AU49" s="827"/>
      <c r="AV49" s="827"/>
      <c r="AW49" s="827"/>
      <c r="AX49" s="827"/>
      <c r="AY49" s="828"/>
    </row>
    <row r="50" spans="1:51" ht="26.2" customHeight="1">
      <c r="A50" s="1637"/>
      <c r="B50" s="818"/>
      <c r="C50" s="819"/>
      <c r="D50" s="1654" t="s">
        <v>358</v>
      </c>
      <c r="E50" s="1655"/>
      <c r="F50" s="1655"/>
      <c r="G50" s="1656"/>
      <c r="H50" s="846" t="s">
        <v>94</v>
      </c>
      <c r="I50" s="164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5"/>
      <c r="AH50" s="826"/>
      <c r="AI50" s="827"/>
      <c r="AJ50" s="827"/>
      <c r="AK50" s="827"/>
      <c r="AL50" s="827"/>
      <c r="AM50" s="827"/>
      <c r="AN50" s="827"/>
      <c r="AO50" s="827"/>
      <c r="AP50" s="827"/>
      <c r="AQ50" s="827"/>
      <c r="AR50" s="827"/>
      <c r="AS50" s="827"/>
      <c r="AT50" s="827"/>
      <c r="AU50" s="827"/>
      <c r="AV50" s="827"/>
      <c r="AW50" s="827"/>
      <c r="AX50" s="827"/>
      <c r="AY50" s="828"/>
    </row>
    <row r="51" spans="1:51" ht="26.2" customHeight="1">
      <c r="A51" s="1637"/>
      <c r="B51" s="818"/>
      <c r="C51" s="819"/>
      <c r="D51" s="1654" t="s">
        <v>280</v>
      </c>
      <c r="E51" s="1655"/>
      <c r="F51" s="1655"/>
      <c r="G51" s="1656"/>
      <c r="H51" s="846" t="s">
        <v>95</v>
      </c>
      <c r="I51" s="164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5"/>
      <c r="AH51" s="826"/>
      <c r="AI51" s="827"/>
      <c r="AJ51" s="827"/>
      <c r="AK51" s="827"/>
      <c r="AL51" s="827"/>
      <c r="AM51" s="827"/>
      <c r="AN51" s="827"/>
      <c r="AO51" s="827"/>
      <c r="AP51" s="827"/>
      <c r="AQ51" s="827"/>
      <c r="AR51" s="827"/>
      <c r="AS51" s="827"/>
      <c r="AT51" s="827"/>
      <c r="AU51" s="827"/>
      <c r="AV51" s="827"/>
      <c r="AW51" s="827"/>
      <c r="AX51" s="827"/>
      <c r="AY51" s="828"/>
    </row>
    <row r="52" spans="1:51" ht="26.2" customHeight="1">
      <c r="A52" s="1637"/>
      <c r="B52" s="829"/>
      <c r="C52" s="830"/>
      <c r="D52" s="1646" t="s">
        <v>358</v>
      </c>
      <c r="E52" s="1647"/>
      <c r="F52" s="1647"/>
      <c r="G52" s="1648"/>
      <c r="H52" s="834" t="s">
        <v>96</v>
      </c>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50"/>
      <c r="AH52" s="837"/>
      <c r="AI52" s="838"/>
      <c r="AJ52" s="838"/>
      <c r="AK52" s="838"/>
      <c r="AL52" s="838"/>
      <c r="AM52" s="838"/>
      <c r="AN52" s="838"/>
      <c r="AO52" s="838"/>
      <c r="AP52" s="838"/>
      <c r="AQ52" s="838"/>
      <c r="AR52" s="838"/>
      <c r="AS52" s="838"/>
      <c r="AT52" s="838"/>
      <c r="AU52" s="838"/>
      <c r="AV52" s="838"/>
      <c r="AW52" s="838"/>
      <c r="AX52" s="838"/>
      <c r="AY52" s="839"/>
    </row>
    <row r="53" spans="1:51" ht="26.2" customHeight="1">
      <c r="A53" s="1637"/>
      <c r="B53" s="809" t="s">
        <v>97</v>
      </c>
      <c r="C53" s="810"/>
      <c r="D53" s="1651" t="s">
        <v>358</v>
      </c>
      <c r="E53" s="1652"/>
      <c r="F53" s="1652"/>
      <c r="G53" s="1653"/>
      <c r="H53" s="814" t="s">
        <v>98</v>
      </c>
      <c r="I53" s="1639"/>
      <c r="J53" s="1639"/>
      <c r="K53" s="1639"/>
      <c r="L53" s="1639"/>
      <c r="M53" s="1639"/>
      <c r="N53" s="1639"/>
      <c r="O53" s="1639"/>
      <c r="P53" s="1639"/>
      <c r="Q53" s="1639"/>
      <c r="R53" s="1639"/>
      <c r="S53" s="1639"/>
      <c r="T53" s="1639"/>
      <c r="U53" s="1639"/>
      <c r="V53" s="1639"/>
      <c r="W53" s="1639"/>
      <c r="X53" s="1639"/>
      <c r="Y53" s="1639"/>
      <c r="Z53" s="1639"/>
      <c r="AA53" s="1639"/>
      <c r="AB53" s="1639"/>
      <c r="AC53" s="1639"/>
      <c r="AD53" s="1639"/>
      <c r="AE53" s="1639"/>
      <c r="AF53" s="1639"/>
      <c r="AG53" s="1640"/>
      <c r="AH53" s="1642" t="s">
        <v>1776</v>
      </c>
      <c r="AI53" s="816"/>
      <c r="AJ53" s="816"/>
      <c r="AK53" s="816"/>
      <c r="AL53" s="816"/>
      <c r="AM53" s="816"/>
      <c r="AN53" s="816"/>
      <c r="AO53" s="816"/>
      <c r="AP53" s="816"/>
      <c r="AQ53" s="816"/>
      <c r="AR53" s="816"/>
      <c r="AS53" s="816"/>
      <c r="AT53" s="816"/>
      <c r="AU53" s="816"/>
      <c r="AV53" s="816"/>
      <c r="AW53" s="816"/>
      <c r="AX53" s="816"/>
      <c r="AY53" s="817"/>
    </row>
    <row r="54" spans="1:51" ht="26.2" customHeight="1">
      <c r="A54" s="1637"/>
      <c r="B54" s="818"/>
      <c r="C54" s="819"/>
      <c r="D54" s="1654" t="s">
        <v>280</v>
      </c>
      <c r="E54" s="1655"/>
      <c r="F54" s="1655"/>
      <c r="G54" s="1656"/>
      <c r="H54" s="846" t="s">
        <v>101</v>
      </c>
      <c r="I54" s="164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5"/>
      <c r="AH54" s="826"/>
      <c r="AI54" s="827"/>
      <c r="AJ54" s="827"/>
      <c r="AK54" s="827"/>
      <c r="AL54" s="827"/>
      <c r="AM54" s="827"/>
      <c r="AN54" s="827"/>
      <c r="AO54" s="827"/>
      <c r="AP54" s="827"/>
      <c r="AQ54" s="827"/>
      <c r="AR54" s="827"/>
      <c r="AS54" s="827"/>
      <c r="AT54" s="827"/>
      <c r="AU54" s="827"/>
      <c r="AV54" s="827"/>
      <c r="AW54" s="827"/>
      <c r="AX54" s="827"/>
      <c r="AY54" s="828"/>
    </row>
    <row r="55" spans="1:51" ht="26.2" customHeight="1">
      <c r="A55" s="1637"/>
      <c r="B55" s="818"/>
      <c r="C55" s="819"/>
      <c r="D55" s="1654" t="s">
        <v>358</v>
      </c>
      <c r="E55" s="1655"/>
      <c r="F55" s="1655"/>
      <c r="G55" s="1656"/>
      <c r="H55" s="846" t="s">
        <v>364</v>
      </c>
      <c r="I55" s="164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5"/>
      <c r="AH55" s="826"/>
      <c r="AI55" s="827"/>
      <c r="AJ55" s="827"/>
      <c r="AK55" s="827"/>
      <c r="AL55" s="827"/>
      <c r="AM55" s="827"/>
      <c r="AN55" s="827"/>
      <c r="AO55" s="827"/>
      <c r="AP55" s="827"/>
      <c r="AQ55" s="827"/>
      <c r="AR55" s="827"/>
      <c r="AS55" s="827"/>
      <c r="AT55" s="827"/>
      <c r="AU55" s="827"/>
      <c r="AV55" s="827"/>
      <c r="AW55" s="827"/>
      <c r="AX55" s="827"/>
      <c r="AY55" s="828"/>
    </row>
    <row r="56" spans="1:51" ht="26.2" customHeight="1">
      <c r="A56" s="1637"/>
      <c r="B56" s="818"/>
      <c r="C56" s="819"/>
      <c r="D56" s="1657" t="s">
        <v>280</v>
      </c>
      <c r="E56" s="1658"/>
      <c r="F56" s="1658"/>
      <c r="G56" s="1659"/>
      <c r="H56" s="854" t="s">
        <v>104</v>
      </c>
      <c r="I56" s="855"/>
      <c r="J56" s="855"/>
      <c r="K56" s="855"/>
      <c r="L56" s="855"/>
      <c r="M56" s="855"/>
      <c r="N56" s="855"/>
      <c r="O56" s="855"/>
      <c r="P56" s="855"/>
      <c r="Q56" s="855"/>
      <c r="R56" s="855"/>
      <c r="S56" s="855"/>
      <c r="T56" s="855"/>
      <c r="U56" s="855"/>
      <c r="V56" s="855"/>
      <c r="W56" s="855"/>
      <c r="X56" s="855"/>
      <c r="Y56" s="855"/>
      <c r="Z56" s="855"/>
      <c r="AA56" s="855"/>
      <c r="AB56" s="855"/>
      <c r="AC56" s="855"/>
      <c r="AD56" s="855"/>
      <c r="AE56" s="855"/>
      <c r="AF56" s="855"/>
      <c r="AG56" s="856"/>
      <c r="AH56" s="826"/>
      <c r="AI56" s="827"/>
      <c r="AJ56" s="827"/>
      <c r="AK56" s="827"/>
      <c r="AL56" s="827"/>
      <c r="AM56" s="827"/>
      <c r="AN56" s="827"/>
      <c r="AO56" s="827"/>
      <c r="AP56" s="827"/>
      <c r="AQ56" s="827"/>
      <c r="AR56" s="827"/>
      <c r="AS56" s="827"/>
      <c r="AT56" s="827"/>
      <c r="AU56" s="827"/>
      <c r="AV56" s="827"/>
      <c r="AW56" s="827"/>
      <c r="AX56" s="827"/>
      <c r="AY56" s="828"/>
    </row>
    <row r="57" spans="1:51" ht="26.2" customHeight="1">
      <c r="A57" s="1637"/>
      <c r="B57" s="818"/>
      <c r="C57" s="819"/>
      <c r="D57" s="1764"/>
      <c r="E57" s="1661"/>
      <c r="F57" s="1661"/>
      <c r="G57" s="1662"/>
      <c r="H57" s="857" t="s">
        <v>105</v>
      </c>
      <c r="I57" s="858"/>
      <c r="J57" s="858"/>
      <c r="K57" s="858"/>
      <c r="L57" s="858"/>
      <c r="M57" s="858"/>
      <c r="N57" s="858"/>
      <c r="O57" s="858"/>
      <c r="P57" s="858"/>
      <c r="Q57" s="858"/>
      <c r="R57" s="858"/>
      <c r="S57" s="858"/>
      <c r="T57" s="858"/>
      <c r="U57" s="858"/>
      <c r="V57" s="1663"/>
      <c r="W57" s="1663"/>
      <c r="X57" s="1663"/>
      <c r="Y57" s="1663"/>
      <c r="Z57" s="1663"/>
      <c r="AA57" s="1663"/>
      <c r="AB57" s="1663"/>
      <c r="AC57" s="1663"/>
      <c r="AD57" s="1663"/>
      <c r="AE57" s="1663"/>
      <c r="AF57" s="1663"/>
      <c r="AG57" s="1664"/>
      <c r="AH57" s="826"/>
      <c r="AI57" s="827"/>
      <c r="AJ57" s="827"/>
      <c r="AK57" s="827"/>
      <c r="AL57" s="827"/>
      <c r="AM57" s="827"/>
      <c r="AN57" s="827"/>
      <c r="AO57" s="827"/>
      <c r="AP57" s="827"/>
      <c r="AQ57" s="827"/>
      <c r="AR57" s="827"/>
      <c r="AS57" s="827"/>
      <c r="AT57" s="827"/>
      <c r="AU57" s="827"/>
      <c r="AV57" s="827"/>
      <c r="AW57" s="827"/>
      <c r="AX57" s="827"/>
      <c r="AY57" s="828"/>
    </row>
    <row r="58" spans="1:51" ht="26.2" customHeight="1">
      <c r="A58" s="1637"/>
      <c r="B58" s="829"/>
      <c r="C58" s="830"/>
      <c r="D58" s="1646" t="s">
        <v>358</v>
      </c>
      <c r="E58" s="1647"/>
      <c r="F58" s="1647"/>
      <c r="G58" s="1648"/>
      <c r="H58" s="834" t="s">
        <v>106</v>
      </c>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50"/>
      <c r="AH58" s="837"/>
      <c r="AI58" s="838"/>
      <c r="AJ58" s="838"/>
      <c r="AK58" s="838"/>
      <c r="AL58" s="838"/>
      <c r="AM58" s="838"/>
      <c r="AN58" s="838"/>
      <c r="AO58" s="838"/>
      <c r="AP58" s="838"/>
      <c r="AQ58" s="838"/>
      <c r="AR58" s="838"/>
      <c r="AS58" s="838"/>
      <c r="AT58" s="838"/>
      <c r="AU58" s="838"/>
      <c r="AV58" s="838"/>
      <c r="AW58" s="838"/>
      <c r="AX58" s="838"/>
      <c r="AY58" s="839"/>
    </row>
    <row r="59" spans="1:51" ht="180" customHeight="1" thickBot="1">
      <c r="A59" s="1637"/>
      <c r="B59" s="864" t="s">
        <v>107</v>
      </c>
      <c r="C59" s="865"/>
      <c r="D59" s="3794" t="s">
        <v>1777</v>
      </c>
      <c r="E59" s="3795"/>
      <c r="F59" s="3795"/>
      <c r="G59" s="3795"/>
      <c r="H59" s="3795"/>
      <c r="I59" s="3795"/>
      <c r="J59" s="3795"/>
      <c r="K59" s="3795"/>
      <c r="L59" s="3795"/>
      <c r="M59" s="3795"/>
      <c r="N59" s="3795"/>
      <c r="O59" s="3795"/>
      <c r="P59" s="3795"/>
      <c r="Q59" s="3795"/>
      <c r="R59" s="3795"/>
      <c r="S59" s="3795"/>
      <c r="T59" s="3795"/>
      <c r="U59" s="3795"/>
      <c r="V59" s="3795"/>
      <c r="W59" s="3795"/>
      <c r="X59" s="3795"/>
      <c r="Y59" s="3795"/>
      <c r="Z59" s="3795"/>
      <c r="AA59" s="3795"/>
      <c r="AB59" s="3795"/>
      <c r="AC59" s="3795"/>
      <c r="AD59" s="3795"/>
      <c r="AE59" s="3795"/>
      <c r="AF59" s="3795"/>
      <c r="AG59" s="3795"/>
      <c r="AH59" s="3795"/>
      <c r="AI59" s="3795"/>
      <c r="AJ59" s="3795"/>
      <c r="AK59" s="3795"/>
      <c r="AL59" s="3795"/>
      <c r="AM59" s="3795"/>
      <c r="AN59" s="3795"/>
      <c r="AO59" s="3795"/>
      <c r="AP59" s="3795"/>
      <c r="AQ59" s="3795"/>
      <c r="AR59" s="3795"/>
      <c r="AS59" s="3795"/>
      <c r="AT59" s="3795"/>
      <c r="AU59" s="3795"/>
      <c r="AV59" s="3795"/>
      <c r="AW59" s="3795"/>
      <c r="AX59" s="3795"/>
      <c r="AY59" s="3796"/>
    </row>
    <row r="60" spans="1:51" ht="20.95" hidden="1" customHeight="1">
      <c r="A60" s="1637"/>
      <c r="B60" s="799"/>
      <c r="C60" s="800"/>
      <c r="D60" s="780" t="s">
        <v>109</v>
      </c>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781"/>
    </row>
    <row r="61" spans="1:51" ht="97.55" hidden="1" customHeight="1">
      <c r="A61" s="1637"/>
      <c r="B61" s="799"/>
      <c r="C61" s="800"/>
      <c r="D61" s="869" t="s">
        <v>110</v>
      </c>
      <c r="E61" s="870"/>
      <c r="F61" s="870"/>
      <c r="G61" s="870"/>
      <c r="H61" s="870"/>
      <c r="I61" s="870"/>
      <c r="J61" s="870"/>
      <c r="K61" s="870"/>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1"/>
    </row>
    <row r="62" spans="1:51" ht="119.8" hidden="1" customHeight="1">
      <c r="A62" s="1637"/>
      <c r="B62" s="799"/>
      <c r="C62" s="800"/>
      <c r="D62" s="872" t="s">
        <v>111</v>
      </c>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4"/>
    </row>
    <row r="63" spans="1:51" ht="20.95" customHeight="1">
      <c r="A63" s="1637"/>
      <c r="B63" s="698" t="s">
        <v>112</v>
      </c>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51" ht="122.4" customHeight="1">
      <c r="A64" s="1668"/>
      <c r="B64" s="3797" t="s">
        <v>235</v>
      </c>
      <c r="C64" s="1093"/>
      <c r="D64" s="1093"/>
      <c r="E64" s="1093"/>
      <c r="F64" s="3798"/>
      <c r="G64" s="1265" t="s">
        <v>1778</v>
      </c>
      <c r="H64" s="1093"/>
      <c r="I64" s="1093"/>
      <c r="J64" s="1093"/>
      <c r="K64" s="1093"/>
      <c r="L64" s="1093"/>
      <c r="M64" s="1093"/>
      <c r="N64" s="1093"/>
      <c r="O64" s="1093"/>
      <c r="P64" s="1093"/>
      <c r="Q64" s="1093"/>
      <c r="R64" s="1093"/>
      <c r="S64" s="1093"/>
      <c r="T64" s="1093"/>
      <c r="U64" s="1093"/>
      <c r="V64" s="1093"/>
      <c r="W64" s="1093"/>
      <c r="X64" s="1093"/>
      <c r="Y64" s="1093"/>
      <c r="Z64" s="1093"/>
      <c r="AA64" s="1093"/>
      <c r="AB64" s="1093"/>
      <c r="AC64" s="1093"/>
      <c r="AD64" s="1093"/>
      <c r="AE64" s="1093"/>
      <c r="AF64" s="1093"/>
      <c r="AG64" s="1093"/>
      <c r="AH64" s="1093"/>
      <c r="AI64" s="1093"/>
      <c r="AJ64" s="1093"/>
      <c r="AK64" s="1093"/>
      <c r="AL64" s="1093"/>
      <c r="AM64" s="1093"/>
      <c r="AN64" s="1093"/>
      <c r="AO64" s="1093"/>
      <c r="AP64" s="1093"/>
      <c r="AQ64" s="1093"/>
      <c r="AR64" s="1093"/>
      <c r="AS64" s="1093"/>
      <c r="AT64" s="1093"/>
      <c r="AU64" s="1093"/>
      <c r="AV64" s="1093"/>
      <c r="AW64" s="1093"/>
      <c r="AX64" s="1093"/>
      <c r="AY64" s="1266"/>
    </row>
    <row r="65" spans="1:51" ht="18.350000000000001" customHeight="1">
      <c r="A65" s="1668"/>
      <c r="B65" s="882" t="s">
        <v>115</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4"/>
    </row>
    <row r="66" spans="1:51" ht="119.15" customHeight="1" thickBot="1">
      <c r="A66" s="1668"/>
      <c r="B66" s="1670" t="s">
        <v>237</v>
      </c>
      <c r="C66" s="1671"/>
      <c r="D66" s="1671"/>
      <c r="E66" s="1671"/>
      <c r="F66" s="1672"/>
      <c r="G66" s="3799" t="s">
        <v>1779</v>
      </c>
      <c r="H66" s="3800"/>
      <c r="I66" s="3800"/>
      <c r="J66" s="3800"/>
      <c r="K66" s="3800"/>
      <c r="L66" s="3800"/>
      <c r="M66" s="3800"/>
      <c r="N66" s="3800"/>
      <c r="O66" s="3800"/>
      <c r="P66" s="3800"/>
      <c r="Q66" s="3800"/>
      <c r="R66" s="3800"/>
      <c r="S66" s="3800"/>
      <c r="T66" s="3800"/>
      <c r="U66" s="3800"/>
      <c r="V66" s="3800"/>
      <c r="W66" s="3800"/>
      <c r="X66" s="3800"/>
      <c r="Y66" s="3800"/>
      <c r="Z66" s="3800"/>
      <c r="AA66" s="3800"/>
      <c r="AB66" s="3800"/>
      <c r="AC66" s="3800"/>
      <c r="AD66" s="3800"/>
      <c r="AE66" s="3800"/>
      <c r="AF66" s="3800"/>
      <c r="AG66" s="3800"/>
      <c r="AH66" s="3800"/>
      <c r="AI66" s="3800"/>
      <c r="AJ66" s="3800"/>
      <c r="AK66" s="3800"/>
      <c r="AL66" s="3800"/>
      <c r="AM66" s="3800"/>
      <c r="AN66" s="3800"/>
      <c r="AO66" s="3800"/>
      <c r="AP66" s="3800"/>
      <c r="AQ66" s="3800"/>
      <c r="AR66" s="3800"/>
      <c r="AS66" s="3800"/>
      <c r="AT66" s="3800"/>
      <c r="AU66" s="3800"/>
      <c r="AV66" s="3800"/>
      <c r="AW66" s="3800"/>
      <c r="AX66" s="3800"/>
      <c r="AY66" s="3801"/>
    </row>
    <row r="67" spans="1:51" ht="19.649999999999999" customHeight="1">
      <c r="A67" s="1668"/>
      <c r="B67" s="891" t="s">
        <v>118</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2"/>
      <c r="AV67" s="892"/>
      <c r="AW67" s="892"/>
      <c r="AX67" s="892"/>
      <c r="AY67" s="893"/>
    </row>
    <row r="68" spans="1:51" ht="205.2" customHeight="1" thickBot="1">
      <c r="A68" s="1668"/>
      <c r="B68" s="1676"/>
      <c r="C68" s="1677"/>
      <c r="D68" s="1677"/>
      <c r="E68" s="1677"/>
      <c r="F68" s="1677"/>
      <c r="G68" s="1677"/>
      <c r="H68" s="1677"/>
      <c r="I68" s="1677"/>
      <c r="J68" s="1677"/>
      <c r="K68" s="1677"/>
      <c r="L68" s="1677"/>
      <c r="M68" s="1677"/>
      <c r="N68" s="1677"/>
      <c r="O68" s="1677"/>
      <c r="P68" s="1677"/>
      <c r="Q68" s="1677"/>
      <c r="R68" s="1677"/>
      <c r="S68" s="1677"/>
      <c r="T68" s="1677"/>
      <c r="U68" s="1677"/>
      <c r="V68" s="1677"/>
      <c r="W68" s="1677"/>
      <c r="X68" s="1677"/>
      <c r="Y68" s="1677"/>
      <c r="Z68" s="1677"/>
      <c r="AA68" s="1677"/>
      <c r="AB68" s="1677"/>
      <c r="AC68" s="1677"/>
      <c r="AD68" s="1677"/>
      <c r="AE68" s="1677"/>
      <c r="AF68" s="1677"/>
      <c r="AG68" s="1677"/>
      <c r="AH68" s="1677"/>
      <c r="AI68" s="1677"/>
      <c r="AJ68" s="1677"/>
      <c r="AK68" s="1677"/>
      <c r="AL68" s="1677"/>
      <c r="AM68" s="1677"/>
      <c r="AN68" s="1677"/>
      <c r="AO68" s="1677"/>
      <c r="AP68" s="1677"/>
      <c r="AQ68" s="1677"/>
      <c r="AR68" s="1677"/>
      <c r="AS68" s="1677"/>
      <c r="AT68" s="1677"/>
      <c r="AU68" s="1677"/>
      <c r="AV68" s="1677"/>
      <c r="AW68" s="1677"/>
      <c r="AX68" s="1677"/>
      <c r="AY68" s="1678"/>
    </row>
    <row r="69" spans="1:51" ht="19.649999999999999" customHeight="1">
      <c r="A69" s="1668"/>
      <c r="B69" s="897" t="s">
        <v>119</v>
      </c>
      <c r="C69" s="898"/>
      <c r="D69" s="898"/>
      <c r="E69" s="898"/>
      <c r="F69" s="898"/>
      <c r="G69" s="898"/>
      <c r="H69" s="898"/>
      <c r="I69" s="898"/>
      <c r="J69" s="898"/>
      <c r="K69" s="898"/>
      <c r="L69" s="898"/>
      <c r="M69" s="898"/>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9"/>
    </row>
    <row r="70" spans="1:51" ht="20.149999999999999" customHeight="1">
      <c r="A70" s="1668"/>
      <c r="B70" s="900" t="s">
        <v>120</v>
      </c>
      <c r="C70" s="901"/>
      <c r="D70" s="901"/>
      <c r="E70" s="901"/>
      <c r="F70" s="901"/>
      <c r="G70" s="901"/>
      <c r="H70" s="901"/>
      <c r="I70" s="901"/>
      <c r="J70" s="901"/>
      <c r="K70" s="901"/>
      <c r="L70" s="902"/>
      <c r="M70" s="1679" t="s">
        <v>280</v>
      </c>
      <c r="N70" s="1279"/>
      <c r="O70" s="1279"/>
      <c r="P70" s="1279"/>
      <c r="Q70" s="1279"/>
      <c r="R70" s="1279"/>
      <c r="S70" s="1279"/>
      <c r="T70" s="1279"/>
      <c r="U70" s="1279"/>
      <c r="V70" s="1279"/>
      <c r="W70" s="1279"/>
      <c r="X70" s="1279"/>
      <c r="Y70" s="1279"/>
      <c r="Z70" s="1279"/>
      <c r="AA70" s="1680"/>
      <c r="AB70" s="901" t="s">
        <v>121</v>
      </c>
      <c r="AC70" s="901"/>
      <c r="AD70" s="901"/>
      <c r="AE70" s="901"/>
      <c r="AF70" s="901"/>
      <c r="AG70" s="901"/>
      <c r="AH70" s="901"/>
      <c r="AI70" s="901"/>
      <c r="AJ70" s="901"/>
      <c r="AK70" s="902"/>
      <c r="AL70" s="1679" t="s">
        <v>1780</v>
      </c>
      <c r="AM70" s="1279"/>
      <c r="AN70" s="1279"/>
      <c r="AO70" s="1279"/>
      <c r="AP70" s="1279"/>
      <c r="AQ70" s="1279"/>
      <c r="AR70" s="1279"/>
      <c r="AS70" s="1279"/>
      <c r="AT70" s="1279"/>
      <c r="AU70" s="1279"/>
      <c r="AV70" s="1279"/>
      <c r="AW70" s="1279"/>
      <c r="AX70" s="1279"/>
      <c r="AY70" s="1280"/>
    </row>
    <row r="71" spans="1:51" ht="2.95" customHeight="1">
      <c r="A71" s="1637"/>
      <c r="B71" s="774"/>
      <c r="C71" s="774"/>
      <c r="D71" s="1681"/>
      <c r="E71" s="1681"/>
      <c r="F71" s="1681"/>
      <c r="G71" s="1681"/>
      <c r="H71" s="1681"/>
      <c r="I71" s="1681"/>
      <c r="J71" s="1681"/>
      <c r="K71" s="1681"/>
      <c r="L71" s="1681"/>
      <c r="M71" s="1681"/>
      <c r="N71" s="1681"/>
      <c r="O71" s="1681"/>
      <c r="P71" s="1681"/>
      <c r="Q71" s="1681"/>
      <c r="R71" s="1681"/>
      <c r="S71" s="1681"/>
      <c r="T71" s="1681"/>
      <c r="U71" s="1681"/>
      <c r="V71" s="1681"/>
      <c r="W71" s="1681"/>
      <c r="X71" s="1681"/>
      <c r="Y71" s="1681"/>
      <c r="Z71" s="1681"/>
      <c r="AA71" s="1681"/>
      <c r="AB71" s="1681"/>
      <c r="AC71" s="1681"/>
      <c r="AD71" s="1681"/>
      <c r="AE71" s="1681"/>
      <c r="AF71" s="1681"/>
      <c r="AG71" s="1681"/>
      <c r="AH71" s="1681"/>
      <c r="AI71" s="1681"/>
      <c r="AJ71" s="1681"/>
      <c r="AK71" s="1681"/>
      <c r="AL71" s="1681"/>
      <c r="AM71" s="1681"/>
      <c r="AN71" s="1681"/>
      <c r="AO71" s="1681"/>
      <c r="AP71" s="1681"/>
      <c r="AQ71" s="1681"/>
      <c r="AR71" s="1681"/>
      <c r="AS71" s="1681"/>
      <c r="AT71" s="1681"/>
      <c r="AU71" s="1681"/>
      <c r="AV71" s="1681"/>
      <c r="AW71" s="1681"/>
      <c r="AX71" s="1681"/>
      <c r="AY71" s="1681"/>
    </row>
    <row r="72" spans="1:51" ht="2.95" customHeight="1" thickBot="1">
      <c r="A72" s="1637"/>
      <c r="B72" s="776"/>
      <c r="C72" s="776"/>
      <c r="D72" s="1682"/>
      <c r="E72" s="1682"/>
      <c r="F72" s="1682"/>
      <c r="G72" s="1682"/>
      <c r="H72" s="1682"/>
      <c r="I72" s="1682"/>
      <c r="J72" s="1682"/>
      <c r="K72" s="1682"/>
      <c r="L72" s="1682"/>
      <c r="M72" s="1682"/>
      <c r="N72" s="1682"/>
      <c r="O72" s="1682"/>
      <c r="P72" s="1682"/>
      <c r="Q72" s="1682"/>
      <c r="R72" s="1682"/>
      <c r="S72" s="1682"/>
      <c r="T72" s="1682"/>
      <c r="U72" s="1682"/>
      <c r="V72" s="1682"/>
      <c r="W72" s="1682"/>
      <c r="X72" s="1682"/>
      <c r="Y72" s="1682"/>
      <c r="Z72" s="1682"/>
      <c r="AA72" s="1682"/>
      <c r="AB72" s="1682"/>
      <c r="AC72" s="1682"/>
      <c r="AD72" s="1682"/>
      <c r="AE72" s="1682"/>
      <c r="AF72" s="1682"/>
      <c r="AG72" s="1682"/>
      <c r="AH72" s="1682"/>
      <c r="AI72" s="1682"/>
      <c r="AJ72" s="1682"/>
      <c r="AK72" s="1682"/>
      <c r="AL72" s="1682"/>
      <c r="AM72" s="1682"/>
      <c r="AN72" s="1682"/>
      <c r="AO72" s="1682"/>
      <c r="AP72" s="1682"/>
      <c r="AQ72" s="1682"/>
      <c r="AR72" s="1682"/>
      <c r="AS72" s="1682"/>
      <c r="AT72" s="1682"/>
      <c r="AU72" s="1682"/>
      <c r="AV72" s="1682"/>
      <c r="AW72" s="1682"/>
      <c r="AX72" s="1682"/>
      <c r="AY72" s="1682"/>
    </row>
    <row r="73" spans="1:51" ht="385.55" customHeight="1">
      <c r="A73" s="1668"/>
      <c r="B73" s="907" t="s">
        <v>243</v>
      </c>
      <c r="C73" s="908"/>
      <c r="D73" s="908"/>
      <c r="E73" s="908"/>
      <c r="F73" s="908"/>
      <c r="G73" s="909"/>
      <c r="H73" s="910" t="s">
        <v>463</v>
      </c>
      <c r="I73" s="911"/>
      <c r="J73" s="911"/>
      <c r="K73" s="911"/>
      <c r="L73" s="911"/>
      <c r="M73" s="911"/>
      <c r="N73" s="911"/>
      <c r="O73" s="911"/>
      <c r="P73" s="911"/>
      <c r="Q73" s="911"/>
      <c r="R73" s="911"/>
      <c r="S73" s="911"/>
      <c r="T73" s="911"/>
      <c r="U73" s="911"/>
      <c r="V73" s="911"/>
      <c r="W73" s="911"/>
      <c r="X73" s="911"/>
      <c r="Y73" s="911"/>
      <c r="Z73" s="911"/>
      <c r="AA73" s="911"/>
      <c r="AB73" s="911"/>
      <c r="AC73" s="911"/>
      <c r="AD73" s="911"/>
      <c r="AE73" s="911"/>
      <c r="AF73" s="911"/>
      <c r="AG73" s="911"/>
      <c r="AH73" s="911"/>
      <c r="AI73" s="911"/>
      <c r="AJ73" s="911"/>
      <c r="AK73" s="911"/>
      <c r="AL73" s="911"/>
      <c r="AM73" s="911"/>
      <c r="AN73" s="911"/>
      <c r="AO73" s="911"/>
      <c r="AP73" s="911"/>
      <c r="AQ73" s="911"/>
      <c r="AR73" s="911"/>
      <c r="AS73" s="911"/>
      <c r="AT73" s="911"/>
      <c r="AU73" s="911"/>
      <c r="AV73" s="911"/>
      <c r="AW73" s="911"/>
      <c r="AX73" s="911"/>
      <c r="AY73" s="912"/>
    </row>
    <row r="74" spans="1:51" ht="348.9" customHeight="1">
      <c r="B74" s="585"/>
      <c r="C74" s="586"/>
      <c r="D74" s="586"/>
      <c r="E74" s="586"/>
      <c r="F74" s="586"/>
      <c r="G74" s="587"/>
      <c r="H74" s="913"/>
      <c r="I74" s="917"/>
      <c r="J74" s="917"/>
      <c r="K74" s="917"/>
      <c r="L74" s="917"/>
      <c r="M74" s="917"/>
      <c r="N74" s="917"/>
      <c r="O74" s="917"/>
      <c r="P74" s="917"/>
      <c r="Q74" s="917"/>
      <c r="R74" s="917"/>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8"/>
    </row>
    <row r="75" spans="1:51" ht="324" customHeight="1" thickBot="1">
      <c r="B75" s="585"/>
      <c r="C75" s="586"/>
      <c r="D75" s="586"/>
      <c r="E75" s="586"/>
      <c r="F75" s="586"/>
      <c r="G75" s="587"/>
      <c r="H75" s="913"/>
      <c r="I75" s="917"/>
      <c r="J75" s="917"/>
      <c r="K75" s="917"/>
      <c r="L75" s="917"/>
      <c r="M75" s="917"/>
      <c r="N75" s="917"/>
      <c r="O75" s="917"/>
      <c r="P75" s="917"/>
      <c r="Q75" s="917"/>
      <c r="R75" s="917"/>
      <c r="S75" s="917"/>
      <c r="T75" s="917"/>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918"/>
    </row>
    <row r="76" spans="1:51" ht="2.95" customHeight="1">
      <c r="B76" s="1347"/>
      <c r="C76" s="1347"/>
      <c r="D76" s="1347"/>
      <c r="E76" s="1347"/>
      <c r="F76" s="1347"/>
      <c r="G76" s="1347"/>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row>
    <row r="77" spans="1:51" ht="2.95" customHeight="1" thickBot="1">
      <c r="B77" s="1348"/>
      <c r="C77" s="1348"/>
      <c r="D77" s="1348"/>
      <c r="E77" s="1348"/>
      <c r="F77" s="1348"/>
      <c r="G77" s="1348"/>
      <c r="H77" s="1012"/>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ht="24.75" customHeight="1">
      <c r="B78" s="678" t="s">
        <v>260</v>
      </c>
      <c r="C78" s="679"/>
      <c r="D78" s="679"/>
      <c r="E78" s="679"/>
      <c r="F78" s="679"/>
      <c r="G78" s="680"/>
      <c r="H78" s="1349" t="s">
        <v>1781</v>
      </c>
      <c r="I78" s="1350"/>
      <c r="J78" s="1350"/>
      <c r="K78" s="1350"/>
      <c r="L78" s="1350"/>
      <c r="M78" s="1350"/>
      <c r="N78" s="1350"/>
      <c r="O78" s="1350"/>
      <c r="P78" s="1350"/>
      <c r="Q78" s="1350"/>
      <c r="R78" s="1350"/>
      <c r="S78" s="1350"/>
      <c r="T78" s="1350"/>
      <c r="U78" s="1350"/>
      <c r="V78" s="1350"/>
      <c r="W78" s="1350"/>
      <c r="X78" s="1350"/>
      <c r="Y78" s="1350"/>
      <c r="Z78" s="1350"/>
      <c r="AA78" s="1350"/>
      <c r="AB78" s="1350"/>
      <c r="AC78" s="1351"/>
      <c r="AD78" s="1349" t="s">
        <v>411</v>
      </c>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2"/>
    </row>
    <row r="79" spans="1:51" ht="24.75" customHeight="1">
      <c r="B79" s="678"/>
      <c r="C79" s="679"/>
      <c r="D79" s="679"/>
      <c r="E79" s="679"/>
      <c r="F79" s="679"/>
      <c r="G79" s="680"/>
      <c r="H79" s="1022" t="s">
        <v>71</v>
      </c>
      <c r="I79" s="693"/>
      <c r="J79" s="693"/>
      <c r="K79" s="693"/>
      <c r="L79" s="693"/>
      <c r="M79" s="1023" t="s">
        <v>127</v>
      </c>
      <c r="N79" s="530"/>
      <c r="O79" s="530"/>
      <c r="P79" s="530"/>
      <c r="Q79" s="530"/>
      <c r="R79" s="530"/>
      <c r="S79" s="530"/>
      <c r="T79" s="530"/>
      <c r="U79" s="530"/>
      <c r="V79" s="530"/>
      <c r="W79" s="530"/>
      <c r="X79" s="530"/>
      <c r="Y79" s="554"/>
      <c r="Z79" s="1024" t="s">
        <v>128</v>
      </c>
      <c r="AA79" s="1025"/>
      <c r="AB79" s="1025"/>
      <c r="AC79" s="1026"/>
      <c r="AD79" s="1022" t="s">
        <v>71</v>
      </c>
      <c r="AE79" s="693"/>
      <c r="AF79" s="693"/>
      <c r="AG79" s="693"/>
      <c r="AH79" s="693"/>
      <c r="AI79" s="1023" t="s">
        <v>127</v>
      </c>
      <c r="AJ79" s="530"/>
      <c r="AK79" s="530"/>
      <c r="AL79" s="530"/>
      <c r="AM79" s="530"/>
      <c r="AN79" s="530"/>
      <c r="AO79" s="530"/>
      <c r="AP79" s="530"/>
      <c r="AQ79" s="530"/>
      <c r="AR79" s="530"/>
      <c r="AS79" s="530"/>
      <c r="AT79" s="530"/>
      <c r="AU79" s="554"/>
      <c r="AV79" s="1024" t="s">
        <v>128</v>
      </c>
      <c r="AW79" s="1025"/>
      <c r="AX79" s="1025"/>
      <c r="AY79" s="1027"/>
    </row>
    <row r="80" spans="1:51" ht="24.75" customHeight="1">
      <c r="B80" s="678"/>
      <c r="C80" s="679"/>
      <c r="D80" s="679"/>
      <c r="E80" s="679"/>
      <c r="F80" s="679"/>
      <c r="G80" s="680"/>
      <c r="H80" s="1651" t="s">
        <v>1782</v>
      </c>
      <c r="I80" s="3167"/>
      <c r="J80" s="3167"/>
      <c r="K80" s="3167"/>
      <c r="L80" s="3168"/>
      <c r="M80" s="1936" t="s">
        <v>1783</v>
      </c>
      <c r="N80" s="3802"/>
      <c r="O80" s="3802"/>
      <c r="P80" s="3802"/>
      <c r="Q80" s="3802"/>
      <c r="R80" s="3802"/>
      <c r="S80" s="3802"/>
      <c r="T80" s="3802"/>
      <c r="U80" s="3802"/>
      <c r="V80" s="3802"/>
      <c r="W80" s="3802"/>
      <c r="X80" s="3802"/>
      <c r="Y80" s="3803"/>
      <c r="Z80" s="3317">
        <v>241.428</v>
      </c>
      <c r="AA80" s="3318"/>
      <c r="AB80" s="3318"/>
      <c r="AC80" s="3319"/>
      <c r="AD80" s="1729"/>
      <c r="AE80" s="1652"/>
      <c r="AF80" s="1652"/>
      <c r="AG80" s="1652"/>
      <c r="AH80" s="1653"/>
      <c r="AI80" s="1031"/>
      <c r="AJ80" s="1730"/>
      <c r="AK80" s="1730"/>
      <c r="AL80" s="1730"/>
      <c r="AM80" s="1730"/>
      <c r="AN80" s="1730"/>
      <c r="AO80" s="1730"/>
      <c r="AP80" s="1730"/>
      <c r="AQ80" s="1730"/>
      <c r="AR80" s="1730"/>
      <c r="AS80" s="1730"/>
      <c r="AT80" s="1730"/>
      <c r="AU80" s="1731"/>
      <c r="AV80" s="1732"/>
      <c r="AW80" s="1733"/>
      <c r="AX80" s="1733"/>
      <c r="AY80" s="1735"/>
    </row>
    <row r="81" spans="2:51" ht="24.75" customHeight="1">
      <c r="B81" s="678"/>
      <c r="C81" s="679"/>
      <c r="D81" s="679"/>
      <c r="E81" s="679"/>
      <c r="F81" s="679"/>
      <c r="G81" s="680"/>
      <c r="H81" s="1643" t="s">
        <v>1784</v>
      </c>
      <c r="I81" s="3804"/>
      <c r="J81" s="3804"/>
      <c r="K81" s="3804"/>
      <c r="L81" s="3805"/>
      <c r="M81" s="1942" t="s">
        <v>1785</v>
      </c>
      <c r="N81" s="3806"/>
      <c r="O81" s="3806"/>
      <c r="P81" s="3806"/>
      <c r="Q81" s="3806"/>
      <c r="R81" s="3806"/>
      <c r="S81" s="3806"/>
      <c r="T81" s="3806"/>
      <c r="U81" s="3806"/>
      <c r="V81" s="3806"/>
      <c r="W81" s="3806"/>
      <c r="X81" s="3806"/>
      <c r="Y81" s="3807"/>
      <c r="Z81" s="3320">
        <v>29.023</v>
      </c>
      <c r="AA81" s="3321"/>
      <c r="AB81" s="3321"/>
      <c r="AC81" s="3808"/>
      <c r="AD81" s="1736"/>
      <c r="AE81" s="1655"/>
      <c r="AF81" s="1655"/>
      <c r="AG81" s="1655"/>
      <c r="AH81" s="1656"/>
      <c r="AI81" s="1039"/>
      <c r="AJ81" s="1737"/>
      <c r="AK81" s="1737"/>
      <c r="AL81" s="1737"/>
      <c r="AM81" s="1737"/>
      <c r="AN81" s="1737"/>
      <c r="AO81" s="1737"/>
      <c r="AP81" s="1737"/>
      <c r="AQ81" s="1737"/>
      <c r="AR81" s="1737"/>
      <c r="AS81" s="1737"/>
      <c r="AT81" s="1737"/>
      <c r="AU81" s="1738"/>
      <c r="AV81" s="1739"/>
      <c r="AW81" s="1740"/>
      <c r="AX81" s="1740"/>
      <c r="AY81" s="1742"/>
    </row>
    <row r="82" spans="2:51" ht="24.75" customHeight="1">
      <c r="B82" s="678"/>
      <c r="C82" s="679"/>
      <c r="D82" s="679"/>
      <c r="E82" s="679"/>
      <c r="F82" s="679"/>
      <c r="G82" s="680"/>
      <c r="H82" s="1736"/>
      <c r="I82" s="1655"/>
      <c r="J82" s="1655"/>
      <c r="K82" s="1655"/>
      <c r="L82" s="1656"/>
      <c r="M82" s="1039"/>
      <c r="N82" s="1737"/>
      <c r="O82" s="1737"/>
      <c r="P82" s="1737"/>
      <c r="Q82" s="1737"/>
      <c r="R82" s="1737"/>
      <c r="S82" s="1737"/>
      <c r="T82" s="1737"/>
      <c r="U82" s="1737"/>
      <c r="V82" s="1737"/>
      <c r="W82" s="1737"/>
      <c r="X82" s="1737"/>
      <c r="Y82" s="1738"/>
      <c r="Z82" s="1739"/>
      <c r="AA82" s="1740"/>
      <c r="AB82" s="1740"/>
      <c r="AC82" s="1741"/>
      <c r="AD82" s="1736"/>
      <c r="AE82" s="1655"/>
      <c r="AF82" s="1655"/>
      <c r="AG82" s="1655"/>
      <c r="AH82" s="1656"/>
      <c r="AI82" s="1039"/>
      <c r="AJ82" s="1737"/>
      <c r="AK82" s="1737"/>
      <c r="AL82" s="1737"/>
      <c r="AM82" s="1737"/>
      <c r="AN82" s="1737"/>
      <c r="AO82" s="1737"/>
      <c r="AP82" s="1737"/>
      <c r="AQ82" s="1737"/>
      <c r="AR82" s="1737"/>
      <c r="AS82" s="1737"/>
      <c r="AT82" s="1737"/>
      <c r="AU82" s="1738"/>
      <c r="AV82" s="1739"/>
      <c r="AW82" s="1740"/>
      <c r="AX82" s="1740"/>
      <c r="AY82" s="1742"/>
    </row>
    <row r="83" spans="2:51" ht="24.75" customHeight="1">
      <c r="B83" s="678"/>
      <c r="C83" s="679"/>
      <c r="D83" s="679"/>
      <c r="E83" s="679"/>
      <c r="F83" s="679"/>
      <c r="G83" s="680"/>
      <c r="H83" s="1736"/>
      <c r="I83" s="1655"/>
      <c r="J83" s="1655"/>
      <c r="K83" s="1655"/>
      <c r="L83" s="1656"/>
      <c r="M83" s="1039"/>
      <c r="N83" s="1737"/>
      <c r="O83" s="1737"/>
      <c r="P83" s="1737"/>
      <c r="Q83" s="1737"/>
      <c r="R83" s="1737"/>
      <c r="S83" s="1737"/>
      <c r="T83" s="1737"/>
      <c r="U83" s="1737"/>
      <c r="V83" s="1737"/>
      <c r="W83" s="1737"/>
      <c r="X83" s="1737"/>
      <c r="Y83" s="1738"/>
      <c r="Z83" s="1739"/>
      <c r="AA83" s="1740"/>
      <c r="AB83" s="1740"/>
      <c r="AC83" s="1741"/>
      <c r="AD83" s="1736"/>
      <c r="AE83" s="1655"/>
      <c r="AF83" s="1655"/>
      <c r="AG83" s="1655"/>
      <c r="AH83" s="1656"/>
      <c r="AI83" s="1039"/>
      <c r="AJ83" s="1737"/>
      <c r="AK83" s="1737"/>
      <c r="AL83" s="1737"/>
      <c r="AM83" s="1737"/>
      <c r="AN83" s="1737"/>
      <c r="AO83" s="1737"/>
      <c r="AP83" s="1737"/>
      <c r="AQ83" s="1737"/>
      <c r="AR83" s="1737"/>
      <c r="AS83" s="1737"/>
      <c r="AT83" s="1737"/>
      <c r="AU83" s="1738"/>
      <c r="AV83" s="1739"/>
      <c r="AW83" s="1740"/>
      <c r="AX83" s="1740"/>
      <c r="AY83" s="1742"/>
    </row>
    <row r="84" spans="2:51" ht="24.75" customHeight="1">
      <c r="B84" s="678"/>
      <c r="C84" s="679"/>
      <c r="D84" s="679"/>
      <c r="E84" s="679"/>
      <c r="F84" s="679"/>
      <c r="G84" s="680"/>
      <c r="H84" s="1736"/>
      <c r="I84" s="1655"/>
      <c r="J84" s="1655"/>
      <c r="K84" s="1655"/>
      <c r="L84" s="1656"/>
      <c r="M84" s="1039"/>
      <c r="N84" s="1737"/>
      <c r="O84" s="1737"/>
      <c r="P84" s="1737"/>
      <c r="Q84" s="1737"/>
      <c r="R84" s="1737"/>
      <c r="S84" s="1737"/>
      <c r="T84" s="1737"/>
      <c r="U84" s="1737"/>
      <c r="V84" s="1737"/>
      <c r="W84" s="1737"/>
      <c r="X84" s="1737"/>
      <c r="Y84" s="1738"/>
      <c r="Z84" s="1739"/>
      <c r="AA84" s="1740"/>
      <c r="AB84" s="1740"/>
      <c r="AC84" s="1740"/>
      <c r="AD84" s="1736"/>
      <c r="AE84" s="1655"/>
      <c r="AF84" s="1655"/>
      <c r="AG84" s="1655"/>
      <c r="AH84" s="1656"/>
      <c r="AI84" s="1039"/>
      <c r="AJ84" s="1737"/>
      <c r="AK84" s="1737"/>
      <c r="AL84" s="1737"/>
      <c r="AM84" s="1737"/>
      <c r="AN84" s="1737"/>
      <c r="AO84" s="1737"/>
      <c r="AP84" s="1737"/>
      <c r="AQ84" s="1737"/>
      <c r="AR84" s="1737"/>
      <c r="AS84" s="1737"/>
      <c r="AT84" s="1737"/>
      <c r="AU84" s="1738"/>
      <c r="AV84" s="1739"/>
      <c r="AW84" s="1740"/>
      <c r="AX84" s="1740"/>
      <c r="AY84" s="1742"/>
    </row>
    <row r="85" spans="2:51" ht="24.75" customHeight="1">
      <c r="B85" s="678"/>
      <c r="C85" s="679"/>
      <c r="D85" s="679"/>
      <c r="E85" s="679"/>
      <c r="F85" s="679"/>
      <c r="G85" s="680"/>
      <c r="H85" s="1736"/>
      <c r="I85" s="1655"/>
      <c r="J85" s="1655"/>
      <c r="K85" s="1655"/>
      <c r="L85" s="1656"/>
      <c r="M85" s="1039"/>
      <c r="N85" s="1737"/>
      <c r="O85" s="1737"/>
      <c r="P85" s="1737"/>
      <c r="Q85" s="1737"/>
      <c r="R85" s="1737"/>
      <c r="S85" s="1737"/>
      <c r="T85" s="1737"/>
      <c r="U85" s="1737"/>
      <c r="V85" s="1737"/>
      <c r="W85" s="1737"/>
      <c r="X85" s="1737"/>
      <c r="Y85" s="1738"/>
      <c r="Z85" s="1739"/>
      <c r="AA85" s="1740"/>
      <c r="AB85" s="1740"/>
      <c r="AC85" s="1740"/>
      <c r="AD85" s="1736"/>
      <c r="AE85" s="1655"/>
      <c r="AF85" s="1655"/>
      <c r="AG85" s="1655"/>
      <c r="AH85" s="1656"/>
      <c r="AI85" s="1039"/>
      <c r="AJ85" s="1737"/>
      <c r="AK85" s="1737"/>
      <c r="AL85" s="1737"/>
      <c r="AM85" s="1737"/>
      <c r="AN85" s="1737"/>
      <c r="AO85" s="1737"/>
      <c r="AP85" s="1737"/>
      <c r="AQ85" s="1737"/>
      <c r="AR85" s="1737"/>
      <c r="AS85" s="1737"/>
      <c r="AT85" s="1737"/>
      <c r="AU85" s="1738"/>
      <c r="AV85" s="1739"/>
      <c r="AW85" s="1740"/>
      <c r="AX85" s="1740"/>
      <c r="AY85" s="1742"/>
    </row>
    <row r="86" spans="2:51" ht="24.75" customHeight="1">
      <c r="B86" s="678"/>
      <c r="C86" s="679"/>
      <c r="D86" s="679"/>
      <c r="E86" s="679"/>
      <c r="F86" s="679"/>
      <c r="G86" s="680"/>
      <c r="H86" s="1736"/>
      <c r="I86" s="1655"/>
      <c r="J86" s="1655"/>
      <c r="K86" s="1655"/>
      <c r="L86" s="1656"/>
      <c r="M86" s="1039"/>
      <c r="N86" s="1737"/>
      <c r="O86" s="1737"/>
      <c r="P86" s="1737"/>
      <c r="Q86" s="1737"/>
      <c r="R86" s="1737"/>
      <c r="S86" s="1737"/>
      <c r="T86" s="1737"/>
      <c r="U86" s="1737"/>
      <c r="V86" s="1737"/>
      <c r="W86" s="1737"/>
      <c r="X86" s="1737"/>
      <c r="Y86" s="1738"/>
      <c r="Z86" s="1739"/>
      <c r="AA86" s="1740"/>
      <c r="AB86" s="1740"/>
      <c r="AC86" s="1740"/>
      <c r="AD86" s="1736"/>
      <c r="AE86" s="1655"/>
      <c r="AF86" s="1655"/>
      <c r="AG86" s="1655"/>
      <c r="AH86" s="1656"/>
      <c r="AI86" s="1039"/>
      <c r="AJ86" s="1737"/>
      <c r="AK86" s="1737"/>
      <c r="AL86" s="1737"/>
      <c r="AM86" s="1737"/>
      <c r="AN86" s="1737"/>
      <c r="AO86" s="1737"/>
      <c r="AP86" s="1737"/>
      <c r="AQ86" s="1737"/>
      <c r="AR86" s="1737"/>
      <c r="AS86" s="1737"/>
      <c r="AT86" s="1737"/>
      <c r="AU86" s="1738"/>
      <c r="AV86" s="1739"/>
      <c r="AW86" s="1740"/>
      <c r="AX86" s="1740"/>
      <c r="AY86" s="1742"/>
    </row>
    <row r="87" spans="2:51" ht="24.75" customHeight="1">
      <c r="B87" s="678"/>
      <c r="C87" s="679"/>
      <c r="D87" s="679"/>
      <c r="E87" s="679"/>
      <c r="F87" s="679"/>
      <c r="G87" s="680"/>
      <c r="H87" s="1743"/>
      <c r="I87" s="1647"/>
      <c r="J87" s="1647"/>
      <c r="K87" s="1647"/>
      <c r="L87" s="1648"/>
      <c r="M87" s="1047"/>
      <c r="N87" s="1744"/>
      <c r="O87" s="1744"/>
      <c r="P87" s="1744"/>
      <c r="Q87" s="1744"/>
      <c r="R87" s="1744"/>
      <c r="S87" s="1744"/>
      <c r="T87" s="1744"/>
      <c r="U87" s="1744"/>
      <c r="V87" s="1744"/>
      <c r="W87" s="1744"/>
      <c r="X87" s="1744"/>
      <c r="Y87" s="1745"/>
      <c r="Z87" s="1746"/>
      <c r="AA87" s="1747"/>
      <c r="AB87" s="1747"/>
      <c r="AC87" s="1747"/>
      <c r="AD87" s="1743"/>
      <c r="AE87" s="1647"/>
      <c r="AF87" s="1647"/>
      <c r="AG87" s="1647"/>
      <c r="AH87" s="1648"/>
      <c r="AI87" s="1047"/>
      <c r="AJ87" s="1744"/>
      <c r="AK87" s="1744"/>
      <c r="AL87" s="1744"/>
      <c r="AM87" s="1744"/>
      <c r="AN87" s="1744"/>
      <c r="AO87" s="1744"/>
      <c r="AP87" s="1744"/>
      <c r="AQ87" s="1744"/>
      <c r="AR87" s="1744"/>
      <c r="AS87" s="1744"/>
      <c r="AT87" s="1744"/>
      <c r="AU87" s="1745"/>
      <c r="AV87" s="1746"/>
      <c r="AW87" s="1747"/>
      <c r="AX87" s="1747"/>
      <c r="AY87" s="1748"/>
    </row>
    <row r="88" spans="2:51" ht="24.75" customHeight="1">
      <c r="B88" s="678"/>
      <c r="C88" s="679"/>
      <c r="D88" s="679"/>
      <c r="E88" s="679"/>
      <c r="F88" s="679"/>
      <c r="G88" s="680"/>
      <c r="H88" s="1749" t="s">
        <v>39</v>
      </c>
      <c r="I88" s="1552"/>
      <c r="J88" s="1552"/>
      <c r="K88" s="1552"/>
      <c r="L88" s="1552"/>
      <c r="M88" s="1054"/>
      <c r="N88" s="1750"/>
      <c r="O88" s="1750"/>
      <c r="P88" s="1750"/>
      <c r="Q88" s="1750"/>
      <c r="R88" s="1750"/>
      <c r="S88" s="1750"/>
      <c r="T88" s="1750"/>
      <c r="U88" s="1750"/>
      <c r="V88" s="1750"/>
      <c r="W88" s="1750"/>
      <c r="X88" s="1750"/>
      <c r="Y88" s="1751"/>
      <c r="Z88" s="1752">
        <f>SUM(Z80:AC87)</f>
        <v>270.45100000000002</v>
      </c>
      <c r="AA88" s="1753"/>
      <c r="AB88" s="1753"/>
      <c r="AC88" s="1754"/>
      <c r="AD88" s="1749" t="s">
        <v>39</v>
      </c>
      <c r="AE88" s="1552"/>
      <c r="AF88" s="1552"/>
      <c r="AG88" s="1552"/>
      <c r="AH88" s="1552"/>
      <c r="AI88" s="1054"/>
      <c r="AJ88" s="1750"/>
      <c r="AK88" s="1750"/>
      <c r="AL88" s="1750"/>
      <c r="AM88" s="1750"/>
      <c r="AN88" s="1750"/>
      <c r="AO88" s="1750"/>
      <c r="AP88" s="1750"/>
      <c r="AQ88" s="1750"/>
      <c r="AR88" s="1750"/>
      <c r="AS88" s="1750"/>
      <c r="AT88" s="1750"/>
      <c r="AU88" s="1751"/>
      <c r="AV88" s="1752">
        <f>SUM(AV80:AY87)</f>
        <v>0</v>
      </c>
      <c r="AW88" s="1753"/>
      <c r="AX88" s="1753"/>
      <c r="AY88" s="1755"/>
    </row>
    <row r="89" spans="2:51" ht="25.2" customHeight="1">
      <c r="B89" s="678"/>
      <c r="C89" s="679"/>
      <c r="D89" s="679"/>
      <c r="E89" s="679"/>
      <c r="F89" s="679"/>
      <c r="G89" s="680"/>
      <c r="H89" s="1059" t="s">
        <v>1786</v>
      </c>
      <c r="I89" s="1060"/>
      <c r="J89" s="1060"/>
      <c r="K89" s="1060"/>
      <c r="L89" s="1060"/>
      <c r="M89" s="1060"/>
      <c r="N89" s="1060"/>
      <c r="O89" s="1060"/>
      <c r="P89" s="1060"/>
      <c r="Q89" s="1060"/>
      <c r="R89" s="1060"/>
      <c r="S89" s="1060"/>
      <c r="T89" s="1060"/>
      <c r="U89" s="1060"/>
      <c r="V89" s="1060"/>
      <c r="W89" s="1060"/>
      <c r="X89" s="1060"/>
      <c r="Y89" s="1060"/>
      <c r="Z89" s="1060"/>
      <c r="AA89" s="1060"/>
      <c r="AB89" s="1060"/>
      <c r="AC89" s="1061"/>
      <c r="AD89" s="1059" t="s">
        <v>136</v>
      </c>
      <c r="AE89" s="1060"/>
      <c r="AF89" s="1060"/>
      <c r="AG89" s="1060"/>
      <c r="AH89" s="1060"/>
      <c r="AI89" s="1060"/>
      <c r="AJ89" s="1060"/>
      <c r="AK89" s="1060"/>
      <c r="AL89" s="1060"/>
      <c r="AM89" s="1060"/>
      <c r="AN89" s="1060"/>
      <c r="AO89" s="1060"/>
      <c r="AP89" s="1060"/>
      <c r="AQ89" s="1060"/>
      <c r="AR89" s="1060"/>
      <c r="AS89" s="1060"/>
      <c r="AT89" s="1060"/>
      <c r="AU89" s="1060"/>
      <c r="AV89" s="1060"/>
      <c r="AW89" s="1060"/>
      <c r="AX89" s="1060"/>
      <c r="AY89" s="1062"/>
    </row>
    <row r="90" spans="2:51" ht="25.55" customHeight="1">
      <c r="B90" s="678"/>
      <c r="C90" s="679"/>
      <c r="D90" s="679"/>
      <c r="E90" s="679"/>
      <c r="F90" s="679"/>
      <c r="G90" s="680"/>
      <c r="H90" s="1022" t="s">
        <v>71</v>
      </c>
      <c r="I90" s="693"/>
      <c r="J90" s="693"/>
      <c r="K90" s="693"/>
      <c r="L90" s="693"/>
      <c r="M90" s="1023" t="s">
        <v>127</v>
      </c>
      <c r="N90" s="530"/>
      <c r="O90" s="530"/>
      <c r="P90" s="530"/>
      <c r="Q90" s="530"/>
      <c r="R90" s="530"/>
      <c r="S90" s="530"/>
      <c r="T90" s="530"/>
      <c r="U90" s="530"/>
      <c r="V90" s="530"/>
      <c r="W90" s="530"/>
      <c r="X90" s="530"/>
      <c r="Y90" s="554"/>
      <c r="Z90" s="1024" t="s">
        <v>128</v>
      </c>
      <c r="AA90" s="1025"/>
      <c r="AB90" s="1025"/>
      <c r="AC90" s="1026"/>
      <c r="AD90" s="1022" t="s">
        <v>71</v>
      </c>
      <c r="AE90" s="693"/>
      <c r="AF90" s="693"/>
      <c r="AG90" s="693"/>
      <c r="AH90" s="693"/>
      <c r="AI90" s="1023" t="s">
        <v>127</v>
      </c>
      <c r="AJ90" s="530"/>
      <c r="AK90" s="530"/>
      <c r="AL90" s="530"/>
      <c r="AM90" s="530"/>
      <c r="AN90" s="530"/>
      <c r="AO90" s="530"/>
      <c r="AP90" s="530"/>
      <c r="AQ90" s="530"/>
      <c r="AR90" s="530"/>
      <c r="AS90" s="530"/>
      <c r="AT90" s="530"/>
      <c r="AU90" s="554"/>
      <c r="AV90" s="1024" t="s">
        <v>128</v>
      </c>
      <c r="AW90" s="1025"/>
      <c r="AX90" s="1025"/>
      <c r="AY90" s="1027"/>
    </row>
    <row r="91" spans="2:51" ht="24.75" customHeight="1">
      <c r="B91" s="678"/>
      <c r="C91" s="679"/>
      <c r="D91" s="679"/>
      <c r="E91" s="679"/>
      <c r="F91" s="679"/>
      <c r="G91" s="680"/>
      <c r="H91" s="429" t="s">
        <v>133</v>
      </c>
      <c r="I91" s="295"/>
      <c r="J91" s="295"/>
      <c r="K91" s="295"/>
      <c r="L91" s="296"/>
      <c r="M91" s="430" t="s">
        <v>1787</v>
      </c>
      <c r="N91" s="436"/>
      <c r="O91" s="436"/>
      <c r="P91" s="436"/>
      <c r="Q91" s="436"/>
      <c r="R91" s="436"/>
      <c r="S91" s="436"/>
      <c r="T91" s="436"/>
      <c r="U91" s="436"/>
      <c r="V91" s="436"/>
      <c r="W91" s="436"/>
      <c r="X91" s="436"/>
      <c r="Y91" s="437"/>
      <c r="Z91" s="438">
        <v>17</v>
      </c>
      <c r="AA91" s="439"/>
      <c r="AB91" s="439"/>
      <c r="AC91" s="474"/>
      <c r="AD91" s="1729"/>
      <c r="AE91" s="1652"/>
      <c r="AF91" s="1652"/>
      <c r="AG91" s="1652"/>
      <c r="AH91" s="1653"/>
      <c r="AI91" s="1031"/>
      <c r="AJ91" s="1730"/>
      <c r="AK91" s="1730"/>
      <c r="AL91" s="1730"/>
      <c r="AM91" s="1730"/>
      <c r="AN91" s="1730"/>
      <c r="AO91" s="1730"/>
      <c r="AP91" s="1730"/>
      <c r="AQ91" s="1730"/>
      <c r="AR91" s="1730"/>
      <c r="AS91" s="1730"/>
      <c r="AT91" s="1730"/>
      <c r="AU91" s="1731"/>
      <c r="AV91" s="1732"/>
      <c r="AW91" s="1733"/>
      <c r="AX91" s="1733"/>
      <c r="AY91" s="1735"/>
    </row>
    <row r="92" spans="2:51" ht="24.75" customHeight="1">
      <c r="B92" s="678"/>
      <c r="C92" s="679"/>
      <c r="D92" s="679"/>
      <c r="E92" s="679"/>
      <c r="F92" s="679"/>
      <c r="G92" s="680"/>
      <c r="H92" s="441" t="s">
        <v>263</v>
      </c>
      <c r="I92" s="305"/>
      <c r="J92" s="305"/>
      <c r="K92" s="305"/>
      <c r="L92" s="306"/>
      <c r="M92" s="442" t="s">
        <v>1788</v>
      </c>
      <c r="N92" s="446"/>
      <c r="O92" s="446"/>
      <c r="P92" s="446"/>
      <c r="Q92" s="446"/>
      <c r="R92" s="446"/>
      <c r="S92" s="446"/>
      <c r="T92" s="446"/>
      <c r="U92" s="446"/>
      <c r="V92" s="446"/>
      <c r="W92" s="446"/>
      <c r="X92" s="446"/>
      <c r="Y92" s="447"/>
      <c r="Z92" s="448">
        <v>13</v>
      </c>
      <c r="AA92" s="449"/>
      <c r="AB92" s="449"/>
      <c r="AC92" s="451"/>
      <c r="AD92" s="1736"/>
      <c r="AE92" s="1655"/>
      <c r="AF92" s="1655"/>
      <c r="AG92" s="1655"/>
      <c r="AH92" s="1656"/>
      <c r="AI92" s="1039"/>
      <c r="AJ92" s="1737"/>
      <c r="AK92" s="1737"/>
      <c r="AL92" s="1737"/>
      <c r="AM92" s="1737"/>
      <c r="AN92" s="1737"/>
      <c r="AO92" s="1737"/>
      <c r="AP92" s="1737"/>
      <c r="AQ92" s="1737"/>
      <c r="AR92" s="1737"/>
      <c r="AS92" s="1737"/>
      <c r="AT92" s="1737"/>
      <c r="AU92" s="1738"/>
      <c r="AV92" s="1739"/>
      <c r="AW92" s="1740"/>
      <c r="AX92" s="1740"/>
      <c r="AY92" s="1742"/>
    </row>
    <row r="93" spans="2:51" ht="24.75" customHeight="1">
      <c r="B93" s="678"/>
      <c r="C93" s="679"/>
      <c r="D93" s="679"/>
      <c r="E93" s="679"/>
      <c r="F93" s="679"/>
      <c r="G93" s="680"/>
      <c r="H93" s="441" t="s">
        <v>274</v>
      </c>
      <c r="I93" s="305"/>
      <c r="J93" s="305"/>
      <c r="K93" s="305"/>
      <c r="L93" s="306"/>
      <c r="M93" s="442" t="s">
        <v>1789</v>
      </c>
      <c r="N93" s="446"/>
      <c r="O93" s="446"/>
      <c r="P93" s="446"/>
      <c r="Q93" s="446"/>
      <c r="R93" s="446"/>
      <c r="S93" s="446"/>
      <c r="T93" s="446"/>
      <c r="U93" s="446"/>
      <c r="V93" s="446"/>
      <c r="W93" s="446"/>
      <c r="X93" s="446"/>
      <c r="Y93" s="447"/>
      <c r="Z93" s="448">
        <v>5</v>
      </c>
      <c r="AA93" s="449"/>
      <c r="AB93" s="449"/>
      <c r="AC93" s="451"/>
      <c r="AD93" s="1736"/>
      <c r="AE93" s="1655"/>
      <c r="AF93" s="1655"/>
      <c r="AG93" s="1655"/>
      <c r="AH93" s="1656"/>
      <c r="AI93" s="1039"/>
      <c r="AJ93" s="1737"/>
      <c r="AK93" s="1737"/>
      <c r="AL93" s="1737"/>
      <c r="AM93" s="1737"/>
      <c r="AN93" s="1737"/>
      <c r="AO93" s="1737"/>
      <c r="AP93" s="1737"/>
      <c r="AQ93" s="1737"/>
      <c r="AR93" s="1737"/>
      <c r="AS93" s="1737"/>
      <c r="AT93" s="1737"/>
      <c r="AU93" s="1738"/>
      <c r="AV93" s="1739"/>
      <c r="AW93" s="1740"/>
      <c r="AX93" s="1740"/>
      <c r="AY93" s="1742"/>
    </row>
    <row r="94" spans="2:51" ht="24.75" customHeight="1">
      <c r="B94" s="678"/>
      <c r="C94" s="679"/>
      <c r="D94" s="679"/>
      <c r="E94" s="679"/>
      <c r="F94" s="679"/>
      <c r="G94" s="680"/>
      <c r="H94" s="441" t="s">
        <v>1615</v>
      </c>
      <c r="I94" s="305"/>
      <c r="J94" s="305"/>
      <c r="K94" s="305"/>
      <c r="L94" s="306"/>
      <c r="M94" s="442" t="s">
        <v>1790</v>
      </c>
      <c r="N94" s="446"/>
      <c r="O94" s="446"/>
      <c r="P94" s="446"/>
      <c r="Q94" s="446"/>
      <c r="R94" s="446"/>
      <c r="S94" s="446"/>
      <c r="T94" s="446"/>
      <c r="U94" s="446"/>
      <c r="V94" s="446"/>
      <c r="W94" s="446"/>
      <c r="X94" s="446"/>
      <c r="Y94" s="447"/>
      <c r="Z94" s="448">
        <v>5</v>
      </c>
      <c r="AA94" s="449"/>
      <c r="AB94" s="449"/>
      <c r="AC94" s="451"/>
      <c r="AD94" s="1736"/>
      <c r="AE94" s="1655"/>
      <c r="AF94" s="1655"/>
      <c r="AG94" s="1655"/>
      <c r="AH94" s="1656"/>
      <c r="AI94" s="1039"/>
      <c r="AJ94" s="1737"/>
      <c r="AK94" s="1737"/>
      <c r="AL94" s="1737"/>
      <c r="AM94" s="1737"/>
      <c r="AN94" s="1737"/>
      <c r="AO94" s="1737"/>
      <c r="AP94" s="1737"/>
      <c r="AQ94" s="1737"/>
      <c r="AR94" s="1737"/>
      <c r="AS94" s="1737"/>
      <c r="AT94" s="1737"/>
      <c r="AU94" s="1738"/>
      <c r="AV94" s="1739"/>
      <c r="AW94" s="1740"/>
      <c r="AX94" s="1740"/>
      <c r="AY94" s="1742"/>
    </row>
    <row r="95" spans="2:51" ht="24.75" customHeight="1">
      <c r="B95" s="678"/>
      <c r="C95" s="679"/>
      <c r="D95" s="679"/>
      <c r="E95" s="679"/>
      <c r="F95" s="679"/>
      <c r="G95" s="680"/>
      <c r="H95" s="441" t="s">
        <v>1018</v>
      </c>
      <c r="I95" s="305"/>
      <c r="J95" s="305"/>
      <c r="K95" s="305"/>
      <c r="L95" s="306"/>
      <c r="M95" s="442" t="s">
        <v>1791</v>
      </c>
      <c r="N95" s="446"/>
      <c r="O95" s="446"/>
      <c r="P95" s="446"/>
      <c r="Q95" s="446"/>
      <c r="R95" s="446"/>
      <c r="S95" s="446"/>
      <c r="T95" s="446"/>
      <c r="U95" s="446"/>
      <c r="V95" s="446"/>
      <c r="W95" s="446"/>
      <c r="X95" s="446"/>
      <c r="Y95" s="447"/>
      <c r="Z95" s="448">
        <v>2</v>
      </c>
      <c r="AA95" s="449"/>
      <c r="AB95" s="449"/>
      <c r="AC95" s="449"/>
      <c r="AD95" s="1736"/>
      <c r="AE95" s="1655"/>
      <c r="AF95" s="1655"/>
      <c r="AG95" s="1655"/>
      <c r="AH95" s="1656"/>
      <c r="AI95" s="1039"/>
      <c r="AJ95" s="1737"/>
      <c r="AK95" s="1737"/>
      <c r="AL95" s="1737"/>
      <c r="AM95" s="1737"/>
      <c r="AN95" s="1737"/>
      <c r="AO95" s="1737"/>
      <c r="AP95" s="1737"/>
      <c r="AQ95" s="1737"/>
      <c r="AR95" s="1737"/>
      <c r="AS95" s="1737"/>
      <c r="AT95" s="1737"/>
      <c r="AU95" s="1738"/>
      <c r="AV95" s="1739"/>
      <c r="AW95" s="1740"/>
      <c r="AX95" s="1740"/>
      <c r="AY95" s="1742"/>
    </row>
    <row r="96" spans="2:51" ht="24.75" customHeight="1">
      <c r="B96" s="678"/>
      <c r="C96" s="679"/>
      <c r="D96" s="679"/>
      <c r="E96" s="679"/>
      <c r="F96" s="679"/>
      <c r="G96" s="680"/>
      <c r="H96" s="441" t="s">
        <v>1792</v>
      </c>
      <c r="I96" s="305"/>
      <c r="J96" s="305"/>
      <c r="K96" s="305"/>
      <c r="L96" s="306"/>
      <c r="M96" s="442" t="s">
        <v>1793</v>
      </c>
      <c r="N96" s="446"/>
      <c r="O96" s="446"/>
      <c r="P96" s="446"/>
      <c r="Q96" s="446"/>
      <c r="R96" s="446"/>
      <c r="S96" s="446"/>
      <c r="T96" s="446"/>
      <c r="U96" s="446"/>
      <c r="V96" s="446"/>
      <c r="W96" s="446"/>
      <c r="X96" s="446"/>
      <c r="Y96" s="447"/>
      <c r="Z96" s="448">
        <v>1</v>
      </c>
      <c r="AA96" s="449"/>
      <c r="AB96" s="449"/>
      <c r="AC96" s="449"/>
      <c r="AD96" s="1736"/>
      <c r="AE96" s="1655"/>
      <c r="AF96" s="1655"/>
      <c r="AG96" s="1655"/>
      <c r="AH96" s="1656"/>
      <c r="AI96" s="1039"/>
      <c r="AJ96" s="1737"/>
      <c r="AK96" s="1737"/>
      <c r="AL96" s="1737"/>
      <c r="AM96" s="1737"/>
      <c r="AN96" s="1737"/>
      <c r="AO96" s="1737"/>
      <c r="AP96" s="1737"/>
      <c r="AQ96" s="1737"/>
      <c r="AR96" s="1737"/>
      <c r="AS96" s="1737"/>
      <c r="AT96" s="1737"/>
      <c r="AU96" s="1738"/>
      <c r="AV96" s="1739"/>
      <c r="AW96" s="1740"/>
      <c r="AX96" s="1740"/>
      <c r="AY96" s="1742"/>
    </row>
    <row r="97" spans="2:51" ht="24.75" customHeight="1">
      <c r="B97" s="678"/>
      <c r="C97" s="679"/>
      <c r="D97" s="679"/>
      <c r="E97" s="679"/>
      <c r="F97" s="679"/>
      <c r="G97" s="680"/>
      <c r="H97" s="441" t="s">
        <v>481</v>
      </c>
      <c r="I97" s="305"/>
      <c r="J97" s="305"/>
      <c r="K97" s="305"/>
      <c r="L97" s="306"/>
      <c r="M97" s="442" t="s">
        <v>1794</v>
      </c>
      <c r="N97" s="446"/>
      <c r="O97" s="446"/>
      <c r="P97" s="446"/>
      <c r="Q97" s="446"/>
      <c r="R97" s="446"/>
      <c r="S97" s="446"/>
      <c r="T97" s="446"/>
      <c r="U97" s="446"/>
      <c r="V97" s="446"/>
      <c r="W97" s="446"/>
      <c r="X97" s="446"/>
      <c r="Y97" s="447"/>
      <c r="Z97" s="448">
        <v>1</v>
      </c>
      <c r="AA97" s="449"/>
      <c r="AB97" s="449"/>
      <c r="AC97" s="449"/>
      <c r="AD97" s="1736"/>
      <c r="AE97" s="1655"/>
      <c r="AF97" s="1655"/>
      <c r="AG97" s="1655"/>
      <c r="AH97" s="1656"/>
      <c r="AI97" s="1039"/>
      <c r="AJ97" s="1737"/>
      <c r="AK97" s="1737"/>
      <c r="AL97" s="1737"/>
      <c r="AM97" s="1737"/>
      <c r="AN97" s="1737"/>
      <c r="AO97" s="1737"/>
      <c r="AP97" s="1737"/>
      <c r="AQ97" s="1737"/>
      <c r="AR97" s="1737"/>
      <c r="AS97" s="1737"/>
      <c r="AT97" s="1737"/>
      <c r="AU97" s="1738"/>
      <c r="AV97" s="1739"/>
      <c r="AW97" s="1740"/>
      <c r="AX97" s="1740"/>
      <c r="AY97" s="1742"/>
    </row>
    <row r="98" spans="2:51" ht="24.75" customHeight="1">
      <c r="B98" s="678"/>
      <c r="C98" s="679"/>
      <c r="D98" s="679"/>
      <c r="E98" s="679"/>
      <c r="F98" s="679"/>
      <c r="G98" s="680"/>
      <c r="H98" s="452" t="s">
        <v>271</v>
      </c>
      <c r="I98" s="316"/>
      <c r="J98" s="316"/>
      <c r="K98" s="316"/>
      <c r="L98" s="317"/>
      <c r="M98" s="453" t="s">
        <v>1795</v>
      </c>
      <c r="N98" s="454"/>
      <c r="O98" s="454"/>
      <c r="P98" s="454"/>
      <c r="Q98" s="454"/>
      <c r="R98" s="454"/>
      <c r="S98" s="454"/>
      <c r="T98" s="454"/>
      <c r="U98" s="454"/>
      <c r="V98" s="454"/>
      <c r="W98" s="454"/>
      <c r="X98" s="454"/>
      <c r="Y98" s="455"/>
      <c r="Z98" s="456">
        <v>5</v>
      </c>
      <c r="AA98" s="457"/>
      <c r="AB98" s="457"/>
      <c r="AC98" s="457"/>
      <c r="AD98" s="1743"/>
      <c r="AE98" s="1647"/>
      <c r="AF98" s="1647"/>
      <c r="AG98" s="1647"/>
      <c r="AH98" s="1648"/>
      <c r="AI98" s="1047"/>
      <c r="AJ98" s="1744"/>
      <c r="AK98" s="1744"/>
      <c r="AL98" s="1744"/>
      <c r="AM98" s="1744"/>
      <c r="AN98" s="1744"/>
      <c r="AO98" s="1744"/>
      <c r="AP98" s="1744"/>
      <c r="AQ98" s="1744"/>
      <c r="AR98" s="1744"/>
      <c r="AS98" s="1744"/>
      <c r="AT98" s="1744"/>
      <c r="AU98" s="1745"/>
      <c r="AV98" s="1746"/>
      <c r="AW98" s="1747"/>
      <c r="AX98" s="1747"/>
      <c r="AY98" s="1748"/>
    </row>
    <row r="99" spans="2:51" ht="24.75" customHeight="1">
      <c r="B99" s="678"/>
      <c r="C99" s="679"/>
      <c r="D99" s="679"/>
      <c r="E99" s="679"/>
      <c r="F99" s="679"/>
      <c r="G99" s="680"/>
      <c r="H99" s="1749" t="s">
        <v>39</v>
      </c>
      <c r="I99" s="1552"/>
      <c r="J99" s="1552"/>
      <c r="K99" s="1552"/>
      <c r="L99" s="1552"/>
      <c r="M99" s="1054"/>
      <c r="N99" s="1750"/>
      <c r="O99" s="1750"/>
      <c r="P99" s="1750"/>
      <c r="Q99" s="1750"/>
      <c r="R99" s="1750"/>
      <c r="S99" s="1750"/>
      <c r="T99" s="1750"/>
      <c r="U99" s="1750"/>
      <c r="V99" s="1750"/>
      <c r="W99" s="1750"/>
      <c r="X99" s="1750"/>
      <c r="Y99" s="1751"/>
      <c r="Z99" s="1752">
        <f>SUM(Z91:AC98)</f>
        <v>49</v>
      </c>
      <c r="AA99" s="1753"/>
      <c r="AB99" s="1753"/>
      <c r="AC99" s="1754"/>
      <c r="AD99" s="1749" t="s">
        <v>39</v>
      </c>
      <c r="AE99" s="1552"/>
      <c r="AF99" s="1552"/>
      <c r="AG99" s="1552"/>
      <c r="AH99" s="1552"/>
      <c r="AI99" s="1054"/>
      <c r="AJ99" s="1750"/>
      <c r="AK99" s="1750"/>
      <c r="AL99" s="1750"/>
      <c r="AM99" s="1750"/>
      <c r="AN99" s="1750"/>
      <c r="AO99" s="1750"/>
      <c r="AP99" s="1750"/>
      <c r="AQ99" s="1750"/>
      <c r="AR99" s="1750"/>
      <c r="AS99" s="1750"/>
      <c r="AT99" s="1750"/>
      <c r="AU99" s="1751"/>
      <c r="AV99" s="1752">
        <f>SUM(AV91:AY98)</f>
        <v>0</v>
      </c>
      <c r="AW99" s="1753"/>
      <c r="AX99" s="1753"/>
      <c r="AY99" s="1755"/>
    </row>
    <row r="100" spans="2:51" ht="24.75" customHeight="1">
      <c r="B100" s="678"/>
      <c r="C100" s="679"/>
      <c r="D100" s="679"/>
      <c r="E100" s="679"/>
      <c r="F100" s="679"/>
      <c r="G100" s="680"/>
      <c r="H100" s="3809" t="s">
        <v>1796</v>
      </c>
      <c r="I100" s="3810"/>
      <c r="J100" s="3810"/>
      <c r="K100" s="3810"/>
      <c r="L100" s="3810"/>
      <c r="M100" s="3810"/>
      <c r="N100" s="3810"/>
      <c r="O100" s="3810"/>
      <c r="P100" s="3810"/>
      <c r="Q100" s="3810"/>
      <c r="R100" s="3810"/>
      <c r="S100" s="3810"/>
      <c r="T100" s="3810"/>
      <c r="U100" s="3810"/>
      <c r="V100" s="3810"/>
      <c r="W100" s="3810"/>
      <c r="X100" s="3810"/>
      <c r="Y100" s="3810"/>
      <c r="Z100" s="3810"/>
      <c r="AA100" s="3810"/>
      <c r="AB100" s="3810"/>
      <c r="AC100" s="3811"/>
      <c r="AD100" s="1059" t="s">
        <v>140</v>
      </c>
      <c r="AE100" s="1060"/>
      <c r="AF100" s="1060"/>
      <c r="AG100" s="1060"/>
      <c r="AH100" s="1060"/>
      <c r="AI100" s="1060"/>
      <c r="AJ100" s="1060"/>
      <c r="AK100" s="1060"/>
      <c r="AL100" s="1060"/>
      <c r="AM100" s="1060"/>
      <c r="AN100" s="1060"/>
      <c r="AO100" s="1060"/>
      <c r="AP100" s="1060"/>
      <c r="AQ100" s="1060"/>
      <c r="AR100" s="1060"/>
      <c r="AS100" s="1060"/>
      <c r="AT100" s="1060"/>
      <c r="AU100" s="1060"/>
      <c r="AV100" s="1060"/>
      <c r="AW100" s="1060"/>
      <c r="AX100" s="1060"/>
      <c r="AY100" s="1062"/>
    </row>
    <row r="101" spans="2:51" ht="24.75" customHeight="1">
      <c r="B101" s="678"/>
      <c r="C101" s="679"/>
      <c r="D101" s="679"/>
      <c r="E101" s="679"/>
      <c r="F101" s="679"/>
      <c r="G101" s="680"/>
      <c r="H101" s="1022" t="s">
        <v>71</v>
      </c>
      <c r="I101" s="693"/>
      <c r="J101" s="693"/>
      <c r="K101" s="693"/>
      <c r="L101" s="693"/>
      <c r="M101" s="1023" t="s">
        <v>127</v>
      </c>
      <c r="N101" s="530"/>
      <c r="O101" s="530"/>
      <c r="P101" s="530"/>
      <c r="Q101" s="530"/>
      <c r="R101" s="530"/>
      <c r="S101" s="530"/>
      <c r="T101" s="530"/>
      <c r="U101" s="530"/>
      <c r="V101" s="530"/>
      <c r="W101" s="530"/>
      <c r="X101" s="530"/>
      <c r="Y101" s="554"/>
      <c r="Z101" s="1024" t="s">
        <v>128</v>
      </c>
      <c r="AA101" s="1025"/>
      <c r="AB101" s="1025"/>
      <c r="AC101" s="1026"/>
      <c r="AD101" s="1022" t="s">
        <v>71</v>
      </c>
      <c r="AE101" s="693"/>
      <c r="AF101" s="693"/>
      <c r="AG101" s="693"/>
      <c r="AH101" s="693"/>
      <c r="AI101" s="1023" t="s">
        <v>127</v>
      </c>
      <c r="AJ101" s="530"/>
      <c r="AK101" s="530"/>
      <c r="AL101" s="530"/>
      <c r="AM101" s="530"/>
      <c r="AN101" s="530"/>
      <c r="AO101" s="530"/>
      <c r="AP101" s="530"/>
      <c r="AQ101" s="530"/>
      <c r="AR101" s="530"/>
      <c r="AS101" s="530"/>
      <c r="AT101" s="530"/>
      <c r="AU101" s="554"/>
      <c r="AV101" s="1024" t="s">
        <v>128</v>
      </c>
      <c r="AW101" s="1025"/>
      <c r="AX101" s="1025"/>
      <c r="AY101" s="1027"/>
    </row>
    <row r="102" spans="2:51" ht="24.75" customHeight="1">
      <c r="B102" s="678"/>
      <c r="C102" s="679"/>
      <c r="D102" s="679"/>
      <c r="E102" s="679"/>
      <c r="F102" s="679"/>
      <c r="G102" s="680"/>
      <c r="H102" s="3812" t="s">
        <v>133</v>
      </c>
      <c r="I102" s="3813"/>
      <c r="J102" s="3813"/>
      <c r="K102" s="3813"/>
      <c r="L102" s="3814"/>
      <c r="M102" s="3815" t="s">
        <v>1797</v>
      </c>
      <c r="N102" s="3816"/>
      <c r="O102" s="3816"/>
      <c r="P102" s="3816"/>
      <c r="Q102" s="3816"/>
      <c r="R102" s="3816"/>
      <c r="S102" s="3816"/>
      <c r="T102" s="3816"/>
      <c r="U102" s="3816"/>
      <c r="V102" s="3816"/>
      <c r="W102" s="3816"/>
      <c r="X102" s="3816"/>
      <c r="Y102" s="3817"/>
      <c r="Z102" s="3818">
        <v>15</v>
      </c>
      <c r="AA102" s="3819"/>
      <c r="AB102" s="3819"/>
      <c r="AC102" s="3820"/>
      <c r="AD102" s="1729"/>
      <c r="AE102" s="1652"/>
      <c r="AF102" s="1652"/>
      <c r="AG102" s="1652"/>
      <c r="AH102" s="1653"/>
      <c r="AI102" s="1031"/>
      <c r="AJ102" s="1730"/>
      <c r="AK102" s="1730"/>
      <c r="AL102" s="1730"/>
      <c r="AM102" s="1730"/>
      <c r="AN102" s="1730"/>
      <c r="AO102" s="1730"/>
      <c r="AP102" s="1730"/>
      <c r="AQ102" s="1730"/>
      <c r="AR102" s="1730"/>
      <c r="AS102" s="1730"/>
      <c r="AT102" s="1730"/>
      <c r="AU102" s="1731"/>
      <c r="AV102" s="1732"/>
      <c r="AW102" s="1733"/>
      <c r="AX102" s="1733"/>
      <c r="AY102" s="1735"/>
    </row>
    <row r="103" spans="2:51" ht="24.75" customHeight="1">
      <c r="B103" s="678"/>
      <c r="C103" s="679"/>
      <c r="D103" s="679"/>
      <c r="E103" s="679"/>
      <c r="F103" s="679"/>
      <c r="G103" s="680"/>
      <c r="H103" s="3821" t="s">
        <v>1798</v>
      </c>
      <c r="I103" s="3822"/>
      <c r="J103" s="3822"/>
      <c r="K103" s="3822"/>
      <c r="L103" s="3823"/>
      <c r="M103" s="3824" t="s">
        <v>1799</v>
      </c>
      <c r="N103" s="3825"/>
      <c r="O103" s="3825"/>
      <c r="P103" s="3825"/>
      <c r="Q103" s="3825"/>
      <c r="R103" s="3825"/>
      <c r="S103" s="3825"/>
      <c r="T103" s="3825"/>
      <c r="U103" s="3825"/>
      <c r="V103" s="3825"/>
      <c r="W103" s="3825"/>
      <c r="X103" s="3825"/>
      <c r="Y103" s="3826"/>
      <c r="Z103" s="3827">
        <v>3</v>
      </c>
      <c r="AA103" s="3828"/>
      <c r="AB103" s="3828"/>
      <c r="AC103" s="3829"/>
      <c r="AD103" s="1736"/>
      <c r="AE103" s="1655"/>
      <c r="AF103" s="1655"/>
      <c r="AG103" s="1655"/>
      <c r="AH103" s="1656"/>
      <c r="AI103" s="1039"/>
      <c r="AJ103" s="1737"/>
      <c r="AK103" s="1737"/>
      <c r="AL103" s="1737"/>
      <c r="AM103" s="1737"/>
      <c r="AN103" s="1737"/>
      <c r="AO103" s="1737"/>
      <c r="AP103" s="1737"/>
      <c r="AQ103" s="1737"/>
      <c r="AR103" s="1737"/>
      <c r="AS103" s="1737"/>
      <c r="AT103" s="1737"/>
      <c r="AU103" s="1738"/>
      <c r="AV103" s="1739"/>
      <c r="AW103" s="1740"/>
      <c r="AX103" s="1740"/>
      <c r="AY103" s="1742"/>
    </row>
    <row r="104" spans="2:51" ht="24.75" customHeight="1">
      <c r="B104" s="678"/>
      <c r="C104" s="679"/>
      <c r="D104" s="679"/>
      <c r="E104" s="679"/>
      <c r="F104" s="679"/>
      <c r="G104" s="680"/>
      <c r="H104" s="3821" t="s">
        <v>1800</v>
      </c>
      <c r="I104" s="3822"/>
      <c r="J104" s="3822"/>
      <c r="K104" s="3822"/>
      <c r="L104" s="3823"/>
      <c r="M104" s="3824" t="s">
        <v>1801</v>
      </c>
      <c r="N104" s="3830"/>
      <c r="O104" s="3830"/>
      <c r="P104" s="3830"/>
      <c r="Q104" s="3830"/>
      <c r="R104" s="3830"/>
      <c r="S104" s="3830"/>
      <c r="T104" s="3830"/>
      <c r="U104" s="3830"/>
      <c r="V104" s="3830"/>
      <c r="W104" s="3830"/>
      <c r="X104" s="3830"/>
      <c r="Y104" s="3831"/>
      <c r="Z104" s="3827">
        <v>1</v>
      </c>
      <c r="AA104" s="3828"/>
      <c r="AB104" s="3828"/>
      <c r="AC104" s="3832"/>
      <c r="AD104" s="1736"/>
      <c r="AE104" s="1655"/>
      <c r="AF104" s="1655"/>
      <c r="AG104" s="1655"/>
      <c r="AH104" s="1656"/>
      <c r="AI104" s="1039"/>
      <c r="AJ104" s="1737"/>
      <c r="AK104" s="1737"/>
      <c r="AL104" s="1737"/>
      <c r="AM104" s="1737"/>
      <c r="AN104" s="1737"/>
      <c r="AO104" s="1737"/>
      <c r="AP104" s="1737"/>
      <c r="AQ104" s="1737"/>
      <c r="AR104" s="1737"/>
      <c r="AS104" s="1737"/>
      <c r="AT104" s="1737"/>
      <c r="AU104" s="1738"/>
      <c r="AV104" s="1739"/>
      <c r="AW104" s="1740"/>
      <c r="AX104" s="1740"/>
      <c r="AY104" s="1742"/>
    </row>
    <row r="105" spans="2:51" ht="24.75" customHeight="1">
      <c r="B105" s="678"/>
      <c r="C105" s="679"/>
      <c r="D105" s="679"/>
      <c r="E105" s="679"/>
      <c r="F105" s="679"/>
      <c r="G105" s="680"/>
      <c r="H105" s="3833" t="s">
        <v>1802</v>
      </c>
      <c r="I105" s="3834"/>
      <c r="J105" s="3834"/>
      <c r="K105" s="3834"/>
      <c r="L105" s="3835"/>
      <c r="M105" s="3824" t="s">
        <v>1640</v>
      </c>
      <c r="N105" s="3830"/>
      <c r="O105" s="3830"/>
      <c r="P105" s="3830"/>
      <c r="Q105" s="3830"/>
      <c r="R105" s="3830"/>
      <c r="S105" s="3830"/>
      <c r="T105" s="3830"/>
      <c r="U105" s="3830"/>
      <c r="V105" s="3830"/>
      <c r="W105" s="3830"/>
      <c r="X105" s="3830"/>
      <c r="Y105" s="3831"/>
      <c r="Z105" s="3827">
        <v>1</v>
      </c>
      <c r="AA105" s="3828"/>
      <c r="AB105" s="3828"/>
      <c r="AC105" s="3832"/>
      <c r="AD105" s="1736"/>
      <c r="AE105" s="1655"/>
      <c r="AF105" s="1655"/>
      <c r="AG105" s="1655"/>
      <c r="AH105" s="1656"/>
      <c r="AI105" s="1039"/>
      <c r="AJ105" s="1737"/>
      <c r="AK105" s="1737"/>
      <c r="AL105" s="1737"/>
      <c r="AM105" s="1737"/>
      <c r="AN105" s="1737"/>
      <c r="AO105" s="1737"/>
      <c r="AP105" s="1737"/>
      <c r="AQ105" s="1737"/>
      <c r="AR105" s="1737"/>
      <c r="AS105" s="1737"/>
      <c r="AT105" s="1737"/>
      <c r="AU105" s="1738"/>
      <c r="AV105" s="1739"/>
      <c r="AW105" s="1740"/>
      <c r="AX105" s="1740"/>
      <c r="AY105" s="1742"/>
    </row>
    <row r="106" spans="2:51" ht="24.75" customHeight="1">
      <c r="B106" s="678"/>
      <c r="C106" s="679"/>
      <c r="D106" s="679"/>
      <c r="E106" s="679"/>
      <c r="F106" s="679"/>
      <c r="G106" s="680"/>
      <c r="H106" s="3836" t="s">
        <v>271</v>
      </c>
      <c r="I106" s="3837"/>
      <c r="J106" s="3837"/>
      <c r="K106" s="3837"/>
      <c r="L106" s="3838"/>
      <c r="M106" s="3824" t="s">
        <v>1803</v>
      </c>
      <c r="N106" s="3830"/>
      <c r="O106" s="3830"/>
      <c r="P106" s="3830"/>
      <c r="Q106" s="3830"/>
      <c r="R106" s="3830"/>
      <c r="S106" s="3830"/>
      <c r="T106" s="3830"/>
      <c r="U106" s="3830"/>
      <c r="V106" s="3830"/>
      <c r="W106" s="3830"/>
      <c r="X106" s="3830"/>
      <c r="Y106" s="3831"/>
      <c r="Z106" s="3827">
        <v>1</v>
      </c>
      <c r="AA106" s="3828"/>
      <c r="AB106" s="3828"/>
      <c r="AC106" s="3832"/>
      <c r="AD106" s="1736"/>
      <c r="AE106" s="1655"/>
      <c r="AF106" s="1655"/>
      <c r="AG106" s="1655"/>
      <c r="AH106" s="1656"/>
      <c r="AI106" s="1039"/>
      <c r="AJ106" s="1737"/>
      <c r="AK106" s="1737"/>
      <c r="AL106" s="1737"/>
      <c r="AM106" s="1737"/>
      <c r="AN106" s="1737"/>
      <c r="AO106" s="1737"/>
      <c r="AP106" s="1737"/>
      <c r="AQ106" s="1737"/>
      <c r="AR106" s="1737"/>
      <c r="AS106" s="1737"/>
      <c r="AT106" s="1737"/>
      <c r="AU106" s="1738"/>
      <c r="AV106" s="1739"/>
      <c r="AW106" s="1740"/>
      <c r="AX106" s="1740"/>
      <c r="AY106" s="1742"/>
    </row>
    <row r="107" spans="2:51" ht="24.75" customHeight="1">
      <c r="B107" s="678"/>
      <c r="C107" s="679"/>
      <c r="D107" s="679"/>
      <c r="E107" s="679"/>
      <c r="F107" s="679"/>
      <c r="G107" s="680"/>
      <c r="H107" s="1736"/>
      <c r="I107" s="1655"/>
      <c r="J107" s="1655"/>
      <c r="K107" s="1655"/>
      <c r="L107" s="1656"/>
      <c r="M107" s="1039"/>
      <c r="N107" s="1737"/>
      <c r="O107" s="1737"/>
      <c r="P107" s="1737"/>
      <c r="Q107" s="1737"/>
      <c r="R107" s="1737"/>
      <c r="S107" s="1737"/>
      <c r="T107" s="1737"/>
      <c r="U107" s="1737"/>
      <c r="V107" s="1737"/>
      <c r="W107" s="1737"/>
      <c r="X107" s="1737"/>
      <c r="Y107" s="1738"/>
      <c r="Z107" s="1739"/>
      <c r="AA107" s="1740"/>
      <c r="AB107" s="1740"/>
      <c r="AC107" s="1740"/>
      <c r="AD107" s="1736"/>
      <c r="AE107" s="1655"/>
      <c r="AF107" s="1655"/>
      <c r="AG107" s="1655"/>
      <c r="AH107" s="1656"/>
      <c r="AI107" s="1039"/>
      <c r="AJ107" s="1737"/>
      <c r="AK107" s="1737"/>
      <c r="AL107" s="1737"/>
      <c r="AM107" s="1737"/>
      <c r="AN107" s="1737"/>
      <c r="AO107" s="1737"/>
      <c r="AP107" s="1737"/>
      <c r="AQ107" s="1737"/>
      <c r="AR107" s="1737"/>
      <c r="AS107" s="1737"/>
      <c r="AT107" s="1737"/>
      <c r="AU107" s="1738"/>
      <c r="AV107" s="1739"/>
      <c r="AW107" s="1740"/>
      <c r="AX107" s="1740"/>
      <c r="AY107" s="1742"/>
    </row>
    <row r="108" spans="2:51" ht="24.75" customHeight="1">
      <c r="B108" s="678"/>
      <c r="C108" s="679"/>
      <c r="D108" s="679"/>
      <c r="E108" s="679"/>
      <c r="F108" s="679"/>
      <c r="G108" s="680"/>
      <c r="H108" s="1736"/>
      <c r="I108" s="1655"/>
      <c r="J108" s="1655"/>
      <c r="K108" s="1655"/>
      <c r="L108" s="1656"/>
      <c r="M108" s="1039"/>
      <c r="N108" s="1737"/>
      <c r="O108" s="1737"/>
      <c r="P108" s="1737"/>
      <c r="Q108" s="1737"/>
      <c r="R108" s="1737"/>
      <c r="S108" s="1737"/>
      <c r="T108" s="1737"/>
      <c r="U108" s="1737"/>
      <c r="V108" s="1737"/>
      <c r="W108" s="1737"/>
      <c r="X108" s="1737"/>
      <c r="Y108" s="1738"/>
      <c r="Z108" s="1739"/>
      <c r="AA108" s="1740"/>
      <c r="AB108" s="1740"/>
      <c r="AC108" s="1740"/>
      <c r="AD108" s="1736"/>
      <c r="AE108" s="1655"/>
      <c r="AF108" s="1655"/>
      <c r="AG108" s="1655"/>
      <c r="AH108" s="1656"/>
      <c r="AI108" s="1039"/>
      <c r="AJ108" s="1737"/>
      <c r="AK108" s="1737"/>
      <c r="AL108" s="1737"/>
      <c r="AM108" s="1737"/>
      <c r="AN108" s="1737"/>
      <c r="AO108" s="1737"/>
      <c r="AP108" s="1737"/>
      <c r="AQ108" s="1737"/>
      <c r="AR108" s="1737"/>
      <c r="AS108" s="1737"/>
      <c r="AT108" s="1737"/>
      <c r="AU108" s="1738"/>
      <c r="AV108" s="1739"/>
      <c r="AW108" s="1740"/>
      <c r="AX108" s="1740"/>
      <c r="AY108" s="1742"/>
    </row>
    <row r="109" spans="2:51" ht="24.75" customHeight="1">
      <c r="B109" s="678"/>
      <c r="C109" s="679"/>
      <c r="D109" s="679"/>
      <c r="E109" s="679"/>
      <c r="F109" s="679"/>
      <c r="G109" s="680"/>
      <c r="H109" s="1743"/>
      <c r="I109" s="1647"/>
      <c r="J109" s="1647"/>
      <c r="K109" s="1647"/>
      <c r="L109" s="1648"/>
      <c r="M109" s="1047"/>
      <c r="N109" s="1744"/>
      <c r="O109" s="1744"/>
      <c r="P109" s="1744"/>
      <c r="Q109" s="1744"/>
      <c r="R109" s="1744"/>
      <c r="S109" s="1744"/>
      <c r="T109" s="1744"/>
      <c r="U109" s="1744"/>
      <c r="V109" s="1744"/>
      <c r="W109" s="1744"/>
      <c r="X109" s="1744"/>
      <c r="Y109" s="1745"/>
      <c r="Z109" s="1746"/>
      <c r="AA109" s="1747"/>
      <c r="AB109" s="1747"/>
      <c r="AC109" s="1747"/>
      <c r="AD109" s="1743"/>
      <c r="AE109" s="1647"/>
      <c r="AF109" s="1647"/>
      <c r="AG109" s="1647"/>
      <c r="AH109" s="1648"/>
      <c r="AI109" s="1047"/>
      <c r="AJ109" s="1744"/>
      <c r="AK109" s="1744"/>
      <c r="AL109" s="1744"/>
      <c r="AM109" s="1744"/>
      <c r="AN109" s="1744"/>
      <c r="AO109" s="1744"/>
      <c r="AP109" s="1744"/>
      <c r="AQ109" s="1744"/>
      <c r="AR109" s="1744"/>
      <c r="AS109" s="1744"/>
      <c r="AT109" s="1744"/>
      <c r="AU109" s="1745"/>
      <c r="AV109" s="1746"/>
      <c r="AW109" s="1747"/>
      <c r="AX109" s="1747"/>
      <c r="AY109" s="1748"/>
    </row>
    <row r="110" spans="2:51" ht="24.75" customHeight="1">
      <c r="B110" s="678"/>
      <c r="C110" s="679"/>
      <c r="D110" s="679"/>
      <c r="E110" s="679"/>
      <c r="F110" s="679"/>
      <c r="G110" s="680"/>
      <c r="H110" s="1749" t="s">
        <v>39</v>
      </c>
      <c r="I110" s="1552"/>
      <c r="J110" s="1552"/>
      <c r="K110" s="1552"/>
      <c r="L110" s="1552"/>
      <c r="M110" s="1054"/>
      <c r="N110" s="1750"/>
      <c r="O110" s="1750"/>
      <c r="P110" s="1750"/>
      <c r="Q110" s="1750"/>
      <c r="R110" s="1750"/>
      <c r="S110" s="1750"/>
      <c r="T110" s="1750"/>
      <c r="U110" s="1750"/>
      <c r="V110" s="1750"/>
      <c r="W110" s="1750"/>
      <c r="X110" s="1750"/>
      <c r="Y110" s="1751"/>
      <c r="Z110" s="1752">
        <f>SUM(Z102:AC109)</f>
        <v>21</v>
      </c>
      <c r="AA110" s="1753"/>
      <c r="AB110" s="1753"/>
      <c r="AC110" s="1754"/>
      <c r="AD110" s="1749" t="s">
        <v>39</v>
      </c>
      <c r="AE110" s="1552"/>
      <c r="AF110" s="1552"/>
      <c r="AG110" s="1552"/>
      <c r="AH110" s="1552"/>
      <c r="AI110" s="1054"/>
      <c r="AJ110" s="1750"/>
      <c r="AK110" s="1750"/>
      <c r="AL110" s="1750"/>
      <c r="AM110" s="1750"/>
      <c r="AN110" s="1750"/>
      <c r="AO110" s="1750"/>
      <c r="AP110" s="1750"/>
      <c r="AQ110" s="1750"/>
      <c r="AR110" s="1750"/>
      <c r="AS110" s="1750"/>
      <c r="AT110" s="1750"/>
      <c r="AU110" s="1751"/>
      <c r="AV110" s="1752">
        <f>SUM(AV102:AY109)</f>
        <v>0</v>
      </c>
      <c r="AW110" s="1753"/>
      <c r="AX110" s="1753"/>
      <c r="AY110" s="1755"/>
    </row>
    <row r="111" spans="2:51" ht="24.75" customHeight="1">
      <c r="B111" s="678"/>
      <c r="C111" s="679"/>
      <c r="D111" s="679"/>
      <c r="E111" s="679"/>
      <c r="F111" s="679"/>
      <c r="G111" s="680"/>
      <c r="H111" s="1059" t="s">
        <v>1804</v>
      </c>
      <c r="I111" s="1060"/>
      <c r="J111" s="1060"/>
      <c r="K111" s="1060"/>
      <c r="L111" s="1060"/>
      <c r="M111" s="1060"/>
      <c r="N111" s="1060"/>
      <c r="O111" s="1060"/>
      <c r="P111" s="1060"/>
      <c r="Q111" s="1060"/>
      <c r="R111" s="1060"/>
      <c r="S111" s="1060"/>
      <c r="T111" s="1060"/>
      <c r="U111" s="1060"/>
      <c r="V111" s="1060"/>
      <c r="W111" s="1060"/>
      <c r="X111" s="1060"/>
      <c r="Y111" s="1060"/>
      <c r="Z111" s="1060"/>
      <c r="AA111" s="1060"/>
      <c r="AB111" s="1060"/>
      <c r="AC111" s="1061"/>
      <c r="AD111" s="1059" t="s">
        <v>142</v>
      </c>
      <c r="AE111" s="1060"/>
      <c r="AF111" s="1060"/>
      <c r="AG111" s="1060"/>
      <c r="AH111" s="1060"/>
      <c r="AI111" s="1060"/>
      <c r="AJ111" s="1060"/>
      <c r="AK111" s="1060"/>
      <c r="AL111" s="1060"/>
      <c r="AM111" s="1060"/>
      <c r="AN111" s="1060"/>
      <c r="AO111" s="1060"/>
      <c r="AP111" s="1060"/>
      <c r="AQ111" s="1060"/>
      <c r="AR111" s="1060"/>
      <c r="AS111" s="1060"/>
      <c r="AT111" s="1060"/>
      <c r="AU111" s="1060"/>
      <c r="AV111" s="1060"/>
      <c r="AW111" s="1060"/>
      <c r="AX111" s="1060"/>
      <c r="AY111" s="1062"/>
    </row>
    <row r="112" spans="2:51" ht="24.75" customHeight="1">
      <c r="B112" s="678"/>
      <c r="C112" s="679"/>
      <c r="D112" s="679"/>
      <c r="E112" s="679"/>
      <c r="F112" s="679"/>
      <c r="G112" s="680"/>
      <c r="H112" s="1022" t="s">
        <v>71</v>
      </c>
      <c r="I112" s="693"/>
      <c r="J112" s="693"/>
      <c r="K112" s="693"/>
      <c r="L112" s="693"/>
      <c r="M112" s="1023" t="s">
        <v>127</v>
      </c>
      <c r="N112" s="530"/>
      <c r="O112" s="530"/>
      <c r="P112" s="530"/>
      <c r="Q112" s="530"/>
      <c r="R112" s="530"/>
      <c r="S112" s="530"/>
      <c r="T112" s="530"/>
      <c r="U112" s="530"/>
      <c r="V112" s="530"/>
      <c r="W112" s="530"/>
      <c r="X112" s="530"/>
      <c r="Y112" s="554"/>
      <c r="Z112" s="1024" t="s">
        <v>128</v>
      </c>
      <c r="AA112" s="1025"/>
      <c r="AB112" s="1025"/>
      <c r="AC112" s="1026"/>
      <c r="AD112" s="1022" t="s">
        <v>71</v>
      </c>
      <c r="AE112" s="693"/>
      <c r="AF112" s="693"/>
      <c r="AG112" s="693"/>
      <c r="AH112" s="693"/>
      <c r="AI112" s="1023" t="s">
        <v>127</v>
      </c>
      <c r="AJ112" s="530"/>
      <c r="AK112" s="530"/>
      <c r="AL112" s="530"/>
      <c r="AM112" s="530"/>
      <c r="AN112" s="530"/>
      <c r="AO112" s="530"/>
      <c r="AP112" s="530"/>
      <c r="AQ112" s="530"/>
      <c r="AR112" s="530"/>
      <c r="AS112" s="530"/>
      <c r="AT112" s="530"/>
      <c r="AU112" s="554"/>
      <c r="AV112" s="1024" t="s">
        <v>128</v>
      </c>
      <c r="AW112" s="1025"/>
      <c r="AX112" s="1025"/>
      <c r="AY112" s="1027"/>
    </row>
    <row r="113" spans="2:51" ht="24.75" customHeight="1">
      <c r="B113" s="678"/>
      <c r="C113" s="679"/>
      <c r="D113" s="679"/>
      <c r="E113" s="679"/>
      <c r="F113" s="679"/>
      <c r="G113" s="680"/>
      <c r="H113" s="1729" t="s">
        <v>133</v>
      </c>
      <c r="I113" s="1652"/>
      <c r="J113" s="1652"/>
      <c r="K113" s="1652"/>
      <c r="L113" s="1653"/>
      <c r="M113" s="1031" t="s">
        <v>1805</v>
      </c>
      <c r="N113" s="1730"/>
      <c r="O113" s="1730"/>
      <c r="P113" s="1730"/>
      <c r="Q113" s="1730"/>
      <c r="R113" s="1730"/>
      <c r="S113" s="1730"/>
      <c r="T113" s="1730"/>
      <c r="U113" s="1730"/>
      <c r="V113" s="1730"/>
      <c r="W113" s="1730"/>
      <c r="X113" s="1730"/>
      <c r="Y113" s="1731"/>
      <c r="Z113" s="1732">
        <v>68</v>
      </c>
      <c r="AA113" s="1733"/>
      <c r="AB113" s="1733"/>
      <c r="AC113" s="1734"/>
      <c r="AD113" s="1729"/>
      <c r="AE113" s="1652"/>
      <c r="AF113" s="1652"/>
      <c r="AG113" s="1652"/>
      <c r="AH113" s="1653"/>
      <c r="AI113" s="1031"/>
      <c r="AJ113" s="1730"/>
      <c r="AK113" s="1730"/>
      <c r="AL113" s="1730"/>
      <c r="AM113" s="1730"/>
      <c r="AN113" s="1730"/>
      <c r="AO113" s="1730"/>
      <c r="AP113" s="1730"/>
      <c r="AQ113" s="1730"/>
      <c r="AR113" s="1730"/>
      <c r="AS113" s="1730"/>
      <c r="AT113" s="1730"/>
      <c r="AU113" s="1731"/>
      <c r="AV113" s="1732"/>
      <c r="AW113" s="1733"/>
      <c r="AX113" s="1733"/>
      <c r="AY113" s="1735"/>
    </row>
    <row r="114" spans="2:51" ht="24.75" customHeight="1">
      <c r="B114" s="678"/>
      <c r="C114" s="679"/>
      <c r="D114" s="679"/>
      <c r="E114" s="679"/>
      <c r="F114" s="679"/>
      <c r="G114" s="680"/>
      <c r="H114" s="1736" t="s">
        <v>1806</v>
      </c>
      <c r="I114" s="1655"/>
      <c r="J114" s="1655"/>
      <c r="K114" s="1655"/>
      <c r="L114" s="1656"/>
      <c r="M114" s="1039" t="s">
        <v>1807</v>
      </c>
      <c r="N114" s="1737"/>
      <c r="O114" s="1737"/>
      <c r="P114" s="1737"/>
      <c r="Q114" s="1737"/>
      <c r="R114" s="1737"/>
      <c r="S114" s="1737"/>
      <c r="T114" s="1737"/>
      <c r="U114" s="1737"/>
      <c r="V114" s="1737"/>
      <c r="W114" s="1737"/>
      <c r="X114" s="1737"/>
      <c r="Y114" s="1738"/>
      <c r="Z114" s="1739">
        <v>63</v>
      </c>
      <c r="AA114" s="1740"/>
      <c r="AB114" s="1740"/>
      <c r="AC114" s="1741"/>
      <c r="AD114" s="1736"/>
      <c r="AE114" s="1655"/>
      <c r="AF114" s="1655"/>
      <c r="AG114" s="1655"/>
      <c r="AH114" s="1656"/>
      <c r="AI114" s="1039"/>
      <c r="AJ114" s="1737"/>
      <c r="AK114" s="1737"/>
      <c r="AL114" s="1737"/>
      <c r="AM114" s="1737"/>
      <c r="AN114" s="1737"/>
      <c r="AO114" s="1737"/>
      <c r="AP114" s="1737"/>
      <c r="AQ114" s="1737"/>
      <c r="AR114" s="1737"/>
      <c r="AS114" s="1737"/>
      <c r="AT114" s="1737"/>
      <c r="AU114" s="1738"/>
      <c r="AV114" s="1739"/>
      <c r="AW114" s="1740"/>
      <c r="AX114" s="1740"/>
      <c r="AY114" s="1742"/>
    </row>
    <row r="115" spans="2:51" ht="24.75" customHeight="1">
      <c r="B115" s="678"/>
      <c r="C115" s="679"/>
      <c r="D115" s="679"/>
      <c r="E115" s="679"/>
      <c r="F115" s="679"/>
      <c r="G115" s="680"/>
      <c r="H115" s="1736" t="s">
        <v>1808</v>
      </c>
      <c r="I115" s="1655"/>
      <c r="J115" s="1655"/>
      <c r="K115" s="1655"/>
      <c r="L115" s="1656"/>
      <c r="M115" s="1039" t="s">
        <v>1809</v>
      </c>
      <c r="N115" s="1353"/>
      <c r="O115" s="1353"/>
      <c r="P115" s="1353"/>
      <c r="Q115" s="1353"/>
      <c r="R115" s="1353"/>
      <c r="S115" s="1353"/>
      <c r="T115" s="1353"/>
      <c r="U115" s="1353"/>
      <c r="V115" s="1353"/>
      <c r="W115" s="1353"/>
      <c r="X115" s="1353"/>
      <c r="Y115" s="1354"/>
      <c r="Z115" s="1739">
        <v>20</v>
      </c>
      <c r="AA115" s="1740"/>
      <c r="AB115" s="1740"/>
      <c r="AC115" s="3839"/>
      <c r="AD115" s="1736"/>
      <c r="AE115" s="1655"/>
      <c r="AF115" s="1655"/>
      <c r="AG115" s="1655"/>
      <c r="AH115" s="1656"/>
      <c r="AI115" s="1039"/>
      <c r="AJ115" s="1737"/>
      <c r="AK115" s="1737"/>
      <c r="AL115" s="1737"/>
      <c r="AM115" s="1737"/>
      <c r="AN115" s="1737"/>
      <c r="AO115" s="1737"/>
      <c r="AP115" s="1737"/>
      <c r="AQ115" s="1737"/>
      <c r="AR115" s="1737"/>
      <c r="AS115" s="1737"/>
      <c r="AT115" s="1737"/>
      <c r="AU115" s="1738"/>
      <c r="AV115" s="1739"/>
      <c r="AW115" s="1740"/>
      <c r="AX115" s="1740"/>
      <c r="AY115" s="1742"/>
    </row>
    <row r="116" spans="2:51" ht="24.75" customHeight="1">
      <c r="B116" s="678"/>
      <c r="C116" s="679"/>
      <c r="D116" s="679"/>
      <c r="E116" s="679"/>
      <c r="F116" s="679"/>
      <c r="G116" s="680"/>
      <c r="H116" s="3840" t="s">
        <v>271</v>
      </c>
      <c r="I116" s="1954"/>
      <c r="J116" s="1954"/>
      <c r="K116" s="1954"/>
      <c r="L116" s="1955"/>
      <c r="M116" s="1039" t="s">
        <v>1810</v>
      </c>
      <c r="N116" s="1353"/>
      <c r="O116" s="1353"/>
      <c r="P116" s="1353"/>
      <c r="Q116" s="1353"/>
      <c r="R116" s="1353"/>
      <c r="S116" s="1353"/>
      <c r="T116" s="1353"/>
      <c r="U116" s="1353"/>
      <c r="V116" s="1353"/>
      <c r="W116" s="1353"/>
      <c r="X116" s="1353"/>
      <c r="Y116" s="1354"/>
      <c r="Z116" s="1739">
        <v>9</v>
      </c>
      <c r="AA116" s="1740"/>
      <c r="AB116" s="1740"/>
      <c r="AC116" s="3839"/>
      <c r="AD116" s="1736"/>
      <c r="AE116" s="1655"/>
      <c r="AF116" s="1655"/>
      <c r="AG116" s="1655"/>
      <c r="AH116" s="1656"/>
      <c r="AI116" s="1039"/>
      <c r="AJ116" s="1737"/>
      <c r="AK116" s="1737"/>
      <c r="AL116" s="1737"/>
      <c r="AM116" s="1737"/>
      <c r="AN116" s="1737"/>
      <c r="AO116" s="1737"/>
      <c r="AP116" s="1737"/>
      <c r="AQ116" s="1737"/>
      <c r="AR116" s="1737"/>
      <c r="AS116" s="1737"/>
      <c r="AT116" s="1737"/>
      <c r="AU116" s="1738"/>
      <c r="AV116" s="1739"/>
      <c r="AW116" s="1740"/>
      <c r="AX116" s="1740"/>
      <c r="AY116" s="1742"/>
    </row>
    <row r="117" spans="2:51" ht="24.75" customHeight="1">
      <c r="B117" s="678"/>
      <c r="C117" s="679"/>
      <c r="D117" s="679"/>
      <c r="E117" s="679"/>
      <c r="F117" s="679"/>
      <c r="G117" s="680"/>
      <c r="H117" s="3841" t="s">
        <v>1811</v>
      </c>
      <c r="I117" s="3842"/>
      <c r="J117" s="3842"/>
      <c r="K117" s="3842"/>
      <c r="L117" s="3843"/>
      <c r="M117" s="1039"/>
      <c r="N117" s="1353"/>
      <c r="O117" s="1353"/>
      <c r="P117" s="1353"/>
      <c r="Q117" s="1353"/>
      <c r="R117" s="1353"/>
      <c r="S117" s="1353"/>
      <c r="T117" s="1353"/>
      <c r="U117" s="1353"/>
      <c r="V117" s="1353"/>
      <c r="W117" s="1353"/>
      <c r="X117" s="1353"/>
      <c r="Y117" s="1354"/>
      <c r="Z117" s="1739">
        <v>8</v>
      </c>
      <c r="AA117" s="1740"/>
      <c r="AB117" s="1740"/>
      <c r="AC117" s="3839"/>
      <c r="AD117" s="1736"/>
      <c r="AE117" s="1655"/>
      <c r="AF117" s="1655"/>
      <c r="AG117" s="1655"/>
      <c r="AH117" s="1656"/>
      <c r="AI117" s="1039"/>
      <c r="AJ117" s="1737"/>
      <c r="AK117" s="1737"/>
      <c r="AL117" s="1737"/>
      <c r="AM117" s="1737"/>
      <c r="AN117" s="1737"/>
      <c r="AO117" s="1737"/>
      <c r="AP117" s="1737"/>
      <c r="AQ117" s="1737"/>
      <c r="AR117" s="1737"/>
      <c r="AS117" s="1737"/>
      <c r="AT117" s="1737"/>
      <c r="AU117" s="1738"/>
      <c r="AV117" s="1739"/>
      <c r="AW117" s="1740"/>
      <c r="AX117" s="1740"/>
      <c r="AY117" s="1742"/>
    </row>
    <row r="118" spans="2:51" ht="24.75" customHeight="1">
      <c r="B118" s="678"/>
      <c r="C118" s="679"/>
      <c r="D118" s="679"/>
      <c r="E118" s="679"/>
      <c r="F118" s="679"/>
      <c r="G118" s="680"/>
      <c r="H118" s="1736"/>
      <c r="I118" s="1655"/>
      <c r="J118" s="1655"/>
      <c r="K118" s="1655"/>
      <c r="L118" s="1656"/>
      <c r="M118" s="1039"/>
      <c r="N118" s="1737"/>
      <c r="O118" s="1737"/>
      <c r="P118" s="1737"/>
      <c r="Q118" s="1737"/>
      <c r="R118" s="1737"/>
      <c r="S118" s="1737"/>
      <c r="T118" s="1737"/>
      <c r="U118" s="1737"/>
      <c r="V118" s="1737"/>
      <c r="W118" s="1737"/>
      <c r="X118" s="1737"/>
      <c r="Y118" s="1738"/>
      <c r="Z118" s="1739"/>
      <c r="AA118" s="1740"/>
      <c r="AB118" s="1740"/>
      <c r="AC118" s="1740"/>
      <c r="AD118" s="1736"/>
      <c r="AE118" s="1655"/>
      <c r="AF118" s="1655"/>
      <c r="AG118" s="1655"/>
      <c r="AH118" s="1656"/>
      <c r="AI118" s="1039"/>
      <c r="AJ118" s="1737"/>
      <c r="AK118" s="1737"/>
      <c r="AL118" s="1737"/>
      <c r="AM118" s="1737"/>
      <c r="AN118" s="1737"/>
      <c r="AO118" s="1737"/>
      <c r="AP118" s="1737"/>
      <c r="AQ118" s="1737"/>
      <c r="AR118" s="1737"/>
      <c r="AS118" s="1737"/>
      <c r="AT118" s="1737"/>
      <c r="AU118" s="1738"/>
      <c r="AV118" s="1739"/>
      <c r="AW118" s="1740"/>
      <c r="AX118" s="1740"/>
      <c r="AY118" s="1742"/>
    </row>
    <row r="119" spans="2:51" ht="24.75" customHeight="1">
      <c r="B119" s="678"/>
      <c r="C119" s="679"/>
      <c r="D119" s="679"/>
      <c r="E119" s="679"/>
      <c r="F119" s="679"/>
      <c r="G119" s="680"/>
      <c r="H119" s="1736"/>
      <c r="I119" s="1655"/>
      <c r="J119" s="1655"/>
      <c r="K119" s="1655"/>
      <c r="L119" s="1656"/>
      <c r="M119" s="1039"/>
      <c r="N119" s="1737"/>
      <c r="O119" s="1737"/>
      <c r="P119" s="1737"/>
      <c r="Q119" s="1737"/>
      <c r="R119" s="1737"/>
      <c r="S119" s="1737"/>
      <c r="T119" s="1737"/>
      <c r="U119" s="1737"/>
      <c r="V119" s="1737"/>
      <c r="W119" s="1737"/>
      <c r="X119" s="1737"/>
      <c r="Y119" s="1738"/>
      <c r="Z119" s="1739"/>
      <c r="AA119" s="1740"/>
      <c r="AB119" s="1740"/>
      <c r="AC119" s="1740"/>
      <c r="AD119" s="1736"/>
      <c r="AE119" s="1655"/>
      <c r="AF119" s="1655"/>
      <c r="AG119" s="1655"/>
      <c r="AH119" s="1656"/>
      <c r="AI119" s="1039"/>
      <c r="AJ119" s="1737"/>
      <c r="AK119" s="1737"/>
      <c r="AL119" s="1737"/>
      <c r="AM119" s="1737"/>
      <c r="AN119" s="1737"/>
      <c r="AO119" s="1737"/>
      <c r="AP119" s="1737"/>
      <c r="AQ119" s="1737"/>
      <c r="AR119" s="1737"/>
      <c r="AS119" s="1737"/>
      <c r="AT119" s="1737"/>
      <c r="AU119" s="1738"/>
      <c r="AV119" s="1739"/>
      <c r="AW119" s="1740"/>
      <c r="AX119" s="1740"/>
      <c r="AY119" s="1742"/>
    </row>
    <row r="120" spans="2:51" ht="24.75" customHeight="1">
      <c r="B120" s="678"/>
      <c r="C120" s="679"/>
      <c r="D120" s="679"/>
      <c r="E120" s="679"/>
      <c r="F120" s="679"/>
      <c r="G120" s="680"/>
      <c r="H120" s="1743"/>
      <c r="I120" s="1647"/>
      <c r="J120" s="1647"/>
      <c r="K120" s="1647"/>
      <c r="L120" s="1648"/>
      <c r="M120" s="1047"/>
      <c r="N120" s="1744"/>
      <c r="O120" s="1744"/>
      <c r="P120" s="1744"/>
      <c r="Q120" s="1744"/>
      <c r="R120" s="1744"/>
      <c r="S120" s="1744"/>
      <c r="T120" s="1744"/>
      <c r="U120" s="1744"/>
      <c r="V120" s="1744"/>
      <c r="W120" s="1744"/>
      <c r="X120" s="1744"/>
      <c r="Y120" s="1745"/>
      <c r="Z120" s="1746"/>
      <c r="AA120" s="1747"/>
      <c r="AB120" s="1747"/>
      <c r="AC120" s="1747"/>
      <c r="AD120" s="1743"/>
      <c r="AE120" s="1647"/>
      <c r="AF120" s="1647"/>
      <c r="AG120" s="1647"/>
      <c r="AH120" s="1648"/>
      <c r="AI120" s="1047"/>
      <c r="AJ120" s="1744"/>
      <c r="AK120" s="1744"/>
      <c r="AL120" s="1744"/>
      <c r="AM120" s="1744"/>
      <c r="AN120" s="1744"/>
      <c r="AO120" s="1744"/>
      <c r="AP120" s="1744"/>
      <c r="AQ120" s="1744"/>
      <c r="AR120" s="1744"/>
      <c r="AS120" s="1744"/>
      <c r="AT120" s="1744"/>
      <c r="AU120" s="1745"/>
      <c r="AV120" s="1746"/>
      <c r="AW120" s="1747"/>
      <c r="AX120" s="1747"/>
      <c r="AY120" s="1748"/>
    </row>
    <row r="121" spans="2:51" ht="24.75" customHeight="1" thickBot="1">
      <c r="B121" s="1066"/>
      <c r="C121" s="1067"/>
      <c r="D121" s="1067"/>
      <c r="E121" s="1067"/>
      <c r="F121" s="1067"/>
      <c r="G121" s="1068"/>
      <c r="H121" s="1771" t="s">
        <v>39</v>
      </c>
      <c r="I121" s="1772"/>
      <c r="J121" s="1772"/>
      <c r="K121" s="1772"/>
      <c r="L121" s="1772"/>
      <c r="M121" s="1071"/>
      <c r="N121" s="1773"/>
      <c r="O121" s="1773"/>
      <c r="P121" s="1773"/>
      <c r="Q121" s="1773"/>
      <c r="R121" s="1773"/>
      <c r="S121" s="1773"/>
      <c r="T121" s="1773"/>
      <c r="U121" s="1773"/>
      <c r="V121" s="1773"/>
      <c r="W121" s="1773"/>
      <c r="X121" s="1773"/>
      <c r="Y121" s="1774"/>
      <c r="Z121" s="1775">
        <f>SUM(Z113:AC120)</f>
        <v>168</v>
      </c>
      <c r="AA121" s="1776"/>
      <c r="AB121" s="1776"/>
      <c r="AC121" s="1777"/>
      <c r="AD121" s="1771" t="s">
        <v>39</v>
      </c>
      <c r="AE121" s="1772"/>
      <c r="AF121" s="1772"/>
      <c r="AG121" s="1772"/>
      <c r="AH121" s="1772"/>
      <c r="AI121" s="1071"/>
      <c r="AJ121" s="1773"/>
      <c r="AK121" s="1773"/>
      <c r="AL121" s="1773"/>
      <c r="AM121" s="1773"/>
      <c r="AN121" s="1773"/>
      <c r="AO121" s="1773"/>
      <c r="AP121" s="1773"/>
      <c r="AQ121" s="1773"/>
      <c r="AR121" s="1773"/>
      <c r="AS121" s="1773"/>
      <c r="AT121" s="1773"/>
      <c r="AU121" s="1774"/>
      <c r="AV121" s="1775">
        <f>SUM(AV113:AY120)</f>
        <v>0</v>
      </c>
      <c r="AW121" s="1776"/>
      <c r="AX121" s="1776"/>
      <c r="AY121" s="1778"/>
    </row>
    <row r="124" spans="2:51" ht="14.4">
      <c r="C124" s="1078" t="s">
        <v>143</v>
      </c>
    </row>
    <row r="125" spans="2:51">
      <c r="C125" s="1532" t="s">
        <v>144</v>
      </c>
    </row>
    <row r="126" spans="2:51" ht="34.549999999999997" customHeight="1">
      <c r="B126" s="1779"/>
      <c r="C126" s="1779"/>
      <c r="D126" s="1780" t="s">
        <v>145</v>
      </c>
      <c r="E126" s="1780"/>
      <c r="F126" s="1780"/>
      <c r="G126" s="1780"/>
      <c r="H126" s="1780"/>
      <c r="I126" s="1780"/>
      <c r="J126" s="1780"/>
      <c r="K126" s="1780"/>
      <c r="L126" s="1780"/>
      <c r="M126" s="1780"/>
      <c r="N126" s="1780" t="s">
        <v>146</v>
      </c>
      <c r="O126" s="1780"/>
      <c r="P126" s="1780"/>
      <c r="Q126" s="1780"/>
      <c r="R126" s="1780"/>
      <c r="S126" s="1780"/>
      <c r="T126" s="1780"/>
      <c r="U126" s="1780"/>
      <c r="V126" s="1780"/>
      <c r="W126" s="1780"/>
      <c r="X126" s="1780"/>
      <c r="Y126" s="1780"/>
      <c r="Z126" s="1780"/>
      <c r="AA126" s="1780"/>
      <c r="AB126" s="1780"/>
      <c r="AC126" s="1780"/>
      <c r="AD126" s="1780"/>
      <c r="AE126" s="1780"/>
      <c r="AF126" s="1780"/>
      <c r="AG126" s="1780"/>
      <c r="AH126" s="1780"/>
      <c r="AI126" s="1780"/>
      <c r="AJ126" s="1780"/>
      <c r="AK126" s="1780"/>
      <c r="AL126" s="1781" t="s">
        <v>147</v>
      </c>
      <c r="AM126" s="1780"/>
      <c r="AN126" s="1780"/>
      <c r="AO126" s="1780"/>
      <c r="AP126" s="1780"/>
      <c r="AQ126" s="1780"/>
      <c r="AR126" s="1780" t="s">
        <v>148</v>
      </c>
      <c r="AS126" s="1780"/>
      <c r="AT126" s="1780"/>
      <c r="AU126" s="1780"/>
      <c r="AV126" s="1780" t="s">
        <v>149</v>
      </c>
      <c r="AW126" s="1780"/>
      <c r="AX126" s="1780"/>
    </row>
    <row r="127" spans="2:51" ht="33.75" customHeight="1">
      <c r="B127" s="1779">
        <v>1</v>
      </c>
      <c r="C127" s="1779">
        <v>1</v>
      </c>
      <c r="D127" s="3844" t="s">
        <v>1812</v>
      </c>
      <c r="E127" s="3844"/>
      <c r="F127" s="3844"/>
      <c r="G127" s="3844"/>
      <c r="H127" s="3844"/>
      <c r="I127" s="3844"/>
      <c r="J127" s="3844"/>
      <c r="K127" s="3844"/>
      <c r="L127" s="3844"/>
      <c r="M127" s="3844"/>
      <c r="N127" s="3845" t="s">
        <v>1813</v>
      </c>
      <c r="O127" s="3844"/>
      <c r="P127" s="3844"/>
      <c r="Q127" s="3844"/>
      <c r="R127" s="3844"/>
      <c r="S127" s="3844"/>
      <c r="T127" s="3844"/>
      <c r="U127" s="3844"/>
      <c r="V127" s="3844"/>
      <c r="W127" s="3844"/>
      <c r="X127" s="3844"/>
      <c r="Y127" s="3844"/>
      <c r="Z127" s="3844"/>
      <c r="AA127" s="3844"/>
      <c r="AB127" s="3844"/>
      <c r="AC127" s="3844"/>
      <c r="AD127" s="3844"/>
      <c r="AE127" s="3844"/>
      <c r="AF127" s="3844"/>
      <c r="AG127" s="3844"/>
      <c r="AH127" s="3844"/>
      <c r="AI127" s="3844"/>
      <c r="AJ127" s="3844"/>
      <c r="AK127" s="3844"/>
      <c r="AL127" s="3845">
        <v>270</v>
      </c>
      <c r="AM127" s="3844"/>
      <c r="AN127" s="3844"/>
      <c r="AO127" s="3844"/>
      <c r="AP127" s="3844"/>
      <c r="AQ127" s="3844"/>
      <c r="AR127" s="3846" t="s">
        <v>280</v>
      </c>
      <c r="AS127" s="3846"/>
      <c r="AT127" s="3846"/>
      <c r="AU127" s="3846"/>
      <c r="AV127" s="3846" t="s">
        <v>280</v>
      </c>
      <c r="AW127" s="3846"/>
      <c r="AX127" s="3846"/>
    </row>
    <row r="128" spans="2:51" ht="24.05" customHeight="1">
      <c r="B128" s="1779">
        <v>2</v>
      </c>
      <c r="C128" s="1779">
        <v>1</v>
      </c>
      <c r="D128" s="1782"/>
      <c r="E128" s="1782"/>
      <c r="F128" s="1782"/>
      <c r="G128" s="1782"/>
      <c r="H128" s="1782"/>
      <c r="I128" s="1782"/>
      <c r="J128" s="1782"/>
      <c r="K128" s="1782"/>
      <c r="L128" s="1782"/>
      <c r="M128" s="1782"/>
      <c r="N128" s="1782"/>
      <c r="O128" s="1782"/>
      <c r="P128" s="1782"/>
      <c r="Q128" s="1782"/>
      <c r="R128" s="1782"/>
      <c r="S128" s="1782"/>
      <c r="T128" s="1782"/>
      <c r="U128" s="1782"/>
      <c r="V128" s="1782"/>
      <c r="W128" s="1782"/>
      <c r="X128" s="1782"/>
      <c r="Y128" s="1782"/>
      <c r="Z128" s="1782"/>
      <c r="AA128" s="1782"/>
      <c r="AB128" s="1782"/>
      <c r="AC128" s="1782"/>
      <c r="AD128" s="1782"/>
      <c r="AE128" s="1782"/>
      <c r="AF128" s="1782"/>
      <c r="AG128" s="1782"/>
      <c r="AH128" s="1782"/>
      <c r="AI128" s="1782"/>
      <c r="AJ128" s="1782"/>
      <c r="AK128" s="1782"/>
      <c r="AL128" s="1785"/>
      <c r="AM128" s="1782"/>
      <c r="AN128" s="1782"/>
      <c r="AO128" s="1782"/>
      <c r="AP128" s="1782"/>
      <c r="AQ128" s="1782"/>
      <c r="AR128" s="1782"/>
      <c r="AS128" s="1782"/>
      <c r="AT128" s="1782"/>
      <c r="AU128" s="1782"/>
      <c r="AV128" s="1782"/>
      <c r="AW128" s="1782"/>
      <c r="AX128" s="1782"/>
    </row>
    <row r="129" spans="2:50" ht="24.05" customHeight="1">
      <c r="B129" s="1779">
        <v>3</v>
      </c>
      <c r="C129" s="1779">
        <v>1</v>
      </c>
      <c r="D129" s="1782"/>
      <c r="E129" s="1782"/>
      <c r="F129" s="1782"/>
      <c r="G129" s="1782"/>
      <c r="H129" s="1782"/>
      <c r="I129" s="1782"/>
      <c r="J129" s="1782"/>
      <c r="K129" s="1782"/>
      <c r="L129" s="1782"/>
      <c r="M129" s="1782"/>
      <c r="N129" s="1782"/>
      <c r="O129" s="1782"/>
      <c r="P129" s="1782"/>
      <c r="Q129" s="1782"/>
      <c r="R129" s="1782"/>
      <c r="S129" s="1782"/>
      <c r="T129" s="1782"/>
      <c r="U129" s="1782"/>
      <c r="V129" s="1782"/>
      <c r="W129" s="1782"/>
      <c r="X129" s="1782"/>
      <c r="Y129" s="1782"/>
      <c r="Z129" s="1782"/>
      <c r="AA129" s="1782"/>
      <c r="AB129" s="1782"/>
      <c r="AC129" s="1782"/>
      <c r="AD129" s="1782"/>
      <c r="AE129" s="1782"/>
      <c r="AF129" s="1782"/>
      <c r="AG129" s="1782"/>
      <c r="AH129" s="1782"/>
      <c r="AI129" s="1782"/>
      <c r="AJ129" s="1782"/>
      <c r="AK129" s="1782"/>
      <c r="AL129" s="1785"/>
      <c r="AM129" s="1782"/>
      <c r="AN129" s="1782"/>
      <c r="AO129" s="1782"/>
      <c r="AP129" s="1782"/>
      <c r="AQ129" s="1782"/>
      <c r="AR129" s="1782"/>
      <c r="AS129" s="1782"/>
      <c r="AT129" s="1782"/>
      <c r="AU129" s="1782"/>
      <c r="AV129" s="1782"/>
      <c r="AW129" s="1782"/>
      <c r="AX129" s="1782"/>
    </row>
    <row r="130" spans="2:50" ht="24.05" customHeight="1">
      <c r="B130" s="1779">
        <v>4</v>
      </c>
      <c r="C130" s="1779">
        <v>1</v>
      </c>
      <c r="D130" s="1782"/>
      <c r="E130" s="1782"/>
      <c r="F130" s="1782"/>
      <c r="G130" s="1782"/>
      <c r="H130" s="1782"/>
      <c r="I130" s="1782"/>
      <c r="J130" s="1782"/>
      <c r="K130" s="1782"/>
      <c r="L130" s="1782"/>
      <c r="M130" s="1782"/>
      <c r="N130" s="1782"/>
      <c r="O130" s="1782"/>
      <c r="P130" s="1782"/>
      <c r="Q130" s="1782"/>
      <c r="R130" s="1782"/>
      <c r="S130" s="1782"/>
      <c r="T130" s="1782"/>
      <c r="U130" s="1782"/>
      <c r="V130" s="1782"/>
      <c r="W130" s="1782"/>
      <c r="X130" s="1782"/>
      <c r="Y130" s="1782"/>
      <c r="Z130" s="1782"/>
      <c r="AA130" s="1782"/>
      <c r="AB130" s="1782"/>
      <c r="AC130" s="1782"/>
      <c r="AD130" s="1782"/>
      <c r="AE130" s="1782"/>
      <c r="AF130" s="1782"/>
      <c r="AG130" s="1782"/>
      <c r="AH130" s="1782"/>
      <c r="AI130" s="1782"/>
      <c r="AJ130" s="1782"/>
      <c r="AK130" s="1782"/>
      <c r="AL130" s="1785"/>
      <c r="AM130" s="1782"/>
      <c r="AN130" s="1782"/>
      <c r="AO130" s="1782"/>
      <c r="AP130" s="1782"/>
      <c r="AQ130" s="1782"/>
      <c r="AR130" s="1782"/>
      <c r="AS130" s="1782"/>
      <c r="AT130" s="1782"/>
      <c r="AU130" s="1782"/>
      <c r="AV130" s="1782"/>
      <c r="AW130" s="1782"/>
      <c r="AX130" s="1782"/>
    </row>
    <row r="131" spans="2:50" ht="24.05" customHeight="1">
      <c r="B131" s="1779">
        <v>5</v>
      </c>
      <c r="C131" s="1779">
        <v>1</v>
      </c>
      <c r="D131" s="1782"/>
      <c r="E131" s="1782"/>
      <c r="F131" s="1782"/>
      <c r="G131" s="1782"/>
      <c r="H131" s="1782"/>
      <c r="I131" s="1782"/>
      <c r="J131" s="1782"/>
      <c r="K131" s="1782"/>
      <c r="L131" s="1782"/>
      <c r="M131" s="1782"/>
      <c r="N131" s="1782"/>
      <c r="O131" s="1782"/>
      <c r="P131" s="1782"/>
      <c r="Q131" s="1782"/>
      <c r="R131" s="1782"/>
      <c r="S131" s="1782"/>
      <c r="T131" s="1782"/>
      <c r="U131" s="1782"/>
      <c r="V131" s="1782"/>
      <c r="W131" s="1782"/>
      <c r="X131" s="1782"/>
      <c r="Y131" s="1782"/>
      <c r="Z131" s="1782"/>
      <c r="AA131" s="1782"/>
      <c r="AB131" s="1782"/>
      <c r="AC131" s="1782"/>
      <c r="AD131" s="1782"/>
      <c r="AE131" s="1782"/>
      <c r="AF131" s="1782"/>
      <c r="AG131" s="1782"/>
      <c r="AH131" s="1782"/>
      <c r="AI131" s="1782"/>
      <c r="AJ131" s="1782"/>
      <c r="AK131" s="1782"/>
      <c r="AL131" s="1785"/>
      <c r="AM131" s="1782"/>
      <c r="AN131" s="1782"/>
      <c r="AO131" s="1782"/>
      <c r="AP131" s="1782"/>
      <c r="AQ131" s="1782"/>
      <c r="AR131" s="1782"/>
      <c r="AS131" s="1782"/>
      <c r="AT131" s="1782"/>
      <c r="AU131" s="1782"/>
      <c r="AV131" s="1782"/>
      <c r="AW131" s="1782"/>
      <c r="AX131" s="1782"/>
    </row>
    <row r="133" spans="2:50" ht="23.25" hidden="1" customHeight="1">
      <c r="B133" s="1532" t="s">
        <v>152</v>
      </c>
    </row>
    <row r="134" spans="2:50" ht="36" hidden="1" customHeight="1">
      <c r="B134" s="1780" t="s">
        <v>153</v>
      </c>
      <c r="C134" s="1780"/>
      <c r="D134" s="1780"/>
      <c r="E134" s="1780"/>
      <c r="F134" s="1780"/>
      <c r="G134" s="1780"/>
      <c r="H134" s="1780"/>
      <c r="I134" s="1594"/>
      <c r="J134" s="1594"/>
      <c r="K134" s="1594"/>
      <c r="L134" s="1594"/>
      <c r="M134" s="1594"/>
      <c r="N134" s="1594"/>
      <c r="O134" s="1594"/>
      <c r="P134" s="1594"/>
      <c r="Q134" s="1594"/>
      <c r="R134" s="1594"/>
      <c r="S134" s="1594"/>
      <c r="T134" s="1594"/>
      <c r="U134" s="1594"/>
      <c r="V134" s="1594"/>
      <c r="W134" s="1594"/>
      <c r="X134" s="1594"/>
      <c r="Y134" s="1594"/>
    </row>
    <row r="135" spans="2:50" ht="36" hidden="1" customHeight="1">
      <c r="B135" s="1965" t="s">
        <v>291</v>
      </c>
      <c r="C135" s="1966"/>
      <c r="D135" s="1966"/>
      <c r="E135" s="1966"/>
      <c r="F135" s="1966"/>
      <c r="G135" s="1966"/>
      <c r="H135" s="1967"/>
      <c r="I135" s="1559" t="s">
        <v>155</v>
      </c>
      <c r="J135" s="1552"/>
      <c r="K135" s="1552"/>
      <c r="L135" s="1552"/>
      <c r="M135" s="1553"/>
      <c r="N135" s="1968" t="s">
        <v>156</v>
      </c>
      <c r="O135" s="1966"/>
      <c r="P135" s="1966"/>
      <c r="Q135" s="1966"/>
      <c r="R135" s="1966"/>
      <c r="S135" s="1966"/>
      <c r="T135" s="1967"/>
      <c r="U135" s="1559" t="s">
        <v>155</v>
      </c>
      <c r="V135" s="1552"/>
      <c r="W135" s="1552"/>
      <c r="X135" s="1552"/>
      <c r="Y135" s="1553"/>
      <c r="Z135" s="1968" t="s">
        <v>157</v>
      </c>
      <c r="AA135" s="1966"/>
      <c r="AB135" s="1966"/>
      <c r="AC135" s="1966"/>
      <c r="AD135" s="1966"/>
      <c r="AE135" s="1966"/>
      <c r="AF135" s="1967"/>
      <c r="AG135" s="1559" t="s">
        <v>155</v>
      </c>
      <c r="AH135" s="1552"/>
      <c r="AI135" s="1552"/>
      <c r="AJ135" s="1552"/>
      <c r="AK135" s="1553"/>
      <c r="AL135" s="1968" t="s">
        <v>158</v>
      </c>
      <c r="AM135" s="1966"/>
      <c r="AN135" s="1966"/>
      <c r="AO135" s="1966"/>
      <c r="AP135" s="1966"/>
      <c r="AQ135" s="1966"/>
      <c r="AR135" s="1967"/>
      <c r="AS135" s="1559" t="s">
        <v>155</v>
      </c>
      <c r="AT135" s="1552"/>
      <c r="AU135" s="1552"/>
      <c r="AV135" s="1552"/>
      <c r="AW135" s="1553"/>
    </row>
    <row r="136" spans="2:50" ht="36" hidden="1" customHeight="1">
      <c r="B136" s="1968" t="s">
        <v>159</v>
      </c>
      <c r="C136" s="1966"/>
      <c r="D136" s="1966"/>
      <c r="E136" s="1966"/>
      <c r="F136" s="1966"/>
      <c r="G136" s="1966"/>
      <c r="H136" s="1967"/>
      <c r="I136" s="1789"/>
      <c r="J136" s="1548"/>
      <c r="K136" s="1548"/>
      <c r="L136" s="1548"/>
      <c r="M136" s="1790"/>
      <c r="N136" s="1968" t="s">
        <v>160</v>
      </c>
      <c r="O136" s="1966"/>
      <c r="P136" s="1966"/>
      <c r="Q136" s="1966"/>
      <c r="R136" s="1966"/>
      <c r="S136" s="1966"/>
      <c r="T136" s="1967"/>
      <c r="U136" s="1789"/>
      <c r="V136" s="1548"/>
      <c r="W136" s="1548"/>
      <c r="X136" s="1548"/>
      <c r="Y136" s="1790"/>
      <c r="Z136" s="1968" t="s">
        <v>161</v>
      </c>
      <c r="AA136" s="1966"/>
      <c r="AB136" s="1966"/>
      <c r="AC136" s="1966"/>
      <c r="AD136" s="1966"/>
      <c r="AE136" s="1966"/>
      <c r="AF136" s="1967"/>
      <c r="AG136" s="1789"/>
      <c r="AH136" s="1548"/>
      <c r="AI136" s="1548"/>
      <c r="AJ136" s="1548"/>
      <c r="AK136" s="1790"/>
      <c r="AL136" s="1965" t="s">
        <v>162</v>
      </c>
      <c r="AM136" s="1966"/>
      <c r="AN136" s="1966"/>
      <c r="AO136" s="1966"/>
      <c r="AP136" s="1966"/>
      <c r="AQ136" s="1966"/>
      <c r="AR136" s="1967"/>
      <c r="AS136" s="1789"/>
      <c r="AT136" s="1548"/>
      <c r="AU136" s="1548"/>
      <c r="AV136" s="1548"/>
      <c r="AW136" s="1790"/>
    </row>
    <row r="137" spans="2:50">
      <c r="C137" s="1532" t="s">
        <v>163</v>
      </c>
    </row>
    <row r="138" spans="2:50" ht="34.549999999999997" customHeight="1">
      <c r="B138" s="1779"/>
      <c r="C138" s="1779"/>
      <c r="D138" s="1780" t="s">
        <v>145</v>
      </c>
      <c r="E138" s="1780"/>
      <c r="F138" s="1780"/>
      <c r="G138" s="1780"/>
      <c r="H138" s="1780"/>
      <c r="I138" s="1780"/>
      <c r="J138" s="1780"/>
      <c r="K138" s="1780"/>
      <c r="L138" s="1780"/>
      <c r="M138" s="1780"/>
      <c r="N138" s="1780" t="s">
        <v>146</v>
      </c>
      <c r="O138" s="1780"/>
      <c r="P138" s="1780"/>
      <c r="Q138" s="1780"/>
      <c r="R138" s="1780"/>
      <c r="S138" s="1780"/>
      <c r="T138" s="1780"/>
      <c r="U138" s="1780"/>
      <c r="V138" s="1780"/>
      <c r="W138" s="1780"/>
      <c r="X138" s="1780"/>
      <c r="Y138" s="1780"/>
      <c r="Z138" s="1780"/>
      <c r="AA138" s="1780"/>
      <c r="AB138" s="1780"/>
      <c r="AC138" s="1780"/>
      <c r="AD138" s="1780"/>
      <c r="AE138" s="1780"/>
      <c r="AF138" s="1780"/>
      <c r="AG138" s="1780"/>
      <c r="AH138" s="1780"/>
      <c r="AI138" s="1780"/>
      <c r="AJ138" s="1780"/>
      <c r="AK138" s="1780"/>
      <c r="AL138" s="1781" t="s">
        <v>147</v>
      </c>
      <c r="AM138" s="1780"/>
      <c r="AN138" s="1780"/>
      <c r="AO138" s="1780"/>
      <c r="AP138" s="1780"/>
      <c r="AQ138" s="1780"/>
      <c r="AR138" s="1780" t="s">
        <v>148</v>
      </c>
      <c r="AS138" s="1780"/>
      <c r="AT138" s="1780"/>
      <c r="AU138" s="1780"/>
      <c r="AV138" s="1780" t="s">
        <v>149</v>
      </c>
      <c r="AW138" s="1780"/>
      <c r="AX138" s="1780"/>
    </row>
    <row r="139" spans="2:50" ht="24.05" customHeight="1">
      <c r="B139" s="1779">
        <v>1</v>
      </c>
      <c r="C139" s="1779">
        <v>1</v>
      </c>
      <c r="D139" s="3844" t="s">
        <v>1814</v>
      </c>
      <c r="E139" s="3844"/>
      <c r="F139" s="3844"/>
      <c r="G139" s="3844"/>
      <c r="H139" s="3844"/>
      <c r="I139" s="3844"/>
      <c r="J139" s="3844"/>
      <c r="K139" s="3844"/>
      <c r="L139" s="3844"/>
      <c r="M139" s="3844"/>
      <c r="N139" s="3847" t="s">
        <v>1815</v>
      </c>
      <c r="O139" s="3847"/>
      <c r="P139" s="3847"/>
      <c r="Q139" s="3847"/>
      <c r="R139" s="3847"/>
      <c r="S139" s="3847"/>
      <c r="T139" s="3847"/>
      <c r="U139" s="3847"/>
      <c r="V139" s="3847"/>
      <c r="W139" s="3847"/>
      <c r="X139" s="3847"/>
      <c r="Y139" s="3847"/>
      <c r="Z139" s="3847"/>
      <c r="AA139" s="3847"/>
      <c r="AB139" s="3847"/>
      <c r="AC139" s="3847"/>
      <c r="AD139" s="3847"/>
      <c r="AE139" s="3847"/>
      <c r="AF139" s="3847"/>
      <c r="AG139" s="3847"/>
      <c r="AH139" s="3847"/>
      <c r="AI139" s="3847"/>
      <c r="AJ139" s="3847"/>
      <c r="AK139" s="3847"/>
      <c r="AL139" s="3845">
        <v>49</v>
      </c>
      <c r="AM139" s="3844"/>
      <c r="AN139" s="3844"/>
      <c r="AO139" s="3844"/>
      <c r="AP139" s="3844"/>
      <c r="AQ139" s="3844"/>
      <c r="AR139" s="3844">
        <v>1</v>
      </c>
      <c r="AS139" s="3844"/>
      <c r="AT139" s="3844"/>
      <c r="AU139" s="3844"/>
      <c r="AV139" s="3844">
        <v>82</v>
      </c>
      <c r="AW139" s="3844"/>
      <c r="AX139" s="3844"/>
    </row>
    <row r="140" spans="2:50" ht="24.05" customHeight="1">
      <c r="B140" s="1779">
        <v>2</v>
      </c>
      <c r="C140" s="1779">
        <v>1</v>
      </c>
      <c r="D140" s="1782"/>
      <c r="E140" s="1782"/>
      <c r="F140" s="1782"/>
      <c r="G140" s="1782"/>
      <c r="H140" s="1782"/>
      <c r="I140" s="1782"/>
      <c r="J140" s="1782"/>
      <c r="K140" s="1782"/>
      <c r="L140" s="1782"/>
      <c r="M140" s="1782"/>
      <c r="N140" s="1782"/>
      <c r="O140" s="1782"/>
      <c r="P140" s="1782"/>
      <c r="Q140" s="1782"/>
      <c r="R140" s="1782"/>
      <c r="S140" s="1782"/>
      <c r="T140" s="1782"/>
      <c r="U140" s="1782"/>
      <c r="V140" s="1782"/>
      <c r="W140" s="1782"/>
      <c r="X140" s="1782"/>
      <c r="Y140" s="1782"/>
      <c r="Z140" s="1782"/>
      <c r="AA140" s="1782"/>
      <c r="AB140" s="1782"/>
      <c r="AC140" s="1782"/>
      <c r="AD140" s="1782"/>
      <c r="AE140" s="1782"/>
      <c r="AF140" s="1782"/>
      <c r="AG140" s="1782"/>
      <c r="AH140" s="1782"/>
      <c r="AI140" s="1782"/>
      <c r="AJ140" s="1782"/>
      <c r="AK140" s="1782"/>
      <c r="AL140" s="1785"/>
      <c r="AM140" s="1782"/>
      <c r="AN140" s="1782"/>
      <c r="AO140" s="1782"/>
      <c r="AP140" s="1782"/>
      <c r="AQ140" s="1782"/>
      <c r="AR140" s="1782"/>
      <c r="AS140" s="1782"/>
      <c r="AT140" s="1782"/>
      <c r="AU140" s="1782"/>
      <c r="AV140" s="1782"/>
      <c r="AW140" s="1782"/>
      <c r="AX140" s="1782"/>
    </row>
    <row r="141" spans="2:50" ht="24.05" customHeight="1">
      <c r="B141" s="1779">
        <v>3</v>
      </c>
      <c r="C141" s="1779">
        <v>1</v>
      </c>
      <c r="D141" s="1782"/>
      <c r="E141" s="1782"/>
      <c r="F141" s="1782"/>
      <c r="G141" s="1782"/>
      <c r="H141" s="1782"/>
      <c r="I141" s="1782"/>
      <c r="J141" s="1782"/>
      <c r="K141" s="1782"/>
      <c r="L141" s="1782"/>
      <c r="M141" s="1782"/>
      <c r="N141" s="1782"/>
      <c r="O141" s="1782"/>
      <c r="P141" s="1782"/>
      <c r="Q141" s="1782"/>
      <c r="R141" s="1782"/>
      <c r="S141" s="1782"/>
      <c r="T141" s="1782"/>
      <c r="U141" s="1782"/>
      <c r="V141" s="1782"/>
      <c r="W141" s="1782"/>
      <c r="X141" s="1782"/>
      <c r="Y141" s="1782"/>
      <c r="Z141" s="1782"/>
      <c r="AA141" s="1782"/>
      <c r="AB141" s="1782"/>
      <c r="AC141" s="1782"/>
      <c r="AD141" s="1782"/>
      <c r="AE141" s="1782"/>
      <c r="AF141" s="1782"/>
      <c r="AG141" s="1782"/>
      <c r="AH141" s="1782"/>
      <c r="AI141" s="1782"/>
      <c r="AJ141" s="1782"/>
      <c r="AK141" s="1782"/>
      <c r="AL141" s="1785"/>
      <c r="AM141" s="1782"/>
      <c r="AN141" s="1782"/>
      <c r="AO141" s="1782"/>
      <c r="AP141" s="1782"/>
      <c r="AQ141" s="1782"/>
      <c r="AR141" s="1782"/>
      <c r="AS141" s="1782"/>
      <c r="AT141" s="1782"/>
      <c r="AU141" s="1782"/>
      <c r="AV141" s="1782"/>
      <c r="AW141" s="1782"/>
      <c r="AX141" s="1782"/>
    </row>
    <row r="142" spans="2:50" ht="24.05" customHeight="1">
      <c r="B142" s="1779">
        <v>4</v>
      </c>
      <c r="C142" s="1779">
        <v>1</v>
      </c>
      <c r="D142" s="1782"/>
      <c r="E142" s="1782"/>
      <c r="F142" s="1782"/>
      <c r="G142" s="1782"/>
      <c r="H142" s="1782"/>
      <c r="I142" s="1782"/>
      <c r="J142" s="1782"/>
      <c r="K142" s="1782"/>
      <c r="L142" s="1782"/>
      <c r="M142" s="1782"/>
      <c r="N142" s="1782"/>
      <c r="O142" s="1782"/>
      <c r="P142" s="1782"/>
      <c r="Q142" s="1782"/>
      <c r="R142" s="1782"/>
      <c r="S142" s="1782"/>
      <c r="T142" s="1782"/>
      <c r="U142" s="1782"/>
      <c r="V142" s="1782"/>
      <c r="W142" s="1782"/>
      <c r="X142" s="1782"/>
      <c r="Y142" s="1782"/>
      <c r="Z142" s="1782"/>
      <c r="AA142" s="1782"/>
      <c r="AB142" s="1782"/>
      <c r="AC142" s="1782"/>
      <c r="AD142" s="1782"/>
      <c r="AE142" s="1782"/>
      <c r="AF142" s="1782"/>
      <c r="AG142" s="1782"/>
      <c r="AH142" s="1782"/>
      <c r="AI142" s="1782"/>
      <c r="AJ142" s="1782"/>
      <c r="AK142" s="1782"/>
      <c r="AL142" s="1785"/>
      <c r="AM142" s="1782"/>
      <c r="AN142" s="1782"/>
      <c r="AO142" s="1782"/>
      <c r="AP142" s="1782"/>
      <c r="AQ142" s="1782"/>
      <c r="AR142" s="1782"/>
      <c r="AS142" s="1782"/>
      <c r="AT142" s="1782"/>
      <c r="AU142" s="1782"/>
      <c r="AV142" s="1782"/>
      <c r="AW142" s="1782"/>
      <c r="AX142" s="1782"/>
    </row>
    <row r="143" spans="2:50" ht="24.05" customHeight="1">
      <c r="B143" s="1779">
        <v>5</v>
      </c>
      <c r="C143" s="1779">
        <v>1</v>
      </c>
      <c r="D143" s="1782"/>
      <c r="E143" s="1782"/>
      <c r="F143" s="1782"/>
      <c r="G143" s="1782"/>
      <c r="H143" s="1782"/>
      <c r="I143" s="1782"/>
      <c r="J143" s="1782"/>
      <c r="K143" s="1782"/>
      <c r="L143" s="1782"/>
      <c r="M143" s="1782"/>
      <c r="N143" s="1782"/>
      <c r="O143" s="1782"/>
      <c r="P143" s="1782"/>
      <c r="Q143" s="1782"/>
      <c r="R143" s="1782"/>
      <c r="S143" s="1782"/>
      <c r="T143" s="1782"/>
      <c r="U143" s="1782"/>
      <c r="V143" s="1782"/>
      <c r="W143" s="1782"/>
      <c r="X143" s="1782"/>
      <c r="Y143" s="1782"/>
      <c r="Z143" s="1782"/>
      <c r="AA143" s="1782"/>
      <c r="AB143" s="1782"/>
      <c r="AC143" s="1782"/>
      <c r="AD143" s="1782"/>
      <c r="AE143" s="1782"/>
      <c r="AF143" s="1782"/>
      <c r="AG143" s="1782"/>
      <c r="AH143" s="1782"/>
      <c r="AI143" s="1782"/>
      <c r="AJ143" s="1782"/>
      <c r="AK143" s="1782"/>
      <c r="AL143" s="1785"/>
      <c r="AM143" s="1782"/>
      <c r="AN143" s="1782"/>
      <c r="AO143" s="1782"/>
      <c r="AP143" s="1782"/>
      <c r="AQ143" s="1782"/>
      <c r="AR143" s="1782"/>
      <c r="AS143" s="1782"/>
      <c r="AT143" s="1782"/>
      <c r="AU143" s="1782"/>
      <c r="AV143" s="1782"/>
      <c r="AW143" s="1782"/>
      <c r="AX143" s="1782"/>
    </row>
    <row r="144" spans="2:50">
      <c r="C144" s="1532" t="s">
        <v>139</v>
      </c>
    </row>
    <row r="145" spans="2:50" ht="34.549999999999997" customHeight="1">
      <c r="B145" s="1779"/>
      <c r="C145" s="1779"/>
      <c r="D145" s="1780" t="s">
        <v>145</v>
      </c>
      <c r="E145" s="1780"/>
      <c r="F145" s="1780"/>
      <c r="G145" s="1780"/>
      <c r="H145" s="1780"/>
      <c r="I145" s="1780"/>
      <c r="J145" s="1780"/>
      <c r="K145" s="1780"/>
      <c r="L145" s="1780"/>
      <c r="M145" s="1780"/>
      <c r="N145" s="1780" t="s">
        <v>146</v>
      </c>
      <c r="O145" s="1780"/>
      <c r="P145" s="1780"/>
      <c r="Q145" s="1780"/>
      <c r="R145" s="1780"/>
      <c r="S145" s="1780"/>
      <c r="T145" s="1780"/>
      <c r="U145" s="1780"/>
      <c r="V145" s="1780"/>
      <c r="W145" s="1780"/>
      <c r="X145" s="1780"/>
      <c r="Y145" s="1780"/>
      <c r="Z145" s="1780"/>
      <c r="AA145" s="1780"/>
      <c r="AB145" s="1780"/>
      <c r="AC145" s="1780"/>
      <c r="AD145" s="1780"/>
      <c r="AE145" s="1780"/>
      <c r="AF145" s="1780"/>
      <c r="AG145" s="1780"/>
      <c r="AH145" s="1780"/>
      <c r="AI145" s="1780"/>
      <c r="AJ145" s="1780"/>
      <c r="AK145" s="1780"/>
      <c r="AL145" s="1781" t="s">
        <v>147</v>
      </c>
      <c r="AM145" s="1780"/>
      <c r="AN145" s="1780"/>
      <c r="AO145" s="1780"/>
      <c r="AP145" s="1780"/>
      <c r="AQ145" s="1780"/>
      <c r="AR145" s="1780" t="s">
        <v>148</v>
      </c>
      <c r="AS145" s="1780"/>
      <c r="AT145" s="1780"/>
      <c r="AU145" s="1780"/>
      <c r="AV145" s="1780" t="s">
        <v>149</v>
      </c>
      <c r="AW145" s="1780"/>
      <c r="AX145" s="1780"/>
    </row>
    <row r="146" spans="2:50" ht="39.950000000000003" customHeight="1">
      <c r="B146" s="1779">
        <v>1</v>
      </c>
      <c r="C146" s="1779">
        <v>1</v>
      </c>
      <c r="D146" s="3848" t="s">
        <v>1816</v>
      </c>
      <c r="E146" s="880"/>
      <c r="F146" s="880"/>
      <c r="G146" s="880"/>
      <c r="H146" s="880"/>
      <c r="I146" s="880"/>
      <c r="J146" s="880"/>
      <c r="K146" s="880"/>
      <c r="L146" s="880"/>
      <c r="M146" s="3849"/>
      <c r="N146" s="3850" t="s">
        <v>1817</v>
      </c>
      <c r="O146" s="3850"/>
      <c r="P146" s="3850"/>
      <c r="Q146" s="3850"/>
      <c r="R146" s="3850"/>
      <c r="S146" s="3850"/>
      <c r="T146" s="3850"/>
      <c r="U146" s="3850"/>
      <c r="V146" s="3850"/>
      <c r="W146" s="3850"/>
      <c r="X146" s="3850"/>
      <c r="Y146" s="3850"/>
      <c r="Z146" s="3850"/>
      <c r="AA146" s="3850"/>
      <c r="AB146" s="3850"/>
      <c r="AC146" s="3850"/>
      <c r="AD146" s="3850"/>
      <c r="AE146" s="3850"/>
      <c r="AF146" s="3850"/>
      <c r="AG146" s="3850"/>
      <c r="AH146" s="3850"/>
      <c r="AI146" s="3850"/>
      <c r="AJ146" s="3850"/>
      <c r="AK146" s="3850"/>
      <c r="AL146" s="3851">
        <v>21</v>
      </c>
      <c r="AM146" s="3850"/>
      <c r="AN146" s="3850"/>
      <c r="AO146" s="3850"/>
      <c r="AP146" s="3850"/>
      <c r="AQ146" s="3850"/>
      <c r="AR146" s="3850">
        <v>3</v>
      </c>
      <c r="AS146" s="3850"/>
      <c r="AT146" s="3850"/>
      <c r="AU146" s="3850"/>
      <c r="AV146" s="3850">
        <v>34</v>
      </c>
      <c r="AW146" s="3850"/>
      <c r="AX146" s="3850"/>
    </row>
    <row r="147" spans="2:50" ht="24.05" customHeight="1">
      <c r="B147" s="1779">
        <v>2</v>
      </c>
      <c r="C147" s="1779">
        <v>1</v>
      </c>
      <c r="D147" s="1782"/>
      <c r="E147" s="1782"/>
      <c r="F147" s="1782"/>
      <c r="G147" s="1782"/>
      <c r="H147" s="1782"/>
      <c r="I147" s="1782"/>
      <c r="J147" s="1782"/>
      <c r="K147" s="1782"/>
      <c r="L147" s="1782"/>
      <c r="M147" s="1782"/>
      <c r="N147" s="1782"/>
      <c r="O147" s="1782"/>
      <c r="P147" s="1782"/>
      <c r="Q147" s="1782"/>
      <c r="R147" s="1782"/>
      <c r="S147" s="1782"/>
      <c r="T147" s="1782"/>
      <c r="U147" s="1782"/>
      <c r="V147" s="1782"/>
      <c r="W147" s="1782"/>
      <c r="X147" s="1782"/>
      <c r="Y147" s="1782"/>
      <c r="Z147" s="1782"/>
      <c r="AA147" s="1782"/>
      <c r="AB147" s="1782"/>
      <c r="AC147" s="1782"/>
      <c r="AD147" s="1782"/>
      <c r="AE147" s="1782"/>
      <c r="AF147" s="1782"/>
      <c r="AG147" s="1782"/>
      <c r="AH147" s="1782"/>
      <c r="AI147" s="1782"/>
      <c r="AJ147" s="1782"/>
      <c r="AK147" s="1782"/>
      <c r="AL147" s="1785"/>
      <c r="AM147" s="1782"/>
      <c r="AN147" s="1782"/>
      <c r="AO147" s="1782"/>
      <c r="AP147" s="1782"/>
      <c r="AQ147" s="1782"/>
      <c r="AR147" s="1782"/>
      <c r="AS147" s="1782"/>
      <c r="AT147" s="1782"/>
      <c r="AU147" s="1782"/>
      <c r="AV147" s="1782"/>
      <c r="AW147" s="1782"/>
      <c r="AX147" s="1782"/>
    </row>
    <row r="148" spans="2:50" ht="24.05" customHeight="1">
      <c r="B148" s="1779">
        <v>3</v>
      </c>
      <c r="C148" s="1779">
        <v>1</v>
      </c>
      <c r="D148" s="1782"/>
      <c r="E148" s="1782"/>
      <c r="F148" s="1782"/>
      <c r="G148" s="1782"/>
      <c r="H148" s="1782"/>
      <c r="I148" s="1782"/>
      <c r="J148" s="1782"/>
      <c r="K148" s="1782"/>
      <c r="L148" s="1782"/>
      <c r="M148" s="1782"/>
      <c r="N148" s="1782"/>
      <c r="O148" s="1782"/>
      <c r="P148" s="1782"/>
      <c r="Q148" s="1782"/>
      <c r="R148" s="1782"/>
      <c r="S148" s="1782"/>
      <c r="T148" s="1782"/>
      <c r="U148" s="1782"/>
      <c r="V148" s="1782"/>
      <c r="W148" s="1782"/>
      <c r="X148" s="1782"/>
      <c r="Y148" s="1782"/>
      <c r="Z148" s="1782"/>
      <c r="AA148" s="1782"/>
      <c r="AB148" s="1782"/>
      <c r="AC148" s="1782"/>
      <c r="AD148" s="1782"/>
      <c r="AE148" s="1782"/>
      <c r="AF148" s="1782"/>
      <c r="AG148" s="1782"/>
      <c r="AH148" s="1782"/>
      <c r="AI148" s="1782"/>
      <c r="AJ148" s="1782"/>
      <c r="AK148" s="1782"/>
      <c r="AL148" s="1785"/>
      <c r="AM148" s="1782"/>
      <c r="AN148" s="1782"/>
      <c r="AO148" s="1782"/>
      <c r="AP148" s="1782"/>
      <c r="AQ148" s="1782"/>
      <c r="AR148" s="1782"/>
      <c r="AS148" s="1782"/>
      <c r="AT148" s="1782"/>
      <c r="AU148" s="1782"/>
      <c r="AV148" s="1782"/>
      <c r="AW148" s="1782"/>
      <c r="AX148" s="1782"/>
    </row>
    <row r="149" spans="2:50" ht="24.05" customHeight="1">
      <c r="B149" s="1779">
        <v>4</v>
      </c>
      <c r="C149" s="1779">
        <v>1</v>
      </c>
      <c r="D149" s="1782"/>
      <c r="E149" s="1782"/>
      <c r="F149" s="1782"/>
      <c r="G149" s="1782"/>
      <c r="H149" s="1782"/>
      <c r="I149" s="1782"/>
      <c r="J149" s="1782"/>
      <c r="K149" s="1782"/>
      <c r="L149" s="1782"/>
      <c r="M149" s="1782"/>
      <c r="N149" s="1782"/>
      <c r="O149" s="1782"/>
      <c r="P149" s="1782"/>
      <c r="Q149" s="1782"/>
      <c r="R149" s="1782"/>
      <c r="S149" s="1782"/>
      <c r="T149" s="1782"/>
      <c r="U149" s="1782"/>
      <c r="V149" s="1782"/>
      <c r="W149" s="1782"/>
      <c r="X149" s="1782"/>
      <c r="Y149" s="1782"/>
      <c r="Z149" s="1782"/>
      <c r="AA149" s="1782"/>
      <c r="AB149" s="1782"/>
      <c r="AC149" s="1782"/>
      <c r="AD149" s="1782"/>
      <c r="AE149" s="1782"/>
      <c r="AF149" s="1782"/>
      <c r="AG149" s="1782"/>
      <c r="AH149" s="1782"/>
      <c r="AI149" s="1782"/>
      <c r="AJ149" s="1782"/>
      <c r="AK149" s="1782"/>
      <c r="AL149" s="1785"/>
      <c r="AM149" s="1782"/>
      <c r="AN149" s="1782"/>
      <c r="AO149" s="1782"/>
      <c r="AP149" s="1782"/>
      <c r="AQ149" s="1782"/>
      <c r="AR149" s="1782"/>
      <c r="AS149" s="1782"/>
      <c r="AT149" s="1782"/>
      <c r="AU149" s="1782"/>
      <c r="AV149" s="1782"/>
      <c r="AW149" s="1782"/>
      <c r="AX149" s="1782"/>
    </row>
    <row r="150" spans="2:50" ht="24.05" customHeight="1">
      <c r="B150" s="1779">
        <v>5</v>
      </c>
      <c r="C150" s="1779">
        <v>1</v>
      </c>
      <c r="D150" s="1782"/>
      <c r="E150" s="1782"/>
      <c r="F150" s="1782"/>
      <c r="G150" s="1782"/>
      <c r="H150" s="1782"/>
      <c r="I150" s="1782"/>
      <c r="J150" s="1782"/>
      <c r="K150" s="1782"/>
      <c r="L150" s="1782"/>
      <c r="M150" s="1782"/>
      <c r="N150" s="1782"/>
      <c r="O150" s="1782"/>
      <c r="P150" s="1782"/>
      <c r="Q150" s="1782"/>
      <c r="R150" s="1782"/>
      <c r="S150" s="1782"/>
      <c r="T150" s="1782"/>
      <c r="U150" s="1782"/>
      <c r="V150" s="1782"/>
      <c r="W150" s="1782"/>
      <c r="X150" s="1782"/>
      <c r="Y150" s="1782"/>
      <c r="Z150" s="1782"/>
      <c r="AA150" s="1782"/>
      <c r="AB150" s="1782"/>
      <c r="AC150" s="1782"/>
      <c r="AD150" s="1782"/>
      <c r="AE150" s="1782"/>
      <c r="AF150" s="1782"/>
      <c r="AG150" s="1782"/>
      <c r="AH150" s="1782"/>
      <c r="AI150" s="1782"/>
      <c r="AJ150" s="1782"/>
      <c r="AK150" s="1782"/>
      <c r="AL150" s="1785"/>
      <c r="AM150" s="1782"/>
      <c r="AN150" s="1782"/>
      <c r="AO150" s="1782"/>
      <c r="AP150" s="1782"/>
      <c r="AQ150" s="1782"/>
      <c r="AR150" s="1782"/>
      <c r="AS150" s="1782"/>
      <c r="AT150" s="1782"/>
      <c r="AU150" s="1782"/>
      <c r="AV150" s="1782"/>
      <c r="AW150" s="1782"/>
      <c r="AX150" s="1782"/>
    </row>
    <row r="152" spans="2:50" ht="23.25" hidden="1" customHeight="1">
      <c r="B152" s="1532" t="s">
        <v>152</v>
      </c>
    </row>
    <row r="153" spans="2:50" ht="36" hidden="1" customHeight="1">
      <c r="B153" s="1780" t="s">
        <v>153</v>
      </c>
      <c r="C153" s="1780"/>
      <c r="D153" s="1780"/>
      <c r="E153" s="1780"/>
      <c r="F153" s="1780"/>
      <c r="G153" s="1780"/>
      <c r="H153" s="1780"/>
      <c r="I153" s="1594"/>
      <c r="J153" s="1594"/>
      <c r="K153" s="1594"/>
      <c r="L153" s="1594"/>
      <c r="M153" s="1594"/>
      <c r="N153" s="1594"/>
      <c r="O153" s="1594"/>
      <c r="P153" s="1594"/>
      <c r="Q153" s="1594"/>
      <c r="R153" s="1594"/>
      <c r="S153" s="1594"/>
      <c r="T153" s="1594"/>
      <c r="U153" s="1594"/>
      <c r="V153" s="1594"/>
      <c r="W153" s="1594"/>
      <c r="X153" s="1594"/>
      <c r="Y153" s="1594"/>
    </row>
    <row r="154" spans="2:50" ht="36" hidden="1" customHeight="1">
      <c r="B154" s="1965" t="s">
        <v>291</v>
      </c>
      <c r="C154" s="1966"/>
      <c r="D154" s="1966"/>
      <c r="E154" s="1966"/>
      <c r="F154" s="1966"/>
      <c r="G154" s="1966"/>
      <c r="H154" s="1967"/>
      <c r="I154" s="1559" t="s">
        <v>155</v>
      </c>
      <c r="J154" s="1552"/>
      <c r="K154" s="1552"/>
      <c r="L154" s="1552"/>
      <c r="M154" s="1553"/>
      <c r="N154" s="1968" t="s">
        <v>156</v>
      </c>
      <c r="O154" s="1966"/>
      <c r="P154" s="1966"/>
      <c r="Q154" s="1966"/>
      <c r="R154" s="1966"/>
      <c r="S154" s="1966"/>
      <c r="T154" s="1967"/>
      <c r="U154" s="1559" t="s">
        <v>155</v>
      </c>
      <c r="V154" s="1552"/>
      <c r="W154" s="1552"/>
      <c r="X154" s="1552"/>
      <c r="Y154" s="1553"/>
      <c r="Z154" s="1968" t="s">
        <v>157</v>
      </c>
      <c r="AA154" s="1966"/>
      <c r="AB154" s="1966"/>
      <c r="AC154" s="1966"/>
      <c r="AD154" s="1966"/>
      <c r="AE154" s="1966"/>
      <c r="AF154" s="1967"/>
      <c r="AG154" s="1559" t="s">
        <v>155</v>
      </c>
      <c r="AH154" s="1552"/>
      <c r="AI154" s="1552"/>
      <c r="AJ154" s="1552"/>
      <c r="AK154" s="1553"/>
      <c r="AL154" s="1968" t="s">
        <v>158</v>
      </c>
      <c r="AM154" s="1966"/>
      <c r="AN154" s="1966"/>
      <c r="AO154" s="1966"/>
      <c r="AP154" s="1966"/>
      <c r="AQ154" s="1966"/>
      <c r="AR154" s="1967"/>
      <c r="AS154" s="1559" t="s">
        <v>155</v>
      </c>
      <c r="AT154" s="1552"/>
      <c r="AU154" s="1552"/>
      <c r="AV154" s="1552"/>
      <c r="AW154" s="1553"/>
    </row>
    <row r="155" spans="2:50" ht="36" hidden="1" customHeight="1">
      <c r="B155" s="1968" t="s">
        <v>159</v>
      </c>
      <c r="C155" s="1966"/>
      <c r="D155" s="1966"/>
      <c r="E155" s="1966"/>
      <c r="F155" s="1966"/>
      <c r="G155" s="1966"/>
      <c r="H155" s="1967"/>
      <c r="I155" s="1789"/>
      <c r="J155" s="1548"/>
      <c r="K155" s="1548"/>
      <c r="L155" s="1548"/>
      <c r="M155" s="1790"/>
      <c r="N155" s="1968" t="s">
        <v>160</v>
      </c>
      <c r="O155" s="1966"/>
      <c r="P155" s="1966"/>
      <c r="Q155" s="1966"/>
      <c r="R155" s="1966"/>
      <c r="S155" s="1966"/>
      <c r="T155" s="1967"/>
      <c r="U155" s="1789"/>
      <c r="V155" s="1548"/>
      <c r="W155" s="1548"/>
      <c r="X155" s="1548"/>
      <c r="Y155" s="1790"/>
      <c r="Z155" s="1968" t="s">
        <v>161</v>
      </c>
      <c r="AA155" s="1966"/>
      <c r="AB155" s="1966"/>
      <c r="AC155" s="1966"/>
      <c r="AD155" s="1966"/>
      <c r="AE155" s="1966"/>
      <c r="AF155" s="1967"/>
      <c r="AG155" s="1789"/>
      <c r="AH155" s="1548"/>
      <c r="AI155" s="1548"/>
      <c r="AJ155" s="1548"/>
      <c r="AK155" s="1790"/>
      <c r="AL155" s="1965" t="s">
        <v>162</v>
      </c>
      <c r="AM155" s="1966"/>
      <c r="AN155" s="1966"/>
      <c r="AO155" s="1966"/>
      <c r="AP155" s="1966"/>
      <c r="AQ155" s="1966"/>
      <c r="AR155" s="1967"/>
      <c r="AS155" s="1789"/>
      <c r="AT155" s="1548"/>
      <c r="AU155" s="1548"/>
      <c r="AV155" s="1548"/>
      <c r="AW155" s="1790"/>
    </row>
    <row r="156" spans="2:50">
      <c r="C156" s="1532" t="s">
        <v>141</v>
      </c>
    </row>
    <row r="157" spans="2:50" ht="34.549999999999997" customHeight="1">
      <c r="B157" s="1779"/>
      <c r="C157" s="1779"/>
      <c r="D157" s="1780" t="s">
        <v>145</v>
      </c>
      <c r="E157" s="1780"/>
      <c r="F157" s="1780"/>
      <c r="G157" s="1780"/>
      <c r="H157" s="1780"/>
      <c r="I157" s="1780"/>
      <c r="J157" s="1780"/>
      <c r="K157" s="1780"/>
      <c r="L157" s="1780"/>
      <c r="M157" s="1780"/>
      <c r="N157" s="1780" t="s">
        <v>146</v>
      </c>
      <c r="O157" s="1780"/>
      <c r="P157" s="1780"/>
      <c r="Q157" s="1780"/>
      <c r="R157" s="1780"/>
      <c r="S157" s="1780"/>
      <c r="T157" s="1780"/>
      <c r="U157" s="1780"/>
      <c r="V157" s="1780"/>
      <c r="W157" s="1780"/>
      <c r="X157" s="1780"/>
      <c r="Y157" s="1780"/>
      <c r="Z157" s="1780"/>
      <c r="AA157" s="1780"/>
      <c r="AB157" s="1780"/>
      <c r="AC157" s="1780"/>
      <c r="AD157" s="1780"/>
      <c r="AE157" s="1780"/>
      <c r="AF157" s="1780"/>
      <c r="AG157" s="1780"/>
      <c r="AH157" s="1780"/>
      <c r="AI157" s="1780"/>
      <c r="AJ157" s="1780"/>
      <c r="AK157" s="1780"/>
      <c r="AL157" s="1781" t="s">
        <v>147</v>
      </c>
      <c r="AM157" s="1780"/>
      <c r="AN157" s="1780"/>
      <c r="AO157" s="1780"/>
      <c r="AP157" s="1780"/>
      <c r="AQ157" s="1780"/>
      <c r="AR157" s="1780" t="s">
        <v>148</v>
      </c>
      <c r="AS157" s="1780"/>
      <c r="AT157" s="1780"/>
      <c r="AU157" s="1780"/>
      <c r="AV157" s="1780" t="s">
        <v>149</v>
      </c>
      <c r="AW157" s="1780"/>
      <c r="AX157" s="1780"/>
    </row>
    <row r="158" spans="2:50" ht="24.05" customHeight="1">
      <c r="B158" s="1779">
        <v>1</v>
      </c>
      <c r="C158" s="1779">
        <v>1</v>
      </c>
      <c r="D158" s="3844" t="s">
        <v>1818</v>
      </c>
      <c r="E158" s="3844"/>
      <c r="F158" s="3844"/>
      <c r="G158" s="3844"/>
      <c r="H158" s="3844"/>
      <c r="I158" s="3844"/>
      <c r="J158" s="3844"/>
      <c r="K158" s="3844"/>
      <c r="L158" s="3844"/>
      <c r="M158" s="3844"/>
      <c r="N158" s="3844" t="s">
        <v>1773</v>
      </c>
      <c r="O158" s="3844"/>
      <c r="P158" s="3844"/>
      <c r="Q158" s="3844"/>
      <c r="R158" s="3844"/>
      <c r="S158" s="3844"/>
      <c r="T158" s="3844"/>
      <c r="U158" s="3844"/>
      <c r="V158" s="3844"/>
      <c r="W158" s="3844"/>
      <c r="X158" s="3844"/>
      <c r="Y158" s="3844"/>
      <c r="Z158" s="3844"/>
      <c r="AA158" s="3844"/>
      <c r="AB158" s="3844"/>
      <c r="AC158" s="3844"/>
      <c r="AD158" s="3844"/>
      <c r="AE158" s="3844"/>
      <c r="AF158" s="3844"/>
      <c r="AG158" s="3844"/>
      <c r="AH158" s="3844"/>
      <c r="AI158" s="3844"/>
      <c r="AJ158" s="3844"/>
      <c r="AK158" s="3844"/>
      <c r="AL158" s="3845">
        <v>168</v>
      </c>
      <c r="AM158" s="3844"/>
      <c r="AN158" s="3844"/>
      <c r="AO158" s="3844"/>
      <c r="AP158" s="3844"/>
      <c r="AQ158" s="3844"/>
      <c r="AR158" s="3844">
        <v>2</v>
      </c>
      <c r="AS158" s="3844"/>
      <c r="AT158" s="3844"/>
      <c r="AU158" s="3844"/>
      <c r="AV158" s="3844">
        <v>92.3</v>
      </c>
      <c r="AW158" s="3844"/>
      <c r="AX158" s="3844"/>
    </row>
    <row r="159" spans="2:50" ht="24.05" customHeight="1">
      <c r="B159" s="1779">
        <v>2</v>
      </c>
      <c r="C159" s="1779">
        <v>1</v>
      </c>
      <c r="D159" s="1782"/>
      <c r="E159" s="1782"/>
      <c r="F159" s="1782"/>
      <c r="G159" s="1782"/>
      <c r="H159" s="1782"/>
      <c r="I159" s="1782"/>
      <c r="J159" s="1782"/>
      <c r="K159" s="1782"/>
      <c r="L159" s="1782"/>
      <c r="M159" s="1782"/>
      <c r="N159" s="1782"/>
      <c r="O159" s="1782"/>
      <c r="P159" s="1782"/>
      <c r="Q159" s="1782"/>
      <c r="R159" s="1782"/>
      <c r="S159" s="1782"/>
      <c r="T159" s="1782"/>
      <c r="U159" s="1782"/>
      <c r="V159" s="1782"/>
      <c r="W159" s="1782"/>
      <c r="X159" s="1782"/>
      <c r="Y159" s="1782"/>
      <c r="Z159" s="1782"/>
      <c r="AA159" s="1782"/>
      <c r="AB159" s="1782"/>
      <c r="AC159" s="1782"/>
      <c r="AD159" s="1782"/>
      <c r="AE159" s="1782"/>
      <c r="AF159" s="1782"/>
      <c r="AG159" s="1782"/>
      <c r="AH159" s="1782"/>
      <c r="AI159" s="1782"/>
      <c r="AJ159" s="1782"/>
      <c r="AK159" s="1782"/>
      <c r="AL159" s="1785"/>
      <c r="AM159" s="1782"/>
      <c r="AN159" s="1782"/>
      <c r="AO159" s="1782"/>
      <c r="AP159" s="1782"/>
      <c r="AQ159" s="1782"/>
      <c r="AR159" s="1782"/>
      <c r="AS159" s="1782"/>
      <c r="AT159" s="1782"/>
      <c r="AU159" s="1782"/>
      <c r="AV159" s="1782"/>
      <c r="AW159" s="1782"/>
      <c r="AX159" s="1782"/>
    </row>
    <row r="160" spans="2:50" ht="24.05" customHeight="1">
      <c r="B160" s="1779">
        <v>3</v>
      </c>
      <c r="C160" s="1779">
        <v>1</v>
      </c>
      <c r="D160" s="1782"/>
      <c r="E160" s="1782"/>
      <c r="F160" s="1782"/>
      <c r="G160" s="1782"/>
      <c r="H160" s="1782"/>
      <c r="I160" s="1782"/>
      <c r="J160" s="1782"/>
      <c r="K160" s="1782"/>
      <c r="L160" s="1782"/>
      <c r="M160" s="1782"/>
      <c r="N160" s="1782"/>
      <c r="O160" s="1782"/>
      <c r="P160" s="1782"/>
      <c r="Q160" s="1782"/>
      <c r="R160" s="1782"/>
      <c r="S160" s="1782"/>
      <c r="T160" s="1782"/>
      <c r="U160" s="1782"/>
      <c r="V160" s="1782"/>
      <c r="W160" s="1782"/>
      <c r="X160" s="1782"/>
      <c r="Y160" s="1782"/>
      <c r="Z160" s="1782"/>
      <c r="AA160" s="1782"/>
      <c r="AB160" s="1782"/>
      <c r="AC160" s="1782"/>
      <c r="AD160" s="1782"/>
      <c r="AE160" s="1782"/>
      <c r="AF160" s="1782"/>
      <c r="AG160" s="1782"/>
      <c r="AH160" s="1782"/>
      <c r="AI160" s="1782"/>
      <c r="AJ160" s="1782"/>
      <c r="AK160" s="1782"/>
      <c r="AL160" s="1785"/>
      <c r="AM160" s="1782"/>
      <c r="AN160" s="1782"/>
      <c r="AO160" s="1782"/>
      <c r="AP160" s="1782"/>
      <c r="AQ160" s="1782"/>
      <c r="AR160" s="1782"/>
      <c r="AS160" s="1782"/>
      <c r="AT160" s="1782"/>
      <c r="AU160" s="1782"/>
      <c r="AV160" s="1782"/>
      <c r="AW160" s="1782"/>
      <c r="AX160" s="1782"/>
    </row>
    <row r="161" spans="2:50" ht="24.05" customHeight="1">
      <c r="B161" s="1779">
        <v>4</v>
      </c>
      <c r="C161" s="1779">
        <v>1</v>
      </c>
      <c r="D161" s="1782"/>
      <c r="E161" s="1782"/>
      <c r="F161" s="1782"/>
      <c r="G161" s="1782"/>
      <c r="H161" s="1782"/>
      <c r="I161" s="1782"/>
      <c r="J161" s="1782"/>
      <c r="K161" s="1782"/>
      <c r="L161" s="1782"/>
      <c r="M161" s="1782"/>
      <c r="N161" s="1782"/>
      <c r="O161" s="1782"/>
      <c r="P161" s="1782"/>
      <c r="Q161" s="1782"/>
      <c r="R161" s="1782"/>
      <c r="S161" s="1782"/>
      <c r="T161" s="1782"/>
      <c r="U161" s="1782"/>
      <c r="V161" s="1782"/>
      <c r="W161" s="1782"/>
      <c r="X161" s="1782"/>
      <c r="Y161" s="1782"/>
      <c r="Z161" s="1782"/>
      <c r="AA161" s="1782"/>
      <c r="AB161" s="1782"/>
      <c r="AC161" s="1782"/>
      <c r="AD161" s="1782"/>
      <c r="AE161" s="1782"/>
      <c r="AF161" s="1782"/>
      <c r="AG161" s="1782"/>
      <c r="AH161" s="1782"/>
      <c r="AI161" s="1782"/>
      <c r="AJ161" s="1782"/>
      <c r="AK161" s="1782"/>
      <c r="AL161" s="1785"/>
      <c r="AM161" s="1782"/>
      <c r="AN161" s="1782"/>
      <c r="AO161" s="1782"/>
      <c r="AP161" s="1782"/>
      <c r="AQ161" s="1782"/>
      <c r="AR161" s="1782"/>
      <c r="AS161" s="1782"/>
      <c r="AT161" s="1782"/>
      <c r="AU161" s="1782"/>
      <c r="AV161" s="1782"/>
      <c r="AW161" s="1782"/>
      <c r="AX161" s="1782"/>
    </row>
    <row r="162" spans="2:50" ht="24.05" customHeight="1">
      <c r="B162" s="1779">
        <v>5</v>
      </c>
      <c r="C162" s="1779">
        <v>1</v>
      </c>
      <c r="D162" s="1782"/>
      <c r="E162" s="1782"/>
      <c r="F162" s="1782"/>
      <c r="G162" s="1782"/>
      <c r="H162" s="1782"/>
      <c r="I162" s="1782"/>
      <c r="J162" s="1782"/>
      <c r="K162" s="1782"/>
      <c r="L162" s="1782"/>
      <c r="M162" s="1782"/>
      <c r="N162" s="1782"/>
      <c r="O162" s="1782"/>
      <c r="P162" s="1782"/>
      <c r="Q162" s="1782"/>
      <c r="R162" s="1782"/>
      <c r="S162" s="1782"/>
      <c r="T162" s="1782"/>
      <c r="U162" s="1782"/>
      <c r="V162" s="1782"/>
      <c r="W162" s="1782"/>
      <c r="X162" s="1782"/>
      <c r="Y162" s="1782"/>
      <c r="Z162" s="1782"/>
      <c r="AA162" s="1782"/>
      <c r="AB162" s="1782"/>
      <c r="AC162" s="1782"/>
      <c r="AD162" s="1782"/>
      <c r="AE162" s="1782"/>
      <c r="AF162" s="1782"/>
      <c r="AG162" s="1782"/>
      <c r="AH162" s="1782"/>
      <c r="AI162" s="1782"/>
      <c r="AJ162" s="1782"/>
      <c r="AK162" s="1782"/>
      <c r="AL162" s="1785"/>
      <c r="AM162" s="1782"/>
      <c r="AN162" s="1782"/>
      <c r="AO162" s="1782"/>
      <c r="AP162" s="1782"/>
      <c r="AQ162" s="1782"/>
      <c r="AR162" s="1782"/>
      <c r="AS162" s="1782"/>
      <c r="AT162" s="1782"/>
      <c r="AU162" s="1782"/>
      <c r="AV162" s="1782"/>
      <c r="AW162" s="1782"/>
      <c r="AX162" s="1782"/>
    </row>
  </sheetData>
  <mergeCells count="642">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AL155:AR155"/>
    <mergeCell ref="AS155:AW155"/>
    <mergeCell ref="B157:C157"/>
    <mergeCell ref="D157:M157"/>
    <mergeCell ref="N157:AK157"/>
    <mergeCell ref="AL157:AQ157"/>
    <mergeCell ref="AR157:AU157"/>
    <mergeCell ref="AV157:AX157"/>
    <mergeCell ref="Z154:AF154"/>
    <mergeCell ref="AG154:AK154"/>
    <mergeCell ref="AL154:AR154"/>
    <mergeCell ref="AS154:AW154"/>
    <mergeCell ref="B155:H155"/>
    <mergeCell ref="I155:M155"/>
    <mergeCell ref="N155:T155"/>
    <mergeCell ref="U155:Y155"/>
    <mergeCell ref="Z155:AF155"/>
    <mergeCell ref="AG155:AK155"/>
    <mergeCell ref="B153:H153"/>
    <mergeCell ref="I153:Y153"/>
    <mergeCell ref="B154:H154"/>
    <mergeCell ref="I154:M154"/>
    <mergeCell ref="N154:T154"/>
    <mergeCell ref="U154:Y154"/>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B139:C139"/>
    <mergeCell ref="D139:M139"/>
    <mergeCell ref="N139:AK139"/>
    <mergeCell ref="AL139:AQ139"/>
    <mergeCell ref="AR139:AU139"/>
    <mergeCell ref="AV139:AX139"/>
    <mergeCell ref="AL136:AR136"/>
    <mergeCell ref="AS136:AW136"/>
    <mergeCell ref="B138:C138"/>
    <mergeCell ref="D138:M138"/>
    <mergeCell ref="N138:AK138"/>
    <mergeCell ref="AL138:AQ138"/>
    <mergeCell ref="AR138:AU138"/>
    <mergeCell ref="AV138:AX138"/>
    <mergeCell ref="Z135:AF135"/>
    <mergeCell ref="AG135:AK135"/>
    <mergeCell ref="AL135:AR135"/>
    <mergeCell ref="AS135:AW135"/>
    <mergeCell ref="B136:H136"/>
    <mergeCell ref="I136:M136"/>
    <mergeCell ref="N136:T136"/>
    <mergeCell ref="U136:Y136"/>
    <mergeCell ref="Z136:AF136"/>
    <mergeCell ref="AG136:AK136"/>
    <mergeCell ref="B134:H134"/>
    <mergeCell ref="I134:Y134"/>
    <mergeCell ref="B135:H135"/>
    <mergeCell ref="I135:M135"/>
    <mergeCell ref="N135:T135"/>
    <mergeCell ref="U135:Y135"/>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21"/>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7"/>
    <mergeCell ref="H56:AG56"/>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D29:L29"/>
    <mergeCell ref="M29:R29"/>
    <mergeCell ref="S29:X29"/>
    <mergeCell ref="Y29:AY29"/>
    <mergeCell ref="B26:C34"/>
    <mergeCell ref="D26:L26"/>
    <mergeCell ref="M26:R26"/>
    <mergeCell ref="S26:X26"/>
    <mergeCell ref="Y26:AY26"/>
    <mergeCell ref="D27:L27"/>
    <mergeCell ref="M27:R27"/>
    <mergeCell ref="S27:X27"/>
    <mergeCell ref="Y27:AY28"/>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2"/>
  <sheetViews>
    <sheetView zoomScale="75" zoomScaleNormal="75" zoomScaleSheetLayoutView="50" zoomScalePageLayoutView="75" workbookViewId="0">
      <selection activeCell="A221" sqref="A221:XFD233"/>
    </sheetView>
  </sheetViews>
  <sheetFormatPr defaultRowHeight="13.1"/>
  <cols>
    <col min="1" max="2" width="2.21875" style="1532" customWidth="1"/>
    <col min="3" max="3" width="3.6640625" style="1532" customWidth="1"/>
    <col min="4" max="6" width="2.21875" style="1532" customWidth="1"/>
    <col min="7" max="7" width="1.6640625" style="1532" customWidth="1"/>
    <col min="8" max="25" width="2.21875" style="1532" customWidth="1"/>
    <col min="26" max="28" width="2.77734375" style="1532" customWidth="1"/>
    <col min="29" max="34" width="2.21875" style="1532" customWidth="1"/>
    <col min="35" max="35" width="2.6640625" style="1532" customWidth="1"/>
    <col min="36" max="36" width="3.44140625" style="1532" customWidth="1"/>
    <col min="37" max="46" width="2.6640625" style="1532" customWidth="1"/>
    <col min="47" max="47" width="3.44140625" style="1532" customWidth="1"/>
    <col min="48" max="58" width="2.21875" style="1532" customWidth="1"/>
    <col min="59" max="16384" width="8.88671875" style="1532"/>
  </cols>
  <sheetData>
    <row r="1" spans="2:51" ht="23.25" customHeight="1">
      <c r="AQ1" s="503"/>
      <c r="AR1" s="503"/>
      <c r="AS1" s="503"/>
      <c r="AT1" s="503"/>
      <c r="AU1" s="503"/>
      <c r="AV1" s="503"/>
      <c r="AW1" s="503"/>
      <c r="AX1" s="504"/>
    </row>
    <row r="2" spans="2:51" ht="29.95" customHeight="1" thickBot="1">
      <c r="AK2" s="507" t="s">
        <v>0</v>
      </c>
      <c r="AL2" s="507"/>
      <c r="AM2" s="507"/>
      <c r="AN2" s="507"/>
      <c r="AO2" s="507"/>
      <c r="AP2" s="507"/>
      <c r="AQ2" s="507"/>
      <c r="AR2" s="2227" t="s">
        <v>1819</v>
      </c>
      <c r="AS2" s="2228"/>
      <c r="AT2" s="2228"/>
      <c r="AU2" s="2228"/>
      <c r="AV2" s="2228"/>
      <c r="AW2" s="2228"/>
      <c r="AX2" s="2228"/>
      <c r="AY2" s="2228"/>
    </row>
    <row r="3" spans="2:51" ht="19" thickBot="1">
      <c r="B3" s="509" t="s">
        <v>185</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1" ht="20.95" customHeight="1">
      <c r="B4" s="512" t="s">
        <v>4</v>
      </c>
      <c r="C4" s="513"/>
      <c r="D4" s="513"/>
      <c r="E4" s="513"/>
      <c r="F4" s="513"/>
      <c r="G4" s="513"/>
      <c r="H4" s="1133" t="s">
        <v>1820</v>
      </c>
      <c r="I4" s="1134"/>
      <c r="J4" s="1134"/>
      <c r="K4" s="1134"/>
      <c r="L4" s="1134"/>
      <c r="M4" s="1134"/>
      <c r="N4" s="1134"/>
      <c r="O4" s="1134"/>
      <c r="P4" s="1134"/>
      <c r="Q4" s="1134"/>
      <c r="R4" s="1134"/>
      <c r="S4" s="1134"/>
      <c r="T4" s="1134"/>
      <c r="U4" s="1134"/>
      <c r="V4" s="1134"/>
      <c r="W4" s="1134"/>
      <c r="X4" s="1134"/>
      <c r="Y4" s="1134"/>
      <c r="Z4" s="517" t="s">
        <v>1821</v>
      </c>
      <c r="AA4" s="518"/>
      <c r="AB4" s="518"/>
      <c r="AC4" s="518"/>
      <c r="AD4" s="518"/>
      <c r="AE4" s="519"/>
      <c r="AF4" s="3852" t="s">
        <v>1749</v>
      </c>
      <c r="AG4" s="3753"/>
      <c r="AH4" s="3753"/>
      <c r="AI4" s="3753"/>
      <c r="AJ4" s="3753"/>
      <c r="AK4" s="3753"/>
      <c r="AL4" s="3753"/>
      <c r="AM4" s="3753"/>
      <c r="AN4" s="3753"/>
      <c r="AO4" s="3753"/>
      <c r="AP4" s="3753"/>
      <c r="AQ4" s="3754"/>
      <c r="AR4" s="523" t="s">
        <v>8</v>
      </c>
      <c r="AS4" s="518"/>
      <c r="AT4" s="518"/>
      <c r="AU4" s="518"/>
      <c r="AV4" s="518"/>
      <c r="AW4" s="518"/>
      <c r="AX4" s="518"/>
      <c r="AY4" s="524"/>
    </row>
    <row r="5" spans="2:51" ht="76.599999999999994" customHeight="1">
      <c r="B5" s="525" t="s">
        <v>9</v>
      </c>
      <c r="C5" s="526"/>
      <c r="D5" s="526"/>
      <c r="E5" s="526"/>
      <c r="F5" s="526"/>
      <c r="G5" s="527"/>
      <c r="H5" s="528" t="s">
        <v>1822</v>
      </c>
      <c r="I5" s="529"/>
      <c r="J5" s="529"/>
      <c r="K5" s="529"/>
      <c r="L5" s="529"/>
      <c r="M5" s="529"/>
      <c r="N5" s="529"/>
      <c r="O5" s="529"/>
      <c r="P5" s="529"/>
      <c r="Q5" s="529"/>
      <c r="R5" s="529"/>
      <c r="S5" s="529"/>
      <c r="T5" s="529"/>
      <c r="U5" s="529"/>
      <c r="V5" s="529"/>
      <c r="W5" s="530"/>
      <c r="X5" s="530"/>
      <c r="Y5" s="530"/>
      <c r="Z5" s="531" t="s">
        <v>11</v>
      </c>
      <c r="AA5" s="532"/>
      <c r="AB5" s="532"/>
      <c r="AC5" s="532"/>
      <c r="AD5" s="532"/>
      <c r="AE5" s="533"/>
      <c r="AF5" s="3758"/>
      <c r="AG5" s="3759"/>
      <c r="AH5" s="3759"/>
      <c r="AI5" s="3759"/>
      <c r="AJ5" s="3759"/>
      <c r="AK5" s="3759"/>
      <c r="AL5" s="3759"/>
      <c r="AM5" s="3759"/>
      <c r="AN5" s="3759"/>
      <c r="AO5" s="3759"/>
      <c r="AP5" s="3759"/>
      <c r="AQ5" s="3760"/>
      <c r="AR5" s="1141" t="s">
        <v>1823</v>
      </c>
      <c r="AS5" s="1142"/>
      <c r="AT5" s="1142"/>
      <c r="AU5" s="1142"/>
      <c r="AV5" s="1142"/>
      <c r="AW5" s="1142"/>
      <c r="AX5" s="1142"/>
      <c r="AY5" s="1143"/>
    </row>
    <row r="6" spans="2:51" ht="52.55" customHeight="1">
      <c r="B6" s="540" t="s">
        <v>13</v>
      </c>
      <c r="C6" s="541"/>
      <c r="D6" s="541"/>
      <c r="E6" s="541"/>
      <c r="F6" s="541"/>
      <c r="G6" s="541"/>
      <c r="H6" s="542" t="s">
        <v>1684</v>
      </c>
      <c r="I6" s="530"/>
      <c r="J6" s="530"/>
      <c r="K6" s="530"/>
      <c r="L6" s="530"/>
      <c r="M6" s="530"/>
      <c r="N6" s="530"/>
      <c r="O6" s="530"/>
      <c r="P6" s="530"/>
      <c r="Q6" s="530"/>
      <c r="R6" s="530"/>
      <c r="S6" s="530"/>
      <c r="T6" s="530"/>
      <c r="U6" s="530"/>
      <c r="V6" s="530"/>
      <c r="W6" s="530"/>
      <c r="X6" s="530"/>
      <c r="Y6" s="530"/>
      <c r="Z6" s="543" t="s">
        <v>15</v>
      </c>
      <c r="AA6" s="544"/>
      <c r="AB6" s="544"/>
      <c r="AC6" s="544"/>
      <c r="AD6" s="544"/>
      <c r="AE6" s="545"/>
      <c r="AF6" s="2234" t="s">
        <v>1824</v>
      </c>
      <c r="AG6" s="2235"/>
      <c r="AH6" s="2235"/>
      <c r="AI6" s="2235"/>
      <c r="AJ6" s="2235"/>
      <c r="AK6" s="2235"/>
      <c r="AL6" s="2235"/>
      <c r="AM6" s="2235"/>
      <c r="AN6" s="2235"/>
      <c r="AO6" s="2235"/>
      <c r="AP6" s="2235"/>
      <c r="AQ6" s="2235"/>
      <c r="AR6" s="2236"/>
      <c r="AS6" s="2236"/>
      <c r="AT6" s="2236"/>
      <c r="AU6" s="2236"/>
      <c r="AV6" s="2236"/>
      <c r="AW6" s="2236"/>
      <c r="AX6" s="2236"/>
      <c r="AY6" s="2237"/>
    </row>
    <row r="7" spans="2:51" ht="18" customHeight="1">
      <c r="B7" s="548" t="s">
        <v>193</v>
      </c>
      <c r="C7" s="549"/>
      <c r="D7" s="549"/>
      <c r="E7" s="549"/>
      <c r="F7" s="549"/>
      <c r="G7" s="549"/>
      <c r="H7" s="1550" t="s">
        <v>1753</v>
      </c>
      <c r="I7" s="1551"/>
      <c r="J7" s="1551"/>
      <c r="K7" s="1551"/>
      <c r="L7" s="1551"/>
      <c r="M7" s="1551"/>
      <c r="N7" s="1551"/>
      <c r="O7" s="1551"/>
      <c r="P7" s="1551"/>
      <c r="Q7" s="1551"/>
      <c r="R7" s="1551"/>
      <c r="S7" s="1551"/>
      <c r="T7" s="1551"/>
      <c r="U7" s="1551"/>
      <c r="V7" s="1551"/>
      <c r="W7" s="552"/>
      <c r="X7" s="552"/>
      <c r="Y7" s="552"/>
      <c r="Z7" s="553" t="s">
        <v>1825</v>
      </c>
      <c r="AA7" s="530"/>
      <c r="AB7" s="530"/>
      <c r="AC7" s="530"/>
      <c r="AD7" s="530"/>
      <c r="AE7" s="554"/>
      <c r="AF7" s="1554" t="s">
        <v>1826</v>
      </c>
      <c r="AG7" s="1150"/>
      <c r="AH7" s="1150"/>
      <c r="AI7" s="1150"/>
      <c r="AJ7" s="1150"/>
      <c r="AK7" s="1150"/>
      <c r="AL7" s="1150"/>
      <c r="AM7" s="1150"/>
      <c r="AN7" s="1150"/>
      <c r="AO7" s="1150"/>
      <c r="AP7" s="1150"/>
      <c r="AQ7" s="1150"/>
      <c r="AR7" s="1150"/>
      <c r="AS7" s="1150"/>
      <c r="AT7" s="1150"/>
      <c r="AU7" s="1150"/>
      <c r="AV7" s="1150"/>
      <c r="AW7" s="1150"/>
      <c r="AX7" s="1150"/>
      <c r="AY7" s="1151"/>
    </row>
    <row r="8" spans="2:51" ht="24.05" customHeight="1">
      <c r="B8" s="558"/>
      <c r="C8" s="559"/>
      <c r="D8" s="559"/>
      <c r="E8" s="559"/>
      <c r="F8" s="559"/>
      <c r="G8" s="559"/>
      <c r="H8" s="1557"/>
      <c r="I8" s="1558"/>
      <c r="J8" s="1558"/>
      <c r="K8" s="1558"/>
      <c r="L8" s="1558"/>
      <c r="M8" s="1558"/>
      <c r="N8" s="1558"/>
      <c r="O8" s="1558"/>
      <c r="P8" s="1558"/>
      <c r="Q8" s="1558"/>
      <c r="R8" s="1558"/>
      <c r="S8" s="1558"/>
      <c r="T8" s="1558"/>
      <c r="U8" s="1558"/>
      <c r="V8" s="1558"/>
      <c r="W8" s="562"/>
      <c r="X8" s="562"/>
      <c r="Y8" s="562"/>
      <c r="Z8" s="563"/>
      <c r="AA8" s="530"/>
      <c r="AB8" s="530"/>
      <c r="AC8" s="530"/>
      <c r="AD8" s="530"/>
      <c r="AE8" s="554"/>
      <c r="AF8" s="1155"/>
      <c r="AG8" s="1155"/>
      <c r="AH8" s="1155"/>
      <c r="AI8" s="1155"/>
      <c r="AJ8" s="1155"/>
      <c r="AK8" s="1155"/>
      <c r="AL8" s="1155"/>
      <c r="AM8" s="1155"/>
      <c r="AN8" s="1155"/>
      <c r="AO8" s="1155"/>
      <c r="AP8" s="1155"/>
      <c r="AQ8" s="1155"/>
      <c r="AR8" s="1155"/>
      <c r="AS8" s="1155"/>
      <c r="AT8" s="1155"/>
      <c r="AU8" s="1155"/>
      <c r="AV8" s="1155"/>
      <c r="AW8" s="1155"/>
      <c r="AX8" s="1155"/>
      <c r="AY8" s="1156"/>
    </row>
    <row r="9" spans="2:51" ht="80.2" customHeight="1">
      <c r="B9" s="567" t="s">
        <v>196</v>
      </c>
      <c r="C9" s="568"/>
      <c r="D9" s="568"/>
      <c r="E9" s="568"/>
      <c r="F9" s="568"/>
      <c r="G9" s="568"/>
      <c r="H9" s="569" t="s">
        <v>1827</v>
      </c>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1"/>
    </row>
    <row r="10" spans="2:51" ht="80.2" customHeight="1">
      <c r="B10" s="567" t="s">
        <v>198</v>
      </c>
      <c r="C10" s="568"/>
      <c r="D10" s="568"/>
      <c r="E10" s="568"/>
      <c r="F10" s="568"/>
      <c r="G10" s="568"/>
      <c r="H10" s="3853" t="s">
        <v>1828</v>
      </c>
      <c r="I10" s="3854"/>
      <c r="J10" s="3854"/>
      <c r="K10" s="3854"/>
      <c r="L10" s="3854"/>
      <c r="M10" s="3854"/>
      <c r="N10" s="3854"/>
      <c r="O10" s="3854"/>
      <c r="P10" s="3854"/>
      <c r="Q10" s="3854"/>
      <c r="R10" s="3854"/>
      <c r="S10" s="3854"/>
      <c r="T10" s="3854"/>
      <c r="U10" s="3854"/>
      <c r="V10" s="3854"/>
      <c r="W10" s="3854"/>
      <c r="X10" s="3854"/>
      <c r="Y10" s="3854"/>
      <c r="Z10" s="3854"/>
      <c r="AA10" s="3854"/>
      <c r="AB10" s="3854"/>
      <c r="AC10" s="3854"/>
      <c r="AD10" s="3854"/>
      <c r="AE10" s="3854"/>
      <c r="AF10" s="3854"/>
      <c r="AG10" s="3854"/>
      <c r="AH10" s="3854"/>
      <c r="AI10" s="3854"/>
      <c r="AJ10" s="3854"/>
      <c r="AK10" s="3854"/>
      <c r="AL10" s="3854"/>
      <c r="AM10" s="3854"/>
      <c r="AN10" s="3854"/>
      <c r="AO10" s="3854"/>
      <c r="AP10" s="3854"/>
      <c r="AQ10" s="3854"/>
      <c r="AR10" s="3854"/>
      <c r="AS10" s="3854"/>
      <c r="AT10" s="3854"/>
      <c r="AU10" s="3854"/>
      <c r="AV10" s="3854"/>
      <c r="AW10" s="3854"/>
      <c r="AX10" s="3854"/>
      <c r="AY10" s="3855"/>
    </row>
    <row r="11" spans="2:51" ht="29.3" customHeight="1">
      <c r="B11" s="567" t="s">
        <v>25</v>
      </c>
      <c r="C11" s="568"/>
      <c r="D11" s="568"/>
      <c r="E11" s="568"/>
      <c r="F11" s="568"/>
      <c r="G11" s="572"/>
      <c r="H11" s="573" t="s">
        <v>1829</v>
      </c>
      <c r="I11" s="1565"/>
      <c r="J11" s="1565"/>
      <c r="K11" s="1565"/>
      <c r="L11" s="1565"/>
      <c r="M11" s="1565"/>
      <c r="N11" s="1565"/>
      <c r="O11" s="1565"/>
      <c r="P11" s="1565"/>
      <c r="Q11" s="1565"/>
      <c r="R11" s="1565"/>
      <c r="S11" s="1565"/>
      <c r="T11" s="1565"/>
      <c r="U11" s="1565"/>
      <c r="V11" s="1565"/>
      <c r="W11" s="1565"/>
      <c r="X11" s="1565"/>
      <c r="Y11" s="1565"/>
      <c r="Z11" s="1565"/>
      <c r="AA11" s="1565"/>
      <c r="AB11" s="1565"/>
      <c r="AC11" s="1565"/>
      <c r="AD11" s="1565"/>
      <c r="AE11" s="1565"/>
      <c r="AF11" s="1565"/>
      <c r="AG11" s="1565"/>
      <c r="AH11" s="1565"/>
      <c r="AI11" s="1565"/>
      <c r="AJ11" s="1565"/>
      <c r="AK11" s="1565"/>
      <c r="AL11" s="1565"/>
      <c r="AM11" s="1565"/>
      <c r="AN11" s="1565"/>
      <c r="AO11" s="1565"/>
      <c r="AP11" s="1565"/>
      <c r="AQ11" s="1565"/>
      <c r="AR11" s="1565"/>
      <c r="AS11" s="1565"/>
      <c r="AT11" s="1565"/>
      <c r="AU11" s="1565"/>
      <c r="AV11" s="1565"/>
      <c r="AW11" s="1565"/>
      <c r="AX11" s="1565"/>
      <c r="AY11" s="1566"/>
    </row>
    <row r="12" spans="2:51" ht="20.95" customHeight="1">
      <c r="B12" s="576" t="s">
        <v>201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1160" t="s">
        <v>1830</v>
      </c>
      <c r="R13" s="1160"/>
      <c r="S13" s="1160"/>
      <c r="T13" s="1160"/>
      <c r="U13" s="1160"/>
      <c r="V13" s="1160"/>
      <c r="W13" s="1160"/>
      <c r="X13" s="1160" t="s">
        <v>1830</v>
      </c>
      <c r="Y13" s="1160"/>
      <c r="Z13" s="1160"/>
      <c r="AA13" s="1160"/>
      <c r="AB13" s="1160"/>
      <c r="AC13" s="1160"/>
      <c r="AD13" s="1160"/>
      <c r="AE13" s="1160" t="s">
        <v>1830</v>
      </c>
      <c r="AF13" s="1160"/>
      <c r="AG13" s="1160"/>
      <c r="AH13" s="1160"/>
      <c r="AI13" s="1160"/>
      <c r="AJ13" s="1160"/>
      <c r="AK13" s="1160"/>
      <c r="AL13" s="3856" t="s">
        <v>1831</v>
      </c>
      <c r="AM13" s="1160"/>
      <c r="AN13" s="1160"/>
      <c r="AO13" s="1160"/>
      <c r="AP13" s="1160"/>
      <c r="AQ13" s="1160"/>
      <c r="AR13" s="1160"/>
      <c r="AS13" s="2682">
        <v>1600</v>
      </c>
      <c r="AT13" s="2682"/>
      <c r="AU13" s="2682"/>
      <c r="AV13" s="2682"/>
      <c r="AW13" s="2682"/>
      <c r="AX13" s="2682"/>
      <c r="AY13" s="3857"/>
    </row>
    <row r="14" spans="2:51" ht="20.95" customHeight="1">
      <c r="B14" s="585"/>
      <c r="C14" s="586"/>
      <c r="D14" s="586"/>
      <c r="E14" s="586"/>
      <c r="F14" s="586"/>
      <c r="G14" s="587"/>
      <c r="H14" s="617"/>
      <c r="I14" s="602"/>
      <c r="J14" s="618" t="s">
        <v>36</v>
      </c>
      <c r="K14" s="619"/>
      <c r="L14" s="619"/>
      <c r="M14" s="619"/>
      <c r="N14" s="619"/>
      <c r="O14" s="619"/>
      <c r="P14" s="620"/>
      <c r="Q14" s="1161" t="s">
        <v>1830</v>
      </c>
      <c r="R14" s="1161"/>
      <c r="S14" s="1161"/>
      <c r="T14" s="1161"/>
      <c r="U14" s="1161"/>
      <c r="V14" s="1161"/>
      <c r="W14" s="1161"/>
      <c r="X14" s="1161" t="s">
        <v>1830</v>
      </c>
      <c r="Y14" s="1161"/>
      <c r="Z14" s="1161"/>
      <c r="AA14" s="1161"/>
      <c r="AB14" s="1161"/>
      <c r="AC14" s="1161"/>
      <c r="AD14" s="1161"/>
      <c r="AE14" s="1169" t="s">
        <v>1832</v>
      </c>
      <c r="AF14" s="1169"/>
      <c r="AG14" s="1169"/>
      <c r="AH14" s="1169"/>
      <c r="AI14" s="1169"/>
      <c r="AJ14" s="1169"/>
      <c r="AK14" s="1169"/>
      <c r="AL14" s="1161" t="s">
        <v>1830</v>
      </c>
      <c r="AM14" s="1161"/>
      <c r="AN14" s="1161"/>
      <c r="AO14" s="1161"/>
      <c r="AP14" s="1161"/>
      <c r="AQ14" s="1161"/>
      <c r="AR14" s="1161"/>
      <c r="AS14" s="1579"/>
      <c r="AT14" s="1579"/>
      <c r="AU14" s="1579"/>
      <c r="AV14" s="1579"/>
      <c r="AW14" s="1579"/>
      <c r="AX14" s="1579"/>
      <c r="AY14" s="1580"/>
    </row>
    <row r="15" spans="2:51" ht="24.75" customHeight="1">
      <c r="B15" s="585"/>
      <c r="C15" s="586"/>
      <c r="D15" s="586"/>
      <c r="E15" s="586"/>
      <c r="F15" s="586"/>
      <c r="G15" s="587"/>
      <c r="H15" s="617"/>
      <c r="I15" s="602"/>
      <c r="J15" s="618" t="s">
        <v>38</v>
      </c>
      <c r="K15" s="619"/>
      <c r="L15" s="619"/>
      <c r="M15" s="619"/>
      <c r="N15" s="619"/>
      <c r="O15" s="619"/>
      <c r="P15" s="620"/>
      <c r="Q15" s="1161" t="s">
        <v>1830</v>
      </c>
      <c r="R15" s="1161"/>
      <c r="S15" s="1161"/>
      <c r="T15" s="1161"/>
      <c r="U15" s="1161"/>
      <c r="V15" s="1161"/>
      <c r="W15" s="1161"/>
      <c r="X15" s="1161" t="s">
        <v>1830</v>
      </c>
      <c r="Y15" s="1161"/>
      <c r="Z15" s="1161"/>
      <c r="AA15" s="1161"/>
      <c r="AB15" s="1161"/>
      <c r="AC15" s="1161"/>
      <c r="AD15" s="1161"/>
      <c r="AE15" s="3858" t="s">
        <v>1833</v>
      </c>
      <c r="AF15" s="1161"/>
      <c r="AG15" s="1161"/>
      <c r="AH15" s="1161"/>
      <c r="AI15" s="1161"/>
      <c r="AJ15" s="1161"/>
      <c r="AK15" s="1161"/>
      <c r="AL15" s="1169">
        <v>174</v>
      </c>
      <c r="AM15" s="1169"/>
      <c r="AN15" s="1169"/>
      <c r="AO15" s="1169"/>
      <c r="AP15" s="1169"/>
      <c r="AQ15" s="1169"/>
      <c r="AR15" s="1169"/>
      <c r="AS15" s="1579"/>
      <c r="AT15" s="1579"/>
      <c r="AU15" s="1579"/>
      <c r="AV15" s="1579"/>
      <c r="AW15" s="1579"/>
      <c r="AX15" s="1579"/>
      <c r="AY15" s="1580"/>
    </row>
    <row r="16" spans="2:51" ht="24.75" customHeight="1">
      <c r="B16" s="585"/>
      <c r="C16" s="586"/>
      <c r="D16" s="586"/>
      <c r="E16" s="586"/>
      <c r="F16" s="586"/>
      <c r="G16" s="587"/>
      <c r="H16" s="626"/>
      <c r="I16" s="627"/>
      <c r="J16" s="628" t="s">
        <v>39</v>
      </c>
      <c r="K16" s="629"/>
      <c r="L16" s="629"/>
      <c r="M16" s="629"/>
      <c r="N16" s="629"/>
      <c r="O16" s="629"/>
      <c r="P16" s="630"/>
      <c r="Q16" s="1174" t="s">
        <v>167</v>
      </c>
      <c r="R16" s="1174"/>
      <c r="S16" s="1174"/>
      <c r="T16" s="1174"/>
      <c r="U16" s="1174"/>
      <c r="V16" s="1174"/>
      <c r="W16" s="1174"/>
      <c r="X16" s="1174" t="s">
        <v>167</v>
      </c>
      <c r="Y16" s="1174"/>
      <c r="Z16" s="1174"/>
      <c r="AA16" s="1174"/>
      <c r="AB16" s="1174"/>
      <c r="AC16" s="1174"/>
      <c r="AD16" s="1174"/>
      <c r="AE16" s="3859">
        <v>142.82400000000001</v>
      </c>
      <c r="AF16" s="3859"/>
      <c r="AG16" s="3859"/>
      <c r="AH16" s="3859"/>
      <c r="AI16" s="3859"/>
      <c r="AJ16" s="3859"/>
      <c r="AK16" s="3859"/>
      <c r="AL16" s="1834">
        <v>1291</v>
      </c>
      <c r="AM16" s="1834"/>
      <c r="AN16" s="1834"/>
      <c r="AO16" s="1834"/>
      <c r="AP16" s="1834"/>
      <c r="AQ16" s="1834"/>
      <c r="AR16" s="1834"/>
      <c r="AS16" s="2689">
        <v>1600</v>
      </c>
      <c r="AT16" s="2689"/>
      <c r="AU16" s="2689"/>
      <c r="AV16" s="2689"/>
      <c r="AW16" s="2689"/>
      <c r="AX16" s="2689"/>
      <c r="AY16" s="3860"/>
    </row>
    <row r="17" spans="2:51" ht="24.75" customHeight="1">
      <c r="B17" s="585"/>
      <c r="C17" s="586"/>
      <c r="D17" s="586"/>
      <c r="E17" s="586"/>
      <c r="F17" s="586"/>
      <c r="G17" s="587"/>
      <c r="H17" s="635" t="s">
        <v>40</v>
      </c>
      <c r="I17" s="636"/>
      <c r="J17" s="636"/>
      <c r="K17" s="636"/>
      <c r="L17" s="636"/>
      <c r="M17" s="636"/>
      <c r="N17" s="636"/>
      <c r="O17" s="636"/>
      <c r="P17" s="636"/>
      <c r="Q17" s="1123" t="s">
        <v>167</v>
      </c>
      <c r="R17" s="1123"/>
      <c r="S17" s="1123"/>
      <c r="T17" s="1123"/>
      <c r="U17" s="1123"/>
      <c r="V17" s="1123"/>
      <c r="W17" s="1123"/>
      <c r="X17" s="1123" t="s">
        <v>167</v>
      </c>
      <c r="Y17" s="1123"/>
      <c r="Z17" s="1123"/>
      <c r="AA17" s="1123"/>
      <c r="AB17" s="1123"/>
      <c r="AC17" s="1123"/>
      <c r="AD17" s="1123"/>
      <c r="AE17" s="3861">
        <v>123.32599999999999</v>
      </c>
      <c r="AF17" s="3861"/>
      <c r="AG17" s="3861"/>
      <c r="AH17" s="3861"/>
      <c r="AI17" s="3861"/>
      <c r="AJ17" s="3861"/>
      <c r="AK17" s="3861"/>
      <c r="AL17" s="637"/>
      <c r="AM17" s="637"/>
      <c r="AN17" s="637"/>
      <c r="AO17" s="637"/>
      <c r="AP17" s="637"/>
      <c r="AQ17" s="637"/>
      <c r="AR17" s="637"/>
      <c r="AS17" s="637"/>
      <c r="AT17" s="637"/>
      <c r="AU17" s="637"/>
      <c r="AV17" s="637"/>
      <c r="AW17" s="637"/>
      <c r="AX17" s="637"/>
      <c r="AY17" s="639"/>
    </row>
    <row r="18" spans="2:51" ht="24.75" customHeight="1">
      <c r="B18" s="640"/>
      <c r="C18" s="641"/>
      <c r="D18" s="641"/>
      <c r="E18" s="641"/>
      <c r="F18" s="641"/>
      <c r="G18" s="642"/>
      <c r="H18" s="635" t="s">
        <v>41</v>
      </c>
      <c r="I18" s="636"/>
      <c r="J18" s="636"/>
      <c r="K18" s="636"/>
      <c r="L18" s="636"/>
      <c r="M18" s="636"/>
      <c r="N18" s="636"/>
      <c r="O18" s="636"/>
      <c r="P18" s="636"/>
      <c r="Q18" s="1123" t="s">
        <v>167</v>
      </c>
      <c r="R18" s="1123"/>
      <c r="S18" s="1123"/>
      <c r="T18" s="1123"/>
      <c r="U18" s="1123"/>
      <c r="V18" s="1123"/>
      <c r="W18" s="1123"/>
      <c r="X18" s="1123" t="s">
        <v>167</v>
      </c>
      <c r="Y18" s="1123"/>
      <c r="Z18" s="1123"/>
      <c r="AA18" s="1123"/>
      <c r="AB18" s="1123"/>
      <c r="AC18" s="1123"/>
      <c r="AD18" s="1123"/>
      <c r="AE18" s="3861">
        <v>86.347999999999999</v>
      </c>
      <c r="AF18" s="3861"/>
      <c r="AG18" s="3861"/>
      <c r="AH18" s="3861"/>
      <c r="AI18" s="3861"/>
      <c r="AJ18" s="3861"/>
      <c r="AK18" s="3861"/>
      <c r="AL18" s="637"/>
      <c r="AM18" s="637"/>
      <c r="AN18" s="637"/>
      <c r="AO18" s="637"/>
      <c r="AP18" s="637"/>
      <c r="AQ18" s="637"/>
      <c r="AR18" s="637"/>
      <c r="AS18" s="637"/>
      <c r="AT18" s="637"/>
      <c r="AU18" s="637"/>
      <c r="AV18" s="637"/>
      <c r="AW18" s="637"/>
      <c r="AX18" s="637"/>
      <c r="AY18" s="639"/>
    </row>
    <row r="19" spans="2:51"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211</v>
      </c>
      <c r="AV19" s="651"/>
      <c r="AW19" s="651"/>
      <c r="AX19" s="651"/>
      <c r="AY19" s="653"/>
    </row>
    <row r="20" spans="2:51" ht="32.25" customHeight="1">
      <c r="B20" s="654"/>
      <c r="C20" s="645"/>
      <c r="D20" s="645"/>
      <c r="E20" s="645"/>
      <c r="F20" s="645"/>
      <c r="G20" s="646"/>
      <c r="H20" s="3132" t="s">
        <v>1834</v>
      </c>
      <c r="I20" s="1147"/>
      <c r="J20" s="1147"/>
      <c r="K20" s="1147"/>
      <c r="L20" s="1147"/>
      <c r="M20" s="1147"/>
      <c r="N20" s="1147"/>
      <c r="O20" s="1147"/>
      <c r="P20" s="1147"/>
      <c r="Q20" s="1147"/>
      <c r="R20" s="1147"/>
      <c r="S20" s="1147"/>
      <c r="T20" s="1147"/>
      <c r="U20" s="1147"/>
      <c r="V20" s="1147"/>
      <c r="W20" s="1147"/>
      <c r="X20" s="1147"/>
      <c r="Y20" s="1148"/>
      <c r="Z20" s="658" t="s">
        <v>213</v>
      </c>
      <c r="AA20" s="659"/>
      <c r="AB20" s="660"/>
      <c r="AC20" s="1844" t="s">
        <v>442</v>
      </c>
      <c r="AD20" s="1593"/>
      <c r="AE20" s="1593"/>
      <c r="AF20" s="662"/>
      <c r="AG20" s="662"/>
      <c r="AH20" s="662"/>
      <c r="AI20" s="662"/>
      <c r="AJ20" s="662"/>
      <c r="AK20" s="662"/>
      <c r="AL20" s="662"/>
      <c r="AM20" s="662"/>
      <c r="AN20" s="662"/>
      <c r="AO20" s="662"/>
      <c r="AP20" s="3862" t="s">
        <v>1835</v>
      </c>
      <c r="AQ20" s="1106"/>
      <c r="AR20" s="1106"/>
      <c r="AS20" s="1106"/>
      <c r="AT20" s="1106"/>
      <c r="AU20" s="1106"/>
      <c r="AV20" s="1106"/>
      <c r="AW20" s="1106"/>
      <c r="AX20" s="1106"/>
      <c r="AY20" s="2027"/>
    </row>
    <row r="21" spans="2:51" ht="32.25" customHeight="1">
      <c r="B21" s="664"/>
      <c r="C21" s="665"/>
      <c r="D21" s="665"/>
      <c r="E21" s="665"/>
      <c r="F21" s="665"/>
      <c r="G21" s="666"/>
      <c r="H21" s="2299"/>
      <c r="I21" s="535"/>
      <c r="J21" s="535"/>
      <c r="K21" s="535"/>
      <c r="L21" s="535"/>
      <c r="M21" s="535"/>
      <c r="N21" s="535"/>
      <c r="O21" s="535"/>
      <c r="P21" s="535"/>
      <c r="Q21" s="535"/>
      <c r="R21" s="535"/>
      <c r="S21" s="535"/>
      <c r="T21" s="535"/>
      <c r="U21" s="535"/>
      <c r="V21" s="535"/>
      <c r="W21" s="535"/>
      <c r="X21" s="535"/>
      <c r="Y21" s="536"/>
      <c r="Z21" s="581" t="s">
        <v>52</v>
      </c>
      <c r="AA21" s="582"/>
      <c r="AB21" s="583"/>
      <c r="AC21" s="1198" t="s">
        <v>431</v>
      </c>
      <c r="AD21" s="1198"/>
      <c r="AE21" s="1198"/>
      <c r="AF21" s="662"/>
      <c r="AG21" s="662"/>
      <c r="AH21" s="662"/>
      <c r="AI21" s="662"/>
      <c r="AJ21" s="662"/>
      <c r="AK21" s="662"/>
      <c r="AL21" s="662"/>
      <c r="AM21" s="662"/>
      <c r="AN21" s="662"/>
      <c r="AO21" s="662"/>
      <c r="AP21" s="1198">
        <v>100</v>
      </c>
      <c r="AQ21" s="1198"/>
      <c r="AR21" s="1198"/>
      <c r="AS21" s="1198"/>
      <c r="AT21" s="1198"/>
      <c r="AU21" s="670"/>
      <c r="AV21" s="670"/>
      <c r="AW21" s="670"/>
      <c r="AX21" s="670"/>
      <c r="AY21" s="671"/>
    </row>
    <row r="22" spans="2:51" ht="31.75" customHeight="1">
      <c r="B22" s="672" t="s">
        <v>54</v>
      </c>
      <c r="C22" s="673"/>
      <c r="D22" s="673"/>
      <c r="E22" s="673"/>
      <c r="F22" s="673"/>
      <c r="G22" s="674"/>
      <c r="H22" s="647" t="s">
        <v>55</v>
      </c>
      <c r="I22" s="582"/>
      <c r="J22" s="582"/>
      <c r="K22" s="582"/>
      <c r="L22" s="582"/>
      <c r="M22" s="582"/>
      <c r="N22" s="582"/>
      <c r="O22" s="582"/>
      <c r="P22" s="582"/>
      <c r="Q22" s="582"/>
      <c r="R22" s="582"/>
      <c r="S22" s="582"/>
      <c r="T22" s="582"/>
      <c r="U22" s="582"/>
      <c r="V22" s="582"/>
      <c r="W22" s="582"/>
      <c r="X22" s="582"/>
      <c r="Y22" s="583"/>
      <c r="Z22" s="648"/>
      <c r="AA22" s="649"/>
      <c r="AB22" s="650"/>
      <c r="AC22" s="581" t="s">
        <v>45</v>
      </c>
      <c r="AD22" s="582"/>
      <c r="AE22" s="583"/>
      <c r="AF22" s="651" t="s">
        <v>202</v>
      </c>
      <c r="AG22" s="651"/>
      <c r="AH22" s="651"/>
      <c r="AI22" s="651"/>
      <c r="AJ22" s="651"/>
      <c r="AK22" s="651" t="s">
        <v>203</v>
      </c>
      <c r="AL22" s="651"/>
      <c r="AM22" s="651"/>
      <c r="AN22" s="651"/>
      <c r="AO22" s="651"/>
      <c r="AP22" s="651" t="s">
        <v>204</v>
      </c>
      <c r="AQ22" s="651"/>
      <c r="AR22" s="651"/>
      <c r="AS22" s="651"/>
      <c r="AT22" s="651"/>
      <c r="AU22" s="675" t="s">
        <v>56</v>
      </c>
      <c r="AV22" s="676"/>
      <c r="AW22" s="676"/>
      <c r="AX22" s="676"/>
      <c r="AY22" s="677"/>
    </row>
    <row r="23" spans="2:51" ht="39.950000000000003" customHeight="1">
      <c r="B23" s="678"/>
      <c r="C23" s="679"/>
      <c r="D23" s="679"/>
      <c r="E23" s="679"/>
      <c r="F23" s="679"/>
      <c r="G23" s="680"/>
      <c r="H23" s="3132" t="s">
        <v>1836</v>
      </c>
      <c r="I23" s="1377"/>
      <c r="J23" s="1377"/>
      <c r="K23" s="1377"/>
      <c r="L23" s="1377"/>
      <c r="M23" s="1377"/>
      <c r="N23" s="1377"/>
      <c r="O23" s="1377"/>
      <c r="P23" s="1377"/>
      <c r="Q23" s="1377"/>
      <c r="R23" s="1377"/>
      <c r="S23" s="1377"/>
      <c r="T23" s="1377"/>
      <c r="U23" s="1377"/>
      <c r="V23" s="1377"/>
      <c r="W23" s="1377"/>
      <c r="X23" s="1377"/>
      <c r="Y23" s="1378"/>
      <c r="Z23" s="683" t="s">
        <v>58</v>
      </c>
      <c r="AA23" s="684"/>
      <c r="AB23" s="685"/>
      <c r="AC23" s="3863" t="s">
        <v>1837</v>
      </c>
      <c r="AD23" s="2160"/>
      <c r="AE23" s="2161"/>
      <c r="AF23" s="1191"/>
      <c r="AG23" s="1191"/>
      <c r="AH23" s="1191"/>
      <c r="AI23" s="1191"/>
      <c r="AJ23" s="1191"/>
      <c r="AK23" s="1191"/>
      <c r="AL23" s="1191"/>
      <c r="AM23" s="1191"/>
      <c r="AN23" s="1191"/>
      <c r="AO23" s="1191"/>
      <c r="AP23" s="3864" t="s">
        <v>1838</v>
      </c>
      <c r="AQ23" s="849"/>
      <c r="AR23" s="849"/>
      <c r="AS23" s="849"/>
      <c r="AT23" s="2473"/>
      <c r="AU23" s="3864" t="s">
        <v>1839</v>
      </c>
      <c r="AV23" s="849"/>
      <c r="AW23" s="849"/>
      <c r="AX23" s="849"/>
      <c r="AY23" s="850"/>
    </row>
    <row r="24" spans="2:51" ht="26.85" customHeight="1">
      <c r="B24" s="698"/>
      <c r="C24" s="699"/>
      <c r="D24" s="699"/>
      <c r="E24" s="699"/>
      <c r="F24" s="699"/>
      <c r="G24" s="700"/>
      <c r="H24" s="3865"/>
      <c r="I24" s="3759"/>
      <c r="J24" s="3759"/>
      <c r="K24" s="3759"/>
      <c r="L24" s="3759"/>
      <c r="M24" s="3759"/>
      <c r="N24" s="3759"/>
      <c r="O24" s="3759"/>
      <c r="P24" s="3759"/>
      <c r="Q24" s="3759"/>
      <c r="R24" s="3759"/>
      <c r="S24" s="3759"/>
      <c r="T24" s="3759"/>
      <c r="U24" s="3759"/>
      <c r="V24" s="3759"/>
      <c r="W24" s="3759"/>
      <c r="X24" s="3759"/>
      <c r="Y24" s="3760"/>
      <c r="Z24" s="704"/>
      <c r="AA24" s="705"/>
      <c r="AB24" s="706"/>
      <c r="AC24" s="2168"/>
      <c r="AD24" s="2169"/>
      <c r="AE24" s="2170"/>
      <c r="AF24" s="3866"/>
      <c r="AG24" s="3867"/>
      <c r="AH24" s="3867"/>
      <c r="AI24" s="3867"/>
      <c r="AJ24" s="3868"/>
      <c r="AK24" s="3866" t="s">
        <v>1765</v>
      </c>
      <c r="AL24" s="3867"/>
      <c r="AM24" s="3867"/>
      <c r="AN24" s="3867"/>
      <c r="AO24" s="3868"/>
      <c r="AP24" s="861"/>
      <c r="AQ24" s="862"/>
      <c r="AR24" s="862"/>
      <c r="AS24" s="862"/>
      <c r="AT24" s="1861"/>
      <c r="AU24" s="861"/>
      <c r="AV24" s="862"/>
      <c r="AW24" s="862"/>
      <c r="AX24" s="862"/>
      <c r="AY24" s="863"/>
    </row>
    <row r="25" spans="2:51" ht="88.55" customHeight="1">
      <c r="B25" s="672" t="s">
        <v>66</v>
      </c>
      <c r="C25" s="719"/>
      <c r="D25" s="719"/>
      <c r="E25" s="719"/>
      <c r="F25" s="719"/>
      <c r="G25" s="719"/>
      <c r="H25" s="1604" t="s">
        <v>1840</v>
      </c>
      <c r="I25" s="696"/>
      <c r="J25" s="696"/>
      <c r="K25" s="696"/>
      <c r="L25" s="696"/>
      <c r="M25" s="696"/>
      <c r="N25" s="696"/>
      <c r="O25" s="696"/>
      <c r="P25" s="696"/>
      <c r="Q25" s="696"/>
      <c r="R25" s="696"/>
      <c r="S25" s="696"/>
      <c r="T25" s="696"/>
      <c r="U25" s="696"/>
      <c r="V25" s="696"/>
      <c r="W25" s="696"/>
      <c r="X25" s="696"/>
      <c r="Y25" s="696"/>
      <c r="Z25" s="723" t="s">
        <v>68</v>
      </c>
      <c r="AA25" s="724"/>
      <c r="AB25" s="725"/>
      <c r="AC25" s="3076" t="s">
        <v>1841</v>
      </c>
      <c r="AD25" s="3235"/>
      <c r="AE25" s="3235"/>
      <c r="AF25" s="3235"/>
      <c r="AG25" s="3235"/>
      <c r="AH25" s="3235"/>
      <c r="AI25" s="3235"/>
      <c r="AJ25" s="3235"/>
      <c r="AK25" s="3235"/>
      <c r="AL25" s="3235"/>
      <c r="AM25" s="3235"/>
      <c r="AN25" s="3235"/>
      <c r="AO25" s="3235"/>
      <c r="AP25" s="3235"/>
      <c r="AQ25" s="3235"/>
      <c r="AR25" s="3235"/>
      <c r="AS25" s="3235"/>
      <c r="AT25" s="3235"/>
      <c r="AU25" s="3235"/>
      <c r="AV25" s="3235"/>
      <c r="AW25" s="3235"/>
      <c r="AX25" s="3235"/>
      <c r="AY25" s="3236"/>
    </row>
    <row r="26" spans="2:51" ht="23.1" customHeight="1">
      <c r="B26" s="729" t="s">
        <v>70</v>
      </c>
      <c r="C26" s="730"/>
      <c r="D26" s="731" t="s">
        <v>71</v>
      </c>
      <c r="E26" s="732"/>
      <c r="F26" s="732"/>
      <c r="G26" s="732"/>
      <c r="H26" s="732"/>
      <c r="I26" s="732"/>
      <c r="J26" s="732"/>
      <c r="K26" s="732"/>
      <c r="L26" s="733"/>
      <c r="M26" s="734" t="s">
        <v>72</v>
      </c>
      <c r="N26" s="734"/>
      <c r="O26" s="734"/>
      <c r="P26" s="734"/>
      <c r="Q26" s="734"/>
      <c r="R26" s="734"/>
      <c r="S26" s="735" t="s">
        <v>206</v>
      </c>
      <c r="T26" s="735"/>
      <c r="U26" s="735"/>
      <c r="V26" s="735"/>
      <c r="W26" s="735"/>
      <c r="X26" s="735"/>
      <c r="Y26" s="736" t="s">
        <v>73</v>
      </c>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7"/>
    </row>
    <row r="27" spans="2:51" ht="22.6" customHeight="1">
      <c r="B27" s="738"/>
      <c r="C27" s="739"/>
      <c r="D27" s="3869" t="s">
        <v>1842</v>
      </c>
      <c r="E27" s="3870"/>
      <c r="F27" s="3870"/>
      <c r="G27" s="3870"/>
      <c r="H27" s="3870"/>
      <c r="I27" s="3870"/>
      <c r="J27" s="3870"/>
      <c r="K27" s="3870"/>
      <c r="L27" s="3871"/>
      <c r="M27" s="1611">
        <v>188</v>
      </c>
      <c r="N27" s="1611"/>
      <c r="O27" s="1611"/>
      <c r="P27" s="1611"/>
      <c r="Q27" s="1611"/>
      <c r="R27" s="1611"/>
      <c r="S27" s="1611">
        <v>100</v>
      </c>
      <c r="T27" s="1611"/>
      <c r="U27" s="1611"/>
      <c r="V27" s="1611"/>
      <c r="W27" s="1611"/>
      <c r="X27" s="1611"/>
      <c r="Y27" s="3295" t="s">
        <v>1843</v>
      </c>
      <c r="Z27" s="2315"/>
      <c r="AA27" s="2315"/>
      <c r="AB27" s="2315"/>
      <c r="AC27" s="2315"/>
      <c r="AD27" s="2315"/>
      <c r="AE27" s="2315"/>
      <c r="AF27" s="2315"/>
      <c r="AG27" s="2315"/>
      <c r="AH27" s="2315"/>
      <c r="AI27" s="2315"/>
      <c r="AJ27" s="2315"/>
      <c r="AK27" s="2315"/>
      <c r="AL27" s="2315"/>
      <c r="AM27" s="2315"/>
      <c r="AN27" s="2315"/>
      <c r="AO27" s="2315"/>
      <c r="AP27" s="2315"/>
      <c r="AQ27" s="2315"/>
      <c r="AR27" s="2315"/>
      <c r="AS27" s="2315"/>
      <c r="AT27" s="2315"/>
      <c r="AU27" s="2315"/>
      <c r="AV27" s="2315"/>
      <c r="AW27" s="2315"/>
      <c r="AX27" s="2315"/>
      <c r="AY27" s="2316"/>
    </row>
    <row r="28" spans="2:51" ht="22.6" customHeight="1">
      <c r="B28" s="738"/>
      <c r="C28" s="739"/>
      <c r="D28" s="3872" t="s">
        <v>1844</v>
      </c>
      <c r="E28" s="3873"/>
      <c r="F28" s="3873"/>
      <c r="G28" s="3873"/>
      <c r="H28" s="3873"/>
      <c r="I28" s="3873"/>
      <c r="J28" s="3873"/>
      <c r="K28" s="3873"/>
      <c r="L28" s="3874"/>
      <c r="M28" s="1223">
        <v>55</v>
      </c>
      <c r="N28" s="1223"/>
      <c r="O28" s="1223"/>
      <c r="P28" s="1223"/>
      <c r="Q28" s="1223"/>
      <c r="R28" s="1223"/>
      <c r="S28" s="1223">
        <v>120</v>
      </c>
      <c r="T28" s="1223"/>
      <c r="U28" s="1223"/>
      <c r="V28" s="1223"/>
      <c r="W28" s="1223"/>
      <c r="X28" s="1223"/>
      <c r="Y28" s="2322"/>
      <c r="Z28" s="2323"/>
      <c r="AA28" s="2323"/>
      <c r="AB28" s="2323"/>
      <c r="AC28" s="2323"/>
      <c r="AD28" s="2323"/>
      <c r="AE28" s="2323"/>
      <c r="AF28" s="2323"/>
      <c r="AG28" s="2323"/>
      <c r="AH28" s="2323"/>
      <c r="AI28" s="2323"/>
      <c r="AJ28" s="2323"/>
      <c r="AK28" s="2323"/>
      <c r="AL28" s="2323"/>
      <c r="AM28" s="2323"/>
      <c r="AN28" s="2323"/>
      <c r="AO28" s="2323"/>
      <c r="AP28" s="2323"/>
      <c r="AQ28" s="2323"/>
      <c r="AR28" s="2323"/>
      <c r="AS28" s="2323"/>
      <c r="AT28" s="2323"/>
      <c r="AU28" s="2323"/>
      <c r="AV28" s="2323"/>
      <c r="AW28" s="2323"/>
      <c r="AX28" s="2323"/>
      <c r="AY28" s="2324"/>
    </row>
    <row r="29" spans="2:51" ht="23.1" customHeight="1">
      <c r="B29" s="738"/>
      <c r="C29" s="739"/>
      <c r="D29" s="3875" t="s">
        <v>1845</v>
      </c>
      <c r="E29" s="3876"/>
      <c r="F29" s="3876"/>
      <c r="G29" s="3876"/>
      <c r="H29" s="3876"/>
      <c r="I29" s="3876"/>
      <c r="J29" s="3876"/>
      <c r="K29" s="3876"/>
      <c r="L29" s="3877"/>
      <c r="M29" s="2483">
        <v>875</v>
      </c>
      <c r="N29" s="1221"/>
      <c r="O29" s="1221"/>
      <c r="P29" s="1221"/>
      <c r="Q29" s="1221"/>
      <c r="R29" s="1222"/>
      <c r="S29" s="3878">
        <v>1380</v>
      </c>
      <c r="T29" s="3878"/>
      <c r="U29" s="3878"/>
      <c r="V29" s="3878"/>
      <c r="W29" s="3878"/>
      <c r="X29" s="3878"/>
      <c r="Y29" s="2322"/>
      <c r="Z29" s="2323"/>
      <c r="AA29" s="2323"/>
      <c r="AB29" s="2323"/>
      <c r="AC29" s="2323"/>
      <c r="AD29" s="2323"/>
      <c r="AE29" s="2323"/>
      <c r="AF29" s="2323"/>
      <c r="AG29" s="2323"/>
      <c r="AH29" s="2323"/>
      <c r="AI29" s="2323"/>
      <c r="AJ29" s="2323"/>
      <c r="AK29" s="2323"/>
      <c r="AL29" s="2323"/>
      <c r="AM29" s="2323"/>
      <c r="AN29" s="2323"/>
      <c r="AO29" s="2323"/>
      <c r="AP29" s="2323"/>
      <c r="AQ29" s="2323"/>
      <c r="AR29" s="2323"/>
      <c r="AS29" s="2323"/>
      <c r="AT29" s="2323"/>
      <c r="AU29" s="2323"/>
      <c r="AV29" s="2323"/>
      <c r="AW29" s="2323"/>
      <c r="AX29" s="2323"/>
      <c r="AY29" s="2324"/>
    </row>
    <row r="30" spans="2:51" ht="23.1" customHeight="1">
      <c r="B30" s="738"/>
      <c r="C30" s="739"/>
      <c r="D30" s="1220"/>
      <c r="E30" s="1221"/>
      <c r="F30" s="1221"/>
      <c r="G30" s="1221"/>
      <c r="H30" s="1221"/>
      <c r="I30" s="1221"/>
      <c r="J30" s="1221"/>
      <c r="K30" s="1221"/>
      <c r="L30" s="1222"/>
      <c r="M30" s="1223"/>
      <c r="N30" s="1223"/>
      <c r="O30" s="1223"/>
      <c r="P30" s="1223"/>
      <c r="Q30" s="1223"/>
      <c r="R30" s="1223"/>
      <c r="S30" s="1223"/>
      <c r="T30" s="1223"/>
      <c r="U30" s="1223"/>
      <c r="V30" s="1223"/>
      <c r="W30" s="1223"/>
      <c r="X30" s="1223"/>
      <c r="Y30" s="2322"/>
      <c r="Z30" s="2323"/>
      <c r="AA30" s="2323"/>
      <c r="AB30" s="2323"/>
      <c r="AC30" s="2323"/>
      <c r="AD30" s="2323"/>
      <c r="AE30" s="2323"/>
      <c r="AF30" s="2323"/>
      <c r="AG30" s="2323"/>
      <c r="AH30" s="2323"/>
      <c r="AI30" s="2323"/>
      <c r="AJ30" s="2323"/>
      <c r="AK30" s="2323"/>
      <c r="AL30" s="2323"/>
      <c r="AM30" s="2323"/>
      <c r="AN30" s="2323"/>
      <c r="AO30" s="2323"/>
      <c r="AP30" s="2323"/>
      <c r="AQ30" s="2323"/>
      <c r="AR30" s="2323"/>
      <c r="AS30" s="2323"/>
      <c r="AT30" s="2323"/>
      <c r="AU30" s="2323"/>
      <c r="AV30" s="2323"/>
      <c r="AW30" s="2323"/>
      <c r="AX30" s="2323"/>
      <c r="AY30" s="2324"/>
    </row>
    <row r="31" spans="2:51" ht="23.1" customHeight="1">
      <c r="B31" s="738"/>
      <c r="C31" s="739"/>
      <c r="D31" s="1220"/>
      <c r="E31" s="1221"/>
      <c r="F31" s="1221"/>
      <c r="G31" s="1221"/>
      <c r="H31" s="1221"/>
      <c r="I31" s="1221"/>
      <c r="J31" s="1221"/>
      <c r="K31" s="1221"/>
      <c r="L31" s="1222"/>
      <c r="M31" s="1223"/>
      <c r="N31" s="1223"/>
      <c r="O31" s="1223"/>
      <c r="P31" s="1223"/>
      <c r="Q31" s="1223"/>
      <c r="R31" s="1223"/>
      <c r="S31" s="1223"/>
      <c r="T31" s="1223"/>
      <c r="U31" s="1223"/>
      <c r="V31" s="1223"/>
      <c r="W31" s="1223"/>
      <c r="X31" s="1223"/>
      <c r="Y31" s="2322"/>
      <c r="Z31" s="2323"/>
      <c r="AA31" s="2323"/>
      <c r="AB31" s="2323"/>
      <c r="AC31" s="2323"/>
      <c r="AD31" s="2323"/>
      <c r="AE31" s="2323"/>
      <c r="AF31" s="2323"/>
      <c r="AG31" s="2323"/>
      <c r="AH31" s="2323"/>
      <c r="AI31" s="2323"/>
      <c r="AJ31" s="2323"/>
      <c r="AK31" s="2323"/>
      <c r="AL31" s="2323"/>
      <c r="AM31" s="2323"/>
      <c r="AN31" s="2323"/>
      <c r="AO31" s="2323"/>
      <c r="AP31" s="2323"/>
      <c r="AQ31" s="2323"/>
      <c r="AR31" s="2323"/>
      <c r="AS31" s="2323"/>
      <c r="AT31" s="2323"/>
      <c r="AU31" s="2323"/>
      <c r="AV31" s="2323"/>
      <c r="AW31" s="2323"/>
      <c r="AX31" s="2323"/>
      <c r="AY31" s="2324"/>
    </row>
    <row r="32" spans="2:51" ht="23.1" customHeight="1">
      <c r="B32" s="738"/>
      <c r="C32" s="739"/>
      <c r="D32" s="1220"/>
      <c r="E32" s="1221"/>
      <c r="F32" s="1221"/>
      <c r="G32" s="1221"/>
      <c r="H32" s="1221"/>
      <c r="I32" s="1221"/>
      <c r="J32" s="1221"/>
      <c r="K32" s="1221"/>
      <c r="L32" s="1222"/>
      <c r="M32" s="1223"/>
      <c r="N32" s="1223"/>
      <c r="O32" s="1223"/>
      <c r="P32" s="1223"/>
      <c r="Q32" s="1223"/>
      <c r="R32" s="1223"/>
      <c r="S32" s="1223"/>
      <c r="T32" s="1223"/>
      <c r="U32" s="1223"/>
      <c r="V32" s="1223"/>
      <c r="W32" s="1223"/>
      <c r="X32" s="1223"/>
      <c r="Y32" s="2322"/>
      <c r="Z32" s="2323"/>
      <c r="AA32" s="2323"/>
      <c r="AB32" s="2323"/>
      <c r="AC32" s="2323"/>
      <c r="AD32" s="2323"/>
      <c r="AE32" s="2323"/>
      <c r="AF32" s="2323"/>
      <c r="AG32" s="2323"/>
      <c r="AH32" s="2323"/>
      <c r="AI32" s="2323"/>
      <c r="AJ32" s="2323"/>
      <c r="AK32" s="2323"/>
      <c r="AL32" s="2323"/>
      <c r="AM32" s="2323"/>
      <c r="AN32" s="2323"/>
      <c r="AO32" s="2323"/>
      <c r="AP32" s="2323"/>
      <c r="AQ32" s="2323"/>
      <c r="AR32" s="2323"/>
      <c r="AS32" s="2323"/>
      <c r="AT32" s="2323"/>
      <c r="AU32" s="2323"/>
      <c r="AV32" s="2323"/>
      <c r="AW32" s="2323"/>
      <c r="AX32" s="2323"/>
      <c r="AY32" s="2324"/>
    </row>
    <row r="33" spans="1:51" ht="23.1" customHeight="1">
      <c r="B33" s="738"/>
      <c r="C33" s="739"/>
      <c r="D33" s="1228"/>
      <c r="E33" s="1229"/>
      <c r="F33" s="1229"/>
      <c r="G33" s="1229"/>
      <c r="H33" s="1229"/>
      <c r="I33" s="1229"/>
      <c r="J33" s="1229"/>
      <c r="K33" s="1229"/>
      <c r="L33" s="1230"/>
      <c r="M33" s="1231"/>
      <c r="N33" s="1231"/>
      <c r="O33" s="1231"/>
      <c r="P33" s="1231"/>
      <c r="Q33" s="1231"/>
      <c r="R33" s="1231"/>
      <c r="S33" s="1231"/>
      <c r="T33" s="1231"/>
      <c r="U33" s="1231"/>
      <c r="V33" s="1231"/>
      <c r="W33" s="1231"/>
      <c r="X33" s="1231"/>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ht="23.1" customHeight="1">
      <c r="B34" s="763"/>
      <c r="C34" s="764"/>
      <c r="D34" s="765" t="s">
        <v>39</v>
      </c>
      <c r="E34" s="766"/>
      <c r="F34" s="766"/>
      <c r="G34" s="766"/>
      <c r="H34" s="766"/>
      <c r="I34" s="766"/>
      <c r="J34" s="766"/>
      <c r="K34" s="766"/>
      <c r="L34" s="767"/>
      <c r="M34" s="3879">
        <v>1117</v>
      </c>
      <c r="N34" s="3879"/>
      <c r="O34" s="3879"/>
      <c r="P34" s="3879"/>
      <c r="Q34" s="3879"/>
      <c r="R34" s="3879"/>
      <c r="S34" s="3879">
        <v>1600</v>
      </c>
      <c r="T34" s="3879"/>
      <c r="U34" s="3879"/>
      <c r="V34" s="3879"/>
      <c r="W34" s="3879"/>
      <c r="X34" s="3879"/>
      <c r="Y34" s="1237"/>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9"/>
    </row>
    <row r="35" spans="1:51" ht="2.95" customHeight="1">
      <c r="A35" s="1636"/>
      <c r="B35" s="774"/>
      <c r="C35" s="774"/>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row>
    <row r="36" spans="1:51" ht="2.95" customHeight="1" thickBot="1">
      <c r="A36" s="1636"/>
      <c r="B36" s="776"/>
      <c r="C36" s="776"/>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row>
    <row r="37" spans="1:51" ht="20.95" hidden="1" customHeight="1">
      <c r="B37" s="778" t="s">
        <v>76</v>
      </c>
      <c r="C37" s="779"/>
      <c r="D37" s="780" t="s">
        <v>77</v>
      </c>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781"/>
    </row>
    <row r="38" spans="1:51" ht="203.25" hidden="1" customHeight="1">
      <c r="B38" s="778"/>
      <c r="C38" s="779"/>
      <c r="D38" s="782" t="s">
        <v>78</v>
      </c>
      <c r="E38" s="783"/>
      <c r="F38" s="783"/>
      <c r="G38" s="783"/>
      <c r="H38" s="783"/>
      <c r="I38" s="783"/>
      <c r="J38" s="783"/>
      <c r="K38" s="783"/>
      <c r="L38" s="783"/>
      <c r="M38" s="783"/>
      <c r="N38" s="783"/>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4"/>
    </row>
    <row r="39" spans="1:51" ht="20.3" hidden="1" customHeight="1">
      <c r="B39" s="778"/>
      <c r="C39" s="779"/>
      <c r="D39" s="785" t="s">
        <v>79</v>
      </c>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7"/>
    </row>
    <row r="40" spans="1:51" ht="100.5" hidden="1" customHeight="1" thickBot="1">
      <c r="B40" s="788"/>
      <c r="C40" s="789"/>
      <c r="D40" s="790"/>
      <c r="E40" s="791"/>
      <c r="F40" s="791"/>
      <c r="G40" s="791"/>
      <c r="H40" s="791"/>
      <c r="I40" s="791"/>
      <c r="J40" s="791"/>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2"/>
    </row>
    <row r="41" spans="1:51" ht="20.95" hidden="1" customHeight="1">
      <c r="A41" s="1637"/>
      <c r="B41" s="794"/>
      <c r="C41" s="795"/>
      <c r="D41" s="796" t="s">
        <v>80</v>
      </c>
      <c r="E41" s="797"/>
      <c r="F41" s="797"/>
      <c r="G41" s="797"/>
      <c r="H41" s="797"/>
      <c r="I41" s="797"/>
      <c r="J41" s="797"/>
      <c r="K41" s="797"/>
      <c r="L41" s="797"/>
      <c r="M41" s="797"/>
      <c r="N41" s="797"/>
      <c r="O41" s="797"/>
      <c r="P41" s="797"/>
      <c r="Q41" s="797"/>
      <c r="R41" s="797"/>
      <c r="S41" s="797"/>
      <c r="T41" s="797"/>
      <c r="U41" s="797"/>
      <c r="V41" s="797"/>
      <c r="W41" s="797"/>
      <c r="X41" s="797"/>
      <c r="Y41" s="797"/>
      <c r="Z41" s="797"/>
      <c r="AA41" s="797"/>
      <c r="AB41" s="797"/>
      <c r="AC41" s="797"/>
      <c r="AD41" s="797"/>
      <c r="AE41" s="797"/>
      <c r="AF41" s="797"/>
      <c r="AG41" s="797"/>
      <c r="AH41" s="797"/>
      <c r="AI41" s="797"/>
      <c r="AJ41" s="797"/>
      <c r="AK41" s="797"/>
      <c r="AL41" s="797"/>
      <c r="AM41" s="797"/>
      <c r="AN41" s="797"/>
      <c r="AO41" s="797"/>
      <c r="AP41" s="797"/>
      <c r="AQ41" s="797"/>
      <c r="AR41" s="797"/>
      <c r="AS41" s="797"/>
      <c r="AT41" s="797"/>
      <c r="AU41" s="797"/>
      <c r="AV41" s="797"/>
      <c r="AW41" s="797"/>
      <c r="AX41" s="797"/>
      <c r="AY41" s="798"/>
    </row>
    <row r="42" spans="1:51" ht="136" hidden="1" customHeight="1">
      <c r="A42" s="1637"/>
      <c r="B42" s="799"/>
      <c r="C42" s="800"/>
      <c r="D42" s="801"/>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2"/>
      <c r="AY42" s="803"/>
    </row>
    <row r="43" spans="1:51" ht="20.95" customHeight="1">
      <c r="A43" s="1637"/>
      <c r="B43" s="804" t="s">
        <v>81</v>
      </c>
      <c r="C43" s="805"/>
      <c r="D43" s="805"/>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805"/>
      <c r="AH43" s="805"/>
      <c r="AI43" s="805"/>
      <c r="AJ43" s="805"/>
      <c r="AK43" s="805"/>
      <c r="AL43" s="805"/>
      <c r="AM43" s="805"/>
      <c r="AN43" s="805"/>
      <c r="AO43" s="805"/>
      <c r="AP43" s="805"/>
      <c r="AQ43" s="805"/>
      <c r="AR43" s="805"/>
      <c r="AS43" s="805"/>
      <c r="AT43" s="805"/>
      <c r="AU43" s="805"/>
      <c r="AV43" s="805"/>
      <c r="AW43" s="805"/>
      <c r="AX43" s="805"/>
      <c r="AY43" s="806"/>
    </row>
    <row r="44" spans="1:51" ht="20.95" customHeight="1">
      <c r="A44" s="1637"/>
      <c r="B44" s="799"/>
      <c r="C44" s="800"/>
      <c r="D44" s="807" t="s">
        <v>82</v>
      </c>
      <c r="E44" s="717"/>
      <c r="F44" s="717"/>
      <c r="G44" s="717"/>
      <c r="H44" s="716" t="s">
        <v>83</v>
      </c>
      <c r="I44" s="717"/>
      <c r="J44" s="717"/>
      <c r="K44" s="717"/>
      <c r="L44" s="717"/>
      <c r="M44" s="717"/>
      <c r="N44" s="717"/>
      <c r="O44" s="717"/>
      <c r="P44" s="717"/>
      <c r="Q44" s="717"/>
      <c r="R44" s="717"/>
      <c r="S44" s="717"/>
      <c r="T44" s="717"/>
      <c r="U44" s="717"/>
      <c r="V44" s="717"/>
      <c r="W44" s="717"/>
      <c r="X44" s="717"/>
      <c r="Y44" s="717"/>
      <c r="Z44" s="717"/>
      <c r="AA44" s="717"/>
      <c r="AB44" s="717"/>
      <c r="AC44" s="717"/>
      <c r="AD44" s="717"/>
      <c r="AE44" s="717"/>
      <c r="AF44" s="717"/>
      <c r="AG44" s="808"/>
      <c r="AH44" s="716" t="s">
        <v>84</v>
      </c>
      <c r="AI44" s="717"/>
      <c r="AJ44" s="717"/>
      <c r="AK44" s="717"/>
      <c r="AL44" s="717"/>
      <c r="AM44" s="717"/>
      <c r="AN44" s="717"/>
      <c r="AO44" s="717"/>
      <c r="AP44" s="717"/>
      <c r="AQ44" s="717"/>
      <c r="AR44" s="717"/>
      <c r="AS44" s="717"/>
      <c r="AT44" s="717"/>
      <c r="AU44" s="717"/>
      <c r="AV44" s="717"/>
      <c r="AW44" s="717"/>
      <c r="AX44" s="717"/>
      <c r="AY44" s="718"/>
    </row>
    <row r="45" spans="1:51" ht="26.2" customHeight="1">
      <c r="A45" s="1637"/>
      <c r="B45" s="809" t="s">
        <v>85</v>
      </c>
      <c r="C45" s="810"/>
      <c r="D45" s="1638" t="s">
        <v>358</v>
      </c>
      <c r="E45" s="1639"/>
      <c r="F45" s="1639"/>
      <c r="G45" s="1640"/>
      <c r="H45" s="814" t="s">
        <v>87</v>
      </c>
      <c r="I45" s="1639"/>
      <c r="J45" s="1639"/>
      <c r="K45" s="1639"/>
      <c r="L45" s="1639"/>
      <c r="M45" s="1639"/>
      <c r="N45" s="1639"/>
      <c r="O45" s="1639"/>
      <c r="P45" s="1639"/>
      <c r="Q45" s="1639"/>
      <c r="R45" s="1639"/>
      <c r="S45" s="1639"/>
      <c r="T45" s="1639"/>
      <c r="U45" s="1639"/>
      <c r="V45" s="1639"/>
      <c r="W45" s="1639"/>
      <c r="X45" s="1639"/>
      <c r="Y45" s="1639"/>
      <c r="Z45" s="1639"/>
      <c r="AA45" s="1639"/>
      <c r="AB45" s="1639"/>
      <c r="AC45" s="1639"/>
      <c r="AD45" s="1639"/>
      <c r="AE45" s="1639"/>
      <c r="AF45" s="1639"/>
      <c r="AG45" s="1640"/>
      <c r="AH45" s="1642" t="s">
        <v>1846</v>
      </c>
      <c r="AI45" s="816"/>
      <c r="AJ45" s="816"/>
      <c r="AK45" s="816"/>
      <c r="AL45" s="816"/>
      <c r="AM45" s="816"/>
      <c r="AN45" s="816"/>
      <c r="AO45" s="816"/>
      <c r="AP45" s="816"/>
      <c r="AQ45" s="816"/>
      <c r="AR45" s="816"/>
      <c r="AS45" s="816"/>
      <c r="AT45" s="816"/>
      <c r="AU45" s="816"/>
      <c r="AV45" s="816"/>
      <c r="AW45" s="816"/>
      <c r="AX45" s="816"/>
      <c r="AY45" s="817"/>
    </row>
    <row r="46" spans="1:51" ht="33.4" customHeight="1">
      <c r="A46" s="1637"/>
      <c r="B46" s="818"/>
      <c r="C46" s="819"/>
      <c r="D46" s="1643" t="s">
        <v>358</v>
      </c>
      <c r="E46" s="1644"/>
      <c r="F46" s="1644"/>
      <c r="G46" s="1645"/>
      <c r="H46" s="823" t="s">
        <v>227</v>
      </c>
      <c r="I46" s="824"/>
      <c r="J46" s="824"/>
      <c r="K46" s="824"/>
      <c r="L46" s="824"/>
      <c r="M46" s="824"/>
      <c r="N46" s="824"/>
      <c r="O46" s="824"/>
      <c r="P46" s="824"/>
      <c r="Q46" s="824"/>
      <c r="R46" s="824"/>
      <c r="S46" s="824"/>
      <c r="T46" s="824"/>
      <c r="U46" s="824"/>
      <c r="V46" s="824"/>
      <c r="W46" s="824"/>
      <c r="X46" s="824"/>
      <c r="Y46" s="824"/>
      <c r="Z46" s="824"/>
      <c r="AA46" s="824"/>
      <c r="AB46" s="824"/>
      <c r="AC46" s="824"/>
      <c r="AD46" s="824"/>
      <c r="AE46" s="824"/>
      <c r="AF46" s="824"/>
      <c r="AG46" s="825"/>
      <c r="AH46" s="826"/>
      <c r="AI46" s="827"/>
      <c r="AJ46" s="827"/>
      <c r="AK46" s="827"/>
      <c r="AL46" s="827"/>
      <c r="AM46" s="827"/>
      <c r="AN46" s="827"/>
      <c r="AO46" s="827"/>
      <c r="AP46" s="827"/>
      <c r="AQ46" s="827"/>
      <c r="AR46" s="827"/>
      <c r="AS46" s="827"/>
      <c r="AT46" s="827"/>
      <c r="AU46" s="827"/>
      <c r="AV46" s="827"/>
      <c r="AW46" s="827"/>
      <c r="AX46" s="827"/>
      <c r="AY46" s="828"/>
    </row>
    <row r="47" spans="1:51" ht="26.2" customHeight="1">
      <c r="A47" s="1637"/>
      <c r="B47" s="829"/>
      <c r="C47" s="830"/>
      <c r="D47" s="1646" t="s">
        <v>358</v>
      </c>
      <c r="E47" s="1647"/>
      <c r="F47" s="1647"/>
      <c r="G47" s="1648"/>
      <c r="H47" s="834" t="s">
        <v>360</v>
      </c>
      <c r="I47" s="1649"/>
      <c r="J47" s="1649"/>
      <c r="K47" s="1649"/>
      <c r="L47" s="1649"/>
      <c r="M47" s="1649"/>
      <c r="N47" s="1649"/>
      <c r="O47" s="1649"/>
      <c r="P47" s="1649"/>
      <c r="Q47" s="1649"/>
      <c r="R47" s="1649"/>
      <c r="S47" s="1649"/>
      <c r="T47" s="1649"/>
      <c r="U47" s="1649"/>
      <c r="V47" s="1649"/>
      <c r="W47" s="1649"/>
      <c r="X47" s="1649"/>
      <c r="Y47" s="1649"/>
      <c r="Z47" s="1649"/>
      <c r="AA47" s="1649"/>
      <c r="AB47" s="1649"/>
      <c r="AC47" s="1649"/>
      <c r="AD47" s="1649"/>
      <c r="AE47" s="1649"/>
      <c r="AF47" s="1649"/>
      <c r="AG47" s="1650"/>
      <c r="AH47" s="837"/>
      <c r="AI47" s="838"/>
      <c r="AJ47" s="838"/>
      <c r="AK47" s="838"/>
      <c r="AL47" s="838"/>
      <c r="AM47" s="838"/>
      <c r="AN47" s="838"/>
      <c r="AO47" s="838"/>
      <c r="AP47" s="838"/>
      <c r="AQ47" s="838"/>
      <c r="AR47" s="838"/>
      <c r="AS47" s="838"/>
      <c r="AT47" s="838"/>
      <c r="AU47" s="838"/>
      <c r="AV47" s="838"/>
      <c r="AW47" s="838"/>
      <c r="AX47" s="838"/>
      <c r="AY47" s="839"/>
    </row>
    <row r="48" spans="1:51" ht="26.2" customHeight="1">
      <c r="A48" s="1637"/>
      <c r="B48" s="818" t="s">
        <v>91</v>
      </c>
      <c r="C48" s="819"/>
      <c r="D48" s="1651" t="s">
        <v>363</v>
      </c>
      <c r="E48" s="1652"/>
      <c r="F48" s="1652"/>
      <c r="G48" s="1653"/>
      <c r="H48" s="814" t="s">
        <v>92</v>
      </c>
      <c r="I48" s="1639"/>
      <c r="J48" s="1639"/>
      <c r="K48" s="1639"/>
      <c r="L48" s="1639"/>
      <c r="M48" s="1639"/>
      <c r="N48" s="1639"/>
      <c r="O48" s="1639"/>
      <c r="P48" s="1639"/>
      <c r="Q48" s="1639"/>
      <c r="R48" s="1639"/>
      <c r="S48" s="1639"/>
      <c r="T48" s="1639"/>
      <c r="U48" s="1639"/>
      <c r="V48" s="1639"/>
      <c r="W48" s="1639"/>
      <c r="X48" s="1639"/>
      <c r="Y48" s="1639"/>
      <c r="Z48" s="1639"/>
      <c r="AA48" s="1639"/>
      <c r="AB48" s="1639"/>
      <c r="AC48" s="1639"/>
      <c r="AD48" s="1639"/>
      <c r="AE48" s="1639"/>
      <c r="AF48" s="1639"/>
      <c r="AG48" s="1640"/>
      <c r="AH48" s="1642" t="s">
        <v>1847</v>
      </c>
      <c r="AI48" s="816"/>
      <c r="AJ48" s="816"/>
      <c r="AK48" s="816"/>
      <c r="AL48" s="816"/>
      <c r="AM48" s="816"/>
      <c r="AN48" s="816"/>
      <c r="AO48" s="816"/>
      <c r="AP48" s="816"/>
      <c r="AQ48" s="816"/>
      <c r="AR48" s="816"/>
      <c r="AS48" s="816"/>
      <c r="AT48" s="816"/>
      <c r="AU48" s="816"/>
      <c r="AV48" s="816"/>
      <c r="AW48" s="816"/>
      <c r="AX48" s="816"/>
      <c r="AY48" s="817"/>
    </row>
    <row r="49" spans="1:51" ht="26.2" customHeight="1">
      <c r="A49" s="1637"/>
      <c r="B49" s="818"/>
      <c r="C49" s="819"/>
      <c r="D49" s="1654" t="s">
        <v>357</v>
      </c>
      <c r="E49" s="1655"/>
      <c r="F49" s="1655"/>
      <c r="G49" s="1656"/>
      <c r="H49" s="846" t="s">
        <v>361</v>
      </c>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5"/>
      <c r="AH49" s="826"/>
      <c r="AI49" s="827"/>
      <c r="AJ49" s="827"/>
      <c r="AK49" s="827"/>
      <c r="AL49" s="827"/>
      <c r="AM49" s="827"/>
      <c r="AN49" s="827"/>
      <c r="AO49" s="827"/>
      <c r="AP49" s="827"/>
      <c r="AQ49" s="827"/>
      <c r="AR49" s="827"/>
      <c r="AS49" s="827"/>
      <c r="AT49" s="827"/>
      <c r="AU49" s="827"/>
      <c r="AV49" s="827"/>
      <c r="AW49" s="827"/>
      <c r="AX49" s="827"/>
      <c r="AY49" s="828"/>
    </row>
    <row r="50" spans="1:51" ht="26.2" customHeight="1">
      <c r="A50" s="1637"/>
      <c r="B50" s="818"/>
      <c r="C50" s="819"/>
      <c r="D50" s="1654" t="s">
        <v>358</v>
      </c>
      <c r="E50" s="1655"/>
      <c r="F50" s="1655"/>
      <c r="G50" s="1656"/>
      <c r="H50" s="846" t="s">
        <v>94</v>
      </c>
      <c r="I50" s="164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5"/>
      <c r="AH50" s="826"/>
      <c r="AI50" s="827"/>
      <c r="AJ50" s="827"/>
      <c r="AK50" s="827"/>
      <c r="AL50" s="827"/>
      <c r="AM50" s="827"/>
      <c r="AN50" s="827"/>
      <c r="AO50" s="827"/>
      <c r="AP50" s="827"/>
      <c r="AQ50" s="827"/>
      <c r="AR50" s="827"/>
      <c r="AS50" s="827"/>
      <c r="AT50" s="827"/>
      <c r="AU50" s="827"/>
      <c r="AV50" s="827"/>
      <c r="AW50" s="827"/>
      <c r="AX50" s="827"/>
      <c r="AY50" s="828"/>
    </row>
    <row r="51" spans="1:51" ht="26.2" customHeight="1">
      <c r="A51" s="1637"/>
      <c r="B51" s="818"/>
      <c r="C51" s="819"/>
      <c r="D51" s="1654" t="s">
        <v>358</v>
      </c>
      <c r="E51" s="1655"/>
      <c r="F51" s="1655"/>
      <c r="G51" s="1656"/>
      <c r="H51" s="846" t="s">
        <v>95</v>
      </c>
      <c r="I51" s="164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5"/>
      <c r="AH51" s="826"/>
      <c r="AI51" s="827"/>
      <c r="AJ51" s="827"/>
      <c r="AK51" s="827"/>
      <c r="AL51" s="827"/>
      <c r="AM51" s="827"/>
      <c r="AN51" s="827"/>
      <c r="AO51" s="827"/>
      <c r="AP51" s="827"/>
      <c r="AQ51" s="827"/>
      <c r="AR51" s="827"/>
      <c r="AS51" s="827"/>
      <c r="AT51" s="827"/>
      <c r="AU51" s="827"/>
      <c r="AV51" s="827"/>
      <c r="AW51" s="827"/>
      <c r="AX51" s="827"/>
      <c r="AY51" s="828"/>
    </row>
    <row r="52" spans="1:51" ht="26.2" customHeight="1">
      <c r="A52" s="1637"/>
      <c r="B52" s="829"/>
      <c r="C52" s="830"/>
      <c r="D52" s="1646" t="s">
        <v>358</v>
      </c>
      <c r="E52" s="1647"/>
      <c r="F52" s="1647"/>
      <c r="G52" s="1648"/>
      <c r="H52" s="834" t="s">
        <v>96</v>
      </c>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50"/>
      <c r="AH52" s="837"/>
      <c r="AI52" s="838"/>
      <c r="AJ52" s="838"/>
      <c r="AK52" s="838"/>
      <c r="AL52" s="838"/>
      <c r="AM52" s="838"/>
      <c r="AN52" s="838"/>
      <c r="AO52" s="838"/>
      <c r="AP52" s="838"/>
      <c r="AQ52" s="838"/>
      <c r="AR52" s="838"/>
      <c r="AS52" s="838"/>
      <c r="AT52" s="838"/>
      <c r="AU52" s="838"/>
      <c r="AV52" s="838"/>
      <c r="AW52" s="838"/>
      <c r="AX52" s="838"/>
      <c r="AY52" s="839"/>
    </row>
    <row r="53" spans="1:51" ht="26.2" customHeight="1">
      <c r="A53" s="1637"/>
      <c r="B53" s="809" t="s">
        <v>97</v>
      </c>
      <c r="C53" s="810"/>
      <c r="D53" s="1651" t="s">
        <v>358</v>
      </c>
      <c r="E53" s="1652"/>
      <c r="F53" s="1652"/>
      <c r="G53" s="1653"/>
      <c r="H53" s="814" t="s">
        <v>98</v>
      </c>
      <c r="I53" s="1639"/>
      <c r="J53" s="1639"/>
      <c r="K53" s="1639"/>
      <c r="L53" s="1639"/>
      <c r="M53" s="1639"/>
      <c r="N53" s="1639"/>
      <c r="O53" s="1639"/>
      <c r="P53" s="1639"/>
      <c r="Q53" s="1639"/>
      <c r="R53" s="1639"/>
      <c r="S53" s="1639"/>
      <c r="T53" s="1639"/>
      <c r="U53" s="1639"/>
      <c r="V53" s="1639"/>
      <c r="W53" s="1639"/>
      <c r="X53" s="1639"/>
      <c r="Y53" s="1639"/>
      <c r="Z53" s="1639"/>
      <c r="AA53" s="1639"/>
      <c r="AB53" s="1639"/>
      <c r="AC53" s="1639"/>
      <c r="AD53" s="1639"/>
      <c r="AE53" s="1639"/>
      <c r="AF53" s="1639"/>
      <c r="AG53" s="1640"/>
      <c r="AH53" s="1642" t="s">
        <v>1848</v>
      </c>
      <c r="AI53" s="816"/>
      <c r="AJ53" s="816"/>
      <c r="AK53" s="816"/>
      <c r="AL53" s="816"/>
      <c r="AM53" s="816"/>
      <c r="AN53" s="816"/>
      <c r="AO53" s="816"/>
      <c r="AP53" s="816"/>
      <c r="AQ53" s="816"/>
      <c r="AR53" s="816"/>
      <c r="AS53" s="816"/>
      <c r="AT53" s="816"/>
      <c r="AU53" s="816"/>
      <c r="AV53" s="816"/>
      <c r="AW53" s="816"/>
      <c r="AX53" s="816"/>
      <c r="AY53" s="817"/>
    </row>
    <row r="54" spans="1:51" ht="26.2" customHeight="1">
      <c r="A54" s="1637"/>
      <c r="B54" s="818"/>
      <c r="C54" s="819"/>
      <c r="D54" s="1654" t="s">
        <v>358</v>
      </c>
      <c r="E54" s="1655"/>
      <c r="F54" s="1655"/>
      <c r="G54" s="1656"/>
      <c r="H54" s="846" t="s">
        <v>101</v>
      </c>
      <c r="I54" s="164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5"/>
      <c r="AH54" s="826"/>
      <c r="AI54" s="827"/>
      <c r="AJ54" s="827"/>
      <c r="AK54" s="827"/>
      <c r="AL54" s="827"/>
      <c r="AM54" s="827"/>
      <c r="AN54" s="827"/>
      <c r="AO54" s="827"/>
      <c r="AP54" s="827"/>
      <c r="AQ54" s="827"/>
      <c r="AR54" s="827"/>
      <c r="AS54" s="827"/>
      <c r="AT54" s="827"/>
      <c r="AU54" s="827"/>
      <c r="AV54" s="827"/>
      <c r="AW54" s="827"/>
      <c r="AX54" s="827"/>
      <c r="AY54" s="828"/>
    </row>
    <row r="55" spans="1:51" ht="26.2" customHeight="1">
      <c r="A55" s="1637"/>
      <c r="B55" s="818"/>
      <c r="C55" s="819"/>
      <c r="D55" s="1654" t="s">
        <v>363</v>
      </c>
      <c r="E55" s="3101"/>
      <c r="F55" s="3101"/>
      <c r="G55" s="3102"/>
      <c r="H55" s="846" t="s">
        <v>364</v>
      </c>
      <c r="I55" s="164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5"/>
      <c r="AH55" s="826"/>
      <c r="AI55" s="827"/>
      <c r="AJ55" s="827"/>
      <c r="AK55" s="827"/>
      <c r="AL55" s="827"/>
      <c r="AM55" s="827"/>
      <c r="AN55" s="827"/>
      <c r="AO55" s="827"/>
      <c r="AP55" s="827"/>
      <c r="AQ55" s="827"/>
      <c r="AR55" s="827"/>
      <c r="AS55" s="827"/>
      <c r="AT55" s="827"/>
      <c r="AU55" s="827"/>
      <c r="AV55" s="827"/>
      <c r="AW55" s="827"/>
      <c r="AX55" s="827"/>
      <c r="AY55" s="828"/>
    </row>
    <row r="56" spans="1:51" ht="26.2" customHeight="1">
      <c r="A56" s="1637"/>
      <c r="B56" s="818"/>
      <c r="C56" s="819"/>
      <c r="D56" s="1657" t="s">
        <v>357</v>
      </c>
      <c r="E56" s="1658"/>
      <c r="F56" s="1658"/>
      <c r="G56" s="1659"/>
      <c r="H56" s="854" t="s">
        <v>104</v>
      </c>
      <c r="I56" s="855"/>
      <c r="J56" s="855"/>
      <c r="K56" s="855"/>
      <c r="L56" s="855"/>
      <c r="M56" s="855"/>
      <c r="N56" s="855"/>
      <c r="O56" s="855"/>
      <c r="P56" s="855"/>
      <c r="Q56" s="855"/>
      <c r="R56" s="855"/>
      <c r="S56" s="855"/>
      <c r="T56" s="855"/>
      <c r="U56" s="855"/>
      <c r="V56" s="855"/>
      <c r="W56" s="855"/>
      <c r="X56" s="855"/>
      <c r="Y56" s="855"/>
      <c r="Z56" s="855"/>
      <c r="AA56" s="855"/>
      <c r="AB56" s="855"/>
      <c r="AC56" s="855"/>
      <c r="AD56" s="855"/>
      <c r="AE56" s="855"/>
      <c r="AF56" s="855"/>
      <c r="AG56" s="856"/>
      <c r="AH56" s="826"/>
      <c r="AI56" s="827"/>
      <c r="AJ56" s="827"/>
      <c r="AK56" s="827"/>
      <c r="AL56" s="827"/>
      <c r="AM56" s="827"/>
      <c r="AN56" s="827"/>
      <c r="AO56" s="827"/>
      <c r="AP56" s="827"/>
      <c r="AQ56" s="827"/>
      <c r="AR56" s="827"/>
      <c r="AS56" s="827"/>
      <c r="AT56" s="827"/>
      <c r="AU56" s="827"/>
      <c r="AV56" s="827"/>
      <c r="AW56" s="827"/>
      <c r="AX56" s="827"/>
      <c r="AY56" s="828"/>
    </row>
    <row r="57" spans="1:51" ht="26.2" customHeight="1">
      <c r="A57" s="1637"/>
      <c r="B57" s="818"/>
      <c r="C57" s="819"/>
      <c r="D57" s="1764"/>
      <c r="E57" s="1661"/>
      <c r="F57" s="1661"/>
      <c r="G57" s="1662"/>
      <c r="H57" s="857" t="s">
        <v>105</v>
      </c>
      <c r="I57" s="858"/>
      <c r="J57" s="858"/>
      <c r="K57" s="858"/>
      <c r="L57" s="858"/>
      <c r="M57" s="858"/>
      <c r="N57" s="858"/>
      <c r="O57" s="858"/>
      <c r="P57" s="858"/>
      <c r="Q57" s="858"/>
      <c r="R57" s="858"/>
      <c r="S57" s="858"/>
      <c r="T57" s="858"/>
      <c r="U57" s="858"/>
      <c r="V57" s="1663"/>
      <c r="W57" s="1663"/>
      <c r="X57" s="1663"/>
      <c r="Y57" s="1663"/>
      <c r="Z57" s="1663"/>
      <c r="AA57" s="1663"/>
      <c r="AB57" s="1663"/>
      <c r="AC57" s="1663"/>
      <c r="AD57" s="1663"/>
      <c r="AE57" s="1663"/>
      <c r="AF57" s="1663"/>
      <c r="AG57" s="1664"/>
      <c r="AH57" s="826"/>
      <c r="AI57" s="827"/>
      <c r="AJ57" s="827"/>
      <c r="AK57" s="827"/>
      <c r="AL57" s="827"/>
      <c r="AM57" s="827"/>
      <c r="AN57" s="827"/>
      <c r="AO57" s="827"/>
      <c r="AP57" s="827"/>
      <c r="AQ57" s="827"/>
      <c r="AR57" s="827"/>
      <c r="AS57" s="827"/>
      <c r="AT57" s="827"/>
      <c r="AU57" s="827"/>
      <c r="AV57" s="827"/>
      <c r="AW57" s="827"/>
      <c r="AX57" s="827"/>
      <c r="AY57" s="828"/>
    </row>
    <row r="58" spans="1:51" ht="26.2" customHeight="1">
      <c r="A58" s="1637"/>
      <c r="B58" s="829"/>
      <c r="C58" s="830"/>
      <c r="D58" s="1646" t="s">
        <v>358</v>
      </c>
      <c r="E58" s="1647"/>
      <c r="F58" s="1647"/>
      <c r="G58" s="1648"/>
      <c r="H58" s="834" t="s">
        <v>106</v>
      </c>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50"/>
      <c r="AH58" s="837"/>
      <c r="AI58" s="838"/>
      <c r="AJ58" s="838"/>
      <c r="AK58" s="838"/>
      <c r="AL58" s="838"/>
      <c r="AM58" s="838"/>
      <c r="AN58" s="838"/>
      <c r="AO58" s="838"/>
      <c r="AP58" s="838"/>
      <c r="AQ58" s="838"/>
      <c r="AR58" s="838"/>
      <c r="AS58" s="838"/>
      <c r="AT58" s="838"/>
      <c r="AU58" s="838"/>
      <c r="AV58" s="838"/>
      <c r="AW58" s="838"/>
      <c r="AX58" s="838"/>
      <c r="AY58" s="839"/>
    </row>
    <row r="59" spans="1:51" ht="180" customHeight="1" thickBot="1">
      <c r="A59" s="1637"/>
      <c r="B59" s="864" t="s">
        <v>107</v>
      </c>
      <c r="C59" s="865"/>
      <c r="D59" s="3880" t="s">
        <v>1849</v>
      </c>
      <c r="E59" s="3881"/>
      <c r="F59" s="3881"/>
      <c r="G59" s="3881"/>
      <c r="H59" s="3881"/>
      <c r="I59" s="3881"/>
      <c r="J59" s="3881"/>
      <c r="K59" s="3881"/>
      <c r="L59" s="3881"/>
      <c r="M59" s="3881"/>
      <c r="N59" s="3881"/>
      <c r="O59" s="3881"/>
      <c r="P59" s="3881"/>
      <c r="Q59" s="3881"/>
      <c r="R59" s="3881"/>
      <c r="S59" s="3881"/>
      <c r="T59" s="3881"/>
      <c r="U59" s="3881"/>
      <c r="V59" s="3881"/>
      <c r="W59" s="3881"/>
      <c r="X59" s="3881"/>
      <c r="Y59" s="3881"/>
      <c r="Z59" s="3881"/>
      <c r="AA59" s="3881"/>
      <c r="AB59" s="3881"/>
      <c r="AC59" s="3881"/>
      <c r="AD59" s="3881"/>
      <c r="AE59" s="3881"/>
      <c r="AF59" s="3881"/>
      <c r="AG59" s="3881"/>
      <c r="AH59" s="3881"/>
      <c r="AI59" s="3881"/>
      <c r="AJ59" s="3881"/>
      <c r="AK59" s="3881"/>
      <c r="AL59" s="3881"/>
      <c r="AM59" s="3881"/>
      <c r="AN59" s="3881"/>
      <c r="AO59" s="3881"/>
      <c r="AP59" s="3881"/>
      <c r="AQ59" s="3881"/>
      <c r="AR59" s="3881"/>
      <c r="AS59" s="3881"/>
      <c r="AT59" s="3881"/>
      <c r="AU59" s="3881"/>
      <c r="AV59" s="3881"/>
      <c r="AW59" s="3881"/>
      <c r="AX59" s="3881"/>
      <c r="AY59" s="3882"/>
    </row>
    <row r="60" spans="1:51" ht="20.95" hidden="1" customHeight="1">
      <c r="A60" s="1637"/>
      <c r="B60" s="799"/>
      <c r="C60" s="800"/>
      <c r="D60" s="780" t="s">
        <v>109</v>
      </c>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781"/>
    </row>
    <row r="61" spans="1:51" ht="97.55" hidden="1" customHeight="1">
      <c r="A61" s="1637"/>
      <c r="B61" s="799"/>
      <c r="C61" s="800"/>
      <c r="D61" s="869" t="s">
        <v>110</v>
      </c>
      <c r="E61" s="870"/>
      <c r="F61" s="870"/>
      <c r="G61" s="870"/>
      <c r="H61" s="870"/>
      <c r="I61" s="870"/>
      <c r="J61" s="870"/>
      <c r="K61" s="870"/>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1"/>
    </row>
    <row r="62" spans="1:51" ht="119.8" hidden="1" customHeight="1">
      <c r="A62" s="1637"/>
      <c r="B62" s="799"/>
      <c r="C62" s="800"/>
      <c r="D62" s="872" t="s">
        <v>111</v>
      </c>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4"/>
    </row>
    <row r="63" spans="1:51" ht="20.95" customHeight="1">
      <c r="A63" s="1637"/>
      <c r="B63" s="698" t="s">
        <v>112</v>
      </c>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51" ht="122.4" customHeight="1">
      <c r="A64" s="1668"/>
      <c r="B64" s="3797" t="s">
        <v>235</v>
      </c>
      <c r="C64" s="1093"/>
      <c r="D64" s="1093"/>
      <c r="E64" s="1093"/>
      <c r="F64" s="3798"/>
      <c r="G64" s="1265" t="s">
        <v>1850</v>
      </c>
      <c r="H64" s="1093"/>
      <c r="I64" s="1093"/>
      <c r="J64" s="1093"/>
      <c r="K64" s="1093"/>
      <c r="L64" s="1093"/>
      <c r="M64" s="1093"/>
      <c r="N64" s="1093"/>
      <c r="O64" s="1093"/>
      <c r="P64" s="1093"/>
      <c r="Q64" s="1093"/>
      <c r="R64" s="1093"/>
      <c r="S64" s="1093"/>
      <c r="T64" s="1093"/>
      <c r="U64" s="1093"/>
      <c r="V64" s="1093"/>
      <c r="W64" s="1093"/>
      <c r="X64" s="1093"/>
      <c r="Y64" s="1093"/>
      <c r="Z64" s="1093"/>
      <c r="AA64" s="1093"/>
      <c r="AB64" s="1093"/>
      <c r="AC64" s="1093"/>
      <c r="AD64" s="1093"/>
      <c r="AE64" s="1093"/>
      <c r="AF64" s="1093"/>
      <c r="AG64" s="1093"/>
      <c r="AH64" s="1093"/>
      <c r="AI64" s="1093"/>
      <c r="AJ64" s="1093"/>
      <c r="AK64" s="1093"/>
      <c r="AL64" s="1093"/>
      <c r="AM64" s="1093"/>
      <c r="AN64" s="1093"/>
      <c r="AO64" s="1093"/>
      <c r="AP64" s="1093"/>
      <c r="AQ64" s="1093"/>
      <c r="AR64" s="1093"/>
      <c r="AS64" s="1093"/>
      <c r="AT64" s="1093"/>
      <c r="AU64" s="1093"/>
      <c r="AV64" s="1093"/>
      <c r="AW64" s="1093"/>
      <c r="AX64" s="1093"/>
      <c r="AY64" s="1266"/>
    </row>
    <row r="65" spans="1:51" ht="18.350000000000001" customHeight="1">
      <c r="A65" s="1668"/>
      <c r="B65" s="882" t="s">
        <v>115</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4"/>
    </row>
    <row r="66" spans="1:51" ht="119.15" customHeight="1" thickBot="1">
      <c r="A66" s="1668"/>
      <c r="B66" s="1670" t="s">
        <v>237</v>
      </c>
      <c r="C66" s="1671"/>
      <c r="D66" s="1671"/>
      <c r="E66" s="1671"/>
      <c r="F66" s="1672"/>
      <c r="G66" s="3883" t="s">
        <v>1851</v>
      </c>
      <c r="H66" s="3884"/>
      <c r="I66" s="3884"/>
      <c r="J66" s="3884"/>
      <c r="K66" s="3884"/>
      <c r="L66" s="3884"/>
      <c r="M66" s="3884"/>
      <c r="N66" s="3884"/>
      <c r="O66" s="3884"/>
      <c r="P66" s="3884"/>
      <c r="Q66" s="3884"/>
      <c r="R66" s="3884"/>
      <c r="S66" s="3884"/>
      <c r="T66" s="3884"/>
      <c r="U66" s="3884"/>
      <c r="V66" s="3884"/>
      <c r="W66" s="3884"/>
      <c r="X66" s="3884"/>
      <c r="Y66" s="3884"/>
      <c r="Z66" s="3884"/>
      <c r="AA66" s="3884"/>
      <c r="AB66" s="3884"/>
      <c r="AC66" s="3884"/>
      <c r="AD66" s="3884"/>
      <c r="AE66" s="3884"/>
      <c r="AF66" s="3884"/>
      <c r="AG66" s="3884"/>
      <c r="AH66" s="3884"/>
      <c r="AI66" s="3884"/>
      <c r="AJ66" s="3884"/>
      <c r="AK66" s="3884"/>
      <c r="AL66" s="3884"/>
      <c r="AM66" s="3884"/>
      <c r="AN66" s="3884"/>
      <c r="AO66" s="3884"/>
      <c r="AP66" s="3884"/>
      <c r="AQ66" s="3884"/>
      <c r="AR66" s="3884"/>
      <c r="AS66" s="3884"/>
      <c r="AT66" s="3884"/>
      <c r="AU66" s="3884"/>
      <c r="AV66" s="3884"/>
      <c r="AW66" s="3884"/>
      <c r="AX66" s="3884"/>
      <c r="AY66" s="3885"/>
    </row>
    <row r="67" spans="1:51" ht="19.649999999999999" customHeight="1">
      <c r="A67" s="1668"/>
      <c r="B67" s="891" t="s">
        <v>118</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2"/>
      <c r="AV67" s="892"/>
      <c r="AW67" s="892"/>
      <c r="AX67" s="892"/>
      <c r="AY67" s="893"/>
    </row>
    <row r="68" spans="1:51" ht="205.2" customHeight="1" thickBot="1">
      <c r="A68" s="1668"/>
      <c r="B68" s="1676"/>
      <c r="C68" s="1677"/>
      <c r="D68" s="1677"/>
      <c r="E68" s="1677"/>
      <c r="F68" s="1677"/>
      <c r="G68" s="1677"/>
      <c r="H68" s="1677"/>
      <c r="I68" s="1677"/>
      <c r="J68" s="1677"/>
      <c r="K68" s="1677"/>
      <c r="L68" s="1677"/>
      <c r="M68" s="1677"/>
      <c r="N68" s="1677"/>
      <c r="O68" s="1677"/>
      <c r="P68" s="1677"/>
      <c r="Q68" s="1677"/>
      <c r="R68" s="1677"/>
      <c r="S68" s="1677"/>
      <c r="T68" s="1677"/>
      <c r="U68" s="1677"/>
      <c r="V68" s="1677"/>
      <c r="W68" s="1677"/>
      <c r="X68" s="1677"/>
      <c r="Y68" s="1677"/>
      <c r="Z68" s="1677"/>
      <c r="AA68" s="1677"/>
      <c r="AB68" s="1677"/>
      <c r="AC68" s="1677"/>
      <c r="AD68" s="1677"/>
      <c r="AE68" s="1677"/>
      <c r="AF68" s="1677"/>
      <c r="AG68" s="1677"/>
      <c r="AH68" s="1677"/>
      <c r="AI68" s="1677"/>
      <c r="AJ68" s="1677"/>
      <c r="AK68" s="1677"/>
      <c r="AL68" s="1677"/>
      <c r="AM68" s="1677"/>
      <c r="AN68" s="1677"/>
      <c r="AO68" s="1677"/>
      <c r="AP68" s="1677"/>
      <c r="AQ68" s="1677"/>
      <c r="AR68" s="1677"/>
      <c r="AS68" s="1677"/>
      <c r="AT68" s="1677"/>
      <c r="AU68" s="1677"/>
      <c r="AV68" s="1677"/>
      <c r="AW68" s="1677"/>
      <c r="AX68" s="1677"/>
      <c r="AY68" s="1678"/>
    </row>
    <row r="69" spans="1:51" ht="19.649999999999999" customHeight="1">
      <c r="A69" s="1668"/>
      <c r="B69" s="897" t="s">
        <v>119</v>
      </c>
      <c r="C69" s="898"/>
      <c r="D69" s="898"/>
      <c r="E69" s="898"/>
      <c r="F69" s="898"/>
      <c r="G69" s="898"/>
      <c r="H69" s="898"/>
      <c r="I69" s="898"/>
      <c r="J69" s="898"/>
      <c r="K69" s="898"/>
      <c r="L69" s="898"/>
      <c r="M69" s="898"/>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9"/>
    </row>
    <row r="70" spans="1:51" ht="20.149999999999999" customHeight="1">
      <c r="A70" s="1668"/>
      <c r="B70" s="900" t="s">
        <v>120</v>
      </c>
      <c r="C70" s="901"/>
      <c r="D70" s="901"/>
      <c r="E70" s="901"/>
      <c r="F70" s="901"/>
      <c r="G70" s="901"/>
      <c r="H70" s="901"/>
      <c r="I70" s="901"/>
      <c r="J70" s="901"/>
      <c r="K70" s="901"/>
      <c r="L70" s="902"/>
      <c r="M70" s="1679" t="s">
        <v>280</v>
      </c>
      <c r="N70" s="1279"/>
      <c r="O70" s="1279"/>
      <c r="P70" s="1279"/>
      <c r="Q70" s="1279"/>
      <c r="R70" s="1279"/>
      <c r="S70" s="1279"/>
      <c r="T70" s="1279"/>
      <c r="U70" s="1279"/>
      <c r="V70" s="1279"/>
      <c r="W70" s="1279"/>
      <c r="X70" s="1279"/>
      <c r="Y70" s="1279"/>
      <c r="Z70" s="1279"/>
      <c r="AA70" s="1680"/>
      <c r="AB70" s="901" t="s">
        <v>121</v>
      </c>
      <c r="AC70" s="901"/>
      <c r="AD70" s="901"/>
      <c r="AE70" s="901"/>
      <c r="AF70" s="901"/>
      <c r="AG70" s="901"/>
      <c r="AH70" s="901"/>
      <c r="AI70" s="901"/>
      <c r="AJ70" s="901"/>
      <c r="AK70" s="902"/>
      <c r="AL70" s="1679" t="s">
        <v>1852</v>
      </c>
      <c r="AM70" s="1279"/>
      <c r="AN70" s="1279"/>
      <c r="AO70" s="1279"/>
      <c r="AP70" s="1279"/>
      <c r="AQ70" s="1279"/>
      <c r="AR70" s="1279"/>
      <c r="AS70" s="1279"/>
      <c r="AT70" s="1279"/>
      <c r="AU70" s="1279"/>
      <c r="AV70" s="1279"/>
      <c r="AW70" s="1279"/>
      <c r="AX70" s="1279"/>
      <c r="AY70" s="1280"/>
    </row>
    <row r="71" spans="1:51" ht="2.95" customHeight="1">
      <c r="A71" s="1637"/>
      <c r="B71" s="774"/>
      <c r="C71" s="774"/>
      <c r="D71" s="1681"/>
      <c r="E71" s="1681"/>
      <c r="F71" s="1681"/>
      <c r="G71" s="1681"/>
      <c r="H71" s="1681"/>
      <c r="I71" s="1681"/>
      <c r="J71" s="1681"/>
      <c r="K71" s="1681"/>
      <c r="L71" s="1681"/>
      <c r="M71" s="1681"/>
      <c r="N71" s="1681"/>
      <c r="O71" s="1681"/>
      <c r="P71" s="1681"/>
      <c r="Q71" s="1681"/>
      <c r="R71" s="1681"/>
      <c r="S71" s="1681"/>
      <c r="T71" s="1681"/>
      <c r="U71" s="1681"/>
      <c r="V71" s="1681"/>
      <c r="W71" s="1681"/>
      <c r="X71" s="1681"/>
      <c r="Y71" s="1681"/>
      <c r="Z71" s="1681"/>
      <c r="AA71" s="1681"/>
      <c r="AB71" s="1681"/>
      <c r="AC71" s="1681"/>
      <c r="AD71" s="1681"/>
      <c r="AE71" s="1681"/>
      <c r="AF71" s="1681"/>
      <c r="AG71" s="1681"/>
      <c r="AH71" s="1681"/>
      <c r="AI71" s="1681"/>
      <c r="AJ71" s="1681"/>
      <c r="AK71" s="1681"/>
      <c r="AL71" s="1681"/>
      <c r="AM71" s="1681"/>
      <c r="AN71" s="1681"/>
      <c r="AO71" s="1681"/>
      <c r="AP71" s="1681"/>
      <c r="AQ71" s="1681"/>
      <c r="AR71" s="1681"/>
      <c r="AS71" s="1681"/>
      <c r="AT71" s="1681"/>
      <c r="AU71" s="1681"/>
      <c r="AV71" s="1681"/>
      <c r="AW71" s="1681"/>
      <c r="AX71" s="1681"/>
      <c r="AY71" s="1681"/>
    </row>
    <row r="72" spans="1:51" ht="2.95" customHeight="1" thickBot="1">
      <c r="A72" s="1637"/>
      <c r="B72" s="776"/>
      <c r="C72" s="776"/>
      <c r="D72" s="1682"/>
      <c r="E72" s="1682"/>
      <c r="F72" s="1682"/>
      <c r="G72" s="1682"/>
      <c r="H72" s="1682"/>
      <c r="I72" s="1682"/>
      <c r="J72" s="1682"/>
      <c r="K72" s="1682"/>
      <c r="L72" s="1682"/>
      <c r="M72" s="1682"/>
      <c r="N72" s="1682"/>
      <c r="O72" s="1682"/>
      <c r="P72" s="1682"/>
      <c r="Q72" s="1682"/>
      <c r="R72" s="1682"/>
      <c r="S72" s="1682"/>
      <c r="T72" s="1682"/>
      <c r="U72" s="1682"/>
      <c r="V72" s="1682"/>
      <c r="W72" s="1682"/>
      <c r="X72" s="1682"/>
      <c r="Y72" s="1682"/>
      <c r="Z72" s="1682"/>
      <c r="AA72" s="1682"/>
      <c r="AB72" s="1682"/>
      <c r="AC72" s="1682"/>
      <c r="AD72" s="1682"/>
      <c r="AE72" s="1682"/>
      <c r="AF72" s="1682"/>
      <c r="AG72" s="1682"/>
      <c r="AH72" s="1682"/>
      <c r="AI72" s="1682"/>
      <c r="AJ72" s="1682"/>
      <c r="AK72" s="1682"/>
      <c r="AL72" s="1682"/>
      <c r="AM72" s="1682"/>
      <c r="AN72" s="1682"/>
      <c r="AO72" s="1682"/>
      <c r="AP72" s="1682"/>
      <c r="AQ72" s="1682"/>
      <c r="AR72" s="1682"/>
      <c r="AS72" s="1682"/>
      <c r="AT72" s="1682"/>
      <c r="AU72" s="1682"/>
      <c r="AV72" s="1682"/>
      <c r="AW72" s="1682"/>
      <c r="AX72" s="1682"/>
      <c r="AY72" s="1682"/>
    </row>
    <row r="73" spans="1:51" ht="385.55" customHeight="1">
      <c r="A73" s="1668"/>
      <c r="B73" s="907" t="s">
        <v>243</v>
      </c>
      <c r="C73" s="908"/>
      <c r="D73" s="908"/>
      <c r="E73" s="908"/>
      <c r="F73" s="908"/>
      <c r="G73" s="909"/>
      <c r="H73" s="3886" t="s">
        <v>463</v>
      </c>
      <c r="I73" s="3887"/>
      <c r="J73" s="3887"/>
      <c r="K73" s="3887"/>
      <c r="L73" s="3887"/>
      <c r="M73" s="3887"/>
      <c r="N73" s="3887"/>
      <c r="O73" s="3887"/>
      <c r="P73" s="3887"/>
      <c r="Q73" s="3887"/>
      <c r="R73" s="3887"/>
      <c r="S73" s="3887"/>
      <c r="T73" s="3887"/>
      <c r="U73" s="3887"/>
      <c r="V73" s="3887"/>
      <c r="W73" s="3887"/>
      <c r="X73" s="3887"/>
      <c r="Y73" s="3887"/>
      <c r="Z73" s="3887"/>
      <c r="AA73" s="3887"/>
      <c r="AB73" s="3887"/>
      <c r="AC73" s="3887"/>
      <c r="AD73" s="3887"/>
      <c r="AE73" s="3887"/>
      <c r="AF73" s="3887"/>
      <c r="AG73" s="3887"/>
      <c r="AH73" s="3887"/>
      <c r="AI73" s="3887"/>
      <c r="AJ73" s="3887"/>
      <c r="AK73" s="3887"/>
      <c r="AL73" s="3887"/>
      <c r="AM73" s="3887"/>
      <c r="AN73" s="3887"/>
      <c r="AO73" s="3887"/>
      <c r="AP73" s="3887"/>
      <c r="AQ73" s="3887"/>
      <c r="AR73" s="3887"/>
      <c r="AS73" s="3887"/>
      <c r="AT73" s="3887"/>
      <c r="AU73" s="3887"/>
      <c r="AV73" s="3887"/>
      <c r="AW73" s="3887"/>
      <c r="AX73" s="3887"/>
      <c r="AY73" s="3888"/>
    </row>
    <row r="74" spans="1:51" ht="348.9" customHeight="1">
      <c r="B74" s="585"/>
      <c r="C74" s="586"/>
      <c r="D74" s="586"/>
      <c r="E74" s="586"/>
      <c r="F74" s="586"/>
      <c r="G74" s="587"/>
      <c r="H74" s="3889"/>
      <c r="I74" s="3890"/>
      <c r="J74" s="3890"/>
      <c r="K74" s="3890"/>
      <c r="L74" s="3890"/>
      <c r="M74" s="3890"/>
      <c r="N74" s="3890"/>
      <c r="O74" s="3890"/>
      <c r="P74" s="3890"/>
      <c r="Q74" s="3890"/>
      <c r="R74" s="3890"/>
      <c r="S74" s="3890"/>
      <c r="T74" s="3890"/>
      <c r="U74" s="3890"/>
      <c r="V74" s="3890"/>
      <c r="W74" s="3890"/>
      <c r="X74" s="3890"/>
      <c r="Y74" s="3890"/>
      <c r="Z74" s="3890"/>
      <c r="AA74" s="3890"/>
      <c r="AB74" s="3890"/>
      <c r="AC74" s="3890"/>
      <c r="AD74" s="3890"/>
      <c r="AE74" s="3890"/>
      <c r="AF74" s="3890"/>
      <c r="AG74" s="3890"/>
      <c r="AH74" s="3890"/>
      <c r="AI74" s="3890"/>
      <c r="AJ74" s="3890"/>
      <c r="AK74" s="3890"/>
      <c r="AL74" s="3890"/>
      <c r="AM74" s="3890"/>
      <c r="AN74" s="3890"/>
      <c r="AO74" s="3890"/>
      <c r="AP74" s="3890"/>
      <c r="AQ74" s="3890"/>
      <c r="AR74" s="3890"/>
      <c r="AS74" s="3890"/>
      <c r="AT74" s="3890"/>
      <c r="AU74" s="3890"/>
      <c r="AV74" s="3890"/>
      <c r="AW74" s="3890"/>
      <c r="AX74" s="3890"/>
      <c r="AY74" s="3891"/>
    </row>
    <row r="75" spans="1:51" ht="324" customHeight="1" thickBot="1">
      <c r="B75" s="585"/>
      <c r="C75" s="586"/>
      <c r="D75" s="586"/>
      <c r="E75" s="586"/>
      <c r="F75" s="586"/>
      <c r="G75" s="587"/>
      <c r="H75" s="3892"/>
      <c r="I75" s="3893"/>
      <c r="J75" s="3893"/>
      <c r="K75" s="3893"/>
      <c r="L75" s="3893"/>
      <c r="M75" s="3893"/>
      <c r="N75" s="3893"/>
      <c r="O75" s="3893"/>
      <c r="P75" s="3893"/>
      <c r="Q75" s="3893"/>
      <c r="R75" s="3893"/>
      <c r="S75" s="3893"/>
      <c r="T75" s="3893"/>
      <c r="U75" s="3893"/>
      <c r="V75" s="3893"/>
      <c r="W75" s="3893"/>
      <c r="X75" s="3893"/>
      <c r="Y75" s="3893"/>
      <c r="Z75" s="3893"/>
      <c r="AA75" s="3893"/>
      <c r="AB75" s="3893"/>
      <c r="AC75" s="3893"/>
      <c r="AD75" s="3893"/>
      <c r="AE75" s="3893"/>
      <c r="AF75" s="3893"/>
      <c r="AG75" s="3893"/>
      <c r="AH75" s="3893"/>
      <c r="AI75" s="3893"/>
      <c r="AJ75" s="3893"/>
      <c r="AK75" s="3893"/>
      <c r="AL75" s="3893"/>
      <c r="AM75" s="3893"/>
      <c r="AN75" s="3893"/>
      <c r="AO75" s="3893"/>
      <c r="AP75" s="3893"/>
      <c r="AQ75" s="3893"/>
      <c r="AR75" s="3893"/>
      <c r="AS75" s="3893"/>
      <c r="AT75" s="3893"/>
      <c r="AU75" s="3893"/>
      <c r="AV75" s="3893"/>
      <c r="AW75" s="3893"/>
      <c r="AX75" s="3893"/>
      <c r="AY75" s="3894"/>
    </row>
    <row r="76" spans="1:51" ht="2.95" customHeight="1">
      <c r="B76" s="1347"/>
      <c r="C76" s="1347"/>
      <c r="D76" s="1347"/>
      <c r="E76" s="1347"/>
      <c r="F76" s="1347"/>
      <c r="G76" s="1347"/>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row>
    <row r="77" spans="1:51" ht="2.95" customHeight="1" thickBot="1">
      <c r="B77" s="1348"/>
      <c r="C77" s="1348"/>
      <c r="D77" s="1348"/>
      <c r="E77" s="1348"/>
      <c r="F77" s="1348"/>
      <c r="G77" s="1348"/>
      <c r="H77" s="1012"/>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ht="24.75" customHeight="1">
      <c r="B78" s="1015" t="s">
        <v>260</v>
      </c>
      <c r="C78" s="1016"/>
      <c r="D78" s="1016"/>
      <c r="E78" s="1016"/>
      <c r="F78" s="1016"/>
      <c r="G78" s="1017"/>
      <c r="H78" s="1018" t="s">
        <v>1853</v>
      </c>
      <c r="I78" s="1019"/>
      <c r="J78" s="1019"/>
      <c r="K78" s="1019"/>
      <c r="L78" s="1019"/>
      <c r="M78" s="1019"/>
      <c r="N78" s="1019"/>
      <c r="O78" s="1019"/>
      <c r="P78" s="1019"/>
      <c r="Q78" s="1019"/>
      <c r="R78" s="1019"/>
      <c r="S78" s="1019"/>
      <c r="T78" s="1019"/>
      <c r="U78" s="1019"/>
      <c r="V78" s="1019"/>
      <c r="W78" s="1019"/>
      <c r="X78" s="1019"/>
      <c r="Y78" s="1019"/>
      <c r="Z78" s="1019"/>
      <c r="AA78" s="1019"/>
      <c r="AB78" s="1019"/>
      <c r="AC78" s="1020"/>
      <c r="AD78" s="1018" t="s">
        <v>1854</v>
      </c>
      <c r="AE78" s="1019"/>
      <c r="AF78" s="1019"/>
      <c r="AG78" s="1019"/>
      <c r="AH78" s="1019"/>
      <c r="AI78" s="1019"/>
      <c r="AJ78" s="1019"/>
      <c r="AK78" s="1019"/>
      <c r="AL78" s="1019"/>
      <c r="AM78" s="1019"/>
      <c r="AN78" s="1019"/>
      <c r="AO78" s="1019"/>
      <c r="AP78" s="1019"/>
      <c r="AQ78" s="1019"/>
      <c r="AR78" s="1019"/>
      <c r="AS78" s="1019"/>
      <c r="AT78" s="1019"/>
      <c r="AU78" s="1019"/>
      <c r="AV78" s="1019"/>
      <c r="AW78" s="1019"/>
      <c r="AX78" s="1019"/>
      <c r="AY78" s="1021"/>
    </row>
    <row r="79" spans="1:51" ht="24.75" customHeight="1">
      <c r="B79" s="678"/>
      <c r="C79" s="679"/>
      <c r="D79" s="679"/>
      <c r="E79" s="679"/>
      <c r="F79" s="679"/>
      <c r="G79" s="680"/>
      <c r="H79" s="1022" t="s">
        <v>71</v>
      </c>
      <c r="I79" s="693"/>
      <c r="J79" s="693"/>
      <c r="K79" s="693"/>
      <c r="L79" s="693"/>
      <c r="M79" s="1023" t="s">
        <v>127</v>
      </c>
      <c r="N79" s="530"/>
      <c r="O79" s="530"/>
      <c r="P79" s="530"/>
      <c r="Q79" s="530"/>
      <c r="R79" s="530"/>
      <c r="S79" s="530"/>
      <c r="T79" s="530"/>
      <c r="U79" s="530"/>
      <c r="V79" s="530"/>
      <c r="W79" s="530"/>
      <c r="X79" s="530"/>
      <c r="Y79" s="554"/>
      <c r="Z79" s="1024" t="s">
        <v>128</v>
      </c>
      <c r="AA79" s="1025"/>
      <c r="AB79" s="1025"/>
      <c r="AC79" s="1026"/>
      <c r="AD79" s="1022" t="s">
        <v>71</v>
      </c>
      <c r="AE79" s="693"/>
      <c r="AF79" s="693"/>
      <c r="AG79" s="693"/>
      <c r="AH79" s="693"/>
      <c r="AI79" s="1023" t="s">
        <v>127</v>
      </c>
      <c r="AJ79" s="530"/>
      <c r="AK79" s="530"/>
      <c r="AL79" s="530"/>
      <c r="AM79" s="530"/>
      <c r="AN79" s="530"/>
      <c r="AO79" s="530"/>
      <c r="AP79" s="530"/>
      <c r="AQ79" s="530"/>
      <c r="AR79" s="530"/>
      <c r="AS79" s="530"/>
      <c r="AT79" s="530"/>
      <c r="AU79" s="554"/>
      <c r="AV79" s="1024" t="s">
        <v>128</v>
      </c>
      <c r="AW79" s="1025"/>
      <c r="AX79" s="1025"/>
      <c r="AY79" s="1027"/>
    </row>
    <row r="80" spans="1:51" ht="24.75" customHeight="1">
      <c r="B80" s="678"/>
      <c r="C80" s="679"/>
      <c r="D80" s="679"/>
      <c r="E80" s="679"/>
      <c r="F80" s="679"/>
      <c r="G80" s="680"/>
      <c r="H80" s="3895" t="s">
        <v>1021</v>
      </c>
      <c r="I80" s="1652"/>
      <c r="J80" s="1652"/>
      <c r="K80" s="1652"/>
      <c r="L80" s="1653"/>
      <c r="M80" s="1031" t="s">
        <v>1855</v>
      </c>
      <c r="N80" s="1730"/>
      <c r="O80" s="1730"/>
      <c r="P80" s="1730"/>
      <c r="Q80" s="1730"/>
      <c r="R80" s="1730"/>
      <c r="S80" s="1730"/>
      <c r="T80" s="1730"/>
      <c r="U80" s="1730"/>
      <c r="V80" s="1730"/>
      <c r="W80" s="1730"/>
      <c r="X80" s="1730"/>
      <c r="Y80" s="1731"/>
      <c r="Z80" s="1732">
        <v>28.2</v>
      </c>
      <c r="AA80" s="1733"/>
      <c r="AB80" s="1733"/>
      <c r="AC80" s="1734"/>
      <c r="AD80" s="3896" t="s">
        <v>1856</v>
      </c>
      <c r="AE80" s="3897"/>
      <c r="AF80" s="3897"/>
      <c r="AG80" s="3897"/>
      <c r="AH80" s="3898"/>
      <c r="AI80" s="1031" t="s">
        <v>1857</v>
      </c>
      <c r="AJ80" s="1730"/>
      <c r="AK80" s="1730"/>
      <c r="AL80" s="1730"/>
      <c r="AM80" s="1730"/>
      <c r="AN80" s="1730"/>
      <c r="AO80" s="1730"/>
      <c r="AP80" s="1730"/>
      <c r="AQ80" s="1730"/>
      <c r="AR80" s="1730"/>
      <c r="AS80" s="1730"/>
      <c r="AT80" s="1730"/>
      <c r="AU80" s="1731"/>
      <c r="AV80" s="1732">
        <v>8</v>
      </c>
      <c r="AW80" s="1733"/>
      <c r="AX80" s="1733"/>
      <c r="AY80" s="1735"/>
    </row>
    <row r="81" spans="2:51" ht="24.75" customHeight="1">
      <c r="B81" s="678"/>
      <c r="C81" s="679"/>
      <c r="D81" s="679"/>
      <c r="E81" s="679"/>
      <c r="F81" s="679"/>
      <c r="G81" s="680"/>
      <c r="H81" s="3899" t="s">
        <v>1858</v>
      </c>
      <c r="I81" s="1655"/>
      <c r="J81" s="1655"/>
      <c r="K81" s="1655"/>
      <c r="L81" s="1656"/>
      <c r="M81" s="1039" t="s">
        <v>1859</v>
      </c>
      <c r="N81" s="1737"/>
      <c r="O81" s="1737"/>
      <c r="P81" s="1737"/>
      <c r="Q81" s="1737"/>
      <c r="R81" s="1737"/>
      <c r="S81" s="1737"/>
      <c r="T81" s="1737"/>
      <c r="U81" s="1737"/>
      <c r="V81" s="1737"/>
      <c r="W81" s="1737"/>
      <c r="X81" s="1737"/>
      <c r="Y81" s="1738"/>
      <c r="Z81" s="1739">
        <v>1.6</v>
      </c>
      <c r="AA81" s="1740"/>
      <c r="AB81" s="1740"/>
      <c r="AC81" s="1741"/>
      <c r="AD81" s="1736" t="s">
        <v>1860</v>
      </c>
      <c r="AE81" s="1655"/>
      <c r="AF81" s="1655"/>
      <c r="AG81" s="1655"/>
      <c r="AH81" s="1656"/>
      <c r="AI81" s="1039" t="s">
        <v>1861</v>
      </c>
      <c r="AJ81" s="1737"/>
      <c r="AK81" s="1737"/>
      <c r="AL81" s="1737"/>
      <c r="AM81" s="1737"/>
      <c r="AN81" s="1737"/>
      <c r="AO81" s="1737"/>
      <c r="AP81" s="1737"/>
      <c r="AQ81" s="1737"/>
      <c r="AR81" s="1737"/>
      <c r="AS81" s="1737"/>
      <c r="AT81" s="1737"/>
      <c r="AU81" s="1738"/>
      <c r="AV81" s="1739">
        <v>1</v>
      </c>
      <c r="AW81" s="1740"/>
      <c r="AX81" s="1740"/>
      <c r="AY81" s="1742"/>
    </row>
    <row r="82" spans="2:51" ht="24.75" customHeight="1">
      <c r="B82" s="678"/>
      <c r="C82" s="679"/>
      <c r="D82" s="679"/>
      <c r="E82" s="679"/>
      <c r="F82" s="679"/>
      <c r="G82" s="680"/>
      <c r="H82" s="3899" t="s">
        <v>1302</v>
      </c>
      <c r="I82" s="1655"/>
      <c r="J82" s="1655"/>
      <c r="K82" s="1655"/>
      <c r="L82" s="1656"/>
      <c r="M82" s="1039" t="s">
        <v>1862</v>
      </c>
      <c r="N82" s="1737"/>
      <c r="O82" s="1737"/>
      <c r="P82" s="1737"/>
      <c r="Q82" s="1737"/>
      <c r="R82" s="1737"/>
      <c r="S82" s="1737"/>
      <c r="T82" s="1737"/>
      <c r="U82" s="1737"/>
      <c r="V82" s="1737"/>
      <c r="W82" s="1737"/>
      <c r="X82" s="1737"/>
      <c r="Y82" s="1738"/>
      <c r="Z82" s="1739">
        <v>1</v>
      </c>
      <c r="AA82" s="1740"/>
      <c r="AB82" s="1740"/>
      <c r="AC82" s="1741"/>
      <c r="AD82" s="1736" t="s">
        <v>1863</v>
      </c>
      <c r="AE82" s="1655"/>
      <c r="AF82" s="1655"/>
      <c r="AG82" s="1655"/>
      <c r="AH82" s="1656"/>
      <c r="AI82" s="1039" t="s">
        <v>1864</v>
      </c>
      <c r="AJ82" s="1737"/>
      <c r="AK82" s="1737"/>
      <c r="AL82" s="1737"/>
      <c r="AM82" s="1737"/>
      <c r="AN82" s="1737"/>
      <c r="AO82" s="1737"/>
      <c r="AP82" s="1737"/>
      <c r="AQ82" s="1737"/>
      <c r="AR82" s="1737"/>
      <c r="AS82" s="1737"/>
      <c r="AT82" s="1737"/>
      <c r="AU82" s="1738"/>
      <c r="AV82" s="1739">
        <v>1</v>
      </c>
      <c r="AW82" s="1740"/>
      <c r="AX82" s="1740"/>
      <c r="AY82" s="1742"/>
    </row>
    <row r="83" spans="2:51" ht="24.75" customHeight="1">
      <c r="B83" s="678"/>
      <c r="C83" s="679"/>
      <c r="D83" s="679"/>
      <c r="E83" s="679"/>
      <c r="F83" s="679"/>
      <c r="G83" s="680"/>
      <c r="H83" s="1736"/>
      <c r="I83" s="1655"/>
      <c r="J83" s="1655"/>
      <c r="K83" s="1655"/>
      <c r="L83" s="1656"/>
      <c r="M83" s="1039"/>
      <c r="N83" s="1737"/>
      <c r="O83" s="1737"/>
      <c r="P83" s="1737"/>
      <c r="Q83" s="1737"/>
      <c r="R83" s="1737"/>
      <c r="S83" s="1737"/>
      <c r="T83" s="1737"/>
      <c r="U83" s="1737"/>
      <c r="V83" s="1737"/>
      <c r="W83" s="1737"/>
      <c r="X83" s="1737"/>
      <c r="Y83" s="1738"/>
      <c r="Z83" s="1739"/>
      <c r="AA83" s="1740"/>
      <c r="AB83" s="1740"/>
      <c r="AC83" s="1741"/>
      <c r="AD83" s="1736"/>
      <c r="AE83" s="1655"/>
      <c r="AF83" s="1655"/>
      <c r="AG83" s="1655"/>
      <c r="AH83" s="1656"/>
      <c r="AI83" s="1039"/>
      <c r="AJ83" s="1737"/>
      <c r="AK83" s="1737"/>
      <c r="AL83" s="1737"/>
      <c r="AM83" s="1737"/>
      <c r="AN83" s="1737"/>
      <c r="AO83" s="1737"/>
      <c r="AP83" s="1737"/>
      <c r="AQ83" s="1737"/>
      <c r="AR83" s="1737"/>
      <c r="AS83" s="1737"/>
      <c r="AT83" s="1737"/>
      <c r="AU83" s="1738"/>
      <c r="AV83" s="1739"/>
      <c r="AW83" s="1740"/>
      <c r="AX83" s="1740"/>
      <c r="AY83" s="1742"/>
    </row>
    <row r="84" spans="2:51" ht="24.75" customHeight="1">
      <c r="B84" s="678"/>
      <c r="C84" s="679"/>
      <c r="D84" s="679"/>
      <c r="E84" s="679"/>
      <c r="F84" s="679"/>
      <c r="G84" s="680"/>
      <c r="H84" s="1736"/>
      <c r="I84" s="1655"/>
      <c r="J84" s="1655"/>
      <c r="K84" s="1655"/>
      <c r="L84" s="1656"/>
      <c r="M84" s="1039"/>
      <c r="N84" s="1737"/>
      <c r="O84" s="1737"/>
      <c r="P84" s="1737"/>
      <c r="Q84" s="1737"/>
      <c r="R84" s="1737"/>
      <c r="S84" s="1737"/>
      <c r="T84" s="1737"/>
      <c r="U84" s="1737"/>
      <c r="V84" s="1737"/>
      <c r="W84" s="1737"/>
      <c r="X84" s="1737"/>
      <c r="Y84" s="1738"/>
      <c r="Z84" s="1739"/>
      <c r="AA84" s="1740"/>
      <c r="AB84" s="1740"/>
      <c r="AC84" s="1740"/>
      <c r="AD84" s="1736"/>
      <c r="AE84" s="1655"/>
      <c r="AF84" s="1655"/>
      <c r="AG84" s="1655"/>
      <c r="AH84" s="1656"/>
      <c r="AI84" s="1039"/>
      <c r="AJ84" s="1737"/>
      <c r="AK84" s="1737"/>
      <c r="AL84" s="1737"/>
      <c r="AM84" s="1737"/>
      <c r="AN84" s="1737"/>
      <c r="AO84" s="1737"/>
      <c r="AP84" s="1737"/>
      <c r="AQ84" s="1737"/>
      <c r="AR84" s="1737"/>
      <c r="AS84" s="1737"/>
      <c r="AT84" s="1737"/>
      <c r="AU84" s="1738"/>
      <c r="AV84" s="1739"/>
      <c r="AW84" s="1740"/>
      <c r="AX84" s="1740"/>
      <c r="AY84" s="1742"/>
    </row>
    <row r="85" spans="2:51" ht="24.75" customHeight="1">
      <c r="B85" s="678"/>
      <c r="C85" s="679"/>
      <c r="D85" s="679"/>
      <c r="E85" s="679"/>
      <c r="F85" s="679"/>
      <c r="G85" s="680"/>
      <c r="H85" s="1736"/>
      <c r="I85" s="1655"/>
      <c r="J85" s="1655"/>
      <c r="K85" s="1655"/>
      <c r="L85" s="1656"/>
      <c r="M85" s="1039"/>
      <c r="N85" s="1737"/>
      <c r="O85" s="1737"/>
      <c r="P85" s="1737"/>
      <c r="Q85" s="1737"/>
      <c r="R85" s="1737"/>
      <c r="S85" s="1737"/>
      <c r="T85" s="1737"/>
      <c r="U85" s="1737"/>
      <c r="V85" s="1737"/>
      <c r="W85" s="1737"/>
      <c r="X85" s="1737"/>
      <c r="Y85" s="1738"/>
      <c r="Z85" s="1739"/>
      <c r="AA85" s="1740"/>
      <c r="AB85" s="1740"/>
      <c r="AC85" s="1740"/>
      <c r="AD85" s="1736"/>
      <c r="AE85" s="1655"/>
      <c r="AF85" s="1655"/>
      <c r="AG85" s="1655"/>
      <c r="AH85" s="1656"/>
      <c r="AI85" s="1039"/>
      <c r="AJ85" s="1737"/>
      <c r="AK85" s="1737"/>
      <c r="AL85" s="1737"/>
      <c r="AM85" s="1737"/>
      <c r="AN85" s="1737"/>
      <c r="AO85" s="1737"/>
      <c r="AP85" s="1737"/>
      <c r="AQ85" s="1737"/>
      <c r="AR85" s="1737"/>
      <c r="AS85" s="1737"/>
      <c r="AT85" s="1737"/>
      <c r="AU85" s="1738"/>
      <c r="AV85" s="1739"/>
      <c r="AW85" s="1740"/>
      <c r="AX85" s="1740"/>
      <c r="AY85" s="1742"/>
    </row>
    <row r="86" spans="2:51" ht="24.75" customHeight="1">
      <c r="B86" s="678"/>
      <c r="C86" s="679"/>
      <c r="D86" s="679"/>
      <c r="E86" s="679"/>
      <c r="F86" s="679"/>
      <c r="G86" s="680"/>
      <c r="H86" s="1736"/>
      <c r="I86" s="1655"/>
      <c r="J86" s="1655"/>
      <c r="K86" s="1655"/>
      <c r="L86" s="1656"/>
      <c r="M86" s="1039"/>
      <c r="N86" s="1737"/>
      <c r="O86" s="1737"/>
      <c r="P86" s="1737"/>
      <c r="Q86" s="1737"/>
      <c r="R86" s="1737"/>
      <c r="S86" s="1737"/>
      <c r="T86" s="1737"/>
      <c r="U86" s="1737"/>
      <c r="V86" s="1737"/>
      <c r="W86" s="1737"/>
      <c r="X86" s="1737"/>
      <c r="Y86" s="1738"/>
      <c r="Z86" s="1739"/>
      <c r="AA86" s="1740"/>
      <c r="AB86" s="1740"/>
      <c r="AC86" s="1740"/>
      <c r="AD86" s="1736"/>
      <c r="AE86" s="1655"/>
      <c r="AF86" s="1655"/>
      <c r="AG86" s="1655"/>
      <c r="AH86" s="1656"/>
      <c r="AI86" s="1039"/>
      <c r="AJ86" s="1737"/>
      <c r="AK86" s="1737"/>
      <c r="AL86" s="1737"/>
      <c r="AM86" s="1737"/>
      <c r="AN86" s="1737"/>
      <c r="AO86" s="1737"/>
      <c r="AP86" s="1737"/>
      <c r="AQ86" s="1737"/>
      <c r="AR86" s="1737"/>
      <c r="AS86" s="1737"/>
      <c r="AT86" s="1737"/>
      <c r="AU86" s="1738"/>
      <c r="AV86" s="1739"/>
      <c r="AW86" s="1740"/>
      <c r="AX86" s="1740"/>
      <c r="AY86" s="1742"/>
    </row>
    <row r="87" spans="2:51" ht="24.75" customHeight="1">
      <c r="B87" s="678"/>
      <c r="C87" s="679"/>
      <c r="D87" s="679"/>
      <c r="E87" s="679"/>
      <c r="F87" s="679"/>
      <c r="G87" s="680"/>
      <c r="H87" s="1743"/>
      <c r="I87" s="1647"/>
      <c r="J87" s="1647"/>
      <c r="K87" s="1647"/>
      <c r="L87" s="1648"/>
      <c r="M87" s="1047"/>
      <c r="N87" s="1744"/>
      <c r="O87" s="1744"/>
      <c r="P87" s="1744"/>
      <c r="Q87" s="1744"/>
      <c r="R87" s="1744"/>
      <c r="S87" s="1744"/>
      <c r="T87" s="1744"/>
      <c r="U87" s="1744"/>
      <c r="V87" s="1744"/>
      <c r="W87" s="1744"/>
      <c r="X87" s="1744"/>
      <c r="Y87" s="1745"/>
      <c r="Z87" s="1746"/>
      <c r="AA87" s="1747"/>
      <c r="AB87" s="1747"/>
      <c r="AC87" s="1747"/>
      <c r="AD87" s="1743"/>
      <c r="AE87" s="1647"/>
      <c r="AF87" s="1647"/>
      <c r="AG87" s="1647"/>
      <c r="AH87" s="1648"/>
      <c r="AI87" s="1047"/>
      <c r="AJ87" s="1744"/>
      <c r="AK87" s="1744"/>
      <c r="AL87" s="1744"/>
      <c r="AM87" s="1744"/>
      <c r="AN87" s="1744"/>
      <c r="AO87" s="1744"/>
      <c r="AP87" s="1744"/>
      <c r="AQ87" s="1744"/>
      <c r="AR87" s="1744"/>
      <c r="AS87" s="1744"/>
      <c r="AT87" s="1744"/>
      <c r="AU87" s="1745"/>
      <c r="AV87" s="1746"/>
      <c r="AW87" s="1747"/>
      <c r="AX87" s="1747"/>
      <c r="AY87" s="1748"/>
    </row>
    <row r="88" spans="2:51" ht="24.75" customHeight="1">
      <c r="B88" s="678"/>
      <c r="C88" s="679"/>
      <c r="D88" s="679"/>
      <c r="E88" s="679"/>
      <c r="F88" s="679"/>
      <c r="G88" s="680"/>
      <c r="H88" s="1749" t="s">
        <v>39</v>
      </c>
      <c r="I88" s="1552"/>
      <c r="J88" s="1552"/>
      <c r="K88" s="1552"/>
      <c r="L88" s="1552"/>
      <c r="M88" s="1054"/>
      <c r="N88" s="1750"/>
      <c r="O88" s="1750"/>
      <c r="P88" s="1750"/>
      <c r="Q88" s="1750"/>
      <c r="R88" s="1750"/>
      <c r="S88" s="1750"/>
      <c r="T88" s="1750"/>
      <c r="U88" s="1750"/>
      <c r="V88" s="1750"/>
      <c r="W88" s="1750"/>
      <c r="X88" s="1750"/>
      <c r="Y88" s="1751"/>
      <c r="Z88" s="1752">
        <f>SUM(Z80:AC87)</f>
        <v>30.8</v>
      </c>
      <c r="AA88" s="1753"/>
      <c r="AB88" s="1753"/>
      <c r="AC88" s="1754"/>
      <c r="AD88" s="1749" t="s">
        <v>39</v>
      </c>
      <c r="AE88" s="1552"/>
      <c r="AF88" s="1552"/>
      <c r="AG88" s="1552"/>
      <c r="AH88" s="1552"/>
      <c r="AI88" s="1054"/>
      <c r="AJ88" s="1750"/>
      <c r="AK88" s="1750"/>
      <c r="AL88" s="1750"/>
      <c r="AM88" s="1750"/>
      <c r="AN88" s="1750"/>
      <c r="AO88" s="1750"/>
      <c r="AP88" s="1750"/>
      <c r="AQ88" s="1750"/>
      <c r="AR88" s="1750"/>
      <c r="AS88" s="1750"/>
      <c r="AT88" s="1750"/>
      <c r="AU88" s="1751"/>
      <c r="AV88" s="1752">
        <f>SUM(AV80:AY87)</f>
        <v>10</v>
      </c>
      <c r="AW88" s="1753"/>
      <c r="AX88" s="1753"/>
      <c r="AY88" s="1755"/>
    </row>
    <row r="89" spans="2:51" ht="25.2" customHeight="1">
      <c r="B89" s="678"/>
      <c r="C89" s="679"/>
      <c r="D89" s="679"/>
      <c r="E89" s="679"/>
      <c r="F89" s="679"/>
      <c r="G89" s="680"/>
      <c r="H89" s="1059" t="s">
        <v>1865</v>
      </c>
      <c r="I89" s="1948"/>
      <c r="J89" s="1948"/>
      <c r="K89" s="1948"/>
      <c r="L89" s="1948"/>
      <c r="M89" s="1948"/>
      <c r="N89" s="1948"/>
      <c r="O89" s="1948"/>
      <c r="P89" s="1948"/>
      <c r="Q89" s="1948"/>
      <c r="R89" s="1948"/>
      <c r="S89" s="1948"/>
      <c r="T89" s="1948"/>
      <c r="U89" s="1948"/>
      <c r="V89" s="1948"/>
      <c r="W89" s="1948"/>
      <c r="X89" s="1948"/>
      <c r="Y89" s="1948"/>
      <c r="Z89" s="1948"/>
      <c r="AA89" s="1948"/>
      <c r="AB89" s="1948"/>
      <c r="AC89" s="1949"/>
      <c r="AD89" s="1059" t="s">
        <v>136</v>
      </c>
      <c r="AE89" s="1060"/>
      <c r="AF89" s="1060"/>
      <c r="AG89" s="1060"/>
      <c r="AH89" s="1060"/>
      <c r="AI89" s="1060"/>
      <c r="AJ89" s="1060"/>
      <c r="AK89" s="1060"/>
      <c r="AL89" s="1060"/>
      <c r="AM89" s="1060"/>
      <c r="AN89" s="1060"/>
      <c r="AO89" s="1060"/>
      <c r="AP89" s="1060"/>
      <c r="AQ89" s="1060"/>
      <c r="AR89" s="1060"/>
      <c r="AS89" s="1060"/>
      <c r="AT89" s="1060"/>
      <c r="AU89" s="1060"/>
      <c r="AV89" s="1060"/>
      <c r="AW89" s="1060"/>
      <c r="AX89" s="1060"/>
      <c r="AY89" s="1062"/>
    </row>
    <row r="90" spans="2:51" ht="25.55" customHeight="1">
      <c r="B90" s="678"/>
      <c r="C90" s="679"/>
      <c r="D90" s="679"/>
      <c r="E90" s="679"/>
      <c r="F90" s="679"/>
      <c r="G90" s="680"/>
      <c r="H90" s="1022" t="s">
        <v>71</v>
      </c>
      <c r="I90" s="849"/>
      <c r="J90" s="849"/>
      <c r="K90" s="849"/>
      <c r="L90" s="849"/>
      <c r="M90" s="1023" t="s">
        <v>127</v>
      </c>
      <c r="N90" s="766"/>
      <c r="O90" s="766"/>
      <c r="P90" s="766"/>
      <c r="Q90" s="766"/>
      <c r="R90" s="766"/>
      <c r="S90" s="766"/>
      <c r="T90" s="766"/>
      <c r="U90" s="766"/>
      <c r="V90" s="766"/>
      <c r="W90" s="766"/>
      <c r="X90" s="766"/>
      <c r="Y90" s="767"/>
      <c r="Z90" s="1950" t="s">
        <v>128</v>
      </c>
      <c r="AA90" s="1951"/>
      <c r="AB90" s="1951"/>
      <c r="AC90" s="1952"/>
      <c r="AD90" s="1022" t="s">
        <v>71</v>
      </c>
      <c r="AE90" s="693"/>
      <c r="AF90" s="693"/>
      <c r="AG90" s="693"/>
      <c r="AH90" s="693"/>
      <c r="AI90" s="1023" t="s">
        <v>127</v>
      </c>
      <c r="AJ90" s="530"/>
      <c r="AK90" s="530"/>
      <c r="AL90" s="530"/>
      <c r="AM90" s="530"/>
      <c r="AN90" s="530"/>
      <c r="AO90" s="530"/>
      <c r="AP90" s="530"/>
      <c r="AQ90" s="530"/>
      <c r="AR90" s="530"/>
      <c r="AS90" s="530"/>
      <c r="AT90" s="530"/>
      <c r="AU90" s="554"/>
      <c r="AV90" s="1024" t="s">
        <v>128</v>
      </c>
      <c r="AW90" s="1025"/>
      <c r="AX90" s="1025"/>
      <c r="AY90" s="1027"/>
    </row>
    <row r="91" spans="2:51" ht="24.75" customHeight="1">
      <c r="B91" s="678"/>
      <c r="C91" s="679"/>
      <c r="D91" s="679"/>
      <c r="E91" s="679"/>
      <c r="F91" s="679"/>
      <c r="G91" s="680"/>
      <c r="H91" s="1651" t="s">
        <v>1866</v>
      </c>
      <c r="I91" s="3167"/>
      <c r="J91" s="3167"/>
      <c r="K91" s="3167"/>
      <c r="L91" s="3168"/>
      <c r="M91" s="1936" t="s">
        <v>1867</v>
      </c>
      <c r="N91" s="3802"/>
      <c r="O91" s="3802"/>
      <c r="P91" s="3802"/>
      <c r="Q91" s="3802"/>
      <c r="R91" s="3802"/>
      <c r="S91" s="3802"/>
      <c r="T91" s="3802"/>
      <c r="U91" s="3802"/>
      <c r="V91" s="3802"/>
      <c r="W91" s="3802"/>
      <c r="X91" s="3802"/>
      <c r="Y91" s="3803"/>
      <c r="Z91" s="3317">
        <v>5</v>
      </c>
      <c r="AA91" s="3318"/>
      <c r="AB91" s="3318"/>
      <c r="AC91" s="3900"/>
      <c r="AD91" s="1652"/>
      <c r="AE91" s="1652"/>
      <c r="AF91" s="1652"/>
      <c r="AG91" s="1652"/>
      <c r="AH91" s="1653"/>
      <c r="AI91" s="1031"/>
      <c r="AJ91" s="1730"/>
      <c r="AK91" s="1730"/>
      <c r="AL91" s="1730"/>
      <c r="AM91" s="1730"/>
      <c r="AN91" s="1730"/>
      <c r="AO91" s="1730"/>
      <c r="AP91" s="1730"/>
      <c r="AQ91" s="1730"/>
      <c r="AR91" s="1730"/>
      <c r="AS91" s="1730"/>
      <c r="AT91" s="1730"/>
      <c r="AU91" s="1731"/>
      <c r="AV91" s="1732"/>
      <c r="AW91" s="1733"/>
      <c r="AX91" s="1733"/>
      <c r="AY91" s="1735"/>
    </row>
    <row r="92" spans="2:51" ht="24.75" customHeight="1">
      <c r="B92" s="678"/>
      <c r="C92" s="679"/>
      <c r="D92" s="679"/>
      <c r="E92" s="679"/>
      <c r="F92" s="679"/>
      <c r="G92" s="680"/>
      <c r="H92" s="1654" t="s">
        <v>1868</v>
      </c>
      <c r="I92" s="3101"/>
      <c r="J92" s="3101"/>
      <c r="K92" s="3101"/>
      <c r="L92" s="3102"/>
      <c r="M92" s="1942" t="s">
        <v>1869</v>
      </c>
      <c r="N92" s="3315"/>
      <c r="O92" s="3315"/>
      <c r="P92" s="3315"/>
      <c r="Q92" s="3315"/>
      <c r="R92" s="3315"/>
      <c r="S92" s="3315"/>
      <c r="T92" s="3315"/>
      <c r="U92" s="3315"/>
      <c r="V92" s="3315"/>
      <c r="W92" s="3315"/>
      <c r="X92" s="3315"/>
      <c r="Y92" s="3316"/>
      <c r="Z92" s="3320">
        <v>6.1</v>
      </c>
      <c r="AA92" s="3321"/>
      <c r="AB92" s="3321"/>
      <c r="AC92" s="3901"/>
      <c r="AD92" s="1655"/>
      <c r="AE92" s="1655"/>
      <c r="AF92" s="1655"/>
      <c r="AG92" s="1655"/>
      <c r="AH92" s="1656"/>
      <c r="AI92" s="1039"/>
      <c r="AJ92" s="1737"/>
      <c r="AK92" s="1737"/>
      <c r="AL92" s="1737"/>
      <c r="AM92" s="1737"/>
      <c r="AN92" s="1737"/>
      <c r="AO92" s="1737"/>
      <c r="AP92" s="1737"/>
      <c r="AQ92" s="1737"/>
      <c r="AR92" s="1737"/>
      <c r="AS92" s="1737"/>
      <c r="AT92" s="1737"/>
      <c r="AU92" s="1738"/>
      <c r="AV92" s="1739"/>
      <c r="AW92" s="1740"/>
      <c r="AX92" s="1740"/>
      <c r="AY92" s="1742"/>
    </row>
    <row r="93" spans="2:51" ht="24.75" customHeight="1">
      <c r="B93" s="678"/>
      <c r="C93" s="679"/>
      <c r="D93" s="679"/>
      <c r="E93" s="679"/>
      <c r="F93" s="679"/>
      <c r="G93" s="680"/>
      <c r="H93" s="1654" t="s">
        <v>1302</v>
      </c>
      <c r="I93" s="3101"/>
      <c r="J93" s="3101"/>
      <c r="K93" s="3101"/>
      <c r="L93" s="3102"/>
      <c r="M93" s="1942" t="s">
        <v>1870</v>
      </c>
      <c r="N93" s="3315"/>
      <c r="O93" s="3315"/>
      <c r="P93" s="3315"/>
      <c r="Q93" s="3315"/>
      <c r="R93" s="3315"/>
      <c r="S93" s="3315"/>
      <c r="T93" s="3315"/>
      <c r="U93" s="3315"/>
      <c r="V93" s="3315"/>
      <c r="W93" s="3315"/>
      <c r="X93" s="3315"/>
      <c r="Y93" s="3316"/>
      <c r="Z93" s="3320">
        <v>1.4</v>
      </c>
      <c r="AA93" s="3321"/>
      <c r="AB93" s="3321"/>
      <c r="AC93" s="3808"/>
      <c r="AD93" s="1736"/>
      <c r="AE93" s="1655"/>
      <c r="AF93" s="1655"/>
      <c r="AG93" s="1655"/>
      <c r="AH93" s="1656"/>
      <c r="AI93" s="1039"/>
      <c r="AJ93" s="1737"/>
      <c r="AK93" s="1737"/>
      <c r="AL93" s="1737"/>
      <c r="AM93" s="1737"/>
      <c r="AN93" s="1737"/>
      <c r="AO93" s="1737"/>
      <c r="AP93" s="1737"/>
      <c r="AQ93" s="1737"/>
      <c r="AR93" s="1737"/>
      <c r="AS93" s="1737"/>
      <c r="AT93" s="1737"/>
      <c r="AU93" s="1738"/>
      <c r="AV93" s="1739"/>
      <c r="AW93" s="1740"/>
      <c r="AX93" s="1740"/>
      <c r="AY93" s="1742"/>
    </row>
    <row r="94" spans="2:51" ht="24.75" customHeight="1">
      <c r="B94" s="678"/>
      <c r="C94" s="679"/>
      <c r="D94" s="679"/>
      <c r="E94" s="679"/>
      <c r="F94" s="679"/>
      <c r="G94" s="680"/>
      <c r="H94" s="1654" t="s">
        <v>634</v>
      </c>
      <c r="I94" s="3101"/>
      <c r="J94" s="3101"/>
      <c r="K94" s="3101"/>
      <c r="L94" s="3102"/>
      <c r="M94" s="1942" t="s">
        <v>1871</v>
      </c>
      <c r="N94" s="3315"/>
      <c r="O94" s="3315"/>
      <c r="P94" s="3315"/>
      <c r="Q94" s="3315"/>
      <c r="R94" s="3315"/>
      <c r="S94" s="3315"/>
      <c r="T94" s="3315"/>
      <c r="U94" s="3315"/>
      <c r="V94" s="3315"/>
      <c r="W94" s="3315"/>
      <c r="X94" s="3315"/>
      <c r="Y94" s="3316"/>
      <c r="Z94" s="3320">
        <v>1</v>
      </c>
      <c r="AA94" s="3321"/>
      <c r="AB94" s="3321"/>
      <c r="AC94" s="3808"/>
      <c r="AD94" s="1736"/>
      <c r="AE94" s="1655"/>
      <c r="AF94" s="1655"/>
      <c r="AG94" s="1655"/>
      <c r="AH94" s="1656"/>
      <c r="AI94" s="1039"/>
      <c r="AJ94" s="1737"/>
      <c r="AK94" s="1737"/>
      <c r="AL94" s="1737"/>
      <c r="AM94" s="1737"/>
      <c r="AN94" s="1737"/>
      <c r="AO94" s="1737"/>
      <c r="AP94" s="1737"/>
      <c r="AQ94" s="1737"/>
      <c r="AR94" s="1737"/>
      <c r="AS94" s="1737"/>
      <c r="AT94" s="1737"/>
      <c r="AU94" s="1738"/>
      <c r="AV94" s="1739"/>
      <c r="AW94" s="1740"/>
      <c r="AX94" s="1740"/>
      <c r="AY94" s="1742"/>
    </row>
    <row r="95" spans="2:51" ht="24.75" customHeight="1">
      <c r="B95" s="678"/>
      <c r="C95" s="679"/>
      <c r="D95" s="679"/>
      <c r="E95" s="679"/>
      <c r="F95" s="679"/>
      <c r="G95" s="680"/>
      <c r="H95" s="1654" t="s">
        <v>1375</v>
      </c>
      <c r="I95" s="3101"/>
      <c r="J95" s="3101"/>
      <c r="K95" s="3101"/>
      <c r="L95" s="3102"/>
      <c r="M95" s="1942" t="s">
        <v>1872</v>
      </c>
      <c r="N95" s="3315"/>
      <c r="O95" s="3315"/>
      <c r="P95" s="3315"/>
      <c r="Q95" s="3315"/>
      <c r="R95" s="3315"/>
      <c r="S95" s="3315"/>
      <c r="T95" s="3315"/>
      <c r="U95" s="3315"/>
      <c r="V95" s="3315"/>
      <c r="W95" s="3315"/>
      <c r="X95" s="3315"/>
      <c r="Y95" s="3316"/>
      <c r="Z95" s="3320">
        <v>1</v>
      </c>
      <c r="AA95" s="3321"/>
      <c r="AB95" s="3321"/>
      <c r="AC95" s="3321"/>
      <c r="AD95" s="1736"/>
      <c r="AE95" s="1655"/>
      <c r="AF95" s="1655"/>
      <c r="AG95" s="1655"/>
      <c r="AH95" s="1656"/>
      <c r="AI95" s="1039"/>
      <c r="AJ95" s="1737"/>
      <c r="AK95" s="1737"/>
      <c r="AL95" s="1737"/>
      <c r="AM95" s="1737"/>
      <c r="AN95" s="1737"/>
      <c r="AO95" s="1737"/>
      <c r="AP95" s="1737"/>
      <c r="AQ95" s="1737"/>
      <c r="AR95" s="1737"/>
      <c r="AS95" s="1737"/>
      <c r="AT95" s="1737"/>
      <c r="AU95" s="1738"/>
      <c r="AV95" s="1739"/>
      <c r="AW95" s="1740"/>
      <c r="AX95" s="1740"/>
      <c r="AY95" s="1742"/>
    </row>
    <row r="96" spans="2:51" ht="24.75" customHeight="1">
      <c r="B96" s="678"/>
      <c r="C96" s="679"/>
      <c r="D96" s="679"/>
      <c r="E96" s="679"/>
      <c r="F96" s="679"/>
      <c r="G96" s="680"/>
      <c r="H96" s="1654" t="s">
        <v>274</v>
      </c>
      <c r="I96" s="3101"/>
      <c r="J96" s="3101"/>
      <c r="K96" s="3101"/>
      <c r="L96" s="3102"/>
      <c r="M96" s="1942" t="s">
        <v>1873</v>
      </c>
      <c r="N96" s="3315"/>
      <c r="O96" s="3315"/>
      <c r="P96" s="3315"/>
      <c r="Q96" s="3315"/>
      <c r="R96" s="3315"/>
      <c r="S96" s="3315"/>
      <c r="T96" s="3315"/>
      <c r="U96" s="3315"/>
      <c r="V96" s="3315"/>
      <c r="W96" s="3315"/>
      <c r="X96" s="3315"/>
      <c r="Y96" s="3316"/>
      <c r="Z96" s="3320">
        <v>1</v>
      </c>
      <c r="AA96" s="3321"/>
      <c r="AB96" s="3321"/>
      <c r="AC96" s="3321"/>
      <c r="AD96" s="1736"/>
      <c r="AE96" s="1655"/>
      <c r="AF96" s="1655"/>
      <c r="AG96" s="1655"/>
      <c r="AH96" s="1656"/>
      <c r="AI96" s="1039"/>
      <c r="AJ96" s="1737"/>
      <c r="AK96" s="1737"/>
      <c r="AL96" s="1737"/>
      <c r="AM96" s="1737"/>
      <c r="AN96" s="1737"/>
      <c r="AO96" s="1737"/>
      <c r="AP96" s="1737"/>
      <c r="AQ96" s="1737"/>
      <c r="AR96" s="1737"/>
      <c r="AS96" s="1737"/>
      <c r="AT96" s="1737"/>
      <c r="AU96" s="1738"/>
      <c r="AV96" s="1739"/>
      <c r="AW96" s="1740"/>
      <c r="AX96" s="1740"/>
      <c r="AY96" s="1742"/>
    </row>
    <row r="97" spans="2:51" ht="24.75" customHeight="1">
      <c r="B97" s="678"/>
      <c r="C97" s="679"/>
      <c r="D97" s="679"/>
      <c r="E97" s="679"/>
      <c r="F97" s="679"/>
      <c r="G97" s="680"/>
      <c r="H97" s="1654" t="s">
        <v>271</v>
      </c>
      <c r="I97" s="3101"/>
      <c r="J97" s="3101"/>
      <c r="K97" s="3101"/>
      <c r="L97" s="3102"/>
      <c r="M97" s="1942" t="s">
        <v>1874</v>
      </c>
      <c r="N97" s="3315"/>
      <c r="O97" s="3315"/>
      <c r="P97" s="3315"/>
      <c r="Q97" s="3315"/>
      <c r="R97" s="3315"/>
      <c r="S97" s="3315"/>
      <c r="T97" s="3315"/>
      <c r="U97" s="3315"/>
      <c r="V97" s="3315"/>
      <c r="W97" s="3315"/>
      <c r="X97" s="3315"/>
      <c r="Y97" s="3316"/>
      <c r="Z97" s="3320">
        <v>1</v>
      </c>
      <c r="AA97" s="3321"/>
      <c r="AB97" s="3321"/>
      <c r="AC97" s="3321"/>
      <c r="AD97" s="3902"/>
      <c r="AE97" s="3903"/>
      <c r="AF97" s="3903"/>
      <c r="AG97" s="3903"/>
      <c r="AH97" s="3904"/>
      <c r="AI97" s="1039"/>
      <c r="AJ97" s="1737"/>
      <c r="AK97" s="1737"/>
      <c r="AL97" s="1737"/>
      <c r="AM97" s="1737"/>
      <c r="AN97" s="1737"/>
      <c r="AO97" s="1737"/>
      <c r="AP97" s="1737"/>
      <c r="AQ97" s="1737"/>
      <c r="AR97" s="1737"/>
      <c r="AS97" s="1737"/>
      <c r="AT97" s="1737"/>
      <c r="AU97" s="1738"/>
      <c r="AV97" s="1739"/>
      <c r="AW97" s="1740"/>
      <c r="AX97" s="1740"/>
      <c r="AY97" s="1742"/>
    </row>
    <row r="98" spans="2:51" ht="24.75" customHeight="1">
      <c r="B98" s="678"/>
      <c r="C98" s="679"/>
      <c r="D98" s="679"/>
      <c r="E98" s="679"/>
      <c r="F98" s="679"/>
      <c r="G98" s="680"/>
      <c r="H98" s="1646"/>
      <c r="I98" s="3165"/>
      <c r="J98" s="3165"/>
      <c r="K98" s="3165"/>
      <c r="L98" s="3166"/>
      <c r="M98" s="3326"/>
      <c r="N98" s="3327"/>
      <c r="O98" s="3327"/>
      <c r="P98" s="3327"/>
      <c r="Q98" s="3327"/>
      <c r="R98" s="3327"/>
      <c r="S98" s="3327"/>
      <c r="T98" s="3327"/>
      <c r="U98" s="3327"/>
      <c r="V98" s="3327"/>
      <c r="W98" s="3327"/>
      <c r="X98" s="3327"/>
      <c r="Y98" s="3328"/>
      <c r="Z98" s="3905"/>
      <c r="AA98" s="3906"/>
      <c r="AB98" s="3906"/>
      <c r="AC98" s="3906"/>
      <c r="AD98" s="1743"/>
      <c r="AE98" s="1647"/>
      <c r="AF98" s="1647"/>
      <c r="AG98" s="1647"/>
      <c r="AH98" s="1648"/>
      <c r="AI98" s="1047"/>
      <c r="AJ98" s="1744"/>
      <c r="AK98" s="1744"/>
      <c r="AL98" s="1744"/>
      <c r="AM98" s="1744"/>
      <c r="AN98" s="1744"/>
      <c r="AO98" s="1744"/>
      <c r="AP98" s="1744"/>
      <c r="AQ98" s="1744"/>
      <c r="AR98" s="1744"/>
      <c r="AS98" s="1744"/>
      <c r="AT98" s="1744"/>
      <c r="AU98" s="1745"/>
      <c r="AV98" s="1746"/>
      <c r="AW98" s="1747"/>
      <c r="AX98" s="1747"/>
      <c r="AY98" s="1748"/>
    </row>
    <row r="99" spans="2:51" ht="24.75" customHeight="1">
      <c r="B99" s="678"/>
      <c r="C99" s="679"/>
      <c r="D99" s="679"/>
      <c r="E99" s="679"/>
      <c r="F99" s="679"/>
      <c r="G99" s="680"/>
      <c r="H99" s="3331" t="s">
        <v>39</v>
      </c>
      <c r="I99" s="3235"/>
      <c r="J99" s="3235"/>
      <c r="K99" s="3235"/>
      <c r="L99" s="3235"/>
      <c r="M99" s="3332"/>
      <c r="N99" s="3333"/>
      <c r="O99" s="3333"/>
      <c r="P99" s="3333"/>
      <c r="Q99" s="3333"/>
      <c r="R99" s="3333"/>
      <c r="S99" s="3333"/>
      <c r="T99" s="3333"/>
      <c r="U99" s="3333"/>
      <c r="V99" s="3333"/>
      <c r="W99" s="3333"/>
      <c r="X99" s="3333"/>
      <c r="Y99" s="3334"/>
      <c r="Z99" s="3335">
        <f>SUM(Z91:AC98)</f>
        <v>16.5</v>
      </c>
      <c r="AA99" s="3336"/>
      <c r="AB99" s="3336"/>
      <c r="AC99" s="3337"/>
      <c r="AD99" s="1749" t="s">
        <v>39</v>
      </c>
      <c r="AE99" s="1552"/>
      <c r="AF99" s="1552"/>
      <c r="AG99" s="1552"/>
      <c r="AH99" s="1552"/>
      <c r="AI99" s="1054"/>
      <c r="AJ99" s="1750"/>
      <c r="AK99" s="1750"/>
      <c r="AL99" s="1750"/>
      <c r="AM99" s="1750"/>
      <c r="AN99" s="1750"/>
      <c r="AO99" s="1750"/>
      <c r="AP99" s="1750"/>
      <c r="AQ99" s="1750"/>
      <c r="AR99" s="1750"/>
      <c r="AS99" s="1750"/>
      <c r="AT99" s="1750"/>
      <c r="AU99" s="1751"/>
      <c r="AV99" s="1752">
        <v>19</v>
      </c>
      <c r="AW99" s="1753"/>
      <c r="AX99" s="1753"/>
      <c r="AY99" s="1755"/>
    </row>
    <row r="100" spans="2:51" ht="24.75" customHeight="1">
      <c r="B100" s="678"/>
      <c r="C100" s="679"/>
      <c r="D100" s="679"/>
      <c r="E100" s="679"/>
      <c r="F100" s="679"/>
      <c r="G100" s="680"/>
      <c r="H100" s="1349" t="s">
        <v>1875</v>
      </c>
      <c r="I100" s="1350"/>
      <c r="J100" s="1350"/>
      <c r="K100" s="1350"/>
      <c r="L100" s="1350"/>
      <c r="M100" s="1350"/>
      <c r="N100" s="1350"/>
      <c r="O100" s="1350"/>
      <c r="P100" s="1350"/>
      <c r="Q100" s="1350"/>
      <c r="R100" s="1350"/>
      <c r="S100" s="1350"/>
      <c r="T100" s="1350"/>
      <c r="U100" s="1350"/>
      <c r="V100" s="1350"/>
      <c r="W100" s="1350"/>
      <c r="X100" s="1350"/>
      <c r="Y100" s="1350"/>
      <c r="Z100" s="1350"/>
      <c r="AA100" s="1350"/>
      <c r="AB100" s="1350"/>
      <c r="AC100" s="1351"/>
      <c r="AD100" s="1059" t="s">
        <v>140</v>
      </c>
      <c r="AE100" s="1060"/>
      <c r="AF100" s="1060"/>
      <c r="AG100" s="1060"/>
      <c r="AH100" s="1060"/>
      <c r="AI100" s="1060"/>
      <c r="AJ100" s="1060"/>
      <c r="AK100" s="1060"/>
      <c r="AL100" s="1060"/>
      <c r="AM100" s="1060"/>
      <c r="AN100" s="1060"/>
      <c r="AO100" s="1060"/>
      <c r="AP100" s="1060"/>
      <c r="AQ100" s="1060"/>
      <c r="AR100" s="1060"/>
      <c r="AS100" s="1060"/>
      <c r="AT100" s="1060"/>
      <c r="AU100" s="1060"/>
      <c r="AV100" s="1060"/>
      <c r="AW100" s="1060"/>
      <c r="AX100" s="1060"/>
      <c r="AY100" s="1062"/>
    </row>
    <row r="101" spans="2:51" ht="24.75" customHeight="1">
      <c r="B101" s="678"/>
      <c r="C101" s="679"/>
      <c r="D101" s="679"/>
      <c r="E101" s="679"/>
      <c r="F101" s="679"/>
      <c r="G101" s="680"/>
      <c r="H101" s="1022" t="s">
        <v>71</v>
      </c>
      <c r="I101" s="693"/>
      <c r="J101" s="693"/>
      <c r="K101" s="693"/>
      <c r="L101" s="693"/>
      <c r="M101" s="1023" t="s">
        <v>127</v>
      </c>
      <c r="N101" s="530"/>
      <c r="O101" s="530"/>
      <c r="P101" s="530"/>
      <c r="Q101" s="530"/>
      <c r="R101" s="530"/>
      <c r="S101" s="530"/>
      <c r="T101" s="530"/>
      <c r="U101" s="530"/>
      <c r="V101" s="530"/>
      <c r="W101" s="530"/>
      <c r="X101" s="530"/>
      <c r="Y101" s="554"/>
      <c r="Z101" s="1024" t="s">
        <v>128</v>
      </c>
      <c r="AA101" s="1025"/>
      <c r="AB101" s="1025"/>
      <c r="AC101" s="1026"/>
      <c r="AD101" s="1022" t="s">
        <v>71</v>
      </c>
      <c r="AE101" s="693"/>
      <c r="AF101" s="693"/>
      <c r="AG101" s="693"/>
      <c r="AH101" s="693"/>
      <c r="AI101" s="1023" t="s">
        <v>127</v>
      </c>
      <c r="AJ101" s="530"/>
      <c r="AK101" s="530"/>
      <c r="AL101" s="530"/>
      <c r="AM101" s="530"/>
      <c r="AN101" s="530"/>
      <c r="AO101" s="530"/>
      <c r="AP101" s="530"/>
      <c r="AQ101" s="530"/>
      <c r="AR101" s="530"/>
      <c r="AS101" s="530"/>
      <c r="AT101" s="530"/>
      <c r="AU101" s="554"/>
      <c r="AV101" s="1024" t="s">
        <v>128</v>
      </c>
      <c r="AW101" s="1025"/>
      <c r="AX101" s="1025"/>
      <c r="AY101" s="1027"/>
    </row>
    <row r="102" spans="2:51" ht="24.75" customHeight="1">
      <c r="B102" s="678"/>
      <c r="C102" s="679"/>
      <c r="D102" s="679"/>
      <c r="E102" s="679"/>
      <c r="F102" s="679"/>
      <c r="G102" s="680"/>
      <c r="H102" s="1729" t="s">
        <v>1021</v>
      </c>
      <c r="I102" s="1652"/>
      <c r="J102" s="1652"/>
      <c r="K102" s="1652"/>
      <c r="L102" s="1653"/>
      <c r="M102" s="1031" t="s">
        <v>1876</v>
      </c>
      <c r="N102" s="1730"/>
      <c r="O102" s="1730"/>
      <c r="P102" s="1730"/>
      <c r="Q102" s="1730"/>
      <c r="R102" s="1730"/>
      <c r="S102" s="1730"/>
      <c r="T102" s="1730"/>
      <c r="U102" s="1730"/>
      <c r="V102" s="1730"/>
      <c r="W102" s="1730"/>
      <c r="X102" s="1730"/>
      <c r="Y102" s="1731"/>
      <c r="Z102" s="1732">
        <v>33</v>
      </c>
      <c r="AA102" s="1733"/>
      <c r="AB102" s="1733"/>
      <c r="AC102" s="3907"/>
      <c r="AD102" s="1729"/>
      <c r="AE102" s="1652"/>
      <c r="AF102" s="1652"/>
      <c r="AG102" s="1652"/>
      <c r="AH102" s="1653"/>
      <c r="AI102" s="1031"/>
      <c r="AJ102" s="1730"/>
      <c r="AK102" s="1730"/>
      <c r="AL102" s="1730"/>
      <c r="AM102" s="1730"/>
      <c r="AN102" s="1730"/>
      <c r="AO102" s="1730"/>
      <c r="AP102" s="1730"/>
      <c r="AQ102" s="1730"/>
      <c r="AR102" s="1730"/>
      <c r="AS102" s="1730"/>
      <c r="AT102" s="1730"/>
      <c r="AU102" s="1731"/>
      <c r="AV102" s="1732"/>
      <c r="AW102" s="1733"/>
      <c r="AX102" s="1733"/>
      <c r="AY102" s="1735"/>
    </row>
    <row r="103" spans="2:51" ht="24.75" customHeight="1">
      <c r="B103" s="678"/>
      <c r="C103" s="679"/>
      <c r="D103" s="679"/>
      <c r="E103" s="679"/>
      <c r="F103" s="679"/>
      <c r="G103" s="680"/>
      <c r="H103" s="1736" t="s">
        <v>133</v>
      </c>
      <c r="I103" s="1655"/>
      <c r="J103" s="1655"/>
      <c r="K103" s="1655"/>
      <c r="L103" s="1656"/>
      <c r="M103" s="1039" t="s">
        <v>1877</v>
      </c>
      <c r="N103" s="1737"/>
      <c r="O103" s="1737"/>
      <c r="P103" s="1737"/>
      <c r="Q103" s="1737"/>
      <c r="R103" s="1737"/>
      <c r="S103" s="1737"/>
      <c r="T103" s="1737"/>
      <c r="U103" s="1737"/>
      <c r="V103" s="1737"/>
      <c r="W103" s="1737"/>
      <c r="X103" s="1737"/>
      <c r="Y103" s="1738"/>
      <c r="Z103" s="1739">
        <v>19</v>
      </c>
      <c r="AA103" s="1740"/>
      <c r="AB103" s="1740"/>
      <c r="AC103" s="3839"/>
      <c r="AD103" s="1736"/>
      <c r="AE103" s="1655"/>
      <c r="AF103" s="1655"/>
      <c r="AG103" s="1655"/>
      <c r="AH103" s="1656"/>
      <c r="AI103" s="1039"/>
      <c r="AJ103" s="1737"/>
      <c r="AK103" s="1737"/>
      <c r="AL103" s="1737"/>
      <c r="AM103" s="1737"/>
      <c r="AN103" s="1737"/>
      <c r="AO103" s="1737"/>
      <c r="AP103" s="1737"/>
      <c r="AQ103" s="1737"/>
      <c r="AR103" s="1737"/>
      <c r="AS103" s="1737"/>
      <c r="AT103" s="1737"/>
      <c r="AU103" s="1738"/>
      <c r="AV103" s="1739"/>
      <c r="AW103" s="1740"/>
      <c r="AX103" s="1740"/>
      <c r="AY103" s="1742"/>
    </row>
    <row r="104" spans="2:51" ht="24.75" customHeight="1">
      <c r="B104" s="678"/>
      <c r="C104" s="679"/>
      <c r="D104" s="679"/>
      <c r="E104" s="679"/>
      <c r="F104" s="679"/>
      <c r="G104" s="680"/>
      <c r="H104" s="1736" t="s">
        <v>1018</v>
      </c>
      <c r="I104" s="1655"/>
      <c r="J104" s="1655"/>
      <c r="K104" s="1655"/>
      <c r="L104" s="1656"/>
      <c r="M104" s="1039" t="s">
        <v>1878</v>
      </c>
      <c r="N104" s="1737"/>
      <c r="O104" s="1737"/>
      <c r="P104" s="1737"/>
      <c r="Q104" s="1737"/>
      <c r="R104" s="1737"/>
      <c r="S104" s="1737"/>
      <c r="T104" s="1737"/>
      <c r="U104" s="1737"/>
      <c r="V104" s="1737"/>
      <c r="W104" s="1737"/>
      <c r="X104" s="1737"/>
      <c r="Y104" s="1738"/>
      <c r="Z104" s="1739">
        <v>8</v>
      </c>
      <c r="AA104" s="1740"/>
      <c r="AB104" s="1740"/>
      <c r="AC104" s="1741"/>
      <c r="AD104" s="1736"/>
      <c r="AE104" s="1655"/>
      <c r="AF104" s="1655"/>
      <c r="AG104" s="1655"/>
      <c r="AH104" s="1656"/>
      <c r="AI104" s="1039"/>
      <c r="AJ104" s="1737"/>
      <c r="AK104" s="1737"/>
      <c r="AL104" s="1737"/>
      <c r="AM104" s="1737"/>
      <c r="AN104" s="1737"/>
      <c r="AO104" s="1737"/>
      <c r="AP104" s="1737"/>
      <c r="AQ104" s="1737"/>
      <c r="AR104" s="1737"/>
      <c r="AS104" s="1737"/>
      <c r="AT104" s="1737"/>
      <c r="AU104" s="1738"/>
      <c r="AV104" s="1739"/>
      <c r="AW104" s="1740"/>
      <c r="AX104" s="1740"/>
      <c r="AY104" s="1742"/>
    </row>
    <row r="105" spans="2:51" ht="24.75" customHeight="1">
      <c r="B105" s="678"/>
      <c r="C105" s="679"/>
      <c r="D105" s="679"/>
      <c r="E105" s="679"/>
      <c r="F105" s="679"/>
      <c r="G105" s="680"/>
      <c r="H105" s="1736" t="s">
        <v>1864</v>
      </c>
      <c r="I105" s="1655"/>
      <c r="J105" s="1655"/>
      <c r="K105" s="1655"/>
      <c r="L105" s="1656"/>
      <c r="M105" s="1039" t="s">
        <v>1879</v>
      </c>
      <c r="N105" s="1737"/>
      <c r="O105" s="1737"/>
      <c r="P105" s="1737"/>
      <c r="Q105" s="1737"/>
      <c r="R105" s="1737"/>
      <c r="S105" s="1737"/>
      <c r="T105" s="1737"/>
      <c r="U105" s="1737"/>
      <c r="V105" s="1737"/>
      <c r="W105" s="1737"/>
      <c r="X105" s="1737"/>
      <c r="Y105" s="1738"/>
      <c r="Z105" s="1739">
        <v>7</v>
      </c>
      <c r="AA105" s="1740"/>
      <c r="AB105" s="1740"/>
      <c r="AC105" s="1741"/>
      <c r="AD105" s="1736"/>
      <c r="AE105" s="1655"/>
      <c r="AF105" s="1655"/>
      <c r="AG105" s="1655"/>
      <c r="AH105" s="1656"/>
      <c r="AI105" s="1039"/>
      <c r="AJ105" s="1737"/>
      <c r="AK105" s="1737"/>
      <c r="AL105" s="1737"/>
      <c r="AM105" s="1737"/>
      <c r="AN105" s="1737"/>
      <c r="AO105" s="1737"/>
      <c r="AP105" s="1737"/>
      <c r="AQ105" s="1737"/>
      <c r="AR105" s="1737"/>
      <c r="AS105" s="1737"/>
      <c r="AT105" s="1737"/>
      <c r="AU105" s="1738"/>
      <c r="AV105" s="1739"/>
      <c r="AW105" s="1740"/>
      <c r="AX105" s="1740"/>
      <c r="AY105" s="1742"/>
    </row>
    <row r="106" spans="2:51" ht="24.75" customHeight="1">
      <c r="B106" s="678"/>
      <c r="C106" s="679"/>
      <c r="D106" s="679"/>
      <c r="E106" s="679"/>
      <c r="F106" s="679"/>
      <c r="G106" s="680"/>
      <c r="H106" s="1736" t="s">
        <v>1880</v>
      </c>
      <c r="I106" s="1655"/>
      <c r="J106" s="1655"/>
      <c r="K106" s="1655"/>
      <c r="L106" s="1656"/>
      <c r="M106" s="1039" t="s">
        <v>1881</v>
      </c>
      <c r="N106" s="1737"/>
      <c r="O106" s="1737"/>
      <c r="P106" s="1737"/>
      <c r="Q106" s="1737"/>
      <c r="R106" s="1737"/>
      <c r="S106" s="1737"/>
      <c r="T106" s="1737"/>
      <c r="U106" s="1737"/>
      <c r="V106" s="1737"/>
      <c r="W106" s="1737"/>
      <c r="X106" s="1737"/>
      <c r="Y106" s="1738"/>
      <c r="Z106" s="1739">
        <v>3</v>
      </c>
      <c r="AA106" s="1740"/>
      <c r="AB106" s="1740"/>
      <c r="AC106" s="1740"/>
      <c r="AD106" s="1736"/>
      <c r="AE106" s="1655"/>
      <c r="AF106" s="1655"/>
      <c r="AG106" s="1655"/>
      <c r="AH106" s="1656"/>
      <c r="AI106" s="1039"/>
      <c r="AJ106" s="1737"/>
      <c r="AK106" s="1737"/>
      <c r="AL106" s="1737"/>
      <c r="AM106" s="1737"/>
      <c r="AN106" s="1737"/>
      <c r="AO106" s="1737"/>
      <c r="AP106" s="1737"/>
      <c r="AQ106" s="1737"/>
      <c r="AR106" s="1737"/>
      <c r="AS106" s="1737"/>
      <c r="AT106" s="1737"/>
      <c r="AU106" s="1738"/>
      <c r="AV106" s="1739"/>
      <c r="AW106" s="1740"/>
      <c r="AX106" s="1740"/>
      <c r="AY106" s="1742"/>
    </row>
    <row r="107" spans="2:51" ht="24.75" customHeight="1">
      <c r="B107" s="678"/>
      <c r="C107" s="679"/>
      <c r="D107" s="679"/>
      <c r="E107" s="679"/>
      <c r="F107" s="679"/>
      <c r="G107" s="680"/>
      <c r="H107" s="1736" t="s">
        <v>274</v>
      </c>
      <c r="I107" s="1655"/>
      <c r="J107" s="1655"/>
      <c r="K107" s="1655"/>
      <c r="L107" s="1656"/>
      <c r="M107" s="1039" t="s">
        <v>1882</v>
      </c>
      <c r="N107" s="1737"/>
      <c r="O107" s="1737"/>
      <c r="P107" s="1737"/>
      <c r="Q107" s="1737"/>
      <c r="R107" s="1737"/>
      <c r="S107" s="1737"/>
      <c r="T107" s="1737"/>
      <c r="U107" s="1737"/>
      <c r="V107" s="1737"/>
      <c r="W107" s="1737"/>
      <c r="X107" s="1737"/>
      <c r="Y107" s="1738"/>
      <c r="Z107" s="1739">
        <v>3</v>
      </c>
      <c r="AA107" s="1740"/>
      <c r="AB107" s="1740"/>
      <c r="AC107" s="1740"/>
      <c r="AD107" s="1736"/>
      <c r="AE107" s="1655"/>
      <c r="AF107" s="1655"/>
      <c r="AG107" s="1655"/>
      <c r="AH107" s="1656"/>
      <c r="AI107" s="1039"/>
      <c r="AJ107" s="1737"/>
      <c r="AK107" s="1737"/>
      <c r="AL107" s="1737"/>
      <c r="AM107" s="1737"/>
      <c r="AN107" s="1737"/>
      <c r="AO107" s="1737"/>
      <c r="AP107" s="1737"/>
      <c r="AQ107" s="1737"/>
      <c r="AR107" s="1737"/>
      <c r="AS107" s="1737"/>
      <c r="AT107" s="1737"/>
      <c r="AU107" s="1738"/>
      <c r="AV107" s="1739"/>
      <c r="AW107" s="1740"/>
      <c r="AX107" s="1740"/>
      <c r="AY107" s="1742"/>
    </row>
    <row r="108" spans="2:51" ht="24.75" customHeight="1">
      <c r="B108" s="678"/>
      <c r="C108" s="679"/>
      <c r="D108" s="679"/>
      <c r="E108" s="679"/>
      <c r="F108" s="679"/>
      <c r="G108" s="680"/>
      <c r="H108" s="1736" t="s">
        <v>269</v>
      </c>
      <c r="I108" s="1655"/>
      <c r="J108" s="1655"/>
      <c r="K108" s="1655"/>
      <c r="L108" s="1656"/>
      <c r="M108" s="1039" t="s">
        <v>1883</v>
      </c>
      <c r="N108" s="1737"/>
      <c r="O108" s="1737"/>
      <c r="P108" s="1737"/>
      <c r="Q108" s="1737"/>
      <c r="R108" s="1737"/>
      <c r="S108" s="1737"/>
      <c r="T108" s="1737"/>
      <c r="U108" s="1737"/>
      <c r="V108" s="1737"/>
      <c r="W108" s="1737"/>
      <c r="X108" s="1737"/>
      <c r="Y108" s="1738"/>
      <c r="Z108" s="1739">
        <v>2</v>
      </c>
      <c r="AA108" s="1740"/>
      <c r="AB108" s="1740"/>
      <c r="AC108" s="1740"/>
      <c r="AD108" s="3902"/>
      <c r="AE108" s="3903"/>
      <c r="AF108" s="3903"/>
      <c r="AG108" s="3903"/>
      <c r="AH108" s="3904"/>
      <c r="AI108" s="1039"/>
      <c r="AJ108" s="1737"/>
      <c r="AK108" s="1737"/>
      <c r="AL108" s="1737"/>
      <c r="AM108" s="1737"/>
      <c r="AN108" s="1737"/>
      <c r="AO108" s="1737"/>
      <c r="AP108" s="1737"/>
      <c r="AQ108" s="1737"/>
      <c r="AR108" s="1737"/>
      <c r="AS108" s="1737"/>
      <c r="AT108" s="1737"/>
      <c r="AU108" s="1738"/>
      <c r="AV108" s="1739"/>
      <c r="AW108" s="1740"/>
      <c r="AX108" s="1740"/>
      <c r="AY108" s="1742"/>
    </row>
    <row r="109" spans="2:51" ht="24.75" customHeight="1">
      <c r="B109" s="678"/>
      <c r="C109" s="679"/>
      <c r="D109" s="679"/>
      <c r="E109" s="679"/>
      <c r="F109" s="679"/>
      <c r="G109" s="680"/>
      <c r="H109" s="1743" t="s">
        <v>1884</v>
      </c>
      <c r="I109" s="1647"/>
      <c r="J109" s="1647"/>
      <c r="K109" s="1647"/>
      <c r="L109" s="1648"/>
      <c r="M109" s="1047" t="s">
        <v>1885</v>
      </c>
      <c r="N109" s="1744"/>
      <c r="O109" s="1744"/>
      <c r="P109" s="1744"/>
      <c r="Q109" s="1744"/>
      <c r="R109" s="1744"/>
      <c r="S109" s="1744"/>
      <c r="T109" s="1744"/>
      <c r="U109" s="1744"/>
      <c r="V109" s="1744"/>
      <c r="W109" s="1744"/>
      <c r="X109" s="1744"/>
      <c r="Y109" s="1745"/>
      <c r="Z109" s="1746">
        <v>1</v>
      </c>
      <c r="AA109" s="1747"/>
      <c r="AB109" s="1747"/>
      <c r="AC109" s="1747"/>
      <c r="AD109" s="1743"/>
      <c r="AE109" s="1647"/>
      <c r="AF109" s="1647"/>
      <c r="AG109" s="1647"/>
      <c r="AH109" s="1648"/>
      <c r="AI109" s="1047"/>
      <c r="AJ109" s="1744"/>
      <c r="AK109" s="1744"/>
      <c r="AL109" s="1744"/>
      <c r="AM109" s="1744"/>
      <c r="AN109" s="1744"/>
      <c r="AO109" s="1744"/>
      <c r="AP109" s="1744"/>
      <c r="AQ109" s="1744"/>
      <c r="AR109" s="1744"/>
      <c r="AS109" s="1744"/>
      <c r="AT109" s="1744"/>
      <c r="AU109" s="1745"/>
      <c r="AV109" s="1746"/>
      <c r="AW109" s="1747"/>
      <c r="AX109" s="1747"/>
      <c r="AY109" s="1748"/>
    </row>
    <row r="110" spans="2:51" ht="24.75" customHeight="1">
      <c r="B110" s="678"/>
      <c r="C110" s="679"/>
      <c r="D110" s="679"/>
      <c r="E110" s="679"/>
      <c r="F110" s="679"/>
      <c r="G110" s="680"/>
      <c r="H110" s="1749" t="s">
        <v>39</v>
      </c>
      <c r="I110" s="1552"/>
      <c r="J110" s="1552"/>
      <c r="K110" s="1552"/>
      <c r="L110" s="1552"/>
      <c r="M110" s="1054"/>
      <c r="N110" s="1750"/>
      <c r="O110" s="1750"/>
      <c r="P110" s="1750"/>
      <c r="Q110" s="1750"/>
      <c r="R110" s="1750"/>
      <c r="S110" s="1750"/>
      <c r="T110" s="1750"/>
      <c r="U110" s="1750"/>
      <c r="V110" s="1750"/>
      <c r="W110" s="1750"/>
      <c r="X110" s="1750"/>
      <c r="Y110" s="1751"/>
      <c r="Z110" s="1752">
        <f>SUM(Z102:AC109)</f>
        <v>76</v>
      </c>
      <c r="AA110" s="1753"/>
      <c r="AB110" s="1753"/>
      <c r="AC110" s="1754"/>
      <c r="AD110" s="1749" t="s">
        <v>39</v>
      </c>
      <c r="AE110" s="1552"/>
      <c r="AF110" s="1552"/>
      <c r="AG110" s="1552"/>
      <c r="AH110" s="1552"/>
      <c r="AI110" s="1054"/>
      <c r="AJ110" s="1750"/>
      <c r="AK110" s="1750"/>
      <c r="AL110" s="1750"/>
      <c r="AM110" s="1750"/>
      <c r="AN110" s="1750"/>
      <c r="AO110" s="1750"/>
      <c r="AP110" s="1750"/>
      <c r="AQ110" s="1750"/>
      <c r="AR110" s="1750"/>
      <c r="AS110" s="1750"/>
      <c r="AT110" s="1750"/>
      <c r="AU110" s="1751"/>
      <c r="AV110" s="1752">
        <f>SUM(AV102:AY109)</f>
        <v>0</v>
      </c>
      <c r="AW110" s="1753"/>
      <c r="AX110" s="1753"/>
      <c r="AY110" s="1755"/>
    </row>
    <row r="111" spans="2:51" ht="24.75" customHeight="1">
      <c r="B111" s="678"/>
      <c r="C111" s="679"/>
      <c r="D111" s="679"/>
      <c r="E111" s="679"/>
      <c r="F111" s="679"/>
      <c r="G111" s="680"/>
      <c r="H111" s="1349" t="s">
        <v>1886</v>
      </c>
      <c r="I111" s="1350"/>
      <c r="J111" s="1350"/>
      <c r="K111" s="1350"/>
      <c r="L111" s="1350"/>
      <c r="M111" s="1350"/>
      <c r="N111" s="1350"/>
      <c r="O111" s="1350"/>
      <c r="P111" s="1350"/>
      <c r="Q111" s="1350"/>
      <c r="R111" s="1350"/>
      <c r="S111" s="1350"/>
      <c r="T111" s="1350"/>
      <c r="U111" s="1350"/>
      <c r="V111" s="1350"/>
      <c r="W111" s="1350"/>
      <c r="X111" s="1350"/>
      <c r="Y111" s="1350"/>
      <c r="Z111" s="1350"/>
      <c r="AA111" s="1350"/>
      <c r="AB111" s="1350"/>
      <c r="AC111" s="1352"/>
      <c r="AD111" s="1059" t="s">
        <v>142</v>
      </c>
      <c r="AE111" s="1060"/>
      <c r="AF111" s="1060"/>
      <c r="AG111" s="1060"/>
      <c r="AH111" s="1060"/>
      <c r="AI111" s="1060"/>
      <c r="AJ111" s="1060"/>
      <c r="AK111" s="1060"/>
      <c r="AL111" s="1060"/>
      <c r="AM111" s="1060"/>
      <c r="AN111" s="1060"/>
      <c r="AO111" s="1060"/>
      <c r="AP111" s="1060"/>
      <c r="AQ111" s="1060"/>
      <c r="AR111" s="1060"/>
      <c r="AS111" s="1060"/>
      <c r="AT111" s="1060"/>
      <c r="AU111" s="1060"/>
      <c r="AV111" s="1060"/>
      <c r="AW111" s="1060"/>
      <c r="AX111" s="1060"/>
      <c r="AY111" s="1062"/>
    </row>
    <row r="112" spans="2:51" ht="24.75" customHeight="1">
      <c r="B112" s="678"/>
      <c r="C112" s="679"/>
      <c r="D112" s="679"/>
      <c r="E112" s="679"/>
      <c r="F112" s="679"/>
      <c r="G112" s="680"/>
      <c r="H112" s="1022" t="s">
        <v>71</v>
      </c>
      <c r="I112" s="693"/>
      <c r="J112" s="693"/>
      <c r="K112" s="693"/>
      <c r="L112" s="693"/>
      <c r="M112" s="1023" t="s">
        <v>127</v>
      </c>
      <c r="N112" s="530"/>
      <c r="O112" s="530"/>
      <c r="P112" s="530"/>
      <c r="Q112" s="530"/>
      <c r="R112" s="530"/>
      <c r="S112" s="530"/>
      <c r="T112" s="530"/>
      <c r="U112" s="530"/>
      <c r="V112" s="530"/>
      <c r="W112" s="530"/>
      <c r="X112" s="530"/>
      <c r="Y112" s="554"/>
      <c r="Z112" s="1024" t="s">
        <v>128</v>
      </c>
      <c r="AA112" s="1025"/>
      <c r="AB112" s="1025"/>
      <c r="AC112" s="1027"/>
      <c r="AD112" s="1022" t="s">
        <v>71</v>
      </c>
      <c r="AE112" s="693"/>
      <c r="AF112" s="693"/>
      <c r="AG112" s="693"/>
      <c r="AH112" s="693"/>
      <c r="AI112" s="1023" t="s">
        <v>127</v>
      </c>
      <c r="AJ112" s="530"/>
      <c r="AK112" s="530"/>
      <c r="AL112" s="530"/>
      <c r="AM112" s="530"/>
      <c r="AN112" s="530"/>
      <c r="AO112" s="530"/>
      <c r="AP112" s="530"/>
      <c r="AQ112" s="530"/>
      <c r="AR112" s="530"/>
      <c r="AS112" s="530"/>
      <c r="AT112" s="530"/>
      <c r="AU112" s="554"/>
      <c r="AV112" s="1024" t="s">
        <v>128</v>
      </c>
      <c r="AW112" s="1025"/>
      <c r="AX112" s="1025"/>
      <c r="AY112" s="1027"/>
    </row>
    <row r="113" spans="2:51" ht="24.75" customHeight="1">
      <c r="B113" s="678"/>
      <c r="C113" s="679"/>
      <c r="D113" s="679"/>
      <c r="E113" s="679"/>
      <c r="F113" s="679"/>
      <c r="G113" s="680"/>
      <c r="H113" s="1652" t="s">
        <v>443</v>
      </c>
      <c r="I113" s="1652"/>
      <c r="J113" s="1652"/>
      <c r="K113" s="1652"/>
      <c r="L113" s="1653"/>
      <c r="M113" s="1031" t="s">
        <v>1887</v>
      </c>
      <c r="N113" s="1730"/>
      <c r="O113" s="1730"/>
      <c r="P113" s="1730"/>
      <c r="Q113" s="1730"/>
      <c r="R113" s="1730"/>
      <c r="S113" s="1730"/>
      <c r="T113" s="1730"/>
      <c r="U113" s="1730"/>
      <c r="V113" s="1730"/>
      <c r="W113" s="1730"/>
      <c r="X113" s="1730"/>
      <c r="Y113" s="1731"/>
      <c r="Z113" s="1732">
        <v>10</v>
      </c>
      <c r="AA113" s="1733"/>
      <c r="AB113" s="1733"/>
      <c r="AC113" s="1735"/>
      <c r="AD113" s="1729"/>
      <c r="AE113" s="1652"/>
      <c r="AF113" s="1652"/>
      <c r="AG113" s="1652"/>
      <c r="AH113" s="1653"/>
      <c r="AI113" s="1031"/>
      <c r="AJ113" s="1730"/>
      <c r="AK113" s="1730"/>
      <c r="AL113" s="1730"/>
      <c r="AM113" s="1730"/>
      <c r="AN113" s="1730"/>
      <c r="AO113" s="1730"/>
      <c r="AP113" s="1730"/>
      <c r="AQ113" s="1730"/>
      <c r="AR113" s="1730"/>
      <c r="AS113" s="1730"/>
      <c r="AT113" s="1730"/>
      <c r="AU113" s="1731"/>
      <c r="AV113" s="1732"/>
      <c r="AW113" s="1733"/>
      <c r="AX113" s="1733"/>
      <c r="AY113" s="1735"/>
    </row>
    <row r="114" spans="2:51" ht="24.75" customHeight="1">
      <c r="B114" s="678"/>
      <c r="C114" s="679"/>
      <c r="D114" s="679"/>
      <c r="E114" s="679"/>
      <c r="F114" s="679"/>
      <c r="G114" s="680"/>
      <c r="H114" s="1655" t="s">
        <v>1864</v>
      </c>
      <c r="I114" s="1655"/>
      <c r="J114" s="1655"/>
      <c r="K114" s="1655"/>
      <c r="L114" s="1656"/>
      <c r="M114" s="1039" t="s">
        <v>1879</v>
      </c>
      <c r="N114" s="1737"/>
      <c r="O114" s="1737"/>
      <c r="P114" s="1737"/>
      <c r="Q114" s="1737"/>
      <c r="R114" s="1737"/>
      <c r="S114" s="1737"/>
      <c r="T114" s="1737"/>
      <c r="U114" s="1737"/>
      <c r="V114" s="1737"/>
      <c r="W114" s="1737"/>
      <c r="X114" s="1737"/>
      <c r="Y114" s="1738"/>
      <c r="Z114" s="1739">
        <v>9</v>
      </c>
      <c r="AA114" s="1740"/>
      <c r="AB114" s="1740"/>
      <c r="AC114" s="1742"/>
      <c r="AD114" s="1736"/>
      <c r="AE114" s="1655"/>
      <c r="AF114" s="1655"/>
      <c r="AG114" s="1655"/>
      <c r="AH114" s="1656"/>
      <c r="AI114" s="1039"/>
      <c r="AJ114" s="1737"/>
      <c r="AK114" s="1737"/>
      <c r="AL114" s="1737"/>
      <c r="AM114" s="1737"/>
      <c r="AN114" s="1737"/>
      <c r="AO114" s="1737"/>
      <c r="AP114" s="1737"/>
      <c r="AQ114" s="1737"/>
      <c r="AR114" s="1737"/>
      <c r="AS114" s="1737"/>
      <c r="AT114" s="1737"/>
      <c r="AU114" s="1738"/>
      <c r="AV114" s="1739"/>
      <c r="AW114" s="1740"/>
      <c r="AX114" s="1740"/>
      <c r="AY114" s="1742"/>
    </row>
    <row r="115" spans="2:51" ht="24.75" customHeight="1">
      <c r="B115" s="678"/>
      <c r="C115" s="679"/>
      <c r="D115" s="679"/>
      <c r="E115" s="679"/>
      <c r="F115" s="679"/>
      <c r="G115" s="680"/>
      <c r="H115" s="1736"/>
      <c r="I115" s="1655"/>
      <c r="J115" s="1655"/>
      <c r="K115" s="1655"/>
      <c r="L115" s="1656"/>
      <c r="M115" s="1039"/>
      <c r="N115" s="1737"/>
      <c r="O115" s="1737"/>
      <c r="P115" s="1737"/>
      <c r="Q115" s="1737"/>
      <c r="R115" s="1737"/>
      <c r="S115" s="1737"/>
      <c r="T115" s="1737"/>
      <c r="U115" s="1737"/>
      <c r="V115" s="1737"/>
      <c r="W115" s="1737"/>
      <c r="X115" s="1737"/>
      <c r="Y115" s="1738"/>
      <c r="Z115" s="1739"/>
      <c r="AA115" s="1740"/>
      <c r="AB115" s="1740"/>
      <c r="AC115" s="1741"/>
      <c r="AD115" s="1736"/>
      <c r="AE115" s="1655"/>
      <c r="AF115" s="1655"/>
      <c r="AG115" s="1655"/>
      <c r="AH115" s="1656"/>
      <c r="AI115" s="1039"/>
      <c r="AJ115" s="1737"/>
      <c r="AK115" s="1737"/>
      <c r="AL115" s="1737"/>
      <c r="AM115" s="1737"/>
      <c r="AN115" s="1737"/>
      <c r="AO115" s="1737"/>
      <c r="AP115" s="1737"/>
      <c r="AQ115" s="1737"/>
      <c r="AR115" s="1737"/>
      <c r="AS115" s="1737"/>
      <c r="AT115" s="1737"/>
      <c r="AU115" s="1738"/>
      <c r="AV115" s="1739"/>
      <c r="AW115" s="1740"/>
      <c r="AX115" s="1740"/>
      <c r="AY115" s="1742"/>
    </row>
    <row r="116" spans="2:51" ht="24.75" customHeight="1">
      <c r="B116" s="678"/>
      <c r="C116" s="679"/>
      <c r="D116" s="679"/>
      <c r="E116" s="679"/>
      <c r="F116" s="679"/>
      <c r="G116" s="680"/>
      <c r="H116" s="1736"/>
      <c r="I116" s="1655"/>
      <c r="J116" s="1655"/>
      <c r="K116" s="1655"/>
      <c r="L116" s="1656"/>
      <c r="M116" s="1039"/>
      <c r="N116" s="1737"/>
      <c r="O116" s="1737"/>
      <c r="P116" s="1737"/>
      <c r="Q116" s="1737"/>
      <c r="R116" s="1737"/>
      <c r="S116" s="1737"/>
      <c r="T116" s="1737"/>
      <c r="U116" s="1737"/>
      <c r="V116" s="1737"/>
      <c r="W116" s="1737"/>
      <c r="X116" s="1737"/>
      <c r="Y116" s="1738"/>
      <c r="Z116" s="1739"/>
      <c r="AA116" s="1740"/>
      <c r="AB116" s="1740"/>
      <c r="AC116" s="1741"/>
      <c r="AD116" s="1736"/>
      <c r="AE116" s="1655"/>
      <c r="AF116" s="1655"/>
      <c r="AG116" s="1655"/>
      <c r="AH116" s="1656"/>
      <c r="AI116" s="1039"/>
      <c r="AJ116" s="1737"/>
      <c r="AK116" s="1737"/>
      <c r="AL116" s="1737"/>
      <c r="AM116" s="1737"/>
      <c r="AN116" s="1737"/>
      <c r="AO116" s="1737"/>
      <c r="AP116" s="1737"/>
      <c r="AQ116" s="1737"/>
      <c r="AR116" s="1737"/>
      <c r="AS116" s="1737"/>
      <c r="AT116" s="1737"/>
      <c r="AU116" s="1738"/>
      <c r="AV116" s="1739"/>
      <c r="AW116" s="1740"/>
      <c r="AX116" s="1740"/>
      <c r="AY116" s="1742"/>
    </row>
    <row r="117" spans="2:51" ht="24.75" customHeight="1">
      <c r="B117" s="678"/>
      <c r="C117" s="679"/>
      <c r="D117" s="679"/>
      <c r="E117" s="679"/>
      <c r="F117" s="679"/>
      <c r="G117" s="680"/>
      <c r="H117" s="1736"/>
      <c r="I117" s="1655"/>
      <c r="J117" s="1655"/>
      <c r="K117" s="1655"/>
      <c r="L117" s="1656"/>
      <c r="M117" s="1039"/>
      <c r="N117" s="1737"/>
      <c r="O117" s="1737"/>
      <c r="P117" s="1737"/>
      <c r="Q117" s="1737"/>
      <c r="R117" s="1737"/>
      <c r="S117" s="1737"/>
      <c r="T117" s="1737"/>
      <c r="U117" s="1737"/>
      <c r="V117" s="1737"/>
      <c r="W117" s="1737"/>
      <c r="X117" s="1737"/>
      <c r="Y117" s="1738"/>
      <c r="Z117" s="1739"/>
      <c r="AA117" s="1740"/>
      <c r="AB117" s="1740"/>
      <c r="AC117" s="1740"/>
      <c r="AD117" s="1736"/>
      <c r="AE117" s="1655"/>
      <c r="AF117" s="1655"/>
      <c r="AG117" s="1655"/>
      <c r="AH117" s="1656"/>
      <c r="AI117" s="1039"/>
      <c r="AJ117" s="1737"/>
      <c r="AK117" s="1737"/>
      <c r="AL117" s="1737"/>
      <c r="AM117" s="1737"/>
      <c r="AN117" s="1737"/>
      <c r="AO117" s="1737"/>
      <c r="AP117" s="1737"/>
      <c r="AQ117" s="1737"/>
      <c r="AR117" s="1737"/>
      <c r="AS117" s="1737"/>
      <c r="AT117" s="1737"/>
      <c r="AU117" s="1738"/>
      <c r="AV117" s="1739"/>
      <c r="AW117" s="1740"/>
      <c r="AX117" s="1740"/>
      <c r="AY117" s="1742"/>
    </row>
    <row r="118" spans="2:51" ht="24.75" customHeight="1">
      <c r="B118" s="678"/>
      <c r="C118" s="679"/>
      <c r="D118" s="679"/>
      <c r="E118" s="679"/>
      <c r="F118" s="679"/>
      <c r="G118" s="680"/>
      <c r="H118" s="1736"/>
      <c r="I118" s="1655"/>
      <c r="J118" s="1655"/>
      <c r="K118" s="1655"/>
      <c r="L118" s="1656"/>
      <c r="M118" s="1039"/>
      <c r="N118" s="1737"/>
      <c r="O118" s="1737"/>
      <c r="P118" s="1737"/>
      <c r="Q118" s="1737"/>
      <c r="R118" s="1737"/>
      <c r="S118" s="1737"/>
      <c r="T118" s="1737"/>
      <c r="U118" s="1737"/>
      <c r="V118" s="1737"/>
      <c r="W118" s="1737"/>
      <c r="X118" s="1737"/>
      <c r="Y118" s="1738"/>
      <c r="Z118" s="1739"/>
      <c r="AA118" s="1740"/>
      <c r="AB118" s="1740"/>
      <c r="AC118" s="1740"/>
      <c r="AD118" s="1736"/>
      <c r="AE118" s="1655"/>
      <c r="AF118" s="1655"/>
      <c r="AG118" s="1655"/>
      <c r="AH118" s="1656"/>
      <c r="AI118" s="1039"/>
      <c r="AJ118" s="1737"/>
      <c r="AK118" s="1737"/>
      <c r="AL118" s="1737"/>
      <c r="AM118" s="1737"/>
      <c r="AN118" s="1737"/>
      <c r="AO118" s="1737"/>
      <c r="AP118" s="1737"/>
      <c r="AQ118" s="1737"/>
      <c r="AR118" s="1737"/>
      <c r="AS118" s="1737"/>
      <c r="AT118" s="1737"/>
      <c r="AU118" s="1738"/>
      <c r="AV118" s="1739"/>
      <c r="AW118" s="1740"/>
      <c r="AX118" s="1740"/>
      <c r="AY118" s="1742"/>
    </row>
    <row r="119" spans="2:51" ht="24.75" customHeight="1">
      <c r="B119" s="678"/>
      <c r="C119" s="679"/>
      <c r="D119" s="679"/>
      <c r="E119" s="679"/>
      <c r="F119" s="679"/>
      <c r="G119" s="680"/>
      <c r="H119" s="1736"/>
      <c r="I119" s="1655"/>
      <c r="J119" s="1655"/>
      <c r="K119" s="1655"/>
      <c r="L119" s="1656"/>
      <c r="M119" s="1039"/>
      <c r="N119" s="1737"/>
      <c r="O119" s="1737"/>
      <c r="P119" s="1737"/>
      <c r="Q119" s="1737"/>
      <c r="R119" s="1737"/>
      <c r="S119" s="1737"/>
      <c r="T119" s="1737"/>
      <c r="U119" s="1737"/>
      <c r="V119" s="1737"/>
      <c r="W119" s="1737"/>
      <c r="X119" s="1737"/>
      <c r="Y119" s="1738"/>
      <c r="Z119" s="1739"/>
      <c r="AA119" s="1740"/>
      <c r="AB119" s="1740"/>
      <c r="AC119" s="1740"/>
      <c r="AD119" s="1736"/>
      <c r="AE119" s="1655"/>
      <c r="AF119" s="1655"/>
      <c r="AG119" s="1655"/>
      <c r="AH119" s="1656"/>
      <c r="AI119" s="1039"/>
      <c r="AJ119" s="1737"/>
      <c r="AK119" s="1737"/>
      <c r="AL119" s="1737"/>
      <c r="AM119" s="1737"/>
      <c r="AN119" s="1737"/>
      <c r="AO119" s="1737"/>
      <c r="AP119" s="1737"/>
      <c r="AQ119" s="1737"/>
      <c r="AR119" s="1737"/>
      <c r="AS119" s="1737"/>
      <c r="AT119" s="1737"/>
      <c r="AU119" s="1738"/>
      <c r="AV119" s="1739"/>
      <c r="AW119" s="1740"/>
      <c r="AX119" s="1740"/>
      <c r="AY119" s="1742"/>
    </row>
    <row r="120" spans="2:51" ht="24.75" customHeight="1">
      <c r="B120" s="678"/>
      <c r="C120" s="679"/>
      <c r="D120" s="679"/>
      <c r="E120" s="679"/>
      <c r="F120" s="679"/>
      <c r="G120" s="680"/>
      <c r="H120" s="1743"/>
      <c r="I120" s="1647"/>
      <c r="J120" s="1647"/>
      <c r="K120" s="1647"/>
      <c r="L120" s="1648"/>
      <c r="M120" s="1047"/>
      <c r="N120" s="1744"/>
      <c r="O120" s="1744"/>
      <c r="P120" s="1744"/>
      <c r="Q120" s="1744"/>
      <c r="R120" s="1744"/>
      <c r="S120" s="1744"/>
      <c r="T120" s="1744"/>
      <c r="U120" s="1744"/>
      <c r="V120" s="1744"/>
      <c r="W120" s="1744"/>
      <c r="X120" s="1744"/>
      <c r="Y120" s="1745"/>
      <c r="Z120" s="1746"/>
      <c r="AA120" s="1747"/>
      <c r="AB120" s="1747"/>
      <c r="AC120" s="1747"/>
      <c r="AD120" s="1743"/>
      <c r="AE120" s="1647"/>
      <c r="AF120" s="1647"/>
      <c r="AG120" s="1647"/>
      <c r="AH120" s="1648"/>
      <c r="AI120" s="1047"/>
      <c r="AJ120" s="1744"/>
      <c r="AK120" s="1744"/>
      <c r="AL120" s="1744"/>
      <c r="AM120" s="1744"/>
      <c r="AN120" s="1744"/>
      <c r="AO120" s="1744"/>
      <c r="AP120" s="1744"/>
      <c r="AQ120" s="1744"/>
      <c r="AR120" s="1744"/>
      <c r="AS120" s="1744"/>
      <c r="AT120" s="1744"/>
      <c r="AU120" s="1745"/>
      <c r="AV120" s="1746"/>
      <c r="AW120" s="1747"/>
      <c r="AX120" s="1747"/>
      <c r="AY120" s="1748"/>
    </row>
    <row r="121" spans="2:51" ht="24.75" customHeight="1" thickBot="1">
      <c r="B121" s="1066"/>
      <c r="C121" s="1067"/>
      <c r="D121" s="1067"/>
      <c r="E121" s="1067"/>
      <c r="F121" s="1067"/>
      <c r="G121" s="1068"/>
      <c r="H121" s="1771" t="s">
        <v>39</v>
      </c>
      <c r="I121" s="1772"/>
      <c r="J121" s="1772"/>
      <c r="K121" s="1772"/>
      <c r="L121" s="1772"/>
      <c r="M121" s="1071"/>
      <c r="N121" s="1773"/>
      <c r="O121" s="1773"/>
      <c r="P121" s="1773"/>
      <c r="Q121" s="1773"/>
      <c r="R121" s="1773"/>
      <c r="S121" s="1773"/>
      <c r="T121" s="1773"/>
      <c r="U121" s="1773"/>
      <c r="V121" s="1773"/>
      <c r="W121" s="1773"/>
      <c r="X121" s="1773"/>
      <c r="Y121" s="1774"/>
      <c r="Z121" s="1775">
        <f>SUM(Z113:AC120)</f>
        <v>19</v>
      </c>
      <c r="AA121" s="1776"/>
      <c r="AB121" s="1776"/>
      <c r="AC121" s="1777"/>
      <c r="AD121" s="1771" t="s">
        <v>39</v>
      </c>
      <c r="AE121" s="1772"/>
      <c r="AF121" s="1772"/>
      <c r="AG121" s="1772"/>
      <c r="AH121" s="1772"/>
      <c r="AI121" s="1071"/>
      <c r="AJ121" s="1773"/>
      <c r="AK121" s="1773"/>
      <c r="AL121" s="1773"/>
      <c r="AM121" s="1773"/>
      <c r="AN121" s="1773"/>
      <c r="AO121" s="1773"/>
      <c r="AP121" s="1773"/>
      <c r="AQ121" s="1773"/>
      <c r="AR121" s="1773"/>
      <c r="AS121" s="1773"/>
      <c r="AT121" s="1773"/>
      <c r="AU121" s="1774"/>
      <c r="AV121" s="1775">
        <f>SUM(AV113:AY120)</f>
        <v>0</v>
      </c>
      <c r="AW121" s="1776"/>
      <c r="AX121" s="1776"/>
      <c r="AY121" s="1778"/>
    </row>
    <row r="124" spans="2:51" ht="14.4">
      <c r="C124" s="1078" t="s">
        <v>143</v>
      </c>
    </row>
    <row r="125" spans="2:51">
      <c r="C125" s="1532" t="s">
        <v>1853</v>
      </c>
    </row>
    <row r="126" spans="2:51" ht="34.549999999999997" customHeight="1">
      <c r="B126" s="1779"/>
      <c r="C126" s="1779"/>
      <c r="D126" s="1780" t="s">
        <v>145</v>
      </c>
      <c r="E126" s="1780"/>
      <c r="F126" s="1780"/>
      <c r="G126" s="1780"/>
      <c r="H126" s="1780"/>
      <c r="I126" s="1780"/>
      <c r="J126" s="1780"/>
      <c r="K126" s="1780"/>
      <c r="L126" s="1780"/>
      <c r="M126" s="1780"/>
      <c r="N126" s="1780" t="s">
        <v>146</v>
      </c>
      <c r="O126" s="1780"/>
      <c r="P126" s="1780"/>
      <c r="Q126" s="1780"/>
      <c r="R126" s="1780"/>
      <c r="S126" s="1780"/>
      <c r="T126" s="1780"/>
      <c r="U126" s="1780"/>
      <c r="V126" s="1780"/>
      <c r="W126" s="1780"/>
      <c r="X126" s="1780"/>
      <c r="Y126" s="1780"/>
      <c r="Z126" s="1780"/>
      <c r="AA126" s="1780"/>
      <c r="AB126" s="1780"/>
      <c r="AC126" s="1780"/>
      <c r="AD126" s="1780"/>
      <c r="AE126" s="1780"/>
      <c r="AF126" s="1780"/>
      <c r="AG126" s="1780"/>
      <c r="AH126" s="1780"/>
      <c r="AI126" s="1780"/>
      <c r="AJ126" s="1780"/>
      <c r="AK126" s="1780"/>
      <c r="AL126" s="1781" t="s">
        <v>147</v>
      </c>
      <c r="AM126" s="1780"/>
      <c r="AN126" s="1780"/>
      <c r="AO126" s="1780"/>
      <c r="AP126" s="1780"/>
      <c r="AQ126" s="1780"/>
      <c r="AR126" s="1780" t="s">
        <v>148</v>
      </c>
      <c r="AS126" s="1780"/>
      <c r="AT126" s="1780"/>
      <c r="AU126" s="1780"/>
      <c r="AV126" s="1780" t="s">
        <v>149</v>
      </c>
      <c r="AW126" s="1780"/>
      <c r="AX126" s="1780"/>
    </row>
    <row r="127" spans="2:51" ht="65.95" customHeight="1">
      <c r="B127" s="1779">
        <v>1</v>
      </c>
      <c r="C127" s="1779">
        <v>1</v>
      </c>
      <c r="D127" s="1782" t="s">
        <v>404</v>
      </c>
      <c r="E127" s="1782"/>
      <c r="F127" s="1782"/>
      <c r="G127" s="1782"/>
      <c r="H127" s="1782"/>
      <c r="I127" s="1782"/>
      <c r="J127" s="1782"/>
      <c r="K127" s="1782"/>
      <c r="L127" s="1782"/>
      <c r="M127" s="1782"/>
      <c r="N127" s="1785" t="s">
        <v>1888</v>
      </c>
      <c r="O127" s="1782"/>
      <c r="P127" s="1782"/>
      <c r="Q127" s="1782"/>
      <c r="R127" s="1782"/>
      <c r="S127" s="1782"/>
      <c r="T127" s="1782"/>
      <c r="U127" s="1782"/>
      <c r="V127" s="1782"/>
      <c r="W127" s="1782"/>
      <c r="X127" s="1782"/>
      <c r="Y127" s="1782"/>
      <c r="Z127" s="1782"/>
      <c r="AA127" s="1782"/>
      <c r="AB127" s="1782"/>
      <c r="AC127" s="1782"/>
      <c r="AD127" s="1782"/>
      <c r="AE127" s="1782"/>
      <c r="AF127" s="1782"/>
      <c r="AG127" s="1782"/>
      <c r="AH127" s="1782"/>
      <c r="AI127" s="1782"/>
      <c r="AJ127" s="1782"/>
      <c r="AK127" s="1782"/>
      <c r="AL127" s="1785">
        <v>31</v>
      </c>
      <c r="AM127" s="1782"/>
      <c r="AN127" s="1782"/>
      <c r="AO127" s="1782"/>
      <c r="AP127" s="1782"/>
      <c r="AQ127" s="1782"/>
      <c r="AR127" s="1782">
        <v>1</v>
      </c>
      <c r="AS127" s="1782"/>
      <c r="AT127" s="1782"/>
      <c r="AU127" s="1782"/>
      <c r="AV127" s="3908" t="s">
        <v>357</v>
      </c>
      <c r="AW127" s="3909"/>
      <c r="AX127" s="3910"/>
    </row>
    <row r="129" spans="2:50" ht="23.25" hidden="1" customHeight="1">
      <c r="B129" s="1532" t="s">
        <v>152</v>
      </c>
    </row>
    <row r="130" spans="2:50" ht="36" hidden="1" customHeight="1">
      <c r="B130" s="1780" t="s">
        <v>153</v>
      </c>
      <c r="C130" s="1780"/>
      <c r="D130" s="1780"/>
      <c r="E130" s="1780"/>
      <c r="F130" s="1780"/>
      <c r="G130" s="1780"/>
      <c r="H130" s="1780"/>
      <c r="I130" s="1594"/>
      <c r="J130" s="1594"/>
      <c r="K130" s="1594"/>
      <c r="L130" s="1594"/>
      <c r="M130" s="1594"/>
      <c r="N130" s="1594"/>
      <c r="O130" s="1594"/>
      <c r="P130" s="1594"/>
      <c r="Q130" s="1594"/>
      <c r="R130" s="1594"/>
      <c r="S130" s="1594"/>
      <c r="T130" s="1594"/>
      <c r="U130" s="1594"/>
      <c r="V130" s="1594"/>
      <c r="W130" s="1594"/>
      <c r="X130" s="1594"/>
      <c r="Y130" s="1594"/>
    </row>
    <row r="131" spans="2:50" ht="36" hidden="1" customHeight="1">
      <c r="B131" s="1965" t="s">
        <v>291</v>
      </c>
      <c r="C131" s="1966"/>
      <c r="D131" s="1966"/>
      <c r="E131" s="1966"/>
      <c r="F131" s="1966"/>
      <c r="G131" s="1966"/>
      <c r="H131" s="1967"/>
      <c r="I131" s="1559" t="s">
        <v>155</v>
      </c>
      <c r="J131" s="1552"/>
      <c r="K131" s="1552"/>
      <c r="L131" s="1552"/>
      <c r="M131" s="1553"/>
      <c r="N131" s="1968" t="s">
        <v>156</v>
      </c>
      <c r="O131" s="1966"/>
      <c r="P131" s="1966"/>
      <c r="Q131" s="1966"/>
      <c r="R131" s="1966"/>
      <c r="S131" s="1966"/>
      <c r="T131" s="1967"/>
      <c r="U131" s="1559" t="s">
        <v>155</v>
      </c>
      <c r="V131" s="1552"/>
      <c r="W131" s="1552"/>
      <c r="X131" s="1552"/>
      <c r="Y131" s="1553"/>
      <c r="Z131" s="1968" t="s">
        <v>157</v>
      </c>
      <c r="AA131" s="1966"/>
      <c r="AB131" s="1966"/>
      <c r="AC131" s="1966"/>
      <c r="AD131" s="1966"/>
      <c r="AE131" s="1966"/>
      <c r="AF131" s="1967"/>
      <c r="AG131" s="1559" t="s">
        <v>155</v>
      </c>
      <c r="AH131" s="1552"/>
      <c r="AI131" s="1552"/>
      <c r="AJ131" s="1552"/>
      <c r="AK131" s="1553"/>
      <c r="AL131" s="1968" t="s">
        <v>158</v>
      </c>
      <c r="AM131" s="1966"/>
      <c r="AN131" s="1966"/>
      <c r="AO131" s="1966"/>
      <c r="AP131" s="1966"/>
      <c r="AQ131" s="1966"/>
      <c r="AR131" s="1967"/>
      <c r="AS131" s="1559" t="s">
        <v>155</v>
      </c>
      <c r="AT131" s="1552"/>
      <c r="AU131" s="1552"/>
      <c r="AV131" s="1552"/>
      <c r="AW131" s="1553"/>
    </row>
    <row r="132" spans="2:50" ht="36" hidden="1" customHeight="1">
      <c r="B132" s="1968" t="s">
        <v>159</v>
      </c>
      <c r="C132" s="1966"/>
      <c r="D132" s="1966"/>
      <c r="E132" s="1966"/>
      <c r="F132" s="1966"/>
      <c r="G132" s="1966"/>
      <c r="H132" s="1967"/>
      <c r="I132" s="1789"/>
      <c r="J132" s="1548"/>
      <c r="K132" s="1548"/>
      <c r="L132" s="1548"/>
      <c r="M132" s="1790"/>
      <c r="N132" s="1968" t="s">
        <v>160</v>
      </c>
      <c r="O132" s="1966"/>
      <c r="P132" s="1966"/>
      <c r="Q132" s="1966"/>
      <c r="R132" s="1966"/>
      <c r="S132" s="1966"/>
      <c r="T132" s="1967"/>
      <c r="U132" s="1789"/>
      <c r="V132" s="1548"/>
      <c r="W132" s="1548"/>
      <c r="X132" s="1548"/>
      <c r="Y132" s="1790"/>
      <c r="Z132" s="1968" t="s">
        <v>161</v>
      </c>
      <c r="AA132" s="1966"/>
      <c r="AB132" s="1966"/>
      <c r="AC132" s="1966"/>
      <c r="AD132" s="1966"/>
      <c r="AE132" s="1966"/>
      <c r="AF132" s="1967"/>
      <c r="AG132" s="1789"/>
      <c r="AH132" s="1548"/>
      <c r="AI132" s="1548"/>
      <c r="AJ132" s="1548"/>
      <c r="AK132" s="1790"/>
      <c r="AL132" s="1965" t="s">
        <v>162</v>
      </c>
      <c r="AM132" s="1966"/>
      <c r="AN132" s="1966"/>
      <c r="AO132" s="1966"/>
      <c r="AP132" s="1966"/>
      <c r="AQ132" s="1966"/>
      <c r="AR132" s="1967"/>
      <c r="AS132" s="1789"/>
      <c r="AT132" s="1548"/>
      <c r="AU132" s="1548"/>
      <c r="AV132" s="1548"/>
      <c r="AW132" s="1790"/>
    </row>
    <row r="133" spans="2:50">
      <c r="C133" s="1532" t="s">
        <v>1889</v>
      </c>
    </row>
    <row r="134" spans="2:50" ht="34.549999999999997" customHeight="1">
      <c r="B134" s="1779"/>
      <c r="C134" s="1779"/>
      <c r="D134" s="1780" t="s">
        <v>145</v>
      </c>
      <c r="E134" s="1780"/>
      <c r="F134" s="1780"/>
      <c r="G134" s="1780"/>
      <c r="H134" s="1780"/>
      <c r="I134" s="1780"/>
      <c r="J134" s="1780"/>
      <c r="K134" s="1780"/>
      <c r="L134" s="1780"/>
      <c r="M134" s="1780"/>
      <c r="N134" s="1780" t="s">
        <v>146</v>
      </c>
      <c r="O134" s="1780"/>
      <c r="P134" s="1780"/>
      <c r="Q134" s="1780"/>
      <c r="R134" s="1780"/>
      <c r="S134" s="1780"/>
      <c r="T134" s="1780"/>
      <c r="U134" s="1780"/>
      <c r="V134" s="1780"/>
      <c r="W134" s="1780"/>
      <c r="X134" s="1780"/>
      <c r="Y134" s="1780"/>
      <c r="Z134" s="1780"/>
      <c r="AA134" s="1780"/>
      <c r="AB134" s="1780"/>
      <c r="AC134" s="1780"/>
      <c r="AD134" s="1780"/>
      <c r="AE134" s="1780"/>
      <c r="AF134" s="1780"/>
      <c r="AG134" s="1780"/>
      <c r="AH134" s="1780"/>
      <c r="AI134" s="1780"/>
      <c r="AJ134" s="1780"/>
      <c r="AK134" s="1780"/>
      <c r="AL134" s="1781" t="s">
        <v>147</v>
      </c>
      <c r="AM134" s="1780"/>
      <c r="AN134" s="1780"/>
      <c r="AO134" s="1780"/>
      <c r="AP134" s="1780"/>
      <c r="AQ134" s="1780"/>
      <c r="AR134" s="1780" t="s">
        <v>148</v>
      </c>
      <c r="AS134" s="1780"/>
      <c r="AT134" s="1780"/>
      <c r="AU134" s="1780"/>
      <c r="AV134" s="1780" t="s">
        <v>149</v>
      </c>
      <c r="AW134" s="1780"/>
      <c r="AX134" s="1780"/>
    </row>
    <row r="135" spans="2:50" ht="65.95" customHeight="1">
      <c r="B135" s="1779">
        <v>1</v>
      </c>
      <c r="C135" s="1779">
        <v>1</v>
      </c>
      <c r="D135" s="3340" t="s">
        <v>1890</v>
      </c>
      <c r="E135" s="1962"/>
      <c r="F135" s="1962"/>
      <c r="G135" s="1962"/>
      <c r="H135" s="1962"/>
      <c r="I135" s="1962"/>
      <c r="J135" s="1962"/>
      <c r="K135" s="1962"/>
      <c r="L135" s="1962"/>
      <c r="M135" s="1962"/>
      <c r="N135" s="1782" t="s">
        <v>1891</v>
      </c>
      <c r="O135" s="1782"/>
      <c r="P135" s="1782"/>
      <c r="Q135" s="1782"/>
      <c r="R135" s="1782"/>
      <c r="S135" s="1782"/>
      <c r="T135" s="1782"/>
      <c r="U135" s="1782"/>
      <c r="V135" s="1782"/>
      <c r="W135" s="1782"/>
      <c r="X135" s="1782"/>
      <c r="Y135" s="1782"/>
      <c r="Z135" s="1782"/>
      <c r="AA135" s="1782"/>
      <c r="AB135" s="1782"/>
      <c r="AC135" s="1782"/>
      <c r="AD135" s="1782"/>
      <c r="AE135" s="1782"/>
      <c r="AF135" s="1782"/>
      <c r="AG135" s="1782"/>
      <c r="AH135" s="1782"/>
      <c r="AI135" s="1782"/>
      <c r="AJ135" s="1782"/>
      <c r="AK135" s="1782"/>
      <c r="AL135" s="1785">
        <v>17</v>
      </c>
      <c r="AM135" s="1782"/>
      <c r="AN135" s="1782"/>
      <c r="AO135" s="1782"/>
      <c r="AP135" s="1782"/>
      <c r="AQ135" s="1782"/>
      <c r="AR135" s="1782">
        <v>1</v>
      </c>
      <c r="AS135" s="1782"/>
      <c r="AT135" s="1782"/>
      <c r="AU135" s="1782"/>
      <c r="AV135" s="3908" t="s">
        <v>357</v>
      </c>
      <c r="AW135" s="3909"/>
      <c r="AX135" s="3910"/>
    </row>
    <row r="137" spans="2:50">
      <c r="C137" s="1532" t="s">
        <v>1892</v>
      </c>
    </row>
    <row r="138" spans="2:50" ht="34.549999999999997" customHeight="1">
      <c r="B138" s="1779"/>
      <c r="C138" s="1779"/>
      <c r="D138" s="1780" t="s">
        <v>145</v>
      </c>
      <c r="E138" s="1780"/>
      <c r="F138" s="1780"/>
      <c r="G138" s="1780"/>
      <c r="H138" s="1780"/>
      <c r="I138" s="1780"/>
      <c r="J138" s="1780"/>
      <c r="K138" s="1780"/>
      <c r="L138" s="1780"/>
      <c r="M138" s="1780"/>
      <c r="N138" s="1780" t="s">
        <v>146</v>
      </c>
      <c r="O138" s="1780"/>
      <c r="P138" s="1780"/>
      <c r="Q138" s="1780"/>
      <c r="R138" s="1780"/>
      <c r="S138" s="1780"/>
      <c r="T138" s="1780"/>
      <c r="U138" s="1780"/>
      <c r="V138" s="1780"/>
      <c r="W138" s="1780"/>
      <c r="X138" s="1780"/>
      <c r="Y138" s="1780"/>
      <c r="Z138" s="1780"/>
      <c r="AA138" s="1780"/>
      <c r="AB138" s="1780"/>
      <c r="AC138" s="1780"/>
      <c r="AD138" s="1780"/>
      <c r="AE138" s="1780"/>
      <c r="AF138" s="1780"/>
      <c r="AG138" s="1780"/>
      <c r="AH138" s="1780"/>
      <c r="AI138" s="1780"/>
      <c r="AJ138" s="1780"/>
      <c r="AK138" s="1780"/>
      <c r="AL138" s="1781" t="s">
        <v>147</v>
      </c>
      <c r="AM138" s="1780"/>
      <c r="AN138" s="1780"/>
      <c r="AO138" s="1780"/>
      <c r="AP138" s="1780"/>
      <c r="AQ138" s="1780"/>
      <c r="AR138" s="1780" t="s">
        <v>148</v>
      </c>
      <c r="AS138" s="1780"/>
      <c r="AT138" s="1780"/>
      <c r="AU138" s="1780"/>
      <c r="AV138" s="1780" t="s">
        <v>149</v>
      </c>
      <c r="AW138" s="1780"/>
      <c r="AX138" s="1780"/>
    </row>
    <row r="139" spans="2:50" ht="109" customHeight="1">
      <c r="B139" s="1779">
        <v>1</v>
      </c>
      <c r="C139" s="1779">
        <v>1</v>
      </c>
      <c r="D139" s="1785" t="s">
        <v>1893</v>
      </c>
      <c r="E139" s="1782"/>
      <c r="F139" s="1782"/>
      <c r="G139" s="1782"/>
      <c r="H139" s="1782"/>
      <c r="I139" s="1782"/>
      <c r="J139" s="1782"/>
      <c r="K139" s="1782"/>
      <c r="L139" s="1782"/>
      <c r="M139" s="1782"/>
      <c r="N139" s="1785" t="s">
        <v>1894</v>
      </c>
      <c r="O139" s="1782"/>
      <c r="P139" s="1782"/>
      <c r="Q139" s="1782"/>
      <c r="R139" s="1782"/>
      <c r="S139" s="1782"/>
      <c r="T139" s="1782"/>
      <c r="U139" s="1782"/>
      <c r="V139" s="1782"/>
      <c r="W139" s="1782"/>
      <c r="X139" s="1782"/>
      <c r="Y139" s="1782"/>
      <c r="Z139" s="1782"/>
      <c r="AA139" s="1782"/>
      <c r="AB139" s="1782"/>
      <c r="AC139" s="1782"/>
      <c r="AD139" s="1782"/>
      <c r="AE139" s="1782"/>
      <c r="AF139" s="1782"/>
      <c r="AG139" s="1782"/>
      <c r="AH139" s="1782"/>
      <c r="AI139" s="1782"/>
      <c r="AJ139" s="1782"/>
      <c r="AK139" s="1782"/>
      <c r="AL139" s="1785">
        <v>76</v>
      </c>
      <c r="AM139" s="1782"/>
      <c r="AN139" s="1782"/>
      <c r="AO139" s="1782"/>
      <c r="AP139" s="1782"/>
      <c r="AQ139" s="1782"/>
      <c r="AR139" s="1782">
        <v>1</v>
      </c>
      <c r="AS139" s="1782"/>
      <c r="AT139" s="1782"/>
      <c r="AU139" s="1782"/>
      <c r="AV139" s="1782">
        <v>93</v>
      </c>
      <c r="AW139" s="1782"/>
      <c r="AX139" s="1782"/>
    </row>
    <row r="141" spans="2:50">
      <c r="C141" s="1532" t="s">
        <v>1895</v>
      </c>
    </row>
    <row r="142" spans="2:50" ht="34.549999999999997" customHeight="1">
      <c r="B142" s="1779"/>
      <c r="C142" s="1779"/>
      <c r="D142" s="1780" t="s">
        <v>145</v>
      </c>
      <c r="E142" s="1780"/>
      <c r="F142" s="1780"/>
      <c r="G142" s="1780"/>
      <c r="H142" s="1780"/>
      <c r="I142" s="1780"/>
      <c r="J142" s="1780"/>
      <c r="K142" s="1780"/>
      <c r="L142" s="1780"/>
      <c r="M142" s="1780"/>
      <c r="N142" s="1780" t="s">
        <v>146</v>
      </c>
      <c r="O142" s="1780"/>
      <c r="P142" s="1780"/>
      <c r="Q142" s="1780"/>
      <c r="R142" s="1780"/>
      <c r="S142" s="1780"/>
      <c r="T142" s="1780"/>
      <c r="U142" s="1780"/>
      <c r="V142" s="1780"/>
      <c r="W142" s="1780"/>
      <c r="X142" s="1780"/>
      <c r="Y142" s="1780"/>
      <c r="Z142" s="1780"/>
      <c r="AA142" s="1780"/>
      <c r="AB142" s="1780"/>
      <c r="AC142" s="1780"/>
      <c r="AD142" s="1780"/>
      <c r="AE142" s="1780"/>
      <c r="AF142" s="1780"/>
      <c r="AG142" s="1780"/>
      <c r="AH142" s="1780"/>
      <c r="AI142" s="1780"/>
      <c r="AJ142" s="1780"/>
      <c r="AK142" s="1780"/>
      <c r="AL142" s="1781" t="s">
        <v>147</v>
      </c>
      <c r="AM142" s="1780"/>
      <c r="AN142" s="1780"/>
      <c r="AO142" s="1780"/>
      <c r="AP142" s="1780"/>
      <c r="AQ142" s="1780"/>
      <c r="AR142" s="1780" t="s">
        <v>148</v>
      </c>
      <c r="AS142" s="1780"/>
      <c r="AT142" s="1780"/>
      <c r="AU142" s="1780"/>
      <c r="AV142" s="1780" t="s">
        <v>149</v>
      </c>
      <c r="AW142" s="1780"/>
      <c r="AX142" s="1780"/>
    </row>
    <row r="143" spans="2:50" ht="74.95" customHeight="1">
      <c r="B143" s="1779">
        <v>1</v>
      </c>
      <c r="C143" s="1779">
        <v>1</v>
      </c>
      <c r="D143" s="1785" t="s">
        <v>1896</v>
      </c>
      <c r="E143" s="1782"/>
      <c r="F143" s="1782"/>
      <c r="G143" s="1782"/>
      <c r="H143" s="1782"/>
      <c r="I143" s="1782"/>
      <c r="J143" s="1782"/>
      <c r="K143" s="1782"/>
      <c r="L143" s="1782"/>
      <c r="M143" s="1782"/>
      <c r="N143" s="1786" t="s">
        <v>1897</v>
      </c>
      <c r="O143" s="1787"/>
      <c r="P143" s="1787"/>
      <c r="Q143" s="1787"/>
      <c r="R143" s="1787"/>
      <c r="S143" s="1787"/>
      <c r="T143" s="1787"/>
      <c r="U143" s="1787"/>
      <c r="V143" s="1787"/>
      <c r="W143" s="1787"/>
      <c r="X143" s="1787"/>
      <c r="Y143" s="1787"/>
      <c r="Z143" s="1787"/>
      <c r="AA143" s="1787"/>
      <c r="AB143" s="1787"/>
      <c r="AC143" s="1787"/>
      <c r="AD143" s="1787"/>
      <c r="AE143" s="1787"/>
      <c r="AF143" s="1787"/>
      <c r="AG143" s="1787"/>
      <c r="AH143" s="1787"/>
      <c r="AI143" s="1787"/>
      <c r="AJ143" s="1787"/>
      <c r="AK143" s="1788"/>
      <c r="AL143" s="1785">
        <v>19</v>
      </c>
      <c r="AM143" s="1782"/>
      <c r="AN143" s="1782"/>
      <c r="AO143" s="1782"/>
      <c r="AP143" s="1782"/>
      <c r="AQ143" s="1782"/>
      <c r="AR143" s="3911" t="s">
        <v>166</v>
      </c>
      <c r="AS143" s="3911"/>
      <c r="AT143" s="3911"/>
      <c r="AU143" s="3911"/>
      <c r="AV143" s="3908" t="s">
        <v>357</v>
      </c>
      <c r="AW143" s="3909"/>
      <c r="AX143" s="3910"/>
    </row>
    <row r="144" spans="2:50" ht="74.95" customHeight="1">
      <c r="B144" s="1779">
        <v>2</v>
      </c>
      <c r="C144" s="1779">
        <v>1</v>
      </c>
      <c r="D144" s="1782" t="s">
        <v>1898</v>
      </c>
      <c r="E144" s="1782"/>
      <c r="F144" s="1782"/>
      <c r="G144" s="1782"/>
      <c r="H144" s="1782"/>
      <c r="I144" s="1782"/>
      <c r="J144" s="1782"/>
      <c r="K144" s="1782"/>
      <c r="L144" s="1782"/>
      <c r="M144" s="1782"/>
      <c r="N144" s="1785" t="s">
        <v>1899</v>
      </c>
      <c r="O144" s="1782"/>
      <c r="P144" s="1782"/>
      <c r="Q144" s="1782"/>
      <c r="R144" s="1782"/>
      <c r="S144" s="1782"/>
      <c r="T144" s="1782"/>
      <c r="U144" s="1782"/>
      <c r="V144" s="1782"/>
      <c r="W144" s="1782"/>
      <c r="X144" s="1782"/>
      <c r="Y144" s="1782"/>
      <c r="Z144" s="1782"/>
      <c r="AA144" s="1782"/>
      <c r="AB144" s="1782"/>
      <c r="AC144" s="1782"/>
      <c r="AD144" s="1782"/>
      <c r="AE144" s="1782"/>
      <c r="AF144" s="1782"/>
      <c r="AG144" s="1782"/>
      <c r="AH144" s="1782"/>
      <c r="AI144" s="1782"/>
      <c r="AJ144" s="1782"/>
      <c r="AK144" s="1782"/>
      <c r="AL144" s="1785">
        <v>9</v>
      </c>
      <c r="AM144" s="1782"/>
      <c r="AN144" s="1782"/>
      <c r="AO144" s="1782"/>
      <c r="AP144" s="1782"/>
      <c r="AQ144" s="1782"/>
      <c r="AR144" s="3911" t="s">
        <v>166</v>
      </c>
      <c r="AS144" s="3911"/>
      <c r="AT144" s="3911"/>
      <c r="AU144" s="3911"/>
      <c r="AV144" s="3908" t="s">
        <v>357</v>
      </c>
      <c r="AW144" s="3909"/>
      <c r="AX144" s="3910"/>
    </row>
    <row r="146" spans="2:50">
      <c r="C146" s="1532" t="s">
        <v>1900</v>
      </c>
    </row>
    <row r="147" spans="2:50" ht="34.549999999999997" customHeight="1">
      <c r="B147" s="1779"/>
      <c r="C147" s="1779"/>
      <c r="D147" s="1780" t="s">
        <v>145</v>
      </c>
      <c r="E147" s="1780"/>
      <c r="F147" s="1780"/>
      <c r="G147" s="1780"/>
      <c r="H147" s="1780"/>
      <c r="I147" s="1780"/>
      <c r="J147" s="1780"/>
      <c r="K147" s="1780"/>
      <c r="L147" s="1780"/>
      <c r="M147" s="1780"/>
      <c r="N147" s="1780" t="s">
        <v>146</v>
      </c>
      <c r="O147" s="1780"/>
      <c r="P147" s="1780"/>
      <c r="Q147" s="1780"/>
      <c r="R147" s="1780"/>
      <c r="S147" s="1780"/>
      <c r="T147" s="1780"/>
      <c r="U147" s="1780"/>
      <c r="V147" s="1780"/>
      <c r="W147" s="1780"/>
      <c r="X147" s="1780"/>
      <c r="Y147" s="1780"/>
      <c r="Z147" s="1780"/>
      <c r="AA147" s="1780"/>
      <c r="AB147" s="1780"/>
      <c r="AC147" s="1780"/>
      <c r="AD147" s="1780"/>
      <c r="AE147" s="1780"/>
      <c r="AF147" s="1780"/>
      <c r="AG147" s="1780"/>
      <c r="AH147" s="1780"/>
      <c r="AI147" s="1780"/>
      <c r="AJ147" s="1780"/>
      <c r="AK147" s="1780"/>
      <c r="AL147" s="1781" t="s">
        <v>147</v>
      </c>
      <c r="AM147" s="1780"/>
      <c r="AN147" s="1780"/>
      <c r="AO147" s="1780"/>
      <c r="AP147" s="1780"/>
      <c r="AQ147" s="1780"/>
      <c r="AR147" s="1780" t="s">
        <v>148</v>
      </c>
      <c r="AS147" s="1780"/>
      <c r="AT147" s="1780"/>
      <c r="AU147" s="1780"/>
      <c r="AV147" s="1780" t="s">
        <v>149</v>
      </c>
      <c r="AW147" s="1780"/>
      <c r="AX147" s="1780"/>
    </row>
    <row r="148" spans="2:50" ht="24.05" customHeight="1">
      <c r="B148" s="1779">
        <v>1</v>
      </c>
      <c r="C148" s="1779">
        <v>1</v>
      </c>
      <c r="D148" s="1782" t="s">
        <v>1901</v>
      </c>
      <c r="E148" s="1782"/>
      <c r="F148" s="1782"/>
      <c r="G148" s="1782"/>
      <c r="H148" s="1782"/>
      <c r="I148" s="1782"/>
      <c r="J148" s="1782"/>
      <c r="K148" s="1782"/>
      <c r="L148" s="1782"/>
      <c r="M148" s="1782"/>
      <c r="N148" s="1782" t="s">
        <v>1902</v>
      </c>
      <c r="O148" s="1782"/>
      <c r="P148" s="1782"/>
      <c r="Q148" s="1782"/>
      <c r="R148" s="1782"/>
      <c r="S148" s="1782"/>
      <c r="T148" s="1782"/>
      <c r="U148" s="1782"/>
      <c r="V148" s="1782"/>
      <c r="W148" s="1782"/>
      <c r="X148" s="1782"/>
      <c r="Y148" s="1782"/>
      <c r="Z148" s="1782"/>
      <c r="AA148" s="1782"/>
      <c r="AB148" s="1782"/>
      <c r="AC148" s="1782"/>
      <c r="AD148" s="1782"/>
      <c r="AE148" s="1782"/>
      <c r="AF148" s="1782"/>
      <c r="AG148" s="1782"/>
      <c r="AH148" s="1782"/>
      <c r="AI148" s="1782"/>
      <c r="AJ148" s="1782"/>
      <c r="AK148" s="1782"/>
      <c r="AL148" s="1785">
        <v>10</v>
      </c>
      <c r="AM148" s="1782"/>
      <c r="AN148" s="1782"/>
      <c r="AO148" s="1782"/>
      <c r="AP148" s="1782"/>
      <c r="AQ148" s="1782"/>
      <c r="AR148" s="1782" t="s">
        <v>166</v>
      </c>
      <c r="AS148" s="1782"/>
      <c r="AT148" s="1782"/>
      <c r="AU148" s="1782"/>
      <c r="AV148" s="3912" t="s">
        <v>357</v>
      </c>
      <c r="AW148" s="3912"/>
      <c r="AX148" s="3912"/>
    </row>
    <row r="149" spans="2:50" ht="24.05" customHeight="1">
      <c r="B149" s="1779">
        <v>2</v>
      </c>
      <c r="C149" s="1779">
        <v>1</v>
      </c>
      <c r="D149" s="1782" t="s">
        <v>1903</v>
      </c>
      <c r="E149" s="1782"/>
      <c r="F149" s="1782"/>
      <c r="G149" s="1782"/>
      <c r="H149" s="1782"/>
      <c r="I149" s="1782"/>
      <c r="J149" s="1782"/>
      <c r="K149" s="1782"/>
      <c r="L149" s="1782"/>
      <c r="M149" s="1782"/>
      <c r="N149" s="1782" t="s">
        <v>1904</v>
      </c>
      <c r="O149" s="1782"/>
      <c r="P149" s="1782"/>
      <c r="Q149" s="1782"/>
      <c r="R149" s="1782"/>
      <c r="S149" s="1782"/>
      <c r="T149" s="1782"/>
      <c r="U149" s="1782"/>
      <c r="V149" s="1782"/>
      <c r="W149" s="1782"/>
      <c r="X149" s="1782"/>
      <c r="Y149" s="1782"/>
      <c r="Z149" s="1782"/>
      <c r="AA149" s="1782"/>
      <c r="AB149" s="1782"/>
      <c r="AC149" s="1782"/>
      <c r="AD149" s="1782"/>
      <c r="AE149" s="1782"/>
      <c r="AF149" s="1782"/>
      <c r="AG149" s="1782"/>
      <c r="AH149" s="1782"/>
      <c r="AI149" s="1782"/>
      <c r="AJ149" s="1782"/>
      <c r="AK149" s="1782"/>
      <c r="AL149" s="1785">
        <v>10</v>
      </c>
      <c r="AM149" s="1782"/>
      <c r="AN149" s="1782"/>
      <c r="AO149" s="1782"/>
      <c r="AP149" s="1782"/>
      <c r="AQ149" s="1782"/>
      <c r="AR149" s="1782" t="s">
        <v>166</v>
      </c>
      <c r="AS149" s="1782"/>
      <c r="AT149" s="1782"/>
      <c r="AU149" s="1782"/>
      <c r="AV149" s="3912" t="s">
        <v>357</v>
      </c>
      <c r="AW149" s="3912"/>
      <c r="AX149" s="3912"/>
    </row>
    <row r="150" spans="2:50" ht="24.05" customHeight="1">
      <c r="B150" s="1779">
        <v>3</v>
      </c>
      <c r="C150" s="1779">
        <v>1</v>
      </c>
      <c r="D150" s="1782" t="s">
        <v>1905</v>
      </c>
      <c r="E150" s="1782"/>
      <c r="F150" s="1782"/>
      <c r="G150" s="1782"/>
      <c r="H150" s="1782"/>
      <c r="I150" s="1782"/>
      <c r="J150" s="1782"/>
      <c r="K150" s="1782"/>
      <c r="L150" s="1782"/>
      <c r="M150" s="1782"/>
      <c r="N150" s="1782" t="s">
        <v>1906</v>
      </c>
      <c r="O150" s="1782"/>
      <c r="P150" s="1782"/>
      <c r="Q150" s="1782"/>
      <c r="R150" s="1782"/>
      <c r="S150" s="1782"/>
      <c r="T150" s="1782"/>
      <c r="U150" s="1782"/>
      <c r="V150" s="1782"/>
      <c r="W150" s="1782"/>
      <c r="X150" s="1782"/>
      <c r="Y150" s="1782"/>
      <c r="Z150" s="1782"/>
      <c r="AA150" s="1782"/>
      <c r="AB150" s="1782"/>
      <c r="AC150" s="1782"/>
      <c r="AD150" s="1782"/>
      <c r="AE150" s="1782"/>
      <c r="AF150" s="1782"/>
      <c r="AG150" s="1782"/>
      <c r="AH150" s="1782"/>
      <c r="AI150" s="1782"/>
      <c r="AJ150" s="1782"/>
      <c r="AK150" s="1782"/>
      <c r="AL150" s="1785">
        <v>8</v>
      </c>
      <c r="AM150" s="1782"/>
      <c r="AN150" s="1782"/>
      <c r="AO150" s="1782"/>
      <c r="AP150" s="1782"/>
      <c r="AQ150" s="1782"/>
      <c r="AR150" s="1782" t="s">
        <v>166</v>
      </c>
      <c r="AS150" s="1782"/>
      <c r="AT150" s="1782"/>
      <c r="AU150" s="1782"/>
      <c r="AV150" s="3912" t="s">
        <v>357</v>
      </c>
      <c r="AW150" s="3912"/>
      <c r="AX150" s="3912"/>
    </row>
    <row r="151" spans="2:50" ht="24.05" customHeight="1">
      <c r="B151" s="1779">
        <v>4</v>
      </c>
      <c r="C151" s="1779">
        <v>1</v>
      </c>
      <c r="D151" s="1782" t="s">
        <v>1907</v>
      </c>
      <c r="E151" s="1782"/>
      <c r="F151" s="1782"/>
      <c r="G151" s="1782"/>
      <c r="H151" s="1782"/>
      <c r="I151" s="1782"/>
      <c r="J151" s="1782"/>
      <c r="K151" s="1782"/>
      <c r="L151" s="1782"/>
      <c r="M151" s="1782"/>
      <c r="N151" s="1782" t="s">
        <v>1908</v>
      </c>
      <c r="O151" s="1782"/>
      <c r="P151" s="1782"/>
      <c r="Q151" s="1782"/>
      <c r="R151" s="1782"/>
      <c r="S151" s="1782"/>
      <c r="T151" s="1782"/>
      <c r="U151" s="1782"/>
      <c r="V151" s="1782"/>
      <c r="W151" s="1782"/>
      <c r="X151" s="1782"/>
      <c r="Y151" s="1782"/>
      <c r="Z151" s="1782"/>
      <c r="AA151" s="1782"/>
      <c r="AB151" s="1782"/>
      <c r="AC151" s="1782"/>
      <c r="AD151" s="1782"/>
      <c r="AE151" s="1782"/>
      <c r="AF151" s="1782"/>
      <c r="AG151" s="1782"/>
      <c r="AH151" s="1782"/>
      <c r="AI151" s="1782"/>
      <c r="AJ151" s="1782"/>
      <c r="AK151" s="1782"/>
      <c r="AL151" s="1785">
        <v>4</v>
      </c>
      <c r="AM151" s="1782"/>
      <c r="AN151" s="1782"/>
      <c r="AO151" s="1782"/>
      <c r="AP151" s="1782"/>
      <c r="AQ151" s="1782"/>
      <c r="AR151" s="1782" t="s">
        <v>166</v>
      </c>
      <c r="AS151" s="1782"/>
      <c r="AT151" s="1782"/>
      <c r="AU151" s="1782"/>
      <c r="AV151" s="3912" t="s">
        <v>357</v>
      </c>
      <c r="AW151" s="3912"/>
      <c r="AX151" s="3912"/>
    </row>
    <row r="152" spans="2:50" ht="24.05" customHeight="1">
      <c r="B152" s="1779">
        <v>5</v>
      </c>
      <c r="C152" s="1779">
        <v>1</v>
      </c>
      <c r="D152" s="2225" t="s">
        <v>1909</v>
      </c>
      <c r="E152" s="2225"/>
      <c r="F152" s="2225"/>
      <c r="G152" s="2225"/>
      <c r="H152" s="2225"/>
      <c r="I152" s="2225"/>
      <c r="J152" s="2225"/>
      <c r="K152" s="2225"/>
      <c r="L152" s="2225"/>
      <c r="M152" s="2225"/>
      <c r="N152" s="1782" t="s">
        <v>1910</v>
      </c>
      <c r="O152" s="1782"/>
      <c r="P152" s="1782"/>
      <c r="Q152" s="1782"/>
      <c r="R152" s="1782"/>
      <c r="S152" s="1782"/>
      <c r="T152" s="1782"/>
      <c r="U152" s="1782"/>
      <c r="V152" s="1782"/>
      <c r="W152" s="1782"/>
      <c r="X152" s="1782"/>
      <c r="Y152" s="1782"/>
      <c r="Z152" s="1782"/>
      <c r="AA152" s="1782"/>
      <c r="AB152" s="1782"/>
      <c r="AC152" s="1782"/>
      <c r="AD152" s="1782"/>
      <c r="AE152" s="1782"/>
      <c r="AF152" s="1782"/>
      <c r="AG152" s="1782"/>
      <c r="AH152" s="1782"/>
      <c r="AI152" s="1782"/>
      <c r="AJ152" s="1782"/>
      <c r="AK152" s="1782"/>
      <c r="AL152" s="1785">
        <v>1</v>
      </c>
      <c r="AM152" s="1782"/>
      <c r="AN152" s="1782"/>
      <c r="AO152" s="1782"/>
      <c r="AP152" s="1782"/>
      <c r="AQ152" s="1782"/>
      <c r="AR152" s="1782" t="s">
        <v>166</v>
      </c>
      <c r="AS152" s="1782"/>
      <c r="AT152" s="1782"/>
      <c r="AU152" s="1782"/>
      <c r="AV152" s="3912" t="s">
        <v>357</v>
      </c>
      <c r="AW152" s="3912"/>
      <c r="AX152" s="3912"/>
    </row>
  </sheetData>
  <mergeCells count="565">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5:C135"/>
    <mergeCell ref="D135:M135"/>
    <mergeCell ref="N135:AK135"/>
    <mergeCell ref="AL135:AQ135"/>
    <mergeCell ref="AR135:AU135"/>
    <mergeCell ref="AV135:AX135"/>
    <mergeCell ref="AL132:AR132"/>
    <mergeCell ref="AS132:AW132"/>
    <mergeCell ref="B134:C134"/>
    <mergeCell ref="D134:M134"/>
    <mergeCell ref="N134:AK134"/>
    <mergeCell ref="AL134:AQ134"/>
    <mergeCell ref="AR134:AU134"/>
    <mergeCell ref="AV134:AX134"/>
    <mergeCell ref="Z131:AF131"/>
    <mergeCell ref="AG131:AK131"/>
    <mergeCell ref="AL131:AR131"/>
    <mergeCell ref="AS131:AW131"/>
    <mergeCell ref="B132:H132"/>
    <mergeCell ref="I132:M132"/>
    <mergeCell ref="N132:T132"/>
    <mergeCell ref="U132:Y132"/>
    <mergeCell ref="Z132:AF132"/>
    <mergeCell ref="AG132:AK132"/>
    <mergeCell ref="B130:H130"/>
    <mergeCell ref="I130:Y130"/>
    <mergeCell ref="B131:H131"/>
    <mergeCell ref="I131:M131"/>
    <mergeCell ref="N131:T131"/>
    <mergeCell ref="U131:Y131"/>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AD79:AH79"/>
    <mergeCell ref="AI79:AU79"/>
    <mergeCell ref="AV79:AY79"/>
    <mergeCell ref="H80:L80"/>
    <mergeCell ref="M80:Y80"/>
    <mergeCell ref="Z80:AC80"/>
    <mergeCell ref="AD80:AH80"/>
    <mergeCell ref="AI80:AU80"/>
    <mergeCell ref="AV80:AY80"/>
    <mergeCell ref="M70:AA70"/>
    <mergeCell ref="AL70:AY70"/>
    <mergeCell ref="B73:G75"/>
    <mergeCell ref="H73:AY75"/>
    <mergeCell ref="B78:G121"/>
    <mergeCell ref="H78:AC78"/>
    <mergeCell ref="AD78:AY78"/>
    <mergeCell ref="H79:L79"/>
    <mergeCell ref="M79:Y79"/>
    <mergeCell ref="Z79:AC79"/>
    <mergeCell ref="B65:AY65"/>
    <mergeCell ref="B66:F66"/>
    <mergeCell ref="G66:AY66"/>
    <mergeCell ref="B67:AY67"/>
    <mergeCell ref="B68:AY68"/>
    <mergeCell ref="B69:AY69"/>
    <mergeCell ref="D60:AY60"/>
    <mergeCell ref="D61:AY61"/>
    <mergeCell ref="D62:AY62"/>
    <mergeCell ref="B63:AY63"/>
    <mergeCell ref="B64:F64"/>
    <mergeCell ref="G64:AY64"/>
    <mergeCell ref="H57:U57"/>
    <mergeCell ref="V57:AG57"/>
    <mergeCell ref="D58:G58"/>
    <mergeCell ref="H58:AG58"/>
    <mergeCell ref="B59:C59"/>
    <mergeCell ref="D59:AY59"/>
    <mergeCell ref="B53:C58"/>
    <mergeCell ref="D53:G53"/>
    <mergeCell ref="H53:AG53"/>
    <mergeCell ref="AH53:AY58"/>
    <mergeCell ref="D54:G54"/>
    <mergeCell ref="H54:AG54"/>
    <mergeCell ref="D55:G55"/>
    <mergeCell ref="H55:AG55"/>
    <mergeCell ref="D56:G57"/>
    <mergeCell ref="H56:AG56"/>
    <mergeCell ref="AH48:AY52"/>
    <mergeCell ref="D49:G49"/>
    <mergeCell ref="H49:AG49"/>
    <mergeCell ref="D50:G50"/>
    <mergeCell ref="H50:AG50"/>
    <mergeCell ref="D51:G51"/>
    <mergeCell ref="H51:AG51"/>
    <mergeCell ref="D52:G52"/>
    <mergeCell ref="H52:AG52"/>
    <mergeCell ref="H46:AG46"/>
    <mergeCell ref="D47:G47"/>
    <mergeCell ref="H47:AG47"/>
    <mergeCell ref="B48:C52"/>
    <mergeCell ref="D48:G48"/>
    <mergeCell ref="H48:AG48"/>
    <mergeCell ref="D42:AY42"/>
    <mergeCell ref="B43:AY43"/>
    <mergeCell ref="D44:G44"/>
    <mergeCell ref="H44:AG44"/>
    <mergeCell ref="AH44:AY44"/>
    <mergeCell ref="B45:C47"/>
    <mergeCell ref="D45:G45"/>
    <mergeCell ref="H45:AG45"/>
    <mergeCell ref="AH45:AY47"/>
    <mergeCell ref="D46:G46"/>
    <mergeCell ref="B37:C40"/>
    <mergeCell ref="D37:AY37"/>
    <mergeCell ref="D38:AY38"/>
    <mergeCell ref="D39:AY39"/>
    <mergeCell ref="D40:AY40"/>
    <mergeCell ref="D41:AY41"/>
    <mergeCell ref="D33:L33"/>
    <mergeCell ref="M33:R33"/>
    <mergeCell ref="S33:X33"/>
    <mergeCell ref="Y33:AY33"/>
    <mergeCell ref="D34:L34"/>
    <mergeCell ref="M34:R34"/>
    <mergeCell ref="S34:X34"/>
    <mergeCell ref="Y34:AY34"/>
    <mergeCell ref="D31:L31"/>
    <mergeCell ref="M31:R31"/>
    <mergeCell ref="S31:X31"/>
    <mergeCell ref="D32:L32"/>
    <mergeCell ref="M32:R32"/>
    <mergeCell ref="S32:X32"/>
    <mergeCell ref="M28:R28"/>
    <mergeCell ref="S28:X28"/>
    <mergeCell ref="D29:L29"/>
    <mergeCell ref="M29:R29"/>
    <mergeCell ref="S29:X29"/>
    <mergeCell ref="D30:L30"/>
    <mergeCell ref="M30:R30"/>
    <mergeCell ref="S30:X30"/>
    <mergeCell ref="B26:C34"/>
    <mergeCell ref="D26:L26"/>
    <mergeCell ref="M26:R26"/>
    <mergeCell ref="S26:X26"/>
    <mergeCell ref="Y26:AY26"/>
    <mergeCell ref="D27:L27"/>
    <mergeCell ref="M27:R27"/>
    <mergeCell ref="S27:X27"/>
    <mergeCell ref="Y27:AY32"/>
    <mergeCell ref="D28:L28"/>
    <mergeCell ref="AU23:AY24"/>
    <mergeCell ref="AF24:AJ24"/>
    <mergeCell ref="AK24:AO24"/>
    <mergeCell ref="B25:G25"/>
    <mergeCell ref="H25:Y25"/>
    <mergeCell ref="Z25:AB25"/>
    <mergeCell ref="AC25:AY25"/>
    <mergeCell ref="H23:Y24"/>
    <mergeCell ref="Z23:AB24"/>
    <mergeCell ref="AC23:AE24"/>
    <mergeCell ref="AF23:AJ23"/>
    <mergeCell ref="AK23:AO23"/>
    <mergeCell ref="AP23:AT24"/>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16383" man="1"/>
    <brk id="71" max="16383" man="1"/>
    <brk id="76" max="16383" man="1"/>
    <brk id="122"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209"/>
  <sheetViews>
    <sheetView topLeftCell="O204" zoomScale="75" zoomScaleNormal="75" zoomScaleSheetLayoutView="85" workbookViewId="0">
      <selection activeCell="A221" sqref="A221:XFD233"/>
    </sheetView>
  </sheetViews>
  <sheetFormatPr defaultColWidth="9" defaultRowHeight="13.1"/>
  <cols>
    <col min="1" max="2" width="2.21875" style="502" customWidth="1"/>
    <col min="3" max="3" width="3.6640625" style="502" customWidth="1"/>
    <col min="4" max="6" width="2.21875" style="502" customWidth="1"/>
    <col min="7" max="7" width="1.6640625" style="502" customWidth="1"/>
    <col min="8" max="25" width="2.21875" style="502" customWidth="1"/>
    <col min="26" max="28" width="2.77734375" style="502" customWidth="1"/>
    <col min="29" max="34" width="2.21875" style="502" customWidth="1"/>
    <col min="35" max="35" width="2.6640625" style="502" customWidth="1"/>
    <col min="36" max="36" width="3.44140625" style="502" customWidth="1"/>
    <col min="37" max="46" width="2.6640625" style="502" customWidth="1"/>
    <col min="47" max="47" width="3.44140625" style="502" customWidth="1"/>
    <col min="48" max="51" width="2.21875" style="502" customWidth="1"/>
    <col min="52" max="52" width="1.33203125" style="502" customWidth="1"/>
    <col min="53" max="55" width="2.21875" style="502" customWidth="1"/>
    <col min="56" max="56" width="7.77734375" style="502" customWidth="1"/>
    <col min="57" max="57" width="2.21875" style="502" customWidth="1"/>
    <col min="58" max="58" width="7.77734375" style="502" customWidth="1"/>
    <col min="59" max="16384" width="9" style="502"/>
  </cols>
  <sheetData>
    <row r="1" spans="2:51" ht="23.25" customHeight="1">
      <c r="AQ1" s="503"/>
      <c r="AR1" s="503"/>
      <c r="AS1" s="503"/>
      <c r="AT1" s="503"/>
      <c r="AU1" s="503"/>
      <c r="AV1" s="503"/>
      <c r="AW1" s="503"/>
    </row>
    <row r="2" spans="2:51" ht="29.95" customHeight="1" thickBot="1">
      <c r="AK2" s="507" t="s">
        <v>0</v>
      </c>
      <c r="AL2" s="507"/>
      <c r="AM2" s="507"/>
      <c r="AN2" s="507"/>
      <c r="AO2" s="507"/>
      <c r="AP2" s="507"/>
      <c r="AQ2" s="507"/>
      <c r="AR2" s="2227" t="s">
        <v>1911</v>
      </c>
      <c r="AS2" s="2228"/>
      <c r="AT2" s="2228"/>
      <c r="AU2" s="2228"/>
      <c r="AV2" s="2228"/>
      <c r="AW2" s="2228"/>
      <c r="AX2" s="2228"/>
      <c r="AY2" s="2228"/>
    </row>
    <row r="3" spans="2:51" ht="19" thickBot="1">
      <c r="B3" s="509" t="s">
        <v>1912</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1" ht="20.95" customHeight="1">
      <c r="B4" s="512" t="s">
        <v>4</v>
      </c>
      <c r="C4" s="513"/>
      <c r="D4" s="513"/>
      <c r="E4" s="513"/>
      <c r="F4" s="513"/>
      <c r="G4" s="513"/>
      <c r="H4" s="3913" t="s">
        <v>1913</v>
      </c>
      <c r="I4" s="2230"/>
      <c r="J4" s="2230"/>
      <c r="K4" s="2230"/>
      <c r="L4" s="2230"/>
      <c r="M4" s="2230"/>
      <c r="N4" s="2230"/>
      <c r="O4" s="2230"/>
      <c r="P4" s="2230"/>
      <c r="Q4" s="2230"/>
      <c r="R4" s="2230"/>
      <c r="S4" s="2230"/>
      <c r="T4" s="2230"/>
      <c r="U4" s="2230"/>
      <c r="V4" s="2230"/>
      <c r="W4" s="2230"/>
      <c r="X4" s="2230"/>
      <c r="Y4" s="2231"/>
      <c r="Z4" s="517" t="s">
        <v>1914</v>
      </c>
      <c r="AA4" s="518"/>
      <c r="AB4" s="518"/>
      <c r="AC4" s="518"/>
      <c r="AD4" s="518"/>
      <c r="AE4" s="519"/>
      <c r="AF4" s="3914" t="s">
        <v>1915</v>
      </c>
      <c r="AG4" s="3915"/>
      <c r="AH4" s="3915"/>
      <c r="AI4" s="3915"/>
      <c r="AJ4" s="3915"/>
      <c r="AK4" s="3915"/>
      <c r="AL4" s="3915"/>
      <c r="AM4" s="3915"/>
      <c r="AN4" s="3915"/>
      <c r="AO4" s="3915"/>
      <c r="AP4" s="3915"/>
      <c r="AQ4" s="3916"/>
      <c r="AR4" s="523" t="s">
        <v>8</v>
      </c>
      <c r="AS4" s="518"/>
      <c r="AT4" s="518"/>
      <c r="AU4" s="518"/>
      <c r="AV4" s="518"/>
      <c r="AW4" s="518"/>
      <c r="AX4" s="518"/>
      <c r="AY4" s="524"/>
    </row>
    <row r="5" spans="2:51" ht="33.75" customHeight="1">
      <c r="B5" s="525" t="s">
        <v>9</v>
      </c>
      <c r="C5" s="526"/>
      <c r="D5" s="526"/>
      <c r="E5" s="526"/>
      <c r="F5" s="526"/>
      <c r="G5" s="527"/>
      <c r="H5" s="3917" t="s">
        <v>1916</v>
      </c>
      <c r="I5" s="3918"/>
      <c r="J5" s="3918"/>
      <c r="K5" s="3918"/>
      <c r="L5" s="3918"/>
      <c r="M5" s="3918"/>
      <c r="N5" s="3918"/>
      <c r="O5" s="3918"/>
      <c r="P5" s="3918"/>
      <c r="Q5" s="3918"/>
      <c r="R5" s="3918"/>
      <c r="S5" s="3918"/>
      <c r="T5" s="3918"/>
      <c r="U5" s="3918"/>
      <c r="V5" s="3918"/>
      <c r="W5" s="530"/>
      <c r="X5" s="530"/>
      <c r="Y5" s="530"/>
      <c r="Z5" s="531" t="s">
        <v>11</v>
      </c>
      <c r="AA5" s="532"/>
      <c r="AB5" s="532"/>
      <c r="AC5" s="532"/>
      <c r="AD5" s="532"/>
      <c r="AE5" s="533"/>
      <c r="AF5" s="3919"/>
      <c r="AG5" s="3920"/>
      <c r="AH5" s="3920"/>
      <c r="AI5" s="3920"/>
      <c r="AJ5" s="3920"/>
      <c r="AK5" s="3920"/>
      <c r="AL5" s="3920"/>
      <c r="AM5" s="3920"/>
      <c r="AN5" s="3920"/>
      <c r="AO5" s="3920"/>
      <c r="AP5" s="3920"/>
      <c r="AQ5" s="3921"/>
      <c r="AR5" s="3922" t="s">
        <v>1917</v>
      </c>
      <c r="AS5" s="3923"/>
      <c r="AT5" s="3923"/>
      <c r="AU5" s="3923"/>
      <c r="AV5" s="3923"/>
      <c r="AW5" s="3923"/>
      <c r="AX5" s="3923"/>
      <c r="AY5" s="3924"/>
    </row>
    <row r="6" spans="2:51" ht="45" customHeight="1">
      <c r="B6" s="540" t="s">
        <v>13</v>
      </c>
      <c r="C6" s="541"/>
      <c r="D6" s="541"/>
      <c r="E6" s="541"/>
      <c r="F6" s="541"/>
      <c r="G6" s="541"/>
      <c r="H6" s="542" t="s">
        <v>1684</v>
      </c>
      <c r="I6" s="530"/>
      <c r="J6" s="530"/>
      <c r="K6" s="530"/>
      <c r="L6" s="530"/>
      <c r="M6" s="530"/>
      <c r="N6" s="530"/>
      <c r="O6" s="530"/>
      <c r="P6" s="530"/>
      <c r="Q6" s="530"/>
      <c r="R6" s="530"/>
      <c r="S6" s="530"/>
      <c r="T6" s="530"/>
      <c r="U6" s="530"/>
      <c r="V6" s="530"/>
      <c r="W6" s="530"/>
      <c r="X6" s="530"/>
      <c r="Y6" s="530"/>
      <c r="Z6" s="543" t="s">
        <v>15</v>
      </c>
      <c r="AA6" s="544"/>
      <c r="AB6" s="544"/>
      <c r="AC6" s="544"/>
      <c r="AD6" s="544"/>
      <c r="AE6" s="545"/>
      <c r="AF6" s="3925" t="s">
        <v>1752</v>
      </c>
      <c r="AG6" s="3926"/>
      <c r="AH6" s="3926"/>
      <c r="AI6" s="3926"/>
      <c r="AJ6" s="3926"/>
      <c r="AK6" s="3926"/>
      <c r="AL6" s="3926"/>
      <c r="AM6" s="3926"/>
      <c r="AN6" s="3926"/>
      <c r="AO6" s="3926"/>
      <c r="AP6" s="3926"/>
      <c r="AQ6" s="3926"/>
      <c r="AR6" s="3927"/>
      <c r="AS6" s="3927"/>
      <c r="AT6" s="3927"/>
      <c r="AU6" s="3927"/>
      <c r="AV6" s="3927"/>
      <c r="AW6" s="3927"/>
      <c r="AX6" s="3927"/>
      <c r="AY6" s="3928"/>
    </row>
    <row r="7" spans="2:51" ht="18" customHeight="1">
      <c r="B7" s="548" t="s">
        <v>193</v>
      </c>
      <c r="C7" s="549"/>
      <c r="D7" s="549"/>
      <c r="E7" s="549"/>
      <c r="F7" s="549"/>
      <c r="G7" s="549"/>
      <c r="H7" s="3929" t="s">
        <v>1918</v>
      </c>
      <c r="I7" s="551"/>
      <c r="J7" s="551"/>
      <c r="K7" s="551"/>
      <c r="L7" s="551"/>
      <c r="M7" s="551"/>
      <c r="N7" s="551"/>
      <c r="O7" s="551"/>
      <c r="P7" s="551"/>
      <c r="Q7" s="551"/>
      <c r="R7" s="551"/>
      <c r="S7" s="551"/>
      <c r="T7" s="551"/>
      <c r="U7" s="551"/>
      <c r="V7" s="551"/>
      <c r="W7" s="3930"/>
      <c r="X7" s="3930"/>
      <c r="Y7" s="3931"/>
      <c r="Z7" s="553" t="s">
        <v>1919</v>
      </c>
      <c r="AA7" s="530"/>
      <c r="AB7" s="530"/>
      <c r="AC7" s="530"/>
      <c r="AD7" s="530"/>
      <c r="AE7" s="554"/>
      <c r="AF7" s="3768" t="s">
        <v>1920</v>
      </c>
      <c r="AG7" s="3769"/>
      <c r="AH7" s="3769"/>
      <c r="AI7" s="3769"/>
      <c r="AJ7" s="3769"/>
      <c r="AK7" s="3769"/>
      <c r="AL7" s="3769"/>
      <c r="AM7" s="3769"/>
      <c r="AN7" s="3769"/>
      <c r="AO7" s="3769"/>
      <c r="AP7" s="3769"/>
      <c r="AQ7" s="3769"/>
      <c r="AR7" s="3769"/>
      <c r="AS7" s="3769"/>
      <c r="AT7" s="3769"/>
      <c r="AU7" s="3769"/>
      <c r="AV7" s="3769"/>
      <c r="AW7" s="3769"/>
      <c r="AX7" s="3769"/>
      <c r="AY7" s="3770"/>
    </row>
    <row r="8" spans="2:51" ht="24.05" customHeight="1">
      <c r="B8" s="558"/>
      <c r="C8" s="559"/>
      <c r="D8" s="559"/>
      <c r="E8" s="559"/>
      <c r="F8" s="559"/>
      <c r="G8" s="559"/>
      <c r="H8" s="560"/>
      <c r="I8" s="561"/>
      <c r="J8" s="561"/>
      <c r="K8" s="561"/>
      <c r="L8" s="561"/>
      <c r="M8" s="561"/>
      <c r="N8" s="561"/>
      <c r="O8" s="561"/>
      <c r="P8" s="561"/>
      <c r="Q8" s="561"/>
      <c r="R8" s="561"/>
      <c r="S8" s="561"/>
      <c r="T8" s="561"/>
      <c r="U8" s="561"/>
      <c r="V8" s="561"/>
      <c r="W8" s="3932"/>
      <c r="X8" s="3932"/>
      <c r="Y8" s="3933"/>
      <c r="Z8" s="563"/>
      <c r="AA8" s="530"/>
      <c r="AB8" s="530"/>
      <c r="AC8" s="530"/>
      <c r="AD8" s="530"/>
      <c r="AE8" s="554"/>
      <c r="AF8" s="3773"/>
      <c r="AG8" s="3774"/>
      <c r="AH8" s="3774"/>
      <c r="AI8" s="3774"/>
      <c r="AJ8" s="3774"/>
      <c r="AK8" s="3774"/>
      <c r="AL8" s="3774"/>
      <c r="AM8" s="3774"/>
      <c r="AN8" s="3774"/>
      <c r="AO8" s="3774"/>
      <c r="AP8" s="3774"/>
      <c r="AQ8" s="3774"/>
      <c r="AR8" s="3774"/>
      <c r="AS8" s="3774"/>
      <c r="AT8" s="3774"/>
      <c r="AU8" s="3774"/>
      <c r="AV8" s="3774"/>
      <c r="AW8" s="3774"/>
      <c r="AX8" s="3774"/>
      <c r="AY8" s="3775"/>
    </row>
    <row r="9" spans="2:51" ht="85.75" customHeight="1">
      <c r="B9" s="567" t="s">
        <v>196</v>
      </c>
      <c r="C9" s="568"/>
      <c r="D9" s="568"/>
      <c r="E9" s="568"/>
      <c r="F9" s="568"/>
      <c r="G9" s="568"/>
      <c r="H9" s="3934" t="s">
        <v>1921</v>
      </c>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1"/>
    </row>
    <row r="10" spans="2:51" ht="109.5" customHeight="1">
      <c r="B10" s="567" t="s">
        <v>892</v>
      </c>
      <c r="C10" s="568"/>
      <c r="D10" s="568"/>
      <c r="E10" s="568"/>
      <c r="F10" s="568"/>
      <c r="G10" s="568"/>
      <c r="H10" s="2865" t="s">
        <v>1922</v>
      </c>
      <c r="I10" s="2866"/>
      <c r="J10" s="2866"/>
      <c r="K10" s="2866"/>
      <c r="L10" s="2866"/>
      <c r="M10" s="2866"/>
      <c r="N10" s="2866"/>
      <c r="O10" s="2866"/>
      <c r="P10" s="2866"/>
      <c r="Q10" s="2866"/>
      <c r="R10" s="2866"/>
      <c r="S10" s="2866"/>
      <c r="T10" s="2866"/>
      <c r="U10" s="2866"/>
      <c r="V10" s="2866"/>
      <c r="W10" s="2866"/>
      <c r="X10" s="2866"/>
      <c r="Y10" s="2866"/>
      <c r="Z10" s="2866"/>
      <c r="AA10" s="2866"/>
      <c r="AB10" s="2866"/>
      <c r="AC10" s="2866"/>
      <c r="AD10" s="2866"/>
      <c r="AE10" s="2866"/>
      <c r="AF10" s="2866"/>
      <c r="AG10" s="2866"/>
      <c r="AH10" s="2866"/>
      <c r="AI10" s="2866"/>
      <c r="AJ10" s="2866"/>
      <c r="AK10" s="2866"/>
      <c r="AL10" s="2866"/>
      <c r="AM10" s="2866"/>
      <c r="AN10" s="2866"/>
      <c r="AO10" s="2866"/>
      <c r="AP10" s="2866"/>
      <c r="AQ10" s="2866"/>
      <c r="AR10" s="2866"/>
      <c r="AS10" s="2866"/>
      <c r="AT10" s="2866"/>
      <c r="AU10" s="2866"/>
      <c r="AV10" s="2866"/>
      <c r="AW10" s="2866"/>
      <c r="AX10" s="2866"/>
      <c r="AY10" s="2867"/>
    </row>
    <row r="11" spans="2:51" ht="29.3" customHeight="1">
      <c r="B11" s="567" t="s">
        <v>25</v>
      </c>
      <c r="C11" s="568"/>
      <c r="D11" s="568"/>
      <c r="E11" s="568"/>
      <c r="F11" s="568"/>
      <c r="G11" s="572"/>
      <c r="H11" s="1157" t="s">
        <v>1923</v>
      </c>
      <c r="I11" s="1158"/>
      <c r="J11" s="1158"/>
      <c r="K11" s="1158"/>
      <c r="L11" s="1158"/>
      <c r="M11" s="1158"/>
      <c r="N11" s="1158"/>
      <c r="O11" s="1158"/>
      <c r="P11" s="1158"/>
      <c r="Q11" s="1158"/>
      <c r="R11" s="1158"/>
      <c r="S11" s="1158"/>
      <c r="T11" s="1158"/>
      <c r="U11" s="1158"/>
      <c r="V11" s="1158"/>
      <c r="W11" s="1158"/>
      <c r="X11" s="1158"/>
      <c r="Y11" s="1158"/>
      <c r="Z11" s="1158"/>
      <c r="AA11" s="1158"/>
      <c r="AB11" s="1158"/>
      <c r="AC11" s="1158"/>
      <c r="AD11" s="1158"/>
      <c r="AE11" s="1158"/>
      <c r="AF11" s="1158"/>
      <c r="AG11" s="1158"/>
      <c r="AH11" s="1158"/>
      <c r="AI11" s="1158"/>
      <c r="AJ11" s="1158"/>
      <c r="AK11" s="1158"/>
      <c r="AL11" s="1158"/>
      <c r="AM11" s="1158"/>
      <c r="AN11" s="1158"/>
      <c r="AO11" s="1158"/>
      <c r="AP11" s="1158"/>
      <c r="AQ11" s="1158"/>
      <c r="AR11" s="1158"/>
      <c r="AS11" s="1158"/>
      <c r="AT11" s="1158"/>
      <c r="AU11" s="1158"/>
      <c r="AV11" s="1158"/>
      <c r="AW11" s="1158"/>
      <c r="AX11" s="1158"/>
      <c r="AY11" s="1159"/>
    </row>
    <row r="12" spans="2:51" ht="20.95" customHeight="1">
      <c r="B12" s="576" t="s">
        <v>691</v>
      </c>
      <c r="C12" s="577"/>
      <c r="D12" s="577"/>
      <c r="E12" s="577"/>
      <c r="F12" s="577"/>
      <c r="G12" s="578"/>
      <c r="H12" s="579"/>
      <c r="I12" s="580"/>
      <c r="J12" s="580"/>
      <c r="K12" s="580"/>
      <c r="L12" s="580"/>
      <c r="M12" s="580"/>
      <c r="N12" s="580"/>
      <c r="O12" s="580"/>
      <c r="P12" s="580"/>
      <c r="Q12" s="581" t="s">
        <v>1924</v>
      </c>
      <c r="R12" s="582"/>
      <c r="S12" s="582"/>
      <c r="T12" s="582"/>
      <c r="U12" s="582"/>
      <c r="V12" s="582"/>
      <c r="W12" s="583"/>
      <c r="X12" s="581" t="s">
        <v>1925</v>
      </c>
      <c r="Y12" s="582"/>
      <c r="Z12" s="582"/>
      <c r="AA12" s="582"/>
      <c r="AB12" s="582"/>
      <c r="AC12" s="582"/>
      <c r="AD12" s="583"/>
      <c r="AE12" s="581" t="s">
        <v>1926</v>
      </c>
      <c r="AF12" s="582"/>
      <c r="AG12" s="582"/>
      <c r="AH12" s="582"/>
      <c r="AI12" s="582"/>
      <c r="AJ12" s="582"/>
      <c r="AK12" s="583"/>
      <c r="AL12" s="581" t="s">
        <v>1927</v>
      </c>
      <c r="AM12" s="582"/>
      <c r="AN12" s="582"/>
      <c r="AO12" s="582"/>
      <c r="AP12" s="582"/>
      <c r="AQ12" s="582"/>
      <c r="AR12" s="583"/>
      <c r="AS12" s="581" t="s">
        <v>1928</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3935" t="s">
        <v>1929</v>
      </c>
      <c r="R13" s="3935"/>
      <c r="S13" s="3935"/>
      <c r="T13" s="3935"/>
      <c r="U13" s="3935"/>
      <c r="V13" s="3935"/>
      <c r="W13" s="3935"/>
      <c r="X13" s="3935" t="s">
        <v>1929</v>
      </c>
      <c r="Y13" s="3935"/>
      <c r="Z13" s="3935"/>
      <c r="AA13" s="3935"/>
      <c r="AB13" s="3935"/>
      <c r="AC13" s="3935"/>
      <c r="AD13" s="3935"/>
      <c r="AE13" s="3935" t="s">
        <v>1929</v>
      </c>
      <c r="AF13" s="3935"/>
      <c r="AG13" s="3935"/>
      <c r="AH13" s="3935"/>
      <c r="AI13" s="3935"/>
      <c r="AJ13" s="3935"/>
      <c r="AK13" s="3935"/>
      <c r="AL13" s="1212" t="s">
        <v>1930</v>
      </c>
      <c r="AM13" s="1213"/>
      <c r="AN13" s="1213"/>
      <c r="AO13" s="1213"/>
      <c r="AP13" s="1213"/>
      <c r="AQ13" s="1213"/>
      <c r="AR13" s="1214"/>
      <c r="AS13" s="3936">
        <v>800</v>
      </c>
      <c r="AT13" s="3936"/>
      <c r="AU13" s="3936"/>
      <c r="AV13" s="3936"/>
      <c r="AW13" s="3936"/>
      <c r="AX13" s="3936"/>
      <c r="AY13" s="3937"/>
    </row>
    <row r="14" spans="2:51" ht="20.95" customHeight="1">
      <c r="B14" s="585"/>
      <c r="C14" s="586"/>
      <c r="D14" s="586"/>
      <c r="E14" s="586"/>
      <c r="F14" s="586"/>
      <c r="G14" s="587"/>
      <c r="H14" s="617"/>
      <c r="I14" s="602"/>
      <c r="J14" s="618" t="s">
        <v>36</v>
      </c>
      <c r="K14" s="619"/>
      <c r="L14" s="619"/>
      <c r="M14" s="619"/>
      <c r="N14" s="619"/>
      <c r="O14" s="619"/>
      <c r="P14" s="620"/>
      <c r="Q14" s="1173" t="s">
        <v>1929</v>
      </c>
      <c r="R14" s="1173"/>
      <c r="S14" s="1173"/>
      <c r="T14" s="1173"/>
      <c r="U14" s="1173"/>
      <c r="V14" s="1173"/>
      <c r="W14" s="1173"/>
      <c r="X14" s="1173" t="s">
        <v>1929</v>
      </c>
      <c r="Y14" s="1173"/>
      <c r="Z14" s="1173"/>
      <c r="AA14" s="1173"/>
      <c r="AB14" s="1173"/>
      <c r="AC14" s="1173"/>
      <c r="AD14" s="1173"/>
      <c r="AE14" s="3938" t="s">
        <v>1931</v>
      </c>
      <c r="AF14" s="3939"/>
      <c r="AG14" s="3939"/>
      <c r="AH14" s="3939"/>
      <c r="AI14" s="3939"/>
      <c r="AJ14" s="3939"/>
      <c r="AK14" s="3940"/>
      <c r="AL14" s="1173" t="s">
        <v>1929</v>
      </c>
      <c r="AM14" s="1173"/>
      <c r="AN14" s="1173"/>
      <c r="AO14" s="1173"/>
      <c r="AP14" s="1173"/>
      <c r="AQ14" s="1173"/>
      <c r="AR14" s="1173"/>
      <c r="AS14" s="3941"/>
      <c r="AT14" s="3941"/>
      <c r="AU14" s="3941"/>
      <c r="AV14" s="3941"/>
      <c r="AW14" s="3941"/>
      <c r="AX14" s="3941"/>
      <c r="AY14" s="3942"/>
    </row>
    <row r="15" spans="2:51" ht="24.75" customHeight="1">
      <c r="B15" s="585"/>
      <c r="C15" s="586"/>
      <c r="D15" s="586"/>
      <c r="E15" s="586"/>
      <c r="F15" s="586"/>
      <c r="G15" s="587"/>
      <c r="H15" s="617"/>
      <c r="I15" s="602"/>
      <c r="J15" s="618" t="s">
        <v>38</v>
      </c>
      <c r="K15" s="619"/>
      <c r="L15" s="619"/>
      <c r="M15" s="619"/>
      <c r="N15" s="619"/>
      <c r="O15" s="619"/>
      <c r="P15" s="620"/>
      <c r="Q15" s="1173" t="s">
        <v>1929</v>
      </c>
      <c r="R15" s="1173"/>
      <c r="S15" s="1173"/>
      <c r="T15" s="1173"/>
      <c r="U15" s="1173"/>
      <c r="V15" s="1173"/>
      <c r="W15" s="1173"/>
      <c r="X15" s="1173" t="s">
        <v>1929</v>
      </c>
      <c r="Y15" s="1173"/>
      <c r="Z15" s="1173"/>
      <c r="AA15" s="1173"/>
      <c r="AB15" s="1173"/>
      <c r="AC15" s="1173"/>
      <c r="AD15" s="1173"/>
      <c r="AE15" s="1172" t="s">
        <v>1932</v>
      </c>
      <c r="AF15" s="1172"/>
      <c r="AG15" s="1172"/>
      <c r="AH15" s="1172"/>
      <c r="AI15" s="1172"/>
      <c r="AJ15" s="1172"/>
      <c r="AK15" s="1172"/>
      <c r="AL15" s="1173">
        <v>10532</v>
      </c>
      <c r="AM15" s="1173"/>
      <c r="AN15" s="1173"/>
      <c r="AO15" s="1173"/>
      <c r="AP15" s="1173"/>
      <c r="AQ15" s="1173"/>
      <c r="AR15" s="1173"/>
      <c r="AS15" s="3941"/>
      <c r="AT15" s="3941"/>
      <c r="AU15" s="3941"/>
      <c r="AV15" s="3941"/>
      <c r="AW15" s="3941"/>
      <c r="AX15" s="3941"/>
      <c r="AY15" s="3942"/>
    </row>
    <row r="16" spans="2:51" ht="24.75" customHeight="1">
      <c r="B16" s="585"/>
      <c r="C16" s="586"/>
      <c r="D16" s="586"/>
      <c r="E16" s="586"/>
      <c r="F16" s="586"/>
      <c r="G16" s="587"/>
      <c r="H16" s="626"/>
      <c r="I16" s="627"/>
      <c r="J16" s="628" t="s">
        <v>39</v>
      </c>
      <c r="K16" s="629"/>
      <c r="L16" s="629"/>
      <c r="M16" s="629"/>
      <c r="N16" s="629"/>
      <c r="O16" s="629"/>
      <c r="P16" s="630"/>
      <c r="Q16" s="1176" t="s">
        <v>167</v>
      </c>
      <c r="R16" s="1176"/>
      <c r="S16" s="1176"/>
      <c r="T16" s="1176"/>
      <c r="U16" s="1176"/>
      <c r="V16" s="1176"/>
      <c r="W16" s="1176"/>
      <c r="X16" s="1176" t="s">
        <v>167</v>
      </c>
      <c r="Y16" s="1176"/>
      <c r="Z16" s="1176"/>
      <c r="AA16" s="1176"/>
      <c r="AB16" s="1176"/>
      <c r="AC16" s="1176"/>
      <c r="AD16" s="1176"/>
      <c r="AE16" s="1176">
        <v>707</v>
      </c>
      <c r="AF16" s="1176"/>
      <c r="AG16" s="1176"/>
      <c r="AH16" s="1176"/>
      <c r="AI16" s="1176"/>
      <c r="AJ16" s="1176"/>
      <c r="AK16" s="1176"/>
      <c r="AL16" s="1176">
        <v>11290</v>
      </c>
      <c r="AM16" s="1176"/>
      <c r="AN16" s="1176"/>
      <c r="AO16" s="1176"/>
      <c r="AP16" s="1176"/>
      <c r="AQ16" s="1176"/>
      <c r="AR16" s="1176"/>
      <c r="AS16" s="3943"/>
      <c r="AT16" s="3943"/>
      <c r="AU16" s="3943"/>
      <c r="AV16" s="3943"/>
      <c r="AW16" s="3943"/>
      <c r="AX16" s="3943"/>
      <c r="AY16" s="3944"/>
    </row>
    <row r="17" spans="2:60" ht="24.75" customHeight="1">
      <c r="B17" s="585"/>
      <c r="C17" s="586"/>
      <c r="D17" s="586"/>
      <c r="E17" s="586"/>
      <c r="F17" s="586"/>
      <c r="G17" s="587"/>
      <c r="H17" s="635" t="s">
        <v>40</v>
      </c>
      <c r="I17" s="636"/>
      <c r="J17" s="636"/>
      <c r="K17" s="636"/>
      <c r="L17" s="636"/>
      <c r="M17" s="636"/>
      <c r="N17" s="636"/>
      <c r="O17" s="636"/>
      <c r="P17" s="636"/>
      <c r="Q17" s="2927" t="s">
        <v>167</v>
      </c>
      <c r="R17" s="2927"/>
      <c r="S17" s="2927"/>
      <c r="T17" s="2927"/>
      <c r="U17" s="2927"/>
      <c r="V17" s="2927"/>
      <c r="W17" s="2927"/>
      <c r="X17" s="2927" t="s">
        <v>167</v>
      </c>
      <c r="Y17" s="2927"/>
      <c r="Z17" s="2927"/>
      <c r="AA17" s="2927"/>
      <c r="AB17" s="2927"/>
      <c r="AC17" s="2927"/>
      <c r="AD17" s="2927"/>
      <c r="AE17" s="2927">
        <v>427.12287800000001</v>
      </c>
      <c r="AF17" s="2927"/>
      <c r="AG17" s="2927"/>
      <c r="AH17" s="2927"/>
      <c r="AI17" s="2927"/>
      <c r="AJ17" s="2927"/>
      <c r="AK17" s="2927"/>
      <c r="AL17" s="3945"/>
      <c r="AM17" s="3945"/>
      <c r="AN17" s="3945"/>
      <c r="AO17" s="3945"/>
      <c r="AP17" s="3945"/>
      <c r="AQ17" s="3945"/>
      <c r="AR17" s="3945"/>
      <c r="AS17" s="3945"/>
      <c r="AT17" s="3945"/>
      <c r="AU17" s="3945"/>
      <c r="AV17" s="3945"/>
      <c r="AW17" s="3945"/>
      <c r="AX17" s="3945"/>
      <c r="AY17" s="3946"/>
    </row>
    <row r="18" spans="2:60" ht="24.75" customHeight="1">
      <c r="B18" s="640"/>
      <c r="C18" s="641"/>
      <c r="D18" s="641"/>
      <c r="E18" s="641"/>
      <c r="F18" s="641"/>
      <c r="G18" s="642"/>
      <c r="H18" s="635" t="s">
        <v>41</v>
      </c>
      <c r="I18" s="636"/>
      <c r="J18" s="636"/>
      <c r="K18" s="636"/>
      <c r="L18" s="636"/>
      <c r="M18" s="636"/>
      <c r="N18" s="636"/>
      <c r="O18" s="636"/>
      <c r="P18" s="636"/>
      <c r="Q18" s="1182" t="s">
        <v>167</v>
      </c>
      <c r="R18" s="1182"/>
      <c r="S18" s="1182"/>
      <c r="T18" s="1182"/>
      <c r="U18" s="1182"/>
      <c r="V18" s="1182"/>
      <c r="W18" s="1182"/>
      <c r="X18" s="1182" t="s">
        <v>167</v>
      </c>
      <c r="Y18" s="1182"/>
      <c r="Z18" s="1182"/>
      <c r="AA18" s="1182"/>
      <c r="AB18" s="1182"/>
      <c r="AC18" s="1182"/>
      <c r="AD18" s="1182"/>
      <c r="AE18" s="1182">
        <f>AE17/AE16</f>
        <v>0.60413419801980195</v>
      </c>
      <c r="AF18" s="1182"/>
      <c r="AG18" s="1182"/>
      <c r="AH18" s="1182"/>
      <c r="AI18" s="1182"/>
      <c r="AJ18" s="1182"/>
      <c r="AK18" s="1182"/>
      <c r="AL18" s="3947"/>
      <c r="AM18" s="3947"/>
      <c r="AN18" s="3947"/>
      <c r="AO18" s="3947"/>
      <c r="AP18" s="3947"/>
      <c r="AQ18" s="3947"/>
      <c r="AR18" s="3947"/>
      <c r="AS18" s="637"/>
      <c r="AT18" s="637"/>
      <c r="AU18" s="637"/>
      <c r="AV18" s="637"/>
      <c r="AW18" s="637"/>
      <c r="AX18" s="637"/>
      <c r="AY18" s="639"/>
    </row>
    <row r="19" spans="2:60" ht="31.75" customHeight="1">
      <c r="B19" s="672" t="s">
        <v>43</v>
      </c>
      <c r="C19" s="673"/>
      <c r="D19" s="673"/>
      <c r="E19" s="673"/>
      <c r="F19" s="673"/>
      <c r="G19" s="674"/>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1924</v>
      </c>
      <c r="AG19" s="651"/>
      <c r="AH19" s="651"/>
      <c r="AI19" s="651"/>
      <c r="AJ19" s="651"/>
      <c r="AK19" s="651" t="s">
        <v>1925</v>
      </c>
      <c r="AL19" s="651"/>
      <c r="AM19" s="651"/>
      <c r="AN19" s="651"/>
      <c r="AO19" s="651"/>
      <c r="AP19" s="651" t="s">
        <v>1926</v>
      </c>
      <c r="AQ19" s="651"/>
      <c r="AR19" s="651"/>
      <c r="AS19" s="651"/>
      <c r="AT19" s="651"/>
      <c r="AU19" s="652" t="s">
        <v>46</v>
      </c>
      <c r="AV19" s="651"/>
      <c r="AW19" s="651"/>
      <c r="AX19" s="651"/>
      <c r="AY19" s="653"/>
    </row>
    <row r="20" spans="2:60" ht="25.55" customHeight="1">
      <c r="B20" s="678"/>
      <c r="C20" s="679"/>
      <c r="D20" s="679"/>
      <c r="E20" s="679"/>
      <c r="F20" s="679"/>
      <c r="G20" s="680"/>
      <c r="H20" s="2298" t="s">
        <v>1933</v>
      </c>
      <c r="I20" s="1377"/>
      <c r="J20" s="1377"/>
      <c r="K20" s="1377"/>
      <c r="L20" s="1377"/>
      <c r="M20" s="1377"/>
      <c r="N20" s="1377"/>
      <c r="O20" s="1377"/>
      <c r="P20" s="1377"/>
      <c r="Q20" s="1377"/>
      <c r="R20" s="1377"/>
      <c r="S20" s="1377"/>
      <c r="T20" s="1377"/>
      <c r="U20" s="1377"/>
      <c r="V20" s="1377"/>
      <c r="W20" s="1377"/>
      <c r="X20" s="1377"/>
      <c r="Y20" s="1378"/>
      <c r="Z20" s="658" t="s">
        <v>213</v>
      </c>
      <c r="AA20" s="659"/>
      <c r="AB20" s="660"/>
      <c r="AC20" s="1593" t="s">
        <v>1934</v>
      </c>
      <c r="AD20" s="1593"/>
      <c r="AE20" s="1593"/>
      <c r="AF20" s="1106" t="s">
        <v>432</v>
      </c>
      <c r="AG20" s="1106"/>
      <c r="AH20" s="1106"/>
      <c r="AI20" s="1106"/>
      <c r="AJ20" s="1106"/>
      <c r="AK20" s="1106" t="s">
        <v>432</v>
      </c>
      <c r="AL20" s="1106"/>
      <c r="AM20" s="1106"/>
      <c r="AN20" s="1106"/>
      <c r="AO20" s="1106"/>
      <c r="AP20" s="2152">
        <v>3</v>
      </c>
      <c r="AQ20" s="2152"/>
      <c r="AR20" s="2152"/>
      <c r="AS20" s="2152"/>
      <c r="AT20" s="2152"/>
      <c r="AU20" s="3948">
        <v>349</v>
      </c>
      <c r="AV20" s="3948"/>
      <c r="AW20" s="3948"/>
      <c r="AX20" s="3948"/>
      <c r="AY20" s="3949"/>
    </row>
    <row r="21" spans="2:60" ht="25.55" customHeight="1">
      <c r="B21" s="678"/>
      <c r="C21" s="679"/>
      <c r="D21" s="679"/>
      <c r="E21" s="679"/>
      <c r="F21" s="679"/>
      <c r="G21" s="680"/>
      <c r="H21" s="3865"/>
      <c r="I21" s="3759"/>
      <c r="J21" s="3759"/>
      <c r="K21" s="3759"/>
      <c r="L21" s="3759"/>
      <c r="M21" s="3759"/>
      <c r="N21" s="3759"/>
      <c r="O21" s="3759"/>
      <c r="P21" s="3759"/>
      <c r="Q21" s="3759"/>
      <c r="R21" s="3759"/>
      <c r="S21" s="3759"/>
      <c r="T21" s="3759"/>
      <c r="U21" s="3759"/>
      <c r="V21" s="3759"/>
      <c r="W21" s="3759"/>
      <c r="X21" s="3759"/>
      <c r="Y21" s="3760"/>
      <c r="Z21" s="581" t="s">
        <v>52</v>
      </c>
      <c r="AA21" s="582"/>
      <c r="AB21" s="583"/>
      <c r="AC21" s="1198"/>
      <c r="AD21" s="1198"/>
      <c r="AE21" s="1198"/>
      <c r="AF21" s="1198" t="s">
        <v>432</v>
      </c>
      <c r="AG21" s="1198"/>
      <c r="AH21" s="1198"/>
      <c r="AI21" s="1198"/>
      <c r="AJ21" s="1198"/>
      <c r="AK21" s="1198" t="s">
        <v>432</v>
      </c>
      <c r="AL21" s="1198"/>
      <c r="AM21" s="1198"/>
      <c r="AN21" s="1198"/>
      <c r="AO21" s="1198"/>
      <c r="AP21" s="3950">
        <v>0.01</v>
      </c>
      <c r="AQ21" s="2152"/>
      <c r="AR21" s="2152"/>
      <c r="AS21" s="2152"/>
      <c r="AT21" s="2152"/>
      <c r="AU21" s="3951"/>
      <c r="AV21" s="3951"/>
      <c r="AW21" s="3951"/>
      <c r="AX21" s="3951"/>
      <c r="AY21" s="3952"/>
    </row>
    <row r="22" spans="2:60" ht="25.55" customHeight="1">
      <c r="B22" s="678"/>
      <c r="C22" s="679"/>
      <c r="D22" s="679"/>
      <c r="E22" s="679"/>
      <c r="F22" s="679"/>
      <c r="G22" s="680"/>
      <c r="H22" s="3953" t="s">
        <v>1935</v>
      </c>
      <c r="I22" s="1377"/>
      <c r="J22" s="1377"/>
      <c r="K22" s="1377"/>
      <c r="L22" s="1377"/>
      <c r="M22" s="1377"/>
      <c r="N22" s="1377"/>
      <c r="O22" s="1377"/>
      <c r="P22" s="1377"/>
      <c r="Q22" s="1377"/>
      <c r="R22" s="1377"/>
      <c r="S22" s="1377"/>
      <c r="T22" s="1377"/>
      <c r="U22" s="1377"/>
      <c r="V22" s="1377"/>
      <c r="W22" s="1377"/>
      <c r="X22" s="1377"/>
      <c r="Y22" s="1378"/>
      <c r="Z22" s="658" t="s">
        <v>213</v>
      </c>
      <c r="AA22" s="659"/>
      <c r="AB22" s="660"/>
      <c r="AC22" s="1198" t="s">
        <v>1936</v>
      </c>
      <c r="AD22" s="1198"/>
      <c r="AE22" s="1198"/>
      <c r="AF22" s="1106" t="s">
        <v>432</v>
      </c>
      <c r="AG22" s="1106"/>
      <c r="AH22" s="1106"/>
      <c r="AI22" s="1106"/>
      <c r="AJ22" s="1106"/>
      <c r="AK22" s="1106" t="s">
        <v>432</v>
      </c>
      <c r="AL22" s="1106"/>
      <c r="AM22" s="1106"/>
      <c r="AN22" s="1106"/>
      <c r="AO22" s="1106"/>
      <c r="AP22" s="3846" t="s">
        <v>1937</v>
      </c>
      <c r="AQ22" s="2152"/>
      <c r="AR22" s="2152"/>
      <c r="AS22" s="2152"/>
      <c r="AT22" s="2152"/>
      <c r="AU22" s="1123">
        <v>457</v>
      </c>
      <c r="AV22" s="1123"/>
      <c r="AW22" s="1123"/>
      <c r="AX22" s="1123"/>
      <c r="AY22" s="1186"/>
    </row>
    <row r="23" spans="2:60" ht="25.55" customHeight="1">
      <c r="B23" s="698"/>
      <c r="C23" s="699"/>
      <c r="D23" s="699"/>
      <c r="E23" s="699"/>
      <c r="F23" s="699"/>
      <c r="G23" s="700"/>
      <c r="H23" s="3865"/>
      <c r="I23" s="3759"/>
      <c r="J23" s="3759"/>
      <c r="K23" s="3759"/>
      <c r="L23" s="3759"/>
      <c r="M23" s="3759"/>
      <c r="N23" s="3759"/>
      <c r="O23" s="3759"/>
      <c r="P23" s="3759"/>
      <c r="Q23" s="3759"/>
      <c r="R23" s="3759"/>
      <c r="S23" s="3759"/>
      <c r="T23" s="3759"/>
      <c r="U23" s="3759"/>
      <c r="V23" s="3759"/>
      <c r="W23" s="3759"/>
      <c r="X23" s="3759"/>
      <c r="Y23" s="3760"/>
      <c r="Z23" s="581" t="s">
        <v>52</v>
      </c>
      <c r="AA23" s="582"/>
      <c r="AB23" s="583"/>
      <c r="AC23" s="1198"/>
      <c r="AD23" s="1198"/>
      <c r="AE23" s="1198"/>
      <c r="AF23" s="1106" t="s">
        <v>432</v>
      </c>
      <c r="AG23" s="1106"/>
      <c r="AH23" s="1106"/>
      <c r="AI23" s="1106"/>
      <c r="AJ23" s="1106"/>
      <c r="AK23" s="1106" t="s">
        <v>432</v>
      </c>
      <c r="AL23" s="1106"/>
      <c r="AM23" s="1106"/>
      <c r="AN23" s="1106"/>
      <c r="AO23" s="1106"/>
      <c r="AP23" s="3950">
        <v>1</v>
      </c>
      <c r="AQ23" s="3950"/>
      <c r="AR23" s="3950"/>
      <c r="AS23" s="3950"/>
      <c r="AT23" s="3950"/>
      <c r="AU23" s="670"/>
      <c r="AV23" s="670"/>
      <c r="AW23" s="670"/>
      <c r="AX23" s="670"/>
      <c r="AY23" s="671"/>
    </row>
    <row r="24" spans="2:60" ht="31.75" customHeight="1">
      <c r="B24" s="672" t="s">
        <v>54</v>
      </c>
      <c r="C24" s="673"/>
      <c r="D24" s="673"/>
      <c r="E24" s="673"/>
      <c r="F24" s="673"/>
      <c r="G24" s="674"/>
      <c r="H24" s="647" t="s">
        <v>55</v>
      </c>
      <c r="I24" s="582"/>
      <c r="J24" s="582"/>
      <c r="K24" s="582"/>
      <c r="L24" s="582"/>
      <c r="M24" s="582"/>
      <c r="N24" s="582"/>
      <c r="O24" s="582"/>
      <c r="P24" s="582"/>
      <c r="Q24" s="582"/>
      <c r="R24" s="582"/>
      <c r="S24" s="582"/>
      <c r="T24" s="582"/>
      <c r="U24" s="582"/>
      <c r="V24" s="582"/>
      <c r="W24" s="582"/>
      <c r="X24" s="582"/>
      <c r="Y24" s="583"/>
      <c r="Z24" s="648"/>
      <c r="AA24" s="649"/>
      <c r="AB24" s="650"/>
      <c r="AC24" s="581" t="s">
        <v>45</v>
      </c>
      <c r="AD24" s="582"/>
      <c r="AE24" s="583"/>
      <c r="AF24" s="651" t="s">
        <v>1924</v>
      </c>
      <c r="AG24" s="651"/>
      <c r="AH24" s="651"/>
      <c r="AI24" s="651"/>
      <c r="AJ24" s="651"/>
      <c r="AK24" s="651" t="s">
        <v>1925</v>
      </c>
      <c r="AL24" s="651"/>
      <c r="AM24" s="651"/>
      <c r="AN24" s="651"/>
      <c r="AO24" s="651"/>
      <c r="AP24" s="651" t="s">
        <v>1926</v>
      </c>
      <c r="AQ24" s="651"/>
      <c r="AR24" s="651"/>
      <c r="AS24" s="651"/>
      <c r="AT24" s="651"/>
      <c r="AU24" s="675" t="s">
        <v>56</v>
      </c>
      <c r="AV24" s="676"/>
      <c r="AW24" s="676"/>
      <c r="AX24" s="676"/>
      <c r="AY24" s="677"/>
    </row>
    <row r="25" spans="2:60" ht="15.75" customHeight="1">
      <c r="B25" s="678"/>
      <c r="C25" s="679"/>
      <c r="D25" s="679"/>
      <c r="E25" s="679"/>
      <c r="F25" s="679"/>
      <c r="G25" s="680"/>
      <c r="H25" s="2262" t="s">
        <v>1938</v>
      </c>
      <c r="I25" s="3954"/>
      <c r="J25" s="3954"/>
      <c r="K25" s="3954"/>
      <c r="L25" s="3954"/>
      <c r="M25" s="3954"/>
      <c r="N25" s="3954"/>
      <c r="O25" s="3954"/>
      <c r="P25" s="3954"/>
      <c r="Q25" s="3954"/>
      <c r="R25" s="3954"/>
      <c r="S25" s="3954"/>
      <c r="T25" s="3954"/>
      <c r="U25" s="3954"/>
      <c r="V25" s="3954"/>
      <c r="W25" s="3954"/>
      <c r="X25" s="3954"/>
      <c r="Y25" s="3955"/>
      <c r="Z25" s="683" t="s">
        <v>58</v>
      </c>
      <c r="AA25" s="2598"/>
      <c r="AB25" s="2599"/>
      <c r="AC25" s="1195" t="s">
        <v>1939</v>
      </c>
      <c r="AD25" s="1150"/>
      <c r="AE25" s="1196"/>
      <c r="AF25" s="1197" t="s">
        <v>1940</v>
      </c>
      <c r="AG25" s="693"/>
      <c r="AH25" s="693"/>
      <c r="AI25" s="693"/>
      <c r="AJ25" s="694"/>
      <c r="AK25" s="1197" t="s">
        <v>1940</v>
      </c>
      <c r="AL25" s="693"/>
      <c r="AM25" s="693"/>
      <c r="AN25" s="693"/>
      <c r="AO25" s="694"/>
      <c r="AP25" s="1197">
        <v>3</v>
      </c>
      <c r="AQ25" s="693"/>
      <c r="AR25" s="693"/>
      <c r="AS25" s="693"/>
      <c r="AT25" s="693"/>
      <c r="AU25" s="1197">
        <v>40</v>
      </c>
      <c r="AV25" s="693"/>
      <c r="AW25" s="693"/>
      <c r="AX25" s="693"/>
      <c r="AY25" s="1199"/>
    </row>
    <row r="26" spans="2:60" ht="15.75" customHeight="1">
      <c r="B26" s="678"/>
      <c r="C26" s="679"/>
      <c r="D26" s="679"/>
      <c r="E26" s="679"/>
      <c r="F26" s="679"/>
      <c r="G26" s="680"/>
      <c r="H26" s="3956"/>
      <c r="I26" s="3957"/>
      <c r="J26" s="3957"/>
      <c r="K26" s="3957"/>
      <c r="L26" s="3957"/>
      <c r="M26" s="3957"/>
      <c r="N26" s="3957"/>
      <c r="O26" s="3957"/>
      <c r="P26" s="3957"/>
      <c r="Q26" s="3957"/>
      <c r="R26" s="3957"/>
      <c r="S26" s="3957"/>
      <c r="T26" s="3957"/>
      <c r="U26" s="3957"/>
      <c r="V26" s="3957"/>
      <c r="W26" s="3957"/>
      <c r="X26" s="3957"/>
      <c r="Y26" s="3958"/>
      <c r="Z26" s="3959"/>
      <c r="AA26" s="3960"/>
      <c r="AB26" s="3961"/>
      <c r="AC26" s="1154"/>
      <c r="AD26" s="1155"/>
      <c r="AE26" s="1202"/>
      <c r="AF26" s="1602"/>
      <c r="AG26" s="2288"/>
      <c r="AH26" s="2288"/>
      <c r="AI26" s="2288"/>
      <c r="AJ26" s="3962"/>
      <c r="AK26" s="1602"/>
      <c r="AL26" s="2288"/>
      <c r="AM26" s="2288"/>
      <c r="AN26" s="2288"/>
      <c r="AO26" s="3962"/>
      <c r="AP26" s="3963">
        <v>50</v>
      </c>
      <c r="AQ26" s="3964"/>
      <c r="AR26" s="3964"/>
      <c r="AS26" s="3964"/>
      <c r="AT26" s="3964"/>
      <c r="AU26" s="713"/>
      <c r="AV26" s="714"/>
      <c r="AW26" s="714"/>
      <c r="AX26" s="714"/>
      <c r="AY26" s="2046"/>
    </row>
    <row r="27" spans="2:60" ht="15.75" customHeight="1">
      <c r="B27" s="678"/>
      <c r="C27" s="679"/>
      <c r="D27" s="679"/>
      <c r="E27" s="679"/>
      <c r="F27" s="679"/>
      <c r="G27" s="680"/>
      <c r="H27" s="3965" t="s">
        <v>1941</v>
      </c>
      <c r="I27" s="2074"/>
      <c r="J27" s="2074"/>
      <c r="K27" s="2074"/>
      <c r="L27" s="2074"/>
      <c r="M27" s="2074"/>
      <c r="N27" s="2074"/>
      <c r="O27" s="2074"/>
      <c r="P27" s="2074"/>
      <c r="Q27" s="2074"/>
      <c r="R27" s="2074"/>
      <c r="S27" s="2074"/>
      <c r="T27" s="2074"/>
      <c r="U27" s="2074"/>
      <c r="V27" s="2074"/>
      <c r="W27" s="2074"/>
      <c r="X27" s="2074"/>
      <c r="Y27" s="3966"/>
      <c r="Z27" s="3959"/>
      <c r="AA27" s="3960"/>
      <c r="AB27" s="3961"/>
      <c r="AC27" s="2159" t="s">
        <v>1939</v>
      </c>
      <c r="AD27" s="2160"/>
      <c r="AE27" s="2161"/>
      <c r="AF27" s="1197" t="s">
        <v>1940</v>
      </c>
      <c r="AG27" s="693"/>
      <c r="AH27" s="693"/>
      <c r="AI27" s="693"/>
      <c r="AJ27" s="694"/>
      <c r="AK27" s="1197" t="s">
        <v>1940</v>
      </c>
      <c r="AL27" s="693"/>
      <c r="AM27" s="693"/>
      <c r="AN27" s="693"/>
      <c r="AO27" s="694"/>
      <c r="AP27" s="1197">
        <v>1</v>
      </c>
      <c r="AQ27" s="693"/>
      <c r="AR27" s="693"/>
      <c r="AS27" s="693"/>
      <c r="AT27" s="693"/>
      <c r="AU27" s="848">
        <v>15</v>
      </c>
      <c r="AV27" s="849"/>
      <c r="AW27" s="849"/>
      <c r="AX27" s="849"/>
      <c r="AY27" s="850"/>
    </row>
    <row r="28" spans="2:60" ht="15.75" customHeight="1">
      <c r="B28" s="678"/>
      <c r="C28" s="679"/>
      <c r="D28" s="679"/>
      <c r="E28" s="679"/>
      <c r="F28" s="679"/>
      <c r="G28" s="680"/>
      <c r="H28" s="3967"/>
      <c r="I28" s="2081"/>
      <c r="J28" s="2081"/>
      <c r="K28" s="2081"/>
      <c r="L28" s="2081"/>
      <c r="M28" s="2081"/>
      <c r="N28" s="2081"/>
      <c r="O28" s="2081"/>
      <c r="P28" s="2081"/>
      <c r="Q28" s="2081"/>
      <c r="R28" s="2081"/>
      <c r="S28" s="2081"/>
      <c r="T28" s="2081"/>
      <c r="U28" s="2081"/>
      <c r="V28" s="2081"/>
      <c r="W28" s="2081"/>
      <c r="X28" s="2081"/>
      <c r="Y28" s="3968"/>
      <c r="Z28" s="3959"/>
      <c r="AA28" s="3960"/>
      <c r="AB28" s="3961"/>
      <c r="AC28" s="2168"/>
      <c r="AD28" s="2169"/>
      <c r="AE28" s="2170"/>
      <c r="AF28" s="1602"/>
      <c r="AG28" s="2288"/>
      <c r="AH28" s="2288"/>
      <c r="AI28" s="2288"/>
      <c r="AJ28" s="3962"/>
      <c r="AK28" s="1602"/>
      <c r="AL28" s="2288"/>
      <c r="AM28" s="2288"/>
      <c r="AN28" s="2288"/>
      <c r="AO28" s="3962"/>
      <c r="AP28" s="3963">
        <v>9</v>
      </c>
      <c r="AQ28" s="3964"/>
      <c r="AR28" s="3964"/>
      <c r="AS28" s="3964"/>
      <c r="AT28" s="3964"/>
      <c r="AU28" s="713"/>
      <c r="AV28" s="714"/>
      <c r="AW28" s="714"/>
      <c r="AX28" s="714"/>
      <c r="AY28" s="2046"/>
    </row>
    <row r="29" spans="2:60" ht="15.75" customHeight="1">
      <c r="B29" s="678"/>
      <c r="C29" s="679"/>
      <c r="D29" s="679"/>
      <c r="E29" s="679"/>
      <c r="F29" s="679"/>
      <c r="G29" s="680"/>
      <c r="H29" s="2262"/>
      <c r="I29" s="3954"/>
      <c r="J29" s="3954"/>
      <c r="K29" s="3954"/>
      <c r="L29" s="3954"/>
      <c r="M29" s="3954"/>
      <c r="N29" s="3954"/>
      <c r="O29" s="3954"/>
      <c r="P29" s="3954"/>
      <c r="Q29" s="3954"/>
      <c r="R29" s="3954"/>
      <c r="S29" s="3954"/>
      <c r="T29" s="3954"/>
      <c r="U29" s="3954"/>
      <c r="V29" s="3954"/>
      <c r="W29" s="3954"/>
      <c r="X29" s="3954"/>
      <c r="Y29" s="3955"/>
      <c r="Z29" s="3959"/>
      <c r="AA29" s="3960"/>
      <c r="AB29" s="3961"/>
      <c r="AC29" s="1195"/>
      <c r="AD29" s="1150"/>
      <c r="AE29" s="1196"/>
      <c r="AF29" s="1197"/>
      <c r="AG29" s="693"/>
      <c r="AH29" s="693"/>
      <c r="AI29" s="693"/>
      <c r="AJ29" s="694"/>
      <c r="AK29" s="1197"/>
      <c r="AL29" s="693"/>
      <c r="AM29" s="693"/>
      <c r="AN29" s="693"/>
      <c r="AO29" s="694"/>
      <c r="AP29" s="1197"/>
      <c r="AQ29" s="693"/>
      <c r="AR29" s="693"/>
      <c r="AS29" s="693"/>
      <c r="AT29" s="694"/>
      <c r="AU29" s="1197"/>
      <c r="AV29" s="693"/>
      <c r="AW29" s="693"/>
      <c r="AX29" s="693"/>
      <c r="AY29" s="1199"/>
    </row>
    <row r="30" spans="2:60" ht="15.75" customHeight="1">
      <c r="B30" s="678"/>
      <c r="C30" s="679"/>
      <c r="D30" s="679"/>
      <c r="E30" s="679"/>
      <c r="F30" s="679"/>
      <c r="G30" s="680"/>
      <c r="H30" s="3956"/>
      <c r="I30" s="3957"/>
      <c r="J30" s="3957"/>
      <c r="K30" s="3957"/>
      <c r="L30" s="3957"/>
      <c r="M30" s="3957"/>
      <c r="N30" s="3957"/>
      <c r="O30" s="3957"/>
      <c r="P30" s="3957"/>
      <c r="Q30" s="3957"/>
      <c r="R30" s="3957"/>
      <c r="S30" s="3957"/>
      <c r="T30" s="3957"/>
      <c r="U30" s="3957"/>
      <c r="V30" s="3957"/>
      <c r="W30" s="3957"/>
      <c r="X30" s="3957"/>
      <c r="Y30" s="3958"/>
      <c r="Z30" s="3959"/>
      <c r="AA30" s="3960"/>
      <c r="AB30" s="3961"/>
      <c r="AC30" s="1154"/>
      <c r="AD30" s="1155"/>
      <c r="AE30" s="1202"/>
      <c r="AF30" s="1602"/>
      <c r="AG30" s="2288"/>
      <c r="AH30" s="2288"/>
      <c r="AI30" s="2288"/>
      <c r="AJ30" s="3962"/>
      <c r="AK30" s="1602"/>
      <c r="AL30" s="2288"/>
      <c r="AM30" s="2288"/>
      <c r="AN30" s="2288"/>
      <c r="AO30" s="3962"/>
      <c r="AP30" s="1602"/>
      <c r="AQ30" s="2288"/>
      <c r="AR30" s="2288"/>
      <c r="AS30" s="2288"/>
      <c r="AT30" s="3962"/>
      <c r="AU30" s="713"/>
      <c r="AV30" s="714"/>
      <c r="AW30" s="714"/>
      <c r="AX30" s="714"/>
      <c r="AY30" s="2046"/>
      <c r="BH30" s="3969"/>
    </row>
    <row r="31" spans="2:60" ht="15.75" customHeight="1">
      <c r="B31" s="678"/>
      <c r="C31" s="679"/>
      <c r="D31" s="679"/>
      <c r="E31" s="679"/>
      <c r="F31" s="679"/>
      <c r="G31" s="680"/>
      <c r="H31" s="2262"/>
      <c r="I31" s="3954"/>
      <c r="J31" s="3954"/>
      <c r="K31" s="3954"/>
      <c r="L31" s="3954"/>
      <c r="M31" s="3954"/>
      <c r="N31" s="3954"/>
      <c r="O31" s="3954"/>
      <c r="P31" s="3954"/>
      <c r="Q31" s="3954"/>
      <c r="R31" s="3954"/>
      <c r="S31" s="3954"/>
      <c r="T31" s="3954"/>
      <c r="U31" s="3954"/>
      <c r="V31" s="3954"/>
      <c r="W31" s="3954"/>
      <c r="X31" s="3954"/>
      <c r="Y31" s="3955"/>
      <c r="Z31" s="3959"/>
      <c r="AA31" s="3960"/>
      <c r="AB31" s="3961"/>
      <c r="AC31" s="1195"/>
      <c r="AD31" s="1150"/>
      <c r="AE31" s="1196"/>
      <c r="AF31" s="1197"/>
      <c r="AG31" s="693"/>
      <c r="AH31" s="693"/>
      <c r="AI31" s="693"/>
      <c r="AJ31" s="694"/>
      <c r="AK31" s="1197"/>
      <c r="AL31" s="693"/>
      <c r="AM31" s="693"/>
      <c r="AN31" s="693"/>
      <c r="AO31" s="694"/>
      <c r="AP31" s="1197"/>
      <c r="AQ31" s="693"/>
      <c r="AR31" s="693"/>
      <c r="AS31" s="693"/>
      <c r="AT31" s="694"/>
      <c r="AU31" s="1197"/>
      <c r="AV31" s="693"/>
      <c r="AW31" s="693"/>
      <c r="AX31" s="693"/>
      <c r="AY31" s="1199"/>
      <c r="BH31" s="3969"/>
    </row>
    <row r="32" spans="2:60" ht="15.75" customHeight="1">
      <c r="B32" s="678"/>
      <c r="C32" s="679"/>
      <c r="D32" s="679"/>
      <c r="E32" s="679"/>
      <c r="F32" s="679"/>
      <c r="G32" s="680"/>
      <c r="H32" s="3956"/>
      <c r="I32" s="3957"/>
      <c r="J32" s="3957"/>
      <c r="K32" s="3957"/>
      <c r="L32" s="3957"/>
      <c r="M32" s="3957"/>
      <c r="N32" s="3957"/>
      <c r="O32" s="3957"/>
      <c r="P32" s="3957"/>
      <c r="Q32" s="3957"/>
      <c r="R32" s="3957"/>
      <c r="S32" s="3957"/>
      <c r="T32" s="3957"/>
      <c r="U32" s="3957"/>
      <c r="V32" s="3957"/>
      <c r="W32" s="3957"/>
      <c r="X32" s="3957"/>
      <c r="Y32" s="3958"/>
      <c r="Z32" s="3959"/>
      <c r="AA32" s="3960"/>
      <c r="AB32" s="3961"/>
      <c r="AC32" s="1154"/>
      <c r="AD32" s="1155"/>
      <c r="AE32" s="1202"/>
      <c r="AF32" s="1602"/>
      <c r="AG32" s="2288"/>
      <c r="AH32" s="2288"/>
      <c r="AI32" s="2288"/>
      <c r="AJ32" s="3962"/>
      <c r="AK32" s="1602"/>
      <c r="AL32" s="2288"/>
      <c r="AM32" s="2288"/>
      <c r="AN32" s="2288"/>
      <c r="AO32" s="3962"/>
      <c r="AP32" s="1602"/>
      <c r="AQ32" s="2288"/>
      <c r="AR32" s="2288"/>
      <c r="AS32" s="2288"/>
      <c r="AT32" s="3962"/>
      <c r="AU32" s="713"/>
      <c r="AV32" s="714"/>
      <c r="AW32" s="714"/>
      <c r="AX32" s="714"/>
      <c r="AY32" s="2046"/>
      <c r="BH32" s="3969"/>
    </row>
    <row r="33" spans="1:51" ht="44.55" customHeight="1">
      <c r="B33" s="672" t="s">
        <v>66</v>
      </c>
      <c r="C33" s="719"/>
      <c r="D33" s="719"/>
      <c r="E33" s="719"/>
      <c r="F33" s="719"/>
      <c r="G33" s="719"/>
      <c r="H33" s="3970" t="s">
        <v>1942</v>
      </c>
      <c r="I33" s="3971"/>
      <c r="J33" s="3971"/>
      <c r="K33" s="3971"/>
      <c r="L33" s="3971"/>
      <c r="M33" s="3971"/>
      <c r="N33" s="3971"/>
      <c r="O33" s="3971"/>
      <c r="P33" s="3971"/>
      <c r="Q33" s="3971"/>
      <c r="R33" s="3971"/>
      <c r="S33" s="3971"/>
      <c r="T33" s="3971"/>
      <c r="U33" s="3971"/>
      <c r="V33" s="3971"/>
      <c r="W33" s="3971"/>
      <c r="X33" s="3971"/>
      <c r="Y33" s="3972"/>
      <c r="Z33" s="723" t="s">
        <v>68</v>
      </c>
      <c r="AA33" s="724"/>
      <c r="AB33" s="725"/>
      <c r="AC33" s="3973" t="s">
        <v>1943</v>
      </c>
      <c r="AD33" s="3974"/>
      <c r="AE33" s="3974"/>
      <c r="AF33" s="3974"/>
      <c r="AG33" s="3974"/>
      <c r="AH33" s="3974"/>
      <c r="AI33" s="3974"/>
      <c r="AJ33" s="3974"/>
      <c r="AK33" s="3974"/>
      <c r="AL33" s="3974"/>
      <c r="AM33" s="3974"/>
      <c r="AN33" s="3974"/>
      <c r="AO33" s="3974"/>
      <c r="AP33" s="3974"/>
      <c r="AQ33" s="3974"/>
      <c r="AR33" s="3974"/>
      <c r="AS33" s="3974"/>
      <c r="AT33" s="3974"/>
      <c r="AU33" s="3974"/>
      <c r="AV33" s="3974"/>
      <c r="AW33" s="3974"/>
      <c r="AX33" s="3974"/>
      <c r="AY33" s="3975"/>
    </row>
    <row r="34" spans="1:51" ht="21.8" customHeight="1">
      <c r="B34" s="3976" t="s">
        <v>70</v>
      </c>
      <c r="C34" s="3977"/>
      <c r="D34" s="731" t="s">
        <v>71</v>
      </c>
      <c r="E34" s="732"/>
      <c r="F34" s="732"/>
      <c r="G34" s="732"/>
      <c r="H34" s="732"/>
      <c r="I34" s="732"/>
      <c r="J34" s="732"/>
      <c r="K34" s="732"/>
      <c r="L34" s="733"/>
      <c r="M34" s="734" t="s">
        <v>72</v>
      </c>
      <c r="N34" s="734"/>
      <c r="O34" s="734"/>
      <c r="P34" s="734"/>
      <c r="Q34" s="734"/>
      <c r="R34" s="734"/>
      <c r="S34" s="735" t="s">
        <v>32</v>
      </c>
      <c r="T34" s="735"/>
      <c r="U34" s="735"/>
      <c r="V34" s="735"/>
      <c r="W34" s="735"/>
      <c r="X34" s="735"/>
      <c r="Y34" s="736" t="s">
        <v>73</v>
      </c>
      <c r="Z34" s="732"/>
      <c r="AA34" s="732"/>
      <c r="AB34" s="732"/>
      <c r="AC34" s="732"/>
      <c r="AD34" s="732"/>
      <c r="AE34" s="732"/>
      <c r="AF34" s="732"/>
      <c r="AG34" s="732"/>
      <c r="AH34" s="732"/>
      <c r="AI34" s="732"/>
      <c r="AJ34" s="732"/>
      <c r="AK34" s="732"/>
      <c r="AL34" s="732"/>
      <c r="AM34" s="732"/>
      <c r="AN34" s="732"/>
      <c r="AO34" s="732"/>
      <c r="AP34" s="732"/>
      <c r="AQ34" s="732"/>
      <c r="AR34" s="732"/>
      <c r="AS34" s="732"/>
      <c r="AT34" s="732"/>
      <c r="AU34" s="732"/>
      <c r="AV34" s="732"/>
      <c r="AW34" s="732"/>
      <c r="AX34" s="732"/>
      <c r="AY34" s="737"/>
    </row>
    <row r="35" spans="1:51" ht="26.2" customHeight="1">
      <c r="B35" s="3978"/>
      <c r="C35" s="3979"/>
      <c r="D35" s="3980" t="s">
        <v>1944</v>
      </c>
      <c r="E35" s="3981"/>
      <c r="F35" s="3981"/>
      <c r="G35" s="3981"/>
      <c r="H35" s="3981"/>
      <c r="I35" s="3981"/>
      <c r="J35" s="3981"/>
      <c r="K35" s="3981"/>
      <c r="L35" s="3982"/>
      <c r="M35" s="3983">
        <v>573</v>
      </c>
      <c r="N35" s="3984"/>
      <c r="O35" s="3984"/>
      <c r="P35" s="3984"/>
      <c r="Q35" s="3984"/>
      <c r="R35" s="3985"/>
      <c r="S35" s="3986">
        <v>470</v>
      </c>
      <c r="T35" s="3987"/>
      <c r="U35" s="3987"/>
      <c r="V35" s="3987"/>
      <c r="W35" s="3987"/>
      <c r="X35" s="3988"/>
      <c r="Y35" s="3989" t="s">
        <v>1945</v>
      </c>
      <c r="Z35" s="3990"/>
      <c r="AA35" s="3990"/>
      <c r="AB35" s="3990"/>
      <c r="AC35" s="3990"/>
      <c r="AD35" s="3990"/>
      <c r="AE35" s="3990"/>
      <c r="AF35" s="3990"/>
      <c r="AG35" s="3990"/>
      <c r="AH35" s="3990"/>
      <c r="AI35" s="3990"/>
      <c r="AJ35" s="3990"/>
      <c r="AK35" s="3990"/>
      <c r="AL35" s="3990"/>
      <c r="AM35" s="3990"/>
      <c r="AN35" s="3990"/>
      <c r="AO35" s="3990"/>
      <c r="AP35" s="3990"/>
      <c r="AQ35" s="3990"/>
      <c r="AR35" s="3990"/>
      <c r="AS35" s="3990"/>
      <c r="AT35" s="3990"/>
      <c r="AU35" s="3990"/>
      <c r="AV35" s="3990"/>
      <c r="AW35" s="3990"/>
      <c r="AX35" s="3990"/>
      <c r="AY35" s="3991"/>
    </row>
    <row r="36" spans="1:51" ht="26.2" customHeight="1">
      <c r="B36" s="3978"/>
      <c r="C36" s="3979"/>
      <c r="D36" s="3992" t="s">
        <v>1946</v>
      </c>
      <c r="E36" s="2608"/>
      <c r="F36" s="2608"/>
      <c r="G36" s="2608"/>
      <c r="H36" s="2608"/>
      <c r="I36" s="2608"/>
      <c r="J36" s="2608"/>
      <c r="K36" s="2608"/>
      <c r="L36" s="2609"/>
      <c r="M36" s="1161">
        <v>68</v>
      </c>
      <c r="N36" s="1161"/>
      <c r="O36" s="1161"/>
      <c r="P36" s="1161"/>
      <c r="Q36" s="1161"/>
      <c r="R36" s="1161"/>
      <c r="S36" s="2184">
        <v>140</v>
      </c>
      <c r="T36" s="2184"/>
      <c r="U36" s="2184"/>
      <c r="V36" s="2184"/>
      <c r="W36" s="2184"/>
      <c r="X36" s="2184"/>
      <c r="Y36" s="3993"/>
      <c r="Z36" s="3994"/>
      <c r="AA36" s="3994"/>
      <c r="AB36" s="3994"/>
      <c r="AC36" s="3994"/>
      <c r="AD36" s="3994"/>
      <c r="AE36" s="3994"/>
      <c r="AF36" s="3994"/>
      <c r="AG36" s="3994"/>
      <c r="AH36" s="3994"/>
      <c r="AI36" s="3994"/>
      <c r="AJ36" s="3994"/>
      <c r="AK36" s="3994"/>
      <c r="AL36" s="3994"/>
      <c r="AM36" s="3994"/>
      <c r="AN36" s="3994"/>
      <c r="AO36" s="3994"/>
      <c r="AP36" s="3994"/>
      <c r="AQ36" s="3994"/>
      <c r="AR36" s="3994"/>
      <c r="AS36" s="3994"/>
      <c r="AT36" s="3994"/>
      <c r="AU36" s="3994"/>
      <c r="AV36" s="3994"/>
      <c r="AW36" s="3994"/>
      <c r="AX36" s="3994"/>
      <c r="AY36" s="3995"/>
    </row>
    <row r="37" spans="1:51" ht="21.8" customHeight="1">
      <c r="B37" s="3978"/>
      <c r="C37" s="3979"/>
      <c r="D37" s="3992" t="s">
        <v>1947</v>
      </c>
      <c r="E37" s="2608"/>
      <c r="F37" s="2608"/>
      <c r="G37" s="2608"/>
      <c r="H37" s="2608"/>
      <c r="I37" s="2608"/>
      <c r="J37" s="2608"/>
      <c r="K37" s="2608"/>
      <c r="L37" s="2609"/>
      <c r="M37" s="2581">
        <v>117</v>
      </c>
      <c r="N37" s="1247"/>
      <c r="O37" s="1247"/>
      <c r="P37" s="1247"/>
      <c r="Q37" s="1247"/>
      <c r="R37" s="1248"/>
      <c r="S37" s="2184">
        <v>60</v>
      </c>
      <c r="T37" s="2184"/>
      <c r="U37" s="2184"/>
      <c r="V37" s="2184"/>
      <c r="W37" s="2184"/>
      <c r="X37" s="2184"/>
      <c r="Y37" s="3993"/>
      <c r="Z37" s="3994"/>
      <c r="AA37" s="3994"/>
      <c r="AB37" s="3994"/>
      <c r="AC37" s="3994"/>
      <c r="AD37" s="3994"/>
      <c r="AE37" s="3994"/>
      <c r="AF37" s="3994"/>
      <c r="AG37" s="3994"/>
      <c r="AH37" s="3994"/>
      <c r="AI37" s="3994"/>
      <c r="AJ37" s="3994"/>
      <c r="AK37" s="3994"/>
      <c r="AL37" s="3994"/>
      <c r="AM37" s="3994"/>
      <c r="AN37" s="3994"/>
      <c r="AO37" s="3994"/>
      <c r="AP37" s="3994"/>
      <c r="AQ37" s="3994"/>
      <c r="AR37" s="3994"/>
      <c r="AS37" s="3994"/>
      <c r="AT37" s="3994"/>
      <c r="AU37" s="3994"/>
      <c r="AV37" s="3994"/>
      <c r="AW37" s="3994"/>
      <c r="AX37" s="3994"/>
      <c r="AY37" s="3995"/>
    </row>
    <row r="38" spans="1:51" ht="21.8" customHeight="1">
      <c r="B38" s="3978"/>
      <c r="C38" s="3979"/>
      <c r="D38" s="3992" t="s">
        <v>1948</v>
      </c>
      <c r="E38" s="2608"/>
      <c r="F38" s="2608"/>
      <c r="G38" s="2608"/>
      <c r="H38" s="2608"/>
      <c r="I38" s="2608"/>
      <c r="J38" s="2608"/>
      <c r="K38" s="2608"/>
      <c r="L38" s="2609"/>
      <c r="M38" s="3996" t="s">
        <v>1949</v>
      </c>
      <c r="N38" s="1247"/>
      <c r="O38" s="1247"/>
      <c r="P38" s="1247"/>
      <c r="Q38" s="1247"/>
      <c r="R38" s="1248"/>
      <c r="S38" s="2184">
        <v>130</v>
      </c>
      <c r="T38" s="2184"/>
      <c r="U38" s="2184"/>
      <c r="V38" s="2184"/>
      <c r="W38" s="2184"/>
      <c r="X38" s="2184"/>
      <c r="Y38" s="3993"/>
      <c r="Z38" s="3994"/>
      <c r="AA38" s="3994"/>
      <c r="AB38" s="3994"/>
      <c r="AC38" s="3994"/>
      <c r="AD38" s="3994"/>
      <c r="AE38" s="3994"/>
      <c r="AF38" s="3994"/>
      <c r="AG38" s="3994"/>
      <c r="AH38" s="3994"/>
      <c r="AI38" s="3994"/>
      <c r="AJ38" s="3994"/>
      <c r="AK38" s="3994"/>
      <c r="AL38" s="3994"/>
      <c r="AM38" s="3994"/>
      <c r="AN38" s="3994"/>
      <c r="AO38" s="3994"/>
      <c r="AP38" s="3994"/>
      <c r="AQ38" s="3994"/>
      <c r="AR38" s="3994"/>
      <c r="AS38" s="3994"/>
      <c r="AT38" s="3994"/>
      <c r="AU38" s="3994"/>
      <c r="AV38" s="3994"/>
      <c r="AW38" s="3994"/>
      <c r="AX38" s="3994"/>
      <c r="AY38" s="3995"/>
    </row>
    <row r="39" spans="1:51" ht="21.8" customHeight="1">
      <c r="B39" s="3978"/>
      <c r="C39" s="3979"/>
      <c r="D39" s="3997"/>
      <c r="E39" s="2951"/>
      <c r="F39" s="2951"/>
      <c r="G39" s="2951"/>
      <c r="H39" s="2951"/>
      <c r="I39" s="2951"/>
      <c r="J39" s="2951"/>
      <c r="K39" s="2951"/>
      <c r="L39" s="2952"/>
      <c r="M39" s="3858"/>
      <c r="N39" s="1161"/>
      <c r="O39" s="1161"/>
      <c r="P39" s="1161"/>
      <c r="Q39" s="1161"/>
      <c r="R39" s="1161"/>
      <c r="S39" s="2184"/>
      <c r="T39" s="2184"/>
      <c r="U39" s="2184"/>
      <c r="V39" s="2184"/>
      <c r="W39" s="2184"/>
      <c r="X39" s="2184"/>
      <c r="Y39" s="3998"/>
      <c r="Z39" s="3999"/>
      <c r="AA39" s="3999"/>
      <c r="AB39" s="3999"/>
      <c r="AC39" s="3999"/>
      <c r="AD39" s="3999"/>
      <c r="AE39" s="3999"/>
      <c r="AF39" s="3999"/>
      <c r="AG39" s="3999"/>
      <c r="AH39" s="3999"/>
      <c r="AI39" s="3999"/>
      <c r="AJ39" s="3999"/>
      <c r="AK39" s="3999"/>
      <c r="AL39" s="3999"/>
      <c r="AM39" s="3999"/>
      <c r="AN39" s="3999"/>
      <c r="AO39" s="3999"/>
      <c r="AP39" s="3999"/>
      <c r="AQ39" s="3999"/>
      <c r="AR39" s="3999"/>
      <c r="AS39" s="3999"/>
      <c r="AT39" s="3999"/>
      <c r="AU39" s="3999"/>
      <c r="AV39" s="3999"/>
      <c r="AW39" s="3999"/>
      <c r="AX39" s="3999"/>
      <c r="AY39" s="4000"/>
    </row>
    <row r="40" spans="1:51" ht="23.25" customHeight="1" thickBot="1">
      <c r="B40" s="4001"/>
      <c r="C40" s="4002"/>
      <c r="D40" s="4003" t="s">
        <v>39</v>
      </c>
      <c r="E40" s="4004"/>
      <c r="F40" s="4004"/>
      <c r="G40" s="4004"/>
      <c r="H40" s="4004"/>
      <c r="I40" s="4004"/>
      <c r="J40" s="4004"/>
      <c r="K40" s="4004"/>
      <c r="L40" s="4005"/>
      <c r="M40" s="4006">
        <f>SUM(M35:R39)</f>
        <v>758</v>
      </c>
      <c r="N40" s="4007"/>
      <c r="O40" s="4007"/>
      <c r="P40" s="4007"/>
      <c r="Q40" s="4007"/>
      <c r="R40" s="4007"/>
      <c r="S40" s="4008">
        <f>SUM(S35:X39)</f>
        <v>800</v>
      </c>
      <c r="T40" s="4008"/>
      <c r="U40" s="4008"/>
      <c r="V40" s="4008"/>
      <c r="W40" s="4008"/>
      <c r="X40" s="4008"/>
      <c r="Y40" s="4009"/>
      <c r="Z40" s="4010"/>
      <c r="AA40" s="4010"/>
      <c r="AB40" s="4010"/>
      <c r="AC40" s="4010"/>
      <c r="AD40" s="4010"/>
      <c r="AE40" s="4010"/>
      <c r="AF40" s="4010"/>
      <c r="AG40" s="4010"/>
      <c r="AH40" s="4010"/>
      <c r="AI40" s="4010"/>
      <c r="AJ40" s="4010"/>
      <c r="AK40" s="4010"/>
      <c r="AL40" s="4010"/>
      <c r="AM40" s="4010"/>
      <c r="AN40" s="4010"/>
      <c r="AO40" s="4010"/>
      <c r="AP40" s="4010"/>
      <c r="AQ40" s="4010"/>
      <c r="AR40" s="4010"/>
      <c r="AS40" s="4010"/>
      <c r="AT40" s="4010"/>
      <c r="AU40" s="4010"/>
      <c r="AV40" s="4010"/>
      <c r="AW40" s="4010"/>
      <c r="AX40" s="4010"/>
      <c r="AY40" s="4011"/>
    </row>
    <row r="41" spans="1:51" ht="23.25" hidden="1" customHeight="1">
      <c r="A41" s="773"/>
      <c r="B41" s="774"/>
      <c r="C41" s="774"/>
      <c r="D41" s="1240"/>
      <c r="E41" s="1240"/>
      <c r="F41" s="1240"/>
      <c r="G41" s="1240"/>
      <c r="H41" s="1240"/>
      <c r="I41" s="1240"/>
      <c r="J41" s="1240"/>
      <c r="K41" s="1240"/>
      <c r="L41" s="1240"/>
      <c r="M41" s="1240"/>
      <c r="N41" s="1240"/>
      <c r="O41" s="1240"/>
      <c r="P41" s="1240"/>
      <c r="Q41" s="1240"/>
      <c r="R41" s="1240"/>
      <c r="S41" s="1240"/>
      <c r="T41" s="1240"/>
      <c r="U41" s="1240"/>
      <c r="V41" s="1240"/>
      <c r="W41" s="1240"/>
      <c r="X41" s="1240"/>
      <c r="Y41" s="1240"/>
      <c r="Z41" s="1240"/>
      <c r="AA41" s="1240"/>
      <c r="AB41" s="1240"/>
      <c r="AC41" s="1240"/>
      <c r="AD41" s="1240"/>
      <c r="AE41" s="1240"/>
      <c r="AF41" s="1240"/>
      <c r="AG41" s="1240"/>
      <c r="AH41" s="1240"/>
      <c r="AI41" s="1240"/>
      <c r="AJ41" s="1240"/>
      <c r="AK41" s="1240"/>
      <c r="AL41" s="1240"/>
      <c r="AM41" s="1240"/>
      <c r="AN41" s="1240"/>
      <c r="AO41" s="1240"/>
      <c r="AP41" s="1240"/>
      <c r="AQ41" s="1240"/>
      <c r="AR41" s="1240"/>
      <c r="AS41" s="1240"/>
      <c r="AT41" s="1240"/>
      <c r="AU41" s="1240"/>
      <c r="AV41" s="1240"/>
      <c r="AW41" s="1240"/>
      <c r="AX41" s="1240"/>
      <c r="AY41" s="1240"/>
    </row>
    <row r="42" spans="1:51" ht="23.25" hidden="1" customHeight="1" thickBot="1">
      <c r="A42" s="773"/>
      <c r="B42" s="776"/>
      <c r="C42" s="776"/>
      <c r="D42" s="777"/>
      <c r="E42" s="777"/>
      <c r="F42" s="777"/>
      <c r="G42" s="777"/>
      <c r="H42" s="777"/>
      <c r="I42" s="777"/>
      <c r="J42" s="777"/>
      <c r="K42" s="777"/>
      <c r="L42" s="777"/>
      <c r="M42" s="777"/>
      <c r="N42" s="777"/>
      <c r="O42" s="777"/>
      <c r="P42" s="777"/>
      <c r="Q42" s="777"/>
      <c r="R42" s="777"/>
      <c r="S42" s="777"/>
      <c r="T42" s="777"/>
      <c r="U42" s="777"/>
      <c r="V42" s="777"/>
      <c r="W42" s="777"/>
      <c r="X42" s="777"/>
      <c r="Y42" s="777"/>
      <c r="Z42" s="777"/>
      <c r="AA42" s="777"/>
      <c r="AB42" s="777"/>
      <c r="AC42" s="777"/>
      <c r="AD42" s="777"/>
      <c r="AE42" s="777"/>
      <c r="AF42" s="777"/>
      <c r="AG42" s="777"/>
      <c r="AH42" s="777"/>
      <c r="AI42" s="777"/>
      <c r="AJ42" s="777"/>
      <c r="AK42" s="777"/>
      <c r="AL42" s="777"/>
      <c r="AM42" s="777"/>
      <c r="AN42" s="777"/>
      <c r="AO42" s="777"/>
      <c r="AP42" s="777"/>
      <c r="AQ42" s="777"/>
      <c r="AR42" s="777"/>
      <c r="AS42" s="777"/>
      <c r="AT42" s="777"/>
      <c r="AU42" s="777"/>
      <c r="AV42" s="777"/>
      <c r="AW42" s="777"/>
      <c r="AX42" s="777"/>
      <c r="AY42" s="777"/>
    </row>
    <row r="43" spans="1:51" ht="23.25" hidden="1" customHeight="1">
      <c r="B43" s="778" t="s">
        <v>76</v>
      </c>
      <c r="C43" s="779"/>
      <c r="D43" s="780" t="s">
        <v>77</v>
      </c>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699"/>
      <c r="AV43" s="699"/>
      <c r="AW43" s="699"/>
      <c r="AX43" s="699"/>
      <c r="AY43" s="781"/>
    </row>
    <row r="44" spans="1:51" ht="23.25" hidden="1" customHeight="1">
      <c r="B44" s="778"/>
      <c r="C44" s="779"/>
      <c r="D44" s="782" t="s">
        <v>78</v>
      </c>
      <c r="E44" s="783"/>
      <c r="F44" s="783"/>
      <c r="G44" s="783"/>
      <c r="H44" s="783"/>
      <c r="I44" s="783"/>
      <c r="J44" s="783"/>
      <c r="K44" s="783"/>
      <c r="L44" s="783"/>
      <c r="M44" s="783"/>
      <c r="N44" s="783"/>
      <c r="O44" s="783"/>
      <c r="P44" s="783"/>
      <c r="Q44" s="783"/>
      <c r="R44" s="783"/>
      <c r="S44" s="783"/>
      <c r="T44" s="783"/>
      <c r="U44" s="783"/>
      <c r="V44" s="783"/>
      <c r="W44" s="783"/>
      <c r="X44" s="783"/>
      <c r="Y44" s="783"/>
      <c r="Z44" s="783"/>
      <c r="AA44" s="783"/>
      <c r="AB44" s="783"/>
      <c r="AC44" s="783"/>
      <c r="AD44" s="783"/>
      <c r="AE44" s="783"/>
      <c r="AF44" s="783"/>
      <c r="AG44" s="783"/>
      <c r="AH44" s="783"/>
      <c r="AI44" s="783"/>
      <c r="AJ44" s="783"/>
      <c r="AK44" s="783"/>
      <c r="AL44" s="783"/>
      <c r="AM44" s="783"/>
      <c r="AN44" s="783"/>
      <c r="AO44" s="783"/>
      <c r="AP44" s="783"/>
      <c r="AQ44" s="783"/>
      <c r="AR44" s="783"/>
      <c r="AS44" s="783"/>
      <c r="AT44" s="783"/>
      <c r="AU44" s="783"/>
      <c r="AV44" s="783"/>
      <c r="AW44" s="783"/>
      <c r="AX44" s="783"/>
      <c r="AY44" s="784"/>
    </row>
    <row r="45" spans="1:51" ht="23.25" hidden="1" customHeight="1">
      <c r="B45" s="778"/>
      <c r="C45" s="779"/>
      <c r="D45" s="785" t="s">
        <v>79</v>
      </c>
      <c r="E45" s="786"/>
      <c r="F45" s="786"/>
      <c r="G45" s="786"/>
      <c r="H45" s="786"/>
      <c r="I45" s="786"/>
      <c r="J45" s="786"/>
      <c r="K45" s="786"/>
      <c r="L45" s="786"/>
      <c r="M45" s="786"/>
      <c r="N45" s="786"/>
      <c r="O45" s="786"/>
      <c r="P45" s="786"/>
      <c r="Q45" s="786"/>
      <c r="R45" s="786"/>
      <c r="S45" s="786"/>
      <c r="T45" s="786"/>
      <c r="U45" s="786"/>
      <c r="V45" s="786"/>
      <c r="W45" s="786"/>
      <c r="X45" s="786"/>
      <c r="Y45" s="786"/>
      <c r="Z45" s="786"/>
      <c r="AA45" s="786"/>
      <c r="AB45" s="786"/>
      <c r="AC45" s="786"/>
      <c r="AD45" s="786"/>
      <c r="AE45" s="786"/>
      <c r="AF45" s="786"/>
      <c r="AG45" s="786"/>
      <c r="AH45" s="786"/>
      <c r="AI45" s="786"/>
      <c r="AJ45" s="786"/>
      <c r="AK45" s="786"/>
      <c r="AL45" s="786"/>
      <c r="AM45" s="786"/>
      <c r="AN45" s="786"/>
      <c r="AO45" s="786"/>
      <c r="AP45" s="786"/>
      <c r="AQ45" s="786"/>
      <c r="AR45" s="786"/>
      <c r="AS45" s="786"/>
      <c r="AT45" s="786"/>
      <c r="AU45" s="786"/>
      <c r="AV45" s="786"/>
      <c r="AW45" s="786"/>
      <c r="AX45" s="786"/>
      <c r="AY45" s="787"/>
    </row>
    <row r="46" spans="1:51" ht="23.25" hidden="1" customHeight="1" thickBot="1">
      <c r="B46" s="788"/>
      <c r="C46" s="789"/>
      <c r="D46" s="790"/>
      <c r="E46" s="791"/>
      <c r="F46" s="791"/>
      <c r="G46" s="791"/>
      <c r="H46" s="791"/>
      <c r="I46" s="791"/>
      <c r="J46" s="791"/>
      <c r="K46" s="791"/>
      <c r="L46" s="791"/>
      <c r="M46" s="791"/>
      <c r="N46" s="791"/>
      <c r="O46" s="791"/>
      <c r="P46" s="791"/>
      <c r="Q46" s="791"/>
      <c r="R46" s="791"/>
      <c r="S46" s="791"/>
      <c r="T46" s="791"/>
      <c r="U46" s="791"/>
      <c r="V46" s="791"/>
      <c r="W46" s="791"/>
      <c r="X46" s="791"/>
      <c r="Y46" s="791"/>
      <c r="Z46" s="791"/>
      <c r="AA46" s="791"/>
      <c r="AB46" s="791"/>
      <c r="AC46" s="791"/>
      <c r="AD46" s="791"/>
      <c r="AE46" s="791"/>
      <c r="AF46" s="791"/>
      <c r="AG46" s="791"/>
      <c r="AH46" s="791"/>
      <c r="AI46" s="791"/>
      <c r="AJ46" s="791"/>
      <c r="AK46" s="791"/>
      <c r="AL46" s="791"/>
      <c r="AM46" s="791"/>
      <c r="AN46" s="791"/>
      <c r="AO46" s="791"/>
      <c r="AP46" s="791"/>
      <c r="AQ46" s="791"/>
      <c r="AR46" s="791"/>
      <c r="AS46" s="791"/>
      <c r="AT46" s="791"/>
      <c r="AU46" s="791"/>
      <c r="AV46" s="791"/>
      <c r="AW46" s="791"/>
      <c r="AX46" s="791"/>
      <c r="AY46" s="792"/>
    </row>
    <row r="47" spans="1:51" ht="23.25" hidden="1" customHeight="1">
      <c r="A47" s="793"/>
      <c r="B47" s="794"/>
      <c r="C47" s="795"/>
      <c r="D47" s="796" t="s">
        <v>80</v>
      </c>
      <c r="E47" s="797"/>
      <c r="F47" s="797"/>
      <c r="G47" s="797"/>
      <c r="H47" s="797"/>
      <c r="I47" s="797"/>
      <c r="J47" s="797"/>
      <c r="K47" s="797"/>
      <c r="L47" s="797"/>
      <c r="M47" s="797"/>
      <c r="N47" s="797"/>
      <c r="O47" s="797"/>
      <c r="P47" s="797"/>
      <c r="Q47" s="797"/>
      <c r="R47" s="797"/>
      <c r="S47" s="797"/>
      <c r="T47" s="797"/>
      <c r="U47" s="797"/>
      <c r="V47" s="797"/>
      <c r="W47" s="797"/>
      <c r="X47" s="797"/>
      <c r="Y47" s="797"/>
      <c r="Z47" s="797"/>
      <c r="AA47" s="797"/>
      <c r="AB47" s="797"/>
      <c r="AC47" s="797"/>
      <c r="AD47" s="797"/>
      <c r="AE47" s="797"/>
      <c r="AF47" s="797"/>
      <c r="AG47" s="797"/>
      <c r="AH47" s="797"/>
      <c r="AI47" s="797"/>
      <c r="AJ47" s="797"/>
      <c r="AK47" s="797"/>
      <c r="AL47" s="797"/>
      <c r="AM47" s="797"/>
      <c r="AN47" s="797"/>
      <c r="AO47" s="797"/>
      <c r="AP47" s="797"/>
      <c r="AQ47" s="797"/>
      <c r="AR47" s="797"/>
      <c r="AS47" s="797"/>
      <c r="AT47" s="797"/>
      <c r="AU47" s="797"/>
      <c r="AV47" s="797"/>
      <c r="AW47" s="797"/>
      <c r="AX47" s="797"/>
      <c r="AY47" s="798"/>
    </row>
    <row r="48" spans="1:51" ht="23.25" hidden="1" customHeight="1">
      <c r="A48" s="793"/>
      <c r="B48" s="799"/>
      <c r="C48" s="800"/>
      <c r="D48" s="4012"/>
      <c r="E48" s="775"/>
      <c r="F48" s="775"/>
      <c r="G48" s="775"/>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c r="AM48" s="775"/>
      <c r="AN48" s="775"/>
      <c r="AO48" s="775"/>
      <c r="AP48" s="775"/>
      <c r="AQ48" s="775"/>
      <c r="AR48" s="775"/>
      <c r="AS48" s="775"/>
      <c r="AT48" s="775"/>
      <c r="AU48" s="775"/>
      <c r="AV48" s="775"/>
      <c r="AW48" s="775"/>
      <c r="AX48" s="775"/>
      <c r="AY48" s="4013"/>
    </row>
    <row r="49" spans="1:51" ht="23.25" customHeight="1">
      <c r="A49" s="793"/>
      <c r="B49" s="2493" t="s">
        <v>81</v>
      </c>
      <c r="C49" s="2494"/>
      <c r="D49" s="2494"/>
      <c r="E49" s="2494"/>
      <c r="F49" s="2494"/>
      <c r="G49" s="2494"/>
      <c r="H49" s="2494"/>
      <c r="I49" s="2494"/>
      <c r="J49" s="2494"/>
      <c r="K49" s="2494"/>
      <c r="L49" s="2494"/>
      <c r="M49" s="2494"/>
      <c r="N49" s="2494"/>
      <c r="O49" s="2494"/>
      <c r="P49" s="2494"/>
      <c r="Q49" s="2494"/>
      <c r="R49" s="2494"/>
      <c r="S49" s="2494"/>
      <c r="T49" s="2494"/>
      <c r="U49" s="2494"/>
      <c r="V49" s="2494"/>
      <c r="W49" s="2494"/>
      <c r="X49" s="2494"/>
      <c r="Y49" s="2494"/>
      <c r="Z49" s="2494"/>
      <c r="AA49" s="2494"/>
      <c r="AB49" s="2494"/>
      <c r="AC49" s="2494"/>
      <c r="AD49" s="2494"/>
      <c r="AE49" s="2494"/>
      <c r="AF49" s="2494"/>
      <c r="AG49" s="2494"/>
      <c r="AH49" s="2494"/>
      <c r="AI49" s="2494"/>
      <c r="AJ49" s="2494"/>
      <c r="AK49" s="2494"/>
      <c r="AL49" s="2494"/>
      <c r="AM49" s="2494"/>
      <c r="AN49" s="2494"/>
      <c r="AO49" s="2494"/>
      <c r="AP49" s="2494"/>
      <c r="AQ49" s="2494"/>
      <c r="AR49" s="2494"/>
      <c r="AS49" s="2494"/>
      <c r="AT49" s="2494"/>
      <c r="AU49" s="2494"/>
      <c r="AV49" s="2494"/>
      <c r="AW49" s="2494"/>
      <c r="AX49" s="2494"/>
      <c r="AY49" s="2495"/>
    </row>
    <row r="50" spans="1:51" ht="20.95" customHeight="1">
      <c r="A50" s="793"/>
      <c r="B50" s="799"/>
      <c r="C50" s="800"/>
      <c r="D50" s="807" t="s">
        <v>82</v>
      </c>
      <c r="E50" s="717"/>
      <c r="F50" s="717"/>
      <c r="G50" s="717"/>
      <c r="H50" s="716" t="s">
        <v>83</v>
      </c>
      <c r="I50" s="717"/>
      <c r="J50" s="717"/>
      <c r="K50" s="717"/>
      <c r="L50" s="717"/>
      <c r="M50" s="717"/>
      <c r="N50" s="717"/>
      <c r="O50" s="717"/>
      <c r="P50" s="717"/>
      <c r="Q50" s="717"/>
      <c r="R50" s="717"/>
      <c r="S50" s="717"/>
      <c r="T50" s="717"/>
      <c r="U50" s="717"/>
      <c r="V50" s="717"/>
      <c r="W50" s="717"/>
      <c r="X50" s="717"/>
      <c r="Y50" s="717"/>
      <c r="Z50" s="717"/>
      <c r="AA50" s="717"/>
      <c r="AB50" s="717"/>
      <c r="AC50" s="717"/>
      <c r="AD50" s="717"/>
      <c r="AE50" s="717"/>
      <c r="AF50" s="717"/>
      <c r="AG50" s="808"/>
      <c r="AH50" s="716" t="s">
        <v>84</v>
      </c>
      <c r="AI50" s="717"/>
      <c r="AJ50" s="717"/>
      <c r="AK50" s="717"/>
      <c r="AL50" s="717"/>
      <c r="AM50" s="717"/>
      <c r="AN50" s="717"/>
      <c r="AO50" s="717"/>
      <c r="AP50" s="717"/>
      <c r="AQ50" s="717"/>
      <c r="AR50" s="717"/>
      <c r="AS50" s="717"/>
      <c r="AT50" s="717"/>
      <c r="AU50" s="717"/>
      <c r="AV50" s="717"/>
      <c r="AW50" s="717"/>
      <c r="AX50" s="717"/>
      <c r="AY50" s="718"/>
    </row>
    <row r="51" spans="1:51" ht="26.2" customHeight="1">
      <c r="A51" s="793"/>
      <c r="B51" s="809" t="s">
        <v>85</v>
      </c>
      <c r="C51" s="810"/>
      <c r="D51" s="811" t="s">
        <v>1950</v>
      </c>
      <c r="E51" s="812"/>
      <c r="F51" s="812"/>
      <c r="G51" s="813"/>
      <c r="H51" s="814" t="s">
        <v>87</v>
      </c>
      <c r="I51" s="812"/>
      <c r="J51" s="812"/>
      <c r="K51" s="812"/>
      <c r="L51" s="812"/>
      <c r="M51" s="812"/>
      <c r="N51" s="812"/>
      <c r="O51" s="812"/>
      <c r="P51" s="812"/>
      <c r="Q51" s="812"/>
      <c r="R51" s="812"/>
      <c r="S51" s="812"/>
      <c r="T51" s="812"/>
      <c r="U51" s="812"/>
      <c r="V51" s="812"/>
      <c r="W51" s="812"/>
      <c r="X51" s="812"/>
      <c r="Y51" s="812"/>
      <c r="Z51" s="812"/>
      <c r="AA51" s="812"/>
      <c r="AB51" s="812"/>
      <c r="AC51" s="812"/>
      <c r="AD51" s="812"/>
      <c r="AE51" s="812"/>
      <c r="AF51" s="812"/>
      <c r="AG51" s="813"/>
      <c r="AH51" s="3295" t="s">
        <v>1951</v>
      </c>
      <c r="AI51" s="2315"/>
      <c r="AJ51" s="2315"/>
      <c r="AK51" s="2315"/>
      <c r="AL51" s="2315"/>
      <c r="AM51" s="2315"/>
      <c r="AN51" s="2315"/>
      <c r="AO51" s="2315"/>
      <c r="AP51" s="2315"/>
      <c r="AQ51" s="2315"/>
      <c r="AR51" s="2315"/>
      <c r="AS51" s="2315"/>
      <c r="AT51" s="2315"/>
      <c r="AU51" s="2315"/>
      <c r="AV51" s="2315"/>
      <c r="AW51" s="2315"/>
      <c r="AX51" s="2315"/>
      <c r="AY51" s="2316"/>
    </row>
    <row r="52" spans="1:51" ht="33.4" customHeight="1">
      <c r="A52" s="793"/>
      <c r="B52" s="818"/>
      <c r="C52" s="819"/>
      <c r="D52" s="820" t="s">
        <v>1950</v>
      </c>
      <c r="E52" s="821"/>
      <c r="F52" s="821"/>
      <c r="G52" s="822"/>
      <c r="H52" s="823" t="s">
        <v>1952</v>
      </c>
      <c r="I52" s="824"/>
      <c r="J52" s="824"/>
      <c r="K52" s="824"/>
      <c r="L52" s="824"/>
      <c r="M52" s="824"/>
      <c r="N52" s="824"/>
      <c r="O52" s="824"/>
      <c r="P52" s="824"/>
      <c r="Q52" s="824"/>
      <c r="R52" s="824"/>
      <c r="S52" s="824"/>
      <c r="T52" s="824"/>
      <c r="U52" s="824"/>
      <c r="V52" s="824"/>
      <c r="W52" s="824"/>
      <c r="X52" s="824"/>
      <c r="Y52" s="824"/>
      <c r="Z52" s="824"/>
      <c r="AA52" s="824"/>
      <c r="AB52" s="824"/>
      <c r="AC52" s="824"/>
      <c r="AD52" s="824"/>
      <c r="AE52" s="824"/>
      <c r="AF52" s="824"/>
      <c r="AG52" s="825"/>
      <c r="AH52" s="2322"/>
      <c r="AI52" s="2323"/>
      <c r="AJ52" s="2323"/>
      <c r="AK52" s="2323"/>
      <c r="AL52" s="2323"/>
      <c r="AM52" s="2323"/>
      <c r="AN52" s="2323"/>
      <c r="AO52" s="2323"/>
      <c r="AP52" s="2323"/>
      <c r="AQ52" s="2323"/>
      <c r="AR52" s="2323"/>
      <c r="AS52" s="2323"/>
      <c r="AT52" s="2323"/>
      <c r="AU52" s="2323"/>
      <c r="AV52" s="2323"/>
      <c r="AW52" s="2323"/>
      <c r="AX52" s="2323"/>
      <c r="AY52" s="2324"/>
    </row>
    <row r="53" spans="1:51" ht="26.2" customHeight="1">
      <c r="A53" s="793"/>
      <c r="B53" s="829"/>
      <c r="C53" s="830"/>
      <c r="D53" s="831" t="s">
        <v>1950</v>
      </c>
      <c r="E53" s="832"/>
      <c r="F53" s="832"/>
      <c r="G53" s="833"/>
      <c r="H53" s="834" t="s">
        <v>1953</v>
      </c>
      <c r="I53" s="835"/>
      <c r="J53" s="835"/>
      <c r="K53" s="835"/>
      <c r="L53" s="835"/>
      <c r="M53" s="835"/>
      <c r="N53" s="835"/>
      <c r="O53" s="835"/>
      <c r="P53" s="835"/>
      <c r="Q53" s="835"/>
      <c r="R53" s="835"/>
      <c r="S53" s="835"/>
      <c r="T53" s="835"/>
      <c r="U53" s="835"/>
      <c r="V53" s="835"/>
      <c r="W53" s="835"/>
      <c r="X53" s="835"/>
      <c r="Y53" s="835"/>
      <c r="Z53" s="835"/>
      <c r="AA53" s="835"/>
      <c r="AB53" s="835"/>
      <c r="AC53" s="835"/>
      <c r="AD53" s="835"/>
      <c r="AE53" s="835"/>
      <c r="AF53" s="835"/>
      <c r="AG53" s="836"/>
      <c r="AH53" s="2332"/>
      <c r="AI53" s="2333"/>
      <c r="AJ53" s="2333"/>
      <c r="AK53" s="2333"/>
      <c r="AL53" s="2333"/>
      <c r="AM53" s="2333"/>
      <c r="AN53" s="2333"/>
      <c r="AO53" s="2333"/>
      <c r="AP53" s="2333"/>
      <c r="AQ53" s="2333"/>
      <c r="AR53" s="2333"/>
      <c r="AS53" s="2333"/>
      <c r="AT53" s="2333"/>
      <c r="AU53" s="2333"/>
      <c r="AV53" s="2333"/>
      <c r="AW53" s="2333"/>
      <c r="AX53" s="2333"/>
      <c r="AY53" s="2334"/>
    </row>
    <row r="54" spans="1:51" ht="26.2" customHeight="1">
      <c r="A54" s="793"/>
      <c r="B54" s="818" t="s">
        <v>91</v>
      </c>
      <c r="C54" s="819"/>
      <c r="D54" s="1241" t="s">
        <v>1950</v>
      </c>
      <c r="E54" s="1029"/>
      <c r="F54" s="1029"/>
      <c r="G54" s="1030"/>
      <c r="H54" s="814" t="s">
        <v>92</v>
      </c>
      <c r="I54" s="812"/>
      <c r="J54" s="812"/>
      <c r="K54" s="812"/>
      <c r="L54" s="812"/>
      <c r="M54" s="812"/>
      <c r="N54" s="812"/>
      <c r="O54" s="812"/>
      <c r="P54" s="812"/>
      <c r="Q54" s="812"/>
      <c r="R54" s="812"/>
      <c r="S54" s="812"/>
      <c r="T54" s="812"/>
      <c r="U54" s="812"/>
      <c r="V54" s="812"/>
      <c r="W54" s="812"/>
      <c r="X54" s="812"/>
      <c r="Y54" s="812"/>
      <c r="Z54" s="812"/>
      <c r="AA54" s="812"/>
      <c r="AB54" s="812"/>
      <c r="AC54" s="812"/>
      <c r="AD54" s="812"/>
      <c r="AE54" s="812"/>
      <c r="AF54" s="812"/>
      <c r="AG54" s="813"/>
      <c r="AH54" s="3295" t="s">
        <v>1954</v>
      </c>
      <c r="AI54" s="2315"/>
      <c r="AJ54" s="2315"/>
      <c r="AK54" s="2315"/>
      <c r="AL54" s="2315"/>
      <c r="AM54" s="2315"/>
      <c r="AN54" s="2315"/>
      <c r="AO54" s="2315"/>
      <c r="AP54" s="2315"/>
      <c r="AQ54" s="2315"/>
      <c r="AR54" s="2315"/>
      <c r="AS54" s="2315"/>
      <c r="AT54" s="2315"/>
      <c r="AU54" s="2315"/>
      <c r="AV54" s="2315"/>
      <c r="AW54" s="2315"/>
      <c r="AX54" s="2315"/>
      <c r="AY54" s="2316"/>
    </row>
    <row r="55" spans="1:51" ht="26.2" customHeight="1">
      <c r="A55" s="793"/>
      <c r="B55" s="818"/>
      <c r="C55" s="819"/>
      <c r="D55" s="1654" t="s">
        <v>1929</v>
      </c>
      <c r="E55" s="1655"/>
      <c r="F55" s="1655"/>
      <c r="G55" s="1656"/>
      <c r="H55" s="846" t="s">
        <v>1955</v>
      </c>
      <c r="I55" s="821"/>
      <c r="J55" s="821"/>
      <c r="K55" s="821"/>
      <c r="L55" s="821"/>
      <c r="M55" s="821"/>
      <c r="N55" s="821"/>
      <c r="O55" s="821"/>
      <c r="P55" s="821"/>
      <c r="Q55" s="821"/>
      <c r="R55" s="821"/>
      <c r="S55" s="821"/>
      <c r="T55" s="821"/>
      <c r="U55" s="821"/>
      <c r="V55" s="821"/>
      <c r="W55" s="821"/>
      <c r="X55" s="821"/>
      <c r="Y55" s="821"/>
      <c r="Z55" s="821"/>
      <c r="AA55" s="821"/>
      <c r="AB55" s="821"/>
      <c r="AC55" s="821"/>
      <c r="AD55" s="821"/>
      <c r="AE55" s="821"/>
      <c r="AF55" s="821"/>
      <c r="AG55" s="822"/>
      <c r="AH55" s="2322"/>
      <c r="AI55" s="2323"/>
      <c r="AJ55" s="2323"/>
      <c r="AK55" s="2323"/>
      <c r="AL55" s="2323"/>
      <c r="AM55" s="2323"/>
      <c r="AN55" s="2323"/>
      <c r="AO55" s="2323"/>
      <c r="AP55" s="2323"/>
      <c r="AQ55" s="2323"/>
      <c r="AR55" s="2323"/>
      <c r="AS55" s="2323"/>
      <c r="AT55" s="2323"/>
      <c r="AU55" s="2323"/>
      <c r="AV55" s="2323"/>
      <c r="AW55" s="2323"/>
      <c r="AX55" s="2323"/>
      <c r="AY55" s="2324"/>
    </row>
    <row r="56" spans="1:51" ht="26.2" customHeight="1">
      <c r="A56" s="793"/>
      <c r="B56" s="818"/>
      <c r="C56" s="819"/>
      <c r="D56" s="843" t="s">
        <v>1950</v>
      </c>
      <c r="E56" s="844"/>
      <c r="F56" s="844"/>
      <c r="G56" s="845"/>
      <c r="H56" s="846" t="s">
        <v>94</v>
      </c>
      <c r="I56" s="821"/>
      <c r="J56" s="821"/>
      <c r="K56" s="821"/>
      <c r="L56" s="821"/>
      <c r="M56" s="821"/>
      <c r="N56" s="821"/>
      <c r="O56" s="821"/>
      <c r="P56" s="821"/>
      <c r="Q56" s="821"/>
      <c r="R56" s="821"/>
      <c r="S56" s="821"/>
      <c r="T56" s="821"/>
      <c r="U56" s="821"/>
      <c r="V56" s="821"/>
      <c r="W56" s="821"/>
      <c r="X56" s="821"/>
      <c r="Y56" s="821"/>
      <c r="Z56" s="821"/>
      <c r="AA56" s="821"/>
      <c r="AB56" s="821"/>
      <c r="AC56" s="821"/>
      <c r="AD56" s="821"/>
      <c r="AE56" s="821"/>
      <c r="AF56" s="821"/>
      <c r="AG56" s="822"/>
      <c r="AH56" s="2322"/>
      <c r="AI56" s="2323"/>
      <c r="AJ56" s="2323"/>
      <c r="AK56" s="2323"/>
      <c r="AL56" s="2323"/>
      <c r="AM56" s="2323"/>
      <c r="AN56" s="2323"/>
      <c r="AO56" s="2323"/>
      <c r="AP56" s="2323"/>
      <c r="AQ56" s="2323"/>
      <c r="AR56" s="2323"/>
      <c r="AS56" s="2323"/>
      <c r="AT56" s="2323"/>
      <c r="AU56" s="2323"/>
      <c r="AV56" s="2323"/>
      <c r="AW56" s="2323"/>
      <c r="AX56" s="2323"/>
      <c r="AY56" s="2324"/>
    </row>
    <row r="57" spans="1:51" ht="26.2" customHeight="1">
      <c r="A57" s="793"/>
      <c r="B57" s="818"/>
      <c r="C57" s="819"/>
      <c r="D57" s="843" t="s">
        <v>1950</v>
      </c>
      <c r="E57" s="844"/>
      <c r="F57" s="844"/>
      <c r="G57" s="845"/>
      <c r="H57" s="846" t="s">
        <v>95</v>
      </c>
      <c r="I57" s="821"/>
      <c r="J57" s="821"/>
      <c r="K57" s="821"/>
      <c r="L57" s="821"/>
      <c r="M57" s="821"/>
      <c r="N57" s="821"/>
      <c r="O57" s="821"/>
      <c r="P57" s="821"/>
      <c r="Q57" s="821"/>
      <c r="R57" s="821"/>
      <c r="S57" s="821"/>
      <c r="T57" s="821"/>
      <c r="U57" s="821"/>
      <c r="V57" s="821"/>
      <c r="W57" s="821"/>
      <c r="X57" s="821"/>
      <c r="Y57" s="821"/>
      <c r="Z57" s="821"/>
      <c r="AA57" s="821"/>
      <c r="AB57" s="821"/>
      <c r="AC57" s="821"/>
      <c r="AD57" s="821"/>
      <c r="AE57" s="821"/>
      <c r="AF57" s="821"/>
      <c r="AG57" s="822"/>
      <c r="AH57" s="2322"/>
      <c r="AI57" s="2323"/>
      <c r="AJ57" s="2323"/>
      <c r="AK57" s="2323"/>
      <c r="AL57" s="2323"/>
      <c r="AM57" s="2323"/>
      <c r="AN57" s="2323"/>
      <c r="AO57" s="2323"/>
      <c r="AP57" s="2323"/>
      <c r="AQ57" s="2323"/>
      <c r="AR57" s="2323"/>
      <c r="AS57" s="2323"/>
      <c r="AT57" s="2323"/>
      <c r="AU57" s="2323"/>
      <c r="AV57" s="2323"/>
      <c r="AW57" s="2323"/>
      <c r="AX57" s="2323"/>
      <c r="AY57" s="2324"/>
    </row>
    <row r="58" spans="1:51" ht="26.2" customHeight="1">
      <c r="A58" s="793"/>
      <c r="B58" s="829"/>
      <c r="C58" s="830"/>
      <c r="D58" s="831" t="s">
        <v>1950</v>
      </c>
      <c r="E58" s="832"/>
      <c r="F58" s="832"/>
      <c r="G58" s="833"/>
      <c r="H58" s="834" t="s">
        <v>96</v>
      </c>
      <c r="I58" s="835"/>
      <c r="J58" s="835"/>
      <c r="K58" s="835"/>
      <c r="L58" s="835"/>
      <c r="M58" s="835"/>
      <c r="N58" s="835"/>
      <c r="O58" s="835"/>
      <c r="P58" s="835"/>
      <c r="Q58" s="835"/>
      <c r="R58" s="835"/>
      <c r="S58" s="835"/>
      <c r="T58" s="835"/>
      <c r="U58" s="835"/>
      <c r="V58" s="835"/>
      <c r="W58" s="835"/>
      <c r="X58" s="835"/>
      <c r="Y58" s="835"/>
      <c r="Z58" s="835"/>
      <c r="AA58" s="835"/>
      <c r="AB58" s="835"/>
      <c r="AC58" s="835"/>
      <c r="AD58" s="835"/>
      <c r="AE58" s="835"/>
      <c r="AF58" s="835"/>
      <c r="AG58" s="836"/>
      <c r="AH58" s="2332"/>
      <c r="AI58" s="2333"/>
      <c r="AJ58" s="2333"/>
      <c r="AK58" s="2333"/>
      <c r="AL58" s="2333"/>
      <c r="AM58" s="2333"/>
      <c r="AN58" s="2333"/>
      <c r="AO58" s="2333"/>
      <c r="AP58" s="2333"/>
      <c r="AQ58" s="2333"/>
      <c r="AR58" s="2333"/>
      <c r="AS58" s="2333"/>
      <c r="AT58" s="2333"/>
      <c r="AU58" s="2333"/>
      <c r="AV58" s="2333"/>
      <c r="AW58" s="2333"/>
      <c r="AX58" s="2333"/>
      <c r="AY58" s="2334"/>
    </row>
    <row r="59" spans="1:51" ht="26.2" customHeight="1">
      <c r="A59" s="793"/>
      <c r="B59" s="809" t="s">
        <v>97</v>
      </c>
      <c r="C59" s="810"/>
      <c r="D59" s="2389" t="s">
        <v>1950</v>
      </c>
      <c r="E59" s="2175"/>
      <c r="F59" s="2175"/>
      <c r="G59" s="2176"/>
      <c r="H59" s="814" t="s">
        <v>98</v>
      </c>
      <c r="I59" s="812"/>
      <c r="J59" s="812"/>
      <c r="K59" s="812"/>
      <c r="L59" s="812"/>
      <c r="M59" s="812"/>
      <c r="N59" s="812"/>
      <c r="O59" s="812"/>
      <c r="P59" s="812"/>
      <c r="Q59" s="812"/>
      <c r="R59" s="812"/>
      <c r="S59" s="812"/>
      <c r="T59" s="812"/>
      <c r="U59" s="812"/>
      <c r="V59" s="812"/>
      <c r="W59" s="812"/>
      <c r="X59" s="812"/>
      <c r="Y59" s="812"/>
      <c r="Z59" s="812"/>
      <c r="AA59" s="812"/>
      <c r="AB59" s="812"/>
      <c r="AC59" s="812"/>
      <c r="AD59" s="812"/>
      <c r="AE59" s="812"/>
      <c r="AF59" s="812"/>
      <c r="AG59" s="813"/>
      <c r="AH59" s="2057" t="s">
        <v>1956</v>
      </c>
      <c r="AI59" s="746"/>
      <c r="AJ59" s="746"/>
      <c r="AK59" s="746"/>
      <c r="AL59" s="746"/>
      <c r="AM59" s="746"/>
      <c r="AN59" s="746"/>
      <c r="AO59" s="746"/>
      <c r="AP59" s="746"/>
      <c r="AQ59" s="746"/>
      <c r="AR59" s="746"/>
      <c r="AS59" s="746"/>
      <c r="AT59" s="746"/>
      <c r="AU59" s="746"/>
      <c r="AV59" s="746"/>
      <c r="AW59" s="746"/>
      <c r="AX59" s="746"/>
      <c r="AY59" s="747"/>
    </row>
    <row r="60" spans="1:51" ht="26.2" customHeight="1">
      <c r="A60" s="793"/>
      <c r="B60" s="818"/>
      <c r="C60" s="819"/>
      <c r="D60" s="843" t="s">
        <v>1929</v>
      </c>
      <c r="E60" s="844"/>
      <c r="F60" s="844"/>
      <c r="G60" s="845"/>
      <c r="H60" s="846" t="s">
        <v>101</v>
      </c>
      <c r="I60" s="821"/>
      <c r="J60" s="821"/>
      <c r="K60" s="821"/>
      <c r="L60" s="821"/>
      <c r="M60" s="821"/>
      <c r="N60" s="821"/>
      <c r="O60" s="821"/>
      <c r="P60" s="821"/>
      <c r="Q60" s="821"/>
      <c r="R60" s="821"/>
      <c r="S60" s="821"/>
      <c r="T60" s="821"/>
      <c r="U60" s="821"/>
      <c r="V60" s="821"/>
      <c r="W60" s="821"/>
      <c r="X60" s="821"/>
      <c r="Y60" s="821"/>
      <c r="Z60" s="821"/>
      <c r="AA60" s="821"/>
      <c r="AB60" s="821"/>
      <c r="AC60" s="821"/>
      <c r="AD60" s="821"/>
      <c r="AE60" s="821"/>
      <c r="AF60" s="821"/>
      <c r="AG60" s="822"/>
      <c r="AH60" s="753"/>
      <c r="AI60" s="754"/>
      <c r="AJ60" s="754"/>
      <c r="AK60" s="754"/>
      <c r="AL60" s="754"/>
      <c r="AM60" s="754"/>
      <c r="AN60" s="754"/>
      <c r="AO60" s="754"/>
      <c r="AP60" s="754"/>
      <c r="AQ60" s="754"/>
      <c r="AR60" s="754"/>
      <c r="AS60" s="754"/>
      <c r="AT60" s="754"/>
      <c r="AU60" s="754"/>
      <c r="AV60" s="754"/>
      <c r="AW60" s="754"/>
      <c r="AX60" s="754"/>
      <c r="AY60" s="755"/>
    </row>
    <row r="61" spans="1:51" ht="26.2" customHeight="1">
      <c r="A61" s="793"/>
      <c r="B61" s="818"/>
      <c r="C61" s="819"/>
      <c r="D61" s="843" t="s">
        <v>1929</v>
      </c>
      <c r="E61" s="844"/>
      <c r="F61" s="844"/>
      <c r="G61" s="845"/>
      <c r="H61" s="846" t="s">
        <v>1957</v>
      </c>
      <c r="I61" s="821"/>
      <c r="J61" s="821"/>
      <c r="K61" s="821"/>
      <c r="L61" s="821"/>
      <c r="M61" s="821"/>
      <c r="N61" s="821"/>
      <c r="O61" s="821"/>
      <c r="P61" s="821"/>
      <c r="Q61" s="821"/>
      <c r="R61" s="821"/>
      <c r="S61" s="821"/>
      <c r="T61" s="821"/>
      <c r="U61" s="821"/>
      <c r="V61" s="821"/>
      <c r="W61" s="821"/>
      <c r="X61" s="821"/>
      <c r="Y61" s="821"/>
      <c r="Z61" s="821"/>
      <c r="AA61" s="821"/>
      <c r="AB61" s="821"/>
      <c r="AC61" s="821"/>
      <c r="AD61" s="821"/>
      <c r="AE61" s="821"/>
      <c r="AF61" s="821"/>
      <c r="AG61" s="822"/>
      <c r="AH61" s="753"/>
      <c r="AI61" s="754"/>
      <c r="AJ61" s="754"/>
      <c r="AK61" s="754"/>
      <c r="AL61" s="754"/>
      <c r="AM61" s="754"/>
      <c r="AN61" s="754"/>
      <c r="AO61" s="754"/>
      <c r="AP61" s="754"/>
      <c r="AQ61" s="754"/>
      <c r="AR61" s="754"/>
      <c r="AS61" s="754"/>
      <c r="AT61" s="754"/>
      <c r="AU61" s="754"/>
      <c r="AV61" s="754"/>
      <c r="AW61" s="754"/>
      <c r="AX61" s="754"/>
      <c r="AY61" s="755"/>
    </row>
    <row r="62" spans="1:51" ht="26.2" customHeight="1">
      <c r="A62" s="793"/>
      <c r="B62" s="818"/>
      <c r="C62" s="819"/>
      <c r="D62" s="840" t="s">
        <v>1929</v>
      </c>
      <c r="E62" s="2736"/>
      <c r="F62" s="2736"/>
      <c r="G62" s="2737"/>
      <c r="H62" s="4014" t="s">
        <v>1958</v>
      </c>
      <c r="I62" s="4015"/>
      <c r="J62" s="4015"/>
      <c r="K62" s="4015"/>
      <c r="L62" s="4015"/>
      <c r="M62" s="4015"/>
      <c r="N62" s="4015"/>
      <c r="O62" s="4015"/>
      <c r="P62" s="4015"/>
      <c r="Q62" s="4015"/>
      <c r="R62" s="4015"/>
      <c r="S62" s="4015"/>
      <c r="T62" s="4015"/>
      <c r="U62" s="4015"/>
      <c r="V62" s="4015"/>
      <c r="W62" s="4015"/>
      <c r="X62" s="4015"/>
      <c r="Y62" s="4015"/>
      <c r="Z62" s="4015"/>
      <c r="AA62" s="4015"/>
      <c r="AB62" s="4015"/>
      <c r="AC62" s="4015"/>
      <c r="AD62" s="4015"/>
      <c r="AE62" s="4015"/>
      <c r="AF62" s="4015"/>
      <c r="AG62" s="4016"/>
      <c r="AH62" s="753"/>
      <c r="AI62" s="754"/>
      <c r="AJ62" s="754"/>
      <c r="AK62" s="754"/>
      <c r="AL62" s="754"/>
      <c r="AM62" s="754"/>
      <c r="AN62" s="754"/>
      <c r="AO62" s="754"/>
      <c r="AP62" s="754"/>
      <c r="AQ62" s="754"/>
      <c r="AR62" s="754"/>
      <c r="AS62" s="754"/>
      <c r="AT62" s="754"/>
      <c r="AU62" s="754"/>
      <c r="AV62" s="754"/>
      <c r="AW62" s="754"/>
      <c r="AX62" s="754"/>
      <c r="AY62" s="755"/>
    </row>
    <row r="63" spans="1:51" ht="26.2" customHeight="1">
      <c r="A63" s="793"/>
      <c r="B63" s="818"/>
      <c r="C63" s="819"/>
      <c r="D63" s="1764"/>
      <c r="E63" s="1661"/>
      <c r="F63" s="1661"/>
      <c r="G63" s="1662"/>
      <c r="H63" s="857" t="s">
        <v>105</v>
      </c>
      <c r="I63" s="858"/>
      <c r="J63" s="858"/>
      <c r="K63" s="858"/>
      <c r="L63" s="858"/>
      <c r="M63" s="858"/>
      <c r="N63" s="858"/>
      <c r="O63" s="858"/>
      <c r="P63" s="858"/>
      <c r="Q63" s="858"/>
      <c r="R63" s="858"/>
      <c r="S63" s="858"/>
      <c r="T63" s="858"/>
      <c r="U63" s="858"/>
      <c r="V63" s="859"/>
      <c r="W63" s="859"/>
      <c r="X63" s="859"/>
      <c r="Y63" s="859"/>
      <c r="Z63" s="859"/>
      <c r="AA63" s="859"/>
      <c r="AB63" s="859"/>
      <c r="AC63" s="859"/>
      <c r="AD63" s="859"/>
      <c r="AE63" s="859"/>
      <c r="AF63" s="859"/>
      <c r="AG63" s="860"/>
      <c r="AH63" s="753"/>
      <c r="AI63" s="754"/>
      <c r="AJ63" s="754"/>
      <c r="AK63" s="754"/>
      <c r="AL63" s="754"/>
      <c r="AM63" s="754"/>
      <c r="AN63" s="754"/>
      <c r="AO63" s="754"/>
      <c r="AP63" s="754"/>
      <c r="AQ63" s="754"/>
      <c r="AR63" s="754"/>
      <c r="AS63" s="754"/>
      <c r="AT63" s="754"/>
      <c r="AU63" s="754"/>
      <c r="AV63" s="754"/>
      <c r="AW63" s="754"/>
      <c r="AX63" s="754"/>
      <c r="AY63" s="755"/>
    </row>
    <row r="64" spans="1:51" ht="26.2" customHeight="1">
      <c r="A64" s="793"/>
      <c r="B64" s="829"/>
      <c r="C64" s="830"/>
      <c r="D64" s="831" t="s">
        <v>1929</v>
      </c>
      <c r="E64" s="832"/>
      <c r="F64" s="832"/>
      <c r="G64" s="833"/>
      <c r="H64" s="834" t="s">
        <v>106</v>
      </c>
      <c r="I64" s="835"/>
      <c r="J64" s="835"/>
      <c r="K64" s="835"/>
      <c r="L64" s="835"/>
      <c r="M64" s="835"/>
      <c r="N64" s="835"/>
      <c r="O64" s="835"/>
      <c r="P64" s="835"/>
      <c r="Q64" s="835"/>
      <c r="R64" s="835"/>
      <c r="S64" s="835"/>
      <c r="T64" s="835"/>
      <c r="U64" s="835"/>
      <c r="V64" s="835"/>
      <c r="W64" s="835"/>
      <c r="X64" s="835"/>
      <c r="Y64" s="835"/>
      <c r="Z64" s="835"/>
      <c r="AA64" s="835"/>
      <c r="AB64" s="835"/>
      <c r="AC64" s="835"/>
      <c r="AD64" s="835"/>
      <c r="AE64" s="835"/>
      <c r="AF64" s="835"/>
      <c r="AG64" s="836"/>
      <c r="AH64" s="770"/>
      <c r="AI64" s="771"/>
      <c r="AJ64" s="771"/>
      <c r="AK64" s="771"/>
      <c r="AL64" s="771"/>
      <c r="AM64" s="771"/>
      <c r="AN64" s="771"/>
      <c r="AO64" s="771"/>
      <c r="AP64" s="771"/>
      <c r="AQ64" s="771"/>
      <c r="AR64" s="771"/>
      <c r="AS64" s="771"/>
      <c r="AT64" s="771"/>
      <c r="AU64" s="771"/>
      <c r="AV64" s="771"/>
      <c r="AW64" s="771"/>
      <c r="AX64" s="771"/>
      <c r="AY64" s="772"/>
    </row>
    <row r="65" spans="1:51" ht="116.2" customHeight="1" thickBot="1">
      <c r="A65" s="793"/>
      <c r="B65" s="864" t="s">
        <v>107</v>
      </c>
      <c r="C65" s="865"/>
      <c r="D65" s="2835" t="s">
        <v>1959</v>
      </c>
      <c r="E65" s="4017"/>
      <c r="F65" s="4017"/>
      <c r="G65" s="4017"/>
      <c r="H65" s="4017"/>
      <c r="I65" s="4017"/>
      <c r="J65" s="4017"/>
      <c r="K65" s="4017"/>
      <c r="L65" s="4017"/>
      <c r="M65" s="4017"/>
      <c r="N65" s="4017"/>
      <c r="O65" s="4017"/>
      <c r="P65" s="4017"/>
      <c r="Q65" s="4017"/>
      <c r="R65" s="4017"/>
      <c r="S65" s="4017"/>
      <c r="T65" s="4017"/>
      <c r="U65" s="4017"/>
      <c r="V65" s="4017"/>
      <c r="W65" s="4017"/>
      <c r="X65" s="4017"/>
      <c r="Y65" s="4017"/>
      <c r="Z65" s="4017"/>
      <c r="AA65" s="4017"/>
      <c r="AB65" s="4017"/>
      <c r="AC65" s="4017"/>
      <c r="AD65" s="4017"/>
      <c r="AE65" s="4017"/>
      <c r="AF65" s="4017"/>
      <c r="AG65" s="4017"/>
      <c r="AH65" s="4017"/>
      <c r="AI65" s="4017"/>
      <c r="AJ65" s="4017"/>
      <c r="AK65" s="4017"/>
      <c r="AL65" s="4017"/>
      <c r="AM65" s="4017"/>
      <c r="AN65" s="4017"/>
      <c r="AO65" s="4017"/>
      <c r="AP65" s="4017"/>
      <c r="AQ65" s="4017"/>
      <c r="AR65" s="4017"/>
      <c r="AS65" s="4017"/>
      <c r="AT65" s="4017"/>
      <c r="AU65" s="4017"/>
      <c r="AV65" s="4017"/>
      <c r="AW65" s="4017"/>
      <c r="AX65" s="4017"/>
      <c r="AY65" s="4018"/>
    </row>
    <row r="66" spans="1:51" ht="20.95" hidden="1" customHeight="1">
      <c r="A66" s="793"/>
      <c r="B66" s="799"/>
      <c r="C66" s="800"/>
      <c r="D66" s="780" t="s">
        <v>109</v>
      </c>
      <c r="E66" s="699"/>
      <c r="F66" s="699"/>
      <c r="G66" s="699"/>
      <c r="H66" s="699"/>
      <c r="I66" s="699"/>
      <c r="J66" s="699"/>
      <c r="K66" s="699"/>
      <c r="L66" s="699"/>
      <c r="M66" s="699"/>
      <c r="N66" s="699"/>
      <c r="O66" s="699"/>
      <c r="P66" s="699"/>
      <c r="Q66" s="699"/>
      <c r="R66" s="699"/>
      <c r="S66" s="699"/>
      <c r="T66" s="699"/>
      <c r="U66" s="699"/>
      <c r="V66" s="699"/>
      <c r="W66" s="699"/>
      <c r="X66" s="699"/>
      <c r="Y66" s="699"/>
      <c r="Z66" s="699"/>
      <c r="AA66" s="699"/>
      <c r="AB66" s="699"/>
      <c r="AC66" s="699"/>
      <c r="AD66" s="699"/>
      <c r="AE66" s="699"/>
      <c r="AF66" s="699"/>
      <c r="AG66" s="699"/>
      <c r="AH66" s="699"/>
      <c r="AI66" s="699"/>
      <c r="AJ66" s="699"/>
      <c r="AK66" s="699"/>
      <c r="AL66" s="699"/>
      <c r="AM66" s="699"/>
      <c r="AN66" s="699"/>
      <c r="AO66" s="699"/>
      <c r="AP66" s="699"/>
      <c r="AQ66" s="699"/>
      <c r="AR66" s="699"/>
      <c r="AS66" s="699"/>
      <c r="AT66" s="699"/>
      <c r="AU66" s="699"/>
      <c r="AV66" s="699"/>
      <c r="AW66" s="699"/>
      <c r="AX66" s="699"/>
      <c r="AY66" s="781"/>
    </row>
    <row r="67" spans="1:51" ht="97.55" hidden="1" customHeight="1">
      <c r="A67" s="793"/>
      <c r="B67" s="799"/>
      <c r="C67" s="800"/>
      <c r="D67" s="869" t="s">
        <v>110</v>
      </c>
      <c r="E67" s="870"/>
      <c r="F67" s="870"/>
      <c r="G67" s="870"/>
      <c r="H67" s="870"/>
      <c r="I67" s="870"/>
      <c r="J67" s="870"/>
      <c r="K67" s="870"/>
      <c r="L67" s="870"/>
      <c r="M67" s="870"/>
      <c r="N67" s="870"/>
      <c r="O67" s="870"/>
      <c r="P67" s="870"/>
      <c r="Q67" s="870"/>
      <c r="R67" s="870"/>
      <c r="S67" s="870"/>
      <c r="T67" s="870"/>
      <c r="U67" s="870"/>
      <c r="V67" s="870"/>
      <c r="W67" s="870"/>
      <c r="X67" s="870"/>
      <c r="Y67" s="870"/>
      <c r="Z67" s="870"/>
      <c r="AA67" s="870"/>
      <c r="AB67" s="870"/>
      <c r="AC67" s="870"/>
      <c r="AD67" s="870"/>
      <c r="AE67" s="870"/>
      <c r="AF67" s="870"/>
      <c r="AG67" s="870"/>
      <c r="AH67" s="870"/>
      <c r="AI67" s="870"/>
      <c r="AJ67" s="870"/>
      <c r="AK67" s="870"/>
      <c r="AL67" s="870"/>
      <c r="AM67" s="870"/>
      <c r="AN67" s="870"/>
      <c r="AO67" s="870"/>
      <c r="AP67" s="870"/>
      <c r="AQ67" s="870"/>
      <c r="AR67" s="870"/>
      <c r="AS67" s="870"/>
      <c r="AT67" s="870"/>
      <c r="AU67" s="870"/>
      <c r="AV67" s="870"/>
      <c r="AW67" s="870"/>
      <c r="AX67" s="870"/>
      <c r="AY67" s="871"/>
    </row>
    <row r="68" spans="1:51" ht="119.8" hidden="1" customHeight="1">
      <c r="A68" s="793"/>
      <c r="B68" s="799"/>
      <c r="C68" s="800"/>
      <c r="D68" s="872" t="s">
        <v>111</v>
      </c>
      <c r="E68" s="873"/>
      <c r="F68" s="873"/>
      <c r="G68" s="873"/>
      <c r="H68" s="873"/>
      <c r="I68" s="873"/>
      <c r="J68" s="873"/>
      <c r="K68" s="873"/>
      <c r="L68" s="873"/>
      <c r="M68" s="873"/>
      <c r="N68" s="873"/>
      <c r="O68" s="873"/>
      <c r="P68" s="873"/>
      <c r="Q68" s="873"/>
      <c r="R68" s="873"/>
      <c r="S68" s="873"/>
      <c r="T68" s="873"/>
      <c r="U68" s="873"/>
      <c r="V68" s="873"/>
      <c r="W68" s="873"/>
      <c r="X68" s="873"/>
      <c r="Y68" s="873"/>
      <c r="Z68" s="873"/>
      <c r="AA68" s="873"/>
      <c r="AB68" s="873"/>
      <c r="AC68" s="873"/>
      <c r="AD68" s="873"/>
      <c r="AE68" s="873"/>
      <c r="AF68" s="873"/>
      <c r="AG68" s="873"/>
      <c r="AH68" s="873"/>
      <c r="AI68" s="873"/>
      <c r="AJ68" s="873"/>
      <c r="AK68" s="873"/>
      <c r="AL68" s="873"/>
      <c r="AM68" s="873"/>
      <c r="AN68" s="873"/>
      <c r="AO68" s="873"/>
      <c r="AP68" s="873"/>
      <c r="AQ68" s="873"/>
      <c r="AR68" s="873"/>
      <c r="AS68" s="873"/>
      <c r="AT68" s="873"/>
      <c r="AU68" s="873"/>
      <c r="AV68" s="873"/>
      <c r="AW68" s="873"/>
      <c r="AX68" s="873"/>
      <c r="AY68" s="874"/>
    </row>
    <row r="69" spans="1:51" ht="20.95" customHeight="1">
      <c r="A69" s="793"/>
      <c r="B69" s="698" t="s">
        <v>112</v>
      </c>
      <c r="C69" s="699"/>
      <c r="D69" s="699"/>
      <c r="E69" s="699"/>
      <c r="F69" s="699"/>
      <c r="G69" s="699"/>
      <c r="H69" s="699"/>
      <c r="I69" s="699"/>
      <c r="J69" s="699"/>
      <c r="K69" s="699"/>
      <c r="L69" s="699"/>
      <c r="M69" s="699"/>
      <c r="N69" s="699"/>
      <c r="O69" s="699"/>
      <c r="P69" s="699"/>
      <c r="Q69" s="699"/>
      <c r="R69" s="699"/>
      <c r="S69" s="699"/>
      <c r="T69" s="699"/>
      <c r="U69" s="699"/>
      <c r="V69" s="699"/>
      <c r="W69" s="699"/>
      <c r="X69" s="699"/>
      <c r="Y69" s="699"/>
      <c r="Z69" s="699"/>
      <c r="AA69" s="699"/>
      <c r="AB69" s="699"/>
      <c r="AC69" s="699"/>
      <c r="AD69" s="699"/>
      <c r="AE69" s="699"/>
      <c r="AF69" s="699"/>
      <c r="AG69" s="699"/>
      <c r="AH69" s="699"/>
      <c r="AI69" s="699"/>
      <c r="AJ69" s="699"/>
      <c r="AK69" s="699"/>
      <c r="AL69" s="699"/>
      <c r="AM69" s="699"/>
      <c r="AN69" s="699"/>
      <c r="AO69" s="699"/>
      <c r="AP69" s="699"/>
      <c r="AQ69" s="699"/>
      <c r="AR69" s="699"/>
      <c r="AS69" s="699"/>
      <c r="AT69" s="699"/>
      <c r="AU69" s="699"/>
      <c r="AV69" s="699"/>
      <c r="AW69" s="699"/>
      <c r="AX69" s="699"/>
      <c r="AY69" s="781"/>
    </row>
    <row r="70" spans="1:51" ht="102.8" customHeight="1">
      <c r="A70" s="875"/>
      <c r="B70" s="4019" t="s">
        <v>1960</v>
      </c>
      <c r="C70" s="4020"/>
      <c r="D70" s="4020"/>
      <c r="E70" s="4020"/>
      <c r="F70" s="4021"/>
      <c r="G70" s="1265" t="s">
        <v>1961</v>
      </c>
      <c r="H70" s="1093"/>
      <c r="I70" s="1093"/>
      <c r="J70" s="1093"/>
      <c r="K70" s="1093"/>
      <c r="L70" s="1093"/>
      <c r="M70" s="1093"/>
      <c r="N70" s="1093"/>
      <c r="O70" s="1093"/>
      <c r="P70" s="1093"/>
      <c r="Q70" s="1093"/>
      <c r="R70" s="1093"/>
      <c r="S70" s="1093"/>
      <c r="T70" s="1093"/>
      <c r="U70" s="1093"/>
      <c r="V70" s="1093"/>
      <c r="W70" s="1093"/>
      <c r="X70" s="1093"/>
      <c r="Y70" s="1093"/>
      <c r="Z70" s="1093"/>
      <c r="AA70" s="1093"/>
      <c r="AB70" s="1093"/>
      <c r="AC70" s="1093"/>
      <c r="AD70" s="1093"/>
      <c r="AE70" s="1093"/>
      <c r="AF70" s="1093"/>
      <c r="AG70" s="1093"/>
      <c r="AH70" s="1093"/>
      <c r="AI70" s="1093"/>
      <c r="AJ70" s="1093"/>
      <c r="AK70" s="1093"/>
      <c r="AL70" s="1093"/>
      <c r="AM70" s="1093"/>
      <c r="AN70" s="1093"/>
      <c r="AO70" s="1093"/>
      <c r="AP70" s="1093"/>
      <c r="AQ70" s="1093"/>
      <c r="AR70" s="1093"/>
      <c r="AS70" s="1093"/>
      <c r="AT70" s="1093"/>
      <c r="AU70" s="1093"/>
      <c r="AV70" s="1093"/>
      <c r="AW70" s="1093"/>
      <c r="AX70" s="1093"/>
      <c r="AY70" s="1266"/>
    </row>
    <row r="71" spans="1:51" ht="18.350000000000001" customHeight="1">
      <c r="A71" s="875"/>
      <c r="B71" s="882" t="s">
        <v>115</v>
      </c>
      <c r="C71" s="883"/>
      <c r="D71" s="883"/>
      <c r="E71" s="883"/>
      <c r="F71" s="883"/>
      <c r="G71" s="883"/>
      <c r="H71" s="883"/>
      <c r="I71" s="883"/>
      <c r="J71" s="883"/>
      <c r="K71" s="883"/>
      <c r="L71" s="883"/>
      <c r="M71" s="883"/>
      <c r="N71" s="883"/>
      <c r="O71" s="883"/>
      <c r="P71" s="883"/>
      <c r="Q71" s="883"/>
      <c r="R71" s="883"/>
      <c r="S71" s="883"/>
      <c r="T71" s="883"/>
      <c r="U71" s="883"/>
      <c r="V71" s="883"/>
      <c r="W71" s="883"/>
      <c r="X71" s="883"/>
      <c r="Y71" s="883"/>
      <c r="Z71" s="883"/>
      <c r="AA71" s="883"/>
      <c r="AB71" s="883"/>
      <c r="AC71" s="883"/>
      <c r="AD71" s="883"/>
      <c r="AE71" s="883"/>
      <c r="AF71" s="883"/>
      <c r="AG71" s="883"/>
      <c r="AH71" s="883"/>
      <c r="AI71" s="883"/>
      <c r="AJ71" s="883"/>
      <c r="AK71" s="883"/>
      <c r="AL71" s="883"/>
      <c r="AM71" s="883"/>
      <c r="AN71" s="883"/>
      <c r="AO71" s="883"/>
      <c r="AP71" s="883"/>
      <c r="AQ71" s="883"/>
      <c r="AR71" s="883"/>
      <c r="AS71" s="883"/>
      <c r="AT71" s="883"/>
      <c r="AU71" s="883"/>
      <c r="AV71" s="883"/>
      <c r="AW71" s="883"/>
      <c r="AX71" s="883"/>
      <c r="AY71" s="884"/>
    </row>
    <row r="72" spans="1:51" ht="119.15" customHeight="1" thickBot="1">
      <c r="A72" s="875"/>
      <c r="B72" s="4022" t="s">
        <v>237</v>
      </c>
      <c r="C72" s="4023"/>
      <c r="D72" s="4023"/>
      <c r="E72" s="4023"/>
      <c r="F72" s="4024"/>
      <c r="G72" s="4025" t="s">
        <v>1962</v>
      </c>
      <c r="H72" s="880"/>
      <c r="I72" s="880"/>
      <c r="J72" s="880"/>
      <c r="K72" s="880"/>
      <c r="L72" s="880"/>
      <c r="M72" s="880"/>
      <c r="N72" s="880"/>
      <c r="O72" s="880"/>
      <c r="P72" s="880"/>
      <c r="Q72" s="880"/>
      <c r="R72" s="880"/>
      <c r="S72" s="880"/>
      <c r="T72" s="880"/>
      <c r="U72" s="880"/>
      <c r="V72" s="880"/>
      <c r="W72" s="880"/>
      <c r="X72" s="880"/>
      <c r="Y72" s="880"/>
      <c r="Z72" s="880"/>
      <c r="AA72" s="880"/>
      <c r="AB72" s="880"/>
      <c r="AC72" s="880"/>
      <c r="AD72" s="880"/>
      <c r="AE72" s="880"/>
      <c r="AF72" s="880"/>
      <c r="AG72" s="880"/>
      <c r="AH72" s="880"/>
      <c r="AI72" s="880"/>
      <c r="AJ72" s="880"/>
      <c r="AK72" s="880"/>
      <c r="AL72" s="880"/>
      <c r="AM72" s="880"/>
      <c r="AN72" s="880"/>
      <c r="AO72" s="880"/>
      <c r="AP72" s="880"/>
      <c r="AQ72" s="880"/>
      <c r="AR72" s="880"/>
      <c r="AS72" s="880"/>
      <c r="AT72" s="880"/>
      <c r="AU72" s="880"/>
      <c r="AV72" s="880"/>
      <c r="AW72" s="880"/>
      <c r="AX72" s="880"/>
      <c r="AY72" s="881"/>
    </row>
    <row r="73" spans="1:51" ht="19.649999999999999" customHeight="1">
      <c r="A73" s="875"/>
      <c r="B73" s="891" t="s">
        <v>118</v>
      </c>
      <c r="C73" s="892"/>
      <c r="D73" s="892"/>
      <c r="E73" s="892"/>
      <c r="F73" s="892"/>
      <c r="G73" s="892"/>
      <c r="H73" s="892"/>
      <c r="I73" s="892"/>
      <c r="J73" s="892"/>
      <c r="K73" s="892"/>
      <c r="L73" s="892"/>
      <c r="M73" s="892"/>
      <c r="N73" s="892"/>
      <c r="O73" s="892"/>
      <c r="P73" s="892"/>
      <c r="Q73" s="892"/>
      <c r="R73" s="892"/>
      <c r="S73" s="892"/>
      <c r="T73" s="892"/>
      <c r="U73" s="892"/>
      <c r="V73" s="892"/>
      <c r="W73" s="892"/>
      <c r="X73" s="892"/>
      <c r="Y73" s="892"/>
      <c r="Z73" s="892"/>
      <c r="AA73" s="892"/>
      <c r="AB73" s="892"/>
      <c r="AC73" s="892"/>
      <c r="AD73" s="892"/>
      <c r="AE73" s="892"/>
      <c r="AF73" s="892"/>
      <c r="AG73" s="892"/>
      <c r="AH73" s="892"/>
      <c r="AI73" s="892"/>
      <c r="AJ73" s="892"/>
      <c r="AK73" s="892"/>
      <c r="AL73" s="892"/>
      <c r="AM73" s="892"/>
      <c r="AN73" s="892"/>
      <c r="AO73" s="892"/>
      <c r="AP73" s="892"/>
      <c r="AQ73" s="892"/>
      <c r="AR73" s="892"/>
      <c r="AS73" s="892"/>
      <c r="AT73" s="892"/>
      <c r="AU73" s="892"/>
      <c r="AV73" s="892"/>
      <c r="AW73" s="892"/>
      <c r="AX73" s="892"/>
      <c r="AY73" s="893"/>
    </row>
    <row r="74" spans="1:51" ht="148.75" customHeight="1" thickBot="1">
      <c r="A74" s="875"/>
      <c r="B74" s="3103"/>
      <c r="C74" s="1508"/>
      <c r="D74" s="1508"/>
      <c r="E74" s="1508"/>
      <c r="F74" s="1508"/>
      <c r="G74" s="1508"/>
      <c r="H74" s="1508"/>
      <c r="I74" s="1508"/>
      <c r="J74" s="1508"/>
      <c r="K74" s="1508"/>
      <c r="L74" s="1508"/>
      <c r="M74" s="1508"/>
      <c r="N74" s="1508"/>
      <c r="O74" s="1508"/>
      <c r="P74" s="1508"/>
      <c r="Q74" s="1508"/>
      <c r="R74" s="1508"/>
      <c r="S74" s="1508"/>
      <c r="T74" s="1508"/>
      <c r="U74" s="1508"/>
      <c r="V74" s="1508"/>
      <c r="W74" s="1508"/>
      <c r="X74" s="1508"/>
      <c r="Y74" s="1508"/>
      <c r="Z74" s="1508"/>
      <c r="AA74" s="1508"/>
      <c r="AB74" s="1508"/>
      <c r="AC74" s="1508"/>
      <c r="AD74" s="1508"/>
      <c r="AE74" s="1508"/>
      <c r="AF74" s="1508"/>
      <c r="AG74" s="1508"/>
      <c r="AH74" s="1508"/>
      <c r="AI74" s="1508"/>
      <c r="AJ74" s="1508"/>
      <c r="AK74" s="1508"/>
      <c r="AL74" s="1508"/>
      <c r="AM74" s="1508"/>
      <c r="AN74" s="1508"/>
      <c r="AO74" s="1508"/>
      <c r="AP74" s="1508"/>
      <c r="AQ74" s="1508"/>
      <c r="AR74" s="1508"/>
      <c r="AS74" s="1508"/>
      <c r="AT74" s="1508"/>
      <c r="AU74" s="1508"/>
      <c r="AV74" s="1508"/>
      <c r="AW74" s="1508"/>
      <c r="AX74" s="1508"/>
      <c r="AY74" s="1509"/>
    </row>
    <row r="75" spans="1:51" ht="19.649999999999999" customHeight="1">
      <c r="A75" s="875"/>
      <c r="B75" s="897" t="s">
        <v>119</v>
      </c>
      <c r="C75" s="898"/>
      <c r="D75" s="898"/>
      <c r="E75" s="898"/>
      <c r="F75" s="898"/>
      <c r="G75" s="898"/>
      <c r="H75" s="898"/>
      <c r="I75" s="898"/>
      <c r="J75" s="898"/>
      <c r="K75" s="898"/>
      <c r="L75" s="898"/>
      <c r="M75" s="898"/>
      <c r="N75" s="898"/>
      <c r="O75" s="898"/>
      <c r="P75" s="898"/>
      <c r="Q75" s="898"/>
      <c r="R75" s="898"/>
      <c r="S75" s="898"/>
      <c r="T75" s="898"/>
      <c r="U75" s="898"/>
      <c r="V75" s="898"/>
      <c r="W75" s="898"/>
      <c r="X75" s="898"/>
      <c r="Y75" s="898"/>
      <c r="Z75" s="898"/>
      <c r="AA75" s="898"/>
      <c r="AB75" s="898"/>
      <c r="AC75" s="898"/>
      <c r="AD75" s="898"/>
      <c r="AE75" s="898"/>
      <c r="AF75" s="898"/>
      <c r="AG75" s="898"/>
      <c r="AH75" s="898"/>
      <c r="AI75" s="898"/>
      <c r="AJ75" s="898"/>
      <c r="AK75" s="898"/>
      <c r="AL75" s="898"/>
      <c r="AM75" s="898"/>
      <c r="AN75" s="898"/>
      <c r="AO75" s="898"/>
      <c r="AP75" s="898"/>
      <c r="AQ75" s="898"/>
      <c r="AR75" s="898"/>
      <c r="AS75" s="898"/>
      <c r="AT75" s="898"/>
      <c r="AU75" s="898"/>
      <c r="AV75" s="898"/>
      <c r="AW75" s="898"/>
      <c r="AX75" s="898"/>
      <c r="AY75" s="899"/>
    </row>
    <row r="76" spans="1:51" ht="20.149999999999999" customHeight="1">
      <c r="A76" s="875"/>
      <c r="B76" s="900" t="s">
        <v>120</v>
      </c>
      <c r="C76" s="901"/>
      <c r="D76" s="901"/>
      <c r="E76" s="901"/>
      <c r="F76" s="901"/>
      <c r="G76" s="901"/>
      <c r="H76" s="901"/>
      <c r="I76" s="901"/>
      <c r="J76" s="901"/>
      <c r="K76" s="901"/>
      <c r="L76" s="902"/>
      <c r="M76" s="904" t="s">
        <v>1963</v>
      </c>
      <c r="N76" s="766"/>
      <c r="O76" s="766"/>
      <c r="P76" s="766"/>
      <c r="Q76" s="766"/>
      <c r="R76" s="766"/>
      <c r="S76" s="766"/>
      <c r="T76" s="766"/>
      <c r="U76" s="766"/>
      <c r="V76" s="766"/>
      <c r="W76" s="766"/>
      <c r="X76" s="766"/>
      <c r="Y76" s="766"/>
      <c r="Z76" s="766"/>
      <c r="AA76" s="767"/>
      <c r="AB76" s="901" t="s">
        <v>121</v>
      </c>
      <c r="AC76" s="901"/>
      <c r="AD76" s="901"/>
      <c r="AE76" s="901"/>
      <c r="AF76" s="901"/>
      <c r="AG76" s="901"/>
      <c r="AH76" s="901"/>
      <c r="AI76" s="901"/>
      <c r="AJ76" s="901"/>
      <c r="AK76" s="902"/>
      <c r="AL76" s="904" t="s">
        <v>1963</v>
      </c>
      <c r="AM76" s="766"/>
      <c r="AN76" s="766"/>
      <c r="AO76" s="766"/>
      <c r="AP76" s="766"/>
      <c r="AQ76" s="766"/>
      <c r="AR76" s="766"/>
      <c r="AS76" s="766"/>
      <c r="AT76" s="766"/>
      <c r="AU76" s="766"/>
      <c r="AV76" s="766"/>
      <c r="AW76" s="766"/>
      <c r="AX76" s="766"/>
      <c r="AY76" s="905"/>
    </row>
    <row r="77" spans="1:51" ht="2.95" customHeight="1">
      <c r="A77" s="793"/>
      <c r="B77" s="774"/>
      <c r="C77" s="774"/>
      <c r="D77" s="906"/>
      <c r="E77" s="906"/>
      <c r="F77" s="906"/>
      <c r="G77" s="906"/>
      <c r="H77" s="906"/>
      <c r="I77" s="906"/>
      <c r="J77" s="906"/>
      <c r="K77" s="906"/>
      <c r="L77" s="906"/>
      <c r="M77" s="906"/>
      <c r="N77" s="906"/>
      <c r="O77" s="906"/>
      <c r="P77" s="906"/>
      <c r="Q77" s="906"/>
      <c r="R77" s="906"/>
      <c r="S77" s="906"/>
      <c r="T77" s="906"/>
      <c r="U77" s="906"/>
      <c r="V77" s="906"/>
      <c r="W77" s="906"/>
      <c r="X77" s="906"/>
      <c r="Y77" s="906"/>
      <c r="Z77" s="906"/>
      <c r="AA77" s="906"/>
      <c r="AB77" s="906"/>
      <c r="AC77" s="906"/>
      <c r="AD77" s="906"/>
      <c r="AE77" s="906"/>
      <c r="AF77" s="906"/>
      <c r="AG77" s="906"/>
      <c r="AH77" s="906"/>
      <c r="AI77" s="906"/>
      <c r="AJ77" s="906"/>
      <c r="AK77" s="906"/>
      <c r="AL77" s="906"/>
      <c r="AM77" s="906"/>
      <c r="AN77" s="906"/>
      <c r="AO77" s="906"/>
      <c r="AP77" s="906"/>
      <c r="AQ77" s="906"/>
      <c r="AR77" s="906"/>
      <c r="AS77" s="906"/>
      <c r="AT77" s="906"/>
      <c r="AU77" s="906"/>
      <c r="AV77" s="906"/>
      <c r="AW77" s="906"/>
      <c r="AX77" s="906"/>
      <c r="AY77" s="906"/>
    </row>
    <row r="78" spans="1:51" ht="2.95" customHeight="1" thickBot="1">
      <c r="A78" s="793"/>
      <c r="B78" s="776"/>
      <c r="C78" s="776"/>
      <c r="D78" s="2097"/>
      <c r="E78" s="2097"/>
      <c r="F78" s="2097"/>
      <c r="G78" s="2097"/>
      <c r="H78" s="2097"/>
      <c r="I78" s="2097"/>
      <c r="J78" s="2097"/>
      <c r="K78" s="2097"/>
      <c r="L78" s="2097"/>
      <c r="M78" s="2097"/>
      <c r="N78" s="2097"/>
      <c r="O78" s="2097"/>
      <c r="P78" s="2097"/>
      <c r="Q78" s="2097"/>
      <c r="R78" s="2097"/>
      <c r="S78" s="2097"/>
      <c r="T78" s="2097"/>
      <c r="U78" s="2097"/>
      <c r="V78" s="2097"/>
      <c r="W78" s="2097"/>
      <c r="X78" s="2097"/>
      <c r="Y78" s="2097"/>
      <c r="Z78" s="2097"/>
      <c r="AA78" s="2097"/>
      <c r="AB78" s="2097"/>
      <c r="AC78" s="2097"/>
      <c r="AD78" s="2097"/>
      <c r="AE78" s="2097"/>
      <c r="AF78" s="2097"/>
      <c r="AG78" s="2097"/>
      <c r="AH78" s="2097"/>
      <c r="AI78" s="2097"/>
      <c r="AJ78" s="2097"/>
      <c r="AK78" s="2097"/>
      <c r="AL78" s="2097"/>
      <c r="AM78" s="2097"/>
      <c r="AN78" s="2097"/>
      <c r="AO78" s="2097"/>
      <c r="AP78" s="2097"/>
      <c r="AQ78" s="2097"/>
      <c r="AR78" s="2097"/>
      <c r="AS78" s="2097"/>
      <c r="AT78" s="2097"/>
      <c r="AU78" s="2097"/>
      <c r="AV78" s="2097"/>
      <c r="AW78" s="2097"/>
      <c r="AX78" s="2097"/>
      <c r="AY78" s="2097"/>
    </row>
    <row r="79" spans="1:51" ht="15.75" customHeight="1" thickBot="1">
      <c r="A79" s="875"/>
      <c r="B79" s="907" t="s">
        <v>713</v>
      </c>
      <c r="C79" s="908"/>
      <c r="D79" s="908"/>
      <c r="E79" s="908"/>
      <c r="F79" s="908"/>
      <c r="G79" s="909"/>
      <c r="H79" s="910"/>
      <c r="I79" s="911"/>
      <c r="J79" s="911"/>
      <c r="K79" s="911"/>
      <c r="L79" s="911"/>
      <c r="M79" s="911"/>
      <c r="N79" s="911"/>
      <c r="O79" s="911"/>
      <c r="P79" s="911"/>
      <c r="Q79" s="911"/>
      <c r="R79" s="911"/>
      <c r="S79" s="911"/>
      <c r="T79" s="911"/>
      <c r="U79" s="911"/>
      <c r="V79" s="911"/>
      <c r="W79" s="911"/>
      <c r="X79" s="911"/>
      <c r="Y79" s="911"/>
      <c r="Z79" s="911"/>
      <c r="AA79" s="911"/>
      <c r="AB79" s="911"/>
      <c r="AC79" s="911"/>
      <c r="AD79" s="911"/>
      <c r="AE79" s="911"/>
      <c r="AF79" s="911"/>
      <c r="AG79" s="911"/>
      <c r="AH79" s="911"/>
      <c r="AI79" s="911"/>
      <c r="AJ79" s="911"/>
      <c r="AK79" s="911"/>
      <c r="AL79" s="911"/>
      <c r="AM79" s="911"/>
      <c r="AN79" s="911"/>
      <c r="AO79" s="911"/>
      <c r="AP79" s="911"/>
      <c r="AQ79" s="911"/>
      <c r="AR79" s="911"/>
      <c r="AS79" s="911"/>
      <c r="AT79" s="911"/>
      <c r="AU79" s="911"/>
      <c r="AV79" s="911"/>
      <c r="AW79" s="911"/>
      <c r="AX79" s="911"/>
      <c r="AY79" s="912"/>
    </row>
    <row r="80" spans="1:51" ht="15.75" customHeight="1">
      <c r="A80" s="793"/>
      <c r="B80" s="585"/>
      <c r="C80" s="586"/>
      <c r="D80" s="586"/>
      <c r="E80" s="586"/>
      <c r="F80" s="586"/>
      <c r="G80" s="587"/>
      <c r="H80" s="913"/>
      <c r="I80" s="917"/>
      <c r="J80" s="917"/>
      <c r="K80" s="917"/>
      <c r="L80" s="917"/>
      <c r="M80" s="917"/>
      <c r="N80" s="917"/>
      <c r="O80" s="917"/>
      <c r="P80" s="917"/>
      <c r="Q80" s="4026" t="s">
        <v>371</v>
      </c>
      <c r="R80" s="1313"/>
      <c r="S80" s="1313"/>
      <c r="T80" s="1313"/>
      <c r="U80" s="1313"/>
      <c r="V80" s="1313"/>
      <c r="W80" s="1313"/>
      <c r="X80" s="1313"/>
      <c r="Y80" s="1313"/>
      <c r="Z80" s="1313"/>
      <c r="AA80" s="1313"/>
      <c r="AB80" s="1313"/>
      <c r="AC80" s="1313"/>
      <c r="AD80" s="1313"/>
      <c r="AE80" s="1313"/>
      <c r="AF80" s="1313"/>
      <c r="AG80" s="1313"/>
      <c r="AH80" s="1313"/>
      <c r="AI80" s="1313"/>
      <c r="AJ80" s="1313"/>
      <c r="AK80" s="1313"/>
      <c r="AL80" s="1313"/>
      <c r="AM80" s="1313"/>
      <c r="AN80" s="1313"/>
      <c r="AO80" s="1314"/>
      <c r="AP80" s="917"/>
      <c r="AQ80" s="917"/>
      <c r="AR80" s="917"/>
      <c r="AS80" s="917"/>
      <c r="AT80" s="917"/>
      <c r="AU80" s="917"/>
      <c r="AV80" s="917"/>
      <c r="AW80" s="917"/>
      <c r="AX80" s="917"/>
      <c r="AY80" s="918"/>
    </row>
    <row r="81" spans="1:51" ht="15.75" customHeight="1">
      <c r="A81" s="793"/>
      <c r="B81" s="585"/>
      <c r="C81" s="586"/>
      <c r="D81" s="586"/>
      <c r="E81" s="586"/>
      <c r="F81" s="586"/>
      <c r="G81" s="587"/>
      <c r="H81" s="4027"/>
      <c r="I81" s="4027"/>
      <c r="J81" s="4027"/>
      <c r="K81" s="4027"/>
      <c r="L81" s="4027"/>
      <c r="M81" s="4027"/>
      <c r="N81" s="4027"/>
      <c r="O81" s="4027"/>
      <c r="P81" s="4027"/>
      <c r="Q81" s="1316"/>
      <c r="R81" s="4028"/>
      <c r="S81" s="4028"/>
      <c r="T81" s="4028"/>
      <c r="U81" s="4028"/>
      <c r="V81" s="4028"/>
      <c r="W81" s="4028"/>
      <c r="X81" s="4028"/>
      <c r="Y81" s="4028"/>
      <c r="Z81" s="4028"/>
      <c r="AA81" s="4028"/>
      <c r="AB81" s="4028"/>
      <c r="AC81" s="4028"/>
      <c r="AD81" s="4028"/>
      <c r="AE81" s="4028"/>
      <c r="AF81" s="4028"/>
      <c r="AG81" s="4028"/>
      <c r="AH81" s="4028"/>
      <c r="AI81" s="4028"/>
      <c r="AJ81" s="4028"/>
      <c r="AK81" s="4028"/>
      <c r="AL81" s="4028"/>
      <c r="AM81" s="4028"/>
      <c r="AN81" s="4028"/>
      <c r="AO81" s="1318"/>
      <c r="AP81" s="917"/>
      <c r="AQ81" s="917"/>
      <c r="AR81" s="917"/>
      <c r="AS81" s="917"/>
      <c r="AT81" s="917"/>
      <c r="AU81" s="917"/>
      <c r="AV81" s="917"/>
      <c r="AW81" s="917"/>
      <c r="AX81" s="917"/>
      <c r="AY81" s="918"/>
    </row>
    <row r="82" spans="1:51" ht="15.75" customHeight="1">
      <c r="A82" s="793"/>
      <c r="B82" s="585"/>
      <c r="C82" s="586"/>
      <c r="D82" s="586"/>
      <c r="E82" s="586"/>
      <c r="F82" s="586"/>
      <c r="G82" s="587"/>
      <c r="H82" s="4027"/>
      <c r="I82" s="4027"/>
      <c r="J82" s="4027"/>
      <c r="K82" s="4027"/>
      <c r="L82" s="4027"/>
      <c r="M82" s="4027"/>
      <c r="N82" s="4027"/>
      <c r="O82" s="4027"/>
      <c r="P82" s="4027"/>
      <c r="Q82" s="1316"/>
      <c r="R82" s="4028"/>
      <c r="S82" s="4028"/>
      <c r="T82" s="4028"/>
      <c r="U82" s="4028"/>
      <c r="V82" s="4028"/>
      <c r="W82" s="4028"/>
      <c r="X82" s="4028"/>
      <c r="Y82" s="4028"/>
      <c r="Z82" s="4028"/>
      <c r="AA82" s="4028"/>
      <c r="AB82" s="4028"/>
      <c r="AC82" s="4028"/>
      <c r="AD82" s="4028"/>
      <c r="AE82" s="4028"/>
      <c r="AF82" s="4028"/>
      <c r="AG82" s="4028"/>
      <c r="AH82" s="4028"/>
      <c r="AI82" s="4028"/>
      <c r="AJ82" s="4028"/>
      <c r="AK82" s="4028"/>
      <c r="AL82" s="4028"/>
      <c r="AM82" s="4028"/>
      <c r="AN82" s="4028"/>
      <c r="AO82" s="1318"/>
      <c r="AP82" s="917"/>
      <c r="AQ82" s="917"/>
      <c r="AR82" s="917"/>
      <c r="AS82" s="917"/>
      <c r="AT82" s="917"/>
      <c r="AU82" s="917"/>
      <c r="AV82" s="917"/>
      <c r="AW82" s="917"/>
      <c r="AX82" s="917"/>
      <c r="AY82" s="918"/>
    </row>
    <row r="83" spans="1:51" ht="15.75" customHeight="1">
      <c r="A83" s="793"/>
      <c r="B83" s="585"/>
      <c r="C83" s="586"/>
      <c r="D83" s="586"/>
      <c r="E83" s="586"/>
      <c r="F83" s="586"/>
      <c r="G83" s="587"/>
      <c r="H83" s="4027"/>
      <c r="I83" s="4027"/>
      <c r="J83" s="4027"/>
      <c r="K83" s="4027"/>
      <c r="L83" s="4027"/>
      <c r="M83" s="4027"/>
      <c r="N83" s="4027"/>
      <c r="O83" s="4027"/>
      <c r="P83" s="4027"/>
      <c r="Q83" s="4029" t="s">
        <v>1964</v>
      </c>
      <c r="R83" s="4028"/>
      <c r="S83" s="4028"/>
      <c r="T83" s="4028"/>
      <c r="U83" s="4028"/>
      <c r="V83" s="4028"/>
      <c r="W83" s="4028"/>
      <c r="X83" s="4028"/>
      <c r="Y83" s="4028"/>
      <c r="Z83" s="4028"/>
      <c r="AA83" s="4028"/>
      <c r="AB83" s="4028"/>
      <c r="AC83" s="4028"/>
      <c r="AD83" s="4028"/>
      <c r="AE83" s="4028"/>
      <c r="AF83" s="4028"/>
      <c r="AG83" s="4028"/>
      <c r="AH83" s="4028"/>
      <c r="AI83" s="4028"/>
      <c r="AJ83" s="4028"/>
      <c r="AK83" s="4028"/>
      <c r="AL83" s="4028"/>
      <c r="AM83" s="4028"/>
      <c r="AN83" s="4028"/>
      <c r="AO83" s="1318"/>
      <c r="AP83" s="917"/>
      <c r="AQ83" s="917"/>
      <c r="AR83" s="917"/>
      <c r="AS83" s="917"/>
      <c r="AT83" s="917"/>
      <c r="AU83" s="917"/>
      <c r="AV83" s="917"/>
      <c r="AW83" s="917"/>
      <c r="AX83" s="917"/>
      <c r="AY83" s="918"/>
    </row>
    <row r="84" spans="1:51" ht="15.75" customHeight="1">
      <c r="A84" s="793"/>
      <c r="B84" s="585"/>
      <c r="C84" s="586"/>
      <c r="D84" s="586"/>
      <c r="E84" s="586"/>
      <c r="F84" s="586"/>
      <c r="G84" s="587"/>
      <c r="H84" s="4027"/>
      <c r="I84" s="4027"/>
      <c r="J84" s="4027"/>
      <c r="K84" s="4027"/>
      <c r="L84" s="4027"/>
      <c r="M84" s="4027"/>
      <c r="N84" s="4027"/>
      <c r="O84" s="4027"/>
      <c r="P84" s="4027"/>
      <c r="Q84" s="1316"/>
      <c r="R84" s="4028"/>
      <c r="S84" s="4028"/>
      <c r="T84" s="4028"/>
      <c r="U84" s="4028"/>
      <c r="V84" s="4028"/>
      <c r="W84" s="4028"/>
      <c r="X84" s="4028"/>
      <c r="Y84" s="4028"/>
      <c r="Z84" s="4028"/>
      <c r="AA84" s="4028"/>
      <c r="AB84" s="4028"/>
      <c r="AC84" s="4028"/>
      <c r="AD84" s="4028"/>
      <c r="AE84" s="4028"/>
      <c r="AF84" s="4028"/>
      <c r="AG84" s="4028"/>
      <c r="AH84" s="4028"/>
      <c r="AI84" s="4028"/>
      <c r="AJ84" s="4028"/>
      <c r="AK84" s="4028"/>
      <c r="AL84" s="4028"/>
      <c r="AM84" s="4028"/>
      <c r="AN84" s="4028"/>
      <c r="AO84" s="1318"/>
      <c r="AP84" s="917"/>
      <c r="AQ84" s="917"/>
      <c r="AR84" s="917"/>
      <c r="AS84" s="917"/>
      <c r="AT84" s="917"/>
      <c r="AU84" s="917"/>
      <c r="AV84" s="917"/>
      <c r="AW84" s="917"/>
      <c r="AX84" s="917"/>
      <c r="AY84" s="918"/>
    </row>
    <row r="85" spans="1:51" ht="15.75" customHeight="1" thickBot="1">
      <c r="A85" s="793"/>
      <c r="B85" s="585"/>
      <c r="C85" s="586"/>
      <c r="D85" s="586"/>
      <c r="E85" s="586"/>
      <c r="F85" s="586"/>
      <c r="G85" s="587"/>
      <c r="H85" s="4027"/>
      <c r="I85" s="4027"/>
      <c r="J85" s="4027"/>
      <c r="K85" s="4027"/>
      <c r="L85" s="4027"/>
      <c r="M85" s="4027"/>
      <c r="N85" s="4027"/>
      <c r="O85" s="4027"/>
      <c r="P85" s="4027"/>
      <c r="Q85" s="4030"/>
      <c r="R85" s="4031"/>
      <c r="S85" s="4031"/>
      <c r="T85" s="4031"/>
      <c r="U85" s="4031"/>
      <c r="V85" s="4031"/>
      <c r="W85" s="4031"/>
      <c r="X85" s="4031"/>
      <c r="Y85" s="4031"/>
      <c r="Z85" s="4031"/>
      <c r="AA85" s="4031"/>
      <c r="AB85" s="4031"/>
      <c r="AC85" s="4031"/>
      <c r="AD85" s="4031"/>
      <c r="AE85" s="4031"/>
      <c r="AF85" s="4031"/>
      <c r="AG85" s="4031"/>
      <c r="AH85" s="4031"/>
      <c r="AI85" s="4031"/>
      <c r="AJ85" s="4031"/>
      <c r="AK85" s="4031"/>
      <c r="AL85" s="4031"/>
      <c r="AM85" s="4031"/>
      <c r="AN85" s="4031"/>
      <c r="AO85" s="4032"/>
      <c r="AP85" s="917"/>
      <c r="AQ85" s="917"/>
      <c r="AR85" s="917"/>
      <c r="AS85" s="917"/>
      <c r="AT85" s="917"/>
      <c r="AU85" s="917"/>
      <c r="AV85" s="917"/>
      <c r="AW85" s="917"/>
      <c r="AX85" s="917"/>
      <c r="AY85" s="918"/>
    </row>
    <row r="86" spans="1:51" ht="15.75" customHeight="1">
      <c r="A86" s="793"/>
      <c r="B86" s="585"/>
      <c r="C86" s="586"/>
      <c r="D86" s="586"/>
      <c r="E86" s="586"/>
      <c r="F86" s="586"/>
      <c r="G86" s="587"/>
      <c r="H86" s="4027"/>
      <c r="I86" s="4027"/>
      <c r="J86" s="4027"/>
      <c r="K86" s="4027"/>
      <c r="L86" s="4027"/>
      <c r="M86" s="4027"/>
      <c r="N86" s="4027"/>
      <c r="O86" s="4027"/>
      <c r="P86" s="4027"/>
      <c r="AP86" s="917"/>
      <c r="AQ86" s="917"/>
      <c r="AR86" s="917"/>
      <c r="AS86" s="917"/>
      <c r="AT86" s="917"/>
      <c r="AU86" s="917"/>
      <c r="AV86" s="917"/>
      <c r="AW86" s="917"/>
      <c r="AX86" s="917"/>
      <c r="AY86" s="918"/>
    </row>
    <row r="87" spans="1:51" ht="15.75" customHeight="1" thickBot="1">
      <c r="A87" s="793"/>
      <c r="B87" s="585"/>
      <c r="C87" s="586"/>
      <c r="D87" s="586"/>
      <c r="E87" s="586"/>
      <c r="F87" s="586"/>
      <c r="G87" s="587"/>
      <c r="H87" s="4027"/>
      <c r="I87" s="4027"/>
      <c r="J87" s="4027"/>
      <c r="K87" s="4027"/>
      <c r="L87" s="4027"/>
      <c r="M87" s="4027"/>
      <c r="N87" s="4027"/>
      <c r="O87" s="4027"/>
      <c r="P87" s="4027"/>
      <c r="X87" s="502" t="s">
        <v>1965</v>
      </c>
      <c r="AP87" s="917"/>
      <c r="AQ87" s="917"/>
      <c r="AR87" s="917"/>
      <c r="AS87" s="917"/>
      <c r="AT87" s="917"/>
      <c r="AU87" s="917"/>
      <c r="AV87" s="917"/>
      <c r="AW87" s="917"/>
      <c r="AX87" s="917"/>
      <c r="AY87" s="918"/>
    </row>
    <row r="88" spans="1:51" ht="15.75" customHeight="1">
      <c r="A88" s="793"/>
      <c r="B88" s="585"/>
      <c r="C88" s="586"/>
      <c r="D88" s="586"/>
      <c r="E88" s="586"/>
      <c r="F88" s="586"/>
      <c r="G88" s="587"/>
      <c r="H88" s="4027"/>
      <c r="I88" s="4027"/>
      <c r="J88" s="4027"/>
      <c r="K88" s="4027"/>
      <c r="L88" s="4027"/>
      <c r="M88" s="4027"/>
      <c r="N88" s="4027"/>
      <c r="O88" s="4027"/>
      <c r="P88" s="4027"/>
      <c r="Q88" s="4027"/>
      <c r="R88" s="4027"/>
      <c r="S88" s="4027"/>
      <c r="T88" s="4027"/>
      <c r="U88" s="4027"/>
      <c r="V88" s="4027"/>
      <c r="W88" s="4033"/>
      <c r="X88" s="4026" t="s">
        <v>1966</v>
      </c>
      <c r="Y88" s="4034"/>
      <c r="Z88" s="4034"/>
      <c r="AA88" s="4034"/>
      <c r="AB88" s="4034"/>
      <c r="AC88" s="4034"/>
      <c r="AD88" s="4034"/>
      <c r="AE88" s="4034"/>
      <c r="AF88" s="4034"/>
      <c r="AG88" s="4034"/>
      <c r="AH88" s="4034"/>
      <c r="AI88" s="4034"/>
      <c r="AJ88" s="4035"/>
      <c r="AK88" s="4027"/>
      <c r="AL88" s="4027"/>
      <c r="AM88" s="917"/>
      <c r="AN88" s="917"/>
      <c r="AO88" s="917"/>
      <c r="AP88" s="917"/>
      <c r="AQ88" s="917"/>
      <c r="AR88" s="917"/>
      <c r="AS88" s="917"/>
      <c r="AT88" s="917"/>
      <c r="AU88" s="917"/>
      <c r="AV88" s="917"/>
      <c r="AW88" s="917"/>
      <c r="AX88" s="917"/>
      <c r="AY88" s="918"/>
    </row>
    <row r="89" spans="1:51" ht="15.75" customHeight="1">
      <c r="A89" s="793"/>
      <c r="B89" s="585"/>
      <c r="C89" s="586"/>
      <c r="D89" s="586"/>
      <c r="E89" s="586"/>
      <c r="F89" s="586"/>
      <c r="G89" s="587"/>
      <c r="H89" s="4027"/>
      <c r="I89" s="4027"/>
      <c r="J89" s="4027"/>
      <c r="K89" s="4027"/>
      <c r="L89" s="4027"/>
      <c r="M89" s="4027"/>
      <c r="N89" s="4027"/>
      <c r="O89" s="4027"/>
      <c r="P89" s="4027"/>
      <c r="Q89" s="4027"/>
      <c r="R89" s="4027"/>
      <c r="S89" s="4027"/>
      <c r="T89" s="4027"/>
      <c r="U89" s="4027"/>
      <c r="V89" s="4027"/>
      <c r="W89" s="4033"/>
      <c r="X89" s="4036"/>
      <c r="Y89" s="4037"/>
      <c r="Z89" s="4037"/>
      <c r="AA89" s="4037"/>
      <c r="AB89" s="4037"/>
      <c r="AC89" s="4037"/>
      <c r="AD89" s="4037"/>
      <c r="AE89" s="4037"/>
      <c r="AF89" s="4037"/>
      <c r="AG89" s="4037"/>
      <c r="AH89" s="4037"/>
      <c r="AI89" s="4037"/>
      <c r="AJ89" s="4038"/>
      <c r="AK89" s="4027"/>
      <c r="AL89" s="4027"/>
      <c r="AM89" s="917"/>
      <c r="AN89" s="917"/>
      <c r="AO89" s="917"/>
      <c r="AP89" s="917"/>
      <c r="AQ89" s="917"/>
      <c r="AR89" s="917"/>
      <c r="AS89" s="917"/>
      <c r="AT89" s="917"/>
      <c r="AU89" s="917"/>
      <c r="AV89" s="917"/>
      <c r="AW89" s="917"/>
      <c r="AX89" s="917"/>
      <c r="AY89" s="918"/>
    </row>
    <row r="90" spans="1:51" ht="15.75" customHeight="1">
      <c r="A90" s="793"/>
      <c r="B90" s="585"/>
      <c r="C90" s="586"/>
      <c r="D90" s="586"/>
      <c r="E90" s="586"/>
      <c r="F90" s="586"/>
      <c r="G90" s="587"/>
      <c r="H90" s="4027"/>
      <c r="I90" s="4027"/>
      <c r="J90" s="4027"/>
      <c r="K90" s="4027"/>
      <c r="L90" s="4027"/>
      <c r="M90" s="4027"/>
      <c r="N90" s="4027"/>
      <c r="O90" s="4027"/>
      <c r="P90" s="4027"/>
      <c r="Q90" s="4027"/>
      <c r="R90" s="4027"/>
      <c r="S90" s="4027"/>
      <c r="T90" s="4027"/>
      <c r="U90" s="4027"/>
      <c r="V90" s="4027"/>
      <c r="W90" s="4027"/>
      <c r="X90" s="4036"/>
      <c r="Y90" s="4037"/>
      <c r="Z90" s="4037"/>
      <c r="AA90" s="4037"/>
      <c r="AB90" s="4037"/>
      <c r="AC90" s="4037"/>
      <c r="AD90" s="4037"/>
      <c r="AE90" s="4037"/>
      <c r="AF90" s="4037"/>
      <c r="AG90" s="4037"/>
      <c r="AH90" s="4037"/>
      <c r="AI90" s="4037"/>
      <c r="AJ90" s="4038"/>
      <c r="AK90" s="4027"/>
      <c r="AL90" s="4027"/>
      <c r="AM90" s="917"/>
      <c r="AN90" s="917"/>
      <c r="AO90" s="917"/>
      <c r="AP90" s="917"/>
      <c r="AQ90" s="917"/>
      <c r="AR90" s="917"/>
      <c r="AS90" s="917"/>
      <c r="AT90" s="917"/>
      <c r="AU90" s="917"/>
      <c r="AV90" s="917"/>
      <c r="AW90" s="917"/>
      <c r="AX90" s="917"/>
      <c r="AY90" s="918"/>
    </row>
    <row r="91" spans="1:51" ht="15.75" customHeight="1">
      <c r="A91" s="793"/>
      <c r="B91" s="585"/>
      <c r="C91" s="586"/>
      <c r="D91" s="586"/>
      <c r="E91" s="586"/>
      <c r="F91" s="586"/>
      <c r="G91" s="587"/>
      <c r="H91" s="4027"/>
      <c r="I91" s="4027"/>
      <c r="J91" s="4027"/>
      <c r="K91" s="4027"/>
      <c r="L91" s="4027"/>
      <c r="M91" s="4027"/>
      <c r="N91" s="4027"/>
      <c r="O91" s="4027"/>
      <c r="P91" s="4027"/>
      <c r="Q91" s="4027"/>
      <c r="R91" s="4027"/>
      <c r="S91" s="4027"/>
      <c r="T91" s="4027"/>
      <c r="U91" s="4027"/>
      <c r="V91" s="4027"/>
      <c r="W91" s="4027"/>
      <c r="X91" s="4039" t="s">
        <v>1967</v>
      </c>
      <c r="Y91" s="4040"/>
      <c r="Z91" s="4040"/>
      <c r="AA91" s="4040"/>
      <c r="AB91" s="4040"/>
      <c r="AC91" s="4040"/>
      <c r="AD91" s="4040"/>
      <c r="AE91" s="4040"/>
      <c r="AF91" s="4040"/>
      <c r="AG91" s="4040"/>
      <c r="AH91" s="4040"/>
      <c r="AI91" s="4040"/>
      <c r="AJ91" s="4041"/>
      <c r="AK91" s="4027"/>
      <c r="AL91" s="4027"/>
      <c r="AM91" s="4027"/>
      <c r="AN91" s="4027"/>
      <c r="AO91" s="4042"/>
      <c r="AP91" s="4042"/>
      <c r="AQ91" s="4042"/>
      <c r="AR91" s="4042"/>
      <c r="AS91" s="4043"/>
      <c r="AT91" s="4043"/>
      <c r="AU91" s="4043"/>
      <c r="AV91" s="4044"/>
      <c r="AW91" s="917"/>
      <c r="AX91" s="917"/>
      <c r="AY91" s="918"/>
    </row>
    <row r="92" spans="1:51" ht="15.75" customHeight="1">
      <c r="A92" s="793"/>
      <c r="B92" s="585"/>
      <c r="C92" s="586"/>
      <c r="D92" s="586"/>
      <c r="E92" s="586"/>
      <c r="F92" s="586"/>
      <c r="G92" s="587"/>
      <c r="H92" s="4045"/>
      <c r="I92" s="4027"/>
      <c r="W92" s="4046"/>
      <c r="X92" s="4039"/>
      <c r="Y92" s="4040"/>
      <c r="Z92" s="4040"/>
      <c r="AA92" s="4040"/>
      <c r="AB92" s="4040"/>
      <c r="AC92" s="4040"/>
      <c r="AD92" s="4040"/>
      <c r="AE92" s="4040"/>
      <c r="AF92" s="4040"/>
      <c r="AG92" s="4040"/>
      <c r="AH92" s="4040"/>
      <c r="AI92" s="4040"/>
      <c r="AJ92" s="4041"/>
      <c r="AK92" s="4047"/>
      <c r="AL92" s="4043"/>
      <c r="AM92" s="4043"/>
      <c r="AN92" s="4042"/>
      <c r="AO92" s="4043"/>
      <c r="AP92" s="4043"/>
      <c r="AQ92" s="4043"/>
      <c r="AR92" s="4043"/>
      <c r="AS92" s="4043"/>
      <c r="AT92" s="4043"/>
      <c r="AU92" s="4043"/>
      <c r="AV92" s="4043"/>
      <c r="AW92" s="917"/>
      <c r="AX92" s="917"/>
      <c r="AY92" s="918"/>
    </row>
    <row r="93" spans="1:51" ht="15.75" customHeight="1" thickBot="1">
      <c r="A93" s="793"/>
      <c r="B93" s="585"/>
      <c r="C93" s="586"/>
      <c r="D93" s="586"/>
      <c r="E93" s="586"/>
      <c r="F93" s="586"/>
      <c r="G93" s="587"/>
      <c r="H93" s="4045"/>
      <c r="I93" s="4027"/>
      <c r="W93" s="4046"/>
      <c r="X93" s="4048"/>
      <c r="Y93" s="4049"/>
      <c r="Z93" s="4049"/>
      <c r="AA93" s="4049"/>
      <c r="AB93" s="4049"/>
      <c r="AC93" s="4049"/>
      <c r="AD93" s="4049"/>
      <c r="AE93" s="4049"/>
      <c r="AF93" s="4049"/>
      <c r="AG93" s="4049"/>
      <c r="AH93" s="4049"/>
      <c r="AI93" s="4049"/>
      <c r="AJ93" s="4050"/>
      <c r="AK93" s="4047"/>
      <c r="AL93" s="4043"/>
      <c r="AM93" s="4043"/>
      <c r="AN93" s="4042"/>
      <c r="AO93" s="4043"/>
      <c r="AP93" s="4043"/>
      <c r="AQ93" s="4043"/>
      <c r="AR93" s="4043"/>
      <c r="AS93" s="4043"/>
      <c r="AT93" s="4043"/>
      <c r="AU93" s="4043"/>
      <c r="AV93" s="4043"/>
      <c r="AW93" s="917"/>
      <c r="AX93" s="917"/>
      <c r="AY93" s="918"/>
    </row>
    <row r="94" spans="1:51" ht="15.75" customHeight="1">
      <c r="A94" s="793"/>
      <c r="B94" s="585"/>
      <c r="C94" s="586"/>
      <c r="D94" s="586"/>
      <c r="E94" s="586"/>
      <c r="F94" s="586"/>
      <c r="G94" s="587"/>
      <c r="H94" s="4045"/>
      <c r="I94" s="4027"/>
      <c r="W94" s="4046"/>
      <c r="X94" s="521" t="s">
        <v>1968</v>
      </c>
      <c r="Y94" s="521"/>
      <c r="Z94" s="521"/>
      <c r="AA94" s="521"/>
      <c r="AB94" s="521"/>
      <c r="AC94" s="521"/>
      <c r="AD94" s="521"/>
      <c r="AE94" s="521"/>
      <c r="AF94" s="521"/>
      <c r="AG94" s="521"/>
      <c r="AH94" s="521"/>
      <c r="AI94" s="521"/>
      <c r="AJ94" s="521"/>
      <c r="AK94" s="4047"/>
      <c r="AL94" s="4043"/>
      <c r="AM94" s="4043"/>
      <c r="AN94" s="4042"/>
      <c r="AO94" s="4043"/>
      <c r="AP94" s="4043"/>
      <c r="AQ94" s="4043"/>
      <c r="AR94" s="4043"/>
      <c r="AS94" s="4043"/>
      <c r="AT94" s="4043"/>
      <c r="AU94" s="4043"/>
      <c r="AV94" s="4043"/>
      <c r="AW94" s="917"/>
      <c r="AX94" s="917"/>
      <c r="AY94" s="918"/>
    </row>
    <row r="95" spans="1:51" ht="15.75" customHeight="1">
      <c r="A95" s="793"/>
      <c r="B95" s="585"/>
      <c r="C95" s="586"/>
      <c r="D95" s="586"/>
      <c r="E95" s="586"/>
      <c r="F95" s="586"/>
      <c r="G95" s="587"/>
      <c r="H95" s="4045"/>
      <c r="I95" s="4027"/>
      <c r="W95" s="4046"/>
      <c r="X95" s="4051"/>
      <c r="Y95" s="4051"/>
      <c r="Z95" s="4051"/>
      <c r="AA95" s="4051"/>
      <c r="AB95" s="4051"/>
      <c r="AC95" s="4051"/>
      <c r="AD95" s="4051"/>
      <c r="AE95" s="4051"/>
      <c r="AF95" s="4051"/>
      <c r="AG95" s="4051"/>
      <c r="AH95" s="4051"/>
      <c r="AI95" s="4051"/>
      <c r="AJ95" s="4051"/>
      <c r="AK95" s="4047"/>
      <c r="AL95" s="4043"/>
      <c r="AM95" s="4043"/>
      <c r="AN95" s="4042"/>
      <c r="AO95" s="4043"/>
      <c r="AP95" s="4043"/>
      <c r="AQ95" s="4043"/>
      <c r="AR95" s="4043"/>
      <c r="AS95" s="4043"/>
      <c r="AT95" s="4043"/>
      <c r="AU95" s="4043"/>
      <c r="AV95" s="4043"/>
      <c r="AW95" s="917"/>
      <c r="AX95" s="917"/>
      <c r="AY95" s="918"/>
    </row>
    <row r="96" spans="1:51" ht="15.75" customHeight="1">
      <c r="A96" s="793"/>
      <c r="B96" s="585"/>
      <c r="C96" s="586"/>
      <c r="D96" s="586"/>
      <c r="E96" s="586"/>
      <c r="F96" s="586"/>
      <c r="G96" s="587"/>
      <c r="H96" s="4045"/>
      <c r="I96" s="4027"/>
      <c r="W96" s="4052"/>
      <c r="X96" s="4051"/>
      <c r="Y96" s="4051"/>
      <c r="Z96" s="4051"/>
      <c r="AA96" s="4051"/>
      <c r="AB96" s="4051"/>
      <c r="AC96" s="4051"/>
      <c r="AD96" s="4051"/>
      <c r="AE96" s="4051"/>
      <c r="AF96" s="4051"/>
      <c r="AG96" s="4051"/>
      <c r="AH96" s="4051"/>
      <c r="AI96" s="4051"/>
      <c r="AJ96" s="4051"/>
      <c r="AK96" s="4053"/>
      <c r="AL96" s="4054"/>
      <c r="AM96" s="4054"/>
      <c r="AN96" s="4054"/>
      <c r="AO96" s="4055"/>
      <c r="AP96" s="4056"/>
      <c r="AQ96" s="4056"/>
      <c r="AR96" s="4056"/>
      <c r="AS96" s="4056"/>
      <c r="AT96" s="4056"/>
      <c r="AU96" s="4056"/>
      <c r="AV96" s="4056"/>
      <c r="AW96" s="917"/>
      <c r="AX96" s="917"/>
      <c r="AY96" s="918"/>
    </row>
    <row r="97" spans="1:51" ht="15.75" customHeight="1">
      <c r="A97" s="793"/>
      <c r="B97" s="585"/>
      <c r="C97" s="586"/>
      <c r="D97" s="586"/>
      <c r="E97" s="586"/>
      <c r="F97" s="586"/>
      <c r="G97" s="587"/>
      <c r="H97" s="4045"/>
      <c r="I97" s="4027"/>
      <c r="W97" s="4052"/>
      <c r="AK97" s="4053"/>
      <c r="AL97" s="4054"/>
      <c r="AM97" s="4054"/>
      <c r="AN97" s="4054"/>
      <c r="AO97" s="4056"/>
      <c r="AP97" s="4056"/>
      <c r="AQ97" s="4056"/>
      <c r="AR97" s="4056"/>
      <c r="AS97" s="4056"/>
      <c r="AT97" s="4056"/>
      <c r="AU97" s="4056"/>
      <c r="AV97" s="4056"/>
      <c r="AW97" s="917"/>
      <c r="AX97" s="917"/>
      <c r="AY97" s="918"/>
    </row>
    <row r="98" spans="1:51" ht="15.75" customHeight="1" thickBot="1">
      <c r="A98" s="793"/>
      <c r="B98" s="585"/>
      <c r="C98" s="586"/>
      <c r="D98" s="586"/>
      <c r="E98" s="586"/>
      <c r="F98" s="586"/>
      <c r="G98" s="587"/>
      <c r="H98" s="4045"/>
      <c r="I98" s="4027"/>
      <c r="W98" s="4052"/>
      <c r="AB98" s="502" t="s">
        <v>1965</v>
      </c>
      <c r="AK98" s="4053"/>
      <c r="AL98" s="4054"/>
      <c r="AM98" s="4054"/>
      <c r="AN98" s="4054"/>
      <c r="AO98" s="4056"/>
      <c r="AP98" s="4056"/>
      <c r="AQ98" s="4056"/>
      <c r="AR98" s="4056"/>
      <c r="AS98" s="4056"/>
      <c r="AT98" s="4056"/>
      <c r="AU98" s="4056"/>
      <c r="AV98" s="4056"/>
      <c r="AW98" s="917"/>
      <c r="AX98" s="917"/>
      <c r="AY98" s="918"/>
    </row>
    <row r="99" spans="1:51" ht="15.75" customHeight="1">
      <c r="A99" s="793"/>
      <c r="B99" s="585"/>
      <c r="C99" s="586"/>
      <c r="D99" s="586"/>
      <c r="E99" s="586"/>
      <c r="F99" s="586"/>
      <c r="G99" s="587"/>
      <c r="H99" s="4045"/>
      <c r="I99" s="4027"/>
      <c r="W99" s="4052"/>
      <c r="X99" s="4057"/>
      <c r="Y99" s="4057"/>
      <c r="Z99" s="4057"/>
      <c r="AA99" s="4057"/>
      <c r="AB99" s="4026" t="s">
        <v>1969</v>
      </c>
      <c r="AC99" s="4034"/>
      <c r="AD99" s="4034"/>
      <c r="AE99" s="4034"/>
      <c r="AF99" s="4034"/>
      <c r="AG99" s="4034"/>
      <c r="AH99" s="4034"/>
      <c r="AI99" s="4034"/>
      <c r="AJ99" s="4034"/>
      <c r="AK99" s="4034"/>
      <c r="AL99" s="4034"/>
      <c r="AM99" s="4034"/>
      <c r="AN99" s="4035"/>
      <c r="AO99" s="4056"/>
      <c r="AP99" s="4056"/>
      <c r="AQ99" s="4056"/>
      <c r="AR99" s="4056"/>
      <c r="AS99" s="4056"/>
      <c r="AT99" s="4056"/>
      <c r="AU99" s="4056"/>
      <c r="AV99" s="4056"/>
      <c r="AW99" s="917"/>
      <c r="AX99" s="917"/>
      <c r="AY99" s="918"/>
    </row>
    <row r="100" spans="1:51" ht="15.75" customHeight="1">
      <c r="A100" s="793"/>
      <c r="B100" s="585"/>
      <c r="C100" s="586"/>
      <c r="D100" s="586"/>
      <c r="E100" s="586"/>
      <c r="F100" s="586"/>
      <c r="G100" s="587"/>
      <c r="H100" s="4045"/>
      <c r="I100" s="4027"/>
      <c r="W100" s="4058"/>
      <c r="X100" s="4059"/>
      <c r="Y100" s="4059"/>
      <c r="Z100" s="4059"/>
      <c r="AB100" s="4036"/>
      <c r="AC100" s="4037"/>
      <c r="AD100" s="4037"/>
      <c r="AE100" s="4037"/>
      <c r="AF100" s="4037"/>
      <c r="AG100" s="4037"/>
      <c r="AH100" s="4037"/>
      <c r="AI100" s="4037"/>
      <c r="AJ100" s="4037"/>
      <c r="AK100" s="4037"/>
      <c r="AL100" s="4037"/>
      <c r="AM100" s="4037"/>
      <c r="AN100" s="4038"/>
      <c r="AO100" s="917"/>
      <c r="AP100" s="917"/>
      <c r="AQ100" s="917"/>
      <c r="AR100" s="917"/>
      <c r="AS100" s="917"/>
      <c r="AT100" s="917"/>
      <c r="AU100" s="917"/>
      <c r="AV100" s="917"/>
      <c r="AW100" s="917"/>
      <c r="AX100" s="917"/>
      <c r="AY100" s="918"/>
    </row>
    <row r="101" spans="1:51" ht="15.75" customHeight="1">
      <c r="A101" s="793"/>
      <c r="B101" s="585"/>
      <c r="C101" s="586"/>
      <c r="D101" s="586"/>
      <c r="E101" s="586"/>
      <c r="F101" s="586"/>
      <c r="G101" s="587"/>
      <c r="H101" s="4045"/>
      <c r="I101" s="4027"/>
      <c r="W101" s="4058"/>
      <c r="X101" s="4059"/>
      <c r="Y101" s="4059"/>
      <c r="Z101" s="4059"/>
      <c r="AB101" s="4036"/>
      <c r="AC101" s="4037"/>
      <c r="AD101" s="4037"/>
      <c r="AE101" s="4037"/>
      <c r="AF101" s="4037"/>
      <c r="AG101" s="4037"/>
      <c r="AH101" s="4037"/>
      <c r="AI101" s="4037"/>
      <c r="AJ101" s="4037"/>
      <c r="AK101" s="4037"/>
      <c r="AL101" s="4037"/>
      <c r="AM101" s="4037"/>
      <c r="AN101" s="4038"/>
      <c r="AP101" s="917"/>
      <c r="AQ101" s="917"/>
      <c r="AR101" s="917"/>
      <c r="AS101" s="917"/>
      <c r="AT101" s="917"/>
      <c r="AU101" s="917"/>
      <c r="AV101" s="917"/>
      <c r="AW101" s="917"/>
      <c r="AX101" s="917"/>
      <c r="AY101" s="918"/>
    </row>
    <row r="102" spans="1:51" ht="15.75" customHeight="1">
      <c r="A102" s="793"/>
      <c r="B102" s="585"/>
      <c r="C102" s="586"/>
      <c r="D102" s="586"/>
      <c r="E102" s="586"/>
      <c r="F102" s="586"/>
      <c r="G102" s="587"/>
      <c r="H102" s="4027"/>
      <c r="I102" s="4027"/>
      <c r="J102" s="4027"/>
      <c r="K102" s="4027"/>
      <c r="L102" s="4027"/>
      <c r="M102" s="4027"/>
      <c r="N102" s="4027"/>
      <c r="O102" s="4027"/>
      <c r="P102" s="4027"/>
      <c r="Q102" s="4027"/>
      <c r="R102" s="4027"/>
      <c r="S102" s="4027"/>
      <c r="T102" s="4027"/>
      <c r="U102" s="4027"/>
      <c r="V102" s="4027"/>
      <c r="W102" s="4033"/>
      <c r="X102" s="4027"/>
      <c r="Y102" s="4027"/>
      <c r="Z102" s="4027"/>
      <c r="AB102" s="4039" t="s">
        <v>1970</v>
      </c>
      <c r="AC102" s="4040"/>
      <c r="AD102" s="4040"/>
      <c r="AE102" s="4040"/>
      <c r="AF102" s="4040"/>
      <c r="AG102" s="4040"/>
      <c r="AH102" s="4040"/>
      <c r="AI102" s="4040"/>
      <c r="AJ102" s="4040"/>
      <c r="AK102" s="4040"/>
      <c r="AL102" s="4040"/>
      <c r="AM102" s="4040"/>
      <c r="AN102" s="4041"/>
      <c r="AP102" s="917"/>
      <c r="AQ102" s="917"/>
      <c r="AR102" s="917"/>
      <c r="AS102" s="917"/>
      <c r="AT102" s="917"/>
      <c r="AU102" s="917"/>
      <c r="AV102" s="917"/>
      <c r="AW102" s="917"/>
      <c r="AX102" s="917"/>
      <c r="AY102" s="918"/>
    </row>
    <row r="103" spans="1:51" ht="15.75" customHeight="1">
      <c r="A103" s="793"/>
      <c r="B103" s="585"/>
      <c r="C103" s="586"/>
      <c r="D103" s="586"/>
      <c r="E103" s="586"/>
      <c r="F103" s="586"/>
      <c r="G103" s="587"/>
      <c r="H103" s="4027"/>
      <c r="I103" s="4027"/>
      <c r="J103" s="4027"/>
      <c r="K103" s="4027"/>
      <c r="L103" s="4027"/>
      <c r="M103" s="4027"/>
      <c r="N103" s="4027"/>
      <c r="O103" s="4027"/>
      <c r="P103" s="4027"/>
      <c r="Q103" s="4027"/>
      <c r="R103" s="4027"/>
      <c r="S103" s="4033"/>
      <c r="T103" s="4027"/>
      <c r="AB103" s="4039"/>
      <c r="AC103" s="4040"/>
      <c r="AD103" s="4040"/>
      <c r="AE103" s="4040"/>
      <c r="AF103" s="4040"/>
      <c r="AG103" s="4040"/>
      <c r="AH103" s="4040"/>
      <c r="AI103" s="4040"/>
      <c r="AJ103" s="4040"/>
      <c r="AK103" s="4040"/>
      <c r="AL103" s="4040"/>
      <c r="AM103" s="4040"/>
      <c r="AN103" s="4041"/>
      <c r="AP103" s="917"/>
      <c r="AQ103" s="917"/>
      <c r="AR103" s="917"/>
      <c r="AS103" s="917"/>
      <c r="AT103" s="917"/>
      <c r="AU103" s="917"/>
      <c r="AV103" s="917"/>
      <c r="AW103" s="917"/>
      <c r="AX103" s="917"/>
      <c r="AY103" s="918"/>
    </row>
    <row r="104" spans="1:51" ht="15.75" customHeight="1" thickBot="1">
      <c r="A104" s="793"/>
      <c r="B104" s="585"/>
      <c r="C104" s="586"/>
      <c r="D104" s="586"/>
      <c r="E104" s="586"/>
      <c r="F104" s="586"/>
      <c r="G104" s="587"/>
      <c r="H104" s="4027"/>
      <c r="I104" s="4027"/>
      <c r="J104" s="4027"/>
      <c r="K104" s="4027"/>
      <c r="L104" s="4027"/>
      <c r="M104" s="4027"/>
      <c r="N104" s="4027"/>
      <c r="O104" s="4027"/>
      <c r="P104" s="4027"/>
      <c r="Q104" s="4027"/>
      <c r="R104" s="4027"/>
      <c r="S104" s="4027"/>
      <c r="T104" s="4027"/>
      <c r="AB104" s="4048"/>
      <c r="AC104" s="4049"/>
      <c r="AD104" s="4049"/>
      <c r="AE104" s="4049"/>
      <c r="AF104" s="4049"/>
      <c r="AG104" s="4049"/>
      <c r="AH104" s="4049"/>
      <c r="AI104" s="4049"/>
      <c r="AJ104" s="4049"/>
      <c r="AK104" s="4049"/>
      <c r="AL104" s="4049"/>
      <c r="AM104" s="4049"/>
      <c r="AN104" s="4050"/>
      <c r="AO104" s="502" t="s">
        <v>1971</v>
      </c>
      <c r="AP104" s="4042"/>
      <c r="AQ104" s="4042"/>
      <c r="AR104" s="4042"/>
      <c r="AS104" s="4043"/>
      <c r="AT104" s="4043"/>
      <c r="AU104" s="4043"/>
      <c r="AV104" s="4060"/>
      <c r="AW104" s="4060"/>
      <c r="AX104" s="4060"/>
      <c r="AY104" s="918"/>
    </row>
    <row r="105" spans="1:51" ht="15.75" customHeight="1">
      <c r="A105" s="793"/>
      <c r="B105" s="585"/>
      <c r="C105" s="586"/>
      <c r="D105" s="586"/>
      <c r="E105" s="586"/>
      <c r="F105" s="586"/>
      <c r="G105" s="587"/>
      <c r="H105" s="4045"/>
      <c r="I105" s="4027"/>
      <c r="AB105" s="4061" t="s">
        <v>1972</v>
      </c>
      <c r="AC105" s="4061"/>
      <c r="AD105" s="4061"/>
      <c r="AE105" s="4061"/>
      <c r="AF105" s="4061"/>
      <c r="AG105" s="4061"/>
      <c r="AH105" s="4061"/>
      <c r="AI105" s="4061"/>
      <c r="AJ105" s="4061"/>
      <c r="AK105" s="4061"/>
      <c r="AL105" s="4061"/>
      <c r="AM105" s="4061"/>
      <c r="AN105" s="4061"/>
      <c r="AP105" s="4042"/>
      <c r="AQ105" s="4042"/>
      <c r="AR105" s="4042"/>
      <c r="AS105" s="4042"/>
      <c r="AT105" s="4042"/>
      <c r="AU105" s="4042"/>
      <c r="AV105" s="4042"/>
      <c r="AW105" s="4042"/>
      <c r="AX105" s="4042"/>
      <c r="AY105" s="918"/>
    </row>
    <row r="106" spans="1:51" ht="15.75" customHeight="1">
      <c r="A106" s="793"/>
      <c r="B106" s="585"/>
      <c r="C106" s="586"/>
      <c r="D106" s="586"/>
      <c r="E106" s="586"/>
      <c r="F106" s="586"/>
      <c r="G106" s="587"/>
      <c r="H106" s="4045"/>
      <c r="I106" s="4027"/>
      <c r="AB106" s="4062"/>
      <c r="AC106" s="4062"/>
      <c r="AD106" s="4062"/>
      <c r="AE106" s="4062"/>
      <c r="AF106" s="4062"/>
      <c r="AG106" s="4062"/>
      <c r="AH106" s="4062"/>
      <c r="AI106" s="4062"/>
      <c r="AJ106" s="4062"/>
      <c r="AK106" s="4062"/>
      <c r="AL106" s="4062"/>
      <c r="AM106" s="4062"/>
      <c r="AN106" s="4062"/>
      <c r="AP106" s="4042"/>
      <c r="AQ106" s="4042"/>
      <c r="AR106" s="4042"/>
      <c r="AS106" s="4042"/>
      <c r="AT106" s="4042"/>
      <c r="AU106" s="4042"/>
      <c r="AV106" s="4042"/>
      <c r="AW106" s="4042"/>
      <c r="AX106" s="4042"/>
      <c r="AY106" s="918"/>
    </row>
    <row r="107" spans="1:51" ht="15.75" customHeight="1">
      <c r="A107" s="793"/>
      <c r="B107" s="585"/>
      <c r="C107" s="586"/>
      <c r="D107" s="586"/>
      <c r="E107" s="586"/>
      <c r="F107" s="586"/>
      <c r="G107" s="587"/>
      <c r="H107" s="4045"/>
      <c r="I107" s="4027"/>
      <c r="AB107" s="4062"/>
      <c r="AC107" s="4062"/>
      <c r="AD107" s="4062"/>
      <c r="AE107" s="4062"/>
      <c r="AF107" s="4062"/>
      <c r="AG107" s="4062"/>
      <c r="AH107" s="4062"/>
      <c r="AI107" s="4062"/>
      <c r="AJ107" s="4062"/>
      <c r="AK107" s="4062"/>
      <c r="AL107" s="4062"/>
      <c r="AM107" s="4062"/>
      <c r="AN107" s="4062"/>
      <c r="AO107" s="4042"/>
      <c r="AP107" s="4042"/>
      <c r="AQ107" s="4042"/>
      <c r="AR107" s="4042"/>
      <c r="AS107" s="4042"/>
      <c r="AT107" s="4042"/>
      <c r="AU107" s="4042"/>
      <c r="AV107" s="4042"/>
      <c r="AW107" s="4042"/>
      <c r="AX107" s="4042"/>
      <c r="AY107" s="918"/>
    </row>
    <row r="108" spans="1:51" ht="15.75" customHeight="1">
      <c r="A108" s="793"/>
      <c r="B108" s="585"/>
      <c r="C108" s="586"/>
      <c r="D108" s="586"/>
      <c r="E108" s="586"/>
      <c r="F108" s="586"/>
      <c r="G108" s="587"/>
      <c r="H108" s="4045"/>
      <c r="I108" s="4027"/>
      <c r="AO108" s="4042"/>
      <c r="AP108" s="4042"/>
      <c r="AQ108" s="4042"/>
      <c r="AR108" s="4042"/>
      <c r="AS108" s="4042"/>
      <c r="AT108" s="4042"/>
      <c r="AU108" s="4042"/>
      <c r="AV108" s="4042"/>
      <c r="AW108" s="4042"/>
      <c r="AX108" s="4042"/>
      <c r="AY108" s="918"/>
    </row>
    <row r="109" spans="1:51" ht="15.75" customHeight="1" thickBot="1">
      <c r="A109" s="793"/>
      <c r="B109" s="585"/>
      <c r="C109" s="586"/>
      <c r="D109" s="586"/>
      <c r="E109" s="586"/>
      <c r="F109" s="586"/>
      <c r="G109" s="587"/>
      <c r="H109" s="4045"/>
      <c r="I109" s="4027"/>
      <c r="U109" s="502" t="s">
        <v>1965</v>
      </c>
      <c r="AO109" s="4042"/>
      <c r="AP109" s="4042"/>
      <c r="AQ109" s="4042"/>
      <c r="AR109" s="4042"/>
      <c r="AS109" s="4042"/>
      <c r="AT109" s="4042"/>
      <c r="AU109" s="4042"/>
      <c r="AV109" s="4042"/>
      <c r="AW109" s="4042"/>
      <c r="AX109" s="4042"/>
      <c r="AY109" s="918"/>
    </row>
    <row r="110" spans="1:51" ht="15.75" customHeight="1">
      <c r="A110" s="793"/>
      <c r="B110" s="585"/>
      <c r="C110" s="586"/>
      <c r="D110" s="586"/>
      <c r="E110" s="586"/>
      <c r="F110" s="586"/>
      <c r="G110" s="587"/>
      <c r="H110" s="4045"/>
      <c r="I110" s="4027"/>
      <c r="U110" s="4063" t="s">
        <v>1973</v>
      </c>
      <c r="V110" s="1313"/>
      <c r="W110" s="1313"/>
      <c r="X110" s="1313"/>
      <c r="Y110" s="1313"/>
      <c r="Z110" s="1313"/>
      <c r="AA110" s="1313"/>
      <c r="AB110" s="1313"/>
      <c r="AC110" s="1313"/>
      <c r="AD110" s="1313"/>
      <c r="AE110" s="1313"/>
      <c r="AF110" s="1313"/>
      <c r="AG110" s="1313"/>
      <c r="AH110" s="1313"/>
      <c r="AI110" s="1313"/>
      <c r="AJ110" s="1313"/>
      <c r="AK110" s="1313"/>
      <c r="AL110" s="1314"/>
      <c r="AO110" s="975"/>
      <c r="AP110" s="4042"/>
      <c r="AQ110" s="4042"/>
      <c r="AR110" s="4042"/>
      <c r="AS110" s="4042"/>
      <c r="AT110" s="4042"/>
      <c r="AU110" s="4042"/>
      <c r="AV110" s="4042"/>
      <c r="AW110" s="4042"/>
      <c r="AX110" s="4042"/>
      <c r="AY110" s="918"/>
    </row>
    <row r="111" spans="1:51" ht="15.75" customHeight="1">
      <c r="A111" s="793"/>
      <c r="B111" s="585"/>
      <c r="C111" s="586"/>
      <c r="D111" s="586"/>
      <c r="E111" s="586"/>
      <c r="F111" s="586"/>
      <c r="G111" s="587"/>
      <c r="H111" s="4045"/>
      <c r="I111" s="4027"/>
      <c r="U111" s="1316"/>
      <c r="V111" s="1317"/>
      <c r="W111" s="1317"/>
      <c r="X111" s="1317"/>
      <c r="Y111" s="1317"/>
      <c r="Z111" s="1317"/>
      <c r="AA111" s="1317"/>
      <c r="AB111" s="1317"/>
      <c r="AC111" s="1317"/>
      <c r="AD111" s="1317"/>
      <c r="AE111" s="1317"/>
      <c r="AF111" s="1317"/>
      <c r="AG111" s="1317"/>
      <c r="AH111" s="1317"/>
      <c r="AI111" s="1317"/>
      <c r="AJ111" s="1317"/>
      <c r="AK111" s="1317"/>
      <c r="AL111" s="1318"/>
      <c r="AO111" s="4042"/>
      <c r="AP111" s="4042"/>
      <c r="AQ111" s="4042"/>
      <c r="AR111" s="4042"/>
      <c r="AS111" s="4042"/>
      <c r="AT111" s="4042"/>
      <c r="AU111" s="4042"/>
      <c r="AV111" s="4042"/>
      <c r="AW111" s="4042"/>
      <c r="AX111" s="4042"/>
      <c r="AY111" s="918"/>
    </row>
    <row r="112" spans="1:51" ht="15.75" customHeight="1">
      <c r="A112" s="793"/>
      <c r="B112" s="585"/>
      <c r="C112" s="586"/>
      <c r="D112" s="586"/>
      <c r="E112" s="586"/>
      <c r="F112" s="586"/>
      <c r="G112" s="587"/>
      <c r="H112" s="4045"/>
      <c r="I112" s="4027"/>
      <c r="U112" s="1316"/>
      <c r="V112" s="1317"/>
      <c r="W112" s="1317"/>
      <c r="X112" s="1317"/>
      <c r="Y112" s="1317"/>
      <c r="Z112" s="1317"/>
      <c r="AA112" s="1317"/>
      <c r="AB112" s="1317"/>
      <c r="AC112" s="1317"/>
      <c r="AD112" s="1317"/>
      <c r="AE112" s="1317"/>
      <c r="AF112" s="1317"/>
      <c r="AG112" s="1317"/>
      <c r="AH112" s="1317"/>
      <c r="AI112" s="1317"/>
      <c r="AJ112" s="1317"/>
      <c r="AK112" s="1317"/>
      <c r="AL112" s="1318"/>
      <c r="AO112" s="4042"/>
      <c r="AP112" s="4042"/>
      <c r="AQ112" s="4042"/>
      <c r="AR112" s="4042"/>
      <c r="AS112" s="4042"/>
      <c r="AT112" s="4042"/>
      <c r="AU112" s="4042"/>
      <c r="AV112" s="4042"/>
      <c r="AW112" s="4042"/>
      <c r="AX112" s="4042"/>
      <c r="AY112" s="918"/>
    </row>
    <row r="113" spans="1:51" ht="15.75" customHeight="1">
      <c r="A113" s="793"/>
      <c r="B113" s="585"/>
      <c r="C113" s="586"/>
      <c r="D113" s="586"/>
      <c r="E113" s="586"/>
      <c r="F113" s="586"/>
      <c r="G113" s="587"/>
      <c r="H113" s="4045"/>
      <c r="I113" s="4027"/>
      <c r="U113" s="1316"/>
      <c r="V113" s="1317"/>
      <c r="W113" s="1317"/>
      <c r="X113" s="1317"/>
      <c r="Y113" s="1317"/>
      <c r="Z113" s="1317"/>
      <c r="AA113" s="1317"/>
      <c r="AB113" s="1317"/>
      <c r="AC113" s="1317"/>
      <c r="AD113" s="1317"/>
      <c r="AE113" s="1317"/>
      <c r="AF113" s="1317"/>
      <c r="AG113" s="1317"/>
      <c r="AH113" s="1317"/>
      <c r="AI113" s="1317"/>
      <c r="AJ113" s="1317"/>
      <c r="AK113" s="1317"/>
      <c r="AL113" s="1318"/>
      <c r="AO113" s="4042"/>
      <c r="AP113" s="4042"/>
      <c r="AQ113" s="4042"/>
      <c r="AR113" s="4042"/>
      <c r="AS113" s="4042"/>
      <c r="AT113" s="4042"/>
      <c r="AU113" s="4042"/>
      <c r="AV113" s="4042"/>
      <c r="AW113" s="4042"/>
      <c r="AX113" s="4042"/>
      <c r="AY113" s="918"/>
    </row>
    <row r="114" spans="1:51" ht="15.75" customHeight="1">
      <c r="A114" s="793"/>
      <c r="B114" s="585"/>
      <c r="C114" s="586"/>
      <c r="D114" s="586"/>
      <c r="E114" s="586"/>
      <c r="F114" s="586"/>
      <c r="G114" s="587"/>
      <c r="H114" s="4045"/>
      <c r="I114" s="4027"/>
      <c r="U114" s="4064" t="s">
        <v>1964</v>
      </c>
      <c r="V114" s="1317"/>
      <c r="W114" s="1317"/>
      <c r="X114" s="1317"/>
      <c r="Y114" s="1317"/>
      <c r="Z114" s="1317"/>
      <c r="AA114" s="1317"/>
      <c r="AB114" s="1317"/>
      <c r="AC114" s="1317"/>
      <c r="AD114" s="1317"/>
      <c r="AE114" s="1317"/>
      <c r="AF114" s="1317"/>
      <c r="AG114" s="1317"/>
      <c r="AH114" s="1317"/>
      <c r="AI114" s="1317"/>
      <c r="AJ114" s="1317"/>
      <c r="AK114" s="1317"/>
      <c r="AL114" s="1318"/>
      <c r="AO114" s="4042"/>
      <c r="AP114" s="4042"/>
      <c r="AQ114" s="4042"/>
      <c r="AR114" s="4042"/>
      <c r="AS114" s="4042"/>
      <c r="AT114" s="4042"/>
      <c r="AU114" s="4042"/>
      <c r="AV114" s="4042"/>
      <c r="AW114" s="4042"/>
      <c r="AX114" s="4042"/>
      <c r="AY114" s="918"/>
    </row>
    <row r="115" spans="1:51" ht="15.75" customHeight="1">
      <c r="A115" s="793"/>
      <c r="B115" s="585"/>
      <c r="C115" s="586"/>
      <c r="D115" s="586"/>
      <c r="E115" s="586"/>
      <c r="F115" s="586"/>
      <c r="G115" s="587"/>
      <c r="H115" s="4045"/>
      <c r="I115" s="4027"/>
      <c r="U115" s="1316"/>
      <c r="V115" s="1317"/>
      <c r="W115" s="1317"/>
      <c r="X115" s="1317"/>
      <c r="Y115" s="1317"/>
      <c r="Z115" s="1317"/>
      <c r="AA115" s="1317"/>
      <c r="AB115" s="1317"/>
      <c r="AC115" s="1317"/>
      <c r="AD115" s="1317"/>
      <c r="AE115" s="1317"/>
      <c r="AF115" s="1317"/>
      <c r="AG115" s="1317"/>
      <c r="AH115" s="1317"/>
      <c r="AI115" s="1317"/>
      <c r="AJ115" s="1317"/>
      <c r="AK115" s="1317"/>
      <c r="AL115" s="1318"/>
      <c r="AM115" s="4027"/>
      <c r="AN115" s="4027"/>
      <c r="AO115" s="4027"/>
      <c r="AP115" s="4027"/>
      <c r="AQ115" s="4065"/>
      <c r="AR115" s="917"/>
      <c r="AS115" s="917"/>
      <c r="AT115" s="917"/>
      <c r="AU115" s="917"/>
      <c r="AV115" s="917"/>
      <c r="AW115" s="917"/>
      <c r="AX115" s="917"/>
      <c r="AY115" s="918"/>
    </row>
    <row r="116" spans="1:51" ht="15.75" customHeight="1" thickBot="1">
      <c r="A116" s="793"/>
      <c r="B116" s="585"/>
      <c r="C116" s="586"/>
      <c r="D116" s="586"/>
      <c r="E116" s="586"/>
      <c r="F116" s="586"/>
      <c r="G116" s="587"/>
      <c r="H116" s="4045"/>
      <c r="I116" s="4027"/>
      <c r="U116" s="4030"/>
      <c r="V116" s="4031"/>
      <c r="W116" s="4031"/>
      <c r="X116" s="4031"/>
      <c r="Y116" s="4031"/>
      <c r="Z116" s="4031"/>
      <c r="AA116" s="4031"/>
      <c r="AB116" s="4031"/>
      <c r="AC116" s="4031"/>
      <c r="AD116" s="4031"/>
      <c r="AE116" s="4031"/>
      <c r="AF116" s="4031"/>
      <c r="AG116" s="4031"/>
      <c r="AH116" s="4031"/>
      <c r="AI116" s="4031"/>
      <c r="AJ116" s="4031"/>
      <c r="AK116" s="4031"/>
      <c r="AL116" s="4032"/>
      <c r="AY116" s="918"/>
    </row>
    <row r="117" spans="1:51" ht="15.75" customHeight="1">
      <c r="A117" s="793"/>
      <c r="B117" s="585"/>
      <c r="C117" s="586"/>
      <c r="D117" s="586"/>
      <c r="E117" s="586"/>
      <c r="F117" s="586"/>
      <c r="G117" s="587"/>
      <c r="H117" s="4045"/>
      <c r="I117" s="4027"/>
      <c r="U117" s="3559" t="s">
        <v>1974</v>
      </c>
      <c r="V117" s="4051"/>
      <c r="W117" s="4051"/>
      <c r="X117" s="4051"/>
      <c r="Y117" s="4051"/>
      <c r="Z117" s="4051"/>
      <c r="AA117" s="4051"/>
      <c r="AB117" s="4051"/>
      <c r="AC117" s="4051"/>
      <c r="AD117" s="4051"/>
      <c r="AE117" s="4051"/>
      <c r="AF117" s="4051"/>
      <c r="AG117" s="4051"/>
      <c r="AH117" s="4051"/>
      <c r="AI117" s="4051"/>
      <c r="AJ117" s="4051"/>
      <c r="AK117" s="4051"/>
      <c r="AL117" s="4051"/>
      <c r="AY117" s="918"/>
    </row>
    <row r="118" spans="1:51" ht="15.75" customHeight="1">
      <c r="A118" s="793"/>
      <c r="B118" s="585"/>
      <c r="C118" s="586"/>
      <c r="D118" s="586"/>
      <c r="E118" s="586"/>
      <c r="F118" s="586"/>
      <c r="G118" s="587"/>
      <c r="U118" s="4051"/>
      <c r="V118" s="4051"/>
      <c r="W118" s="4051"/>
      <c r="X118" s="4051"/>
      <c r="Y118" s="4051"/>
      <c r="Z118" s="4051"/>
      <c r="AA118" s="4051"/>
      <c r="AB118" s="4051"/>
      <c r="AC118" s="4051"/>
      <c r="AD118" s="4051"/>
      <c r="AE118" s="4051"/>
      <c r="AF118" s="4051"/>
      <c r="AG118" s="4051"/>
      <c r="AH118" s="4051"/>
      <c r="AI118" s="4051"/>
      <c r="AJ118" s="4051"/>
      <c r="AK118" s="4051"/>
      <c r="AL118" s="4051"/>
      <c r="AY118" s="918"/>
    </row>
    <row r="119" spans="1:51" ht="15.75" customHeight="1" thickBot="1">
      <c r="B119" s="585"/>
      <c r="C119" s="586"/>
      <c r="D119" s="586"/>
      <c r="E119" s="586"/>
      <c r="F119" s="586"/>
      <c r="G119" s="587"/>
      <c r="Z119" s="917"/>
      <c r="AA119" s="917"/>
      <c r="AB119" s="917"/>
      <c r="AC119" s="917"/>
      <c r="AD119" s="917"/>
      <c r="AE119" s="917"/>
      <c r="AF119" s="917"/>
      <c r="AG119" s="917"/>
      <c r="AH119" s="917"/>
      <c r="AI119" s="917"/>
      <c r="AJ119" s="917"/>
      <c r="AK119" s="917"/>
      <c r="AL119" s="917"/>
      <c r="AM119" s="917"/>
      <c r="AN119" s="917"/>
      <c r="AO119" s="917"/>
      <c r="AP119" s="917"/>
      <c r="AQ119" s="917"/>
      <c r="AR119" s="917"/>
      <c r="AS119" s="917"/>
      <c r="AT119" s="917"/>
      <c r="AU119" s="917"/>
      <c r="AV119" s="917"/>
      <c r="AW119" s="917"/>
      <c r="AX119" s="917"/>
      <c r="AY119" s="918"/>
    </row>
    <row r="120" spans="1:51" ht="2.95" customHeight="1">
      <c r="B120" s="1347"/>
      <c r="C120" s="1347"/>
      <c r="D120" s="1347"/>
      <c r="E120" s="1347"/>
      <c r="F120" s="1347"/>
      <c r="G120" s="1347"/>
      <c r="H120" s="911"/>
      <c r="I120" s="911"/>
      <c r="J120" s="911"/>
      <c r="K120" s="911"/>
      <c r="L120" s="911"/>
      <c r="M120" s="911"/>
      <c r="N120" s="911"/>
      <c r="O120" s="911"/>
      <c r="P120" s="911"/>
      <c r="Q120" s="911"/>
      <c r="R120" s="911"/>
      <c r="S120" s="911"/>
      <c r="T120" s="911"/>
      <c r="U120" s="911"/>
      <c r="V120" s="911"/>
      <c r="W120" s="911"/>
      <c r="X120" s="911"/>
      <c r="Y120" s="911"/>
      <c r="Z120" s="911"/>
      <c r="AA120" s="911"/>
      <c r="AB120" s="911"/>
      <c r="AC120" s="911"/>
      <c r="AD120" s="911"/>
      <c r="AE120" s="911"/>
      <c r="AF120" s="911"/>
      <c r="AG120" s="911"/>
      <c r="AH120" s="911"/>
      <c r="AI120" s="911"/>
      <c r="AJ120" s="911"/>
      <c r="AK120" s="911"/>
      <c r="AL120" s="911"/>
      <c r="AM120" s="911"/>
      <c r="AN120" s="911"/>
      <c r="AO120" s="911"/>
      <c r="AP120" s="911"/>
      <c r="AQ120" s="911"/>
      <c r="AR120" s="911"/>
      <c r="AS120" s="911"/>
      <c r="AT120" s="911"/>
      <c r="AU120" s="911"/>
      <c r="AV120" s="911"/>
      <c r="AW120" s="911"/>
      <c r="AX120" s="911"/>
      <c r="AY120" s="911"/>
    </row>
    <row r="121" spans="1:51" ht="2.95" customHeight="1" thickBot="1">
      <c r="B121" s="1348"/>
      <c r="C121" s="1348"/>
      <c r="D121" s="1348"/>
      <c r="E121" s="1348"/>
      <c r="F121" s="1348"/>
      <c r="G121" s="1348"/>
      <c r="H121" s="1012"/>
      <c r="I121" s="1012"/>
      <c r="J121" s="1012"/>
      <c r="K121" s="1012"/>
      <c r="L121" s="1012"/>
      <c r="M121" s="1012"/>
      <c r="N121" s="1012"/>
      <c r="O121" s="1012"/>
      <c r="P121" s="1012"/>
      <c r="Q121" s="1012"/>
      <c r="R121" s="1012"/>
      <c r="S121" s="1012"/>
      <c r="T121" s="1012"/>
      <c r="U121" s="1012"/>
      <c r="V121" s="1012"/>
      <c r="W121" s="1012"/>
      <c r="X121" s="1012"/>
      <c r="Y121" s="1012"/>
      <c r="Z121" s="1012"/>
      <c r="AA121" s="1012"/>
      <c r="AB121" s="1012"/>
      <c r="AC121" s="1012"/>
      <c r="AD121" s="1012"/>
      <c r="AE121" s="1012"/>
      <c r="AF121" s="1012"/>
      <c r="AG121" s="1012"/>
      <c r="AH121" s="1012"/>
      <c r="AI121" s="1012"/>
      <c r="AJ121" s="1012"/>
      <c r="AK121" s="1012"/>
      <c r="AL121" s="1012"/>
      <c r="AM121" s="1012"/>
      <c r="AN121" s="1012"/>
      <c r="AO121" s="1012"/>
      <c r="AP121" s="1012"/>
      <c r="AQ121" s="1012"/>
      <c r="AR121" s="1012"/>
      <c r="AS121" s="1012"/>
      <c r="AT121" s="1012"/>
      <c r="AU121" s="1012"/>
      <c r="AV121" s="1012"/>
      <c r="AW121" s="1012"/>
      <c r="AX121" s="1012"/>
      <c r="AY121" s="1012"/>
    </row>
    <row r="122" spans="1:51" ht="24.75" customHeight="1">
      <c r="B122" s="678" t="s">
        <v>260</v>
      </c>
      <c r="C122" s="679"/>
      <c r="D122" s="679"/>
      <c r="E122" s="679"/>
      <c r="F122" s="679"/>
      <c r="G122" s="680"/>
      <c r="H122" s="847" t="s">
        <v>1975</v>
      </c>
      <c r="I122" s="714"/>
      <c r="J122" s="714"/>
      <c r="K122" s="714"/>
      <c r="L122" s="714"/>
      <c r="M122" s="714"/>
      <c r="N122" s="714"/>
      <c r="O122" s="714"/>
      <c r="P122" s="714"/>
      <c r="Q122" s="714"/>
      <c r="R122" s="714"/>
      <c r="S122" s="714"/>
      <c r="T122" s="714"/>
      <c r="U122" s="714"/>
      <c r="V122" s="714"/>
      <c r="W122" s="714"/>
      <c r="X122" s="714"/>
      <c r="Y122" s="714"/>
      <c r="Z122" s="714"/>
      <c r="AA122" s="714"/>
      <c r="AB122" s="714"/>
      <c r="AC122" s="715"/>
      <c r="AD122" s="847" t="s">
        <v>1976</v>
      </c>
      <c r="AE122" s="714"/>
      <c r="AF122" s="714"/>
      <c r="AG122" s="714"/>
      <c r="AH122" s="714"/>
      <c r="AI122" s="714"/>
      <c r="AJ122" s="714"/>
      <c r="AK122" s="714"/>
      <c r="AL122" s="714"/>
      <c r="AM122" s="714"/>
      <c r="AN122" s="714"/>
      <c r="AO122" s="714"/>
      <c r="AP122" s="714"/>
      <c r="AQ122" s="714"/>
      <c r="AR122" s="714"/>
      <c r="AS122" s="714"/>
      <c r="AT122" s="714"/>
      <c r="AU122" s="714"/>
      <c r="AV122" s="714"/>
      <c r="AW122" s="714"/>
      <c r="AX122" s="714"/>
      <c r="AY122" s="2046"/>
    </row>
    <row r="123" spans="1:51" ht="24.75" customHeight="1">
      <c r="B123" s="678"/>
      <c r="C123" s="679"/>
      <c r="D123" s="679"/>
      <c r="E123" s="679"/>
      <c r="F123" s="679"/>
      <c r="G123" s="680"/>
      <c r="H123" s="1022" t="s">
        <v>71</v>
      </c>
      <c r="I123" s="693"/>
      <c r="J123" s="693"/>
      <c r="K123" s="693"/>
      <c r="L123" s="693"/>
      <c r="M123" s="1023" t="s">
        <v>127</v>
      </c>
      <c r="N123" s="530"/>
      <c r="O123" s="530"/>
      <c r="P123" s="530"/>
      <c r="Q123" s="530"/>
      <c r="R123" s="530"/>
      <c r="S123" s="530"/>
      <c r="T123" s="530"/>
      <c r="U123" s="530"/>
      <c r="V123" s="530"/>
      <c r="W123" s="530"/>
      <c r="X123" s="530"/>
      <c r="Y123" s="554"/>
      <c r="Z123" s="1024" t="s">
        <v>128</v>
      </c>
      <c r="AA123" s="1025"/>
      <c r="AB123" s="1025"/>
      <c r="AC123" s="1026"/>
      <c r="AD123" s="1022" t="s">
        <v>71</v>
      </c>
      <c r="AE123" s="693"/>
      <c r="AF123" s="693"/>
      <c r="AG123" s="693"/>
      <c r="AH123" s="693"/>
      <c r="AI123" s="1023" t="s">
        <v>127</v>
      </c>
      <c r="AJ123" s="530"/>
      <c r="AK123" s="530"/>
      <c r="AL123" s="530"/>
      <c r="AM123" s="530"/>
      <c r="AN123" s="530"/>
      <c r="AO123" s="530"/>
      <c r="AP123" s="530"/>
      <c r="AQ123" s="530"/>
      <c r="AR123" s="530"/>
      <c r="AS123" s="530"/>
      <c r="AT123" s="530"/>
      <c r="AU123" s="554"/>
      <c r="AV123" s="1024" t="s">
        <v>128</v>
      </c>
      <c r="AW123" s="1025"/>
      <c r="AX123" s="1025"/>
      <c r="AY123" s="1027"/>
    </row>
    <row r="124" spans="1:51" ht="24.75" customHeight="1">
      <c r="B124" s="678"/>
      <c r="C124" s="679"/>
      <c r="D124" s="679"/>
      <c r="E124" s="679"/>
      <c r="F124" s="679"/>
      <c r="G124" s="680"/>
      <c r="H124" s="1028" t="s">
        <v>385</v>
      </c>
      <c r="I124" s="1029"/>
      <c r="J124" s="1029"/>
      <c r="K124" s="1029"/>
      <c r="L124" s="1030"/>
      <c r="M124" s="1031" t="s">
        <v>1977</v>
      </c>
      <c r="N124" s="1032"/>
      <c r="O124" s="1032"/>
      <c r="P124" s="1032"/>
      <c r="Q124" s="1032"/>
      <c r="R124" s="1032"/>
      <c r="S124" s="1032"/>
      <c r="T124" s="1032"/>
      <c r="U124" s="1032"/>
      <c r="V124" s="1032"/>
      <c r="W124" s="1032"/>
      <c r="X124" s="1032"/>
      <c r="Y124" s="1033"/>
      <c r="Z124" s="1034">
        <v>5565.259</v>
      </c>
      <c r="AA124" s="1035"/>
      <c r="AB124" s="1035"/>
      <c r="AC124" s="1036"/>
      <c r="AD124" s="1028"/>
      <c r="AE124" s="1029"/>
      <c r="AF124" s="1029"/>
      <c r="AG124" s="1029"/>
      <c r="AH124" s="1030"/>
      <c r="AI124" s="1031"/>
      <c r="AJ124" s="1032"/>
      <c r="AK124" s="1032"/>
      <c r="AL124" s="1032"/>
      <c r="AM124" s="1032"/>
      <c r="AN124" s="1032"/>
      <c r="AO124" s="1032"/>
      <c r="AP124" s="1032"/>
      <c r="AQ124" s="1032"/>
      <c r="AR124" s="1032"/>
      <c r="AS124" s="1032"/>
      <c r="AT124" s="1032"/>
      <c r="AU124" s="1033"/>
      <c r="AV124" s="1034"/>
      <c r="AW124" s="1035"/>
      <c r="AX124" s="1035"/>
      <c r="AY124" s="1037"/>
    </row>
    <row r="125" spans="1:51" ht="24.75" customHeight="1">
      <c r="B125" s="678"/>
      <c r="C125" s="679"/>
      <c r="D125" s="679"/>
      <c r="E125" s="679"/>
      <c r="F125" s="679"/>
      <c r="G125" s="680"/>
      <c r="H125" s="1038" t="s">
        <v>385</v>
      </c>
      <c r="I125" s="844"/>
      <c r="J125" s="844"/>
      <c r="K125" s="844"/>
      <c r="L125" s="845"/>
      <c r="M125" s="1039" t="s">
        <v>1978</v>
      </c>
      <c r="N125" s="1040"/>
      <c r="O125" s="1040"/>
      <c r="P125" s="1040"/>
      <c r="Q125" s="1040"/>
      <c r="R125" s="1040"/>
      <c r="S125" s="1040"/>
      <c r="T125" s="1040"/>
      <c r="U125" s="1040"/>
      <c r="V125" s="1040"/>
      <c r="W125" s="1040"/>
      <c r="X125" s="1040"/>
      <c r="Y125" s="1041"/>
      <c r="Z125" s="1042">
        <v>68.269000000000005</v>
      </c>
      <c r="AA125" s="1043"/>
      <c r="AB125" s="1043"/>
      <c r="AC125" s="1044"/>
      <c r="AD125" s="1038"/>
      <c r="AE125" s="844"/>
      <c r="AF125" s="844"/>
      <c r="AG125" s="844"/>
      <c r="AH125" s="845"/>
      <c r="AI125" s="1039"/>
      <c r="AJ125" s="1040"/>
      <c r="AK125" s="1040"/>
      <c r="AL125" s="1040"/>
      <c r="AM125" s="1040"/>
      <c r="AN125" s="1040"/>
      <c r="AO125" s="1040"/>
      <c r="AP125" s="1040"/>
      <c r="AQ125" s="1040"/>
      <c r="AR125" s="1040"/>
      <c r="AS125" s="1040"/>
      <c r="AT125" s="1040"/>
      <c r="AU125" s="1041"/>
      <c r="AV125" s="1042"/>
      <c r="AW125" s="1043"/>
      <c r="AX125" s="1043"/>
      <c r="AY125" s="1045"/>
    </row>
    <row r="126" spans="1:51" ht="24.75" customHeight="1">
      <c r="B126" s="678"/>
      <c r="C126" s="679"/>
      <c r="D126" s="679"/>
      <c r="E126" s="679"/>
      <c r="F126" s="679"/>
      <c r="G126" s="680"/>
      <c r="H126" s="1038" t="s">
        <v>390</v>
      </c>
      <c r="I126" s="844"/>
      <c r="J126" s="844"/>
      <c r="K126" s="844"/>
      <c r="L126" s="845"/>
      <c r="M126" s="1039"/>
      <c r="N126" s="1040"/>
      <c r="O126" s="1040"/>
      <c r="P126" s="1040"/>
      <c r="Q126" s="1040"/>
      <c r="R126" s="1040"/>
      <c r="S126" s="1040"/>
      <c r="T126" s="1040"/>
      <c r="U126" s="1040"/>
      <c r="V126" s="1040"/>
      <c r="W126" s="1040"/>
      <c r="X126" s="1040"/>
      <c r="Y126" s="1041"/>
      <c r="Z126" s="2503">
        <v>0.15</v>
      </c>
      <c r="AA126" s="2504"/>
      <c r="AB126" s="2504"/>
      <c r="AC126" s="2505"/>
      <c r="AD126" s="1038"/>
      <c r="AE126" s="844"/>
      <c r="AF126" s="844"/>
      <c r="AG126" s="844"/>
      <c r="AH126" s="845"/>
      <c r="AI126" s="1039"/>
      <c r="AJ126" s="1040"/>
      <c r="AK126" s="1040"/>
      <c r="AL126" s="1040"/>
      <c r="AM126" s="1040"/>
      <c r="AN126" s="1040"/>
      <c r="AO126" s="1040"/>
      <c r="AP126" s="1040"/>
      <c r="AQ126" s="1040"/>
      <c r="AR126" s="1040"/>
      <c r="AS126" s="1040"/>
      <c r="AT126" s="1040"/>
      <c r="AU126" s="1041"/>
      <c r="AV126" s="1042"/>
      <c r="AW126" s="1043"/>
      <c r="AX126" s="1043"/>
      <c r="AY126" s="1045"/>
    </row>
    <row r="127" spans="1:51" ht="24.75" customHeight="1">
      <c r="B127" s="678"/>
      <c r="C127" s="679"/>
      <c r="D127" s="679"/>
      <c r="E127" s="679"/>
      <c r="F127" s="679"/>
      <c r="G127" s="680"/>
      <c r="H127" s="1038"/>
      <c r="I127" s="844"/>
      <c r="J127" s="844"/>
      <c r="K127" s="844"/>
      <c r="L127" s="845"/>
      <c r="M127" s="1039"/>
      <c r="N127" s="1040"/>
      <c r="O127" s="1040"/>
      <c r="P127" s="1040"/>
      <c r="Q127" s="1040"/>
      <c r="R127" s="1040"/>
      <c r="S127" s="1040"/>
      <c r="T127" s="1040"/>
      <c r="U127" s="1040"/>
      <c r="V127" s="1040"/>
      <c r="W127" s="1040"/>
      <c r="X127" s="1040"/>
      <c r="Y127" s="1041"/>
      <c r="Z127" s="1042"/>
      <c r="AA127" s="1043"/>
      <c r="AB127" s="1043"/>
      <c r="AC127" s="1044"/>
      <c r="AD127" s="1038"/>
      <c r="AE127" s="844"/>
      <c r="AF127" s="844"/>
      <c r="AG127" s="844"/>
      <c r="AH127" s="845"/>
      <c r="AI127" s="1039"/>
      <c r="AJ127" s="1040"/>
      <c r="AK127" s="1040"/>
      <c r="AL127" s="1040"/>
      <c r="AM127" s="1040"/>
      <c r="AN127" s="1040"/>
      <c r="AO127" s="1040"/>
      <c r="AP127" s="1040"/>
      <c r="AQ127" s="1040"/>
      <c r="AR127" s="1040"/>
      <c r="AS127" s="1040"/>
      <c r="AT127" s="1040"/>
      <c r="AU127" s="1041"/>
      <c r="AV127" s="1042"/>
      <c r="AW127" s="1043"/>
      <c r="AX127" s="1043"/>
      <c r="AY127" s="1045"/>
    </row>
    <row r="128" spans="1:51" ht="24.75" customHeight="1">
      <c r="B128" s="678"/>
      <c r="C128" s="679"/>
      <c r="D128" s="679"/>
      <c r="E128" s="679"/>
      <c r="F128" s="679"/>
      <c r="G128" s="680"/>
      <c r="H128" s="1038"/>
      <c r="I128" s="844"/>
      <c r="J128" s="844"/>
      <c r="K128" s="844"/>
      <c r="L128" s="845"/>
      <c r="M128" s="1039"/>
      <c r="N128" s="1040"/>
      <c r="O128" s="1040"/>
      <c r="P128" s="1040"/>
      <c r="Q128" s="1040"/>
      <c r="R128" s="1040"/>
      <c r="S128" s="1040"/>
      <c r="T128" s="1040"/>
      <c r="U128" s="1040"/>
      <c r="V128" s="1040"/>
      <c r="W128" s="1040"/>
      <c r="X128" s="1040"/>
      <c r="Y128" s="1041"/>
      <c r="Z128" s="1042"/>
      <c r="AA128" s="1043"/>
      <c r="AB128" s="1043"/>
      <c r="AC128" s="1043"/>
      <c r="AD128" s="1038"/>
      <c r="AE128" s="844"/>
      <c r="AF128" s="844"/>
      <c r="AG128" s="844"/>
      <c r="AH128" s="845"/>
      <c r="AI128" s="1039"/>
      <c r="AJ128" s="1040"/>
      <c r="AK128" s="1040"/>
      <c r="AL128" s="1040"/>
      <c r="AM128" s="1040"/>
      <c r="AN128" s="1040"/>
      <c r="AO128" s="1040"/>
      <c r="AP128" s="1040"/>
      <c r="AQ128" s="1040"/>
      <c r="AR128" s="1040"/>
      <c r="AS128" s="1040"/>
      <c r="AT128" s="1040"/>
      <c r="AU128" s="1041"/>
      <c r="AV128" s="1042"/>
      <c r="AW128" s="1043"/>
      <c r="AX128" s="1043"/>
      <c r="AY128" s="1045"/>
    </row>
    <row r="129" spans="2:51" ht="24.75" customHeight="1">
      <c r="B129" s="678"/>
      <c r="C129" s="679"/>
      <c r="D129" s="679"/>
      <c r="E129" s="679"/>
      <c r="F129" s="679"/>
      <c r="G129" s="680"/>
      <c r="H129" s="1038"/>
      <c r="I129" s="844"/>
      <c r="J129" s="844"/>
      <c r="K129" s="844"/>
      <c r="L129" s="845"/>
      <c r="M129" s="1039"/>
      <c r="N129" s="1040"/>
      <c r="O129" s="1040"/>
      <c r="P129" s="1040"/>
      <c r="Q129" s="1040"/>
      <c r="R129" s="1040"/>
      <c r="S129" s="1040"/>
      <c r="T129" s="1040"/>
      <c r="U129" s="1040"/>
      <c r="V129" s="1040"/>
      <c r="W129" s="1040"/>
      <c r="X129" s="1040"/>
      <c r="Y129" s="1041"/>
      <c r="Z129" s="1042"/>
      <c r="AA129" s="1043"/>
      <c r="AB129" s="1043"/>
      <c r="AC129" s="1043"/>
      <c r="AD129" s="1038"/>
      <c r="AE129" s="844"/>
      <c r="AF129" s="844"/>
      <c r="AG129" s="844"/>
      <c r="AH129" s="845"/>
      <c r="AI129" s="1039"/>
      <c r="AJ129" s="1040"/>
      <c r="AK129" s="1040"/>
      <c r="AL129" s="1040"/>
      <c r="AM129" s="1040"/>
      <c r="AN129" s="1040"/>
      <c r="AO129" s="1040"/>
      <c r="AP129" s="1040"/>
      <c r="AQ129" s="1040"/>
      <c r="AR129" s="1040"/>
      <c r="AS129" s="1040"/>
      <c r="AT129" s="1040"/>
      <c r="AU129" s="1041"/>
      <c r="AV129" s="1042"/>
      <c r="AW129" s="1043"/>
      <c r="AX129" s="1043"/>
      <c r="AY129" s="1045"/>
    </row>
    <row r="130" spans="2:51" ht="24.75" customHeight="1">
      <c r="B130" s="678"/>
      <c r="C130" s="679"/>
      <c r="D130" s="679"/>
      <c r="E130" s="679"/>
      <c r="F130" s="679"/>
      <c r="G130" s="680"/>
      <c r="H130" s="1038"/>
      <c r="I130" s="844"/>
      <c r="J130" s="844"/>
      <c r="K130" s="844"/>
      <c r="L130" s="845"/>
      <c r="M130" s="1039"/>
      <c r="N130" s="1040"/>
      <c r="O130" s="1040"/>
      <c r="P130" s="1040"/>
      <c r="Q130" s="1040"/>
      <c r="R130" s="1040"/>
      <c r="S130" s="1040"/>
      <c r="T130" s="1040"/>
      <c r="U130" s="1040"/>
      <c r="V130" s="1040"/>
      <c r="W130" s="1040"/>
      <c r="X130" s="1040"/>
      <c r="Y130" s="1041"/>
      <c r="Z130" s="1042"/>
      <c r="AA130" s="1043"/>
      <c r="AB130" s="1043"/>
      <c r="AC130" s="1043"/>
      <c r="AD130" s="1038"/>
      <c r="AE130" s="844"/>
      <c r="AF130" s="844"/>
      <c r="AG130" s="844"/>
      <c r="AH130" s="845"/>
      <c r="AI130" s="1039"/>
      <c r="AJ130" s="1040"/>
      <c r="AK130" s="1040"/>
      <c r="AL130" s="1040"/>
      <c r="AM130" s="1040"/>
      <c r="AN130" s="1040"/>
      <c r="AO130" s="1040"/>
      <c r="AP130" s="1040"/>
      <c r="AQ130" s="1040"/>
      <c r="AR130" s="1040"/>
      <c r="AS130" s="1040"/>
      <c r="AT130" s="1040"/>
      <c r="AU130" s="1041"/>
      <c r="AV130" s="1042"/>
      <c r="AW130" s="1043"/>
      <c r="AX130" s="1043"/>
      <c r="AY130" s="1045"/>
    </row>
    <row r="131" spans="2:51" ht="24.75" customHeight="1">
      <c r="B131" s="678"/>
      <c r="C131" s="679"/>
      <c r="D131" s="679"/>
      <c r="E131" s="679"/>
      <c r="F131" s="679"/>
      <c r="G131" s="680"/>
      <c r="H131" s="1046"/>
      <c r="I131" s="832"/>
      <c r="J131" s="832"/>
      <c r="K131" s="832"/>
      <c r="L131" s="833"/>
      <c r="M131" s="1047"/>
      <c r="N131" s="1048"/>
      <c r="O131" s="1048"/>
      <c r="P131" s="1048"/>
      <c r="Q131" s="1048"/>
      <c r="R131" s="1048"/>
      <c r="S131" s="1048"/>
      <c r="T131" s="1048"/>
      <c r="U131" s="1048"/>
      <c r="V131" s="1048"/>
      <c r="W131" s="1048"/>
      <c r="X131" s="1048"/>
      <c r="Y131" s="1049"/>
      <c r="Z131" s="1050"/>
      <c r="AA131" s="1051"/>
      <c r="AB131" s="1051"/>
      <c r="AC131" s="1051"/>
      <c r="AD131" s="1046"/>
      <c r="AE131" s="832"/>
      <c r="AF131" s="832"/>
      <c r="AG131" s="832"/>
      <c r="AH131" s="833"/>
      <c r="AI131" s="1047"/>
      <c r="AJ131" s="1048"/>
      <c r="AK131" s="1048"/>
      <c r="AL131" s="1048"/>
      <c r="AM131" s="1048"/>
      <c r="AN131" s="1048"/>
      <c r="AO131" s="1048"/>
      <c r="AP131" s="1048"/>
      <c r="AQ131" s="1048"/>
      <c r="AR131" s="1048"/>
      <c r="AS131" s="1048"/>
      <c r="AT131" s="1048"/>
      <c r="AU131" s="1049"/>
      <c r="AV131" s="1050"/>
      <c r="AW131" s="1051"/>
      <c r="AX131" s="1051"/>
      <c r="AY131" s="1052"/>
    </row>
    <row r="132" spans="2:51" ht="24.75" customHeight="1">
      <c r="B132" s="678"/>
      <c r="C132" s="679"/>
      <c r="D132" s="679"/>
      <c r="E132" s="679"/>
      <c r="F132" s="679"/>
      <c r="G132" s="680"/>
      <c r="H132" s="1053" t="s">
        <v>39</v>
      </c>
      <c r="I132" s="530"/>
      <c r="J132" s="530"/>
      <c r="K132" s="530"/>
      <c r="L132" s="530"/>
      <c r="M132" s="1054"/>
      <c r="N132" s="649"/>
      <c r="O132" s="649"/>
      <c r="P132" s="649"/>
      <c r="Q132" s="649"/>
      <c r="R132" s="649"/>
      <c r="S132" s="649"/>
      <c r="T132" s="649"/>
      <c r="U132" s="649"/>
      <c r="V132" s="649"/>
      <c r="W132" s="649"/>
      <c r="X132" s="649"/>
      <c r="Y132" s="650"/>
      <c r="Z132" s="1055">
        <f>SUM(Z124:AC131)</f>
        <v>5633.6779999999999</v>
      </c>
      <c r="AA132" s="1056"/>
      <c r="AB132" s="1056"/>
      <c r="AC132" s="1057"/>
      <c r="AD132" s="1053" t="s">
        <v>39</v>
      </c>
      <c r="AE132" s="530"/>
      <c r="AF132" s="530"/>
      <c r="AG132" s="530"/>
      <c r="AH132" s="530"/>
      <c r="AI132" s="1054"/>
      <c r="AJ132" s="649"/>
      <c r="AK132" s="649"/>
      <c r="AL132" s="649"/>
      <c r="AM132" s="649"/>
      <c r="AN132" s="649"/>
      <c r="AO132" s="649"/>
      <c r="AP132" s="649"/>
      <c r="AQ132" s="649"/>
      <c r="AR132" s="649"/>
      <c r="AS132" s="649"/>
      <c r="AT132" s="649"/>
      <c r="AU132" s="650"/>
      <c r="AV132" s="1055">
        <f>SUM(AV124:AY131)</f>
        <v>0</v>
      </c>
      <c r="AW132" s="1056"/>
      <c r="AX132" s="1056"/>
      <c r="AY132" s="1058"/>
    </row>
    <row r="133" spans="2:51" ht="25.2" customHeight="1">
      <c r="B133" s="678"/>
      <c r="C133" s="679"/>
      <c r="D133" s="679"/>
      <c r="E133" s="679"/>
      <c r="F133" s="679"/>
      <c r="G133" s="680"/>
      <c r="H133" s="2499" t="s">
        <v>1979</v>
      </c>
      <c r="I133" s="530"/>
      <c r="J133" s="530"/>
      <c r="K133" s="530"/>
      <c r="L133" s="530"/>
      <c r="M133" s="530"/>
      <c r="N133" s="530"/>
      <c r="O133" s="530"/>
      <c r="P133" s="530"/>
      <c r="Q133" s="530"/>
      <c r="R133" s="530"/>
      <c r="S133" s="530"/>
      <c r="T133" s="530"/>
      <c r="U133" s="530"/>
      <c r="V133" s="530"/>
      <c r="W133" s="530"/>
      <c r="X133" s="530"/>
      <c r="Y133" s="530"/>
      <c r="Z133" s="530"/>
      <c r="AA133" s="530"/>
      <c r="AB133" s="530"/>
      <c r="AC133" s="554"/>
      <c r="AD133" s="2499" t="s">
        <v>136</v>
      </c>
      <c r="AE133" s="530"/>
      <c r="AF133" s="530"/>
      <c r="AG133" s="530"/>
      <c r="AH133" s="530"/>
      <c r="AI133" s="530"/>
      <c r="AJ133" s="530"/>
      <c r="AK133" s="530"/>
      <c r="AL133" s="530"/>
      <c r="AM133" s="530"/>
      <c r="AN133" s="530"/>
      <c r="AO133" s="530"/>
      <c r="AP133" s="530"/>
      <c r="AQ133" s="530"/>
      <c r="AR133" s="530"/>
      <c r="AS133" s="530"/>
      <c r="AT133" s="530"/>
      <c r="AU133" s="530"/>
      <c r="AV133" s="530"/>
      <c r="AW133" s="530"/>
      <c r="AX133" s="530"/>
      <c r="AY133" s="547"/>
    </row>
    <row r="134" spans="2:51" ht="25.55" customHeight="1">
      <c r="B134" s="678"/>
      <c r="C134" s="679"/>
      <c r="D134" s="679"/>
      <c r="E134" s="679"/>
      <c r="F134" s="679"/>
      <c r="G134" s="680"/>
      <c r="H134" s="1022" t="s">
        <v>71</v>
      </c>
      <c r="I134" s="693"/>
      <c r="J134" s="693"/>
      <c r="K134" s="693"/>
      <c r="L134" s="693"/>
      <c r="M134" s="1023" t="s">
        <v>127</v>
      </c>
      <c r="N134" s="530"/>
      <c r="O134" s="530"/>
      <c r="P134" s="530"/>
      <c r="Q134" s="530"/>
      <c r="R134" s="530"/>
      <c r="S134" s="530"/>
      <c r="T134" s="530"/>
      <c r="U134" s="530"/>
      <c r="V134" s="530"/>
      <c r="W134" s="530"/>
      <c r="X134" s="530"/>
      <c r="Y134" s="554"/>
      <c r="Z134" s="1024" t="s">
        <v>128</v>
      </c>
      <c r="AA134" s="1025"/>
      <c r="AB134" s="1025"/>
      <c r="AC134" s="1026"/>
      <c r="AD134" s="1022" t="s">
        <v>71</v>
      </c>
      <c r="AE134" s="693"/>
      <c r="AF134" s="693"/>
      <c r="AG134" s="693"/>
      <c r="AH134" s="693"/>
      <c r="AI134" s="1023" t="s">
        <v>127</v>
      </c>
      <c r="AJ134" s="530"/>
      <c r="AK134" s="530"/>
      <c r="AL134" s="530"/>
      <c r="AM134" s="530"/>
      <c r="AN134" s="530"/>
      <c r="AO134" s="530"/>
      <c r="AP134" s="530"/>
      <c r="AQ134" s="530"/>
      <c r="AR134" s="530"/>
      <c r="AS134" s="530"/>
      <c r="AT134" s="530"/>
      <c r="AU134" s="554"/>
      <c r="AV134" s="1024" t="s">
        <v>128</v>
      </c>
      <c r="AW134" s="1025"/>
      <c r="AX134" s="1025"/>
      <c r="AY134" s="1027"/>
    </row>
    <row r="135" spans="2:51" ht="24.75" customHeight="1">
      <c r="B135" s="678"/>
      <c r="C135" s="679"/>
      <c r="D135" s="679"/>
      <c r="E135" s="679"/>
      <c r="F135" s="679"/>
      <c r="G135" s="680"/>
      <c r="H135" s="1028" t="s">
        <v>385</v>
      </c>
      <c r="I135" s="1029"/>
      <c r="J135" s="1029"/>
      <c r="K135" s="1029"/>
      <c r="L135" s="1030"/>
      <c r="M135" s="1031" t="s">
        <v>1978</v>
      </c>
      <c r="N135" s="1032"/>
      <c r="O135" s="1032"/>
      <c r="P135" s="1032"/>
      <c r="Q135" s="1032"/>
      <c r="R135" s="1032"/>
      <c r="S135" s="1032"/>
      <c r="T135" s="1032"/>
      <c r="U135" s="1032"/>
      <c r="V135" s="1032"/>
      <c r="W135" s="1032"/>
      <c r="X135" s="1032"/>
      <c r="Y135" s="1033"/>
      <c r="Z135" s="1034">
        <v>6.3739999999999997</v>
      </c>
      <c r="AA135" s="1035"/>
      <c r="AB135" s="1035"/>
      <c r="AC135" s="1036"/>
      <c r="AD135" s="1028"/>
      <c r="AE135" s="1029"/>
      <c r="AF135" s="1029"/>
      <c r="AG135" s="1029"/>
      <c r="AH135" s="1030"/>
      <c r="AI135" s="1031"/>
      <c r="AJ135" s="1032"/>
      <c r="AK135" s="1032"/>
      <c r="AL135" s="1032"/>
      <c r="AM135" s="1032"/>
      <c r="AN135" s="1032"/>
      <c r="AO135" s="1032"/>
      <c r="AP135" s="1032"/>
      <c r="AQ135" s="1032"/>
      <c r="AR135" s="1032"/>
      <c r="AS135" s="1032"/>
      <c r="AT135" s="1032"/>
      <c r="AU135" s="1033"/>
      <c r="AV135" s="1034"/>
      <c r="AW135" s="1035"/>
      <c r="AX135" s="1035"/>
      <c r="AY135" s="1037"/>
    </row>
    <row r="136" spans="2:51" ht="24.75" customHeight="1">
      <c r="B136" s="678"/>
      <c r="C136" s="679"/>
      <c r="D136" s="679"/>
      <c r="E136" s="679"/>
      <c r="F136" s="679"/>
      <c r="G136" s="680"/>
      <c r="H136" s="1038" t="s">
        <v>476</v>
      </c>
      <c r="I136" s="844"/>
      <c r="J136" s="844"/>
      <c r="K136" s="844"/>
      <c r="L136" s="845"/>
      <c r="M136" s="1039"/>
      <c r="N136" s="1040"/>
      <c r="O136" s="1040"/>
      <c r="P136" s="1040"/>
      <c r="Q136" s="1040"/>
      <c r="R136" s="1040"/>
      <c r="S136" s="1040"/>
      <c r="T136" s="1040"/>
      <c r="U136" s="1040"/>
      <c r="V136" s="1040"/>
      <c r="W136" s="1040"/>
      <c r="X136" s="1040"/>
      <c r="Y136" s="1041"/>
      <c r="Z136" s="2503">
        <v>0.02</v>
      </c>
      <c r="AA136" s="2504"/>
      <c r="AB136" s="2504"/>
      <c r="AC136" s="2505"/>
      <c r="AD136" s="1038"/>
      <c r="AE136" s="844"/>
      <c r="AF136" s="844"/>
      <c r="AG136" s="844"/>
      <c r="AH136" s="845"/>
      <c r="AI136" s="1039"/>
      <c r="AJ136" s="1040"/>
      <c r="AK136" s="1040"/>
      <c r="AL136" s="1040"/>
      <c r="AM136" s="1040"/>
      <c r="AN136" s="1040"/>
      <c r="AO136" s="1040"/>
      <c r="AP136" s="1040"/>
      <c r="AQ136" s="1040"/>
      <c r="AR136" s="1040"/>
      <c r="AS136" s="1040"/>
      <c r="AT136" s="1040"/>
      <c r="AU136" s="1041"/>
      <c r="AV136" s="1042"/>
      <c r="AW136" s="1043"/>
      <c r="AX136" s="1043"/>
      <c r="AY136" s="1045"/>
    </row>
    <row r="137" spans="2:51" ht="24.75" customHeight="1">
      <c r="B137" s="678"/>
      <c r="C137" s="679"/>
      <c r="D137" s="679"/>
      <c r="E137" s="679"/>
      <c r="F137" s="679"/>
      <c r="G137" s="680"/>
      <c r="H137" s="1038"/>
      <c r="I137" s="844"/>
      <c r="J137" s="844"/>
      <c r="K137" s="844"/>
      <c r="L137" s="845"/>
      <c r="M137" s="1039"/>
      <c r="N137" s="1040"/>
      <c r="O137" s="1040"/>
      <c r="P137" s="1040"/>
      <c r="Q137" s="1040"/>
      <c r="R137" s="1040"/>
      <c r="S137" s="1040"/>
      <c r="T137" s="1040"/>
      <c r="U137" s="1040"/>
      <c r="V137" s="1040"/>
      <c r="W137" s="1040"/>
      <c r="X137" s="1040"/>
      <c r="Y137" s="1041"/>
      <c r="Z137" s="1042"/>
      <c r="AA137" s="1043"/>
      <c r="AB137" s="1043"/>
      <c r="AC137" s="1044"/>
      <c r="AD137" s="1038"/>
      <c r="AE137" s="844"/>
      <c r="AF137" s="844"/>
      <c r="AG137" s="844"/>
      <c r="AH137" s="845"/>
      <c r="AI137" s="1039"/>
      <c r="AJ137" s="1040"/>
      <c r="AK137" s="1040"/>
      <c r="AL137" s="1040"/>
      <c r="AM137" s="1040"/>
      <c r="AN137" s="1040"/>
      <c r="AO137" s="1040"/>
      <c r="AP137" s="1040"/>
      <c r="AQ137" s="1040"/>
      <c r="AR137" s="1040"/>
      <c r="AS137" s="1040"/>
      <c r="AT137" s="1040"/>
      <c r="AU137" s="1041"/>
      <c r="AV137" s="1042"/>
      <c r="AW137" s="1043"/>
      <c r="AX137" s="1043"/>
      <c r="AY137" s="1045"/>
    </row>
    <row r="138" spans="2:51" ht="24.75" customHeight="1">
      <c r="B138" s="678"/>
      <c r="C138" s="679"/>
      <c r="D138" s="679"/>
      <c r="E138" s="679"/>
      <c r="F138" s="679"/>
      <c r="G138" s="680"/>
      <c r="H138" s="1038"/>
      <c r="I138" s="844"/>
      <c r="J138" s="844"/>
      <c r="K138" s="844"/>
      <c r="L138" s="845"/>
      <c r="M138" s="1039"/>
      <c r="N138" s="1040"/>
      <c r="O138" s="1040"/>
      <c r="P138" s="1040"/>
      <c r="Q138" s="1040"/>
      <c r="R138" s="1040"/>
      <c r="S138" s="1040"/>
      <c r="T138" s="1040"/>
      <c r="U138" s="1040"/>
      <c r="V138" s="1040"/>
      <c r="W138" s="1040"/>
      <c r="X138" s="1040"/>
      <c r="Y138" s="1041"/>
      <c r="Z138" s="1042"/>
      <c r="AA138" s="1043"/>
      <c r="AB138" s="1043"/>
      <c r="AC138" s="1044"/>
      <c r="AD138" s="1038"/>
      <c r="AE138" s="844"/>
      <c r="AF138" s="844"/>
      <c r="AG138" s="844"/>
      <c r="AH138" s="845"/>
      <c r="AI138" s="1039"/>
      <c r="AJ138" s="1040"/>
      <c r="AK138" s="1040"/>
      <c r="AL138" s="1040"/>
      <c r="AM138" s="1040"/>
      <c r="AN138" s="1040"/>
      <c r="AO138" s="1040"/>
      <c r="AP138" s="1040"/>
      <c r="AQ138" s="1040"/>
      <c r="AR138" s="1040"/>
      <c r="AS138" s="1040"/>
      <c r="AT138" s="1040"/>
      <c r="AU138" s="1041"/>
      <c r="AV138" s="1042"/>
      <c r="AW138" s="1043"/>
      <c r="AX138" s="1043"/>
      <c r="AY138" s="1045"/>
    </row>
    <row r="139" spans="2:51" ht="24.75" customHeight="1">
      <c r="B139" s="678"/>
      <c r="C139" s="679"/>
      <c r="D139" s="679"/>
      <c r="E139" s="679"/>
      <c r="F139" s="679"/>
      <c r="G139" s="680"/>
      <c r="H139" s="1038"/>
      <c r="I139" s="844"/>
      <c r="J139" s="844"/>
      <c r="K139" s="844"/>
      <c r="L139" s="845"/>
      <c r="M139" s="1039"/>
      <c r="N139" s="1040"/>
      <c r="O139" s="1040"/>
      <c r="P139" s="1040"/>
      <c r="Q139" s="1040"/>
      <c r="R139" s="1040"/>
      <c r="S139" s="1040"/>
      <c r="T139" s="1040"/>
      <c r="U139" s="1040"/>
      <c r="V139" s="1040"/>
      <c r="W139" s="1040"/>
      <c r="X139" s="1040"/>
      <c r="Y139" s="1041"/>
      <c r="Z139" s="1042"/>
      <c r="AA139" s="1043"/>
      <c r="AB139" s="1043"/>
      <c r="AC139" s="1043"/>
      <c r="AD139" s="1038"/>
      <c r="AE139" s="844"/>
      <c r="AF139" s="844"/>
      <c r="AG139" s="844"/>
      <c r="AH139" s="845"/>
      <c r="AI139" s="1039"/>
      <c r="AJ139" s="1040"/>
      <c r="AK139" s="1040"/>
      <c r="AL139" s="1040"/>
      <c r="AM139" s="1040"/>
      <c r="AN139" s="1040"/>
      <c r="AO139" s="1040"/>
      <c r="AP139" s="1040"/>
      <c r="AQ139" s="1040"/>
      <c r="AR139" s="1040"/>
      <c r="AS139" s="1040"/>
      <c r="AT139" s="1040"/>
      <c r="AU139" s="1041"/>
      <c r="AV139" s="1042"/>
      <c r="AW139" s="1043"/>
      <c r="AX139" s="1043"/>
      <c r="AY139" s="1045"/>
    </row>
    <row r="140" spans="2:51" ht="24.75" customHeight="1">
      <c r="B140" s="678"/>
      <c r="C140" s="679"/>
      <c r="D140" s="679"/>
      <c r="E140" s="679"/>
      <c r="F140" s="679"/>
      <c r="G140" s="680"/>
      <c r="H140" s="1038"/>
      <c r="I140" s="844"/>
      <c r="J140" s="844"/>
      <c r="K140" s="844"/>
      <c r="L140" s="845"/>
      <c r="M140" s="1039"/>
      <c r="N140" s="1040"/>
      <c r="O140" s="1040"/>
      <c r="P140" s="1040"/>
      <c r="Q140" s="1040"/>
      <c r="R140" s="1040"/>
      <c r="S140" s="1040"/>
      <c r="T140" s="1040"/>
      <c r="U140" s="1040"/>
      <c r="V140" s="1040"/>
      <c r="W140" s="1040"/>
      <c r="X140" s="1040"/>
      <c r="Y140" s="1041"/>
      <c r="Z140" s="1042"/>
      <c r="AA140" s="1043"/>
      <c r="AB140" s="1043"/>
      <c r="AC140" s="1043"/>
      <c r="AD140" s="1038"/>
      <c r="AE140" s="844"/>
      <c r="AF140" s="844"/>
      <c r="AG140" s="844"/>
      <c r="AH140" s="845"/>
      <c r="AI140" s="1039"/>
      <c r="AJ140" s="1040"/>
      <c r="AK140" s="1040"/>
      <c r="AL140" s="1040"/>
      <c r="AM140" s="1040"/>
      <c r="AN140" s="1040"/>
      <c r="AO140" s="1040"/>
      <c r="AP140" s="1040"/>
      <c r="AQ140" s="1040"/>
      <c r="AR140" s="1040"/>
      <c r="AS140" s="1040"/>
      <c r="AT140" s="1040"/>
      <c r="AU140" s="1041"/>
      <c r="AV140" s="1042"/>
      <c r="AW140" s="1043"/>
      <c r="AX140" s="1043"/>
      <c r="AY140" s="1045"/>
    </row>
    <row r="141" spans="2:51" ht="24.75" customHeight="1">
      <c r="B141" s="678"/>
      <c r="C141" s="679"/>
      <c r="D141" s="679"/>
      <c r="E141" s="679"/>
      <c r="F141" s="679"/>
      <c r="G141" s="680"/>
      <c r="H141" s="1038"/>
      <c r="I141" s="844"/>
      <c r="J141" s="844"/>
      <c r="K141" s="844"/>
      <c r="L141" s="845"/>
      <c r="M141" s="1039"/>
      <c r="N141" s="1040"/>
      <c r="O141" s="1040"/>
      <c r="P141" s="1040"/>
      <c r="Q141" s="1040"/>
      <c r="R141" s="1040"/>
      <c r="S141" s="1040"/>
      <c r="T141" s="1040"/>
      <c r="U141" s="1040"/>
      <c r="V141" s="1040"/>
      <c r="W141" s="1040"/>
      <c r="X141" s="1040"/>
      <c r="Y141" s="1041"/>
      <c r="Z141" s="1042"/>
      <c r="AA141" s="1043"/>
      <c r="AB141" s="1043"/>
      <c r="AC141" s="1043"/>
      <c r="AD141" s="1038"/>
      <c r="AE141" s="844"/>
      <c r="AF141" s="844"/>
      <c r="AG141" s="844"/>
      <c r="AH141" s="845"/>
      <c r="AI141" s="1039"/>
      <c r="AJ141" s="1040"/>
      <c r="AK141" s="1040"/>
      <c r="AL141" s="1040"/>
      <c r="AM141" s="1040"/>
      <c r="AN141" s="1040"/>
      <c r="AO141" s="1040"/>
      <c r="AP141" s="1040"/>
      <c r="AQ141" s="1040"/>
      <c r="AR141" s="1040"/>
      <c r="AS141" s="1040"/>
      <c r="AT141" s="1040"/>
      <c r="AU141" s="1041"/>
      <c r="AV141" s="1042"/>
      <c r="AW141" s="1043"/>
      <c r="AX141" s="1043"/>
      <c r="AY141" s="1045"/>
    </row>
    <row r="142" spans="2:51" ht="24.75" customHeight="1">
      <c r="B142" s="678"/>
      <c r="C142" s="679"/>
      <c r="D142" s="679"/>
      <c r="E142" s="679"/>
      <c r="F142" s="679"/>
      <c r="G142" s="680"/>
      <c r="H142" s="1046"/>
      <c r="I142" s="832"/>
      <c r="J142" s="832"/>
      <c r="K142" s="832"/>
      <c r="L142" s="833"/>
      <c r="M142" s="1047"/>
      <c r="N142" s="1048"/>
      <c r="O142" s="1048"/>
      <c r="P142" s="1048"/>
      <c r="Q142" s="1048"/>
      <c r="R142" s="1048"/>
      <c r="S142" s="1048"/>
      <c r="T142" s="1048"/>
      <c r="U142" s="1048"/>
      <c r="V142" s="1048"/>
      <c r="W142" s="1048"/>
      <c r="X142" s="1048"/>
      <c r="Y142" s="1049"/>
      <c r="Z142" s="1050"/>
      <c r="AA142" s="1051"/>
      <c r="AB142" s="1051"/>
      <c r="AC142" s="1051"/>
      <c r="AD142" s="1046"/>
      <c r="AE142" s="832"/>
      <c r="AF142" s="832"/>
      <c r="AG142" s="832"/>
      <c r="AH142" s="833"/>
      <c r="AI142" s="1047"/>
      <c r="AJ142" s="1048"/>
      <c r="AK142" s="1048"/>
      <c r="AL142" s="1048"/>
      <c r="AM142" s="1048"/>
      <c r="AN142" s="1048"/>
      <c r="AO142" s="1048"/>
      <c r="AP142" s="1048"/>
      <c r="AQ142" s="1048"/>
      <c r="AR142" s="1048"/>
      <c r="AS142" s="1048"/>
      <c r="AT142" s="1048"/>
      <c r="AU142" s="1049"/>
      <c r="AV142" s="1050"/>
      <c r="AW142" s="1051"/>
      <c r="AX142" s="1051"/>
      <c r="AY142" s="1052"/>
    </row>
    <row r="143" spans="2:51" ht="24.75" customHeight="1">
      <c r="B143" s="678"/>
      <c r="C143" s="679"/>
      <c r="D143" s="679"/>
      <c r="E143" s="679"/>
      <c r="F143" s="679"/>
      <c r="G143" s="680"/>
      <c r="H143" s="1053" t="s">
        <v>39</v>
      </c>
      <c r="I143" s="530"/>
      <c r="J143" s="530"/>
      <c r="K143" s="530"/>
      <c r="L143" s="530"/>
      <c r="M143" s="1054"/>
      <c r="N143" s="649"/>
      <c r="O143" s="649"/>
      <c r="P143" s="649"/>
      <c r="Q143" s="649"/>
      <c r="R143" s="649"/>
      <c r="S143" s="649"/>
      <c r="T143" s="649"/>
      <c r="U143" s="649"/>
      <c r="V143" s="649"/>
      <c r="W143" s="649"/>
      <c r="X143" s="649"/>
      <c r="Y143" s="650"/>
      <c r="Z143" s="1055">
        <f>SUM(Z135:AC142)</f>
        <v>6.3939999999999992</v>
      </c>
      <c r="AA143" s="1056"/>
      <c r="AB143" s="1056"/>
      <c r="AC143" s="1057"/>
      <c r="AD143" s="1053" t="s">
        <v>39</v>
      </c>
      <c r="AE143" s="530"/>
      <c r="AF143" s="530"/>
      <c r="AG143" s="530"/>
      <c r="AH143" s="530"/>
      <c r="AI143" s="1054"/>
      <c r="AJ143" s="649"/>
      <c r="AK143" s="649"/>
      <c r="AL143" s="649"/>
      <c r="AM143" s="649"/>
      <c r="AN143" s="649"/>
      <c r="AO143" s="649"/>
      <c r="AP143" s="649"/>
      <c r="AQ143" s="649"/>
      <c r="AR143" s="649"/>
      <c r="AS143" s="649"/>
      <c r="AT143" s="649"/>
      <c r="AU143" s="650"/>
      <c r="AV143" s="1055">
        <f>SUM(AV135:AY142)</f>
        <v>0</v>
      </c>
      <c r="AW143" s="1056"/>
      <c r="AX143" s="1056"/>
      <c r="AY143" s="1058"/>
    </row>
    <row r="144" spans="2:51" ht="24.75" customHeight="1">
      <c r="B144" s="678"/>
      <c r="C144" s="679"/>
      <c r="D144" s="679"/>
      <c r="E144" s="679"/>
      <c r="F144" s="679"/>
      <c r="G144" s="680"/>
      <c r="H144" s="2499" t="s">
        <v>1980</v>
      </c>
      <c r="I144" s="530"/>
      <c r="J144" s="530"/>
      <c r="K144" s="530"/>
      <c r="L144" s="530"/>
      <c r="M144" s="530"/>
      <c r="N144" s="530"/>
      <c r="O144" s="530"/>
      <c r="P144" s="530"/>
      <c r="Q144" s="530"/>
      <c r="R144" s="530"/>
      <c r="S144" s="530"/>
      <c r="T144" s="530"/>
      <c r="U144" s="530"/>
      <c r="V144" s="530"/>
      <c r="W144" s="530"/>
      <c r="X144" s="530"/>
      <c r="Y144" s="530"/>
      <c r="Z144" s="530"/>
      <c r="AA144" s="530"/>
      <c r="AB144" s="530"/>
      <c r="AC144" s="554"/>
      <c r="AD144" s="2499" t="s">
        <v>140</v>
      </c>
      <c r="AE144" s="530"/>
      <c r="AF144" s="530"/>
      <c r="AG144" s="530"/>
      <c r="AH144" s="530"/>
      <c r="AI144" s="530"/>
      <c r="AJ144" s="530"/>
      <c r="AK144" s="530"/>
      <c r="AL144" s="530"/>
      <c r="AM144" s="530"/>
      <c r="AN144" s="530"/>
      <c r="AO144" s="530"/>
      <c r="AP144" s="530"/>
      <c r="AQ144" s="530"/>
      <c r="AR144" s="530"/>
      <c r="AS144" s="530"/>
      <c r="AT144" s="530"/>
      <c r="AU144" s="530"/>
      <c r="AV144" s="530"/>
      <c r="AW144" s="530"/>
      <c r="AX144" s="530"/>
      <c r="AY144" s="547"/>
    </row>
    <row r="145" spans="2:51" ht="24.75" customHeight="1">
      <c r="B145" s="678"/>
      <c r="C145" s="679"/>
      <c r="D145" s="679"/>
      <c r="E145" s="679"/>
      <c r="F145" s="679"/>
      <c r="G145" s="680"/>
      <c r="H145" s="1022" t="s">
        <v>71</v>
      </c>
      <c r="I145" s="693"/>
      <c r="J145" s="693"/>
      <c r="K145" s="693"/>
      <c r="L145" s="693"/>
      <c r="M145" s="1023" t="s">
        <v>127</v>
      </c>
      <c r="N145" s="530"/>
      <c r="O145" s="530"/>
      <c r="P145" s="530"/>
      <c r="Q145" s="530"/>
      <c r="R145" s="530"/>
      <c r="S145" s="530"/>
      <c r="T145" s="530"/>
      <c r="U145" s="530"/>
      <c r="V145" s="530"/>
      <c r="W145" s="530"/>
      <c r="X145" s="530"/>
      <c r="Y145" s="554"/>
      <c r="Z145" s="1024" t="s">
        <v>128</v>
      </c>
      <c r="AA145" s="1025"/>
      <c r="AB145" s="1025"/>
      <c r="AC145" s="1026"/>
      <c r="AD145" s="1022" t="s">
        <v>71</v>
      </c>
      <c r="AE145" s="693"/>
      <c r="AF145" s="693"/>
      <c r="AG145" s="693"/>
      <c r="AH145" s="693"/>
      <c r="AI145" s="1023" t="s">
        <v>127</v>
      </c>
      <c r="AJ145" s="530"/>
      <c r="AK145" s="530"/>
      <c r="AL145" s="530"/>
      <c r="AM145" s="530"/>
      <c r="AN145" s="530"/>
      <c r="AO145" s="530"/>
      <c r="AP145" s="530"/>
      <c r="AQ145" s="530"/>
      <c r="AR145" s="530"/>
      <c r="AS145" s="530"/>
      <c r="AT145" s="530"/>
      <c r="AU145" s="554"/>
      <c r="AV145" s="1024" t="s">
        <v>128</v>
      </c>
      <c r="AW145" s="1025"/>
      <c r="AX145" s="1025"/>
      <c r="AY145" s="1027"/>
    </row>
    <row r="146" spans="2:51" ht="24.75" customHeight="1">
      <c r="B146" s="678"/>
      <c r="C146" s="679"/>
      <c r="D146" s="679"/>
      <c r="E146" s="679"/>
      <c r="F146" s="679"/>
      <c r="G146" s="680"/>
      <c r="H146" s="1028" t="s">
        <v>387</v>
      </c>
      <c r="I146" s="1029"/>
      <c r="J146" s="1029"/>
      <c r="K146" s="1029"/>
      <c r="L146" s="1030"/>
      <c r="M146" s="1031" t="s">
        <v>1981</v>
      </c>
      <c r="N146" s="1032"/>
      <c r="O146" s="1032"/>
      <c r="P146" s="1032"/>
      <c r="Q146" s="1032"/>
      <c r="R146" s="1032"/>
      <c r="S146" s="1032"/>
      <c r="T146" s="1032"/>
      <c r="U146" s="1032"/>
      <c r="V146" s="1032"/>
      <c r="W146" s="1032"/>
      <c r="X146" s="1032"/>
      <c r="Y146" s="1033"/>
      <c r="Z146" s="1034">
        <v>253.72399999999999</v>
      </c>
      <c r="AA146" s="1035"/>
      <c r="AB146" s="1035"/>
      <c r="AC146" s="1036"/>
      <c r="AD146" s="1028"/>
      <c r="AE146" s="1029"/>
      <c r="AF146" s="1029"/>
      <c r="AG146" s="1029"/>
      <c r="AH146" s="1030"/>
      <c r="AI146" s="1031"/>
      <c r="AJ146" s="1032"/>
      <c r="AK146" s="1032"/>
      <c r="AL146" s="1032"/>
      <c r="AM146" s="1032"/>
      <c r="AN146" s="1032"/>
      <c r="AO146" s="1032"/>
      <c r="AP146" s="1032"/>
      <c r="AQ146" s="1032"/>
      <c r="AR146" s="1032"/>
      <c r="AS146" s="1032"/>
      <c r="AT146" s="1032"/>
      <c r="AU146" s="1033"/>
      <c r="AV146" s="1034"/>
      <c r="AW146" s="1035"/>
      <c r="AX146" s="1035"/>
      <c r="AY146" s="1037"/>
    </row>
    <row r="147" spans="2:51" ht="24.75" customHeight="1">
      <c r="B147" s="678"/>
      <c r="C147" s="679"/>
      <c r="D147" s="679"/>
      <c r="E147" s="679"/>
      <c r="F147" s="679"/>
      <c r="G147" s="680"/>
      <c r="H147" s="1038"/>
      <c r="I147" s="844"/>
      <c r="J147" s="844"/>
      <c r="K147" s="844"/>
      <c r="L147" s="845"/>
      <c r="M147" s="1039"/>
      <c r="N147" s="1040"/>
      <c r="O147" s="1040"/>
      <c r="P147" s="1040"/>
      <c r="Q147" s="1040"/>
      <c r="R147" s="1040"/>
      <c r="S147" s="1040"/>
      <c r="T147" s="1040"/>
      <c r="U147" s="1040"/>
      <c r="V147" s="1040"/>
      <c r="W147" s="1040"/>
      <c r="X147" s="1040"/>
      <c r="Y147" s="1041"/>
      <c r="Z147" s="1042"/>
      <c r="AA147" s="1043"/>
      <c r="AB147" s="1043"/>
      <c r="AC147" s="1044"/>
      <c r="AD147" s="1038"/>
      <c r="AE147" s="844"/>
      <c r="AF147" s="844"/>
      <c r="AG147" s="844"/>
      <c r="AH147" s="845"/>
      <c r="AI147" s="1039"/>
      <c r="AJ147" s="1040"/>
      <c r="AK147" s="1040"/>
      <c r="AL147" s="1040"/>
      <c r="AM147" s="1040"/>
      <c r="AN147" s="1040"/>
      <c r="AO147" s="1040"/>
      <c r="AP147" s="1040"/>
      <c r="AQ147" s="1040"/>
      <c r="AR147" s="1040"/>
      <c r="AS147" s="1040"/>
      <c r="AT147" s="1040"/>
      <c r="AU147" s="1041"/>
      <c r="AV147" s="1042"/>
      <c r="AW147" s="1043"/>
      <c r="AX147" s="1043"/>
      <c r="AY147" s="1045"/>
    </row>
    <row r="148" spans="2:51" ht="24.75" customHeight="1">
      <c r="B148" s="678"/>
      <c r="C148" s="679"/>
      <c r="D148" s="679"/>
      <c r="E148" s="679"/>
      <c r="F148" s="679"/>
      <c r="G148" s="680"/>
      <c r="H148" s="1038"/>
      <c r="I148" s="844"/>
      <c r="J148" s="844"/>
      <c r="K148" s="844"/>
      <c r="L148" s="845"/>
      <c r="M148" s="1039"/>
      <c r="N148" s="1040"/>
      <c r="O148" s="1040"/>
      <c r="P148" s="1040"/>
      <c r="Q148" s="1040"/>
      <c r="R148" s="1040"/>
      <c r="S148" s="1040"/>
      <c r="T148" s="1040"/>
      <c r="U148" s="1040"/>
      <c r="V148" s="1040"/>
      <c r="W148" s="1040"/>
      <c r="X148" s="1040"/>
      <c r="Y148" s="1041"/>
      <c r="Z148" s="1042"/>
      <c r="AA148" s="1043"/>
      <c r="AB148" s="1043"/>
      <c r="AC148" s="1044"/>
      <c r="AD148" s="1038"/>
      <c r="AE148" s="844"/>
      <c r="AF148" s="844"/>
      <c r="AG148" s="844"/>
      <c r="AH148" s="845"/>
      <c r="AI148" s="1039"/>
      <c r="AJ148" s="1040"/>
      <c r="AK148" s="1040"/>
      <c r="AL148" s="1040"/>
      <c r="AM148" s="1040"/>
      <c r="AN148" s="1040"/>
      <c r="AO148" s="1040"/>
      <c r="AP148" s="1040"/>
      <c r="AQ148" s="1040"/>
      <c r="AR148" s="1040"/>
      <c r="AS148" s="1040"/>
      <c r="AT148" s="1040"/>
      <c r="AU148" s="1041"/>
      <c r="AV148" s="1042"/>
      <c r="AW148" s="1043"/>
      <c r="AX148" s="1043"/>
      <c r="AY148" s="1045"/>
    </row>
    <row r="149" spans="2:51" ht="24.75" customHeight="1">
      <c r="B149" s="678"/>
      <c r="C149" s="679"/>
      <c r="D149" s="679"/>
      <c r="E149" s="679"/>
      <c r="F149" s="679"/>
      <c r="G149" s="680"/>
      <c r="H149" s="1038"/>
      <c r="I149" s="844"/>
      <c r="J149" s="844"/>
      <c r="K149" s="844"/>
      <c r="L149" s="845"/>
      <c r="M149" s="1039"/>
      <c r="N149" s="1040"/>
      <c r="O149" s="1040"/>
      <c r="P149" s="1040"/>
      <c r="Q149" s="1040"/>
      <c r="R149" s="1040"/>
      <c r="S149" s="1040"/>
      <c r="T149" s="1040"/>
      <c r="U149" s="1040"/>
      <c r="V149" s="1040"/>
      <c r="W149" s="1040"/>
      <c r="X149" s="1040"/>
      <c r="Y149" s="1041"/>
      <c r="Z149" s="1042"/>
      <c r="AA149" s="1043"/>
      <c r="AB149" s="1043"/>
      <c r="AC149" s="1044"/>
      <c r="AD149" s="1038"/>
      <c r="AE149" s="844"/>
      <c r="AF149" s="844"/>
      <c r="AG149" s="844"/>
      <c r="AH149" s="845"/>
      <c r="AI149" s="1039"/>
      <c r="AJ149" s="1040"/>
      <c r="AK149" s="1040"/>
      <c r="AL149" s="1040"/>
      <c r="AM149" s="1040"/>
      <c r="AN149" s="1040"/>
      <c r="AO149" s="1040"/>
      <c r="AP149" s="1040"/>
      <c r="AQ149" s="1040"/>
      <c r="AR149" s="1040"/>
      <c r="AS149" s="1040"/>
      <c r="AT149" s="1040"/>
      <c r="AU149" s="1041"/>
      <c r="AV149" s="1042"/>
      <c r="AW149" s="1043"/>
      <c r="AX149" s="1043"/>
      <c r="AY149" s="1045"/>
    </row>
    <row r="150" spans="2:51" ht="24.75" customHeight="1">
      <c r="B150" s="678"/>
      <c r="C150" s="679"/>
      <c r="D150" s="679"/>
      <c r="E150" s="679"/>
      <c r="F150" s="679"/>
      <c r="G150" s="680"/>
      <c r="H150" s="1038"/>
      <c r="I150" s="844"/>
      <c r="J150" s="844"/>
      <c r="K150" s="844"/>
      <c r="L150" s="845"/>
      <c r="M150" s="1039"/>
      <c r="N150" s="1040"/>
      <c r="O150" s="1040"/>
      <c r="P150" s="1040"/>
      <c r="Q150" s="1040"/>
      <c r="R150" s="1040"/>
      <c r="S150" s="1040"/>
      <c r="T150" s="1040"/>
      <c r="U150" s="1040"/>
      <c r="V150" s="1040"/>
      <c r="W150" s="1040"/>
      <c r="X150" s="1040"/>
      <c r="Y150" s="1041"/>
      <c r="Z150" s="1042"/>
      <c r="AA150" s="1043"/>
      <c r="AB150" s="1043"/>
      <c r="AC150" s="1043"/>
      <c r="AD150" s="1038"/>
      <c r="AE150" s="844"/>
      <c r="AF150" s="844"/>
      <c r="AG150" s="844"/>
      <c r="AH150" s="845"/>
      <c r="AI150" s="1039"/>
      <c r="AJ150" s="1040"/>
      <c r="AK150" s="1040"/>
      <c r="AL150" s="1040"/>
      <c r="AM150" s="1040"/>
      <c r="AN150" s="1040"/>
      <c r="AO150" s="1040"/>
      <c r="AP150" s="1040"/>
      <c r="AQ150" s="1040"/>
      <c r="AR150" s="1040"/>
      <c r="AS150" s="1040"/>
      <c r="AT150" s="1040"/>
      <c r="AU150" s="1041"/>
      <c r="AV150" s="1042"/>
      <c r="AW150" s="1043"/>
      <c r="AX150" s="1043"/>
      <c r="AY150" s="1045"/>
    </row>
    <row r="151" spans="2:51" ht="24.75" customHeight="1">
      <c r="B151" s="678"/>
      <c r="C151" s="679"/>
      <c r="D151" s="679"/>
      <c r="E151" s="679"/>
      <c r="F151" s="679"/>
      <c r="G151" s="680"/>
      <c r="H151" s="1038"/>
      <c r="I151" s="844"/>
      <c r="J151" s="844"/>
      <c r="K151" s="844"/>
      <c r="L151" s="845"/>
      <c r="M151" s="1039"/>
      <c r="N151" s="1040"/>
      <c r="O151" s="1040"/>
      <c r="P151" s="1040"/>
      <c r="Q151" s="1040"/>
      <c r="R151" s="1040"/>
      <c r="S151" s="1040"/>
      <c r="T151" s="1040"/>
      <c r="U151" s="1040"/>
      <c r="V151" s="1040"/>
      <c r="W151" s="1040"/>
      <c r="X151" s="1040"/>
      <c r="Y151" s="1041"/>
      <c r="Z151" s="1042"/>
      <c r="AA151" s="1043"/>
      <c r="AB151" s="1043"/>
      <c r="AC151" s="1043"/>
      <c r="AD151" s="1038"/>
      <c r="AE151" s="844"/>
      <c r="AF151" s="844"/>
      <c r="AG151" s="844"/>
      <c r="AH151" s="845"/>
      <c r="AI151" s="1039"/>
      <c r="AJ151" s="1040"/>
      <c r="AK151" s="1040"/>
      <c r="AL151" s="1040"/>
      <c r="AM151" s="1040"/>
      <c r="AN151" s="1040"/>
      <c r="AO151" s="1040"/>
      <c r="AP151" s="1040"/>
      <c r="AQ151" s="1040"/>
      <c r="AR151" s="1040"/>
      <c r="AS151" s="1040"/>
      <c r="AT151" s="1040"/>
      <c r="AU151" s="1041"/>
      <c r="AV151" s="1042"/>
      <c r="AW151" s="1043"/>
      <c r="AX151" s="1043"/>
      <c r="AY151" s="1045"/>
    </row>
    <row r="152" spans="2:51" ht="24.75" customHeight="1">
      <c r="B152" s="678"/>
      <c r="C152" s="679"/>
      <c r="D152" s="679"/>
      <c r="E152" s="679"/>
      <c r="F152" s="679"/>
      <c r="G152" s="680"/>
      <c r="H152" s="1038"/>
      <c r="I152" s="844"/>
      <c r="J152" s="844"/>
      <c r="K152" s="844"/>
      <c r="L152" s="845"/>
      <c r="M152" s="1039"/>
      <c r="N152" s="1040"/>
      <c r="O152" s="1040"/>
      <c r="P152" s="1040"/>
      <c r="Q152" s="1040"/>
      <c r="R152" s="1040"/>
      <c r="S152" s="1040"/>
      <c r="T152" s="1040"/>
      <c r="U152" s="1040"/>
      <c r="V152" s="1040"/>
      <c r="W152" s="1040"/>
      <c r="X152" s="1040"/>
      <c r="Y152" s="1041"/>
      <c r="Z152" s="1042"/>
      <c r="AA152" s="1043"/>
      <c r="AB152" s="1043"/>
      <c r="AC152" s="1043"/>
      <c r="AD152" s="1038"/>
      <c r="AE152" s="844"/>
      <c r="AF152" s="844"/>
      <c r="AG152" s="844"/>
      <c r="AH152" s="845"/>
      <c r="AI152" s="1039"/>
      <c r="AJ152" s="1040"/>
      <c r="AK152" s="1040"/>
      <c r="AL152" s="1040"/>
      <c r="AM152" s="1040"/>
      <c r="AN152" s="1040"/>
      <c r="AO152" s="1040"/>
      <c r="AP152" s="1040"/>
      <c r="AQ152" s="1040"/>
      <c r="AR152" s="1040"/>
      <c r="AS152" s="1040"/>
      <c r="AT152" s="1040"/>
      <c r="AU152" s="1041"/>
      <c r="AV152" s="1042"/>
      <c r="AW152" s="1043"/>
      <c r="AX152" s="1043"/>
      <c r="AY152" s="1045"/>
    </row>
    <row r="153" spans="2:51" ht="24.75" customHeight="1">
      <c r="B153" s="678"/>
      <c r="C153" s="679"/>
      <c r="D153" s="679"/>
      <c r="E153" s="679"/>
      <c r="F153" s="679"/>
      <c r="G153" s="680"/>
      <c r="H153" s="1046"/>
      <c r="I153" s="832"/>
      <c r="J153" s="832"/>
      <c r="K153" s="832"/>
      <c r="L153" s="833"/>
      <c r="M153" s="1047"/>
      <c r="N153" s="1048"/>
      <c r="O153" s="1048"/>
      <c r="P153" s="1048"/>
      <c r="Q153" s="1048"/>
      <c r="R153" s="1048"/>
      <c r="S153" s="1048"/>
      <c r="T153" s="1048"/>
      <c r="U153" s="1048"/>
      <c r="V153" s="1048"/>
      <c r="W153" s="1048"/>
      <c r="X153" s="1048"/>
      <c r="Y153" s="1049"/>
      <c r="Z153" s="1050"/>
      <c r="AA153" s="1051"/>
      <c r="AB153" s="1051"/>
      <c r="AC153" s="1051"/>
      <c r="AD153" s="1046"/>
      <c r="AE153" s="832"/>
      <c r="AF153" s="832"/>
      <c r="AG153" s="832"/>
      <c r="AH153" s="833"/>
      <c r="AI153" s="1047"/>
      <c r="AJ153" s="1048"/>
      <c r="AK153" s="1048"/>
      <c r="AL153" s="1048"/>
      <c r="AM153" s="1048"/>
      <c r="AN153" s="1048"/>
      <c r="AO153" s="1048"/>
      <c r="AP153" s="1048"/>
      <c r="AQ153" s="1048"/>
      <c r="AR153" s="1048"/>
      <c r="AS153" s="1048"/>
      <c r="AT153" s="1048"/>
      <c r="AU153" s="1049"/>
      <c r="AV153" s="1050"/>
      <c r="AW153" s="1051"/>
      <c r="AX153" s="1051"/>
      <c r="AY153" s="1052"/>
    </row>
    <row r="154" spans="2:51" ht="24.75" customHeight="1">
      <c r="B154" s="678"/>
      <c r="C154" s="679"/>
      <c r="D154" s="679"/>
      <c r="E154" s="679"/>
      <c r="F154" s="679"/>
      <c r="G154" s="680"/>
      <c r="H154" s="1053" t="s">
        <v>39</v>
      </c>
      <c r="I154" s="530"/>
      <c r="J154" s="530"/>
      <c r="K154" s="530"/>
      <c r="L154" s="530"/>
      <c r="M154" s="1054"/>
      <c r="N154" s="649"/>
      <c r="O154" s="649"/>
      <c r="P154" s="649"/>
      <c r="Q154" s="649"/>
      <c r="R154" s="649"/>
      <c r="S154" s="649"/>
      <c r="T154" s="649"/>
      <c r="U154" s="649"/>
      <c r="V154" s="649"/>
      <c r="W154" s="649"/>
      <c r="X154" s="649"/>
      <c r="Y154" s="650"/>
      <c r="Z154" s="1055">
        <f>SUM(Z146:AC153)</f>
        <v>253.72399999999999</v>
      </c>
      <c r="AA154" s="1056"/>
      <c r="AB154" s="1056"/>
      <c r="AC154" s="1057"/>
      <c r="AD154" s="1053" t="s">
        <v>39</v>
      </c>
      <c r="AE154" s="530"/>
      <c r="AF154" s="530"/>
      <c r="AG154" s="530"/>
      <c r="AH154" s="530"/>
      <c r="AI154" s="1054"/>
      <c r="AJ154" s="649"/>
      <c r="AK154" s="649"/>
      <c r="AL154" s="649"/>
      <c r="AM154" s="649"/>
      <c r="AN154" s="649"/>
      <c r="AO154" s="649"/>
      <c r="AP154" s="649"/>
      <c r="AQ154" s="649"/>
      <c r="AR154" s="649"/>
      <c r="AS154" s="649"/>
      <c r="AT154" s="649"/>
      <c r="AU154" s="650"/>
      <c r="AV154" s="1055">
        <f>SUM(AV146:AY153)</f>
        <v>0</v>
      </c>
      <c r="AW154" s="1056"/>
      <c r="AX154" s="1056"/>
      <c r="AY154" s="1058"/>
    </row>
    <row r="155" spans="2:51" ht="24.75" customHeight="1">
      <c r="B155" s="678"/>
      <c r="C155" s="679"/>
      <c r="D155" s="679"/>
      <c r="E155" s="679"/>
      <c r="F155" s="679"/>
      <c r="G155" s="680"/>
      <c r="H155" s="2499" t="s">
        <v>141</v>
      </c>
      <c r="I155" s="530"/>
      <c r="J155" s="530"/>
      <c r="K155" s="530"/>
      <c r="L155" s="530"/>
      <c r="M155" s="530"/>
      <c r="N155" s="530"/>
      <c r="O155" s="530"/>
      <c r="P155" s="530"/>
      <c r="Q155" s="530"/>
      <c r="R155" s="530"/>
      <c r="S155" s="530"/>
      <c r="T155" s="530"/>
      <c r="U155" s="530"/>
      <c r="V155" s="530"/>
      <c r="W155" s="530"/>
      <c r="X155" s="530"/>
      <c r="Y155" s="530"/>
      <c r="Z155" s="530"/>
      <c r="AA155" s="530"/>
      <c r="AB155" s="530"/>
      <c r="AC155" s="554"/>
      <c r="AD155" s="2499" t="s">
        <v>142</v>
      </c>
      <c r="AE155" s="530"/>
      <c r="AF155" s="530"/>
      <c r="AG155" s="530"/>
      <c r="AH155" s="530"/>
      <c r="AI155" s="530"/>
      <c r="AJ155" s="530"/>
      <c r="AK155" s="530"/>
      <c r="AL155" s="530"/>
      <c r="AM155" s="530"/>
      <c r="AN155" s="530"/>
      <c r="AO155" s="530"/>
      <c r="AP155" s="530"/>
      <c r="AQ155" s="530"/>
      <c r="AR155" s="530"/>
      <c r="AS155" s="530"/>
      <c r="AT155" s="530"/>
      <c r="AU155" s="530"/>
      <c r="AV155" s="530"/>
      <c r="AW155" s="530"/>
      <c r="AX155" s="530"/>
      <c r="AY155" s="547"/>
    </row>
    <row r="156" spans="2:51" ht="24.75" customHeight="1">
      <c r="B156" s="678"/>
      <c r="C156" s="679"/>
      <c r="D156" s="679"/>
      <c r="E156" s="679"/>
      <c r="F156" s="679"/>
      <c r="G156" s="680"/>
      <c r="H156" s="1022" t="s">
        <v>71</v>
      </c>
      <c r="I156" s="693"/>
      <c r="J156" s="693"/>
      <c r="K156" s="693"/>
      <c r="L156" s="693"/>
      <c r="M156" s="1023" t="s">
        <v>127</v>
      </c>
      <c r="N156" s="530"/>
      <c r="O156" s="530"/>
      <c r="P156" s="530"/>
      <c r="Q156" s="530"/>
      <c r="R156" s="530"/>
      <c r="S156" s="530"/>
      <c r="T156" s="530"/>
      <c r="U156" s="530"/>
      <c r="V156" s="530"/>
      <c r="W156" s="530"/>
      <c r="X156" s="530"/>
      <c r="Y156" s="554"/>
      <c r="Z156" s="1024" t="s">
        <v>128</v>
      </c>
      <c r="AA156" s="1025"/>
      <c r="AB156" s="1025"/>
      <c r="AC156" s="1026"/>
      <c r="AD156" s="1022" t="s">
        <v>71</v>
      </c>
      <c r="AE156" s="693"/>
      <c r="AF156" s="693"/>
      <c r="AG156" s="693"/>
      <c r="AH156" s="693"/>
      <c r="AI156" s="1023" t="s">
        <v>127</v>
      </c>
      <c r="AJ156" s="530"/>
      <c r="AK156" s="530"/>
      <c r="AL156" s="530"/>
      <c r="AM156" s="530"/>
      <c r="AN156" s="530"/>
      <c r="AO156" s="530"/>
      <c r="AP156" s="530"/>
      <c r="AQ156" s="530"/>
      <c r="AR156" s="530"/>
      <c r="AS156" s="530"/>
      <c r="AT156" s="530"/>
      <c r="AU156" s="554"/>
      <c r="AV156" s="1024" t="s">
        <v>128</v>
      </c>
      <c r="AW156" s="1025"/>
      <c r="AX156" s="1025"/>
      <c r="AY156" s="1027"/>
    </row>
    <row r="157" spans="2:51" ht="21.95" customHeight="1">
      <c r="B157" s="678"/>
      <c r="C157" s="679"/>
      <c r="D157" s="679"/>
      <c r="E157" s="679"/>
      <c r="F157" s="679"/>
      <c r="G157" s="680"/>
      <c r="H157" s="1028"/>
      <c r="I157" s="1029"/>
      <c r="J157" s="1029"/>
      <c r="K157" s="1029"/>
      <c r="L157" s="1030"/>
      <c r="M157" s="1031"/>
      <c r="N157" s="1032"/>
      <c r="O157" s="1032"/>
      <c r="P157" s="1032"/>
      <c r="Q157" s="1032"/>
      <c r="R157" s="1032"/>
      <c r="S157" s="1032"/>
      <c r="T157" s="1032"/>
      <c r="U157" s="1032"/>
      <c r="V157" s="1032"/>
      <c r="W157" s="1032"/>
      <c r="X157" s="1032"/>
      <c r="Y157" s="1033"/>
      <c r="Z157" s="1034"/>
      <c r="AA157" s="1035"/>
      <c r="AB157" s="1035"/>
      <c r="AC157" s="1036"/>
      <c r="AD157" s="1028"/>
      <c r="AE157" s="1029"/>
      <c r="AF157" s="1029"/>
      <c r="AG157" s="1029"/>
      <c r="AH157" s="1030"/>
      <c r="AI157" s="1031"/>
      <c r="AJ157" s="1032"/>
      <c r="AK157" s="1032"/>
      <c r="AL157" s="1032"/>
      <c r="AM157" s="1032"/>
      <c r="AN157" s="1032"/>
      <c r="AO157" s="1032"/>
      <c r="AP157" s="1032"/>
      <c r="AQ157" s="1032"/>
      <c r="AR157" s="1032"/>
      <c r="AS157" s="1032"/>
      <c r="AT157" s="1032"/>
      <c r="AU157" s="1033"/>
      <c r="AV157" s="1034"/>
      <c r="AW157" s="1035"/>
      <c r="AX157" s="1035"/>
      <c r="AY157" s="1037"/>
    </row>
    <row r="158" spans="2:51" ht="21.95" customHeight="1">
      <c r="B158" s="678"/>
      <c r="C158" s="679"/>
      <c r="D158" s="679"/>
      <c r="E158" s="679"/>
      <c r="F158" s="679"/>
      <c r="G158" s="680"/>
      <c r="H158" s="1038"/>
      <c r="I158" s="844"/>
      <c r="J158" s="844"/>
      <c r="K158" s="844"/>
      <c r="L158" s="845"/>
      <c r="M158" s="1039"/>
      <c r="N158" s="1040"/>
      <c r="O158" s="1040"/>
      <c r="P158" s="1040"/>
      <c r="Q158" s="1040"/>
      <c r="R158" s="1040"/>
      <c r="S158" s="1040"/>
      <c r="T158" s="1040"/>
      <c r="U158" s="1040"/>
      <c r="V158" s="1040"/>
      <c r="W158" s="1040"/>
      <c r="X158" s="1040"/>
      <c r="Y158" s="1041"/>
      <c r="Z158" s="1042"/>
      <c r="AA158" s="1043"/>
      <c r="AB158" s="1043"/>
      <c r="AC158" s="1044"/>
      <c r="AD158" s="1038"/>
      <c r="AE158" s="844"/>
      <c r="AF158" s="844"/>
      <c r="AG158" s="844"/>
      <c r="AH158" s="845"/>
      <c r="AI158" s="1039"/>
      <c r="AJ158" s="1040"/>
      <c r="AK158" s="1040"/>
      <c r="AL158" s="1040"/>
      <c r="AM158" s="1040"/>
      <c r="AN158" s="1040"/>
      <c r="AO158" s="1040"/>
      <c r="AP158" s="1040"/>
      <c r="AQ158" s="1040"/>
      <c r="AR158" s="1040"/>
      <c r="AS158" s="1040"/>
      <c r="AT158" s="1040"/>
      <c r="AU158" s="1041"/>
      <c r="AV158" s="1042"/>
      <c r="AW158" s="1043"/>
      <c r="AX158" s="1043"/>
      <c r="AY158" s="1045"/>
    </row>
    <row r="159" spans="2:51" ht="21.95" customHeight="1">
      <c r="B159" s="678"/>
      <c r="C159" s="679"/>
      <c r="D159" s="679"/>
      <c r="E159" s="679"/>
      <c r="F159" s="679"/>
      <c r="G159" s="680"/>
      <c r="H159" s="1038"/>
      <c r="I159" s="844"/>
      <c r="J159" s="844"/>
      <c r="K159" s="844"/>
      <c r="L159" s="845"/>
      <c r="M159" s="1039"/>
      <c r="N159" s="1040"/>
      <c r="O159" s="1040"/>
      <c r="P159" s="1040"/>
      <c r="Q159" s="1040"/>
      <c r="R159" s="1040"/>
      <c r="S159" s="1040"/>
      <c r="T159" s="1040"/>
      <c r="U159" s="1040"/>
      <c r="V159" s="1040"/>
      <c r="W159" s="1040"/>
      <c r="X159" s="1040"/>
      <c r="Y159" s="1041"/>
      <c r="Z159" s="1042"/>
      <c r="AA159" s="1043"/>
      <c r="AB159" s="1043"/>
      <c r="AC159" s="1044"/>
      <c r="AD159" s="1038"/>
      <c r="AE159" s="844"/>
      <c r="AF159" s="844"/>
      <c r="AG159" s="844"/>
      <c r="AH159" s="845"/>
      <c r="AI159" s="1039"/>
      <c r="AJ159" s="1040"/>
      <c r="AK159" s="1040"/>
      <c r="AL159" s="1040"/>
      <c r="AM159" s="1040"/>
      <c r="AN159" s="1040"/>
      <c r="AO159" s="1040"/>
      <c r="AP159" s="1040"/>
      <c r="AQ159" s="1040"/>
      <c r="AR159" s="1040"/>
      <c r="AS159" s="1040"/>
      <c r="AT159" s="1040"/>
      <c r="AU159" s="1041"/>
      <c r="AV159" s="1042"/>
      <c r="AW159" s="1043"/>
      <c r="AX159" s="1043"/>
      <c r="AY159" s="1045"/>
    </row>
    <row r="160" spans="2:51" ht="21.95" customHeight="1">
      <c r="B160" s="678"/>
      <c r="C160" s="679"/>
      <c r="D160" s="679"/>
      <c r="E160" s="679"/>
      <c r="F160" s="679"/>
      <c r="G160" s="680"/>
      <c r="H160" s="1038"/>
      <c r="I160" s="844"/>
      <c r="J160" s="844"/>
      <c r="K160" s="844"/>
      <c r="L160" s="845"/>
      <c r="M160" s="1039"/>
      <c r="N160" s="1040"/>
      <c r="O160" s="1040"/>
      <c r="P160" s="1040"/>
      <c r="Q160" s="1040"/>
      <c r="R160" s="1040"/>
      <c r="S160" s="1040"/>
      <c r="T160" s="1040"/>
      <c r="U160" s="1040"/>
      <c r="V160" s="1040"/>
      <c r="W160" s="1040"/>
      <c r="X160" s="1040"/>
      <c r="Y160" s="1041"/>
      <c r="Z160" s="1042"/>
      <c r="AA160" s="1043"/>
      <c r="AB160" s="1043"/>
      <c r="AC160" s="1044"/>
      <c r="AD160" s="1038"/>
      <c r="AE160" s="844"/>
      <c r="AF160" s="844"/>
      <c r="AG160" s="844"/>
      <c r="AH160" s="845"/>
      <c r="AI160" s="1039"/>
      <c r="AJ160" s="1040"/>
      <c r="AK160" s="1040"/>
      <c r="AL160" s="1040"/>
      <c r="AM160" s="1040"/>
      <c r="AN160" s="1040"/>
      <c r="AO160" s="1040"/>
      <c r="AP160" s="1040"/>
      <c r="AQ160" s="1040"/>
      <c r="AR160" s="1040"/>
      <c r="AS160" s="1040"/>
      <c r="AT160" s="1040"/>
      <c r="AU160" s="1041"/>
      <c r="AV160" s="1042"/>
      <c r="AW160" s="1043"/>
      <c r="AX160" s="1043"/>
      <c r="AY160" s="1045"/>
    </row>
    <row r="161" spans="2:51" ht="21.95" customHeight="1">
      <c r="B161" s="678"/>
      <c r="C161" s="679"/>
      <c r="D161" s="679"/>
      <c r="E161" s="679"/>
      <c r="F161" s="679"/>
      <c r="G161" s="680"/>
      <c r="H161" s="1038"/>
      <c r="I161" s="844"/>
      <c r="J161" s="844"/>
      <c r="K161" s="844"/>
      <c r="L161" s="845"/>
      <c r="M161" s="1039"/>
      <c r="N161" s="1040"/>
      <c r="O161" s="1040"/>
      <c r="P161" s="1040"/>
      <c r="Q161" s="1040"/>
      <c r="R161" s="1040"/>
      <c r="S161" s="1040"/>
      <c r="T161" s="1040"/>
      <c r="U161" s="1040"/>
      <c r="V161" s="1040"/>
      <c r="W161" s="1040"/>
      <c r="X161" s="1040"/>
      <c r="Y161" s="1041"/>
      <c r="Z161" s="1042"/>
      <c r="AA161" s="1043"/>
      <c r="AB161" s="1043"/>
      <c r="AC161" s="1043"/>
      <c r="AD161" s="1038"/>
      <c r="AE161" s="844"/>
      <c r="AF161" s="844"/>
      <c r="AG161" s="844"/>
      <c r="AH161" s="845"/>
      <c r="AI161" s="1039"/>
      <c r="AJ161" s="1040"/>
      <c r="AK161" s="1040"/>
      <c r="AL161" s="1040"/>
      <c r="AM161" s="1040"/>
      <c r="AN161" s="1040"/>
      <c r="AO161" s="1040"/>
      <c r="AP161" s="1040"/>
      <c r="AQ161" s="1040"/>
      <c r="AR161" s="1040"/>
      <c r="AS161" s="1040"/>
      <c r="AT161" s="1040"/>
      <c r="AU161" s="1041"/>
      <c r="AV161" s="1042"/>
      <c r="AW161" s="1043"/>
      <c r="AX161" s="1043"/>
      <c r="AY161" s="1045"/>
    </row>
    <row r="162" spans="2:51" ht="21.95" customHeight="1">
      <c r="B162" s="678"/>
      <c r="C162" s="679"/>
      <c r="D162" s="679"/>
      <c r="E162" s="679"/>
      <c r="F162" s="679"/>
      <c r="G162" s="680"/>
      <c r="H162" s="1038"/>
      <c r="I162" s="844"/>
      <c r="J162" s="844"/>
      <c r="K162" s="844"/>
      <c r="L162" s="845"/>
      <c r="M162" s="1039"/>
      <c r="N162" s="1040"/>
      <c r="O162" s="1040"/>
      <c r="P162" s="1040"/>
      <c r="Q162" s="1040"/>
      <c r="R162" s="1040"/>
      <c r="S162" s="1040"/>
      <c r="T162" s="1040"/>
      <c r="U162" s="1040"/>
      <c r="V162" s="1040"/>
      <c r="W162" s="1040"/>
      <c r="X162" s="1040"/>
      <c r="Y162" s="1041"/>
      <c r="Z162" s="1042"/>
      <c r="AA162" s="1043"/>
      <c r="AB162" s="1043"/>
      <c r="AC162" s="1043"/>
      <c r="AD162" s="1038"/>
      <c r="AE162" s="844"/>
      <c r="AF162" s="844"/>
      <c r="AG162" s="844"/>
      <c r="AH162" s="845"/>
      <c r="AI162" s="1039"/>
      <c r="AJ162" s="1040"/>
      <c r="AK162" s="1040"/>
      <c r="AL162" s="1040"/>
      <c r="AM162" s="1040"/>
      <c r="AN162" s="1040"/>
      <c r="AO162" s="1040"/>
      <c r="AP162" s="1040"/>
      <c r="AQ162" s="1040"/>
      <c r="AR162" s="1040"/>
      <c r="AS162" s="1040"/>
      <c r="AT162" s="1040"/>
      <c r="AU162" s="1041"/>
      <c r="AV162" s="1042"/>
      <c r="AW162" s="1043"/>
      <c r="AX162" s="1043"/>
      <c r="AY162" s="1045"/>
    </row>
    <row r="163" spans="2:51" ht="21.95" customHeight="1">
      <c r="B163" s="678"/>
      <c r="C163" s="679"/>
      <c r="D163" s="679"/>
      <c r="E163" s="679"/>
      <c r="F163" s="679"/>
      <c r="G163" s="680"/>
      <c r="H163" s="1038"/>
      <c r="I163" s="844"/>
      <c r="J163" s="844"/>
      <c r="K163" s="844"/>
      <c r="L163" s="845"/>
      <c r="M163" s="1039"/>
      <c r="N163" s="1040"/>
      <c r="O163" s="1040"/>
      <c r="P163" s="1040"/>
      <c r="Q163" s="1040"/>
      <c r="R163" s="1040"/>
      <c r="S163" s="1040"/>
      <c r="T163" s="1040"/>
      <c r="U163" s="1040"/>
      <c r="V163" s="1040"/>
      <c r="W163" s="1040"/>
      <c r="X163" s="1040"/>
      <c r="Y163" s="1041"/>
      <c r="Z163" s="1042"/>
      <c r="AA163" s="1043"/>
      <c r="AB163" s="1043"/>
      <c r="AC163" s="1043"/>
      <c r="AD163" s="1038"/>
      <c r="AE163" s="844"/>
      <c r="AF163" s="844"/>
      <c r="AG163" s="844"/>
      <c r="AH163" s="845"/>
      <c r="AI163" s="1039"/>
      <c r="AJ163" s="1040"/>
      <c r="AK163" s="1040"/>
      <c r="AL163" s="1040"/>
      <c r="AM163" s="1040"/>
      <c r="AN163" s="1040"/>
      <c r="AO163" s="1040"/>
      <c r="AP163" s="1040"/>
      <c r="AQ163" s="1040"/>
      <c r="AR163" s="1040"/>
      <c r="AS163" s="1040"/>
      <c r="AT163" s="1040"/>
      <c r="AU163" s="1041"/>
      <c r="AV163" s="1042"/>
      <c r="AW163" s="1043"/>
      <c r="AX163" s="1043"/>
      <c r="AY163" s="1045"/>
    </row>
    <row r="164" spans="2:51" ht="21.95" customHeight="1">
      <c r="B164" s="678"/>
      <c r="C164" s="679"/>
      <c r="D164" s="679"/>
      <c r="E164" s="679"/>
      <c r="F164" s="679"/>
      <c r="G164" s="680"/>
      <c r="H164" s="1046"/>
      <c r="I164" s="832"/>
      <c r="J164" s="832"/>
      <c r="K164" s="832"/>
      <c r="L164" s="833"/>
      <c r="M164" s="1047"/>
      <c r="N164" s="1048"/>
      <c r="O164" s="1048"/>
      <c r="P164" s="1048"/>
      <c r="Q164" s="1048"/>
      <c r="R164" s="1048"/>
      <c r="S164" s="1048"/>
      <c r="T164" s="1048"/>
      <c r="U164" s="1048"/>
      <c r="V164" s="1048"/>
      <c r="W164" s="1048"/>
      <c r="X164" s="1048"/>
      <c r="Y164" s="1049"/>
      <c r="Z164" s="1050"/>
      <c r="AA164" s="1051"/>
      <c r="AB164" s="1051"/>
      <c r="AC164" s="1051"/>
      <c r="AD164" s="1046"/>
      <c r="AE164" s="832"/>
      <c r="AF164" s="832"/>
      <c r="AG164" s="832"/>
      <c r="AH164" s="833"/>
      <c r="AI164" s="1047"/>
      <c r="AJ164" s="1048"/>
      <c r="AK164" s="1048"/>
      <c r="AL164" s="1048"/>
      <c r="AM164" s="1048"/>
      <c r="AN164" s="1048"/>
      <c r="AO164" s="1048"/>
      <c r="AP164" s="1048"/>
      <c r="AQ164" s="1048"/>
      <c r="AR164" s="1048"/>
      <c r="AS164" s="1048"/>
      <c r="AT164" s="1048"/>
      <c r="AU164" s="1049"/>
      <c r="AV164" s="1050"/>
      <c r="AW164" s="1051"/>
      <c r="AX164" s="1051"/>
      <c r="AY164" s="1052"/>
    </row>
    <row r="165" spans="2:51" ht="24.75" customHeight="1" thickBot="1">
      <c r="B165" s="1066"/>
      <c r="C165" s="1067"/>
      <c r="D165" s="1067"/>
      <c r="E165" s="1067"/>
      <c r="F165" s="1067"/>
      <c r="G165" s="1068"/>
      <c r="H165" s="1069" t="s">
        <v>39</v>
      </c>
      <c r="I165" s="1070"/>
      <c r="J165" s="1070"/>
      <c r="K165" s="1070"/>
      <c r="L165" s="1070"/>
      <c r="M165" s="1071"/>
      <c r="N165" s="1072"/>
      <c r="O165" s="1072"/>
      <c r="P165" s="1072"/>
      <c r="Q165" s="1072"/>
      <c r="R165" s="1072"/>
      <c r="S165" s="1072"/>
      <c r="T165" s="1072"/>
      <c r="U165" s="1072"/>
      <c r="V165" s="1072"/>
      <c r="W165" s="1072"/>
      <c r="X165" s="1072"/>
      <c r="Y165" s="1073"/>
      <c r="Z165" s="1074">
        <f>SUM(Z157:AC164)</f>
        <v>0</v>
      </c>
      <c r="AA165" s="1075"/>
      <c r="AB165" s="1075"/>
      <c r="AC165" s="1076"/>
      <c r="AD165" s="1069" t="s">
        <v>39</v>
      </c>
      <c r="AE165" s="1070"/>
      <c r="AF165" s="1070"/>
      <c r="AG165" s="1070"/>
      <c r="AH165" s="1070"/>
      <c r="AI165" s="1071"/>
      <c r="AJ165" s="1072"/>
      <c r="AK165" s="1072"/>
      <c r="AL165" s="1072"/>
      <c r="AM165" s="1072"/>
      <c r="AN165" s="1072"/>
      <c r="AO165" s="1072"/>
      <c r="AP165" s="1072"/>
      <c r="AQ165" s="1072"/>
      <c r="AR165" s="1072"/>
      <c r="AS165" s="1072"/>
      <c r="AT165" s="1072"/>
      <c r="AU165" s="1073"/>
      <c r="AV165" s="1074">
        <f>SUM(AV157:AY164)</f>
        <v>0</v>
      </c>
      <c r="AW165" s="1075"/>
      <c r="AX165" s="1075"/>
      <c r="AY165" s="1077"/>
    </row>
    <row r="168" spans="2:51" ht="14.4">
      <c r="C168" s="1078" t="s">
        <v>143</v>
      </c>
    </row>
    <row r="169" spans="2:51" ht="14.4">
      <c r="C169" s="1078"/>
    </row>
    <row r="170" spans="2:51">
      <c r="C170" s="502" t="s">
        <v>144</v>
      </c>
      <c r="D170" s="502" t="s">
        <v>1982</v>
      </c>
    </row>
    <row r="171" spans="2:51" ht="34.549999999999997" customHeight="1">
      <c r="B171" s="1107"/>
      <c r="C171" s="1107"/>
      <c r="D171" s="651" t="s">
        <v>145</v>
      </c>
      <c r="E171" s="651"/>
      <c r="F171" s="651"/>
      <c r="G171" s="651"/>
      <c r="H171" s="651"/>
      <c r="I171" s="651"/>
      <c r="J171" s="651"/>
      <c r="K171" s="651"/>
      <c r="L171" s="651"/>
      <c r="M171" s="651"/>
      <c r="N171" s="651" t="s">
        <v>146</v>
      </c>
      <c r="O171" s="651"/>
      <c r="P171" s="651"/>
      <c r="Q171" s="651"/>
      <c r="R171" s="651"/>
      <c r="S171" s="651"/>
      <c r="T171" s="651"/>
      <c r="U171" s="651"/>
      <c r="V171" s="651"/>
      <c r="W171" s="651"/>
      <c r="X171" s="651"/>
      <c r="Y171" s="651"/>
      <c r="Z171" s="651"/>
      <c r="AA171" s="651"/>
      <c r="AB171" s="651"/>
      <c r="AC171" s="651"/>
      <c r="AD171" s="651"/>
      <c r="AE171" s="651"/>
      <c r="AF171" s="651"/>
      <c r="AG171" s="651"/>
      <c r="AH171" s="651"/>
      <c r="AI171" s="651"/>
      <c r="AJ171" s="651"/>
      <c r="AK171" s="651"/>
      <c r="AL171" s="652" t="s">
        <v>147</v>
      </c>
      <c r="AM171" s="651"/>
      <c r="AN171" s="651"/>
      <c r="AO171" s="651"/>
      <c r="AP171" s="651"/>
      <c r="AQ171" s="651"/>
      <c r="AR171" s="651" t="s">
        <v>148</v>
      </c>
      <c r="AS171" s="651"/>
      <c r="AT171" s="651"/>
      <c r="AU171" s="651"/>
      <c r="AV171" s="651" t="s">
        <v>149</v>
      </c>
      <c r="AW171" s="651"/>
      <c r="AX171" s="651"/>
    </row>
    <row r="172" spans="2:51" ht="24.05" customHeight="1">
      <c r="B172" s="1107">
        <v>1</v>
      </c>
      <c r="C172" s="1107">
        <v>1</v>
      </c>
      <c r="D172" s="1108" t="s">
        <v>406</v>
      </c>
      <c r="E172" s="1108"/>
      <c r="F172" s="1108"/>
      <c r="G172" s="1108"/>
      <c r="H172" s="1108"/>
      <c r="I172" s="1108"/>
      <c r="J172" s="1108"/>
      <c r="K172" s="1108"/>
      <c r="L172" s="1108"/>
      <c r="M172" s="1108"/>
      <c r="N172" s="1397" t="s">
        <v>1983</v>
      </c>
      <c r="O172" s="1397"/>
      <c r="P172" s="1397"/>
      <c r="Q172" s="1397"/>
      <c r="R172" s="1397"/>
      <c r="S172" s="1397"/>
      <c r="T172" s="1397"/>
      <c r="U172" s="1397"/>
      <c r="V172" s="1397"/>
      <c r="W172" s="1397"/>
      <c r="X172" s="1397"/>
      <c r="Y172" s="1397"/>
      <c r="Z172" s="1397"/>
      <c r="AA172" s="1397"/>
      <c r="AB172" s="1397"/>
      <c r="AC172" s="1397"/>
      <c r="AD172" s="1397"/>
      <c r="AE172" s="1397"/>
      <c r="AF172" s="1397"/>
      <c r="AG172" s="1397"/>
      <c r="AH172" s="1397"/>
      <c r="AI172" s="1397"/>
      <c r="AJ172" s="1397"/>
      <c r="AK172" s="1397"/>
      <c r="AL172" s="1783">
        <v>5633.6779999999999</v>
      </c>
      <c r="AM172" s="1784"/>
      <c r="AN172" s="1784"/>
      <c r="AO172" s="1784"/>
      <c r="AP172" s="1784"/>
      <c r="AQ172" s="1784"/>
      <c r="AR172" s="1108" t="s">
        <v>280</v>
      </c>
      <c r="AS172" s="1108"/>
      <c r="AT172" s="1108"/>
      <c r="AU172" s="1108"/>
      <c r="AV172" s="1108" t="s">
        <v>280</v>
      </c>
      <c r="AW172" s="1108"/>
      <c r="AX172" s="1108"/>
    </row>
    <row r="173" spans="2:51" ht="24.05" customHeight="1">
      <c r="B173" s="1107">
        <v>2</v>
      </c>
      <c r="C173" s="1107">
        <v>1</v>
      </c>
      <c r="D173" s="1108" t="s">
        <v>408</v>
      </c>
      <c r="E173" s="1108"/>
      <c r="F173" s="1108"/>
      <c r="G173" s="1108"/>
      <c r="H173" s="1108"/>
      <c r="I173" s="1108"/>
      <c r="J173" s="1108"/>
      <c r="K173" s="1108"/>
      <c r="L173" s="1108"/>
      <c r="M173" s="1108"/>
      <c r="N173" s="1397" t="s">
        <v>1984</v>
      </c>
      <c r="O173" s="1397"/>
      <c r="P173" s="1397"/>
      <c r="Q173" s="1397"/>
      <c r="R173" s="1397"/>
      <c r="S173" s="1397"/>
      <c r="T173" s="1397"/>
      <c r="U173" s="1397"/>
      <c r="V173" s="1397"/>
      <c r="W173" s="1397"/>
      <c r="X173" s="1397"/>
      <c r="Y173" s="1397"/>
      <c r="Z173" s="1397"/>
      <c r="AA173" s="1397"/>
      <c r="AB173" s="1397"/>
      <c r="AC173" s="1397"/>
      <c r="AD173" s="1397"/>
      <c r="AE173" s="1397"/>
      <c r="AF173" s="1397"/>
      <c r="AG173" s="1397"/>
      <c r="AH173" s="1397"/>
      <c r="AI173" s="1397"/>
      <c r="AJ173" s="1397"/>
      <c r="AK173" s="1397"/>
      <c r="AL173" s="1783">
        <v>4969.2110000000002</v>
      </c>
      <c r="AM173" s="1784"/>
      <c r="AN173" s="1784"/>
      <c r="AO173" s="1784"/>
      <c r="AP173" s="1784"/>
      <c r="AQ173" s="1784"/>
      <c r="AR173" s="1108" t="s">
        <v>280</v>
      </c>
      <c r="AS173" s="1108"/>
      <c r="AT173" s="1108"/>
      <c r="AU173" s="1108"/>
      <c r="AV173" s="1108" t="s">
        <v>280</v>
      </c>
      <c r="AW173" s="1108"/>
      <c r="AX173" s="1108"/>
    </row>
    <row r="174" spans="2:51" ht="24.05" customHeight="1">
      <c r="B174" s="1107">
        <v>3</v>
      </c>
      <c r="C174" s="1107">
        <v>1</v>
      </c>
      <c r="D174" s="1108" t="s">
        <v>404</v>
      </c>
      <c r="E174" s="1108"/>
      <c r="F174" s="1108"/>
      <c r="G174" s="1108"/>
      <c r="H174" s="1108"/>
      <c r="I174" s="1108"/>
      <c r="J174" s="1108"/>
      <c r="K174" s="1108"/>
      <c r="L174" s="1108"/>
      <c r="M174" s="1108"/>
      <c r="N174" s="1397" t="s">
        <v>1985</v>
      </c>
      <c r="O174" s="1397"/>
      <c r="P174" s="1397"/>
      <c r="Q174" s="1397"/>
      <c r="R174" s="1397"/>
      <c r="S174" s="1397"/>
      <c r="T174" s="1397"/>
      <c r="U174" s="1397"/>
      <c r="V174" s="1397"/>
      <c r="W174" s="1397"/>
      <c r="X174" s="1397"/>
      <c r="Y174" s="1397"/>
      <c r="Z174" s="1397"/>
      <c r="AA174" s="1397"/>
      <c r="AB174" s="1397"/>
      <c r="AC174" s="1397"/>
      <c r="AD174" s="1397"/>
      <c r="AE174" s="1397"/>
      <c r="AF174" s="1397"/>
      <c r="AG174" s="1397"/>
      <c r="AH174" s="1397"/>
      <c r="AI174" s="1397"/>
      <c r="AJ174" s="1397"/>
      <c r="AK174" s="1397"/>
      <c r="AL174" s="1783">
        <v>305.63987800000001</v>
      </c>
      <c r="AM174" s="1784"/>
      <c r="AN174" s="1784"/>
      <c r="AO174" s="1784"/>
      <c r="AP174" s="1784"/>
      <c r="AQ174" s="1784"/>
      <c r="AR174" s="1108" t="s">
        <v>280</v>
      </c>
      <c r="AS174" s="1108"/>
      <c r="AT174" s="1108"/>
      <c r="AU174" s="1108"/>
      <c r="AV174" s="1108" t="s">
        <v>280</v>
      </c>
      <c r="AW174" s="1108"/>
      <c r="AX174" s="1108"/>
    </row>
    <row r="175" spans="2:51" ht="24.05" customHeight="1">
      <c r="B175" s="1107">
        <v>4</v>
      </c>
      <c r="C175" s="1107">
        <v>1</v>
      </c>
      <c r="D175" s="1108" t="s">
        <v>572</v>
      </c>
      <c r="E175" s="1108"/>
      <c r="F175" s="1108"/>
      <c r="G175" s="1108"/>
      <c r="H175" s="1108"/>
      <c r="I175" s="1108"/>
      <c r="J175" s="1108"/>
      <c r="K175" s="1108"/>
      <c r="L175" s="1108"/>
      <c r="M175" s="1108"/>
      <c r="N175" s="1397" t="s">
        <v>1986</v>
      </c>
      <c r="O175" s="1397"/>
      <c r="P175" s="1397"/>
      <c r="Q175" s="1397"/>
      <c r="R175" s="1397"/>
      <c r="S175" s="1397"/>
      <c r="T175" s="1397"/>
      <c r="U175" s="1397"/>
      <c r="V175" s="1397"/>
      <c r="W175" s="1397"/>
      <c r="X175" s="1397"/>
      <c r="Y175" s="1397"/>
      <c r="Z175" s="1397"/>
      <c r="AA175" s="1397"/>
      <c r="AB175" s="1397"/>
      <c r="AC175" s="1397"/>
      <c r="AD175" s="1397"/>
      <c r="AE175" s="1397"/>
      <c r="AF175" s="1397"/>
      <c r="AG175" s="1397"/>
      <c r="AH175" s="1397"/>
      <c r="AI175" s="1397"/>
      <c r="AJ175" s="1397"/>
      <c r="AK175" s="1397"/>
      <c r="AL175" s="1783">
        <v>41.293999999999997</v>
      </c>
      <c r="AM175" s="1784"/>
      <c r="AN175" s="1784"/>
      <c r="AO175" s="1784"/>
      <c r="AP175" s="1784"/>
      <c r="AQ175" s="1784"/>
      <c r="AR175" s="1108" t="s">
        <v>280</v>
      </c>
      <c r="AS175" s="1108"/>
      <c r="AT175" s="1108"/>
      <c r="AU175" s="1108"/>
      <c r="AV175" s="1108" t="s">
        <v>280</v>
      </c>
      <c r="AW175" s="1108"/>
      <c r="AX175" s="1108"/>
    </row>
    <row r="176" spans="2:51" ht="24.05" customHeight="1">
      <c r="B176" s="1107">
        <v>5</v>
      </c>
      <c r="C176" s="1107">
        <v>1</v>
      </c>
      <c r="D176" s="1108" t="s">
        <v>1987</v>
      </c>
      <c r="E176" s="1108"/>
      <c r="F176" s="1108"/>
      <c r="G176" s="1108"/>
      <c r="H176" s="1108"/>
      <c r="I176" s="1108"/>
      <c r="J176" s="1108"/>
      <c r="K176" s="1108"/>
      <c r="L176" s="1108"/>
      <c r="M176" s="1108"/>
      <c r="N176" s="1397" t="s">
        <v>1988</v>
      </c>
      <c r="O176" s="1397"/>
      <c r="P176" s="1397"/>
      <c r="Q176" s="1397"/>
      <c r="R176" s="1397"/>
      <c r="S176" s="1397"/>
      <c r="T176" s="1397"/>
      <c r="U176" s="1397"/>
      <c r="V176" s="1397"/>
      <c r="W176" s="1397"/>
      <c r="X176" s="1397"/>
      <c r="Y176" s="1397"/>
      <c r="Z176" s="1397"/>
      <c r="AA176" s="1397"/>
      <c r="AB176" s="1397"/>
      <c r="AC176" s="1397"/>
      <c r="AD176" s="1397"/>
      <c r="AE176" s="1397"/>
      <c r="AF176" s="1397"/>
      <c r="AG176" s="1397"/>
      <c r="AH176" s="1397"/>
      <c r="AI176" s="1397"/>
      <c r="AJ176" s="1397"/>
      <c r="AK176" s="1397"/>
      <c r="AL176" s="1783">
        <v>6.4939999999999998</v>
      </c>
      <c r="AM176" s="1784"/>
      <c r="AN176" s="1784"/>
      <c r="AO176" s="1784"/>
      <c r="AP176" s="1784"/>
      <c r="AQ176" s="1784"/>
      <c r="AR176" s="1108" t="s">
        <v>280</v>
      </c>
      <c r="AS176" s="1108"/>
      <c r="AT176" s="1108"/>
      <c r="AU176" s="1108"/>
      <c r="AV176" s="1108" t="s">
        <v>280</v>
      </c>
      <c r="AW176" s="1108"/>
      <c r="AX176" s="1108"/>
    </row>
    <row r="177" spans="2:50" ht="24.05" customHeight="1">
      <c r="B177" s="1107">
        <v>6</v>
      </c>
      <c r="C177" s="1107">
        <v>1</v>
      </c>
      <c r="D177" s="1108" t="s">
        <v>573</v>
      </c>
      <c r="E177" s="1108"/>
      <c r="F177" s="1108"/>
      <c r="G177" s="1108"/>
      <c r="H177" s="1108"/>
      <c r="I177" s="1108"/>
      <c r="J177" s="1108"/>
      <c r="K177" s="1108"/>
      <c r="L177" s="1108"/>
      <c r="M177" s="1108"/>
      <c r="N177" s="1397" t="s">
        <v>1989</v>
      </c>
      <c r="O177" s="1397"/>
      <c r="P177" s="1397"/>
      <c r="Q177" s="1397"/>
      <c r="R177" s="1397"/>
      <c r="S177" s="1397"/>
      <c r="T177" s="1397"/>
      <c r="U177" s="1397"/>
      <c r="V177" s="1397"/>
      <c r="W177" s="1397"/>
      <c r="X177" s="1397"/>
      <c r="Y177" s="1397"/>
      <c r="Z177" s="1397"/>
      <c r="AA177" s="1397"/>
      <c r="AB177" s="1397"/>
      <c r="AC177" s="1397"/>
      <c r="AD177" s="1397"/>
      <c r="AE177" s="1397"/>
      <c r="AF177" s="1397"/>
      <c r="AG177" s="1397"/>
      <c r="AH177" s="1397"/>
      <c r="AI177" s="1397"/>
      <c r="AJ177" s="1397"/>
      <c r="AK177" s="1397"/>
      <c r="AL177" s="1783">
        <v>1.091</v>
      </c>
      <c r="AM177" s="1784"/>
      <c r="AN177" s="1784"/>
      <c r="AO177" s="1784"/>
      <c r="AP177" s="1784"/>
      <c r="AQ177" s="1784"/>
      <c r="AR177" s="1108" t="s">
        <v>280</v>
      </c>
      <c r="AS177" s="1108"/>
      <c r="AT177" s="1108"/>
      <c r="AU177" s="1108"/>
      <c r="AV177" s="1108" t="s">
        <v>280</v>
      </c>
      <c r="AW177" s="1108"/>
      <c r="AX177" s="1108"/>
    </row>
    <row r="178" spans="2:50" ht="24.05" customHeight="1">
      <c r="B178" s="1107">
        <v>7</v>
      </c>
      <c r="C178" s="1107">
        <v>1</v>
      </c>
      <c r="D178" s="1108" t="s">
        <v>1990</v>
      </c>
      <c r="E178" s="1108"/>
      <c r="F178" s="1108"/>
      <c r="G178" s="1108"/>
      <c r="H178" s="1108"/>
      <c r="I178" s="1108"/>
      <c r="J178" s="1108"/>
      <c r="K178" s="1108"/>
      <c r="L178" s="1108"/>
      <c r="M178" s="1108"/>
      <c r="N178" s="1397" t="s">
        <v>1988</v>
      </c>
      <c r="O178" s="1397"/>
      <c r="P178" s="1397"/>
      <c r="Q178" s="1397"/>
      <c r="R178" s="1397"/>
      <c r="S178" s="1397"/>
      <c r="T178" s="1397"/>
      <c r="U178" s="1397"/>
      <c r="V178" s="1397"/>
      <c r="W178" s="1397"/>
      <c r="X178" s="1397"/>
      <c r="Y178" s="1397"/>
      <c r="Z178" s="1397"/>
      <c r="AA178" s="1397"/>
      <c r="AB178" s="1397"/>
      <c r="AC178" s="1397"/>
      <c r="AD178" s="1397"/>
      <c r="AE178" s="1397"/>
      <c r="AF178" s="1397"/>
      <c r="AG178" s="1397"/>
      <c r="AH178" s="1397"/>
      <c r="AI178" s="1397"/>
      <c r="AJ178" s="1397"/>
      <c r="AK178" s="1397"/>
      <c r="AL178" s="1783">
        <v>0.59</v>
      </c>
      <c r="AM178" s="1784"/>
      <c r="AN178" s="1784"/>
      <c r="AO178" s="1784"/>
      <c r="AP178" s="1784"/>
      <c r="AQ178" s="1784"/>
      <c r="AR178" s="1108" t="s">
        <v>280</v>
      </c>
      <c r="AS178" s="1108"/>
      <c r="AT178" s="1108"/>
      <c r="AU178" s="1108"/>
      <c r="AV178" s="1108" t="s">
        <v>280</v>
      </c>
      <c r="AW178" s="1108"/>
      <c r="AX178" s="1108"/>
    </row>
    <row r="179" spans="2:50" ht="24.05" customHeight="1">
      <c r="B179" s="1107">
        <v>8</v>
      </c>
      <c r="C179" s="1107">
        <v>1</v>
      </c>
      <c r="D179" s="1108" t="s">
        <v>1991</v>
      </c>
      <c r="E179" s="1108"/>
      <c r="F179" s="1108"/>
      <c r="G179" s="1108"/>
      <c r="H179" s="1108"/>
      <c r="I179" s="1108"/>
      <c r="J179" s="1108"/>
      <c r="K179" s="1108"/>
      <c r="L179" s="1108"/>
      <c r="M179" s="1108"/>
      <c r="N179" s="1397" t="s">
        <v>1988</v>
      </c>
      <c r="O179" s="1397"/>
      <c r="P179" s="1397"/>
      <c r="Q179" s="1397"/>
      <c r="R179" s="1397"/>
      <c r="S179" s="1397"/>
      <c r="T179" s="1397"/>
      <c r="U179" s="1397"/>
      <c r="V179" s="1397"/>
      <c r="W179" s="1397"/>
      <c r="X179" s="1397"/>
      <c r="Y179" s="1397"/>
      <c r="Z179" s="1397"/>
      <c r="AA179" s="1397"/>
      <c r="AB179" s="1397"/>
      <c r="AC179" s="1397"/>
      <c r="AD179" s="1397"/>
      <c r="AE179" s="1397"/>
      <c r="AF179" s="1397"/>
      <c r="AG179" s="1397"/>
      <c r="AH179" s="1397"/>
      <c r="AI179" s="1397"/>
      <c r="AJ179" s="1397"/>
      <c r="AK179" s="1397"/>
      <c r="AL179" s="4066">
        <v>0.35299999999999998</v>
      </c>
      <c r="AM179" s="4067"/>
      <c r="AN179" s="4067"/>
      <c r="AO179" s="4067"/>
      <c r="AP179" s="4067"/>
      <c r="AQ179" s="4067"/>
      <c r="AR179" s="1108" t="s">
        <v>280</v>
      </c>
      <c r="AS179" s="1108"/>
      <c r="AT179" s="1108"/>
      <c r="AU179" s="1108"/>
      <c r="AV179" s="1108" t="s">
        <v>280</v>
      </c>
      <c r="AW179" s="1108"/>
      <c r="AX179" s="1108"/>
    </row>
    <row r="180" spans="2:50" ht="24.05" customHeight="1">
      <c r="B180" s="1107">
        <v>9</v>
      </c>
      <c r="C180" s="1107">
        <v>1</v>
      </c>
      <c r="D180" s="1108" t="s">
        <v>1992</v>
      </c>
      <c r="E180" s="1108"/>
      <c r="F180" s="1108"/>
      <c r="G180" s="1108"/>
      <c r="H180" s="1108"/>
      <c r="I180" s="1108"/>
      <c r="J180" s="1108"/>
      <c r="K180" s="1108"/>
      <c r="L180" s="1108"/>
      <c r="M180" s="1108"/>
      <c r="N180" s="1397" t="s">
        <v>1988</v>
      </c>
      <c r="O180" s="1397"/>
      <c r="P180" s="1397"/>
      <c r="Q180" s="1397"/>
      <c r="R180" s="1397"/>
      <c r="S180" s="1397"/>
      <c r="T180" s="1397"/>
      <c r="U180" s="1397"/>
      <c r="V180" s="1397"/>
      <c r="W180" s="1397"/>
      <c r="X180" s="1397"/>
      <c r="Y180" s="1397"/>
      <c r="Z180" s="1397"/>
      <c r="AA180" s="1397"/>
      <c r="AB180" s="1397"/>
      <c r="AC180" s="1397"/>
      <c r="AD180" s="1397"/>
      <c r="AE180" s="1397"/>
      <c r="AF180" s="1397"/>
      <c r="AG180" s="1397"/>
      <c r="AH180" s="1397"/>
      <c r="AI180" s="1397"/>
      <c r="AJ180" s="1397"/>
      <c r="AK180" s="1397"/>
      <c r="AL180" s="4066">
        <v>0.29199999999999998</v>
      </c>
      <c r="AM180" s="4067"/>
      <c r="AN180" s="4067"/>
      <c r="AO180" s="4067"/>
      <c r="AP180" s="4067"/>
      <c r="AQ180" s="4067"/>
      <c r="AR180" s="1108" t="s">
        <v>280</v>
      </c>
      <c r="AS180" s="1108"/>
      <c r="AT180" s="1108"/>
      <c r="AU180" s="1108"/>
      <c r="AV180" s="1108" t="s">
        <v>280</v>
      </c>
      <c r="AW180" s="1108"/>
      <c r="AX180" s="1108"/>
    </row>
    <row r="181" spans="2:50" ht="24.05" customHeight="1">
      <c r="B181" s="1107">
        <v>10</v>
      </c>
      <c r="C181" s="1107">
        <v>1</v>
      </c>
      <c r="D181" s="1108" t="s">
        <v>1993</v>
      </c>
      <c r="E181" s="1108"/>
      <c r="F181" s="1108"/>
      <c r="G181" s="1108"/>
      <c r="H181" s="1108"/>
      <c r="I181" s="1108"/>
      <c r="J181" s="1108"/>
      <c r="K181" s="1108"/>
      <c r="L181" s="1108"/>
      <c r="M181" s="1108"/>
      <c r="N181" s="1397" t="s">
        <v>1988</v>
      </c>
      <c r="O181" s="1397"/>
      <c r="P181" s="1397"/>
      <c r="Q181" s="1397"/>
      <c r="R181" s="1397"/>
      <c r="S181" s="1397"/>
      <c r="T181" s="1397"/>
      <c r="U181" s="1397"/>
      <c r="V181" s="1397"/>
      <c r="W181" s="1397"/>
      <c r="X181" s="1397"/>
      <c r="Y181" s="1397"/>
      <c r="Z181" s="1397"/>
      <c r="AA181" s="1397"/>
      <c r="AB181" s="1397"/>
      <c r="AC181" s="1397"/>
      <c r="AD181" s="1397"/>
      <c r="AE181" s="1397"/>
      <c r="AF181" s="1397"/>
      <c r="AG181" s="1397"/>
      <c r="AH181" s="1397"/>
      <c r="AI181" s="1397"/>
      <c r="AJ181" s="1397"/>
      <c r="AK181" s="1397"/>
      <c r="AL181" s="4066">
        <v>0.29599999999999999</v>
      </c>
      <c r="AM181" s="4067"/>
      <c r="AN181" s="4067"/>
      <c r="AO181" s="4067"/>
      <c r="AP181" s="4067"/>
      <c r="AQ181" s="4067"/>
      <c r="AR181" s="1108" t="s">
        <v>280</v>
      </c>
      <c r="AS181" s="1108"/>
      <c r="AT181" s="1108"/>
      <c r="AU181" s="1108"/>
      <c r="AV181" s="1108" t="s">
        <v>280</v>
      </c>
      <c r="AW181" s="1108"/>
      <c r="AX181" s="1108"/>
    </row>
    <row r="183" spans="2:50" ht="14.4">
      <c r="C183" s="1078"/>
    </row>
    <row r="184" spans="2:50">
      <c r="C184" s="502" t="s">
        <v>1666</v>
      </c>
      <c r="D184" s="502" t="s">
        <v>1994</v>
      </c>
    </row>
    <row r="185" spans="2:50" ht="34.549999999999997" customHeight="1">
      <c r="B185" s="1107"/>
      <c r="C185" s="1107"/>
      <c r="D185" s="651" t="s">
        <v>145</v>
      </c>
      <c r="E185" s="651"/>
      <c r="F185" s="651"/>
      <c r="G185" s="651"/>
      <c r="H185" s="651"/>
      <c r="I185" s="651"/>
      <c r="J185" s="651"/>
      <c r="K185" s="651"/>
      <c r="L185" s="651"/>
      <c r="M185" s="651"/>
      <c r="N185" s="651" t="s">
        <v>146</v>
      </c>
      <c r="O185" s="651"/>
      <c r="P185" s="651"/>
      <c r="Q185" s="651"/>
      <c r="R185" s="651"/>
      <c r="S185" s="651"/>
      <c r="T185" s="651"/>
      <c r="U185" s="651"/>
      <c r="V185" s="651"/>
      <c r="W185" s="651"/>
      <c r="X185" s="651"/>
      <c r="Y185" s="651"/>
      <c r="Z185" s="651"/>
      <c r="AA185" s="651"/>
      <c r="AB185" s="651"/>
      <c r="AC185" s="651"/>
      <c r="AD185" s="651"/>
      <c r="AE185" s="651"/>
      <c r="AF185" s="651"/>
      <c r="AG185" s="651"/>
      <c r="AH185" s="651"/>
      <c r="AI185" s="651"/>
      <c r="AJ185" s="651"/>
      <c r="AK185" s="651"/>
      <c r="AL185" s="652" t="s">
        <v>147</v>
      </c>
      <c r="AM185" s="651"/>
      <c r="AN185" s="651"/>
      <c r="AO185" s="651"/>
      <c r="AP185" s="651"/>
      <c r="AQ185" s="651"/>
      <c r="AR185" s="651" t="s">
        <v>148</v>
      </c>
      <c r="AS185" s="651"/>
      <c r="AT185" s="651"/>
      <c r="AU185" s="651"/>
      <c r="AV185" s="651" t="s">
        <v>149</v>
      </c>
      <c r="AW185" s="651"/>
      <c r="AX185" s="651"/>
    </row>
    <row r="186" spans="2:50" ht="24.05" customHeight="1">
      <c r="B186" s="1107">
        <v>1</v>
      </c>
      <c r="C186" s="1107">
        <v>1</v>
      </c>
      <c r="D186" s="1108" t="s">
        <v>1995</v>
      </c>
      <c r="E186" s="1108"/>
      <c r="F186" s="1108"/>
      <c r="G186" s="1108"/>
      <c r="H186" s="1108"/>
      <c r="I186" s="1108"/>
      <c r="J186" s="1108"/>
      <c r="K186" s="1108"/>
      <c r="L186" s="1108"/>
      <c r="M186" s="1108"/>
      <c r="N186" s="1108" t="s">
        <v>1988</v>
      </c>
      <c r="O186" s="1108"/>
      <c r="P186" s="1108"/>
      <c r="Q186" s="1108"/>
      <c r="R186" s="1108"/>
      <c r="S186" s="1108"/>
      <c r="T186" s="1108"/>
      <c r="U186" s="1108"/>
      <c r="V186" s="1108"/>
      <c r="W186" s="1108"/>
      <c r="X186" s="1108"/>
      <c r="Y186" s="1108"/>
      <c r="Z186" s="1108"/>
      <c r="AA186" s="1108"/>
      <c r="AB186" s="1108"/>
      <c r="AC186" s="1108"/>
      <c r="AD186" s="1108"/>
      <c r="AE186" s="1108"/>
      <c r="AF186" s="1108"/>
      <c r="AG186" s="1108"/>
      <c r="AH186" s="1108"/>
      <c r="AI186" s="1108"/>
      <c r="AJ186" s="1108"/>
      <c r="AK186" s="1108"/>
      <c r="AL186" s="1783">
        <v>6.3739999999999997</v>
      </c>
      <c r="AM186" s="1784"/>
      <c r="AN186" s="1784"/>
      <c r="AO186" s="1784"/>
      <c r="AP186" s="1784"/>
      <c r="AQ186" s="1784"/>
      <c r="AR186" s="1108" t="s">
        <v>280</v>
      </c>
      <c r="AS186" s="1108"/>
      <c r="AT186" s="1108"/>
      <c r="AU186" s="1108"/>
      <c r="AV186" s="1108" t="s">
        <v>280</v>
      </c>
      <c r="AW186" s="1108"/>
      <c r="AX186" s="1108"/>
    </row>
    <row r="187" spans="2:50" ht="24.05" customHeight="1">
      <c r="B187" s="1107">
        <v>2</v>
      </c>
      <c r="C187" s="1107">
        <v>1</v>
      </c>
      <c r="D187" s="1108" t="s">
        <v>1996</v>
      </c>
      <c r="E187" s="1108"/>
      <c r="F187" s="1108"/>
      <c r="G187" s="1108"/>
      <c r="H187" s="1108"/>
      <c r="I187" s="1108"/>
      <c r="J187" s="1108"/>
      <c r="K187" s="1108"/>
      <c r="L187" s="1108"/>
      <c r="M187" s="1108"/>
      <c r="N187" s="1108" t="s">
        <v>1986</v>
      </c>
      <c r="O187" s="1108"/>
      <c r="P187" s="1108"/>
      <c r="Q187" s="1108"/>
      <c r="R187" s="1108"/>
      <c r="S187" s="1108"/>
      <c r="T187" s="1108"/>
      <c r="U187" s="1108"/>
      <c r="V187" s="1108"/>
      <c r="W187" s="1108"/>
      <c r="X187" s="1108"/>
      <c r="Y187" s="1108"/>
      <c r="Z187" s="1108"/>
      <c r="AA187" s="1108"/>
      <c r="AB187" s="1108"/>
      <c r="AC187" s="1108"/>
      <c r="AD187" s="1108"/>
      <c r="AE187" s="1108"/>
      <c r="AF187" s="1108"/>
      <c r="AG187" s="1108"/>
      <c r="AH187" s="1108"/>
      <c r="AI187" s="1108"/>
      <c r="AJ187" s="1108"/>
      <c r="AK187" s="1108"/>
      <c r="AL187" s="1783">
        <v>3.9990000000000001</v>
      </c>
      <c r="AM187" s="1784"/>
      <c r="AN187" s="1784"/>
      <c r="AO187" s="1784"/>
      <c r="AP187" s="1784"/>
      <c r="AQ187" s="1784"/>
      <c r="AR187" s="1108" t="s">
        <v>280</v>
      </c>
      <c r="AS187" s="1108"/>
      <c r="AT187" s="1108"/>
      <c r="AU187" s="1108"/>
      <c r="AV187" s="1108" t="s">
        <v>280</v>
      </c>
      <c r="AW187" s="1108"/>
      <c r="AX187" s="1108"/>
    </row>
    <row r="188" spans="2:50" ht="24.05" customHeight="1">
      <c r="B188" s="1107">
        <v>3</v>
      </c>
      <c r="C188" s="1107">
        <v>1</v>
      </c>
      <c r="D188" s="1108" t="s">
        <v>1997</v>
      </c>
      <c r="E188" s="1108"/>
      <c r="F188" s="1108"/>
      <c r="G188" s="1108"/>
      <c r="H188" s="1108"/>
      <c r="I188" s="1108"/>
      <c r="J188" s="1108"/>
      <c r="K188" s="1108"/>
      <c r="L188" s="1108"/>
      <c r="M188" s="1108"/>
      <c r="N188" s="1108" t="s">
        <v>1988</v>
      </c>
      <c r="O188" s="1108"/>
      <c r="P188" s="1108"/>
      <c r="Q188" s="1108"/>
      <c r="R188" s="1108"/>
      <c r="S188" s="1108"/>
      <c r="T188" s="1108"/>
      <c r="U188" s="1108"/>
      <c r="V188" s="1108"/>
      <c r="W188" s="1108"/>
      <c r="X188" s="1108"/>
      <c r="Y188" s="1108"/>
      <c r="Z188" s="1108"/>
      <c r="AA188" s="1108"/>
      <c r="AB188" s="1108"/>
      <c r="AC188" s="1108"/>
      <c r="AD188" s="1108"/>
      <c r="AE188" s="1108"/>
      <c r="AF188" s="1108"/>
      <c r="AG188" s="1108"/>
      <c r="AH188" s="1108"/>
      <c r="AI188" s="1108"/>
      <c r="AJ188" s="1108"/>
      <c r="AK188" s="1108"/>
      <c r="AL188" s="1783">
        <v>1.3560000000000001</v>
      </c>
      <c r="AM188" s="1784"/>
      <c r="AN188" s="1784"/>
      <c r="AO188" s="1784"/>
      <c r="AP188" s="1784"/>
      <c r="AQ188" s="1784"/>
      <c r="AR188" s="1108" t="s">
        <v>280</v>
      </c>
      <c r="AS188" s="1108"/>
      <c r="AT188" s="1108"/>
      <c r="AU188" s="1108"/>
      <c r="AV188" s="1108" t="s">
        <v>280</v>
      </c>
      <c r="AW188" s="1108"/>
      <c r="AX188" s="1108"/>
    </row>
    <row r="189" spans="2:50" ht="24.05" customHeight="1">
      <c r="B189" s="1107">
        <v>4</v>
      </c>
      <c r="C189" s="1107">
        <v>1</v>
      </c>
      <c r="D189" s="1108" t="s">
        <v>1998</v>
      </c>
      <c r="E189" s="1108"/>
      <c r="F189" s="1108"/>
      <c r="G189" s="1108"/>
      <c r="H189" s="1108"/>
      <c r="I189" s="1108"/>
      <c r="J189" s="1108"/>
      <c r="K189" s="1108"/>
      <c r="L189" s="1108"/>
      <c r="M189" s="1108"/>
      <c r="N189" s="1108" t="s">
        <v>1988</v>
      </c>
      <c r="O189" s="1108"/>
      <c r="P189" s="1108"/>
      <c r="Q189" s="1108"/>
      <c r="R189" s="1108"/>
      <c r="S189" s="1108"/>
      <c r="T189" s="1108"/>
      <c r="U189" s="1108"/>
      <c r="V189" s="1108"/>
      <c r="W189" s="1108"/>
      <c r="X189" s="1108"/>
      <c r="Y189" s="1108"/>
      <c r="Z189" s="1108"/>
      <c r="AA189" s="1108"/>
      <c r="AB189" s="1108"/>
      <c r="AC189" s="1108"/>
      <c r="AD189" s="1108"/>
      <c r="AE189" s="1108"/>
      <c r="AF189" s="1108"/>
      <c r="AG189" s="1108"/>
      <c r="AH189" s="1108"/>
      <c r="AI189" s="1108"/>
      <c r="AJ189" s="1108"/>
      <c r="AK189" s="1108"/>
      <c r="AL189" s="4066">
        <v>0.16</v>
      </c>
      <c r="AM189" s="4067"/>
      <c r="AN189" s="4067"/>
      <c r="AO189" s="4067"/>
      <c r="AP189" s="4067"/>
      <c r="AQ189" s="4067"/>
      <c r="AR189" s="1108" t="s">
        <v>280</v>
      </c>
      <c r="AS189" s="1108"/>
      <c r="AT189" s="1108"/>
      <c r="AU189" s="1108"/>
      <c r="AV189" s="1108" t="s">
        <v>280</v>
      </c>
      <c r="AW189" s="1108"/>
      <c r="AX189" s="1108"/>
    </row>
    <row r="190" spans="2:50" ht="24.05" customHeight="1">
      <c r="B190" s="1107">
        <v>5</v>
      </c>
      <c r="C190" s="1107">
        <v>1</v>
      </c>
      <c r="D190" s="1108"/>
      <c r="E190" s="1108"/>
      <c r="F190" s="1108"/>
      <c r="G190" s="1108"/>
      <c r="H190" s="1108"/>
      <c r="I190" s="1108"/>
      <c r="J190" s="1108"/>
      <c r="K190" s="1108"/>
      <c r="L190" s="1108"/>
      <c r="M190" s="1108"/>
      <c r="N190" s="1108"/>
      <c r="O190" s="1108"/>
      <c r="P190" s="1108"/>
      <c r="Q190" s="1108"/>
      <c r="R190" s="1108"/>
      <c r="S190" s="1108"/>
      <c r="T190" s="1108"/>
      <c r="U190" s="1108"/>
      <c r="V190" s="1108"/>
      <c r="W190" s="1108"/>
      <c r="X190" s="1108"/>
      <c r="Y190" s="1108"/>
      <c r="Z190" s="1108"/>
      <c r="AA190" s="1108"/>
      <c r="AB190" s="1108"/>
      <c r="AC190" s="1108"/>
      <c r="AD190" s="1108"/>
      <c r="AE190" s="1108"/>
      <c r="AF190" s="1108"/>
      <c r="AG190" s="1108"/>
      <c r="AH190" s="1108"/>
      <c r="AI190" s="1108"/>
      <c r="AJ190" s="1108"/>
      <c r="AK190" s="1108"/>
      <c r="AL190" s="1783"/>
      <c r="AM190" s="1784"/>
      <c r="AN190" s="1784"/>
      <c r="AO190" s="1784"/>
      <c r="AP190" s="1784"/>
      <c r="AQ190" s="1784"/>
      <c r="AR190" s="1108" t="s">
        <v>280</v>
      </c>
      <c r="AS190" s="1108"/>
      <c r="AT190" s="1108"/>
      <c r="AU190" s="1108"/>
      <c r="AV190" s="1108" t="s">
        <v>280</v>
      </c>
      <c r="AW190" s="1108"/>
      <c r="AX190" s="1108"/>
    </row>
    <row r="191" spans="2:50" ht="24.05" customHeight="1">
      <c r="B191" s="1107">
        <v>6</v>
      </c>
      <c r="C191" s="1107">
        <v>1</v>
      </c>
      <c r="D191" s="1108"/>
      <c r="E191" s="1108"/>
      <c r="F191" s="1108"/>
      <c r="G191" s="1108"/>
      <c r="H191" s="1108"/>
      <c r="I191" s="1108"/>
      <c r="J191" s="1108"/>
      <c r="K191" s="1108"/>
      <c r="L191" s="1108"/>
      <c r="M191" s="1108"/>
      <c r="N191" s="1108"/>
      <c r="O191" s="1108"/>
      <c r="P191" s="1108"/>
      <c r="Q191" s="1108"/>
      <c r="R191" s="1108"/>
      <c r="S191" s="1108"/>
      <c r="T191" s="1108"/>
      <c r="U191" s="1108"/>
      <c r="V191" s="1108"/>
      <c r="W191" s="1108"/>
      <c r="X191" s="1108"/>
      <c r="Y191" s="1108"/>
      <c r="Z191" s="1108"/>
      <c r="AA191" s="1108"/>
      <c r="AB191" s="1108"/>
      <c r="AC191" s="1108"/>
      <c r="AD191" s="1108"/>
      <c r="AE191" s="1108"/>
      <c r="AF191" s="1108"/>
      <c r="AG191" s="1108"/>
      <c r="AH191" s="1108"/>
      <c r="AI191" s="1108"/>
      <c r="AJ191" s="1108"/>
      <c r="AK191" s="1108"/>
      <c r="AL191" s="1783"/>
      <c r="AM191" s="1784"/>
      <c r="AN191" s="1784"/>
      <c r="AO191" s="1784"/>
      <c r="AP191" s="1784"/>
      <c r="AQ191" s="1784"/>
      <c r="AR191" s="1108" t="s">
        <v>280</v>
      </c>
      <c r="AS191" s="1108"/>
      <c r="AT191" s="1108"/>
      <c r="AU191" s="1108"/>
      <c r="AV191" s="1108" t="s">
        <v>280</v>
      </c>
      <c r="AW191" s="1108"/>
      <c r="AX191" s="1108"/>
    </row>
    <row r="192" spans="2:50" ht="24.05" customHeight="1">
      <c r="B192" s="1107">
        <v>7</v>
      </c>
      <c r="C192" s="1107">
        <v>1</v>
      </c>
      <c r="D192" s="1108"/>
      <c r="E192" s="1108"/>
      <c r="F192" s="1108"/>
      <c r="G192" s="1108"/>
      <c r="H192" s="1108"/>
      <c r="I192" s="1108"/>
      <c r="J192" s="1108"/>
      <c r="K192" s="1108"/>
      <c r="L192" s="1108"/>
      <c r="M192" s="1108"/>
      <c r="N192" s="1108"/>
      <c r="O192" s="1108"/>
      <c r="P192" s="1108"/>
      <c r="Q192" s="1108"/>
      <c r="R192" s="1108"/>
      <c r="S192" s="1108"/>
      <c r="T192" s="1108"/>
      <c r="U192" s="1108"/>
      <c r="V192" s="1108"/>
      <c r="W192" s="1108"/>
      <c r="X192" s="1108"/>
      <c r="Y192" s="1108"/>
      <c r="Z192" s="1108"/>
      <c r="AA192" s="1108"/>
      <c r="AB192" s="1108"/>
      <c r="AC192" s="1108"/>
      <c r="AD192" s="1108"/>
      <c r="AE192" s="1108"/>
      <c r="AF192" s="1108"/>
      <c r="AG192" s="1108"/>
      <c r="AH192" s="1108"/>
      <c r="AI192" s="1108"/>
      <c r="AJ192" s="1108"/>
      <c r="AK192" s="1108"/>
      <c r="AL192" s="1783"/>
      <c r="AM192" s="1784"/>
      <c r="AN192" s="1784"/>
      <c r="AO192" s="1784"/>
      <c r="AP192" s="1784"/>
      <c r="AQ192" s="1784"/>
      <c r="AR192" s="1108" t="s">
        <v>280</v>
      </c>
      <c r="AS192" s="1108"/>
      <c r="AT192" s="1108"/>
      <c r="AU192" s="1108"/>
      <c r="AV192" s="1108" t="s">
        <v>280</v>
      </c>
      <c r="AW192" s="1108"/>
      <c r="AX192" s="1108"/>
    </row>
    <row r="193" spans="2:50" ht="24.05" customHeight="1">
      <c r="B193" s="1107">
        <v>8</v>
      </c>
      <c r="C193" s="1107">
        <v>1</v>
      </c>
      <c r="D193" s="1108"/>
      <c r="E193" s="1108"/>
      <c r="F193" s="1108"/>
      <c r="G193" s="1108"/>
      <c r="H193" s="1108"/>
      <c r="I193" s="1108"/>
      <c r="J193" s="1108"/>
      <c r="K193" s="1108"/>
      <c r="L193" s="1108"/>
      <c r="M193" s="1108"/>
      <c r="N193" s="1108"/>
      <c r="O193" s="1108"/>
      <c r="P193" s="1108"/>
      <c r="Q193" s="1108"/>
      <c r="R193" s="1108"/>
      <c r="S193" s="1108"/>
      <c r="T193" s="1108"/>
      <c r="U193" s="1108"/>
      <c r="V193" s="1108"/>
      <c r="W193" s="1108"/>
      <c r="X193" s="1108"/>
      <c r="Y193" s="1108"/>
      <c r="Z193" s="1108"/>
      <c r="AA193" s="1108"/>
      <c r="AB193" s="1108"/>
      <c r="AC193" s="1108"/>
      <c r="AD193" s="1108"/>
      <c r="AE193" s="1108"/>
      <c r="AF193" s="1108"/>
      <c r="AG193" s="1108"/>
      <c r="AH193" s="1108"/>
      <c r="AI193" s="1108"/>
      <c r="AJ193" s="1108"/>
      <c r="AK193" s="1108"/>
      <c r="AL193" s="4066"/>
      <c r="AM193" s="4067"/>
      <c r="AN193" s="4067"/>
      <c r="AO193" s="4067"/>
      <c r="AP193" s="4067"/>
      <c r="AQ193" s="4067"/>
      <c r="AR193" s="1108" t="s">
        <v>280</v>
      </c>
      <c r="AS193" s="1108"/>
      <c r="AT193" s="1108"/>
      <c r="AU193" s="1108"/>
      <c r="AV193" s="1108" t="s">
        <v>280</v>
      </c>
      <c r="AW193" s="1108"/>
      <c r="AX193" s="1108"/>
    </row>
    <row r="194" spans="2:50" ht="24.05" customHeight="1">
      <c r="B194" s="1107">
        <v>9</v>
      </c>
      <c r="C194" s="1107">
        <v>1</v>
      </c>
      <c r="D194" s="1108"/>
      <c r="E194" s="1108"/>
      <c r="F194" s="1108"/>
      <c r="G194" s="1108"/>
      <c r="H194" s="1108"/>
      <c r="I194" s="1108"/>
      <c r="J194" s="1108"/>
      <c r="K194" s="1108"/>
      <c r="L194" s="1108"/>
      <c r="M194" s="1108"/>
      <c r="N194" s="1108"/>
      <c r="O194" s="1108"/>
      <c r="P194" s="1108"/>
      <c r="Q194" s="1108"/>
      <c r="R194" s="1108"/>
      <c r="S194" s="1108"/>
      <c r="T194" s="1108"/>
      <c r="U194" s="1108"/>
      <c r="V194" s="1108"/>
      <c r="W194" s="1108"/>
      <c r="X194" s="1108"/>
      <c r="Y194" s="1108"/>
      <c r="Z194" s="1108"/>
      <c r="AA194" s="1108"/>
      <c r="AB194" s="1108"/>
      <c r="AC194" s="1108"/>
      <c r="AD194" s="1108"/>
      <c r="AE194" s="1108"/>
      <c r="AF194" s="1108"/>
      <c r="AG194" s="1108"/>
      <c r="AH194" s="1108"/>
      <c r="AI194" s="1108"/>
      <c r="AJ194" s="1108"/>
      <c r="AK194" s="1108"/>
      <c r="AL194" s="4066"/>
      <c r="AM194" s="4067"/>
      <c r="AN194" s="4067"/>
      <c r="AO194" s="4067"/>
      <c r="AP194" s="4067"/>
      <c r="AQ194" s="4067"/>
      <c r="AR194" s="1108" t="s">
        <v>280</v>
      </c>
      <c r="AS194" s="1108"/>
      <c r="AT194" s="1108"/>
      <c r="AU194" s="1108"/>
      <c r="AV194" s="1108" t="s">
        <v>280</v>
      </c>
      <c r="AW194" s="1108"/>
      <c r="AX194" s="1108"/>
    </row>
    <row r="195" spans="2:50" ht="24.05" customHeight="1">
      <c r="B195" s="1107">
        <v>10</v>
      </c>
      <c r="C195" s="1107">
        <v>1</v>
      </c>
      <c r="D195" s="1108"/>
      <c r="E195" s="1108"/>
      <c r="F195" s="1108"/>
      <c r="G195" s="1108"/>
      <c r="H195" s="1108"/>
      <c r="I195" s="1108"/>
      <c r="J195" s="1108"/>
      <c r="K195" s="1108"/>
      <c r="L195" s="1108"/>
      <c r="M195" s="1108"/>
      <c r="N195" s="1108"/>
      <c r="O195" s="1108"/>
      <c r="P195" s="1108"/>
      <c r="Q195" s="1108"/>
      <c r="R195" s="1108"/>
      <c r="S195" s="1108"/>
      <c r="T195" s="1108"/>
      <c r="U195" s="1108"/>
      <c r="V195" s="1108"/>
      <c r="W195" s="1108"/>
      <c r="X195" s="1108"/>
      <c r="Y195" s="1108"/>
      <c r="Z195" s="1108"/>
      <c r="AA195" s="1108"/>
      <c r="AB195" s="1108"/>
      <c r="AC195" s="1108"/>
      <c r="AD195" s="1108"/>
      <c r="AE195" s="1108"/>
      <c r="AF195" s="1108"/>
      <c r="AG195" s="1108"/>
      <c r="AH195" s="1108"/>
      <c r="AI195" s="1108"/>
      <c r="AJ195" s="1108"/>
      <c r="AK195" s="1108"/>
      <c r="AL195" s="4066"/>
      <c r="AM195" s="4067"/>
      <c r="AN195" s="4067"/>
      <c r="AO195" s="4067"/>
      <c r="AP195" s="4067"/>
      <c r="AQ195" s="4067"/>
      <c r="AR195" s="1108" t="s">
        <v>280</v>
      </c>
      <c r="AS195" s="1108"/>
      <c r="AT195" s="1108"/>
      <c r="AU195" s="1108"/>
      <c r="AV195" s="1108" t="s">
        <v>280</v>
      </c>
      <c r="AW195" s="1108"/>
      <c r="AX195" s="1108"/>
    </row>
    <row r="197" spans="2:50" ht="14.4">
      <c r="C197" s="1078"/>
    </row>
    <row r="198" spans="2:50">
      <c r="C198" s="502" t="s">
        <v>766</v>
      </c>
      <c r="D198" s="502" t="s">
        <v>1999</v>
      </c>
    </row>
    <row r="199" spans="2:50" ht="34.549999999999997" customHeight="1">
      <c r="B199" s="1107"/>
      <c r="C199" s="1107"/>
      <c r="D199" s="651" t="s">
        <v>145</v>
      </c>
      <c r="E199" s="651"/>
      <c r="F199" s="651"/>
      <c r="G199" s="651"/>
      <c r="H199" s="651"/>
      <c r="I199" s="651"/>
      <c r="J199" s="651"/>
      <c r="K199" s="651"/>
      <c r="L199" s="651"/>
      <c r="M199" s="651"/>
      <c r="N199" s="651" t="s">
        <v>146</v>
      </c>
      <c r="O199" s="651"/>
      <c r="P199" s="651"/>
      <c r="Q199" s="651"/>
      <c r="R199" s="651"/>
      <c r="S199" s="651"/>
      <c r="T199" s="651"/>
      <c r="U199" s="651"/>
      <c r="V199" s="651"/>
      <c r="W199" s="651"/>
      <c r="X199" s="651"/>
      <c r="Y199" s="651"/>
      <c r="Z199" s="651"/>
      <c r="AA199" s="651"/>
      <c r="AB199" s="651"/>
      <c r="AC199" s="651"/>
      <c r="AD199" s="651"/>
      <c r="AE199" s="651"/>
      <c r="AF199" s="651"/>
      <c r="AG199" s="651"/>
      <c r="AH199" s="651"/>
      <c r="AI199" s="651"/>
      <c r="AJ199" s="651"/>
      <c r="AK199" s="651"/>
      <c r="AL199" s="652" t="s">
        <v>147</v>
      </c>
      <c r="AM199" s="651"/>
      <c r="AN199" s="651"/>
      <c r="AO199" s="651"/>
      <c r="AP199" s="651"/>
      <c r="AQ199" s="651"/>
      <c r="AR199" s="651" t="s">
        <v>148</v>
      </c>
      <c r="AS199" s="651"/>
      <c r="AT199" s="651"/>
      <c r="AU199" s="651"/>
      <c r="AV199" s="651" t="s">
        <v>149</v>
      </c>
      <c r="AW199" s="651"/>
      <c r="AX199" s="651"/>
    </row>
    <row r="200" spans="2:50" ht="24.05" customHeight="1">
      <c r="B200" s="1107">
        <v>1</v>
      </c>
      <c r="C200" s="1107">
        <v>1</v>
      </c>
      <c r="D200" s="1108" t="s">
        <v>2000</v>
      </c>
      <c r="E200" s="1108"/>
      <c r="F200" s="1108"/>
      <c r="G200" s="1108"/>
      <c r="H200" s="1108"/>
      <c r="I200" s="1108"/>
      <c r="J200" s="1108"/>
      <c r="K200" s="1108"/>
      <c r="L200" s="1108"/>
      <c r="M200" s="1108"/>
      <c r="N200" s="1108" t="s">
        <v>2001</v>
      </c>
      <c r="O200" s="1108"/>
      <c r="P200" s="1108"/>
      <c r="Q200" s="1108"/>
      <c r="R200" s="1108"/>
      <c r="S200" s="1108"/>
      <c r="T200" s="1108"/>
      <c r="U200" s="1108"/>
      <c r="V200" s="1108"/>
      <c r="W200" s="1108"/>
      <c r="X200" s="1108"/>
      <c r="Y200" s="1108"/>
      <c r="Z200" s="1108"/>
      <c r="AA200" s="1108"/>
      <c r="AB200" s="1108"/>
      <c r="AC200" s="1108"/>
      <c r="AD200" s="1108"/>
      <c r="AE200" s="1108"/>
      <c r="AF200" s="1108"/>
      <c r="AG200" s="1108"/>
      <c r="AH200" s="1108"/>
      <c r="AI200" s="1108"/>
      <c r="AJ200" s="1108"/>
      <c r="AK200" s="1108"/>
      <c r="AL200" s="1783">
        <v>253.72399999999999</v>
      </c>
      <c r="AM200" s="1784"/>
      <c r="AN200" s="1784"/>
      <c r="AO200" s="1784"/>
      <c r="AP200" s="1784"/>
      <c r="AQ200" s="1784"/>
      <c r="AR200" s="1108" t="s">
        <v>280</v>
      </c>
      <c r="AS200" s="1108"/>
      <c r="AT200" s="1108"/>
      <c r="AU200" s="1108"/>
      <c r="AV200" s="1108" t="s">
        <v>280</v>
      </c>
      <c r="AW200" s="1108"/>
      <c r="AX200" s="1108"/>
    </row>
    <row r="201" spans="2:50" ht="24.05" customHeight="1">
      <c r="B201" s="1107">
        <v>2</v>
      </c>
      <c r="C201" s="1107">
        <v>1</v>
      </c>
      <c r="D201" s="1108" t="s">
        <v>2002</v>
      </c>
      <c r="E201" s="1108"/>
      <c r="F201" s="1108"/>
      <c r="G201" s="1108"/>
      <c r="H201" s="1108"/>
      <c r="I201" s="1108"/>
      <c r="J201" s="1108"/>
      <c r="K201" s="1108"/>
      <c r="L201" s="1108"/>
      <c r="M201" s="1108"/>
      <c r="N201" s="1108" t="s">
        <v>2003</v>
      </c>
      <c r="O201" s="1108"/>
      <c r="P201" s="1108"/>
      <c r="Q201" s="1108"/>
      <c r="R201" s="1108"/>
      <c r="S201" s="1108"/>
      <c r="T201" s="1108"/>
      <c r="U201" s="1108"/>
      <c r="V201" s="1108"/>
      <c r="W201" s="1108"/>
      <c r="X201" s="1108"/>
      <c r="Y201" s="1108"/>
      <c r="Z201" s="1108"/>
      <c r="AA201" s="1108"/>
      <c r="AB201" s="1108"/>
      <c r="AC201" s="1108"/>
      <c r="AD201" s="1108"/>
      <c r="AE201" s="1108"/>
      <c r="AF201" s="1108"/>
      <c r="AG201" s="1108"/>
      <c r="AH201" s="1108"/>
      <c r="AI201" s="1108"/>
      <c r="AJ201" s="1108"/>
      <c r="AK201" s="1108"/>
      <c r="AL201" s="1783">
        <v>81.2</v>
      </c>
      <c r="AM201" s="1784"/>
      <c r="AN201" s="1784"/>
      <c r="AO201" s="1784"/>
      <c r="AP201" s="1784"/>
      <c r="AQ201" s="1784"/>
      <c r="AR201" s="1108" t="s">
        <v>280</v>
      </c>
      <c r="AS201" s="1108"/>
      <c r="AT201" s="1108"/>
      <c r="AU201" s="1108"/>
      <c r="AV201" s="1108" t="s">
        <v>280</v>
      </c>
      <c r="AW201" s="1108"/>
      <c r="AX201" s="1108"/>
    </row>
    <row r="202" spans="2:50" ht="24.05" customHeight="1">
      <c r="B202" s="1107">
        <v>3</v>
      </c>
      <c r="C202" s="1107">
        <v>1</v>
      </c>
      <c r="D202" s="1108" t="s">
        <v>2004</v>
      </c>
      <c r="E202" s="1108"/>
      <c r="F202" s="1108"/>
      <c r="G202" s="1108"/>
      <c r="H202" s="1108"/>
      <c r="I202" s="1108"/>
      <c r="J202" s="1108"/>
      <c r="K202" s="1108"/>
      <c r="L202" s="1108"/>
      <c r="M202" s="1108"/>
      <c r="N202" s="1108" t="s">
        <v>2005</v>
      </c>
      <c r="O202" s="1108"/>
      <c r="P202" s="1108"/>
      <c r="Q202" s="1108"/>
      <c r="R202" s="1108"/>
      <c r="S202" s="1108"/>
      <c r="T202" s="1108"/>
      <c r="U202" s="1108"/>
      <c r="V202" s="1108"/>
      <c r="W202" s="1108"/>
      <c r="X202" s="1108"/>
      <c r="Y202" s="1108"/>
      <c r="Z202" s="1108"/>
      <c r="AA202" s="1108"/>
      <c r="AB202" s="1108"/>
      <c r="AC202" s="1108"/>
      <c r="AD202" s="1108"/>
      <c r="AE202" s="1108"/>
      <c r="AF202" s="1108"/>
      <c r="AG202" s="1108"/>
      <c r="AH202" s="1108"/>
      <c r="AI202" s="1108"/>
      <c r="AJ202" s="1108"/>
      <c r="AK202" s="1108"/>
      <c r="AL202" s="1783">
        <v>18</v>
      </c>
      <c r="AM202" s="1784"/>
      <c r="AN202" s="1784"/>
      <c r="AO202" s="1784"/>
      <c r="AP202" s="1784"/>
      <c r="AQ202" s="1784"/>
      <c r="AR202" s="1108" t="s">
        <v>280</v>
      </c>
      <c r="AS202" s="1108"/>
      <c r="AT202" s="1108"/>
      <c r="AU202" s="1108"/>
      <c r="AV202" s="1108" t="s">
        <v>280</v>
      </c>
      <c r="AW202" s="1108"/>
      <c r="AX202" s="1108"/>
    </row>
    <row r="203" spans="2:50" ht="24.05" customHeight="1">
      <c r="B203" s="1107">
        <v>4</v>
      </c>
      <c r="C203" s="1107">
        <v>1</v>
      </c>
      <c r="D203" s="1108" t="s">
        <v>2006</v>
      </c>
      <c r="E203" s="1108"/>
      <c r="F203" s="1108"/>
      <c r="G203" s="1108"/>
      <c r="H203" s="1108"/>
      <c r="I203" s="1108"/>
      <c r="J203" s="1108"/>
      <c r="K203" s="1108"/>
      <c r="L203" s="1108"/>
      <c r="M203" s="1108"/>
      <c r="N203" s="1108" t="s">
        <v>2007</v>
      </c>
      <c r="O203" s="1108"/>
      <c r="P203" s="1108"/>
      <c r="Q203" s="1108"/>
      <c r="R203" s="1108"/>
      <c r="S203" s="1108"/>
      <c r="T203" s="1108"/>
      <c r="U203" s="1108"/>
      <c r="V203" s="1108"/>
      <c r="W203" s="1108"/>
      <c r="X203" s="1108"/>
      <c r="Y203" s="1108"/>
      <c r="Z203" s="1108"/>
      <c r="AA203" s="1108"/>
      <c r="AB203" s="1108"/>
      <c r="AC203" s="1108"/>
      <c r="AD203" s="1108"/>
      <c r="AE203" s="1108"/>
      <c r="AF203" s="1108"/>
      <c r="AG203" s="1108"/>
      <c r="AH203" s="1108"/>
      <c r="AI203" s="1108"/>
      <c r="AJ203" s="1108"/>
      <c r="AK203" s="1108"/>
      <c r="AL203" s="1783">
        <v>10.501390000000001</v>
      </c>
      <c r="AM203" s="1784"/>
      <c r="AN203" s="1784"/>
      <c r="AO203" s="1784"/>
      <c r="AP203" s="1784"/>
      <c r="AQ203" s="1784"/>
      <c r="AR203" s="1108" t="s">
        <v>280</v>
      </c>
      <c r="AS203" s="1108"/>
      <c r="AT203" s="1108"/>
      <c r="AU203" s="1108"/>
      <c r="AV203" s="1108" t="s">
        <v>280</v>
      </c>
      <c r="AW203" s="1108"/>
      <c r="AX203" s="1108"/>
    </row>
    <row r="204" spans="2:50" ht="24.05" customHeight="1">
      <c r="B204" s="1107">
        <v>5</v>
      </c>
      <c r="C204" s="1107">
        <v>1</v>
      </c>
      <c r="D204" s="1108" t="s">
        <v>2008</v>
      </c>
      <c r="E204" s="1108"/>
      <c r="F204" s="1108"/>
      <c r="G204" s="1108"/>
      <c r="H204" s="1108"/>
      <c r="I204" s="1108"/>
      <c r="J204" s="1108"/>
      <c r="K204" s="1108"/>
      <c r="L204" s="1108"/>
      <c r="M204" s="1108"/>
      <c r="N204" s="1108" t="s">
        <v>2009</v>
      </c>
      <c r="O204" s="1108"/>
      <c r="P204" s="1108"/>
      <c r="Q204" s="1108"/>
      <c r="R204" s="1108"/>
      <c r="S204" s="1108"/>
      <c r="T204" s="1108"/>
      <c r="U204" s="1108"/>
      <c r="V204" s="1108"/>
      <c r="W204" s="1108"/>
      <c r="X204" s="1108"/>
      <c r="Y204" s="1108"/>
      <c r="Z204" s="1108"/>
      <c r="AA204" s="1108"/>
      <c r="AB204" s="1108"/>
      <c r="AC204" s="1108"/>
      <c r="AD204" s="1108"/>
      <c r="AE204" s="1108"/>
      <c r="AF204" s="1108"/>
      <c r="AG204" s="1108"/>
      <c r="AH204" s="1108"/>
      <c r="AI204" s="1108"/>
      <c r="AJ204" s="1108"/>
      <c r="AK204" s="1108"/>
      <c r="AL204" s="1783">
        <v>10.15</v>
      </c>
      <c r="AM204" s="1784"/>
      <c r="AN204" s="1784"/>
      <c r="AO204" s="1784"/>
      <c r="AP204" s="1784"/>
      <c r="AQ204" s="1784"/>
      <c r="AR204" s="1108" t="s">
        <v>280</v>
      </c>
      <c r="AS204" s="1108"/>
      <c r="AT204" s="1108"/>
      <c r="AU204" s="1108"/>
      <c r="AV204" s="1108" t="s">
        <v>280</v>
      </c>
      <c r="AW204" s="1108"/>
      <c r="AX204" s="1108"/>
    </row>
    <row r="205" spans="2:50" ht="24.05" customHeight="1">
      <c r="B205" s="1107">
        <v>6</v>
      </c>
      <c r="C205" s="1107">
        <v>1</v>
      </c>
      <c r="D205" s="1108" t="s">
        <v>2010</v>
      </c>
      <c r="E205" s="1108"/>
      <c r="F205" s="1108"/>
      <c r="G205" s="1108"/>
      <c r="H205" s="1108"/>
      <c r="I205" s="1108"/>
      <c r="J205" s="1108"/>
      <c r="K205" s="1108"/>
      <c r="L205" s="1108"/>
      <c r="M205" s="1108"/>
      <c r="N205" s="1108" t="s">
        <v>2011</v>
      </c>
      <c r="O205" s="1108"/>
      <c r="P205" s="1108"/>
      <c r="Q205" s="1108"/>
      <c r="R205" s="1108"/>
      <c r="S205" s="1108"/>
      <c r="T205" s="1108"/>
      <c r="U205" s="1108"/>
      <c r="V205" s="1108"/>
      <c r="W205" s="1108"/>
      <c r="X205" s="1108"/>
      <c r="Y205" s="1108"/>
      <c r="Z205" s="1108"/>
      <c r="AA205" s="1108"/>
      <c r="AB205" s="1108"/>
      <c r="AC205" s="1108"/>
      <c r="AD205" s="1108"/>
      <c r="AE205" s="1108"/>
      <c r="AF205" s="1108"/>
      <c r="AG205" s="1108"/>
      <c r="AH205" s="1108"/>
      <c r="AI205" s="1108"/>
      <c r="AJ205" s="1108"/>
      <c r="AK205" s="1108"/>
      <c r="AL205" s="1783">
        <v>8.1999999999999993</v>
      </c>
      <c r="AM205" s="1784"/>
      <c r="AN205" s="1784"/>
      <c r="AO205" s="1784"/>
      <c r="AP205" s="1784"/>
      <c r="AQ205" s="1784"/>
      <c r="AR205" s="1108" t="s">
        <v>280</v>
      </c>
      <c r="AS205" s="1108"/>
      <c r="AT205" s="1108"/>
      <c r="AU205" s="1108"/>
      <c r="AV205" s="1108" t="s">
        <v>280</v>
      </c>
      <c r="AW205" s="1108"/>
      <c r="AX205" s="1108"/>
    </row>
    <row r="206" spans="2:50" ht="24.05" customHeight="1">
      <c r="B206" s="1107">
        <v>7</v>
      </c>
      <c r="C206" s="1107">
        <v>1</v>
      </c>
      <c r="D206" s="1108" t="s">
        <v>2012</v>
      </c>
      <c r="E206" s="1108"/>
      <c r="F206" s="1108"/>
      <c r="G206" s="1108"/>
      <c r="H206" s="1108"/>
      <c r="I206" s="1108"/>
      <c r="J206" s="1108"/>
      <c r="K206" s="1108"/>
      <c r="L206" s="1108"/>
      <c r="M206" s="1108"/>
      <c r="N206" s="1108" t="s">
        <v>2007</v>
      </c>
      <c r="O206" s="1108"/>
      <c r="P206" s="1108"/>
      <c r="Q206" s="1108"/>
      <c r="R206" s="1108"/>
      <c r="S206" s="1108"/>
      <c r="T206" s="1108"/>
      <c r="U206" s="1108"/>
      <c r="V206" s="1108"/>
      <c r="W206" s="1108"/>
      <c r="X206" s="1108"/>
      <c r="Y206" s="1108"/>
      <c r="Z206" s="1108"/>
      <c r="AA206" s="1108"/>
      <c r="AB206" s="1108"/>
      <c r="AC206" s="1108"/>
      <c r="AD206" s="1108"/>
      <c r="AE206" s="1108"/>
      <c r="AF206" s="1108"/>
      <c r="AG206" s="1108"/>
      <c r="AH206" s="1108"/>
      <c r="AI206" s="1108"/>
      <c r="AJ206" s="1108"/>
      <c r="AK206" s="1108"/>
      <c r="AL206" s="1783">
        <v>6.3739999999999997</v>
      </c>
      <c r="AM206" s="1784"/>
      <c r="AN206" s="1784"/>
      <c r="AO206" s="1784"/>
      <c r="AP206" s="1784"/>
      <c r="AQ206" s="1784"/>
      <c r="AR206" s="1108" t="s">
        <v>280</v>
      </c>
      <c r="AS206" s="1108"/>
      <c r="AT206" s="1108"/>
      <c r="AU206" s="1108"/>
      <c r="AV206" s="1108" t="s">
        <v>280</v>
      </c>
      <c r="AW206" s="1108"/>
      <c r="AX206" s="1108"/>
    </row>
    <row r="207" spans="2:50" ht="24.05" customHeight="1">
      <c r="B207" s="1107">
        <v>8</v>
      </c>
      <c r="C207" s="1107">
        <v>1</v>
      </c>
      <c r="D207" s="1108" t="s">
        <v>2013</v>
      </c>
      <c r="E207" s="1108"/>
      <c r="F207" s="1108"/>
      <c r="G207" s="1108"/>
      <c r="H207" s="1108"/>
      <c r="I207" s="1108"/>
      <c r="J207" s="1108"/>
      <c r="K207" s="1108"/>
      <c r="L207" s="1108"/>
      <c r="M207" s="1108"/>
      <c r="N207" s="1108" t="s">
        <v>2007</v>
      </c>
      <c r="O207" s="1108"/>
      <c r="P207" s="1108"/>
      <c r="Q207" s="1108"/>
      <c r="R207" s="1108"/>
      <c r="S207" s="1108"/>
      <c r="T207" s="1108"/>
      <c r="U207" s="1108"/>
      <c r="V207" s="1108"/>
      <c r="W207" s="1108"/>
      <c r="X207" s="1108"/>
      <c r="Y207" s="1108"/>
      <c r="Z207" s="1108"/>
      <c r="AA207" s="1108"/>
      <c r="AB207" s="1108"/>
      <c r="AC207" s="1108"/>
      <c r="AD207" s="1108"/>
      <c r="AE207" s="1108"/>
      <c r="AF207" s="1108"/>
      <c r="AG207" s="1108"/>
      <c r="AH207" s="1108"/>
      <c r="AI207" s="1108"/>
      <c r="AJ207" s="1108"/>
      <c r="AK207" s="1108"/>
      <c r="AL207" s="4068">
        <v>4.3621040000000004</v>
      </c>
      <c r="AM207" s="4069"/>
      <c r="AN207" s="4069"/>
      <c r="AO207" s="4069"/>
      <c r="AP207" s="4069"/>
      <c r="AQ207" s="4069"/>
      <c r="AR207" s="1108" t="s">
        <v>280</v>
      </c>
      <c r="AS207" s="1108"/>
      <c r="AT207" s="1108"/>
      <c r="AU207" s="1108"/>
      <c r="AV207" s="1108" t="s">
        <v>280</v>
      </c>
      <c r="AW207" s="1108"/>
      <c r="AX207" s="1108"/>
    </row>
    <row r="208" spans="2:50" ht="24.05" customHeight="1">
      <c r="B208" s="1107">
        <v>9</v>
      </c>
      <c r="C208" s="1107">
        <v>1</v>
      </c>
      <c r="D208" s="1108" t="s">
        <v>2014</v>
      </c>
      <c r="E208" s="1108"/>
      <c r="F208" s="1108"/>
      <c r="G208" s="1108"/>
      <c r="H208" s="1108"/>
      <c r="I208" s="1108"/>
      <c r="J208" s="1108"/>
      <c r="K208" s="1108"/>
      <c r="L208" s="1108"/>
      <c r="M208" s="1108"/>
      <c r="N208" s="1108" t="s">
        <v>2015</v>
      </c>
      <c r="O208" s="1108"/>
      <c r="P208" s="1108"/>
      <c r="Q208" s="1108"/>
      <c r="R208" s="1108"/>
      <c r="S208" s="1108"/>
      <c r="T208" s="1108"/>
      <c r="U208" s="1108"/>
      <c r="V208" s="1108"/>
      <c r="W208" s="1108"/>
      <c r="X208" s="1108"/>
      <c r="Y208" s="1108"/>
      <c r="Z208" s="1108"/>
      <c r="AA208" s="1108"/>
      <c r="AB208" s="1108"/>
      <c r="AC208" s="1108"/>
      <c r="AD208" s="1108"/>
      <c r="AE208" s="1108"/>
      <c r="AF208" s="1108"/>
      <c r="AG208" s="1108"/>
      <c r="AH208" s="1108"/>
      <c r="AI208" s="1108"/>
      <c r="AJ208" s="1108"/>
      <c r="AK208" s="1108"/>
      <c r="AL208" s="4068">
        <v>3.99</v>
      </c>
      <c r="AM208" s="4069"/>
      <c r="AN208" s="4069"/>
      <c r="AO208" s="4069"/>
      <c r="AP208" s="4069"/>
      <c r="AQ208" s="4069"/>
      <c r="AR208" s="1108" t="s">
        <v>280</v>
      </c>
      <c r="AS208" s="1108"/>
      <c r="AT208" s="1108"/>
      <c r="AU208" s="1108"/>
      <c r="AV208" s="1108" t="s">
        <v>280</v>
      </c>
      <c r="AW208" s="1108"/>
      <c r="AX208" s="1108"/>
    </row>
    <row r="209" spans="2:50" ht="24.05" customHeight="1">
      <c r="B209" s="1107">
        <v>10</v>
      </c>
      <c r="C209" s="1107">
        <v>1</v>
      </c>
      <c r="D209" s="1108" t="s">
        <v>2016</v>
      </c>
      <c r="E209" s="1108"/>
      <c r="F209" s="1108"/>
      <c r="G209" s="1108"/>
      <c r="H209" s="1108"/>
      <c r="I209" s="1108"/>
      <c r="J209" s="1108"/>
      <c r="K209" s="1108"/>
      <c r="L209" s="1108"/>
      <c r="M209" s="1108"/>
      <c r="N209" s="1108" t="s">
        <v>2007</v>
      </c>
      <c r="O209" s="1108"/>
      <c r="P209" s="1108"/>
      <c r="Q209" s="1108"/>
      <c r="R209" s="1108"/>
      <c r="S209" s="1108"/>
      <c r="T209" s="1108"/>
      <c r="U209" s="1108"/>
      <c r="V209" s="1108"/>
      <c r="W209" s="1108"/>
      <c r="X209" s="1108"/>
      <c r="Y209" s="1108"/>
      <c r="Z209" s="1108"/>
      <c r="AA209" s="1108"/>
      <c r="AB209" s="1108"/>
      <c r="AC209" s="1108"/>
      <c r="AD209" s="1108"/>
      <c r="AE209" s="1108"/>
      <c r="AF209" s="1108"/>
      <c r="AG209" s="1108"/>
      <c r="AH209" s="1108"/>
      <c r="AI209" s="1108"/>
      <c r="AJ209" s="1108"/>
      <c r="AK209" s="1108"/>
      <c r="AL209" s="4068">
        <v>2.1440000000000001</v>
      </c>
      <c r="AM209" s="4069"/>
      <c r="AN209" s="4069"/>
      <c r="AO209" s="4069"/>
      <c r="AP209" s="4069"/>
      <c r="AQ209" s="4069"/>
      <c r="AR209" s="1108" t="s">
        <v>280</v>
      </c>
      <c r="AS209" s="1108"/>
      <c r="AT209" s="1108"/>
      <c r="AU209" s="1108"/>
      <c r="AV209" s="1108" t="s">
        <v>280</v>
      </c>
      <c r="AW209" s="1108"/>
      <c r="AX209" s="1108"/>
    </row>
  </sheetData>
  <mergeCells count="691">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03:C203"/>
    <mergeCell ref="D203:M203"/>
    <mergeCell ref="N203:AK203"/>
    <mergeCell ref="AL203:AQ203"/>
    <mergeCell ref="AR203:AU203"/>
    <mergeCell ref="AV203:AX203"/>
    <mergeCell ref="B202:C202"/>
    <mergeCell ref="D202:M202"/>
    <mergeCell ref="N202:AK202"/>
    <mergeCell ref="AL202:AQ202"/>
    <mergeCell ref="AR202:AU202"/>
    <mergeCell ref="AV202:AX202"/>
    <mergeCell ref="B201:C201"/>
    <mergeCell ref="D201:M201"/>
    <mergeCell ref="N201:AK201"/>
    <mergeCell ref="AL201:AQ201"/>
    <mergeCell ref="AR201:AU201"/>
    <mergeCell ref="AV201:AX201"/>
    <mergeCell ref="B200:C200"/>
    <mergeCell ref="D200:M200"/>
    <mergeCell ref="N200:AK200"/>
    <mergeCell ref="AL200:AQ200"/>
    <mergeCell ref="AR200:AU200"/>
    <mergeCell ref="AV200:AX200"/>
    <mergeCell ref="B199:C199"/>
    <mergeCell ref="D199:M199"/>
    <mergeCell ref="N199:AK199"/>
    <mergeCell ref="AL199:AQ199"/>
    <mergeCell ref="AR199:AU199"/>
    <mergeCell ref="AV199:AX199"/>
    <mergeCell ref="B195:C195"/>
    <mergeCell ref="D195:M195"/>
    <mergeCell ref="N195:AK195"/>
    <mergeCell ref="AL195:AQ195"/>
    <mergeCell ref="AR195:AU195"/>
    <mergeCell ref="AV195:AX195"/>
    <mergeCell ref="B194:C194"/>
    <mergeCell ref="D194:M194"/>
    <mergeCell ref="N194:AK194"/>
    <mergeCell ref="AL194:AQ194"/>
    <mergeCell ref="AR194:AU194"/>
    <mergeCell ref="AV194:AX194"/>
    <mergeCell ref="B193:C193"/>
    <mergeCell ref="D193:M193"/>
    <mergeCell ref="N193:AK193"/>
    <mergeCell ref="AL193:AQ193"/>
    <mergeCell ref="AR193:AU193"/>
    <mergeCell ref="AV193:AX193"/>
    <mergeCell ref="B192:C192"/>
    <mergeCell ref="D192:M192"/>
    <mergeCell ref="N192:AK192"/>
    <mergeCell ref="AL192:AQ192"/>
    <mergeCell ref="AR192:AU192"/>
    <mergeCell ref="AV192:AX192"/>
    <mergeCell ref="B191:C191"/>
    <mergeCell ref="D191:M191"/>
    <mergeCell ref="N191:AK191"/>
    <mergeCell ref="AL191:AQ191"/>
    <mergeCell ref="AR191:AU191"/>
    <mergeCell ref="AV191:AX191"/>
    <mergeCell ref="B190:C190"/>
    <mergeCell ref="D190:M190"/>
    <mergeCell ref="N190:AK190"/>
    <mergeCell ref="AL190:AQ190"/>
    <mergeCell ref="AR190:AU190"/>
    <mergeCell ref="AV190:AX190"/>
    <mergeCell ref="B189:C189"/>
    <mergeCell ref="D189:M189"/>
    <mergeCell ref="N189:AK189"/>
    <mergeCell ref="AL189:AQ189"/>
    <mergeCell ref="AR189:AU189"/>
    <mergeCell ref="AV189:AX189"/>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86:C186"/>
    <mergeCell ref="D186:M186"/>
    <mergeCell ref="N186:AK186"/>
    <mergeCell ref="AL186:AQ186"/>
    <mergeCell ref="AR186:AU186"/>
    <mergeCell ref="AV186:AX186"/>
    <mergeCell ref="B185:C185"/>
    <mergeCell ref="D185:M185"/>
    <mergeCell ref="N185:AK185"/>
    <mergeCell ref="AL185:AQ185"/>
    <mergeCell ref="AR185:AU185"/>
    <mergeCell ref="AV185:AX185"/>
    <mergeCell ref="B181:C181"/>
    <mergeCell ref="D181:M181"/>
    <mergeCell ref="N181:AK181"/>
    <mergeCell ref="AL181:AQ181"/>
    <mergeCell ref="AR181:AU181"/>
    <mergeCell ref="AV181:AX181"/>
    <mergeCell ref="B180:C180"/>
    <mergeCell ref="D180:M180"/>
    <mergeCell ref="N180:AK180"/>
    <mergeCell ref="AL180:AQ180"/>
    <mergeCell ref="AR180:AU180"/>
    <mergeCell ref="AV180:AX180"/>
    <mergeCell ref="B179:C179"/>
    <mergeCell ref="D179:M179"/>
    <mergeCell ref="N179:AK179"/>
    <mergeCell ref="AL179:AQ179"/>
    <mergeCell ref="AR179:AU179"/>
    <mergeCell ref="AV179:AX179"/>
    <mergeCell ref="B178:C178"/>
    <mergeCell ref="D178:M178"/>
    <mergeCell ref="N178:AK178"/>
    <mergeCell ref="AL178:AQ178"/>
    <mergeCell ref="AR178:AU178"/>
    <mergeCell ref="AV178:AX178"/>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H165:L165"/>
    <mergeCell ref="M165:Y165"/>
    <mergeCell ref="Z165:AC165"/>
    <mergeCell ref="AD165:AH165"/>
    <mergeCell ref="AI165:AU165"/>
    <mergeCell ref="AV165:AY165"/>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H161:L161"/>
    <mergeCell ref="M161:Y161"/>
    <mergeCell ref="Z161:AC161"/>
    <mergeCell ref="AD161:AH161"/>
    <mergeCell ref="AI161:AU161"/>
    <mergeCell ref="AV161:AY161"/>
    <mergeCell ref="H160:L160"/>
    <mergeCell ref="M160:Y160"/>
    <mergeCell ref="Z160:AC160"/>
    <mergeCell ref="AD160:AH160"/>
    <mergeCell ref="AI160:AU160"/>
    <mergeCell ref="AV160:AY160"/>
    <mergeCell ref="H159:L159"/>
    <mergeCell ref="M159:Y159"/>
    <mergeCell ref="Z159:AC159"/>
    <mergeCell ref="AD159:AH159"/>
    <mergeCell ref="AI159:AU159"/>
    <mergeCell ref="AV159:AY159"/>
    <mergeCell ref="H158:L158"/>
    <mergeCell ref="M158:Y158"/>
    <mergeCell ref="Z158:AC158"/>
    <mergeCell ref="AD158:AH158"/>
    <mergeCell ref="AI158:AU158"/>
    <mergeCell ref="AV158:AY158"/>
    <mergeCell ref="H157:L157"/>
    <mergeCell ref="M157:Y157"/>
    <mergeCell ref="Z157:AC157"/>
    <mergeCell ref="AD157:AH157"/>
    <mergeCell ref="AI157:AU157"/>
    <mergeCell ref="AV157:AY157"/>
    <mergeCell ref="H155:AC155"/>
    <mergeCell ref="AD155:AY155"/>
    <mergeCell ref="H156:L156"/>
    <mergeCell ref="M156:Y156"/>
    <mergeCell ref="Z156:AC156"/>
    <mergeCell ref="AD156:AH156"/>
    <mergeCell ref="AI156:AU156"/>
    <mergeCell ref="AV156:AY156"/>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4:AC144"/>
    <mergeCell ref="AD144:AY144"/>
    <mergeCell ref="H145:L145"/>
    <mergeCell ref="M145:Y145"/>
    <mergeCell ref="Z145:AC145"/>
    <mergeCell ref="AD145:AH145"/>
    <mergeCell ref="AI145:AU145"/>
    <mergeCell ref="AV145:AY145"/>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33:AC133"/>
    <mergeCell ref="AD133:AY133"/>
    <mergeCell ref="H134:L134"/>
    <mergeCell ref="M134:Y134"/>
    <mergeCell ref="Z134:AC134"/>
    <mergeCell ref="AD134:AH134"/>
    <mergeCell ref="AI134:AU134"/>
    <mergeCell ref="AV134:AY134"/>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AV125:AY125"/>
    <mergeCell ref="H126:L126"/>
    <mergeCell ref="M126:Y126"/>
    <mergeCell ref="Z126:AC126"/>
    <mergeCell ref="AD126:AH126"/>
    <mergeCell ref="AI126:AU126"/>
    <mergeCell ref="AV126:AY126"/>
    <mergeCell ref="M124:Y124"/>
    <mergeCell ref="Z124:AC124"/>
    <mergeCell ref="AD124:AH124"/>
    <mergeCell ref="AI124:AU124"/>
    <mergeCell ref="AV124:AY124"/>
    <mergeCell ref="H125:L125"/>
    <mergeCell ref="M125:Y125"/>
    <mergeCell ref="Z125:AC125"/>
    <mergeCell ref="AD125:AH125"/>
    <mergeCell ref="AI125:AU125"/>
    <mergeCell ref="B122:G165"/>
    <mergeCell ref="H122:AC122"/>
    <mergeCell ref="AD122:AY122"/>
    <mergeCell ref="H123:L123"/>
    <mergeCell ref="M123:Y123"/>
    <mergeCell ref="Z123:AC123"/>
    <mergeCell ref="AD123:AH123"/>
    <mergeCell ref="AI123:AU123"/>
    <mergeCell ref="AV123:AY123"/>
    <mergeCell ref="H124:L124"/>
    <mergeCell ref="AB99:AN101"/>
    <mergeCell ref="AB102:AN104"/>
    <mergeCell ref="AB105:AN107"/>
    <mergeCell ref="U110:AL113"/>
    <mergeCell ref="U114:AL116"/>
    <mergeCell ref="U117:AL118"/>
    <mergeCell ref="B74:AY74"/>
    <mergeCell ref="B75:AY75"/>
    <mergeCell ref="M76:AA76"/>
    <mergeCell ref="AL76:AY76"/>
    <mergeCell ref="B79:G119"/>
    <mergeCell ref="Q80:AO82"/>
    <mergeCell ref="Q83:AO85"/>
    <mergeCell ref="X88:AJ90"/>
    <mergeCell ref="X91:AJ93"/>
    <mergeCell ref="X94:AJ96"/>
    <mergeCell ref="B70:F70"/>
    <mergeCell ref="G70:AY70"/>
    <mergeCell ref="B71:AY71"/>
    <mergeCell ref="B72:F72"/>
    <mergeCell ref="G72:AY72"/>
    <mergeCell ref="B73:AY73"/>
    <mergeCell ref="B65:C65"/>
    <mergeCell ref="D65:AY65"/>
    <mergeCell ref="D66:AY66"/>
    <mergeCell ref="D67:AY67"/>
    <mergeCell ref="D68:AY68"/>
    <mergeCell ref="B69:AY69"/>
    <mergeCell ref="D62:G63"/>
    <mergeCell ref="H62:AG62"/>
    <mergeCell ref="H63:U63"/>
    <mergeCell ref="V63:AG63"/>
    <mergeCell ref="D64:G64"/>
    <mergeCell ref="H64:AG64"/>
    <mergeCell ref="D58:G58"/>
    <mergeCell ref="H58:AG58"/>
    <mergeCell ref="B59:C64"/>
    <mergeCell ref="D59:G59"/>
    <mergeCell ref="H59:AG59"/>
    <mergeCell ref="AH59:AY64"/>
    <mergeCell ref="D60:G60"/>
    <mergeCell ref="H60:AG60"/>
    <mergeCell ref="D61:G61"/>
    <mergeCell ref="H61:AG61"/>
    <mergeCell ref="B54:C58"/>
    <mergeCell ref="D54:G54"/>
    <mergeCell ref="H54:AG54"/>
    <mergeCell ref="AH54:AY58"/>
    <mergeCell ref="D55:G55"/>
    <mergeCell ref="H55:AG55"/>
    <mergeCell ref="D56:G56"/>
    <mergeCell ref="H56:AG56"/>
    <mergeCell ref="D57:G57"/>
    <mergeCell ref="H57:AG57"/>
    <mergeCell ref="B51:C53"/>
    <mergeCell ref="D51:G51"/>
    <mergeCell ref="H51:AG51"/>
    <mergeCell ref="AH51:AY53"/>
    <mergeCell ref="D52:G52"/>
    <mergeCell ref="H52:AG52"/>
    <mergeCell ref="D53:G53"/>
    <mergeCell ref="H53:AG53"/>
    <mergeCell ref="D47:AY47"/>
    <mergeCell ref="D48:AY48"/>
    <mergeCell ref="B49:AY49"/>
    <mergeCell ref="D50:G50"/>
    <mergeCell ref="H50:AG50"/>
    <mergeCell ref="AH50:AY50"/>
    <mergeCell ref="Y40:AY40"/>
    <mergeCell ref="B43:C46"/>
    <mergeCell ref="D43:AY43"/>
    <mergeCell ref="D44:AY44"/>
    <mergeCell ref="D45:AY45"/>
    <mergeCell ref="D46:AY46"/>
    <mergeCell ref="M38:R38"/>
    <mergeCell ref="S38:X38"/>
    <mergeCell ref="D39:L39"/>
    <mergeCell ref="M39:R39"/>
    <mergeCell ref="S39:X39"/>
    <mergeCell ref="D40:L40"/>
    <mergeCell ref="M40:R40"/>
    <mergeCell ref="S40:X40"/>
    <mergeCell ref="M35:R35"/>
    <mergeCell ref="S35:X35"/>
    <mergeCell ref="Y35:AY39"/>
    <mergeCell ref="D36:L36"/>
    <mergeCell ref="M36:R36"/>
    <mergeCell ref="S36:X36"/>
    <mergeCell ref="D37:L37"/>
    <mergeCell ref="M37:R37"/>
    <mergeCell ref="S37:X37"/>
    <mergeCell ref="D38:L38"/>
    <mergeCell ref="B33:G33"/>
    <mergeCell ref="H33:Y33"/>
    <mergeCell ref="Z33:AB33"/>
    <mergeCell ref="AC33:AY33"/>
    <mergeCell ref="B34:C40"/>
    <mergeCell ref="D34:L34"/>
    <mergeCell ref="M34:R34"/>
    <mergeCell ref="S34:X34"/>
    <mergeCell ref="Y34:AY34"/>
    <mergeCell ref="D35:L35"/>
    <mergeCell ref="H31:Y32"/>
    <mergeCell ref="AC31:AE32"/>
    <mergeCell ref="AF31:AJ32"/>
    <mergeCell ref="AK31:AO32"/>
    <mergeCell ref="AP31:AT32"/>
    <mergeCell ref="AU31:AY32"/>
    <mergeCell ref="H29:Y30"/>
    <mergeCell ref="AC29:AE30"/>
    <mergeCell ref="AF29:AJ30"/>
    <mergeCell ref="AK29:AO30"/>
    <mergeCell ref="AP29:AT30"/>
    <mergeCell ref="AU29:AY30"/>
    <mergeCell ref="AU26:AY26"/>
    <mergeCell ref="H27:Y28"/>
    <mergeCell ref="AC27:AE28"/>
    <mergeCell ref="AF27:AJ28"/>
    <mergeCell ref="AK27:AO28"/>
    <mergeCell ref="AP27:AT27"/>
    <mergeCell ref="AU27:AY27"/>
    <mergeCell ref="AP28:AT28"/>
    <mergeCell ref="AU28:AY28"/>
    <mergeCell ref="AP24:AT24"/>
    <mergeCell ref="AU24:AY24"/>
    <mergeCell ref="H25:Y26"/>
    <mergeCell ref="Z25:AB32"/>
    <mergeCell ref="AC25:AE26"/>
    <mergeCell ref="AF25:AJ26"/>
    <mergeCell ref="AK25:AO26"/>
    <mergeCell ref="AP25:AT25"/>
    <mergeCell ref="AU25:AY25"/>
    <mergeCell ref="AP26:AT26"/>
    <mergeCell ref="AF23:AJ23"/>
    <mergeCell ref="AK23:AO23"/>
    <mergeCell ref="AP23:AT23"/>
    <mergeCell ref="AU23:AY23"/>
    <mergeCell ref="B24:G32"/>
    <mergeCell ref="H24:Y24"/>
    <mergeCell ref="Z24:AB24"/>
    <mergeCell ref="AC24:AE24"/>
    <mergeCell ref="AF24:AJ24"/>
    <mergeCell ref="AK24:AO24"/>
    <mergeCell ref="AP21:AT21"/>
    <mergeCell ref="AU21:AY21"/>
    <mergeCell ref="H22:Y23"/>
    <mergeCell ref="Z22:AB22"/>
    <mergeCell ref="AC22:AE22"/>
    <mergeCell ref="AF22:AJ22"/>
    <mergeCell ref="AK22:AO22"/>
    <mergeCell ref="AP22:AT22"/>
    <mergeCell ref="AU22:AY22"/>
    <mergeCell ref="Z23:AB23"/>
    <mergeCell ref="AP19:AT19"/>
    <mergeCell ref="AU19:AY19"/>
    <mergeCell ref="H20:Y21"/>
    <mergeCell ref="Z20:AB20"/>
    <mergeCell ref="AC20:AE20"/>
    <mergeCell ref="AF20:AJ20"/>
    <mergeCell ref="AK20:AO20"/>
    <mergeCell ref="AP20:AT20"/>
    <mergeCell ref="AU20:AY20"/>
    <mergeCell ref="Z21:AB21"/>
    <mergeCell ref="B19:G23"/>
    <mergeCell ref="H19:Y19"/>
    <mergeCell ref="Z19:AB19"/>
    <mergeCell ref="AC19:AE19"/>
    <mergeCell ref="AF19:AJ19"/>
    <mergeCell ref="AK19:AO19"/>
    <mergeCell ref="AC21:AE21"/>
    <mergeCell ref="AF21:AJ21"/>
    <mergeCell ref="AK21:AO21"/>
    <mergeCell ref="AC23:AE23"/>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5" fitToHeight="0" orientation="portrait" r:id="rId1"/>
  <headerFooter alignWithMargins="0"/>
  <rowBreaks count="4" manualBreakCount="4">
    <brk id="41" max="51" man="1"/>
    <brk id="77" max="51" man="1"/>
    <brk id="120" max="51" man="1"/>
    <brk id="166" max="51"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23"/>
  <sheetViews>
    <sheetView topLeftCell="A215" zoomScaleNormal="100" zoomScaleSheetLayoutView="70" zoomScalePageLayoutView="85" workbookViewId="0">
      <selection activeCell="A221" sqref="A221:XFD233"/>
    </sheetView>
  </sheetViews>
  <sheetFormatPr defaultColWidth="9" defaultRowHeight="13.1"/>
  <cols>
    <col min="1" max="2" width="2.21875" style="502" customWidth="1"/>
    <col min="3" max="3" width="3.6640625" style="502" customWidth="1"/>
    <col min="4" max="6" width="2.21875" style="502" customWidth="1"/>
    <col min="7" max="7" width="1.6640625" style="502" customWidth="1"/>
    <col min="8" max="25" width="2.21875" style="502" customWidth="1"/>
    <col min="26" max="28" width="2.77734375" style="502" customWidth="1"/>
    <col min="29" max="34" width="2.21875" style="502" customWidth="1"/>
    <col min="35" max="35" width="2.6640625" style="502" customWidth="1"/>
    <col min="36" max="36" width="3.44140625" style="502" customWidth="1"/>
    <col min="37" max="46" width="2.6640625" style="502" customWidth="1"/>
    <col min="47" max="47" width="3.44140625" style="502" customWidth="1"/>
    <col min="48" max="58" width="2.21875" style="502" customWidth="1"/>
    <col min="59" max="16384" width="9" style="502"/>
  </cols>
  <sheetData>
    <row r="1" spans="2:51" ht="23.25" customHeight="1">
      <c r="AQ1" s="503"/>
      <c r="AR1" s="503"/>
      <c r="AS1" s="503"/>
      <c r="AT1" s="503"/>
      <c r="AU1" s="503"/>
      <c r="AV1" s="503"/>
      <c r="AW1" s="503"/>
      <c r="AX1" s="504"/>
    </row>
    <row r="2" spans="2:51" ht="28.5" customHeight="1" thickBot="1">
      <c r="AK2" s="507" t="s">
        <v>0</v>
      </c>
      <c r="AL2" s="507"/>
      <c r="AM2" s="507"/>
      <c r="AN2" s="507"/>
      <c r="AO2" s="507"/>
      <c r="AP2" s="507"/>
      <c r="AQ2" s="507"/>
      <c r="AR2" s="2227" t="s">
        <v>2017</v>
      </c>
      <c r="AS2" s="2228"/>
      <c r="AT2" s="2228"/>
      <c r="AU2" s="2228"/>
      <c r="AV2" s="2228"/>
      <c r="AW2" s="2228"/>
      <c r="AX2" s="2228"/>
      <c r="AY2" s="2228"/>
    </row>
    <row r="3" spans="2:51" ht="19" thickBot="1">
      <c r="B3" s="509" t="s">
        <v>2018</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1" ht="20.95" customHeight="1">
      <c r="B4" s="512" t="s">
        <v>4</v>
      </c>
      <c r="C4" s="513"/>
      <c r="D4" s="513"/>
      <c r="E4" s="513"/>
      <c r="F4" s="513"/>
      <c r="G4" s="513"/>
      <c r="H4" s="1133" t="s">
        <v>2019</v>
      </c>
      <c r="I4" s="1134"/>
      <c r="J4" s="1134"/>
      <c r="K4" s="1134"/>
      <c r="L4" s="1134"/>
      <c r="M4" s="1134"/>
      <c r="N4" s="1134"/>
      <c r="O4" s="1134"/>
      <c r="P4" s="1134"/>
      <c r="Q4" s="1134"/>
      <c r="R4" s="1134"/>
      <c r="S4" s="1134"/>
      <c r="T4" s="1134"/>
      <c r="U4" s="1134"/>
      <c r="V4" s="1134"/>
      <c r="W4" s="1134"/>
      <c r="X4" s="1134"/>
      <c r="Y4" s="1134"/>
      <c r="Z4" s="517" t="s">
        <v>1914</v>
      </c>
      <c r="AA4" s="518"/>
      <c r="AB4" s="518"/>
      <c r="AC4" s="518"/>
      <c r="AD4" s="518"/>
      <c r="AE4" s="519"/>
      <c r="AF4" s="520" t="s">
        <v>2020</v>
      </c>
      <c r="AG4" s="3059"/>
      <c r="AH4" s="3059"/>
      <c r="AI4" s="3059"/>
      <c r="AJ4" s="3059"/>
      <c r="AK4" s="3059"/>
      <c r="AL4" s="3059"/>
      <c r="AM4" s="3059"/>
      <c r="AN4" s="3059"/>
      <c r="AO4" s="3059"/>
      <c r="AP4" s="3059"/>
      <c r="AQ4" s="3060"/>
      <c r="AR4" s="523" t="s">
        <v>8</v>
      </c>
      <c r="AS4" s="518"/>
      <c r="AT4" s="518"/>
      <c r="AU4" s="518"/>
      <c r="AV4" s="518"/>
      <c r="AW4" s="518"/>
      <c r="AX4" s="518"/>
      <c r="AY4" s="524"/>
    </row>
    <row r="5" spans="2:51" ht="42.05" customHeight="1">
      <c r="B5" s="525" t="s">
        <v>9</v>
      </c>
      <c r="C5" s="526"/>
      <c r="D5" s="526"/>
      <c r="E5" s="526"/>
      <c r="F5" s="526"/>
      <c r="G5" s="527"/>
      <c r="H5" s="528" t="s">
        <v>681</v>
      </c>
      <c r="I5" s="529"/>
      <c r="J5" s="529"/>
      <c r="K5" s="529"/>
      <c r="L5" s="529"/>
      <c r="M5" s="529"/>
      <c r="N5" s="529"/>
      <c r="O5" s="529"/>
      <c r="P5" s="529"/>
      <c r="Q5" s="529"/>
      <c r="R5" s="529"/>
      <c r="S5" s="529"/>
      <c r="T5" s="529"/>
      <c r="U5" s="529"/>
      <c r="V5" s="529"/>
      <c r="W5" s="530"/>
      <c r="X5" s="530"/>
      <c r="Y5" s="530"/>
      <c r="Z5" s="531" t="s">
        <v>11</v>
      </c>
      <c r="AA5" s="532"/>
      <c r="AB5" s="532"/>
      <c r="AC5" s="532"/>
      <c r="AD5" s="532"/>
      <c r="AE5" s="533"/>
      <c r="AF5" s="3061"/>
      <c r="AG5" s="3062"/>
      <c r="AH5" s="3062"/>
      <c r="AI5" s="3062"/>
      <c r="AJ5" s="3062"/>
      <c r="AK5" s="3062"/>
      <c r="AL5" s="3062"/>
      <c r="AM5" s="3062"/>
      <c r="AN5" s="3062"/>
      <c r="AO5" s="3062"/>
      <c r="AP5" s="3062"/>
      <c r="AQ5" s="3063"/>
      <c r="AR5" s="1141" t="s">
        <v>2021</v>
      </c>
      <c r="AS5" s="1142"/>
      <c r="AT5" s="1142"/>
      <c r="AU5" s="1142"/>
      <c r="AV5" s="1142"/>
      <c r="AW5" s="1142"/>
      <c r="AX5" s="1142"/>
      <c r="AY5" s="1143"/>
    </row>
    <row r="6" spans="2:51" ht="30.8" customHeight="1">
      <c r="B6" s="540" t="s">
        <v>13</v>
      </c>
      <c r="C6" s="541"/>
      <c r="D6" s="541"/>
      <c r="E6" s="541"/>
      <c r="F6" s="541"/>
      <c r="G6" s="541"/>
      <c r="H6" s="542" t="s">
        <v>1684</v>
      </c>
      <c r="I6" s="530"/>
      <c r="J6" s="530"/>
      <c r="K6" s="530"/>
      <c r="L6" s="530"/>
      <c r="M6" s="530"/>
      <c r="N6" s="530"/>
      <c r="O6" s="530"/>
      <c r="P6" s="530"/>
      <c r="Q6" s="530"/>
      <c r="R6" s="530"/>
      <c r="S6" s="530"/>
      <c r="T6" s="530"/>
      <c r="U6" s="530"/>
      <c r="V6" s="530"/>
      <c r="W6" s="530"/>
      <c r="X6" s="530"/>
      <c r="Y6" s="530"/>
      <c r="Z6" s="543" t="s">
        <v>15</v>
      </c>
      <c r="AA6" s="544"/>
      <c r="AB6" s="544"/>
      <c r="AC6" s="544"/>
      <c r="AD6" s="544"/>
      <c r="AE6" s="545"/>
      <c r="AF6" s="546" t="s">
        <v>2022</v>
      </c>
      <c r="AG6" s="546"/>
      <c r="AH6" s="546"/>
      <c r="AI6" s="546"/>
      <c r="AJ6" s="546"/>
      <c r="AK6" s="546"/>
      <c r="AL6" s="546"/>
      <c r="AM6" s="546"/>
      <c r="AN6" s="546"/>
      <c r="AO6" s="546"/>
      <c r="AP6" s="546"/>
      <c r="AQ6" s="546"/>
      <c r="AR6" s="766"/>
      <c r="AS6" s="766"/>
      <c r="AT6" s="766"/>
      <c r="AU6" s="766"/>
      <c r="AV6" s="766"/>
      <c r="AW6" s="766"/>
      <c r="AX6" s="766"/>
      <c r="AY6" s="905"/>
    </row>
    <row r="7" spans="2:51" ht="18" customHeight="1">
      <c r="B7" s="548" t="s">
        <v>193</v>
      </c>
      <c r="C7" s="549"/>
      <c r="D7" s="549"/>
      <c r="E7" s="549"/>
      <c r="F7" s="549"/>
      <c r="G7" s="549"/>
      <c r="H7" s="1550" t="s">
        <v>1963</v>
      </c>
      <c r="I7" s="1551"/>
      <c r="J7" s="1551"/>
      <c r="K7" s="1551"/>
      <c r="L7" s="1551"/>
      <c r="M7" s="1551"/>
      <c r="N7" s="1551"/>
      <c r="O7" s="1551"/>
      <c r="P7" s="1551"/>
      <c r="Q7" s="1551"/>
      <c r="R7" s="1551"/>
      <c r="S7" s="1551"/>
      <c r="T7" s="1551"/>
      <c r="U7" s="1551"/>
      <c r="V7" s="1551"/>
      <c r="W7" s="552"/>
      <c r="X7" s="552"/>
      <c r="Y7" s="552"/>
      <c r="Z7" s="553" t="s">
        <v>1919</v>
      </c>
      <c r="AA7" s="530"/>
      <c r="AB7" s="530"/>
      <c r="AC7" s="530"/>
      <c r="AD7" s="530"/>
      <c r="AE7" s="554"/>
      <c r="AF7" s="1554" t="s">
        <v>2023</v>
      </c>
      <c r="AG7" s="1150"/>
      <c r="AH7" s="1150"/>
      <c r="AI7" s="1150"/>
      <c r="AJ7" s="1150"/>
      <c r="AK7" s="1150"/>
      <c r="AL7" s="1150"/>
      <c r="AM7" s="1150"/>
      <c r="AN7" s="1150"/>
      <c r="AO7" s="1150"/>
      <c r="AP7" s="1150"/>
      <c r="AQ7" s="1150"/>
      <c r="AR7" s="1150"/>
      <c r="AS7" s="1150"/>
      <c r="AT7" s="1150"/>
      <c r="AU7" s="1150"/>
      <c r="AV7" s="1150"/>
      <c r="AW7" s="1150"/>
      <c r="AX7" s="1150"/>
      <c r="AY7" s="1151"/>
    </row>
    <row r="8" spans="2:51" ht="24.05" customHeight="1">
      <c r="B8" s="558"/>
      <c r="C8" s="559"/>
      <c r="D8" s="559"/>
      <c r="E8" s="559"/>
      <c r="F8" s="559"/>
      <c r="G8" s="559"/>
      <c r="H8" s="1557"/>
      <c r="I8" s="1558"/>
      <c r="J8" s="1558"/>
      <c r="K8" s="1558"/>
      <c r="L8" s="1558"/>
      <c r="M8" s="1558"/>
      <c r="N8" s="1558"/>
      <c r="O8" s="1558"/>
      <c r="P8" s="1558"/>
      <c r="Q8" s="1558"/>
      <c r="R8" s="1558"/>
      <c r="S8" s="1558"/>
      <c r="T8" s="1558"/>
      <c r="U8" s="1558"/>
      <c r="V8" s="1558"/>
      <c r="W8" s="562"/>
      <c r="X8" s="562"/>
      <c r="Y8" s="562"/>
      <c r="Z8" s="563"/>
      <c r="AA8" s="530"/>
      <c r="AB8" s="530"/>
      <c r="AC8" s="530"/>
      <c r="AD8" s="530"/>
      <c r="AE8" s="554"/>
      <c r="AF8" s="1155"/>
      <c r="AG8" s="1155"/>
      <c r="AH8" s="1155"/>
      <c r="AI8" s="1155"/>
      <c r="AJ8" s="1155"/>
      <c r="AK8" s="1155"/>
      <c r="AL8" s="1155"/>
      <c r="AM8" s="1155"/>
      <c r="AN8" s="1155"/>
      <c r="AO8" s="1155"/>
      <c r="AP8" s="1155"/>
      <c r="AQ8" s="1155"/>
      <c r="AR8" s="1155"/>
      <c r="AS8" s="1155"/>
      <c r="AT8" s="1155"/>
      <c r="AU8" s="1155"/>
      <c r="AV8" s="1155"/>
      <c r="AW8" s="1155"/>
      <c r="AX8" s="1155"/>
      <c r="AY8" s="1156"/>
    </row>
    <row r="9" spans="2:51" ht="103.75" customHeight="1">
      <c r="B9" s="567" t="s">
        <v>687</v>
      </c>
      <c r="C9" s="568"/>
      <c r="D9" s="568"/>
      <c r="E9" s="568"/>
      <c r="F9" s="568"/>
      <c r="G9" s="568"/>
      <c r="H9" s="1157" t="s">
        <v>2024</v>
      </c>
      <c r="I9" s="1158"/>
      <c r="J9" s="1158"/>
      <c r="K9" s="1158"/>
      <c r="L9" s="1158"/>
      <c r="M9" s="1158"/>
      <c r="N9" s="1158"/>
      <c r="O9" s="1158"/>
      <c r="P9" s="1158"/>
      <c r="Q9" s="1158"/>
      <c r="R9" s="1158"/>
      <c r="S9" s="1158"/>
      <c r="T9" s="1158"/>
      <c r="U9" s="1158"/>
      <c r="V9" s="1158"/>
      <c r="W9" s="1158"/>
      <c r="X9" s="1158"/>
      <c r="Y9" s="1158"/>
      <c r="Z9" s="1158"/>
      <c r="AA9" s="1158"/>
      <c r="AB9" s="1158"/>
      <c r="AC9" s="1158"/>
      <c r="AD9" s="1158"/>
      <c r="AE9" s="1158"/>
      <c r="AF9" s="1158"/>
      <c r="AG9" s="1158"/>
      <c r="AH9" s="1158"/>
      <c r="AI9" s="1158"/>
      <c r="AJ9" s="1158"/>
      <c r="AK9" s="1158"/>
      <c r="AL9" s="1158"/>
      <c r="AM9" s="1158"/>
      <c r="AN9" s="1158"/>
      <c r="AO9" s="1158"/>
      <c r="AP9" s="1158"/>
      <c r="AQ9" s="1158"/>
      <c r="AR9" s="1158"/>
      <c r="AS9" s="1158"/>
      <c r="AT9" s="1158"/>
      <c r="AU9" s="1158"/>
      <c r="AV9" s="1158"/>
      <c r="AW9" s="1158"/>
      <c r="AX9" s="1158"/>
      <c r="AY9" s="1159"/>
    </row>
    <row r="10" spans="2:51" ht="137.30000000000001" customHeight="1">
      <c r="B10" s="567" t="s">
        <v>892</v>
      </c>
      <c r="C10" s="568"/>
      <c r="D10" s="568"/>
      <c r="E10" s="568"/>
      <c r="F10" s="568"/>
      <c r="G10" s="568"/>
      <c r="H10" s="1157" t="s">
        <v>2025</v>
      </c>
      <c r="I10" s="1158"/>
      <c r="J10" s="1158"/>
      <c r="K10" s="1158"/>
      <c r="L10" s="1158"/>
      <c r="M10" s="1158"/>
      <c r="N10" s="1158"/>
      <c r="O10" s="1158"/>
      <c r="P10" s="1158"/>
      <c r="Q10" s="1158"/>
      <c r="R10" s="1158"/>
      <c r="S10" s="1158"/>
      <c r="T10" s="1158"/>
      <c r="U10" s="1158"/>
      <c r="V10" s="1158"/>
      <c r="W10" s="1158"/>
      <c r="X10" s="1158"/>
      <c r="Y10" s="1158"/>
      <c r="Z10" s="1158"/>
      <c r="AA10" s="1158"/>
      <c r="AB10" s="1158"/>
      <c r="AC10" s="1158"/>
      <c r="AD10" s="1158"/>
      <c r="AE10" s="1158"/>
      <c r="AF10" s="1158"/>
      <c r="AG10" s="1158"/>
      <c r="AH10" s="1158"/>
      <c r="AI10" s="1158"/>
      <c r="AJ10" s="1158"/>
      <c r="AK10" s="1158"/>
      <c r="AL10" s="1158"/>
      <c r="AM10" s="1158"/>
      <c r="AN10" s="1158"/>
      <c r="AO10" s="1158"/>
      <c r="AP10" s="1158"/>
      <c r="AQ10" s="1158"/>
      <c r="AR10" s="1158"/>
      <c r="AS10" s="1158"/>
      <c r="AT10" s="1158"/>
      <c r="AU10" s="1158"/>
      <c r="AV10" s="1158"/>
      <c r="AW10" s="1158"/>
      <c r="AX10" s="1158"/>
      <c r="AY10" s="1159"/>
    </row>
    <row r="11" spans="2:51" ht="29.3" customHeight="1">
      <c r="B11" s="567" t="s">
        <v>25</v>
      </c>
      <c r="C11" s="568"/>
      <c r="D11" s="568"/>
      <c r="E11" s="568"/>
      <c r="F11" s="568"/>
      <c r="G11" s="572"/>
      <c r="H11" s="573" t="s">
        <v>2026</v>
      </c>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5"/>
    </row>
    <row r="12" spans="2:51" ht="20.95" customHeight="1">
      <c r="B12" s="576" t="s">
        <v>691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1160" t="s">
        <v>1963</v>
      </c>
      <c r="R13" s="1160"/>
      <c r="S13" s="1160"/>
      <c r="T13" s="1160"/>
      <c r="U13" s="1160"/>
      <c r="V13" s="1160"/>
      <c r="W13" s="1160"/>
      <c r="X13" s="1160" t="s">
        <v>1963</v>
      </c>
      <c r="Y13" s="1160"/>
      <c r="Z13" s="1160"/>
      <c r="AA13" s="1160"/>
      <c r="AB13" s="1160"/>
      <c r="AC13" s="1160"/>
      <c r="AD13" s="1160"/>
      <c r="AE13" s="4070" t="s">
        <v>1963</v>
      </c>
      <c r="AF13" s="4070"/>
      <c r="AG13" s="4070"/>
      <c r="AH13" s="4070"/>
      <c r="AI13" s="4070"/>
      <c r="AJ13" s="4070"/>
      <c r="AK13" s="4070"/>
      <c r="AL13" s="4071" t="s">
        <v>2027</v>
      </c>
      <c r="AM13" s="4072"/>
      <c r="AN13" s="4072"/>
      <c r="AO13" s="4072"/>
      <c r="AP13" s="4072"/>
      <c r="AQ13" s="4072"/>
      <c r="AR13" s="4073"/>
      <c r="AS13" s="4074" t="s">
        <v>1963</v>
      </c>
      <c r="AT13" s="4075"/>
      <c r="AU13" s="4075"/>
      <c r="AV13" s="4075"/>
      <c r="AW13" s="4075"/>
      <c r="AX13" s="4075"/>
      <c r="AY13" s="4076"/>
    </row>
    <row r="14" spans="2:51" ht="20.95" customHeight="1">
      <c r="B14" s="585"/>
      <c r="C14" s="586"/>
      <c r="D14" s="586"/>
      <c r="E14" s="586"/>
      <c r="F14" s="586"/>
      <c r="G14" s="587"/>
      <c r="H14" s="617"/>
      <c r="I14" s="602"/>
      <c r="J14" s="618" t="s">
        <v>36</v>
      </c>
      <c r="K14" s="619"/>
      <c r="L14" s="619"/>
      <c r="M14" s="619"/>
      <c r="N14" s="619"/>
      <c r="O14" s="619"/>
      <c r="P14" s="620"/>
      <c r="Q14" s="1161" t="s">
        <v>1963</v>
      </c>
      <c r="R14" s="1161"/>
      <c r="S14" s="1161"/>
      <c r="T14" s="1161"/>
      <c r="U14" s="1161"/>
      <c r="V14" s="1161"/>
      <c r="W14" s="1161"/>
      <c r="X14" s="1161" t="s">
        <v>1963</v>
      </c>
      <c r="Y14" s="1161"/>
      <c r="Z14" s="1161"/>
      <c r="AA14" s="1161"/>
      <c r="AB14" s="1161"/>
      <c r="AC14" s="1161"/>
      <c r="AD14" s="1161"/>
      <c r="AE14" s="4077" t="s">
        <v>2028</v>
      </c>
      <c r="AF14" s="4077"/>
      <c r="AG14" s="4077"/>
      <c r="AH14" s="4077"/>
      <c r="AI14" s="4077"/>
      <c r="AJ14" s="4077"/>
      <c r="AK14" s="4077"/>
      <c r="AL14" s="1161" t="s">
        <v>1963</v>
      </c>
      <c r="AM14" s="1161"/>
      <c r="AN14" s="1161"/>
      <c r="AO14" s="1161"/>
      <c r="AP14" s="1161"/>
      <c r="AQ14" s="1161"/>
      <c r="AR14" s="1161"/>
      <c r="AS14" s="1579"/>
      <c r="AT14" s="1579"/>
      <c r="AU14" s="1579"/>
      <c r="AV14" s="1579"/>
      <c r="AW14" s="1579"/>
      <c r="AX14" s="1579"/>
      <c r="AY14" s="1580"/>
    </row>
    <row r="15" spans="2:51" ht="24.75" customHeight="1">
      <c r="B15" s="585"/>
      <c r="C15" s="586"/>
      <c r="D15" s="586"/>
      <c r="E15" s="586"/>
      <c r="F15" s="586"/>
      <c r="G15" s="587"/>
      <c r="H15" s="617"/>
      <c r="I15" s="602"/>
      <c r="J15" s="618" t="s">
        <v>38</v>
      </c>
      <c r="K15" s="619"/>
      <c r="L15" s="619"/>
      <c r="M15" s="619"/>
      <c r="N15" s="619"/>
      <c r="O15" s="619"/>
      <c r="P15" s="620"/>
      <c r="Q15" s="1161" t="s">
        <v>1963</v>
      </c>
      <c r="R15" s="1161"/>
      <c r="S15" s="1161"/>
      <c r="T15" s="1161"/>
      <c r="U15" s="1161"/>
      <c r="V15" s="1161"/>
      <c r="W15" s="1161"/>
      <c r="X15" s="1161" t="s">
        <v>1963</v>
      </c>
      <c r="Y15" s="1161"/>
      <c r="Z15" s="1161"/>
      <c r="AA15" s="1161"/>
      <c r="AB15" s="1161"/>
      <c r="AC15" s="1161"/>
      <c r="AD15" s="1161"/>
      <c r="AE15" s="4077" t="s">
        <v>1963</v>
      </c>
      <c r="AF15" s="4077"/>
      <c r="AG15" s="4077"/>
      <c r="AH15" s="4077"/>
      <c r="AI15" s="4077"/>
      <c r="AJ15" s="4077"/>
      <c r="AK15" s="4077"/>
      <c r="AL15" s="1161" t="s">
        <v>1963</v>
      </c>
      <c r="AM15" s="1161"/>
      <c r="AN15" s="1161"/>
      <c r="AO15" s="1161"/>
      <c r="AP15" s="1161"/>
      <c r="AQ15" s="1161"/>
      <c r="AR15" s="1161"/>
      <c r="AS15" s="1579"/>
      <c r="AT15" s="1579"/>
      <c r="AU15" s="1579"/>
      <c r="AV15" s="1579"/>
      <c r="AW15" s="1579"/>
      <c r="AX15" s="1579"/>
      <c r="AY15" s="1580"/>
    </row>
    <row r="16" spans="2:51" ht="24.75" customHeight="1">
      <c r="B16" s="585"/>
      <c r="C16" s="586"/>
      <c r="D16" s="586"/>
      <c r="E16" s="586"/>
      <c r="F16" s="586"/>
      <c r="G16" s="587"/>
      <c r="H16" s="626"/>
      <c r="I16" s="627"/>
      <c r="J16" s="628" t="s">
        <v>39</v>
      </c>
      <c r="K16" s="629"/>
      <c r="L16" s="629"/>
      <c r="M16" s="629"/>
      <c r="N16" s="629"/>
      <c r="O16" s="629"/>
      <c r="P16" s="630"/>
      <c r="Q16" s="1174" t="s">
        <v>280</v>
      </c>
      <c r="R16" s="1174"/>
      <c r="S16" s="1174"/>
      <c r="T16" s="1174"/>
      <c r="U16" s="1174"/>
      <c r="V16" s="1174"/>
      <c r="W16" s="1174"/>
      <c r="X16" s="1174" t="s">
        <v>280</v>
      </c>
      <c r="Y16" s="1174"/>
      <c r="Z16" s="1174"/>
      <c r="AA16" s="1174"/>
      <c r="AB16" s="1174"/>
      <c r="AC16" s="1174"/>
      <c r="AD16" s="1174"/>
      <c r="AE16" s="4078">
        <v>505</v>
      </c>
      <c r="AF16" s="4078"/>
      <c r="AG16" s="4078"/>
      <c r="AH16" s="4078"/>
      <c r="AI16" s="4078"/>
      <c r="AJ16" s="4078"/>
      <c r="AK16" s="4078"/>
      <c r="AL16" s="3859">
        <v>234.624</v>
      </c>
      <c r="AM16" s="3859"/>
      <c r="AN16" s="3859"/>
      <c r="AO16" s="3859"/>
      <c r="AP16" s="3859"/>
      <c r="AQ16" s="3859"/>
      <c r="AR16" s="3859"/>
      <c r="AS16" s="4079" t="s">
        <v>280</v>
      </c>
      <c r="AT16" s="3859"/>
      <c r="AU16" s="3859"/>
      <c r="AV16" s="3859"/>
      <c r="AW16" s="3859"/>
      <c r="AX16" s="3859"/>
      <c r="AY16" s="4080"/>
    </row>
    <row r="17" spans="2:51" ht="24.75" customHeight="1">
      <c r="B17" s="585"/>
      <c r="C17" s="586"/>
      <c r="D17" s="586"/>
      <c r="E17" s="586"/>
      <c r="F17" s="586"/>
      <c r="G17" s="587"/>
      <c r="H17" s="635" t="s">
        <v>40</v>
      </c>
      <c r="I17" s="636"/>
      <c r="J17" s="636"/>
      <c r="K17" s="636"/>
      <c r="L17" s="636"/>
      <c r="M17" s="636"/>
      <c r="N17" s="636"/>
      <c r="O17" s="636"/>
      <c r="P17" s="636"/>
      <c r="Q17" s="1123" t="s">
        <v>280</v>
      </c>
      <c r="R17" s="1123"/>
      <c r="S17" s="1123"/>
      <c r="T17" s="1123"/>
      <c r="U17" s="1123"/>
      <c r="V17" s="1123"/>
      <c r="W17" s="1123"/>
      <c r="X17" s="1123" t="s">
        <v>280</v>
      </c>
      <c r="Y17" s="1123"/>
      <c r="Z17" s="1123"/>
      <c r="AA17" s="1123"/>
      <c r="AB17" s="1123"/>
      <c r="AC17" s="1123"/>
      <c r="AD17" s="1123"/>
      <c r="AE17" s="4081">
        <v>460</v>
      </c>
      <c r="AF17" s="4081"/>
      <c r="AG17" s="4081"/>
      <c r="AH17" s="4081"/>
      <c r="AI17" s="4081"/>
      <c r="AJ17" s="4081"/>
      <c r="AK17" s="4081"/>
      <c r="AL17" s="637"/>
      <c r="AM17" s="637"/>
      <c r="AN17" s="637"/>
      <c r="AO17" s="637"/>
      <c r="AP17" s="637"/>
      <c r="AQ17" s="637"/>
      <c r="AR17" s="637"/>
      <c r="AS17" s="637"/>
      <c r="AT17" s="637"/>
      <c r="AU17" s="637"/>
      <c r="AV17" s="637"/>
      <c r="AW17" s="637"/>
      <c r="AX17" s="637"/>
      <c r="AY17" s="639"/>
    </row>
    <row r="18" spans="2:51" ht="24.75" customHeight="1">
      <c r="B18" s="640"/>
      <c r="C18" s="641"/>
      <c r="D18" s="641"/>
      <c r="E18" s="641"/>
      <c r="F18" s="641"/>
      <c r="G18" s="642"/>
      <c r="H18" s="635" t="s">
        <v>41</v>
      </c>
      <c r="I18" s="636"/>
      <c r="J18" s="636"/>
      <c r="K18" s="636"/>
      <c r="L18" s="636"/>
      <c r="M18" s="636"/>
      <c r="N18" s="636"/>
      <c r="O18" s="636"/>
      <c r="P18" s="636"/>
      <c r="Q18" s="1123" t="s">
        <v>280</v>
      </c>
      <c r="R18" s="1123"/>
      <c r="S18" s="1123"/>
      <c r="T18" s="1123"/>
      <c r="U18" s="1123"/>
      <c r="V18" s="1123"/>
      <c r="W18" s="1123"/>
      <c r="X18" s="1123" t="s">
        <v>280</v>
      </c>
      <c r="Y18" s="1123"/>
      <c r="Z18" s="1123"/>
      <c r="AA18" s="1123"/>
      <c r="AB18" s="1123"/>
      <c r="AC18" s="1123"/>
      <c r="AD18" s="1123"/>
      <c r="AE18" s="4082">
        <f>AE17/AE16</f>
        <v>0.91089108910891092</v>
      </c>
      <c r="AF18" s="4082"/>
      <c r="AG18" s="4082"/>
      <c r="AH18" s="4082"/>
      <c r="AI18" s="4082"/>
      <c r="AJ18" s="4082"/>
      <c r="AK18" s="4082"/>
      <c r="AL18" s="637"/>
      <c r="AM18" s="637"/>
      <c r="AN18" s="637"/>
      <c r="AO18" s="637"/>
      <c r="AP18" s="637"/>
      <c r="AQ18" s="637"/>
      <c r="AR18" s="637"/>
      <c r="AS18" s="637"/>
      <c r="AT18" s="637"/>
      <c r="AU18" s="637"/>
      <c r="AV18" s="637"/>
      <c r="AW18" s="637"/>
      <c r="AX18" s="637"/>
      <c r="AY18" s="639"/>
    </row>
    <row r="19" spans="2:51"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211</v>
      </c>
      <c r="AV19" s="651"/>
      <c r="AW19" s="651"/>
      <c r="AX19" s="651"/>
      <c r="AY19" s="653"/>
    </row>
    <row r="20" spans="2:51" ht="32.25" customHeight="1">
      <c r="B20" s="654"/>
      <c r="C20" s="645"/>
      <c r="D20" s="645"/>
      <c r="E20" s="645"/>
      <c r="F20" s="645"/>
      <c r="G20" s="646"/>
      <c r="H20" s="3132" t="s">
        <v>2029</v>
      </c>
      <c r="I20" s="1377"/>
      <c r="J20" s="1377"/>
      <c r="K20" s="1377"/>
      <c r="L20" s="1377"/>
      <c r="M20" s="1377"/>
      <c r="N20" s="1377"/>
      <c r="O20" s="1377"/>
      <c r="P20" s="1377"/>
      <c r="Q20" s="1377"/>
      <c r="R20" s="1377"/>
      <c r="S20" s="1377"/>
      <c r="T20" s="1377"/>
      <c r="U20" s="1377"/>
      <c r="V20" s="1377"/>
      <c r="W20" s="1377"/>
      <c r="X20" s="1377"/>
      <c r="Y20" s="1378"/>
      <c r="Z20" s="658" t="s">
        <v>213</v>
      </c>
      <c r="AA20" s="659"/>
      <c r="AB20" s="660"/>
      <c r="AC20" s="1593"/>
      <c r="AD20" s="1593"/>
      <c r="AE20" s="1593"/>
      <c r="AF20" s="1106" t="s">
        <v>432</v>
      </c>
      <c r="AG20" s="1106"/>
      <c r="AH20" s="1106"/>
      <c r="AI20" s="1106"/>
      <c r="AJ20" s="1106"/>
      <c r="AK20" s="1106" t="s">
        <v>432</v>
      </c>
      <c r="AL20" s="1106"/>
      <c r="AM20" s="1106"/>
      <c r="AN20" s="1106"/>
      <c r="AO20" s="1106"/>
      <c r="AP20" s="1106" t="s">
        <v>432</v>
      </c>
      <c r="AQ20" s="1106"/>
      <c r="AR20" s="1106"/>
      <c r="AS20" s="1106"/>
      <c r="AT20" s="1106"/>
      <c r="AU20" s="1106" t="s">
        <v>432</v>
      </c>
      <c r="AV20" s="1106"/>
      <c r="AW20" s="1106"/>
      <c r="AX20" s="1106"/>
      <c r="AY20" s="2027"/>
    </row>
    <row r="21" spans="2:51" ht="32.25" customHeight="1">
      <c r="B21" s="664"/>
      <c r="C21" s="665"/>
      <c r="D21" s="665"/>
      <c r="E21" s="665"/>
      <c r="F21" s="665"/>
      <c r="G21" s="666"/>
      <c r="H21" s="2299"/>
      <c r="I21" s="3759"/>
      <c r="J21" s="3759"/>
      <c r="K21" s="3759"/>
      <c r="L21" s="3759"/>
      <c r="M21" s="3759"/>
      <c r="N21" s="3759"/>
      <c r="O21" s="3759"/>
      <c r="P21" s="3759"/>
      <c r="Q21" s="3759"/>
      <c r="R21" s="3759"/>
      <c r="S21" s="3759"/>
      <c r="T21" s="3759"/>
      <c r="U21" s="3759"/>
      <c r="V21" s="3759"/>
      <c r="W21" s="3759"/>
      <c r="X21" s="3759"/>
      <c r="Y21" s="3760"/>
      <c r="Z21" s="581" t="s">
        <v>52</v>
      </c>
      <c r="AA21" s="582"/>
      <c r="AB21" s="583"/>
      <c r="AC21" s="1198" t="s">
        <v>431</v>
      </c>
      <c r="AD21" s="1198"/>
      <c r="AE21" s="1198"/>
      <c r="AF21" s="1198" t="s">
        <v>432</v>
      </c>
      <c r="AG21" s="1198"/>
      <c r="AH21" s="1198"/>
      <c r="AI21" s="1198"/>
      <c r="AJ21" s="1198"/>
      <c r="AK21" s="1198" t="s">
        <v>432</v>
      </c>
      <c r="AL21" s="1198"/>
      <c r="AM21" s="1198"/>
      <c r="AN21" s="1198"/>
      <c r="AO21" s="1198"/>
      <c r="AP21" s="1198" t="s">
        <v>432</v>
      </c>
      <c r="AQ21" s="1198"/>
      <c r="AR21" s="1198"/>
      <c r="AS21" s="1198"/>
      <c r="AT21" s="1198"/>
      <c r="AU21" s="670"/>
      <c r="AV21" s="670"/>
      <c r="AW21" s="670"/>
      <c r="AX21" s="670"/>
      <c r="AY21" s="671"/>
    </row>
    <row r="22" spans="2:51" ht="31.75" customHeight="1">
      <c r="B22" s="672" t="s">
        <v>54</v>
      </c>
      <c r="C22" s="673"/>
      <c r="D22" s="673"/>
      <c r="E22" s="673"/>
      <c r="F22" s="673"/>
      <c r="G22" s="674"/>
      <c r="H22" s="647" t="s">
        <v>55</v>
      </c>
      <c r="I22" s="582"/>
      <c r="J22" s="582"/>
      <c r="K22" s="582"/>
      <c r="L22" s="582"/>
      <c r="M22" s="582"/>
      <c r="N22" s="582"/>
      <c r="O22" s="582"/>
      <c r="P22" s="582"/>
      <c r="Q22" s="582"/>
      <c r="R22" s="582"/>
      <c r="S22" s="582"/>
      <c r="T22" s="582"/>
      <c r="U22" s="582"/>
      <c r="V22" s="582"/>
      <c r="W22" s="582"/>
      <c r="X22" s="582"/>
      <c r="Y22" s="583"/>
      <c r="Z22" s="648"/>
      <c r="AA22" s="649"/>
      <c r="AB22" s="650"/>
      <c r="AC22" s="581" t="s">
        <v>45</v>
      </c>
      <c r="AD22" s="582"/>
      <c r="AE22" s="583"/>
      <c r="AF22" s="651" t="s">
        <v>202</v>
      </c>
      <c r="AG22" s="651"/>
      <c r="AH22" s="651"/>
      <c r="AI22" s="651"/>
      <c r="AJ22" s="651"/>
      <c r="AK22" s="651" t="s">
        <v>203</v>
      </c>
      <c r="AL22" s="651"/>
      <c r="AM22" s="651"/>
      <c r="AN22" s="651"/>
      <c r="AO22" s="651"/>
      <c r="AP22" s="651" t="s">
        <v>204</v>
      </c>
      <c r="AQ22" s="651"/>
      <c r="AR22" s="651"/>
      <c r="AS22" s="651"/>
      <c r="AT22" s="651"/>
      <c r="AU22" s="675" t="s">
        <v>56</v>
      </c>
      <c r="AV22" s="676"/>
      <c r="AW22" s="676"/>
      <c r="AX22" s="676"/>
      <c r="AY22" s="677"/>
    </row>
    <row r="23" spans="2:51" ht="39.950000000000003" customHeight="1">
      <c r="B23" s="678"/>
      <c r="C23" s="679"/>
      <c r="D23" s="679"/>
      <c r="E23" s="679"/>
      <c r="F23" s="679"/>
      <c r="G23" s="680"/>
      <c r="H23" s="2369" t="s">
        <v>2030</v>
      </c>
      <c r="I23" s="693"/>
      <c r="J23" s="693"/>
      <c r="K23" s="693"/>
      <c r="L23" s="693"/>
      <c r="M23" s="693"/>
      <c r="N23" s="693"/>
      <c r="O23" s="693"/>
      <c r="P23" s="693"/>
      <c r="Q23" s="693"/>
      <c r="R23" s="693"/>
      <c r="S23" s="693"/>
      <c r="T23" s="693"/>
      <c r="U23" s="693"/>
      <c r="V23" s="693"/>
      <c r="W23" s="693"/>
      <c r="X23" s="693"/>
      <c r="Y23" s="694"/>
      <c r="Z23" s="683" t="s">
        <v>58</v>
      </c>
      <c r="AA23" s="684"/>
      <c r="AB23" s="685"/>
      <c r="AC23" s="1195" t="s">
        <v>1285</v>
      </c>
      <c r="AD23" s="1150"/>
      <c r="AE23" s="1196"/>
      <c r="AF23" s="1198" t="s">
        <v>280</v>
      </c>
      <c r="AG23" s="1198"/>
      <c r="AH23" s="1198"/>
      <c r="AI23" s="1198"/>
      <c r="AJ23" s="1198"/>
      <c r="AK23" s="1198" t="s">
        <v>280</v>
      </c>
      <c r="AL23" s="1198"/>
      <c r="AM23" s="1198"/>
      <c r="AN23" s="1198"/>
      <c r="AO23" s="1198"/>
      <c r="AP23" s="1198">
        <v>15</v>
      </c>
      <c r="AQ23" s="1198"/>
      <c r="AR23" s="1198"/>
      <c r="AS23" s="1198"/>
      <c r="AT23" s="1198"/>
      <c r="AU23" s="1197" t="s">
        <v>280</v>
      </c>
      <c r="AV23" s="693"/>
      <c r="AW23" s="693"/>
      <c r="AX23" s="693"/>
      <c r="AY23" s="1199"/>
    </row>
    <row r="24" spans="2:51" ht="26.85" customHeight="1">
      <c r="B24" s="698"/>
      <c r="C24" s="699"/>
      <c r="D24" s="699"/>
      <c r="E24" s="699"/>
      <c r="F24" s="699"/>
      <c r="G24" s="700"/>
      <c r="H24" s="1601"/>
      <c r="I24" s="714"/>
      <c r="J24" s="714"/>
      <c r="K24" s="714"/>
      <c r="L24" s="714"/>
      <c r="M24" s="714"/>
      <c r="N24" s="714"/>
      <c r="O24" s="714"/>
      <c r="P24" s="714"/>
      <c r="Q24" s="714"/>
      <c r="R24" s="714"/>
      <c r="S24" s="714"/>
      <c r="T24" s="714"/>
      <c r="U24" s="714"/>
      <c r="V24" s="714"/>
      <c r="W24" s="714"/>
      <c r="X24" s="714"/>
      <c r="Y24" s="715"/>
      <c r="Z24" s="704"/>
      <c r="AA24" s="705"/>
      <c r="AB24" s="706"/>
      <c r="AC24" s="1154"/>
      <c r="AD24" s="1155"/>
      <c r="AE24" s="1202"/>
      <c r="AF24" s="713" t="s">
        <v>280</v>
      </c>
      <c r="AG24" s="714"/>
      <c r="AH24" s="714"/>
      <c r="AI24" s="714"/>
      <c r="AJ24" s="715"/>
      <c r="AK24" s="713" t="s">
        <v>280</v>
      </c>
      <c r="AL24" s="714"/>
      <c r="AM24" s="714"/>
      <c r="AN24" s="714"/>
      <c r="AO24" s="715"/>
      <c r="AP24" s="1203" t="s">
        <v>280</v>
      </c>
      <c r="AQ24" s="1204"/>
      <c r="AR24" s="1204"/>
      <c r="AS24" s="1204"/>
      <c r="AT24" s="1205"/>
      <c r="AU24" s="1204" t="s">
        <v>280</v>
      </c>
      <c r="AV24" s="714"/>
      <c r="AW24" s="714"/>
      <c r="AX24" s="714"/>
      <c r="AY24" s="2046"/>
    </row>
    <row r="25" spans="2:51" ht="88.55" customHeight="1">
      <c r="B25" s="672" t="s">
        <v>66</v>
      </c>
      <c r="C25" s="719"/>
      <c r="D25" s="719"/>
      <c r="E25" s="719"/>
      <c r="F25" s="719"/>
      <c r="G25" s="719"/>
      <c r="H25" s="4083" t="s">
        <v>2031</v>
      </c>
      <c r="I25" s="1117"/>
      <c r="J25" s="1117"/>
      <c r="K25" s="1117"/>
      <c r="L25" s="1117"/>
      <c r="M25" s="1117"/>
      <c r="N25" s="1117"/>
      <c r="O25" s="1117"/>
      <c r="P25" s="1117"/>
      <c r="Q25" s="1117"/>
      <c r="R25" s="1117"/>
      <c r="S25" s="1117"/>
      <c r="T25" s="1117"/>
      <c r="U25" s="1117"/>
      <c r="V25" s="1117"/>
      <c r="W25" s="1117"/>
      <c r="X25" s="1117"/>
      <c r="Y25" s="1118"/>
      <c r="Z25" s="723" t="s">
        <v>68</v>
      </c>
      <c r="AA25" s="724"/>
      <c r="AB25" s="725"/>
      <c r="AC25" s="1087" t="s">
        <v>2032</v>
      </c>
      <c r="AD25" s="1114"/>
      <c r="AE25" s="1114"/>
      <c r="AF25" s="1114"/>
      <c r="AG25" s="1114"/>
      <c r="AH25" s="1114"/>
      <c r="AI25" s="1114"/>
      <c r="AJ25" s="1114"/>
      <c r="AK25" s="1114"/>
      <c r="AL25" s="1114"/>
      <c r="AM25" s="1114"/>
      <c r="AN25" s="1114"/>
      <c r="AO25" s="1114"/>
      <c r="AP25" s="1114"/>
      <c r="AQ25" s="1114"/>
      <c r="AR25" s="1114"/>
      <c r="AS25" s="1114"/>
      <c r="AT25" s="1114"/>
      <c r="AU25" s="1114"/>
      <c r="AV25" s="1114"/>
      <c r="AW25" s="1114"/>
      <c r="AX25" s="1114"/>
      <c r="AY25" s="2047"/>
    </row>
    <row r="26" spans="2:51" ht="23.1" customHeight="1">
      <c r="B26" s="729" t="s">
        <v>70</v>
      </c>
      <c r="C26" s="730"/>
      <c r="D26" s="731" t="s">
        <v>71</v>
      </c>
      <c r="E26" s="732"/>
      <c r="F26" s="732"/>
      <c r="G26" s="732"/>
      <c r="H26" s="732"/>
      <c r="I26" s="732"/>
      <c r="J26" s="732"/>
      <c r="K26" s="732"/>
      <c r="L26" s="733"/>
      <c r="M26" s="734" t="s">
        <v>72</v>
      </c>
      <c r="N26" s="734"/>
      <c r="O26" s="734"/>
      <c r="P26" s="734"/>
      <c r="Q26" s="734"/>
      <c r="R26" s="734"/>
      <c r="S26" s="735" t="s">
        <v>206</v>
      </c>
      <c r="T26" s="735"/>
      <c r="U26" s="735"/>
      <c r="V26" s="735"/>
      <c r="W26" s="735"/>
      <c r="X26" s="735"/>
      <c r="Y26" s="736" t="s">
        <v>73</v>
      </c>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7"/>
    </row>
    <row r="27" spans="2:51" ht="23.1" customHeight="1">
      <c r="B27" s="738"/>
      <c r="C27" s="739"/>
      <c r="D27" s="2826" t="s">
        <v>715</v>
      </c>
      <c r="E27" s="1573"/>
      <c r="F27" s="1573"/>
      <c r="G27" s="1573"/>
      <c r="H27" s="1573"/>
      <c r="I27" s="1573"/>
      <c r="J27" s="1573"/>
      <c r="K27" s="1573"/>
      <c r="L27" s="2727"/>
      <c r="M27" s="1160">
        <v>148</v>
      </c>
      <c r="N27" s="1160"/>
      <c r="O27" s="1160"/>
      <c r="P27" s="1160"/>
      <c r="Q27" s="1160"/>
      <c r="R27" s="1160"/>
      <c r="S27" s="3264" t="s">
        <v>167</v>
      </c>
      <c r="T27" s="1160"/>
      <c r="U27" s="1160"/>
      <c r="V27" s="1160"/>
      <c r="W27" s="1160"/>
      <c r="X27" s="1160"/>
      <c r="Y27" s="309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3"/>
    </row>
    <row r="28" spans="2:51" ht="23.1" customHeight="1">
      <c r="B28" s="738"/>
      <c r="C28" s="739"/>
      <c r="D28" s="2831" t="s">
        <v>2033</v>
      </c>
      <c r="E28" s="1247"/>
      <c r="F28" s="1247"/>
      <c r="G28" s="1247"/>
      <c r="H28" s="1247"/>
      <c r="I28" s="1247"/>
      <c r="J28" s="1247"/>
      <c r="K28" s="1247"/>
      <c r="L28" s="1248"/>
      <c r="M28" s="1161">
        <v>75</v>
      </c>
      <c r="N28" s="1161"/>
      <c r="O28" s="1161"/>
      <c r="P28" s="1161"/>
      <c r="Q28" s="1161"/>
      <c r="R28" s="1161"/>
      <c r="S28" s="4084" t="s">
        <v>280</v>
      </c>
      <c r="T28" s="1169"/>
      <c r="U28" s="1169"/>
      <c r="V28" s="1169"/>
      <c r="W28" s="1169"/>
      <c r="X28" s="1169"/>
      <c r="Y28" s="1225"/>
      <c r="Z28" s="1226"/>
      <c r="AA28" s="1226"/>
      <c r="AB28" s="1226"/>
      <c r="AC28" s="1226"/>
      <c r="AD28" s="1226"/>
      <c r="AE28" s="1226"/>
      <c r="AF28" s="1226"/>
      <c r="AG28" s="1226"/>
      <c r="AH28" s="1226"/>
      <c r="AI28" s="1226"/>
      <c r="AJ28" s="1226"/>
      <c r="AK28" s="1226"/>
      <c r="AL28" s="1226"/>
      <c r="AM28" s="1226"/>
      <c r="AN28" s="1226"/>
      <c r="AO28" s="1226"/>
      <c r="AP28" s="1226"/>
      <c r="AQ28" s="1226"/>
      <c r="AR28" s="1226"/>
      <c r="AS28" s="1226"/>
      <c r="AT28" s="1226"/>
      <c r="AU28" s="1226"/>
      <c r="AV28" s="1226"/>
      <c r="AW28" s="1226"/>
      <c r="AX28" s="1226"/>
      <c r="AY28" s="1227"/>
    </row>
    <row r="29" spans="2:51" ht="23.1" customHeight="1">
      <c r="B29" s="738"/>
      <c r="C29" s="739"/>
      <c r="D29" s="4085" t="s">
        <v>476</v>
      </c>
      <c r="E29" s="1247"/>
      <c r="F29" s="1247"/>
      <c r="G29" s="1247"/>
      <c r="H29" s="1247"/>
      <c r="I29" s="1247"/>
      <c r="J29" s="1247"/>
      <c r="K29" s="1247"/>
      <c r="L29" s="1248"/>
      <c r="M29" s="1169">
        <v>11.624000000000001</v>
      </c>
      <c r="N29" s="1169"/>
      <c r="O29" s="1169"/>
      <c r="P29" s="1169"/>
      <c r="Q29" s="1169"/>
      <c r="R29" s="1169"/>
      <c r="S29" s="4084" t="s">
        <v>2034</v>
      </c>
      <c r="T29" s="1169"/>
      <c r="U29" s="1169"/>
      <c r="V29" s="1169"/>
      <c r="W29" s="1169"/>
      <c r="X29" s="1169"/>
      <c r="Y29" s="1225"/>
      <c r="Z29" s="1226"/>
      <c r="AA29" s="1226"/>
      <c r="AB29" s="1226"/>
      <c r="AC29" s="1226"/>
      <c r="AD29" s="1226"/>
      <c r="AE29" s="1226"/>
      <c r="AF29" s="1226"/>
      <c r="AG29" s="1226"/>
      <c r="AH29" s="1226"/>
      <c r="AI29" s="1226"/>
      <c r="AJ29" s="1226"/>
      <c r="AK29" s="1226"/>
      <c r="AL29" s="1226"/>
      <c r="AM29" s="1226"/>
      <c r="AN29" s="1226"/>
      <c r="AO29" s="1226"/>
      <c r="AP29" s="1226"/>
      <c r="AQ29" s="1226"/>
      <c r="AR29" s="1226"/>
      <c r="AS29" s="1226"/>
      <c r="AT29" s="1226"/>
      <c r="AU29" s="1226"/>
      <c r="AV29" s="1226"/>
      <c r="AW29" s="1226"/>
      <c r="AX29" s="1226"/>
      <c r="AY29" s="1227"/>
    </row>
    <row r="30" spans="2:51" ht="23.1" customHeight="1">
      <c r="B30" s="738"/>
      <c r="C30" s="739"/>
      <c r="D30" s="1220"/>
      <c r="E30" s="1221"/>
      <c r="F30" s="1221"/>
      <c r="G30" s="1221"/>
      <c r="H30" s="1221"/>
      <c r="I30" s="1221"/>
      <c r="J30" s="1221"/>
      <c r="K30" s="1221"/>
      <c r="L30" s="1222"/>
      <c r="M30" s="1223"/>
      <c r="N30" s="1223"/>
      <c r="O30" s="1223"/>
      <c r="P30" s="1223"/>
      <c r="Q30" s="1223"/>
      <c r="R30" s="1223"/>
      <c r="S30" s="1223"/>
      <c r="T30" s="1223"/>
      <c r="U30" s="1223"/>
      <c r="V30" s="1223"/>
      <c r="W30" s="1223"/>
      <c r="X30" s="1223"/>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51" ht="23.1" customHeight="1">
      <c r="B31" s="738"/>
      <c r="C31" s="739"/>
      <c r="D31" s="1220"/>
      <c r="E31" s="1221"/>
      <c r="F31" s="1221"/>
      <c r="G31" s="1221"/>
      <c r="H31" s="1221"/>
      <c r="I31" s="1221"/>
      <c r="J31" s="1221"/>
      <c r="K31" s="1221"/>
      <c r="L31" s="1222"/>
      <c r="M31" s="1223"/>
      <c r="N31" s="1223"/>
      <c r="O31" s="1223"/>
      <c r="P31" s="1223"/>
      <c r="Q31" s="1223"/>
      <c r="R31" s="1223"/>
      <c r="S31" s="1223"/>
      <c r="T31" s="1223"/>
      <c r="U31" s="1223"/>
      <c r="V31" s="1223"/>
      <c r="W31" s="1223"/>
      <c r="X31" s="1223"/>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51" ht="23.1" customHeight="1">
      <c r="B32" s="738"/>
      <c r="C32" s="739"/>
      <c r="D32" s="1220"/>
      <c r="E32" s="1221"/>
      <c r="F32" s="1221"/>
      <c r="G32" s="1221"/>
      <c r="H32" s="1221"/>
      <c r="I32" s="1221"/>
      <c r="J32" s="1221"/>
      <c r="K32" s="1221"/>
      <c r="L32" s="1222"/>
      <c r="M32" s="1223"/>
      <c r="N32" s="1223"/>
      <c r="O32" s="1223"/>
      <c r="P32" s="1223"/>
      <c r="Q32" s="1223"/>
      <c r="R32" s="1223"/>
      <c r="S32" s="1223"/>
      <c r="T32" s="1223"/>
      <c r="U32" s="1223"/>
      <c r="V32" s="1223"/>
      <c r="W32" s="1223"/>
      <c r="X32" s="1223"/>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ht="23.1" customHeight="1">
      <c r="B33" s="738"/>
      <c r="C33" s="739"/>
      <c r="D33" s="1228"/>
      <c r="E33" s="1229"/>
      <c r="F33" s="1229"/>
      <c r="G33" s="1229"/>
      <c r="H33" s="1229"/>
      <c r="I33" s="1229"/>
      <c r="J33" s="1229"/>
      <c r="K33" s="1229"/>
      <c r="L33" s="1230"/>
      <c r="M33" s="1231"/>
      <c r="N33" s="1231"/>
      <c r="O33" s="1231"/>
      <c r="P33" s="1231"/>
      <c r="Q33" s="1231"/>
      <c r="R33" s="1231"/>
      <c r="S33" s="1231"/>
      <c r="T33" s="1231"/>
      <c r="U33" s="1231"/>
      <c r="V33" s="1231"/>
      <c r="W33" s="1231"/>
      <c r="X33" s="1231"/>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ht="23.1" customHeight="1">
      <c r="B34" s="763"/>
      <c r="C34" s="764"/>
      <c r="D34" s="765" t="s">
        <v>39</v>
      </c>
      <c r="E34" s="766"/>
      <c r="F34" s="766"/>
      <c r="G34" s="766"/>
      <c r="H34" s="766"/>
      <c r="I34" s="766"/>
      <c r="J34" s="766"/>
      <c r="K34" s="766"/>
      <c r="L34" s="767"/>
      <c r="M34" s="4086">
        <v>234.624</v>
      </c>
      <c r="N34" s="4086"/>
      <c r="O34" s="4086"/>
      <c r="P34" s="4086"/>
      <c r="Q34" s="4086"/>
      <c r="R34" s="4086"/>
      <c r="S34" s="4087" t="s">
        <v>280</v>
      </c>
      <c r="T34" s="4086"/>
      <c r="U34" s="4086"/>
      <c r="V34" s="4086"/>
      <c r="W34" s="4086"/>
      <c r="X34" s="4086"/>
      <c r="Y34" s="1237"/>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9"/>
    </row>
    <row r="35" spans="1:51" ht="2.95" customHeight="1">
      <c r="A35" s="773"/>
      <c r="B35" s="774"/>
      <c r="C35" s="774"/>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row>
    <row r="36" spans="1:51" ht="2.95" customHeight="1" thickBot="1">
      <c r="A36" s="773"/>
      <c r="B36" s="776"/>
      <c r="C36" s="776"/>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row>
    <row r="37" spans="1:51" ht="20.95" hidden="1" customHeight="1">
      <c r="B37" s="778" t="s">
        <v>76</v>
      </c>
      <c r="C37" s="779"/>
      <c r="D37" s="780" t="s">
        <v>77</v>
      </c>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781"/>
    </row>
    <row r="38" spans="1:51" ht="203.25" hidden="1" customHeight="1">
      <c r="B38" s="778"/>
      <c r="C38" s="779"/>
      <c r="D38" s="782" t="s">
        <v>78</v>
      </c>
      <c r="E38" s="783"/>
      <c r="F38" s="783"/>
      <c r="G38" s="783"/>
      <c r="H38" s="783"/>
      <c r="I38" s="783"/>
      <c r="J38" s="783"/>
      <c r="K38" s="783"/>
      <c r="L38" s="783"/>
      <c r="M38" s="783"/>
      <c r="N38" s="783"/>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4"/>
    </row>
    <row r="39" spans="1:51" ht="20.3" hidden="1" customHeight="1">
      <c r="B39" s="778"/>
      <c r="C39" s="779"/>
      <c r="D39" s="785" t="s">
        <v>79</v>
      </c>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7"/>
    </row>
    <row r="40" spans="1:51" ht="100.5" hidden="1" customHeight="1" thickBot="1">
      <c r="B40" s="788"/>
      <c r="C40" s="789"/>
      <c r="D40" s="790"/>
      <c r="E40" s="791"/>
      <c r="F40" s="791"/>
      <c r="G40" s="791"/>
      <c r="H40" s="791"/>
      <c r="I40" s="791"/>
      <c r="J40" s="791"/>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2"/>
    </row>
    <row r="41" spans="1:51" ht="20.95" hidden="1" customHeight="1">
      <c r="A41" s="793"/>
      <c r="B41" s="794"/>
      <c r="C41" s="795"/>
      <c r="D41" s="796" t="s">
        <v>80</v>
      </c>
      <c r="E41" s="797"/>
      <c r="F41" s="797"/>
      <c r="G41" s="797"/>
      <c r="H41" s="797"/>
      <c r="I41" s="797"/>
      <c r="J41" s="797"/>
      <c r="K41" s="797"/>
      <c r="L41" s="797"/>
      <c r="M41" s="797"/>
      <c r="N41" s="797"/>
      <c r="O41" s="797"/>
      <c r="P41" s="797"/>
      <c r="Q41" s="797"/>
      <c r="R41" s="797"/>
      <c r="S41" s="797"/>
      <c r="T41" s="797"/>
      <c r="U41" s="797"/>
      <c r="V41" s="797"/>
      <c r="W41" s="797"/>
      <c r="X41" s="797"/>
      <c r="Y41" s="797"/>
      <c r="Z41" s="797"/>
      <c r="AA41" s="797"/>
      <c r="AB41" s="797"/>
      <c r="AC41" s="797"/>
      <c r="AD41" s="797"/>
      <c r="AE41" s="797"/>
      <c r="AF41" s="797"/>
      <c r="AG41" s="797"/>
      <c r="AH41" s="797"/>
      <c r="AI41" s="797"/>
      <c r="AJ41" s="797"/>
      <c r="AK41" s="797"/>
      <c r="AL41" s="797"/>
      <c r="AM41" s="797"/>
      <c r="AN41" s="797"/>
      <c r="AO41" s="797"/>
      <c r="AP41" s="797"/>
      <c r="AQ41" s="797"/>
      <c r="AR41" s="797"/>
      <c r="AS41" s="797"/>
      <c r="AT41" s="797"/>
      <c r="AU41" s="797"/>
      <c r="AV41" s="797"/>
      <c r="AW41" s="797"/>
      <c r="AX41" s="797"/>
      <c r="AY41" s="798"/>
    </row>
    <row r="42" spans="1:51" ht="136" hidden="1" customHeight="1">
      <c r="A42" s="793"/>
      <c r="B42" s="799"/>
      <c r="C42" s="800"/>
      <c r="D42" s="801"/>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2"/>
      <c r="AY42" s="803"/>
    </row>
    <row r="43" spans="1:51" ht="20.95" customHeight="1">
      <c r="A43" s="793"/>
      <c r="B43" s="804" t="s">
        <v>81</v>
      </c>
      <c r="C43" s="805"/>
      <c r="D43" s="805"/>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805"/>
      <c r="AH43" s="805"/>
      <c r="AI43" s="805"/>
      <c r="AJ43" s="805"/>
      <c r="AK43" s="805"/>
      <c r="AL43" s="805"/>
      <c r="AM43" s="805"/>
      <c r="AN43" s="805"/>
      <c r="AO43" s="805"/>
      <c r="AP43" s="805"/>
      <c r="AQ43" s="805"/>
      <c r="AR43" s="805"/>
      <c r="AS43" s="805"/>
      <c r="AT43" s="805"/>
      <c r="AU43" s="805"/>
      <c r="AV43" s="805"/>
      <c r="AW43" s="805"/>
      <c r="AX43" s="805"/>
      <c r="AY43" s="806"/>
    </row>
    <row r="44" spans="1:51" ht="20.95" customHeight="1">
      <c r="A44" s="793"/>
      <c r="B44" s="799"/>
      <c r="C44" s="800"/>
      <c r="D44" s="807" t="s">
        <v>82</v>
      </c>
      <c r="E44" s="717"/>
      <c r="F44" s="717"/>
      <c r="G44" s="717"/>
      <c r="H44" s="716" t="s">
        <v>83</v>
      </c>
      <c r="I44" s="717"/>
      <c r="J44" s="717"/>
      <c r="K44" s="717"/>
      <c r="L44" s="717"/>
      <c r="M44" s="717"/>
      <c r="N44" s="717"/>
      <c r="O44" s="717"/>
      <c r="P44" s="717"/>
      <c r="Q44" s="717"/>
      <c r="R44" s="717"/>
      <c r="S44" s="717"/>
      <c r="T44" s="717"/>
      <c r="U44" s="717"/>
      <c r="V44" s="717"/>
      <c r="W44" s="717"/>
      <c r="X44" s="717"/>
      <c r="Y44" s="717"/>
      <c r="Z44" s="717"/>
      <c r="AA44" s="717"/>
      <c r="AB44" s="717"/>
      <c r="AC44" s="717"/>
      <c r="AD44" s="717"/>
      <c r="AE44" s="717"/>
      <c r="AF44" s="717"/>
      <c r="AG44" s="808"/>
      <c r="AH44" s="716" t="s">
        <v>84</v>
      </c>
      <c r="AI44" s="717"/>
      <c r="AJ44" s="717"/>
      <c r="AK44" s="717"/>
      <c r="AL44" s="717"/>
      <c r="AM44" s="717"/>
      <c r="AN44" s="717"/>
      <c r="AO44" s="717"/>
      <c r="AP44" s="717"/>
      <c r="AQ44" s="717"/>
      <c r="AR44" s="717"/>
      <c r="AS44" s="717"/>
      <c r="AT44" s="717"/>
      <c r="AU44" s="717"/>
      <c r="AV44" s="717"/>
      <c r="AW44" s="717"/>
      <c r="AX44" s="717"/>
      <c r="AY44" s="718"/>
    </row>
    <row r="45" spans="1:51" ht="26.2" customHeight="1">
      <c r="A45" s="793"/>
      <c r="B45" s="809" t="s">
        <v>85</v>
      </c>
      <c r="C45" s="810"/>
      <c r="D45" s="811" t="s">
        <v>358</v>
      </c>
      <c r="E45" s="812"/>
      <c r="F45" s="812"/>
      <c r="G45" s="813"/>
      <c r="H45" s="814" t="s">
        <v>87</v>
      </c>
      <c r="I45" s="812"/>
      <c r="J45" s="812"/>
      <c r="K45" s="812"/>
      <c r="L45" s="812"/>
      <c r="M45" s="812"/>
      <c r="N45" s="812"/>
      <c r="O45" s="812"/>
      <c r="P45" s="812"/>
      <c r="Q45" s="812"/>
      <c r="R45" s="812"/>
      <c r="S45" s="812"/>
      <c r="T45" s="812"/>
      <c r="U45" s="812"/>
      <c r="V45" s="812"/>
      <c r="W45" s="812"/>
      <c r="X45" s="812"/>
      <c r="Y45" s="812"/>
      <c r="Z45" s="812"/>
      <c r="AA45" s="812"/>
      <c r="AB45" s="812"/>
      <c r="AC45" s="812"/>
      <c r="AD45" s="812"/>
      <c r="AE45" s="812"/>
      <c r="AF45" s="812"/>
      <c r="AG45" s="813"/>
      <c r="AH45" s="695"/>
      <c r="AI45" s="696"/>
      <c r="AJ45" s="696"/>
      <c r="AK45" s="696"/>
      <c r="AL45" s="696"/>
      <c r="AM45" s="696"/>
      <c r="AN45" s="696"/>
      <c r="AO45" s="696"/>
      <c r="AP45" s="696"/>
      <c r="AQ45" s="696"/>
      <c r="AR45" s="696"/>
      <c r="AS45" s="696"/>
      <c r="AT45" s="696"/>
      <c r="AU45" s="696"/>
      <c r="AV45" s="696"/>
      <c r="AW45" s="696"/>
      <c r="AX45" s="696"/>
      <c r="AY45" s="697"/>
    </row>
    <row r="46" spans="1:51" ht="33.4" customHeight="1">
      <c r="A46" s="793"/>
      <c r="B46" s="818"/>
      <c r="C46" s="819"/>
      <c r="D46" s="820" t="s">
        <v>358</v>
      </c>
      <c r="E46" s="821"/>
      <c r="F46" s="821"/>
      <c r="G46" s="822"/>
      <c r="H46" s="823" t="s">
        <v>227</v>
      </c>
      <c r="I46" s="824"/>
      <c r="J46" s="824"/>
      <c r="K46" s="824"/>
      <c r="L46" s="824"/>
      <c r="M46" s="824"/>
      <c r="N46" s="824"/>
      <c r="O46" s="824"/>
      <c r="P46" s="824"/>
      <c r="Q46" s="824"/>
      <c r="R46" s="824"/>
      <c r="S46" s="824"/>
      <c r="T46" s="824"/>
      <c r="U46" s="824"/>
      <c r="V46" s="824"/>
      <c r="W46" s="824"/>
      <c r="X46" s="824"/>
      <c r="Y46" s="824"/>
      <c r="Z46" s="824"/>
      <c r="AA46" s="824"/>
      <c r="AB46" s="824"/>
      <c r="AC46" s="824"/>
      <c r="AD46" s="824"/>
      <c r="AE46" s="824"/>
      <c r="AF46" s="824"/>
      <c r="AG46" s="825"/>
      <c r="AH46" s="1906"/>
      <c r="AI46" s="1907"/>
      <c r="AJ46" s="1907"/>
      <c r="AK46" s="1907"/>
      <c r="AL46" s="1907"/>
      <c r="AM46" s="1907"/>
      <c r="AN46" s="1907"/>
      <c r="AO46" s="1907"/>
      <c r="AP46" s="1907"/>
      <c r="AQ46" s="1907"/>
      <c r="AR46" s="1907"/>
      <c r="AS46" s="1907"/>
      <c r="AT46" s="1907"/>
      <c r="AU46" s="1907"/>
      <c r="AV46" s="1907"/>
      <c r="AW46" s="1907"/>
      <c r="AX46" s="1907"/>
      <c r="AY46" s="1908"/>
    </row>
    <row r="47" spans="1:51" ht="26.2" customHeight="1">
      <c r="A47" s="793"/>
      <c r="B47" s="829"/>
      <c r="C47" s="830"/>
      <c r="D47" s="831" t="s">
        <v>280</v>
      </c>
      <c r="E47" s="832"/>
      <c r="F47" s="832"/>
      <c r="G47" s="833"/>
      <c r="H47" s="834" t="s">
        <v>360</v>
      </c>
      <c r="I47" s="835"/>
      <c r="J47" s="835"/>
      <c r="K47" s="835"/>
      <c r="L47" s="835"/>
      <c r="M47" s="835"/>
      <c r="N47" s="835"/>
      <c r="O47" s="835"/>
      <c r="P47" s="835"/>
      <c r="Q47" s="835"/>
      <c r="R47" s="835"/>
      <c r="S47" s="835"/>
      <c r="T47" s="835"/>
      <c r="U47" s="835"/>
      <c r="V47" s="835"/>
      <c r="W47" s="835"/>
      <c r="X47" s="835"/>
      <c r="Y47" s="835"/>
      <c r="Z47" s="835"/>
      <c r="AA47" s="835"/>
      <c r="AB47" s="835"/>
      <c r="AC47" s="835"/>
      <c r="AD47" s="835"/>
      <c r="AE47" s="835"/>
      <c r="AF47" s="835"/>
      <c r="AG47" s="836"/>
      <c r="AH47" s="716"/>
      <c r="AI47" s="717"/>
      <c r="AJ47" s="717"/>
      <c r="AK47" s="717"/>
      <c r="AL47" s="717"/>
      <c r="AM47" s="717"/>
      <c r="AN47" s="717"/>
      <c r="AO47" s="717"/>
      <c r="AP47" s="717"/>
      <c r="AQ47" s="717"/>
      <c r="AR47" s="717"/>
      <c r="AS47" s="717"/>
      <c r="AT47" s="717"/>
      <c r="AU47" s="717"/>
      <c r="AV47" s="717"/>
      <c r="AW47" s="717"/>
      <c r="AX47" s="717"/>
      <c r="AY47" s="718"/>
    </row>
    <row r="48" spans="1:51" ht="26.2" customHeight="1">
      <c r="A48" s="793"/>
      <c r="B48" s="818" t="s">
        <v>91</v>
      </c>
      <c r="C48" s="819"/>
      <c r="D48" s="1241" t="s">
        <v>280</v>
      </c>
      <c r="E48" s="1029"/>
      <c r="F48" s="1029"/>
      <c r="G48" s="1030"/>
      <c r="H48" s="814" t="s">
        <v>92</v>
      </c>
      <c r="I48" s="812"/>
      <c r="J48" s="812"/>
      <c r="K48" s="812"/>
      <c r="L48" s="812"/>
      <c r="M48" s="812"/>
      <c r="N48" s="812"/>
      <c r="O48" s="812"/>
      <c r="P48" s="812"/>
      <c r="Q48" s="812"/>
      <c r="R48" s="812"/>
      <c r="S48" s="812"/>
      <c r="T48" s="812"/>
      <c r="U48" s="812"/>
      <c r="V48" s="812"/>
      <c r="W48" s="812"/>
      <c r="X48" s="812"/>
      <c r="Y48" s="812"/>
      <c r="Z48" s="812"/>
      <c r="AA48" s="812"/>
      <c r="AB48" s="812"/>
      <c r="AC48" s="812"/>
      <c r="AD48" s="812"/>
      <c r="AE48" s="812"/>
      <c r="AF48" s="812"/>
      <c r="AG48" s="813"/>
      <c r="AH48" s="2073" t="s">
        <v>2035</v>
      </c>
      <c r="AI48" s="2074"/>
      <c r="AJ48" s="2074"/>
      <c r="AK48" s="2074"/>
      <c r="AL48" s="2074"/>
      <c r="AM48" s="2074"/>
      <c r="AN48" s="2074"/>
      <c r="AO48" s="2074"/>
      <c r="AP48" s="2074"/>
      <c r="AQ48" s="2074"/>
      <c r="AR48" s="2074"/>
      <c r="AS48" s="2074"/>
      <c r="AT48" s="2074"/>
      <c r="AU48" s="2074"/>
      <c r="AV48" s="2074"/>
      <c r="AW48" s="2074"/>
      <c r="AX48" s="2074"/>
      <c r="AY48" s="2075"/>
    </row>
    <row r="49" spans="1:76" ht="26.2" customHeight="1">
      <c r="A49" s="793"/>
      <c r="B49" s="818"/>
      <c r="C49" s="819"/>
      <c r="D49" s="843" t="s">
        <v>280</v>
      </c>
      <c r="E49" s="844"/>
      <c r="F49" s="844"/>
      <c r="G49" s="845"/>
      <c r="H49" s="846" t="s">
        <v>361</v>
      </c>
      <c r="I49" s="821"/>
      <c r="J49" s="821"/>
      <c r="K49" s="821"/>
      <c r="L49" s="821"/>
      <c r="M49" s="821"/>
      <c r="N49" s="821"/>
      <c r="O49" s="821"/>
      <c r="P49" s="821"/>
      <c r="Q49" s="821"/>
      <c r="R49" s="821"/>
      <c r="S49" s="821"/>
      <c r="T49" s="821"/>
      <c r="U49" s="821"/>
      <c r="V49" s="821"/>
      <c r="W49" s="821"/>
      <c r="X49" s="821"/>
      <c r="Y49" s="821"/>
      <c r="Z49" s="821"/>
      <c r="AA49" s="821"/>
      <c r="AB49" s="821"/>
      <c r="AC49" s="821"/>
      <c r="AD49" s="821"/>
      <c r="AE49" s="821"/>
      <c r="AF49" s="821"/>
      <c r="AG49" s="822"/>
      <c r="AH49" s="2076"/>
      <c r="AI49" s="2077"/>
      <c r="AJ49" s="2077"/>
      <c r="AK49" s="2077"/>
      <c r="AL49" s="2077"/>
      <c r="AM49" s="2077"/>
      <c r="AN49" s="2077"/>
      <c r="AO49" s="2077"/>
      <c r="AP49" s="2077"/>
      <c r="AQ49" s="2077"/>
      <c r="AR49" s="2077"/>
      <c r="AS49" s="2077"/>
      <c r="AT49" s="2077"/>
      <c r="AU49" s="2077"/>
      <c r="AV49" s="2077"/>
      <c r="AW49" s="2077"/>
      <c r="AX49" s="2077"/>
      <c r="AY49" s="2078"/>
    </row>
    <row r="50" spans="1:76" ht="26.2" customHeight="1">
      <c r="A50" s="793"/>
      <c r="B50" s="818"/>
      <c r="C50" s="819"/>
      <c r="D50" s="843" t="s">
        <v>358</v>
      </c>
      <c r="E50" s="844"/>
      <c r="F50" s="844"/>
      <c r="G50" s="845"/>
      <c r="H50" s="846" t="s">
        <v>94</v>
      </c>
      <c r="I50" s="821"/>
      <c r="J50" s="821"/>
      <c r="K50" s="821"/>
      <c r="L50" s="821"/>
      <c r="M50" s="821"/>
      <c r="N50" s="821"/>
      <c r="O50" s="821"/>
      <c r="P50" s="821"/>
      <c r="Q50" s="821"/>
      <c r="R50" s="821"/>
      <c r="S50" s="821"/>
      <c r="T50" s="821"/>
      <c r="U50" s="821"/>
      <c r="V50" s="821"/>
      <c r="W50" s="821"/>
      <c r="X50" s="821"/>
      <c r="Y50" s="821"/>
      <c r="Z50" s="821"/>
      <c r="AA50" s="821"/>
      <c r="AB50" s="821"/>
      <c r="AC50" s="821"/>
      <c r="AD50" s="821"/>
      <c r="AE50" s="821"/>
      <c r="AF50" s="821"/>
      <c r="AG50" s="822"/>
      <c r="AH50" s="2076"/>
      <c r="AI50" s="2077"/>
      <c r="AJ50" s="2077"/>
      <c r="AK50" s="2077"/>
      <c r="AL50" s="2077"/>
      <c r="AM50" s="2077"/>
      <c r="AN50" s="2077"/>
      <c r="AO50" s="2077"/>
      <c r="AP50" s="2077"/>
      <c r="AQ50" s="2077"/>
      <c r="AR50" s="2077"/>
      <c r="AS50" s="2077"/>
      <c r="AT50" s="2077"/>
      <c r="AU50" s="2077"/>
      <c r="AV50" s="2077"/>
      <c r="AW50" s="2077"/>
      <c r="AX50" s="2077"/>
      <c r="AY50" s="2078"/>
    </row>
    <row r="51" spans="1:76" ht="26.2" customHeight="1">
      <c r="A51" s="793"/>
      <c r="B51" s="818"/>
      <c r="C51" s="819"/>
      <c r="D51" s="843" t="s">
        <v>358</v>
      </c>
      <c r="E51" s="844"/>
      <c r="F51" s="844"/>
      <c r="G51" s="845"/>
      <c r="H51" s="846" t="s">
        <v>95</v>
      </c>
      <c r="I51" s="821"/>
      <c r="J51" s="821"/>
      <c r="K51" s="821"/>
      <c r="L51" s="821"/>
      <c r="M51" s="821"/>
      <c r="N51" s="821"/>
      <c r="O51" s="821"/>
      <c r="P51" s="821"/>
      <c r="Q51" s="821"/>
      <c r="R51" s="821"/>
      <c r="S51" s="821"/>
      <c r="T51" s="821"/>
      <c r="U51" s="821"/>
      <c r="V51" s="821"/>
      <c r="W51" s="821"/>
      <c r="X51" s="821"/>
      <c r="Y51" s="821"/>
      <c r="Z51" s="821"/>
      <c r="AA51" s="821"/>
      <c r="AB51" s="821"/>
      <c r="AC51" s="821"/>
      <c r="AD51" s="821"/>
      <c r="AE51" s="821"/>
      <c r="AF51" s="821"/>
      <c r="AG51" s="822"/>
      <c r="AH51" s="2076"/>
      <c r="AI51" s="2077"/>
      <c r="AJ51" s="2077"/>
      <c r="AK51" s="2077"/>
      <c r="AL51" s="2077"/>
      <c r="AM51" s="2077"/>
      <c r="AN51" s="2077"/>
      <c r="AO51" s="2077"/>
      <c r="AP51" s="2077"/>
      <c r="AQ51" s="2077"/>
      <c r="AR51" s="2077"/>
      <c r="AS51" s="2077"/>
      <c r="AT51" s="2077"/>
      <c r="AU51" s="2077"/>
      <c r="AV51" s="2077"/>
      <c r="AW51" s="2077"/>
      <c r="AX51" s="2077"/>
      <c r="AY51" s="2078"/>
    </row>
    <row r="52" spans="1:76" ht="26.2" customHeight="1">
      <c r="A52" s="793"/>
      <c r="B52" s="829"/>
      <c r="C52" s="830"/>
      <c r="D52" s="831" t="s">
        <v>358</v>
      </c>
      <c r="E52" s="832"/>
      <c r="F52" s="832"/>
      <c r="G52" s="833"/>
      <c r="H52" s="834" t="s">
        <v>96</v>
      </c>
      <c r="I52" s="835"/>
      <c r="J52" s="835"/>
      <c r="K52" s="835"/>
      <c r="L52" s="835"/>
      <c r="M52" s="835"/>
      <c r="N52" s="835"/>
      <c r="O52" s="835"/>
      <c r="P52" s="835"/>
      <c r="Q52" s="835"/>
      <c r="R52" s="835"/>
      <c r="S52" s="835"/>
      <c r="T52" s="835"/>
      <c r="U52" s="835"/>
      <c r="V52" s="835"/>
      <c r="W52" s="835"/>
      <c r="X52" s="835"/>
      <c r="Y52" s="835"/>
      <c r="Z52" s="835"/>
      <c r="AA52" s="835"/>
      <c r="AB52" s="835"/>
      <c r="AC52" s="835"/>
      <c r="AD52" s="835"/>
      <c r="AE52" s="835"/>
      <c r="AF52" s="835"/>
      <c r="AG52" s="836"/>
      <c r="AH52" s="2080"/>
      <c r="AI52" s="2081"/>
      <c r="AJ52" s="2081"/>
      <c r="AK52" s="2081"/>
      <c r="AL52" s="2081"/>
      <c r="AM52" s="2081"/>
      <c r="AN52" s="2081"/>
      <c r="AO52" s="2081"/>
      <c r="AP52" s="2081"/>
      <c r="AQ52" s="2081"/>
      <c r="AR52" s="2081"/>
      <c r="AS52" s="2081"/>
      <c r="AT52" s="2081"/>
      <c r="AU52" s="2081"/>
      <c r="AV52" s="2081"/>
      <c r="AW52" s="2081"/>
      <c r="AX52" s="2081"/>
      <c r="AY52" s="2082"/>
    </row>
    <row r="53" spans="1:76" ht="26.2" customHeight="1">
      <c r="A53" s="793"/>
      <c r="B53" s="809" t="s">
        <v>97</v>
      </c>
      <c r="C53" s="810"/>
      <c r="D53" s="1241" t="s">
        <v>358</v>
      </c>
      <c r="E53" s="1029"/>
      <c r="F53" s="1029"/>
      <c r="G53" s="1030"/>
      <c r="H53" s="814" t="s">
        <v>98</v>
      </c>
      <c r="I53" s="812"/>
      <c r="J53" s="812"/>
      <c r="K53" s="812"/>
      <c r="L53" s="812"/>
      <c r="M53" s="812"/>
      <c r="N53" s="812"/>
      <c r="O53" s="812"/>
      <c r="P53" s="812"/>
      <c r="Q53" s="812"/>
      <c r="R53" s="812"/>
      <c r="S53" s="812"/>
      <c r="T53" s="812"/>
      <c r="U53" s="812"/>
      <c r="V53" s="812"/>
      <c r="W53" s="812"/>
      <c r="X53" s="812"/>
      <c r="Y53" s="812"/>
      <c r="Z53" s="812"/>
      <c r="AA53" s="812"/>
      <c r="AB53" s="812"/>
      <c r="AC53" s="812"/>
      <c r="AD53" s="812"/>
      <c r="AE53" s="812"/>
      <c r="AF53" s="812"/>
      <c r="AG53" s="813"/>
      <c r="AH53" s="2073" t="s">
        <v>2036</v>
      </c>
      <c r="AI53" s="2315"/>
      <c r="AJ53" s="2315"/>
      <c r="AK53" s="2315"/>
      <c r="AL53" s="2315"/>
      <c r="AM53" s="2315"/>
      <c r="AN53" s="2315"/>
      <c r="AO53" s="2315"/>
      <c r="AP53" s="2315"/>
      <c r="AQ53" s="2315"/>
      <c r="AR53" s="2315"/>
      <c r="AS53" s="2315"/>
      <c r="AT53" s="2315"/>
      <c r="AU53" s="2315"/>
      <c r="AV53" s="2315"/>
      <c r="AW53" s="2315"/>
      <c r="AX53" s="2315"/>
      <c r="AY53" s="2316"/>
      <c r="BG53" s="2323"/>
      <c r="BH53" s="2323"/>
      <c r="BI53" s="2323"/>
      <c r="BJ53" s="2323"/>
      <c r="BK53" s="2323"/>
      <c r="BL53" s="2323"/>
      <c r="BM53" s="2323"/>
      <c r="BN53" s="2323"/>
      <c r="BO53" s="2323"/>
      <c r="BP53" s="2323"/>
      <c r="BQ53" s="2323"/>
      <c r="BR53" s="2323"/>
      <c r="BS53" s="2323"/>
      <c r="BT53" s="2323"/>
      <c r="BU53" s="2323"/>
      <c r="BV53" s="2323"/>
      <c r="BW53" s="2323"/>
      <c r="BX53" s="2323"/>
    </row>
    <row r="54" spans="1:76" ht="26.2" customHeight="1">
      <c r="A54" s="793"/>
      <c r="B54" s="818"/>
      <c r="C54" s="819"/>
      <c r="D54" s="843" t="s">
        <v>280</v>
      </c>
      <c r="E54" s="844"/>
      <c r="F54" s="844"/>
      <c r="G54" s="845"/>
      <c r="H54" s="846" t="s">
        <v>101</v>
      </c>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2"/>
      <c r="AH54" s="2322"/>
      <c r="AI54" s="2323"/>
      <c r="AJ54" s="2323"/>
      <c r="AK54" s="2323"/>
      <c r="AL54" s="2323"/>
      <c r="AM54" s="2323"/>
      <c r="AN54" s="2323"/>
      <c r="AO54" s="2323"/>
      <c r="AP54" s="2323"/>
      <c r="AQ54" s="2323"/>
      <c r="AR54" s="2323"/>
      <c r="AS54" s="2323"/>
      <c r="AT54" s="2323"/>
      <c r="AU54" s="2323"/>
      <c r="AV54" s="2323"/>
      <c r="AW54" s="2323"/>
      <c r="AX54" s="2323"/>
      <c r="AY54" s="2324"/>
      <c r="BG54" s="2323"/>
      <c r="BH54" s="2323"/>
      <c r="BI54" s="2323"/>
      <c r="BJ54" s="2323"/>
      <c r="BK54" s="2323"/>
      <c r="BL54" s="2323"/>
      <c r="BM54" s="2323"/>
      <c r="BN54" s="2323"/>
      <c r="BO54" s="2323"/>
      <c r="BP54" s="2323"/>
      <c r="BQ54" s="2323"/>
      <c r="BR54" s="2323"/>
      <c r="BS54" s="2323"/>
      <c r="BT54" s="2323"/>
      <c r="BU54" s="2323"/>
      <c r="BV54" s="2323"/>
      <c r="BW54" s="2323"/>
      <c r="BX54" s="2323"/>
    </row>
    <row r="55" spans="1:76" ht="26.2" customHeight="1">
      <c r="A55" s="793"/>
      <c r="B55" s="818"/>
      <c r="C55" s="819"/>
      <c r="D55" s="843" t="s">
        <v>280</v>
      </c>
      <c r="E55" s="844"/>
      <c r="F55" s="844"/>
      <c r="G55" s="845"/>
      <c r="H55" s="846" t="s">
        <v>364</v>
      </c>
      <c r="I55" s="821"/>
      <c r="J55" s="821"/>
      <c r="K55" s="821"/>
      <c r="L55" s="821"/>
      <c r="M55" s="821"/>
      <c r="N55" s="821"/>
      <c r="O55" s="821"/>
      <c r="P55" s="821"/>
      <c r="Q55" s="821"/>
      <c r="R55" s="821"/>
      <c r="S55" s="821"/>
      <c r="T55" s="821"/>
      <c r="U55" s="821"/>
      <c r="V55" s="821"/>
      <c r="W55" s="821"/>
      <c r="X55" s="821"/>
      <c r="Y55" s="821"/>
      <c r="Z55" s="821"/>
      <c r="AA55" s="821"/>
      <c r="AB55" s="821"/>
      <c r="AC55" s="821"/>
      <c r="AD55" s="821"/>
      <c r="AE55" s="821"/>
      <c r="AF55" s="821"/>
      <c r="AG55" s="822"/>
      <c r="AH55" s="2322"/>
      <c r="AI55" s="2323"/>
      <c r="AJ55" s="2323"/>
      <c r="AK55" s="2323"/>
      <c r="AL55" s="2323"/>
      <c r="AM55" s="2323"/>
      <c r="AN55" s="2323"/>
      <c r="AO55" s="2323"/>
      <c r="AP55" s="2323"/>
      <c r="AQ55" s="2323"/>
      <c r="AR55" s="2323"/>
      <c r="AS55" s="2323"/>
      <c r="AT55" s="2323"/>
      <c r="AU55" s="2323"/>
      <c r="AV55" s="2323"/>
      <c r="AW55" s="2323"/>
      <c r="AX55" s="2323"/>
      <c r="AY55" s="2324"/>
      <c r="BG55" s="2323"/>
      <c r="BH55" s="2323"/>
      <c r="BI55" s="2323"/>
      <c r="BJ55" s="2323"/>
      <c r="BK55" s="2323"/>
      <c r="BL55" s="2323"/>
      <c r="BM55" s="2323"/>
      <c r="BN55" s="2323"/>
      <c r="BO55" s="2323"/>
      <c r="BP55" s="2323"/>
      <c r="BQ55" s="2323"/>
      <c r="BR55" s="2323"/>
      <c r="BS55" s="2323"/>
      <c r="BT55" s="2323"/>
      <c r="BU55" s="2323"/>
      <c r="BV55" s="2323"/>
      <c r="BW55" s="2323"/>
      <c r="BX55" s="2323"/>
    </row>
    <row r="56" spans="1:76" ht="26.2" customHeight="1">
      <c r="A56" s="793"/>
      <c r="B56" s="818"/>
      <c r="C56" s="819"/>
      <c r="D56" s="840" t="s">
        <v>280</v>
      </c>
      <c r="E56" s="841"/>
      <c r="F56" s="841"/>
      <c r="G56" s="842"/>
      <c r="H56" s="854" t="s">
        <v>104</v>
      </c>
      <c r="I56" s="855"/>
      <c r="J56" s="855"/>
      <c r="K56" s="855"/>
      <c r="L56" s="855"/>
      <c r="M56" s="855"/>
      <c r="N56" s="855"/>
      <c r="O56" s="855"/>
      <c r="P56" s="855"/>
      <c r="Q56" s="855"/>
      <c r="R56" s="855"/>
      <c r="S56" s="855"/>
      <c r="T56" s="855"/>
      <c r="U56" s="855"/>
      <c r="V56" s="855"/>
      <c r="W56" s="855"/>
      <c r="X56" s="855"/>
      <c r="Y56" s="855"/>
      <c r="Z56" s="855"/>
      <c r="AA56" s="855"/>
      <c r="AB56" s="855"/>
      <c r="AC56" s="855"/>
      <c r="AD56" s="855"/>
      <c r="AE56" s="855"/>
      <c r="AF56" s="855"/>
      <c r="AG56" s="856"/>
      <c r="AH56" s="2322"/>
      <c r="AI56" s="2323"/>
      <c r="AJ56" s="2323"/>
      <c r="AK56" s="2323"/>
      <c r="AL56" s="2323"/>
      <c r="AM56" s="2323"/>
      <c r="AN56" s="2323"/>
      <c r="AO56" s="2323"/>
      <c r="AP56" s="2323"/>
      <c r="AQ56" s="2323"/>
      <c r="AR56" s="2323"/>
      <c r="AS56" s="2323"/>
      <c r="AT56" s="2323"/>
      <c r="AU56" s="2323"/>
      <c r="AV56" s="2323"/>
      <c r="AW56" s="2323"/>
      <c r="AX56" s="2323"/>
      <c r="AY56" s="2324"/>
      <c r="BG56" s="2323"/>
      <c r="BH56" s="2323"/>
      <c r="BI56" s="2323"/>
      <c r="BJ56" s="2323"/>
      <c r="BK56" s="2323"/>
      <c r="BL56" s="2323"/>
      <c r="BM56" s="2323"/>
      <c r="BN56" s="2323"/>
      <c r="BO56" s="2323"/>
      <c r="BP56" s="2323"/>
      <c r="BQ56" s="2323"/>
      <c r="BR56" s="2323"/>
      <c r="BS56" s="2323"/>
      <c r="BT56" s="2323"/>
      <c r="BU56" s="2323"/>
      <c r="BV56" s="2323"/>
      <c r="BW56" s="2323"/>
      <c r="BX56" s="2323"/>
    </row>
    <row r="57" spans="1:76" ht="26.2" customHeight="1">
      <c r="A57" s="793"/>
      <c r="B57" s="818"/>
      <c r="C57" s="819"/>
      <c r="D57" s="1764"/>
      <c r="E57" s="1661"/>
      <c r="F57" s="1661"/>
      <c r="G57" s="1662"/>
      <c r="H57" s="857" t="s">
        <v>105</v>
      </c>
      <c r="I57" s="858"/>
      <c r="J57" s="858"/>
      <c r="K57" s="858"/>
      <c r="L57" s="858"/>
      <c r="M57" s="858"/>
      <c r="N57" s="858"/>
      <c r="O57" s="858"/>
      <c r="P57" s="858"/>
      <c r="Q57" s="858"/>
      <c r="R57" s="858"/>
      <c r="S57" s="858"/>
      <c r="T57" s="858"/>
      <c r="U57" s="858"/>
      <c r="V57" s="859"/>
      <c r="W57" s="859"/>
      <c r="X57" s="859"/>
      <c r="Y57" s="859"/>
      <c r="Z57" s="859"/>
      <c r="AA57" s="859"/>
      <c r="AB57" s="859"/>
      <c r="AC57" s="859"/>
      <c r="AD57" s="859"/>
      <c r="AE57" s="859"/>
      <c r="AF57" s="859"/>
      <c r="AG57" s="860"/>
      <c r="AH57" s="2322"/>
      <c r="AI57" s="2323"/>
      <c r="AJ57" s="2323"/>
      <c r="AK57" s="2323"/>
      <c r="AL57" s="2323"/>
      <c r="AM57" s="2323"/>
      <c r="AN57" s="2323"/>
      <c r="AO57" s="2323"/>
      <c r="AP57" s="2323"/>
      <c r="AQ57" s="2323"/>
      <c r="AR57" s="2323"/>
      <c r="AS57" s="2323"/>
      <c r="AT57" s="2323"/>
      <c r="AU57" s="2323"/>
      <c r="AV57" s="2323"/>
      <c r="AW57" s="2323"/>
      <c r="AX57" s="2323"/>
      <c r="AY57" s="2324"/>
      <c r="BG57" s="2323"/>
      <c r="BH57" s="2323"/>
      <c r="BI57" s="2323"/>
      <c r="BJ57" s="2323"/>
      <c r="BK57" s="2323"/>
      <c r="BL57" s="2323"/>
      <c r="BM57" s="2323"/>
      <c r="BN57" s="2323"/>
      <c r="BO57" s="2323"/>
      <c r="BP57" s="2323"/>
      <c r="BQ57" s="2323"/>
      <c r="BR57" s="2323"/>
      <c r="BS57" s="2323"/>
      <c r="BT57" s="2323"/>
      <c r="BU57" s="2323"/>
      <c r="BV57" s="2323"/>
      <c r="BW57" s="2323"/>
      <c r="BX57" s="2323"/>
    </row>
    <row r="58" spans="1:76" ht="26.2" customHeight="1">
      <c r="A58" s="793"/>
      <c r="B58" s="829"/>
      <c r="C58" s="830"/>
      <c r="D58" s="831" t="s">
        <v>280</v>
      </c>
      <c r="E58" s="832"/>
      <c r="F58" s="832"/>
      <c r="G58" s="833"/>
      <c r="H58" s="834" t="s">
        <v>106</v>
      </c>
      <c r="I58" s="835"/>
      <c r="J58" s="835"/>
      <c r="K58" s="835"/>
      <c r="L58" s="835"/>
      <c r="M58" s="835"/>
      <c r="N58" s="835"/>
      <c r="O58" s="835"/>
      <c r="P58" s="835"/>
      <c r="Q58" s="835"/>
      <c r="R58" s="835"/>
      <c r="S58" s="835"/>
      <c r="T58" s="835"/>
      <c r="U58" s="835"/>
      <c r="V58" s="835"/>
      <c r="W58" s="835"/>
      <c r="X58" s="835"/>
      <c r="Y58" s="835"/>
      <c r="Z58" s="835"/>
      <c r="AA58" s="835"/>
      <c r="AB58" s="835"/>
      <c r="AC58" s="835"/>
      <c r="AD58" s="835"/>
      <c r="AE58" s="835"/>
      <c r="AF58" s="835"/>
      <c r="AG58" s="836"/>
      <c r="AH58" s="2332"/>
      <c r="AI58" s="2333"/>
      <c r="AJ58" s="2333"/>
      <c r="AK58" s="2333"/>
      <c r="AL58" s="2333"/>
      <c r="AM58" s="2333"/>
      <c r="AN58" s="2333"/>
      <c r="AO58" s="2333"/>
      <c r="AP58" s="2333"/>
      <c r="AQ58" s="2333"/>
      <c r="AR58" s="2333"/>
      <c r="AS58" s="2333"/>
      <c r="AT58" s="2333"/>
      <c r="AU58" s="2333"/>
      <c r="AV58" s="2333"/>
      <c r="AW58" s="2333"/>
      <c r="AX58" s="2333"/>
      <c r="AY58" s="2334"/>
      <c r="BG58" s="2323"/>
      <c r="BH58" s="2323"/>
      <c r="BI58" s="2323"/>
      <c r="BJ58" s="2323"/>
      <c r="BK58" s="2323"/>
      <c r="BL58" s="2323"/>
      <c r="BM58" s="2323"/>
      <c r="BN58" s="2323"/>
      <c r="BO58" s="2323"/>
      <c r="BP58" s="2323"/>
      <c r="BQ58" s="2323"/>
      <c r="BR58" s="2323"/>
      <c r="BS58" s="2323"/>
      <c r="BT58" s="2323"/>
      <c r="BU58" s="2323"/>
      <c r="BV58" s="2323"/>
      <c r="BW58" s="2323"/>
      <c r="BX58" s="2323"/>
    </row>
    <row r="59" spans="1:76" ht="180" customHeight="1" thickBot="1">
      <c r="A59" s="793"/>
      <c r="B59" s="864" t="s">
        <v>107</v>
      </c>
      <c r="C59" s="865"/>
      <c r="D59" s="2083" t="s">
        <v>2037</v>
      </c>
      <c r="E59" s="1271"/>
      <c r="F59" s="1271"/>
      <c r="G59" s="1271"/>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c r="AM59" s="1271"/>
      <c r="AN59" s="1271"/>
      <c r="AO59" s="1271"/>
      <c r="AP59" s="1271"/>
      <c r="AQ59" s="1271"/>
      <c r="AR59" s="1271"/>
      <c r="AS59" s="1271"/>
      <c r="AT59" s="1271"/>
      <c r="AU59" s="1271"/>
      <c r="AV59" s="1271"/>
      <c r="AW59" s="1271"/>
      <c r="AX59" s="1271"/>
      <c r="AY59" s="1272"/>
    </row>
    <row r="60" spans="1:76" ht="20.95" hidden="1" customHeight="1">
      <c r="A60" s="793"/>
      <c r="B60" s="799"/>
      <c r="C60" s="800"/>
      <c r="D60" s="780" t="s">
        <v>109</v>
      </c>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781"/>
    </row>
    <row r="61" spans="1:76" ht="97.55" hidden="1" customHeight="1">
      <c r="A61" s="793"/>
      <c r="B61" s="799"/>
      <c r="C61" s="800"/>
      <c r="D61" s="869" t="s">
        <v>110</v>
      </c>
      <c r="E61" s="870"/>
      <c r="F61" s="870"/>
      <c r="G61" s="870"/>
      <c r="H61" s="870"/>
      <c r="I61" s="870"/>
      <c r="J61" s="870"/>
      <c r="K61" s="870"/>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1"/>
    </row>
    <row r="62" spans="1:76" ht="119.8" hidden="1" customHeight="1">
      <c r="A62" s="793"/>
      <c r="B62" s="799"/>
      <c r="C62" s="800"/>
      <c r="D62" s="872" t="s">
        <v>111</v>
      </c>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4"/>
    </row>
    <row r="63" spans="1:76" ht="20.95" customHeight="1">
      <c r="A63" s="793"/>
      <c r="B63" s="698" t="s">
        <v>112</v>
      </c>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76" ht="122.4" customHeight="1">
      <c r="A64" s="875"/>
      <c r="B64" s="1669" t="s">
        <v>1171</v>
      </c>
      <c r="C64" s="1090"/>
      <c r="D64" s="1090"/>
      <c r="E64" s="1090"/>
      <c r="F64" s="1264"/>
      <c r="G64" s="1265" t="s">
        <v>2038</v>
      </c>
      <c r="H64" s="1093"/>
      <c r="I64" s="1093"/>
      <c r="J64" s="1093"/>
      <c r="K64" s="1093"/>
      <c r="L64" s="1093"/>
      <c r="M64" s="1093"/>
      <c r="N64" s="1093"/>
      <c r="O64" s="1093"/>
      <c r="P64" s="1093"/>
      <c r="Q64" s="1093"/>
      <c r="R64" s="1093"/>
      <c r="S64" s="1093"/>
      <c r="T64" s="1093"/>
      <c r="U64" s="1093"/>
      <c r="V64" s="1093"/>
      <c r="W64" s="1093"/>
      <c r="X64" s="1093"/>
      <c r="Y64" s="1093"/>
      <c r="Z64" s="1093"/>
      <c r="AA64" s="1093"/>
      <c r="AB64" s="1093"/>
      <c r="AC64" s="1093"/>
      <c r="AD64" s="1093"/>
      <c r="AE64" s="1093"/>
      <c r="AF64" s="1093"/>
      <c r="AG64" s="1093"/>
      <c r="AH64" s="1093"/>
      <c r="AI64" s="1093"/>
      <c r="AJ64" s="1093"/>
      <c r="AK64" s="1093"/>
      <c r="AL64" s="1093"/>
      <c r="AM64" s="1093"/>
      <c r="AN64" s="1093"/>
      <c r="AO64" s="1093"/>
      <c r="AP64" s="1093"/>
      <c r="AQ64" s="1093"/>
      <c r="AR64" s="1093"/>
      <c r="AS64" s="1093"/>
      <c r="AT64" s="1093"/>
      <c r="AU64" s="1093"/>
      <c r="AV64" s="1093"/>
      <c r="AW64" s="1093"/>
      <c r="AX64" s="1093"/>
      <c r="AY64" s="1266"/>
    </row>
    <row r="65" spans="1:51" ht="18.350000000000001" customHeight="1">
      <c r="A65" s="875"/>
      <c r="B65" s="882" t="s">
        <v>115</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4"/>
    </row>
    <row r="66" spans="1:51" ht="119.15" customHeight="1" thickBot="1">
      <c r="A66" s="875"/>
      <c r="B66" s="1670" t="s">
        <v>537</v>
      </c>
      <c r="C66" s="1671"/>
      <c r="D66" s="1671"/>
      <c r="E66" s="1671"/>
      <c r="F66" s="1672"/>
      <c r="G66" s="4088" t="s">
        <v>2039</v>
      </c>
      <c r="H66" s="3174"/>
      <c r="I66" s="3174"/>
      <c r="J66" s="3174"/>
      <c r="K66" s="3174"/>
      <c r="L66" s="3174"/>
      <c r="M66" s="3174"/>
      <c r="N66" s="3174"/>
      <c r="O66" s="3174"/>
      <c r="P66" s="3174"/>
      <c r="Q66" s="3174"/>
      <c r="R66" s="3174"/>
      <c r="S66" s="3174"/>
      <c r="T66" s="3174"/>
      <c r="U66" s="3174"/>
      <c r="V66" s="3174"/>
      <c r="W66" s="3174"/>
      <c r="X66" s="3174"/>
      <c r="Y66" s="3174"/>
      <c r="Z66" s="3174"/>
      <c r="AA66" s="3174"/>
      <c r="AB66" s="3174"/>
      <c r="AC66" s="3174"/>
      <c r="AD66" s="3174"/>
      <c r="AE66" s="3174"/>
      <c r="AF66" s="3174"/>
      <c r="AG66" s="3174"/>
      <c r="AH66" s="3174"/>
      <c r="AI66" s="3174"/>
      <c r="AJ66" s="3174"/>
      <c r="AK66" s="3174"/>
      <c r="AL66" s="3174"/>
      <c r="AM66" s="3174"/>
      <c r="AN66" s="3174"/>
      <c r="AO66" s="3174"/>
      <c r="AP66" s="3174"/>
      <c r="AQ66" s="3174"/>
      <c r="AR66" s="3174"/>
      <c r="AS66" s="3174"/>
      <c r="AT66" s="3174"/>
      <c r="AU66" s="3174"/>
      <c r="AV66" s="3174"/>
      <c r="AW66" s="3174"/>
      <c r="AX66" s="3174"/>
      <c r="AY66" s="3175"/>
    </row>
    <row r="67" spans="1:51" ht="19.649999999999999" customHeight="1">
      <c r="A67" s="875"/>
      <c r="B67" s="891" t="s">
        <v>118</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2"/>
      <c r="AV67" s="892"/>
      <c r="AW67" s="892"/>
      <c r="AX67" s="892"/>
      <c r="AY67" s="893"/>
    </row>
    <row r="68" spans="1:51" ht="205.2" customHeight="1" thickBot="1">
      <c r="A68" s="875"/>
      <c r="B68" s="1676"/>
      <c r="C68" s="2154"/>
      <c r="D68" s="2154"/>
      <c r="E68" s="2154"/>
      <c r="F68" s="2154"/>
      <c r="G68" s="2154"/>
      <c r="H68" s="2154"/>
      <c r="I68" s="2154"/>
      <c r="J68" s="2154"/>
      <c r="K68" s="2154"/>
      <c r="L68" s="2154"/>
      <c r="M68" s="2154"/>
      <c r="N68" s="2154"/>
      <c r="O68" s="2154"/>
      <c r="P68" s="2154"/>
      <c r="Q68" s="2154"/>
      <c r="R68" s="2154"/>
      <c r="S68" s="2154"/>
      <c r="T68" s="2154"/>
      <c r="U68" s="2154"/>
      <c r="V68" s="2154"/>
      <c r="W68" s="2154"/>
      <c r="X68" s="2154"/>
      <c r="Y68" s="2154"/>
      <c r="Z68" s="2154"/>
      <c r="AA68" s="2154"/>
      <c r="AB68" s="2154"/>
      <c r="AC68" s="2154"/>
      <c r="AD68" s="2154"/>
      <c r="AE68" s="2154"/>
      <c r="AF68" s="2154"/>
      <c r="AG68" s="2154"/>
      <c r="AH68" s="2154"/>
      <c r="AI68" s="2154"/>
      <c r="AJ68" s="2154"/>
      <c r="AK68" s="2154"/>
      <c r="AL68" s="2154"/>
      <c r="AM68" s="2154"/>
      <c r="AN68" s="2154"/>
      <c r="AO68" s="2154"/>
      <c r="AP68" s="2154"/>
      <c r="AQ68" s="2154"/>
      <c r="AR68" s="2154"/>
      <c r="AS68" s="2154"/>
      <c r="AT68" s="2154"/>
      <c r="AU68" s="2154"/>
      <c r="AV68" s="2154"/>
      <c r="AW68" s="2154"/>
      <c r="AX68" s="2154"/>
      <c r="AY68" s="2622"/>
    </row>
    <row r="69" spans="1:51" ht="19.649999999999999" customHeight="1">
      <c r="A69" s="875"/>
      <c r="B69" s="897" t="s">
        <v>119</v>
      </c>
      <c r="C69" s="898"/>
      <c r="D69" s="898"/>
      <c r="E69" s="898"/>
      <c r="F69" s="898"/>
      <c r="G69" s="898"/>
      <c r="H69" s="898"/>
      <c r="I69" s="898"/>
      <c r="J69" s="898"/>
      <c r="K69" s="898"/>
      <c r="L69" s="898"/>
      <c r="M69" s="898"/>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9"/>
    </row>
    <row r="70" spans="1:51" ht="20.149999999999999" customHeight="1">
      <c r="A70" s="875"/>
      <c r="B70" s="900" t="s">
        <v>120</v>
      </c>
      <c r="C70" s="901"/>
      <c r="D70" s="901"/>
      <c r="E70" s="901"/>
      <c r="F70" s="901"/>
      <c r="G70" s="901"/>
      <c r="H70" s="901"/>
      <c r="I70" s="901"/>
      <c r="J70" s="901"/>
      <c r="K70" s="901"/>
      <c r="L70" s="902"/>
      <c r="M70" s="904" t="s">
        <v>280</v>
      </c>
      <c r="N70" s="766"/>
      <c r="O70" s="766"/>
      <c r="P70" s="766"/>
      <c r="Q70" s="766"/>
      <c r="R70" s="766"/>
      <c r="S70" s="766"/>
      <c r="T70" s="766"/>
      <c r="U70" s="766"/>
      <c r="V70" s="766"/>
      <c r="W70" s="766"/>
      <c r="X70" s="766"/>
      <c r="Y70" s="766"/>
      <c r="Z70" s="766"/>
      <c r="AA70" s="767"/>
      <c r="AB70" s="901" t="s">
        <v>121</v>
      </c>
      <c r="AC70" s="901"/>
      <c r="AD70" s="901"/>
      <c r="AE70" s="901"/>
      <c r="AF70" s="901"/>
      <c r="AG70" s="901"/>
      <c r="AH70" s="901"/>
      <c r="AI70" s="901"/>
      <c r="AJ70" s="901"/>
      <c r="AK70" s="902"/>
      <c r="AL70" s="904" t="s">
        <v>2040</v>
      </c>
      <c r="AM70" s="766"/>
      <c r="AN70" s="766"/>
      <c r="AO70" s="766"/>
      <c r="AP70" s="766"/>
      <c r="AQ70" s="766"/>
      <c r="AR70" s="766"/>
      <c r="AS70" s="766"/>
      <c r="AT70" s="766"/>
      <c r="AU70" s="766"/>
      <c r="AV70" s="766"/>
      <c r="AW70" s="766"/>
      <c r="AX70" s="766"/>
      <c r="AY70" s="905"/>
    </row>
    <row r="71" spans="1:51" ht="2.95" customHeight="1">
      <c r="A71" s="793"/>
      <c r="B71" s="774"/>
      <c r="C71" s="774"/>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c r="AB71" s="906"/>
      <c r="AC71" s="906"/>
      <c r="AD71" s="906"/>
      <c r="AE71" s="906"/>
      <c r="AF71" s="906"/>
      <c r="AG71" s="906"/>
      <c r="AH71" s="906"/>
      <c r="AI71" s="906"/>
      <c r="AJ71" s="906"/>
      <c r="AK71" s="906"/>
      <c r="AL71" s="906"/>
      <c r="AM71" s="906"/>
      <c r="AN71" s="906"/>
      <c r="AO71" s="906"/>
      <c r="AP71" s="906"/>
      <c r="AQ71" s="906"/>
      <c r="AR71" s="906"/>
      <c r="AS71" s="906"/>
      <c r="AT71" s="906"/>
      <c r="AU71" s="906"/>
      <c r="AV71" s="906"/>
      <c r="AW71" s="906"/>
      <c r="AX71" s="906"/>
      <c r="AY71" s="906"/>
    </row>
    <row r="72" spans="1:51" ht="2.95" customHeight="1" thickBot="1">
      <c r="A72" s="793"/>
      <c r="B72" s="776"/>
      <c r="C72" s="776"/>
      <c r="D72" s="2097"/>
      <c r="E72" s="2097"/>
      <c r="F72" s="2097"/>
      <c r="G72" s="2097"/>
      <c r="H72" s="2097"/>
      <c r="I72" s="2097"/>
      <c r="J72" s="2097"/>
      <c r="K72" s="2097"/>
      <c r="L72" s="2097"/>
      <c r="M72" s="2097"/>
      <c r="N72" s="2097"/>
      <c r="O72" s="2097"/>
      <c r="P72" s="2097"/>
      <c r="Q72" s="2097"/>
      <c r="R72" s="2097"/>
      <c r="S72" s="2097"/>
      <c r="T72" s="2097"/>
      <c r="U72" s="2097"/>
      <c r="V72" s="2097"/>
      <c r="W72" s="2097"/>
      <c r="X72" s="2097"/>
      <c r="Y72" s="2097"/>
      <c r="Z72" s="2097"/>
      <c r="AA72" s="2097"/>
      <c r="AB72" s="2097"/>
      <c r="AC72" s="2097"/>
      <c r="AD72" s="2097"/>
      <c r="AE72" s="2097"/>
      <c r="AF72" s="2097"/>
      <c r="AG72" s="2097"/>
      <c r="AH72" s="2097"/>
      <c r="AI72" s="2097"/>
      <c r="AJ72" s="2097"/>
      <c r="AK72" s="2097"/>
      <c r="AL72" s="2097"/>
      <c r="AM72" s="2097"/>
      <c r="AN72" s="2097"/>
      <c r="AO72" s="2097"/>
      <c r="AP72" s="2097"/>
      <c r="AQ72" s="2097"/>
      <c r="AR72" s="2097"/>
      <c r="AS72" s="2097"/>
      <c r="AT72" s="2097"/>
      <c r="AU72" s="2097"/>
      <c r="AV72" s="2097"/>
      <c r="AW72" s="2097"/>
      <c r="AX72" s="2097"/>
      <c r="AY72" s="2097"/>
    </row>
    <row r="73" spans="1:51" ht="15.75" customHeight="1">
      <c r="A73" s="875"/>
      <c r="B73" s="907" t="s">
        <v>713</v>
      </c>
      <c r="C73" s="908"/>
      <c r="D73" s="908"/>
      <c r="E73" s="908"/>
      <c r="F73" s="908"/>
      <c r="G73" s="909"/>
      <c r="H73" s="910" t="s">
        <v>463</v>
      </c>
      <c r="I73" s="911"/>
      <c r="J73" s="911"/>
      <c r="K73" s="911"/>
      <c r="L73" s="911"/>
      <c r="M73" s="911"/>
      <c r="N73" s="911"/>
      <c r="O73" s="911"/>
      <c r="P73" s="911"/>
      <c r="Q73" s="911"/>
      <c r="R73" s="911"/>
      <c r="S73" s="911"/>
      <c r="T73" s="911"/>
      <c r="U73" s="911"/>
      <c r="V73" s="911"/>
      <c r="W73" s="911"/>
      <c r="X73" s="911"/>
      <c r="Y73" s="911"/>
      <c r="Z73" s="911"/>
      <c r="AA73" s="911"/>
      <c r="AB73" s="911"/>
      <c r="AC73" s="911"/>
      <c r="AD73" s="911"/>
      <c r="AE73" s="911"/>
      <c r="AF73" s="911"/>
      <c r="AG73" s="911"/>
      <c r="AH73" s="911"/>
      <c r="AI73" s="911"/>
      <c r="AJ73" s="911"/>
      <c r="AK73" s="911"/>
      <c r="AL73" s="911"/>
      <c r="AM73" s="911"/>
      <c r="AN73" s="911"/>
      <c r="AO73" s="911"/>
      <c r="AP73" s="911"/>
      <c r="AQ73" s="911"/>
      <c r="AR73" s="911"/>
      <c r="AS73" s="911"/>
      <c r="AT73" s="911"/>
      <c r="AU73" s="911"/>
      <c r="AV73" s="911"/>
      <c r="AW73" s="911"/>
      <c r="AX73" s="911"/>
      <c r="AY73" s="912"/>
    </row>
    <row r="74" spans="1:51" ht="15.75" customHeight="1">
      <c r="A74" s="793"/>
      <c r="B74" s="585"/>
      <c r="C74" s="586"/>
      <c r="D74" s="586"/>
      <c r="E74" s="586"/>
      <c r="F74" s="586"/>
      <c r="G74" s="587"/>
      <c r="H74" s="913"/>
      <c r="I74" s="917"/>
      <c r="J74" s="917"/>
      <c r="K74" s="917"/>
      <c r="L74" s="917"/>
      <c r="M74" s="917"/>
      <c r="N74" s="917"/>
      <c r="O74" s="917"/>
      <c r="P74" s="917"/>
      <c r="Q74" s="917"/>
      <c r="R74" s="917"/>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8"/>
    </row>
    <row r="75" spans="1:51" ht="15.75" customHeight="1" thickBot="1">
      <c r="A75" s="793"/>
      <c r="B75" s="585"/>
      <c r="C75" s="586"/>
      <c r="D75" s="586"/>
      <c r="E75" s="586"/>
      <c r="F75" s="586"/>
      <c r="G75" s="587"/>
      <c r="H75" s="913"/>
      <c r="I75" s="917"/>
      <c r="J75" s="917"/>
      <c r="K75" s="4089"/>
      <c r="L75" s="4089"/>
      <c r="M75" s="4089"/>
      <c r="N75" s="4089"/>
      <c r="O75" s="4089"/>
      <c r="P75" s="4089"/>
      <c r="Q75" s="4089"/>
      <c r="R75" s="4089"/>
      <c r="S75" s="4089"/>
      <c r="T75" s="4089"/>
      <c r="U75" s="4089"/>
      <c r="V75" s="4089"/>
      <c r="W75" s="4089"/>
      <c r="X75" s="4089"/>
      <c r="Y75" s="4089"/>
      <c r="Z75" s="4089"/>
      <c r="AA75" s="4089"/>
      <c r="AB75" s="4089"/>
      <c r="AC75" s="4089"/>
      <c r="AD75" s="4089"/>
      <c r="AE75" s="4089"/>
      <c r="AF75" s="4089"/>
      <c r="AG75" s="4089"/>
      <c r="AH75" s="4089"/>
      <c r="AI75" s="4089"/>
      <c r="AJ75" s="4089"/>
      <c r="AK75" s="4089"/>
      <c r="AL75" s="917"/>
      <c r="AM75" s="917"/>
      <c r="AN75" s="917"/>
      <c r="AO75" s="917"/>
      <c r="AP75" s="917"/>
      <c r="AQ75" s="917"/>
      <c r="AR75" s="917"/>
      <c r="AS75" s="917"/>
      <c r="AT75" s="917"/>
      <c r="AU75" s="917"/>
      <c r="AV75" s="917"/>
      <c r="AW75" s="917"/>
      <c r="AX75" s="917"/>
      <c r="AY75" s="918"/>
    </row>
    <row r="76" spans="1:51" ht="15.75" customHeight="1">
      <c r="A76" s="793"/>
      <c r="B76" s="585"/>
      <c r="C76" s="586"/>
      <c r="D76" s="586"/>
      <c r="E76" s="586"/>
      <c r="F76" s="586"/>
      <c r="G76" s="587"/>
      <c r="H76" s="913"/>
      <c r="I76" s="917"/>
      <c r="J76" s="917"/>
      <c r="K76" s="4089"/>
      <c r="L76" s="4089"/>
      <c r="M76" s="4090" t="s">
        <v>2041</v>
      </c>
      <c r="N76" s="4091"/>
      <c r="O76" s="4091"/>
      <c r="P76" s="4091"/>
      <c r="Q76" s="4091"/>
      <c r="R76" s="4091"/>
      <c r="S76" s="4091"/>
      <c r="T76" s="4091"/>
      <c r="U76" s="4091"/>
      <c r="V76" s="4091"/>
      <c r="W76" s="4091"/>
      <c r="X76" s="4091"/>
      <c r="Y76" s="4091"/>
      <c r="Z76" s="4091"/>
      <c r="AA76" s="4091"/>
      <c r="AB76" s="4091"/>
      <c r="AC76" s="4091"/>
      <c r="AD76" s="4091"/>
      <c r="AE76" s="4091"/>
      <c r="AF76" s="4091"/>
      <c r="AG76" s="4091"/>
      <c r="AH76" s="4091"/>
      <c r="AI76" s="4091"/>
      <c r="AJ76" s="4091"/>
      <c r="AK76" s="4091"/>
      <c r="AL76" s="4091"/>
      <c r="AM76" s="4091"/>
      <c r="AN76" s="4091"/>
      <c r="AO76" s="4091"/>
      <c r="AP76" s="4091"/>
      <c r="AQ76" s="4091"/>
      <c r="AR76" s="4091"/>
      <c r="AS76" s="4092"/>
      <c r="AT76" s="917"/>
      <c r="AU76" s="917"/>
      <c r="AV76" s="917"/>
      <c r="AW76" s="917"/>
      <c r="AX76" s="917"/>
      <c r="AY76" s="918"/>
    </row>
    <row r="77" spans="1:51" ht="15.75" customHeight="1">
      <c r="A77" s="793"/>
      <c r="B77" s="585"/>
      <c r="C77" s="586"/>
      <c r="D77" s="586"/>
      <c r="E77" s="586"/>
      <c r="F77" s="586"/>
      <c r="G77" s="587"/>
      <c r="H77" s="913"/>
      <c r="I77" s="917"/>
      <c r="J77" s="917"/>
      <c r="K77" s="4089"/>
      <c r="L77" s="4089"/>
      <c r="M77" s="4093"/>
      <c r="N77" s="4094"/>
      <c r="O77" s="4094"/>
      <c r="P77" s="4094"/>
      <c r="Q77" s="4094"/>
      <c r="R77" s="4094"/>
      <c r="S77" s="4094"/>
      <c r="T77" s="4094"/>
      <c r="U77" s="4094"/>
      <c r="V77" s="4094"/>
      <c r="W77" s="4094"/>
      <c r="X77" s="4094"/>
      <c r="Y77" s="4094"/>
      <c r="Z77" s="4094"/>
      <c r="AA77" s="4094"/>
      <c r="AB77" s="4094"/>
      <c r="AC77" s="4094"/>
      <c r="AD77" s="4094"/>
      <c r="AE77" s="4094"/>
      <c r="AF77" s="4094"/>
      <c r="AG77" s="4094"/>
      <c r="AH77" s="4094"/>
      <c r="AI77" s="4094"/>
      <c r="AJ77" s="4094"/>
      <c r="AK77" s="4094"/>
      <c r="AL77" s="4094"/>
      <c r="AM77" s="4094"/>
      <c r="AN77" s="4094"/>
      <c r="AO77" s="4094"/>
      <c r="AP77" s="4094"/>
      <c r="AQ77" s="4094"/>
      <c r="AR77" s="4094"/>
      <c r="AS77" s="4095"/>
      <c r="AT77" s="917"/>
      <c r="AU77" s="917"/>
      <c r="AV77" s="917"/>
      <c r="AW77" s="917"/>
      <c r="AX77" s="917"/>
      <c r="AY77" s="918"/>
    </row>
    <row r="78" spans="1:51" ht="15.75" customHeight="1">
      <c r="A78" s="793"/>
      <c r="B78" s="585"/>
      <c r="C78" s="586"/>
      <c r="D78" s="586"/>
      <c r="E78" s="586"/>
      <c r="F78" s="586"/>
      <c r="G78" s="587"/>
      <c r="H78" s="913"/>
      <c r="I78" s="917"/>
      <c r="J78" s="917"/>
      <c r="K78" s="4089"/>
      <c r="L78" s="4089"/>
      <c r="M78" s="4093"/>
      <c r="N78" s="4094"/>
      <c r="O78" s="4094"/>
      <c r="P78" s="4094"/>
      <c r="Q78" s="4094"/>
      <c r="R78" s="4094"/>
      <c r="S78" s="4094"/>
      <c r="T78" s="4094"/>
      <c r="U78" s="4094"/>
      <c r="V78" s="4094"/>
      <c r="W78" s="4094"/>
      <c r="X78" s="4094"/>
      <c r="Y78" s="4094"/>
      <c r="Z78" s="4094"/>
      <c r="AA78" s="4094"/>
      <c r="AB78" s="4094"/>
      <c r="AC78" s="4094"/>
      <c r="AD78" s="4094"/>
      <c r="AE78" s="4094"/>
      <c r="AF78" s="4094"/>
      <c r="AG78" s="4094"/>
      <c r="AH78" s="4094"/>
      <c r="AI78" s="4094"/>
      <c r="AJ78" s="4094"/>
      <c r="AK78" s="4094"/>
      <c r="AL78" s="4094"/>
      <c r="AM78" s="4094"/>
      <c r="AN78" s="4094"/>
      <c r="AO78" s="4094"/>
      <c r="AP78" s="4094"/>
      <c r="AQ78" s="4094"/>
      <c r="AR78" s="4094"/>
      <c r="AS78" s="4095"/>
      <c r="AT78" s="917"/>
      <c r="AU78" s="917"/>
      <c r="AV78" s="917"/>
      <c r="AW78" s="917"/>
      <c r="AX78" s="917"/>
      <c r="AY78" s="918"/>
    </row>
    <row r="79" spans="1:51" ht="15.75" customHeight="1">
      <c r="A79" s="793"/>
      <c r="B79" s="585"/>
      <c r="C79" s="586"/>
      <c r="D79" s="586"/>
      <c r="E79" s="586"/>
      <c r="F79" s="586"/>
      <c r="G79" s="587"/>
      <c r="H79" s="913"/>
      <c r="I79" s="917"/>
      <c r="J79" s="917"/>
      <c r="K79" s="4089"/>
      <c r="L79" s="4089"/>
      <c r="M79" s="4093"/>
      <c r="N79" s="4094"/>
      <c r="O79" s="4094"/>
      <c r="P79" s="4094"/>
      <c r="Q79" s="4094"/>
      <c r="R79" s="4094"/>
      <c r="S79" s="4094"/>
      <c r="T79" s="4094"/>
      <c r="U79" s="4094"/>
      <c r="V79" s="4094"/>
      <c r="W79" s="4094"/>
      <c r="X79" s="4094"/>
      <c r="Y79" s="4094"/>
      <c r="Z79" s="4094"/>
      <c r="AA79" s="4094"/>
      <c r="AB79" s="4094"/>
      <c r="AC79" s="4094"/>
      <c r="AD79" s="4094"/>
      <c r="AE79" s="4094"/>
      <c r="AF79" s="4094"/>
      <c r="AG79" s="4094"/>
      <c r="AH79" s="4094"/>
      <c r="AI79" s="4094"/>
      <c r="AJ79" s="4094"/>
      <c r="AK79" s="4094"/>
      <c r="AL79" s="4094"/>
      <c r="AM79" s="4094"/>
      <c r="AN79" s="4094"/>
      <c r="AO79" s="4094"/>
      <c r="AP79" s="4094"/>
      <c r="AQ79" s="4094"/>
      <c r="AR79" s="4094"/>
      <c r="AS79" s="4095"/>
      <c r="AT79" s="917"/>
      <c r="AU79" s="917"/>
      <c r="AV79" s="917"/>
      <c r="AW79" s="917"/>
      <c r="AX79" s="917"/>
      <c r="AY79" s="918"/>
    </row>
    <row r="80" spans="1:51" ht="15.75" customHeight="1">
      <c r="A80" s="793"/>
      <c r="B80" s="585"/>
      <c r="C80" s="586"/>
      <c r="D80" s="586"/>
      <c r="E80" s="586"/>
      <c r="F80" s="586"/>
      <c r="G80" s="587"/>
      <c r="H80" s="913"/>
      <c r="I80" s="917"/>
      <c r="J80" s="917"/>
      <c r="K80" s="4089"/>
      <c r="L80" s="4089"/>
      <c r="M80" s="4093" t="s">
        <v>2042</v>
      </c>
      <c r="N80" s="4094"/>
      <c r="O80" s="4094"/>
      <c r="P80" s="4094"/>
      <c r="Q80" s="4094"/>
      <c r="R80" s="4094"/>
      <c r="S80" s="4094"/>
      <c r="T80" s="4094"/>
      <c r="U80" s="4094"/>
      <c r="V80" s="4094"/>
      <c r="W80" s="4094"/>
      <c r="X80" s="4094"/>
      <c r="Y80" s="4094"/>
      <c r="Z80" s="4094"/>
      <c r="AA80" s="4094"/>
      <c r="AB80" s="4094"/>
      <c r="AC80" s="4094"/>
      <c r="AD80" s="4094"/>
      <c r="AE80" s="4094"/>
      <c r="AF80" s="4094"/>
      <c r="AG80" s="4094" t="s">
        <v>2043</v>
      </c>
      <c r="AH80" s="4094"/>
      <c r="AI80" s="4094"/>
      <c r="AJ80" s="4094"/>
      <c r="AK80" s="4094"/>
      <c r="AL80" s="4094"/>
      <c r="AM80" s="4094"/>
      <c r="AN80" s="4094"/>
      <c r="AO80" s="4094"/>
      <c r="AP80" s="4094"/>
      <c r="AQ80" s="4094"/>
      <c r="AR80" s="4094"/>
      <c r="AS80" s="4095"/>
      <c r="AT80" s="917"/>
      <c r="AU80" s="917"/>
      <c r="AV80" s="917"/>
      <c r="AW80" s="917"/>
      <c r="AX80" s="917"/>
      <c r="AY80" s="918"/>
    </row>
    <row r="81" spans="1:51" ht="15.75" customHeight="1" thickBot="1">
      <c r="A81" s="793"/>
      <c r="B81" s="585"/>
      <c r="C81" s="586"/>
      <c r="D81" s="586"/>
      <c r="E81" s="586"/>
      <c r="F81" s="586"/>
      <c r="G81" s="587"/>
      <c r="H81" s="913"/>
      <c r="I81" s="917"/>
      <c r="J81" s="917"/>
      <c r="K81" s="4089"/>
      <c r="L81" s="4089"/>
      <c r="M81" s="4096"/>
      <c r="N81" s="4097"/>
      <c r="O81" s="4097"/>
      <c r="P81" s="4097"/>
      <c r="Q81" s="4097"/>
      <c r="R81" s="4097"/>
      <c r="S81" s="4097"/>
      <c r="T81" s="4097"/>
      <c r="U81" s="4097"/>
      <c r="V81" s="4097"/>
      <c r="W81" s="4097"/>
      <c r="X81" s="4097"/>
      <c r="Y81" s="4097"/>
      <c r="Z81" s="4097"/>
      <c r="AA81" s="4097"/>
      <c r="AB81" s="4097"/>
      <c r="AC81" s="4097"/>
      <c r="AD81" s="4097"/>
      <c r="AE81" s="4097"/>
      <c r="AF81" s="4097"/>
      <c r="AG81" s="4097"/>
      <c r="AH81" s="4097"/>
      <c r="AI81" s="4097"/>
      <c r="AJ81" s="4097"/>
      <c r="AK81" s="4097"/>
      <c r="AL81" s="4097"/>
      <c r="AM81" s="4097"/>
      <c r="AN81" s="4097"/>
      <c r="AO81" s="4097"/>
      <c r="AP81" s="4097"/>
      <c r="AQ81" s="4097"/>
      <c r="AR81" s="4097"/>
      <c r="AS81" s="4098"/>
      <c r="AT81" s="917"/>
      <c r="AU81" s="917"/>
      <c r="AV81" s="917"/>
      <c r="AW81" s="917"/>
      <c r="AX81" s="917"/>
      <c r="AY81" s="918"/>
    </row>
    <row r="82" spans="1:51" ht="15.75" customHeight="1">
      <c r="A82" s="793"/>
      <c r="B82" s="585"/>
      <c r="C82" s="586"/>
      <c r="D82" s="586"/>
      <c r="E82" s="586"/>
      <c r="F82" s="586"/>
      <c r="G82" s="587"/>
      <c r="H82" s="913"/>
      <c r="I82" s="917"/>
      <c r="J82" s="917"/>
      <c r="K82" s="4089"/>
      <c r="L82" s="4089"/>
      <c r="M82" s="4089"/>
      <c r="N82" s="4089"/>
      <c r="O82" s="4089"/>
      <c r="P82" s="4089"/>
      <c r="Q82" s="4089"/>
      <c r="R82" s="4089"/>
      <c r="S82" s="4089"/>
      <c r="T82" s="4089"/>
      <c r="U82" s="4089"/>
      <c r="V82" s="4089"/>
      <c r="W82" s="4089"/>
      <c r="X82" s="4089"/>
      <c r="Y82" s="4089"/>
      <c r="Z82" s="4089"/>
      <c r="AA82" s="4089"/>
      <c r="AB82" s="4089"/>
      <c r="AC82" s="4089"/>
      <c r="AD82" s="4089"/>
      <c r="AE82" s="4089"/>
      <c r="AF82" s="4089"/>
      <c r="AG82" s="4089"/>
      <c r="AH82" s="4089"/>
      <c r="AI82" s="4089"/>
      <c r="AJ82" s="4089"/>
      <c r="AK82" s="4089"/>
      <c r="AL82" s="917"/>
      <c r="AM82" s="917"/>
      <c r="AN82" s="917"/>
      <c r="AO82" s="917"/>
      <c r="AP82" s="917"/>
      <c r="AQ82" s="917"/>
      <c r="AR82" s="917"/>
      <c r="AS82" s="917"/>
      <c r="AT82" s="917"/>
      <c r="AU82" s="917"/>
      <c r="AV82" s="917"/>
      <c r="AW82" s="917"/>
      <c r="AX82" s="917"/>
      <c r="AY82" s="918"/>
    </row>
    <row r="83" spans="1:51" ht="15.75" customHeight="1">
      <c r="A83" s="793"/>
      <c r="B83" s="585"/>
      <c r="C83" s="586"/>
      <c r="D83" s="586"/>
      <c r="E83" s="586"/>
      <c r="F83" s="586"/>
      <c r="G83" s="587"/>
      <c r="H83" s="913"/>
      <c r="I83" s="917"/>
      <c r="J83" s="917"/>
      <c r="K83" s="4089"/>
      <c r="L83" s="4089"/>
      <c r="M83" s="4089"/>
      <c r="N83" s="4089"/>
      <c r="O83" s="4089"/>
      <c r="P83" s="4089"/>
      <c r="Q83" s="4089"/>
      <c r="R83" s="4089"/>
      <c r="S83" s="4089"/>
      <c r="T83" s="4089"/>
      <c r="U83" s="4089"/>
      <c r="V83" s="4089"/>
      <c r="W83" s="4089"/>
      <c r="X83" s="4089"/>
      <c r="Y83" s="4089"/>
      <c r="Z83" s="4089"/>
      <c r="AA83" s="4089"/>
      <c r="AB83" s="4089"/>
      <c r="AC83" s="4089"/>
      <c r="AD83" s="4089"/>
      <c r="AE83" s="4089"/>
      <c r="AF83" s="4089"/>
      <c r="AG83" s="4089"/>
      <c r="AH83" s="4089"/>
      <c r="AI83" s="4089"/>
      <c r="AJ83" s="4089"/>
      <c r="AK83" s="4089"/>
      <c r="AL83" s="917"/>
      <c r="AM83" s="917"/>
      <c r="AN83" s="917"/>
      <c r="AO83" s="917"/>
      <c r="AP83" s="917"/>
      <c r="AQ83" s="917"/>
      <c r="AR83" s="917"/>
      <c r="AS83" s="917"/>
      <c r="AT83" s="917"/>
      <c r="AU83" s="917"/>
      <c r="AV83" s="917"/>
      <c r="AW83" s="917"/>
      <c r="AX83" s="917"/>
      <c r="AY83" s="918"/>
    </row>
    <row r="84" spans="1:51" ht="15.75" customHeight="1">
      <c r="A84" s="793"/>
      <c r="B84" s="585"/>
      <c r="C84" s="586"/>
      <c r="D84" s="586"/>
      <c r="E84" s="586"/>
      <c r="F84" s="586"/>
      <c r="G84" s="587"/>
      <c r="H84" s="913"/>
      <c r="I84" s="917"/>
      <c r="J84" s="917"/>
      <c r="K84" s="4089"/>
      <c r="L84" s="4089"/>
      <c r="M84" s="4089"/>
      <c r="N84" s="4089"/>
      <c r="O84" s="4089"/>
      <c r="P84" s="4089"/>
      <c r="Q84" s="4089"/>
      <c r="R84" s="4099"/>
      <c r="S84" s="4099"/>
      <c r="T84" s="4099"/>
      <c r="U84" s="4099"/>
      <c r="V84" s="4099"/>
      <c r="W84" s="4099"/>
      <c r="X84" s="4099"/>
      <c r="Y84" s="4100" t="s">
        <v>2044</v>
      </c>
      <c r="Z84" s="4100"/>
      <c r="AA84" s="4100"/>
      <c r="AB84" s="4100"/>
      <c r="AC84" s="4100"/>
      <c r="AD84" s="4100"/>
      <c r="AE84" s="4100"/>
      <c r="AF84" s="4100"/>
      <c r="AG84" s="4100"/>
      <c r="AH84" s="4100"/>
      <c r="AI84" s="4100"/>
      <c r="AJ84" s="4100"/>
      <c r="AK84" s="4100"/>
      <c r="AL84" s="917"/>
      <c r="AM84" s="917"/>
      <c r="AN84" s="917" t="s">
        <v>2045</v>
      </c>
      <c r="AO84" s="917"/>
      <c r="AP84" s="917"/>
      <c r="AQ84" s="917"/>
      <c r="AR84" s="917"/>
      <c r="AS84" s="917"/>
      <c r="AT84" s="917"/>
      <c r="AU84" s="917"/>
      <c r="AV84" s="917"/>
      <c r="AW84" s="917"/>
      <c r="AX84" s="917"/>
      <c r="AY84" s="918"/>
    </row>
    <row r="85" spans="1:51" ht="15.75" customHeight="1">
      <c r="A85" s="793"/>
      <c r="B85" s="585"/>
      <c r="C85" s="586"/>
      <c r="D85" s="586"/>
      <c r="E85" s="586"/>
      <c r="F85" s="586"/>
      <c r="G85" s="587"/>
      <c r="H85" s="913"/>
      <c r="I85" s="917"/>
      <c r="J85" s="917"/>
      <c r="K85" s="4089"/>
      <c r="L85" s="4089"/>
      <c r="M85" s="4089"/>
      <c r="N85" s="4089"/>
      <c r="O85" s="4089"/>
      <c r="P85" s="4089"/>
      <c r="Q85" s="4089"/>
      <c r="R85" s="4089"/>
      <c r="S85" s="4089"/>
      <c r="T85" s="4089"/>
      <c r="U85" s="4089"/>
      <c r="V85" s="4089"/>
      <c r="W85" s="4089"/>
      <c r="X85" s="4089"/>
      <c r="Y85" s="4089"/>
      <c r="Z85" s="4089"/>
      <c r="AA85" s="4089"/>
      <c r="AB85" s="4089"/>
      <c r="AC85" s="4089"/>
      <c r="AD85" s="4089"/>
      <c r="AE85" s="4089"/>
      <c r="AF85" s="4089"/>
      <c r="AG85" s="4089"/>
      <c r="AH85" s="4089"/>
      <c r="AI85" s="4089"/>
      <c r="AJ85" s="4089"/>
      <c r="AK85" s="4089"/>
      <c r="AL85" s="917"/>
      <c r="AM85" s="917"/>
      <c r="AN85" s="917"/>
      <c r="AO85" s="917"/>
      <c r="AP85" s="917"/>
      <c r="AQ85" s="917"/>
      <c r="AR85" s="917"/>
      <c r="AS85" s="917"/>
      <c r="AT85" s="917"/>
      <c r="AU85" s="917"/>
      <c r="AV85" s="917"/>
      <c r="AW85" s="917"/>
      <c r="AX85" s="917"/>
      <c r="AY85" s="918"/>
    </row>
    <row r="86" spans="1:51" ht="15.75" customHeight="1">
      <c r="A86" s="793"/>
      <c r="B86" s="585"/>
      <c r="C86" s="586"/>
      <c r="D86" s="586"/>
      <c r="E86" s="586"/>
      <c r="F86" s="586"/>
      <c r="G86" s="587"/>
      <c r="H86" s="913"/>
      <c r="I86" s="917"/>
      <c r="J86" s="917"/>
      <c r="K86" s="4089"/>
      <c r="L86" s="4089"/>
      <c r="M86" s="4089"/>
      <c r="N86" s="4089"/>
      <c r="O86" s="4089"/>
      <c r="P86" s="4089"/>
      <c r="Q86" s="4089"/>
      <c r="R86" s="4089"/>
      <c r="S86" s="4089"/>
      <c r="T86" s="4089"/>
      <c r="U86" s="4089"/>
      <c r="V86" s="4089"/>
      <c r="W86" s="4089"/>
      <c r="X86" s="4089"/>
      <c r="Y86" s="4089"/>
      <c r="Z86" s="4089"/>
      <c r="AA86" s="4089"/>
      <c r="AB86" s="4089"/>
      <c r="AC86" s="4089"/>
      <c r="AD86" s="4089"/>
      <c r="AE86" s="4089"/>
      <c r="AF86" s="4089"/>
      <c r="AG86" s="4099"/>
      <c r="AH86" s="4099"/>
      <c r="AI86" s="4099"/>
      <c r="AJ86" s="4099"/>
      <c r="AK86" s="4089"/>
      <c r="AL86" s="917"/>
      <c r="AM86" s="917"/>
      <c r="AN86" s="917"/>
      <c r="AO86" s="917"/>
      <c r="AP86" s="917"/>
      <c r="AQ86" s="917"/>
      <c r="AR86" s="917"/>
      <c r="AS86" s="917"/>
      <c r="AT86" s="917"/>
      <c r="AU86" s="917"/>
      <c r="AV86" s="917"/>
      <c r="AW86" s="917"/>
      <c r="AX86" s="917"/>
      <c r="AY86" s="918"/>
    </row>
    <row r="87" spans="1:51" ht="15.75" customHeight="1">
      <c r="A87" s="793"/>
      <c r="B87" s="585"/>
      <c r="C87" s="586"/>
      <c r="D87" s="586"/>
      <c r="E87" s="586"/>
      <c r="F87" s="586"/>
      <c r="G87" s="587"/>
      <c r="H87" s="913"/>
      <c r="I87" s="917"/>
      <c r="J87" s="917"/>
      <c r="K87" s="4089"/>
      <c r="L87" s="4089"/>
      <c r="M87" s="4089"/>
      <c r="N87" s="4089"/>
      <c r="O87" s="4089"/>
      <c r="P87" s="4089"/>
      <c r="Q87" s="4089"/>
      <c r="R87" s="4089"/>
      <c r="S87" s="4089"/>
      <c r="T87" s="4089"/>
      <c r="U87" s="4089"/>
      <c r="V87" s="4089"/>
      <c r="W87" s="4089"/>
      <c r="X87" s="4089"/>
      <c r="Y87" s="4089"/>
      <c r="Z87" s="4089"/>
      <c r="AA87" s="4089"/>
      <c r="AB87" s="4089"/>
      <c r="AC87" s="4089"/>
      <c r="AD87" s="4089"/>
      <c r="AE87" s="4089"/>
      <c r="AF87" s="4089"/>
      <c r="AG87" s="4099"/>
      <c r="AH87" s="4099"/>
      <c r="AI87" s="4099"/>
      <c r="AJ87" s="4099"/>
      <c r="AK87" s="4089"/>
      <c r="AL87" s="917"/>
      <c r="AM87" s="917"/>
      <c r="AN87" s="917"/>
      <c r="AO87" s="917"/>
      <c r="AP87" s="917"/>
      <c r="AQ87" s="917"/>
      <c r="AR87" s="917"/>
      <c r="AS87" s="917"/>
      <c r="AT87" s="917"/>
      <c r="AU87" s="917"/>
      <c r="AV87" s="917"/>
      <c r="AW87" s="917"/>
      <c r="AX87" s="917"/>
      <c r="AY87" s="918"/>
    </row>
    <row r="88" spans="1:51" ht="15.75" customHeight="1" thickBot="1">
      <c r="A88" s="793"/>
      <c r="B88" s="585"/>
      <c r="C88" s="586"/>
      <c r="D88" s="586"/>
      <c r="E88" s="586"/>
      <c r="F88" s="586"/>
      <c r="G88" s="587"/>
      <c r="H88" s="913"/>
      <c r="I88" s="917"/>
      <c r="J88" s="917"/>
      <c r="K88" s="4089"/>
      <c r="L88" s="4089"/>
      <c r="M88" s="4089"/>
      <c r="N88" s="4089"/>
      <c r="O88" s="4089"/>
      <c r="P88" s="4089"/>
      <c r="Q88" s="4089"/>
      <c r="R88" s="4089"/>
      <c r="S88" s="4089"/>
      <c r="T88" s="4089"/>
      <c r="U88" s="4101" t="s">
        <v>2046</v>
      </c>
      <c r="V88" s="4101"/>
      <c r="W88" s="4101"/>
      <c r="X88" s="4101"/>
      <c r="Y88" s="4089"/>
      <c r="Z88" s="4089"/>
      <c r="AA88" s="4089"/>
      <c r="AB88" s="4089"/>
      <c r="AC88" s="4089"/>
      <c r="AD88" s="4089"/>
      <c r="AE88" s="4089"/>
      <c r="AF88" s="4089"/>
      <c r="AG88" s="4089"/>
      <c r="AH88" s="4089"/>
      <c r="AI88" s="4089"/>
      <c r="AJ88" s="4089"/>
      <c r="AK88" s="4089"/>
      <c r="AL88" s="917"/>
      <c r="AM88" s="917"/>
      <c r="AN88" s="917"/>
      <c r="AO88" s="917"/>
      <c r="AP88" s="917"/>
      <c r="AQ88" s="917"/>
      <c r="AR88" s="917"/>
      <c r="AS88" s="917"/>
      <c r="AT88" s="917"/>
      <c r="AU88" s="917"/>
      <c r="AV88" s="917"/>
      <c r="AW88" s="917"/>
      <c r="AX88" s="917"/>
      <c r="AY88" s="918"/>
    </row>
    <row r="89" spans="1:51" ht="15.75" customHeight="1">
      <c r="A89" s="793"/>
      <c r="B89" s="585"/>
      <c r="C89" s="586"/>
      <c r="D89" s="586"/>
      <c r="E89" s="586"/>
      <c r="F89" s="586"/>
      <c r="G89" s="587"/>
      <c r="H89" s="913"/>
      <c r="I89" s="917"/>
      <c r="J89" s="917"/>
      <c r="K89" s="4089"/>
      <c r="L89" s="4089"/>
      <c r="M89" s="793"/>
      <c r="N89" s="975"/>
      <c r="O89" s="4102" t="s">
        <v>2047</v>
      </c>
      <c r="P89" s="4103"/>
      <c r="Q89" s="4103"/>
      <c r="R89" s="4103"/>
      <c r="S89" s="4103"/>
      <c r="T89" s="4103"/>
      <c r="U89" s="4103"/>
      <c r="V89" s="4103"/>
      <c r="W89" s="4103"/>
      <c r="X89" s="4103"/>
      <c r="Y89" s="4103"/>
      <c r="Z89" s="4103"/>
      <c r="AA89" s="4103"/>
      <c r="AB89" s="4103"/>
      <c r="AC89" s="4104"/>
      <c r="AD89" s="975"/>
      <c r="AE89" s="975"/>
      <c r="AF89" s="975"/>
      <c r="AG89" s="4105"/>
      <c r="AH89" s="4105"/>
      <c r="AI89" s="4106" t="s">
        <v>2048</v>
      </c>
      <c r="AJ89" s="2124"/>
      <c r="AK89" s="2124"/>
      <c r="AL89" s="2124"/>
      <c r="AM89" s="2124"/>
      <c r="AN89" s="2124"/>
      <c r="AO89" s="2124"/>
      <c r="AP89" s="2124"/>
      <c r="AQ89" s="4107"/>
      <c r="AR89" s="917"/>
      <c r="AS89" s="917"/>
      <c r="AT89" s="917"/>
      <c r="AU89" s="917"/>
      <c r="AV89" s="917"/>
      <c r="AW89" s="917"/>
      <c r="AX89" s="917"/>
      <c r="AY89" s="918"/>
    </row>
    <row r="90" spans="1:51" ht="15.75" customHeight="1">
      <c r="A90" s="793"/>
      <c r="B90" s="585"/>
      <c r="C90" s="586"/>
      <c r="D90" s="586"/>
      <c r="E90" s="586"/>
      <c r="F90" s="586"/>
      <c r="G90" s="587"/>
      <c r="H90" s="913"/>
      <c r="I90" s="917"/>
      <c r="J90" s="917"/>
      <c r="K90" s="4089"/>
      <c r="L90" s="4089"/>
      <c r="M90" s="975"/>
      <c r="N90" s="975"/>
      <c r="O90" s="4108"/>
      <c r="P90" s="4101"/>
      <c r="Q90" s="4101"/>
      <c r="R90" s="4101"/>
      <c r="S90" s="4101"/>
      <c r="T90" s="4101"/>
      <c r="U90" s="4101"/>
      <c r="V90" s="4101"/>
      <c r="W90" s="4101"/>
      <c r="X90" s="4101"/>
      <c r="Y90" s="4101"/>
      <c r="Z90" s="4101"/>
      <c r="AA90" s="4101"/>
      <c r="AB90" s="4101"/>
      <c r="AC90" s="4109"/>
      <c r="AD90" s="975"/>
      <c r="AE90" s="975"/>
      <c r="AF90" s="975"/>
      <c r="AG90" s="4105"/>
      <c r="AH90" s="4105"/>
      <c r="AI90" s="4110"/>
      <c r="AJ90" s="4111"/>
      <c r="AK90" s="4111"/>
      <c r="AL90" s="4111"/>
      <c r="AM90" s="4111"/>
      <c r="AN90" s="4111"/>
      <c r="AO90" s="4111"/>
      <c r="AP90" s="4111"/>
      <c r="AQ90" s="4112"/>
      <c r="AR90" s="917"/>
      <c r="AS90" s="917"/>
      <c r="AT90" s="917"/>
      <c r="AU90" s="917"/>
      <c r="AV90" s="917"/>
      <c r="AW90" s="917"/>
      <c r="AX90" s="917"/>
      <c r="AY90" s="918"/>
    </row>
    <row r="91" spans="1:51" ht="15.75" customHeight="1">
      <c r="A91" s="793"/>
      <c r="B91" s="585"/>
      <c r="C91" s="586"/>
      <c r="D91" s="586"/>
      <c r="E91" s="586"/>
      <c r="F91" s="586"/>
      <c r="G91" s="587"/>
      <c r="H91" s="913"/>
      <c r="I91" s="917"/>
      <c r="J91" s="917"/>
      <c r="K91" s="4089"/>
      <c r="L91" s="4089"/>
      <c r="M91" s="975"/>
      <c r="N91" s="975"/>
      <c r="O91" s="4108"/>
      <c r="P91" s="4101"/>
      <c r="Q91" s="4101"/>
      <c r="R91" s="4101"/>
      <c r="S91" s="4101"/>
      <c r="T91" s="4101"/>
      <c r="U91" s="4101"/>
      <c r="V91" s="4101"/>
      <c r="W91" s="4101"/>
      <c r="X91" s="4101"/>
      <c r="Y91" s="4101"/>
      <c r="Z91" s="4101"/>
      <c r="AA91" s="4101"/>
      <c r="AB91" s="4101"/>
      <c r="AC91" s="4109"/>
      <c r="AD91" s="975"/>
      <c r="AE91" s="975"/>
      <c r="AF91" s="975"/>
      <c r="AG91" s="4105"/>
      <c r="AH91" s="4105"/>
      <c r="AI91" s="4110"/>
      <c r="AJ91" s="4111"/>
      <c r="AK91" s="4111"/>
      <c r="AL91" s="4111"/>
      <c r="AM91" s="4111"/>
      <c r="AN91" s="4111"/>
      <c r="AO91" s="4111"/>
      <c r="AP91" s="4111"/>
      <c r="AQ91" s="4112"/>
      <c r="AR91" s="917"/>
      <c r="AS91" s="917"/>
      <c r="AT91" s="917"/>
      <c r="AU91" s="917"/>
      <c r="AV91" s="917"/>
      <c r="AW91" s="917"/>
      <c r="AX91" s="917"/>
      <c r="AY91" s="918"/>
    </row>
    <row r="92" spans="1:51" ht="15.75" customHeight="1">
      <c r="A92" s="793"/>
      <c r="B92" s="585"/>
      <c r="C92" s="586"/>
      <c r="D92" s="586"/>
      <c r="E92" s="586"/>
      <c r="F92" s="586"/>
      <c r="G92" s="587"/>
      <c r="H92" s="913"/>
      <c r="I92" s="917"/>
      <c r="J92" s="917"/>
      <c r="K92" s="4089"/>
      <c r="L92" s="4089"/>
      <c r="M92" s="793"/>
      <c r="N92" s="975"/>
      <c r="O92" s="1316" t="s">
        <v>2049</v>
      </c>
      <c r="P92" s="1301"/>
      <c r="Q92" s="1301"/>
      <c r="R92" s="1301"/>
      <c r="S92" s="1301"/>
      <c r="T92" s="1301"/>
      <c r="U92" s="1301"/>
      <c r="V92" s="1301"/>
      <c r="W92" s="1301"/>
      <c r="X92" s="1301"/>
      <c r="Y92" s="1301"/>
      <c r="Z92" s="1301"/>
      <c r="AA92" s="1301"/>
      <c r="AB92" s="1301"/>
      <c r="AC92" s="1302"/>
      <c r="AD92" s="975"/>
      <c r="AE92" s="975"/>
      <c r="AF92" s="975"/>
      <c r="AG92" s="4105"/>
      <c r="AH92" s="4105"/>
      <c r="AI92" s="4110" t="s">
        <v>2043</v>
      </c>
      <c r="AJ92" s="4111"/>
      <c r="AK92" s="4111"/>
      <c r="AL92" s="4111"/>
      <c r="AM92" s="4111"/>
      <c r="AN92" s="4111"/>
      <c r="AO92" s="4111"/>
      <c r="AP92" s="4111"/>
      <c r="AQ92" s="4112"/>
      <c r="AR92" s="917"/>
      <c r="AS92" s="917"/>
      <c r="AT92" s="917"/>
      <c r="AU92" s="917"/>
      <c r="AV92" s="917"/>
      <c r="AW92" s="917"/>
      <c r="AX92" s="917"/>
      <c r="AY92" s="918"/>
    </row>
    <row r="93" spans="1:51" ht="15.75" customHeight="1">
      <c r="A93" s="793"/>
      <c r="B93" s="585"/>
      <c r="C93" s="586"/>
      <c r="D93" s="586"/>
      <c r="E93" s="586"/>
      <c r="F93" s="586"/>
      <c r="G93" s="587"/>
      <c r="H93" s="913"/>
      <c r="I93" s="917"/>
      <c r="J93" s="917"/>
      <c r="K93" s="4089"/>
      <c r="L93" s="4089"/>
      <c r="M93" s="975"/>
      <c r="N93" s="975"/>
      <c r="O93" s="1300"/>
      <c r="P93" s="1301"/>
      <c r="Q93" s="1301"/>
      <c r="R93" s="1301"/>
      <c r="S93" s="1301"/>
      <c r="T93" s="1301"/>
      <c r="U93" s="1301"/>
      <c r="V93" s="1301"/>
      <c r="W93" s="1301"/>
      <c r="X93" s="1301"/>
      <c r="Y93" s="1301"/>
      <c r="Z93" s="1301"/>
      <c r="AA93" s="1301"/>
      <c r="AB93" s="1301"/>
      <c r="AC93" s="1302"/>
      <c r="AD93" s="975"/>
      <c r="AE93" s="975"/>
      <c r="AF93" s="975"/>
      <c r="AG93" s="4105"/>
      <c r="AH93" s="4105"/>
      <c r="AI93" s="4110"/>
      <c r="AJ93" s="4111"/>
      <c r="AK93" s="4111"/>
      <c r="AL93" s="4111"/>
      <c r="AM93" s="4111"/>
      <c r="AN93" s="4111"/>
      <c r="AO93" s="4111"/>
      <c r="AP93" s="4111"/>
      <c r="AQ93" s="4112"/>
      <c r="AR93" s="917"/>
      <c r="AS93" s="917"/>
      <c r="AT93" s="917"/>
      <c r="AU93" s="917"/>
      <c r="AV93" s="917"/>
      <c r="AW93" s="917"/>
      <c r="AX93" s="917"/>
      <c r="AY93" s="918"/>
    </row>
    <row r="94" spans="1:51" ht="15.75" customHeight="1" thickBot="1">
      <c r="A94" s="793"/>
      <c r="B94" s="585"/>
      <c r="C94" s="586"/>
      <c r="D94" s="586"/>
      <c r="E94" s="586"/>
      <c r="F94" s="586"/>
      <c r="G94" s="587"/>
      <c r="H94" s="913"/>
      <c r="I94" s="917"/>
      <c r="J94" s="917"/>
      <c r="K94" s="4089"/>
      <c r="L94" s="4089"/>
      <c r="M94" s="975"/>
      <c r="N94" s="975"/>
      <c r="O94" s="4113"/>
      <c r="P94" s="4114"/>
      <c r="Q94" s="4114"/>
      <c r="R94" s="4114"/>
      <c r="S94" s="4114"/>
      <c r="T94" s="4114"/>
      <c r="U94" s="4114"/>
      <c r="V94" s="4114"/>
      <c r="W94" s="4114"/>
      <c r="X94" s="4114"/>
      <c r="Y94" s="4114"/>
      <c r="Z94" s="4114"/>
      <c r="AA94" s="4114"/>
      <c r="AB94" s="4114"/>
      <c r="AC94" s="4115"/>
      <c r="AD94" s="975"/>
      <c r="AE94" s="975"/>
      <c r="AF94" s="975"/>
      <c r="AG94" s="4105"/>
      <c r="AH94" s="4105"/>
      <c r="AI94" s="4116"/>
      <c r="AJ94" s="4117"/>
      <c r="AK94" s="4117"/>
      <c r="AL94" s="4117"/>
      <c r="AM94" s="4117"/>
      <c r="AN94" s="4117"/>
      <c r="AO94" s="4117"/>
      <c r="AP94" s="4117"/>
      <c r="AQ94" s="4118"/>
      <c r="AR94" s="917"/>
      <c r="AS94" s="917"/>
      <c r="AT94" s="917"/>
      <c r="AU94" s="917"/>
      <c r="AV94" s="917"/>
      <c r="AW94" s="917"/>
      <c r="AX94" s="917"/>
      <c r="AY94" s="918"/>
    </row>
    <row r="95" spans="1:51" ht="15.75" customHeight="1">
      <c r="A95" s="793"/>
      <c r="B95" s="585"/>
      <c r="C95" s="586"/>
      <c r="D95" s="586"/>
      <c r="E95" s="586"/>
      <c r="F95" s="586"/>
      <c r="G95" s="587"/>
      <c r="H95" s="913"/>
      <c r="I95" s="917"/>
      <c r="J95" s="917"/>
      <c r="K95" s="4089"/>
      <c r="L95" s="4089"/>
      <c r="M95" s="1315"/>
      <c r="N95" s="1315"/>
      <c r="O95" s="1315"/>
      <c r="P95" s="1315"/>
      <c r="Q95" s="1315"/>
      <c r="R95" s="1315"/>
      <c r="S95" s="1315"/>
      <c r="T95" s="1315"/>
      <c r="U95" s="1315"/>
      <c r="V95" s="1315"/>
      <c r="W95" s="1315"/>
      <c r="X95" s="1315"/>
      <c r="Y95" s="1315"/>
      <c r="Z95" s="1315"/>
      <c r="AA95" s="1315"/>
      <c r="AB95" s="1315"/>
      <c r="AC95" s="1315"/>
      <c r="AD95" s="1315"/>
      <c r="AE95" s="1315"/>
      <c r="AF95" s="1315"/>
      <c r="AG95" s="4105"/>
      <c r="AH95" s="4105"/>
      <c r="AI95" s="4105"/>
      <c r="AJ95" s="4105"/>
      <c r="AK95" s="4099"/>
      <c r="AL95" s="917"/>
      <c r="AM95" s="917"/>
      <c r="AN95" s="917"/>
      <c r="AO95" s="917"/>
      <c r="AP95" s="917"/>
      <c r="AQ95" s="917"/>
      <c r="AR95" s="917"/>
      <c r="AS95" s="917"/>
      <c r="AT95" s="917"/>
      <c r="AU95" s="917"/>
      <c r="AV95" s="917"/>
      <c r="AW95" s="917"/>
      <c r="AX95" s="917"/>
      <c r="AY95" s="918"/>
    </row>
    <row r="96" spans="1:51" ht="15.75" customHeight="1">
      <c r="A96" s="793"/>
      <c r="B96" s="585"/>
      <c r="C96" s="586"/>
      <c r="D96" s="586"/>
      <c r="E96" s="586"/>
      <c r="F96" s="586"/>
      <c r="G96" s="587"/>
      <c r="H96" s="913"/>
      <c r="I96" s="917"/>
      <c r="J96" s="917"/>
      <c r="K96" s="4089"/>
      <c r="L96" s="4089"/>
      <c r="M96" s="1315"/>
      <c r="N96" s="994" t="s">
        <v>2050</v>
      </c>
      <c r="O96" s="1315"/>
      <c r="P96" s="1315"/>
      <c r="Q96" s="1315"/>
      <c r="R96" s="1315"/>
      <c r="S96" s="1315"/>
      <c r="T96" s="1315"/>
      <c r="U96" s="1315"/>
      <c r="V96" s="1315"/>
      <c r="W96" s="1315"/>
      <c r="X96" s="1315"/>
      <c r="Y96" s="1315"/>
      <c r="Z96" s="1315"/>
      <c r="AA96" s="1315"/>
      <c r="AB96" s="1315"/>
      <c r="AC96" s="1315"/>
      <c r="AD96" s="1315"/>
      <c r="AE96" s="1315"/>
      <c r="AF96" s="1315"/>
      <c r="AG96" s="4105"/>
      <c r="AH96" s="4105"/>
      <c r="AI96" s="4105"/>
      <c r="AJ96" s="4105"/>
      <c r="AK96" s="4099"/>
      <c r="AL96" s="917"/>
      <c r="AM96" s="917"/>
      <c r="AN96" s="917"/>
      <c r="AO96" s="917"/>
      <c r="AP96" s="917"/>
      <c r="AQ96" s="917"/>
      <c r="AR96" s="917"/>
      <c r="AS96" s="917"/>
      <c r="AT96" s="917"/>
      <c r="AU96" s="917"/>
      <c r="AV96" s="917"/>
      <c r="AW96" s="917"/>
      <c r="AX96" s="917"/>
      <c r="AY96" s="918"/>
    </row>
    <row r="97" spans="1:51" ht="15.75" customHeight="1">
      <c r="A97" s="793"/>
      <c r="B97" s="585"/>
      <c r="C97" s="586"/>
      <c r="D97" s="586"/>
      <c r="E97" s="586"/>
      <c r="F97" s="586"/>
      <c r="G97" s="587"/>
      <c r="H97" s="913"/>
      <c r="I97" s="917"/>
      <c r="J97" s="917"/>
      <c r="K97" s="4089"/>
      <c r="L97" s="4089"/>
      <c r="M97" s="1315"/>
      <c r="N97" s="994" t="s">
        <v>2051</v>
      </c>
      <c r="O97" s="1315"/>
      <c r="P97" s="1315"/>
      <c r="Q97" s="1315"/>
      <c r="R97" s="1315"/>
      <c r="S97" s="1315"/>
      <c r="T97" s="1315"/>
      <c r="U97" s="1315"/>
      <c r="V97" s="1315"/>
      <c r="W97" s="1315"/>
      <c r="X97" s="1315"/>
      <c r="Y97" s="1315"/>
      <c r="Z97" s="1315"/>
      <c r="AA97" s="1315"/>
      <c r="AB97" s="1315"/>
      <c r="AC97" s="1315"/>
      <c r="AD97" s="1315"/>
      <c r="AE97" s="1315"/>
      <c r="AF97" s="1315"/>
      <c r="AG97" s="4105"/>
      <c r="AH97" s="4105"/>
      <c r="AI97" s="4105"/>
      <c r="AJ97" s="4105"/>
      <c r="AK97" s="4099"/>
      <c r="AL97" s="917"/>
      <c r="AM97" s="917"/>
      <c r="AN97" s="917"/>
      <c r="AO97" s="917"/>
      <c r="AP97" s="917"/>
      <c r="AQ97" s="917"/>
      <c r="AR97" s="917"/>
      <c r="AS97" s="917"/>
      <c r="AT97" s="917"/>
      <c r="AU97" s="917"/>
      <c r="AV97" s="917"/>
      <c r="AW97" s="917"/>
      <c r="AX97" s="917"/>
      <c r="AY97" s="918"/>
    </row>
    <row r="98" spans="1:51" ht="15.75" customHeight="1">
      <c r="A98" s="793"/>
      <c r="B98" s="585"/>
      <c r="C98" s="586"/>
      <c r="D98" s="586"/>
      <c r="E98" s="586"/>
      <c r="F98" s="586"/>
      <c r="G98" s="587"/>
      <c r="H98" s="913"/>
      <c r="I98" s="917"/>
      <c r="J98" s="917"/>
      <c r="K98" s="4089"/>
      <c r="L98" s="4089"/>
      <c r="M98" s="1315"/>
      <c r="N98" s="994"/>
      <c r="O98" s="1315"/>
      <c r="P98" s="1315"/>
      <c r="Q98" s="1315"/>
      <c r="R98" s="1315"/>
      <c r="S98" s="1315"/>
      <c r="T98" s="1315"/>
      <c r="U98" s="1315"/>
      <c r="V98" s="1315"/>
      <c r="W98" s="1315"/>
      <c r="X98" s="1315"/>
      <c r="Y98" s="1315"/>
      <c r="Z98" s="1315"/>
      <c r="AA98" s="1315"/>
      <c r="AB98" s="1315"/>
      <c r="AC98" s="1315"/>
      <c r="AD98" s="1315"/>
      <c r="AE98" s="1315"/>
      <c r="AF98" s="1315"/>
      <c r="AG98" s="4105"/>
      <c r="AH98" s="4105"/>
      <c r="AI98" s="4105"/>
      <c r="AJ98" s="4105"/>
      <c r="AK98" s="4099"/>
      <c r="AL98" s="917"/>
      <c r="AM98" s="917"/>
      <c r="AN98" s="917"/>
      <c r="AO98" s="917"/>
      <c r="AP98" s="917"/>
      <c r="AQ98" s="917"/>
      <c r="AR98" s="917"/>
      <c r="AS98" s="917"/>
      <c r="AT98" s="917"/>
      <c r="AU98" s="917"/>
      <c r="AV98" s="917"/>
      <c r="AW98" s="917"/>
      <c r="AX98" s="917"/>
      <c r="AY98" s="918"/>
    </row>
    <row r="99" spans="1:51" ht="15.75" customHeight="1">
      <c r="A99" s="793"/>
      <c r="B99" s="585"/>
      <c r="C99" s="586"/>
      <c r="D99" s="586"/>
      <c r="E99" s="586"/>
      <c r="F99" s="586"/>
      <c r="G99" s="587"/>
      <c r="H99" s="913"/>
      <c r="I99" s="917"/>
      <c r="J99" s="917"/>
      <c r="K99" s="4089"/>
      <c r="L99" s="4089"/>
      <c r="M99" s="1315"/>
      <c r="N99" s="994"/>
      <c r="O99" s="1315"/>
      <c r="P99" s="1315"/>
      <c r="Q99" s="1315"/>
      <c r="R99" s="1315"/>
      <c r="S99" s="1315"/>
      <c r="T99" s="1315"/>
      <c r="U99" s="1315"/>
      <c r="V99" s="1315"/>
      <c r="W99" s="1315"/>
      <c r="X99" s="1315"/>
      <c r="Y99" s="1315"/>
      <c r="Z99" s="1315"/>
      <c r="AA99" s="1315"/>
      <c r="AB99" s="1315"/>
      <c r="AC99" s="1315"/>
      <c r="AD99" s="1315"/>
      <c r="AE99" s="1315"/>
      <c r="AF99" s="1315"/>
      <c r="AG99" s="4105"/>
      <c r="AH99" s="4105"/>
      <c r="AI99" s="4105"/>
      <c r="AJ99" s="4105"/>
      <c r="AK99" s="4099"/>
      <c r="AL99" s="917"/>
      <c r="AM99" s="917"/>
      <c r="AN99" s="917"/>
      <c r="AO99" s="917"/>
      <c r="AP99" s="917"/>
      <c r="AQ99" s="917"/>
      <c r="AR99" s="917"/>
      <c r="AS99" s="917"/>
      <c r="AT99" s="917"/>
      <c r="AU99" s="917"/>
      <c r="AV99" s="917"/>
      <c r="AW99" s="917"/>
      <c r="AX99" s="917"/>
      <c r="AY99" s="918"/>
    </row>
    <row r="100" spans="1:51" ht="15.75" customHeight="1">
      <c r="A100" s="793"/>
      <c r="B100" s="585"/>
      <c r="C100" s="586"/>
      <c r="D100" s="586"/>
      <c r="E100" s="586"/>
      <c r="F100" s="586"/>
      <c r="G100" s="587"/>
      <c r="H100" s="913"/>
      <c r="I100" s="917"/>
      <c r="J100" s="917"/>
      <c r="K100" s="4089"/>
      <c r="L100" s="4089"/>
      <c r="M100" s="4089"/>
      <c r="N100" s="4089"/>
      <c r="O100" s="4089"/>
      <c r="P100" s="4089"/>
      <c r="Q100" s="4089"/>
      <c r="R100" s="4089"/>
      <c r="S100" s="4089"/>
      <c r="T100" s="4089"/>
      <c r="U100" s="4089"/>
      <c r="V100" s="4089"/>
      <c r="W100" s="4089"/>
      <c r="X100" s="4089"/>
      <c r="Y100" s="4089"/>
      <c r="Z100" s="4089"/>
      <c r="AA100" s="4089"/>
      <c r="AB100" s="4089"/>
      <c r="AC100" s="4089"/>
      <c r="AD100" s="4089"/>
      <c r="AE100" s="4089"/>
      <c r="AF100" s="4089"/>
      <c r="AG100" s="4105"/>
      <c r="AH100" s="4105"/>
      <c r="AI100" s="4105"/>
      <c r="AJ100" s="4105"/>
      <c r="AK100" s="4089"/>
      <c r="AL100" s="917"/>
      <c r="AM100" s="917"/>
      <c r="AN100" s="917"/>
      <c r="AO100" s="917"/>
      <c r="AP100" s="917"/>
      <c r="AQ100" s="917"/>
      <c r="AR100" s="917"/>
      <c r="AS100" s="917"/>
      <c r="AT100" s="917"/>
      <c r="AU100" s="917"/>
      <c r="AV100" s="917"/>
      <c r="AW100" s="917"/>
      <c r="AX100" s="917"/>
      <c r="AY100" s="918"/>
    </row>
    <row r="101" spans="1:51" ht="15.75" customHeight="1">
      <c r="A101" s="793"/>
      <c r="B101" s="585"/>
      <c r="C101" s="586"/>
      <c r="D101" s="586"/>
      <c r="E101" s="586"/>
      <c r="F101" s="586"/>
      <c r="G101" s="587"/>
      <c r="H101" s="913"/>
      <c r="I101" s="917"/>
      <c r="J101" s="917"/>
      <c r="K101" s="4089"/>
      <c r="L101" s="4089"/>
      <c r="M101" s="4099"/>
      <c r="N101" s="4099"/>
      <c r="O101" s="4099"/>
      <c r="P101" s="4099"/>
      <c r="Q101" s="4099"/>
      <c r="R101" s="4099"/>
      <c r="S101" s="4099"/>
      <c r="T101" s="4099"/>
      <c r="U101" s="4099"/>
      <c r="V101" s="4099"/>
      <c r="W101" s="4099"/>
      <c r="X101" s="4099"/>
      <c r="Y101" s="4099"/>
      <c r="Z101" s="4099"/>
      <c r="AA101" s="4099"/>
      <c r="AB101" s="4099"/>
      <c r="AC101" s="4099"/>
      <c r="AD101" s="4099"/>
      <c r="AE101" s="4099"/>
      <c r="AF101" s="4099"/>
      <c r="AG101" s="4089"/>
      <c r="AH101" s="4089"/>
      <c r="AI101" s="4089"/>
      <c r="AJ101" s="4089"/>
      <c r="AK101" s="4089"/>
      <c r="AL101" s="917"/>
      <c r="AM101" s="917"/>
      <c r="AN101" s="917"/>
      <c r="AO101" s="917"/>
      <c r="AP101" s="917"/>
      <c r="AQ101" s="917"/>
      <c r="AR101" s="917"/>
      <c r="AS101" s="917"/>
      <c r="AT101" s="917"/>
      <c r="AU101" s="917"/>
      <c r="AV101" s="917"/>
      <c r="AW101" s="917"/>
      <c r="AX101" s="917"/>
      <c r="AY101" s="918"/>
    </row>
    <row r="102" spans="1:51" ht="15.75" customHeight="1">
      <c r="A102" s="793"/>
      <c r="B102" s="585"/>
      <c r="C102" s="586"/>
      <c r="D102" s="586"/>
      <c r="E102" s="586"/>
      <c r="F102" s="586"/>
      <c r="G102" s="587"/>
      <c r="H102" s="913"/>
      <c r="I102" s="917"/>
      <c r="J102" s="917"/>
      <c r="K102" s="4089"/>
      <c r="L102" s="4089"/>
      <c r="M102" s="4099"/>
      <c r="N102" s="4099"/>
      <c r="O102" s="4099"/>
      <c r="P102" s="4099"/>
      <c r="Q102" s="4099"/>
      <c r="R102" s="4099"/>
      <c r="S102" s="4099"/>
      <c r="T102" s="4099"/>
      <c r="U102" s="4099"/>
      <c r="V102" s="4099"/>
      <c r="W102" s="4100" t="s">
        <v>2052</v>
      </c>
      <c r="X102" s="4100"/>
      <c r="Y102" s="4100"/>
      <c r="Z102" s="4100"/>
      <c r="AA102" s="4100"/>
      <c r="AB102" s="4100"/>
      <c r="AC102" s="4100"/>
      <c r="AD102" s="4100"/>
      <c r="AE102" s="4100"/>
      <c r="AF102" s="4100"/>
      <c r="AG102" s="4100"/>
      <c r="AH102" s="4100"/>
      <c r="AI102" s="4100"/>
      <c r="AJ102" s="4100"/>
      <c r="AK102" s="793"/>
      <c r="AL102" s="917"/>
      <c r="AM102" s="917"/>
      <c r="AN102" s="917"/>
      <c r="AO102" s="917"/>
      <c r="AP102" s="917"/>
      <c r="AQ102" s="917"/>
      <c r="AR102" s="917"/>
      <c r="AS102" s="917"/>
      <c r="AT102" s="917"/>
      <c r="AU102" s="917"/>
      <c r="AV102" s="917"/>
      <c r="AW102" s="917"/>
      <c r="AX102" s="917"/>
      <c r="AY102" s="918"/>
    </row>
    <row r="103" spans="1:51" ht="15.75" customHeight="1">
      <c r="A103" s="793"/>
      <c r="B103" s="585"/>
      <c r="C103" s="586"/>
      <c r="D103" s="586"/>
      <c r="E103" s="586"/>
      <c r="F103" s="586"/>
      <c r="G103" s="587"/>
      <c r="H103" s="913"/>
      <c r="I103" s="917"/>
      <c r="J103" s="917"/>
      <c r="K103" s="4089"/>
      <c r="L103" s="4089"/>
      <c r="M103" s="4099"/>
      <c r="N103" s="4099"/>
      <c r="O103" s="4099"/>
      <c r="P103" s="4099"/>
      <c r="Q103" s="4099"/>
      <c r="R103" s="4099"/>
      <c r="S103" s="4099"/>
      <c r="T103" s="4099"/>
      <c r="U103" s="4099"/>
      <c r="V103" s="4099"/>
      <c r="W103" s="4099"/>
      <c r="X103" s="4099"/>
      <c r="Y103" s="4099"/>
      <c r="Z103" s="4099"/>
      <c r="AA103" s="4099"/>
      <c r="AB103" s="4099"/>
      <c r="AC103" s="4099"/>
      <c r="AD103" s="4099"/>
      <c r="AE103" s="4099"/>
      <c r="AF103" s="4099"/>
      <c r="AG103" s="4089"/>
      <c r="AH103" s="4089"/>
      <c r="AI103" s="4089"/>
      <c r="AJ103" s="4089"/>
      <c r="AK103" s="4089"/>
      <c r="AL103" s="917"/>
      <c r="AM103" s="917"/>
      <c r="AN103" s="917"/>
      <c r="AO103" s="917"/>
      <c r="AP103" s="917"/>
      <c r="AQ103" s="917"/>
      <c r="AR103" s="917"/>
      <c r="AS103" s="917"/>
      <c r="AT103" s="917"/>
      <c r="AU103" s="917"/>
      <c r="AV103" s="917"/>
      <c r="AW103" s="917"/>
      <c r="AX103" s="917"/>
      <c r="AY103" s="918"/>
    </row>
    <row r="104" spans="1:51" ht="15.75" customHeight="1">
      <c r="A104" s="793"/>
      <c r="B104" s="585"/>
      <c r="C104" s="586"/>
      <c r="D104" s="586"/>
      <c r="E104" s="586"/>
      <c r="F104" s="586"/>
      <c r="G104" s="587"/>
      <c r="H104" s="913"/>
      <c r="I104" s="917"/>
      <c r="J104" s="917"/>
      <c r="K104" s="4089"/>
      <c r="L104" s="4089"/>
      <c r="M104" s="4099"/>
      <c r="N104" s="4099"/>
      <c r="O104" s="4099"/>
      <c r="P104" s="4099"/>
      <c r="Q104" s="4099"/>
      <c r="R104" s="4099"/>
      <c r="S104" s="4099"/>
      <c r="T104" s="4099"/>
      <c r="U104" s="4099"/>
      <c r="V104" s="4099"/>
      <c r="W104" s="4099"/>
      <c r="X104" s="4099"/>
      <c r="Y104" s="4099"/>
      <c r="Z104" s="4099"/>
      <c r="AA104" s="4099"/>
      <c r="AB104" s="4099"/>
      <c r="AC104" s="4099"/>
      <c r="AD104" s="4099"/>
      <c r="AE104" s="4099"/>
      <c r="AF104" s="4099"/>
      <c r="AG104" s="4089"/>
      <c r="AH104" s="4089"/>
      <c r="AI104" s="4089"/>
      <c r="AJ104" s="4089"/>
      <c r="AK104" s="4089"/>
      <c r="AL104" s="917"/>
      <c r="AM104" s="917"/>
      <c r="AN104" s="917"/>
      <c r="AO104" s="917"/>
      <c r="AP104" s="917"/>
      <c r="AQ104" s="917"/>
      <c r="AR104" s="917"/>
      <c r="AS104" s="917"/>
      <c r="AT104" s="917"/>
      <c r="AU104" s="917"/>
      <c r="AV104" s="917"/>
      <c r="AW104" s="917"/>
      <c r="AX104" s="917"/>
      <c r="AY104" s="918"/>
    </row>
    <row r="105" spans="1:51" ht="15.75" customHeight="1" thickBot="1">
      <c r="A105" s="793"/>
      <c r="B105" s="585"/>
      <c r="C105" s="586"/>
      <c r="D105" s="586"/>
      <c r="E105" s="586"/>
      <c r="F105" s="586"/>
      <c r="G105" s="587"/>
      <c r="H105" s="913"/>
      <c r="I105" s="917"/>
      <c r="J105" s="917"/>
      <c r="K105" s="4089"/>
      <c r="L105" s="4089"/>
      <c r="M105" s="4089"/>
      <c r="N105" s="4089"/>
      <c r="O105" s="4089"/>
      <c r="P105" s="4089"/>
      <c r="Q105" s="4089"/>
      <c r="R105" s="4089"/>
      <c r="S105" s="4089"/>
      <c r="T105" s="4089"/>
      <c r="U105" s="4089"/>
      <c r="V105" s="4089"/>
      <c r="W105" s="4089"/>
      <c r="X105" s="4089"/>
      <c r="Y105" s="4119" t="s">
        <v>2053</v>
      </c>
      <c r="Z105" s="4119"/>
      <c r="AA105" s="4119"/>
      <c r="AB105" s="4119"/>
      <c r="AC105" s="4089"/>
      <c r="AD105" s="4089"/>
      <c r="AE105" s="4089"/>
      <c r="AF105" s="4089"/>
      <c r="AG105" s="4089"/>
      <c r="AH105" s="4089"/>
      <c r="AI105" s="4089"/>
      <c r="AJ105" s="4089"/>
      <c r="AK105" s="4089"/>
      <c r="AL105" s="917"/>
      <c r="AM105" s="917"/>
      <c r="AN105" s="917"/>
      <c r="AO105" s="917"/>
      <c r="AP105" s="917"/>
      <c r="AQ105" s="917"/>
      <c r="AR105" s="917"/>
      <c r="AS105" s="917"/>
      <c r="AT105" s="917"/>
      <c r="AU105" s="917"/>
      <c r="AV105" s="917"/>
      <c r="AW105" s="917"/>
      <c r="AX105" s="917"/>
      <c r="AY105" s="918"/>
    </row>
    <row r="106" spans="1:51" ht="15.75" customHeight="1">
      <c r="A106" s="793"/>
      <c r="B106" s="585"/>
      <c r="C106" s="586"/>
      <c r="D106" s="586"/>
      <c r="E106" s="586"/>
      <c r="F106" s="586"/>
      <c r="G106" s="587"/>
      <c r="H106" s="913"/>
      <c r="I106" s="917"/>
      <c r="J106" s="917"/>
      <c r="K106" s="4089"/>
      <c r="L106" s="4089"/>
      <c r="M106" s="793"/>
      <c r="N106" s="4099"/>
      <c r="O106" s="4102" t="s">
        <v>2054</v>
      </c>
      <c r="P106" s="4103"/>
      <c r="Q106" s="4103"/>
      <c r="R106" s="4103"/>
      <c r="S106" s="4103"/>
      <c r="T106" s="4103"/>
      <c r="U106" s="4103"/>
      <c r="V106" s="4103"/>
      <c r="W106" s="4103"/>
      <c r="X106" s="4103"/>
      <c r="Y106" s="4103"/>
      <c r="Z106" s="4103"/>
      <c r="AA106" s="4103"/>
      <c r="AB106" s="4103"/>
      <c r="AC106" s="4104"/>
      <c r="AD106" s="4099"/>
      <c r="AE106" s="4099"/>
      <c r="AF106" s="4099"/>
      <c r="AG106" s="4089"/>
      <c r="AH106" s="4089"/>
      <c r="AI106" s="4089"/>
      <c r="AJ106" s="4089"/>
      <c r="AK106" s="4089"/>
      <c r="AL106" s="917"/>
      <c r="AM106" s="917"/>
      <c r="AN106" s="917"/>
      <c r="AO106" s="917"/>
      <c r="AP106" s="917"/>
      <c r="AQ106" s="917"/>
      <c r="AR106" s="917"/>
      <c r="AS106" s="917"/>
      <c r="AT106" s="917"/>
      <c r="AU106" s="917"/>
      <c r="AV106" s="917"/>
      <c r="AW106" s="917"/>
      <c r="AX106" s="917"/>
      <c r="AY106" s="918"/>
    </row>
    <row r="107" spans="1:51" ht="15.75" customHeight="1">
      <c r="A107" s="793"/>
      <c r="B107" s="585"/>
      <c r="C107" s="586"/>
      <c r="D107" s="586"/>
      <c r="E107" s="586"/>
      <c r="F107" s="586"/>
      <c r="G107" s="587"/>
      <c r="H107" s="913"/>
      <c r="I107" s="917"/>
      <c r="J107" s="917"/>
      <c r="K107" s="4089"/>
      <c r="L107" s="4089"/>
      <c r="M107" s="4099"/>
      <c r="N107" s="4099"/>
      <c r="O107" s="4108"/>
      <c r="P107" s="4101"/>
      <c r="Q107" s="4101"/>
      <c r="R107" s="4101"/>
      <c r="S107" s="4101"/>
      <c r="T107" s="4101"/>
      <c r="U107" s="4101"/>
      <c r="V107" s="4101"/>
      <c r="W107" s="4101"/>
      <c r="X107" s="4101"/>
      <c r="Y107" s="4101"/>
      <c r="Z107" s="4101"/>
      <c r="AA107" s="4101"/>
      <c r="AB107" s="4101"/>
      <c r="AC107" s="4109"/>
      <c r="AD107" s="4099"/>
      <c r="AE107" s="4099"/>
      <c r="AF107" s="4099"/>
      <c r="AG107" s="4089"/>
      <c r="AH107" s="4089"/>
      <c r="AI107" s="4089"/>
      <c r="AJ107" s="4089"/>
      <c r="AK107" s="4089"/>
      <c r="AL107" s="917"/>
      <c r="AM107" s="917"/>
      <c r="AN107" s="917"/>
      <c r="AO107" s="917"/>
      <c r="AP107" s="917"/>
      <c r="AQ107" s="917"/>
      <c r="AR107" s="917"/>
      <c r="AS107" s="917"/>
      <c r="AT107" s="917"/>
      <c r="AU107" s="917"/>
      <c r="AV107" s="917"/>
      <c r="AW107" s="917"/>
      <c r="AX107" s="917"/>
      <c r="AY107" s="918"/>
    </row>
    <row r="108" spans="1:51" ht="15.75" customHeight="1">
      <c r="A108" s="793"/>
      <c r="B108" s="585"/>
      <c r="C108" s="586"/>
      <c r="D108" s="586"/>
      <c r="E108" s="586"/>
      <c r="F108" s="586"/>
      <c r="G108" s="587"/>
      <c r="H108" s="913"/>
      <c r="I108" s="917"/>
      <c r="J108" s="917"/>
      <c r="K108" s="4089"/>
      <c r="L108" s="4089"/>
      <c r="M108" s="4099"/>
      <c r="N108" s="4099"/>
      <c r="O108" s="4108"/>
      <c r="P108" s="4101"/>
      <c r="Q108" s="4101"/>
      <c r="R108" s="4101"/>
      <c r="S108" s="4101"/>
      <c r="T108" s="4101"/>
      <c r="U108" s="4101"/>
      <c r="V108" s="4101"/>
      <c r="W108" s="4101"/>
      <c r="X108" s="4101"/>
      <c r="Y108" s="4101"/>
      <c r="Z108" s="4101"/>
      <c r="AA108" s="4101"/>
      <c r="AB108" s="4101"/>
      <c r="AC108" s="4109"/>
      <c r="AD108" s="4099"/>
      <c r="AE108" s="4099"/>
      <c r="AF108" s="4099"/>
      <c r="AG108" s="4089"/>
      <c r="AH108" s="4089"/>
      <c r="AI108" s="4089"/>
      <c r="AJ108" s="4089"/>
      <c r="AK108" s="4089"/>
      <c r="AL108" s="917"/>
      <c r="AM108" s="917"/>
      <c r="AN108" s="917"/>
      <c r="AO108" s="917"/>
      <c r="AP108" s="917"/>
      <c r="AQ108" s="917"/>
      <c r="AR108" s="917"/>
      <c r="AS108" s="917"/>
      <c r="AT108" s="917"/>
      <c r="AU108" s="917"/>
      <c r="AV108" s="917"/>
      <c r="AW108" s="917"/>
      <c r="AX108" s="917"/>
      <c r="AY108" s="918"/>
    </row>
    <row r="109" spans="1:51" ht="15.75" customHeight="1">
      <c r="A109" s="793"/>
      <c r="B109" s="585"/>
      <c r="C109" s="586"/>
      <c r="D109" s="586"/>
      <c r="E109" s="586"/>
      <c r="F109" s="586"/>
      <c r="G109" s="587"/>
      <c r="H109" s="913"/>
      <c r="I109" s="917"/>
      <c r="J109" s="917"/>
      <c r="K109" s="4089"/>
      <c r="L109" s="4089"/>
      <c r="M109" s="793"/>
      <c r="N109" s="4099"/>
      <c r="O109" s="4108" t="s">
        <v>2055</v>
      </c>
      <c r="P109" s="4101"/>
      <c r="Q109" s="4101"/>
      <c r="R109" s="4101"/>
      <c r="S109" s="4101"/>
      <c r="T109" s="4101"/>
      <c r="U109" s="4101"/>
      <c r="V109" s="4101"/>
      <c r="W109" s="4101"/>
      <c r="X109" s="4101"/>
      <c r="Y109" s="4101"/>
      <c r="Z109" s="4101"/>
      <c r="AA109" s="4101"/>
      <c r="AB109" s="4101"/>
      <c r="AC109" s="4109"/>
      <c r="AD109" s="4099"/>
      <c r="AE109" s="4099"/>
      <c r="AF109" s="4099"/>
      <c r="AG109" s="4089"/>
      <c r="AH109" s="4089"/>
      <c r="AI109" s="4089"/>
      <c r="AJ109" s="4089"/>
      <c r="AK109" s="4089"/>
      <c r="AL109" s="917"/>
      <c r="AM109" s="917"/>
      <c r="AN109" s="917"/>
      <c r="AO109" s="917"/>
      <c r="AP109" s="917"/>
      <c r="AQ109" s="917"/>
      <c r="AR109" s="917"/>
      <c r="AS109" s="917"/>
      <c r="AT109" s="917"/>
      <c r="AU109" s="917"/>
      <c r="AV109" s="917"/>
      <c r="AW109" s="917"/>
      <c r="AX109" s="917"/>
      <c r="AY109" s="918"/>
    </row>
    <row r="110" spans="1:51" ht="15.75" customHeight="1">
      <c r="A110" s="793"/>
      <c r="B110" s="585"/>
      <c r="C110" s="586"/>
      <c r="D110" s="586"/>
      <c r="E110" s="586"/>
      <c r="F110" s="586"/>
      <c r="G110" s="587"/>
      <c r="H110" s="913"/>
      <c r="I110" s="917"/>
      <c r="J110" s="917"/>
      <c r="K110" s="4089"/>
      <c r="L110" s="4089"/>
      <c r="M110" s="4099"/>
      <c r="N110" s="4099"/>
      <c r="O110" s="4108"/>
      <c r="P110" s="4101"/>
      <c r="Q110" s="4101"/>
      <c r="R110" s="4101"/>
      <c r="S110" s="4101"/>
      <c r="T110" s="4101"/>
      <c r="U110" s="4101"/>
      <c r="V110" s="4101"/>
      <c r="W110" s="4101"/>
      <c r="X110" s="4101"/>
      <c r="Y110" s="4101"/>
      <c r="Z110" s="4101"/>
      <c r="AA110" s="4101"/>
      <c r="AB110" s="4101"/>
      <c r="AC110" s="4109"/>
      <c r="AD110" s="4099"/>
      <c r="AE110" s="4099"/>
      <c r="AF110" s="4099"/>
      <c r="AG110" s="4089"/>
      <c r="AH110" s="4089"/>
      <c r="AI110" s="4089"/>
      <c r="AJ110" s="4089"/>
      <c r="AK110" s="4089"/>
      <c r="AL110" s="917"/>
      <c r="AM110" s="917"/>
      <c r="AN110" s="917"/>
      <c r="AO110" s="917"/>
      <c r="AP110" s="917"/>
      <c r="AQ110" s="917"/>
      <c r="AR110" s="917"/>
      <c r="AS110" s="917"/>
      <c r="AT110" s="917"/>
      <c r="AU110" s="917"/>
      <c r="AV110" s="917"/>
      <c r="AW110" s="917"/>
      <c r="AX110" s="917"/>
      <c r="AY110" s="918"/>
    </row>
    <row r="111" spans="1:51" ht="15.75" customHeight="1" thickBot="1">
      <c r="A111" s="793"/>
      <c r="B111" s="585"/>
      <c r="C111" s="586"/>
      <c r="D111" s="586"/>
      <c r="E111" s="586"/>
      <c r="F111" s="586"/>
      <c r="G111" s="587"/>
      <c r="H111" s="913"/>
      <c r="I111" s="917"/>
      <c r="J111" s="917"/>
      <c r="K111" s="4089"/>
      <c r="L111" s="4089"/>
      <c r="M111" s="4099"/>
      <c r="N111" s="4099"/>
      <c r="O111" s="4120"/>
      <c r="P111" s="4121"/>
      <c r="Q111" s="4121"/>
      <c r="R111" s="4121"/>
      <c r="S111" s="4121"/>
      <c r="T111" s="4121"/>
      <c r="U111" s="4121"/>
      <c r="V111" s="4121"/>
      <c r="W111" s="4121"/>
      <c r="X111" s="4121"/>
      <c r="Y111" s="4121"/>
      <c r="Z111" s="4121"/>
      <c r="AA111" s="4121"/>
      <c r="AB111" s="4121"/>
      <c r="AC111" s="4122"/>
      <c r="AD111" s="4099"/>
      <c r="AE111" s="4099"/>
      <c r="AF111" s="4099"/>
      <c r="AG111" s="4089"/>
      <c r="AH111" s="4089"/>
      <c r="AI111" s="4089"/>
      <c r="AJ111" s="4089"/>
      <c r="AK111" s="4089"/>
      <c r="AL111" s="917"/>
      <c r="AM111" s="917"/>
      <c r="AN111" s="917"/>
      <c r="AO111" s="917"/>
      <c r="AP111" s="917"/>
      <c r="AQ111" s="917"/>
      <c r="AR111" s="917"/>
      <c r="AS111" s="917"/>
      <c r="AT111" s="917"/>
      <c r="AU111" s="917"/>
      <c r="AV111" s="917"/>
      <c r="AW111" s="917"/>
      <c r="AX111" s="917"/>
      <c r="AY111" s="918"/>
    </row>
    <row r="112" spans="1:51" ht="15.75" customHeight="1">
      <c r="A112" s="793"/>
      <c r="B112" s="585"/>
      <c r="C112" s="586"/>
      <c r="D112" s="586"/>
      <c r="E112" s="586"/>
      <c r="F112" s="586"/>
      <c r="G112" s="587"/>
      <c r="H112" s="913"/>
      <c r="I112" s="917"/>
      <c r="J112" s="917"/>
      <c r="K112" s="4089"/>
      <c r="L112" s="4089"/>
      <c r="M112" s="4089"/>
      <c r="N112" s="4089"/>
      <c r="O112" s="4089"/>
      <c r="P112" s="4089"/>
      <c r="Q112" s="4089"/>
      <c r="R112" s="4089"/>
      <c r="S112" s="4089"/>
      <c r="T112" s="4089"/>
      <c r="U112" s="4089"/>
      <c r="V112" s="4089"/>
      <c r="W112" s="4089"/>
      <c r="X112" s="4089"/>
      <c r="Y112" s="4089"/>
      <c r="Z112" s="4089"/>
      <c r="AA112" s="4089"/>
      <c r="AB112" s="4089"/>
      <c r="AC112" s="4089"/>
      <c r="AD112" s="4089"/>
      <c r="AE112" s="4089"/>
      <c r="AF112" s="4089"/>
      <c r="AG112" s="4089"/>
      <c r="AH112" s="4089"/>
      <c r="AI112" s="4089"/>
      <c r="AJ112" s="4089"/>
      <c r="AK112" s="4089"/>
      <c r="AL112" s="917"/>
      <c r="AM112" s="917"/>
      <c r="AN112" s="917"/>
      <c r="AO112" s="917"/>
      <c r="AP112" s="917"/>
      <c r="AQ112" s="917"/>
      <c r="AR112" s="917"/>
      <c r="AS112" s="917"/>
      <c r="AT112" s="917"/>
      <c r="AU112" s="917"/>
      <c r="AV112" s="917"/>
      <c r="AW112" s="917"/>
      <c r="AX112" s="917"/>
      <c r="AY112" s="918"/>
    </row>
    <row r="113" spans="1:51" ht="15.75" customHeight="1">
      <c r="A113" s="793"/>
      <c r="B113" s="585"/>
      <c r="C113" s="586"/>
      <c r="D113" s="586"/>
      <c r="E113" s="586"/>
      <c r="F113" s="586"/>
      <c r="G113" s="587"/>
      <c r="H113" s="913"/>
      <c r="I113" s="917"/>
      <c r="J113" s="917"/>
      <c r="K113" s="4089"/>
      <c r="L113" s="4089"/>
      <c r="M113" s="4099"/>
      <c r="N113" s="4100" t="s">
        <v>2056</v>
      </c>
      <c r="O113" s="4100"/>
      <c r="P113" s="4100"/>
      <c r="Q113" s="4100"/>
      <c r="R113" s="4100"/>
      <c r="S113" s="4100"/>
      <c r="T113" s="4100"/>
      <c r="U113" s="4100"/>
      <c r="V113" s="4100"/>
      <c r="W113" s="4100"/>
      <c r="X113" s="4100"/>
      <c r="Y113" s="4100"/>
      <c r="Z113" s="4100"/>
      <c r="AA113" s="4100"/>
      <c r="AB113" s="4100"/>
      <c r="AC113" s="4100"/>
      <c r="AD113" s="4100"/>
      <c r="AE113" s="4100"/>
      <c r="AF113" s="4099"/>
      <c r="AG113" s="4089"/>
      <c r="AH113" s="4089"/>
      <c r="AI113" s="4089"/>
      <c r="AJ113" s="4089"/>
      <c r="AK113" s="4089"/>
      <c r="AL113" s="917"/>
      <c r="AM113" s="917"/>
      <c r="AN113" s="917"/>
      <c r="AO113" s="917"/>
      <c r="AP113" s="917"/>
      <c r="AQ113" s="917"/>
      <c r="AR113" s="917"/>
      <c r="AS113" s="917"/>
      <c r="AT113" s="917"/>
      <c r="AU113" s="917"/>
      <c r="AV113" s="917"/>
      <c r="AW113" s="917"/>
      <c r="AX113" s="917"/>
      <c r="AY113" s="918"/>
    </row>
    <row r="114" spans="1:51" ht="15.75" customHeight="1">
      <c r="A114" s="793"/>
      <c r="B114" s="585"/>
      <c r="C114" s="586"/>
      <c r="D114" s="586"/>
      <c r="E114" s="586"/>
      <c r="F114" s="586"/>
      <c r="G114" s="587"/>
      <c r="H114" s="913"/>
      <c r="I114" s="917"/>
      <c r="J114" s="917"/>
      <c r="K114" s="4089"/>
      <c r="L114" s="4089"/>
      <c r="M114" s="4099"/>
      <c r="N114" s="4100"/>
      <c r="O114" s="4100"/>
      <c r="P114" s="4100"/>
      <c r="Q114" s="4100"/>
      <c r="R114" s="4100"/>
      <c r="S114" s="4100"/>
      <c r="T114" s="4100"/>
      <c r="U114" s="4100"/>
      <c r="V114" s="4100"/>
      <c r="W114" s="4100"/>
      <c r="X114" s="4100"/>
      <c r="Y114" s="4100"/>
      <c r="Z114" s="4100"/>
      <c r="AA114" s="4100"/>
      <c r="AB114" s="4100"/>
      <c r="AC114" s="4100"/>
      <c r="AD114" s="4100"/>
      <c r="AE114" s="4100"/>
      <c r="AF114" s="4099"/>
      <c r="AG114" s="4089"/>
      <c r="AH114" s="4089"/>
      <c r="AI114" s="4089"/>
      <c r="AJ114" s="4089"/>
      <c r="AK114" s="4089"/>
      <c r="AL114" s="917"/>
      <c r="AM114" s="917"/>
      <c r="AN114" s="917"/>
      <c r="AO114" s="917"/>
      <c r="AP114" s="917"/>
      <c r="AQ114" s="917"/>
      <c r="AR114" s="917"/>
      <c r="AS114" s="917"/>
      <c r="AT114" s="917"/>
      <c r="AU114" s="917"/>
      <c r="AV114" s="917"/>
      <c r="AW114" s="917"/>
      <c r="AX114" s="917"/>
      <c r="AY114" s="918"/>
    </row>
    <row r="115" spans="1:51" ht="15.75" customHeight="1">
      <c r="A115" s="793"/>
      <c r="B115" s="585"/>
      <c r="C115" s="586"/>
      <c r="D115" s="586"/>
      <c r="E115" s="586"/>
      <c r="F115" s="586"/>
      <c r="G115" s="587"/>
      <c r="H115" s="913"/>
      <c r="I115" s="917"/>
      <c r="J115" s="917"/>
      <c r="K115" s="4089"/>
      <c r="L115" s="4089"/>
      <c r="M115" s="4099"/>
      <c r="N115" s="4100"/>
      <c r="O115" s="4100"/>
      <c r="P115" s="4100"/>
      <c r="Q115" s="4100"/>
      <c r="R115" s="4100"/>
      <c r="S115" s="4100"/>
      <c r="T115" s="4100"/>
      <c r="U115" s="4100"/>
      <c r="V115" s="4100"/>
      <c r="W115" s="4100"/>
      <c r="X115" s="4100"/>
      <c r="Y115" s="4100"/>
      <c r="Z115" s="4100"/>
      <c r="AA115" s="4100"/>
      <c r="AB115" s="4100"/>
      <c r="AC115" s="4100"/>
      <c r="AD115" s="4100"/>
      <c r="AE115" s="4100"/>
      <c r="AF115" s="4099"/>
      <c r="AG115" s="4089"/>
      <c r="AH115" s="4089"/>
      <c r="AI115" s="4089"/>
      <c r="AJ115" s="4089"/>
      <c r="AK115" s="4089"/>
      <c r="AL115" s="917"/>
      <c r="AM115" s="917"/>
      <c r="AN115" s="917"/>
      <c r="AO115" s="917"/>
      <c r="AP115" s="917"/>
      <c r="AQ115" s="917"/>
      <c r="AR115" s="917"/>
      <c r="AS115" s="917"/>
      <c r="AT115" s="917"/>
      <c r="AU115" s="917"/>
      <c r="AV115" s="917"/>
      <c r="AW115" s="917"/>
      <c r="AX115" s="917"/>
      <c r="AY115" s="918"/>
    </row>
    <row r="116" spans="1:51" ht="15.75" customHeight="1">
      <c r="A116" s="793"/>
      <c r="B116" s="585"/>
      <c r="C116" s="586"/>
      <c r="D116" s="586"/>
      <c r="E116" s="586"/>
      <c r="F116" s="586"/>
      <c r="G116" s="587"/>
      <c r="H116" s="913"/>
      <c r="I116" s="917"/>
      <c r="J116" s="917"/>
      <c r="K116" s="4089"/>
      <c r="L116" s="4089"/>
      <c r="M116" s="4099"/>
      <c r="N116" s="4099"/>
      <c r="O116" s="4099"/>
      <c r="P116" s="4099"/>
      <c r="Q116" s="4099"/>
      <c r="R116" s="4099"/>
      <c r="S116" s="4099"/>
      <c r="T116" s="4099"/>
      <c r="U116" s="4099"/>
      <c r="V116" s="4099"/>
      <c r="W116" s="4099"/>
      <c r="X116" s="4099"/>
      <c r="Y116" s="4099"/>
      <c r="Z116" s="4099"/>
      <c r="AA116" s="4099"/>
      <c r="AB116" s="4099"/>
      <c r="AC116" s="4099"/>
      <c r="AD116" s="4099"/>
      <c r="AE116" s="4099"/>
      <c r="AF116" s="4099"/>
      <c r="AG116" s="4089"/>
      <c r="AH116" s="4089"/>
      <c r="AI116" s="4089"/>
      <c r="AJ116" s="4089"/>
      <c r="AK116" s="4089"/>
      <c r="AL116" s="917"/>
      <c r="AM116" s="917"/>
      <c r="AN116" s="917"/>
      <c r="AO116" s="917"/>
      <c r="AP116" s="917"/>
      <c r="AQ116" s="917"/>
      <c r="AR116" s="917"/>
      <c r="AS116" s="917"/>
      <c r="AT116" s="917"/>
      <c r="AU116" s="917"/>
      <c r="AV116" s="917"/>
      <c r="AW116" s="917"/>
      <c r="AX116" s="917"/>
      <c r="AY116" s="918"/>
    </row>
    <row r="117" spans="1:51" ht="15.75" customHeight="1">
      <c r="A117" s="793"/>
      <c r="B117" s="585"/>
      <c r="C117" s="586"/>
      <c r="D117" s="586"/>
      <c r="E117" s="586"/>
      <c r="F117" s="586"/>
      <c r="G117" s="587"/>
      <c r="H117" s="913"/>
      <c r="I117" s="917"/>
      <c r="J117" s="917"/>
      <c r="K117" s="4089"/>
      <c r="L117" s="4089"/>
      <c r="M117" s="4099"/>
      <c r="N117" s="4100" t="s">
        <v>2057</v>
      </c>
      <c r="O117" s="4100"/>
      <c r="P117" s="4100"/>
      <c r="Q117" s="4100"/>
      <c r="R117" s="4100"/>
      <c r="S117" s="4100"/>
      <c r="T117" s="4100"/>
      <c r="U117" s="4100"/>
      <c r="V117" s="4100"/>
      <c r="W117" s="4100"/>
      <c r="X117" s="4100"/>
      <c r="Y117" s="4100"/>
      <c r="Z117" s="4100"/>
      <c r="AA117" s="4100"/>
      <c r="AB117" s="4100"/>
      <c r="AC117" s="4100"/>
      <c r="AD117" s="4100"/>
      <c r="AE117" s="4100"/>
      <c r="AF117" s="4099"/>
      <c r="AG117" s="4089"/>
      <c r="AH117" s="4089"/>
      <c r="AI117" s="4089"/>
      <c r="AJ117" s="4089"/>
      <c r="AK117" s="4089"/>
      <c r="AL117" s="917"/>
      <c r="AM117" s="917"/>
      <c r="AN117" s="917"/>
      <c r="AO117" s="917"/>
      <c r="AP117" s="917"/>
      <c r="AQ117" s="917"/>
      <c r="AR117" s="917"/>
      <c r="AS117" s="917"/>
      <c r="AT117" s="917"/>
      <c r="AU117" s="917"/>
      <c r="AV117" s="917"/>
      <c r="AW117" s="917"/>
      <c r="AX117" s="917"/>
      <c r="AY117" s="918"/>
    </row>
    <row r="118" spans="1:51" ht="15.75" customHeight="1">
      <c r="A118" s="793"/>
      <c r="B118" s="585"/>
      <c r="C118" s="586"/>
      <c r="D118" s="586"/>
      <c r="E118" s="586"/>
      <c r="F118" s="586"/>
      <c r="G118" s="587"/>
      <c r="H118" s="913"/>
      <c r="I118" s="917"/>
      <c r="J118" s="917"/>
      <c r="K118" s="4089"/>
      <c r="L118" s="4089"/>
      <c r="M118" s="4099"/>
      <c r="N118" s="4100"/>
      <c r="O118" s="4100"/>
      <c r="P118" s="4100"/>
      <c r="Q118" s="4100"/>
      <c r="R118" s="4100"/>
      <c r="S118" s="4100"/>
      <c r="T118" s="4100"/>
      <c r="U118" s="4100"/>
      <c r="V118" s="4100"/>
      <c r="W118" s="4100"/>
      <c r="X118" s="4100"/>
      <c r="Y118" s="4100"/>
      <c r="Z118" s="4100"/>
      <c r="AA118" s="4100"/>
      <c r="AB118" s="4100"/>
      <c r="AC118" s="4100"/>
      <c r="AD118" s="4100"/>
      <c r="AE118" s="4100"/>
      <c r="AF118" s="4099"/>
      <c r="AG118" s="4089"/>
      <c r="AH118" s="4089"/>
      <c r="AI118" s="4089"/>
      <c r="AJ118" s="4089"/>
      <c r="AK118" s="4089"/>
      <c r="AL118" s="917"/>
      <c r="AM118" s="917"/>
      <c r="AN118" s="917"/>
      <c r="AO118" s="917"/>
      <c r="AP118" s="917"/>
      <c r="AQ118" s="917"/>
      <c r="AR118" s="917"/>
      <c r="AS118" s="917"/>
      <c r="AT118" s="917"/>
      <c r="AU118" s="917"/>
      <c r="AV118" s="917"/>
      <c r="AW118" s="917"/>
      <c r="AX118" s="917"/>
      <c r="AY118" s="918"/>
    </row>
    <row r="119" spans="1:51" ht="15.75" customHeight="1">
      <c r="A119" s="793"/>
      <c r="B119" s="585"/>
      <c r="C119" s="586"/>
      <c r="D119" s="586"/>
      <c r="E119" s="586"/>
      <c r="F119" s="586"/>
      <c r="G119" s="587"/>
      <c r="H119" s="913"/>
      <c r="I119" s="917"/>
      <c r="J119" s="917"/>
      <c r="K119" s="4099"/>
      <c r="L119" s="4099"/>
      <c r="M119" s="4099"/>
      <c r="N119" s="4100"/>
      <c r="O119" s="4100"/>
      <c r="P119" s="4100"/>
      <c r="Q119" s="4100"/>
      <c r="R119" s="4100"/>
      <c r="S119" s="4100"/>
      <c r="T119" s="4100"/>
      <c r="U119" s="4100"/>
      <c r="V119" s="4100"/>
      <c r="W119" s="4100"/>
      <c r="X119" s="4100"/>
      <c r="Y119" s="4100"/>
      <c r="Z119" s="4100"/>
      <c r="AA119" s="4100"/>
      <c r="AB119" s="4100"/>
      <c r="AC119" s="4100"/>
      <c r="AD119" s="4100"/>
      <c r="AE119" s="4100"/>
      <c r="AF119" s="4099"/>
      <c r="AG119" s="4089"/>
      <c r="AH119" s="4089"/>
      <c r="AI119" s="4089"/>
      <c r="AJ119" s="4089"/>
      <c r="AK119" s="4089"/>
      <c r="AL119" s="917"/>
      <c r="AM119" s="917"/>
      <c r="AN119" s="917"/>
      <c r="AO119" s="917"/>
      <c r="AP119" s="917"/>
      <c r="AQ119" s="917"/>
      <c r="AR119" s="917"/>
      <c r="AS119" s="917"/>
      <c r="AT119" s="917"/>
      <c r="AU119" s="917"/>
      <c r="AV119" s="917"/>
      <c r="AW119" s="917"/>
      <c r="AX119" s="917"/>
      <c r="AY119" s="918"/>
    </row>
    <row r="120" spans="1:51" ht="15.75" customHeight="1">
      <c r="A120" s="793"/>
      <c r="B120" s="585"/>
      <c r="C120" s="586"/>
      <c r="D120" s="586"/>
      <c r="E120" s="586"/>
      <c r="F120" s="586"/>
      <c r="G120" s="587"/>
      <c r="H120" s="913"/>
      <c r="I120" s="917"/>
      <c r="J120" s="917"/>
      <c r="K120" s="4089"/>
      <c r="L120" s="4089"/>
      <c r="M120" s="4099"/>
      <c r="N120" s="4099"/>
      <c r="O120" s="4099"/>
      <c r="P120" s="4099"/>
      <c r="Q120" s="4099"/>
      <c r="R120" s="4099"/>
      <c r="S120" s="4099"/>
      <c r="T120" s="4099"/>
      <c r="U120" s="4099"/>
      <c r="V120" s="4099"/>
      <c r="W120" s="4099"/>
      <c r="X120" s="4099"/>
      <c r="Y120" s="4099"/>
      <c r="Z120" s="4099"/>
      <c r="AA120" s="4099"/>
      <c r="AB120" s="4099"/>
      <c r="AC120" s="4099"/>
      <c r="AD120" s="4099"/>
      <c r="AE120" s="4099"/>
      <c r="AF120" s="4099"/>
      <c r="AG120" s="4089"/>
      <c r="AH120" s="4089"/>
      <c r="AI120" s="4089"/>
      <c r="AJ120" s="4089"/>
      <c r="AK120" s="4089"/>
      <c r="AL120" s="917"/>
      <c r="AM120" s="917"/>
      <c r="AN120" s="917"/>
      <c r="AO120" s="917"/>
      <c r="AP120" s="917"/>
      <c r="AQ120" s="917"/>
      <c r="AR120" s="917"/>
      <c r="AS120" s="917"/>
      <c r="AT120" s="917"/>
      <c r="AU120" s="917"/>
      <c r="AV120" s="917"/>
      <c r="AW120" s="917"/>
      <c r="AX120" s="917"/>
      <c r="AY120" s="918"/>
    </row>
    <row r="121" spans="1:51" ht="15.75" customHeight="1">
      <c r="A121" s="793"/>
      <c r="B121" s="585"/>
      <c r="C121" s="586"/>
      <c r="D121" s="586"/>
      <c r="E121" s="586"/>
      <c r="F121" s="586"/>
      <c r="G121" s="587"/>
      <c r="H121" s="913"/>
      <c r="I121" s="917"/>
      <c r="J121" s="917"/>
      <c r="K121" s="4089"/>
      <c r="L121" s="4089"/>
      <c r="M121" s="4099"/>
      <c r="N121" s="4099"/>
      <c r="O121" s="4099"/>
      <c r="P121" s="4099"/>
      <c r="Q121" s="4099"/>
      <c r="R121" s="4099"/>
      <c r="S121" s="4099"/>
      <c r="T121" s="4099"/>
      <c r="U121" s="4099"/>
      <c r="V121" s="4099"/>
      <c r="W121" s="4099"/>
      <c r="X121" s="4099"/>
      <c r="Y121" s="4099"/>
      <c r="Z121" s="4099"/>
      <c r="AA121" s="4099"/>
      <c r="AB121" s="4099"/>
      <c r="AC121" s="4099"/>
      <c r="AD121" s="4099"/>
      <c r="AE121" s="4099"/>
      <c r="AF121" s="4099"/>
      <c r="AG121" s="4089"/>
      <c r="AH121" s="4089"/>
      <c r="AI121" s="4089"/>
      <c r="AJ121" s="4089"/>
      <c r="AK121" s="4089"/>
      <c r="AL121" s="917"/>
      <c r="AM121" s="917"/>
      <c r="AN121" s="917"/>
      <c r="AO121" s="917"/>
      <c r="AP121" s="917"/>
      <c r="AQ121" s="917"/>
      <c r="AR121" s="917"/>
      <c r="AS121" s="917"/>
      <c r="AT121" s="917"/>
      <c r="AU121" s="917"/>
      <c r="AV121" s="917"/>
      <c r="AW121" s="917"/>
      <c r="AX121" s="917"/>
      <c r="AY121" s="918"/>
    </row>
    <row r="122" spans="1:51" ht="15.75" customHeight="1">
      <c r="A122" s="793"/>
      <c r="B122" s="585"/>
      <c r="C122" s="586"/>
      <c r="D122" s="586"/>
      <c r="E122" s="586"/>
      <c r="F122" s="586"/>
      <c r="G122" s="587"/>
      <c r="H122" s="913"/>
      <c r="I122" s="917"/>
      <c r="J122" s="917"/>
      <c r="K122" s="917"/>
      <c r="L122" s="917"/>
      <c r="M122" s="917"/>
      <c r="N122" s="917"/>
      <c r="O122" s="917"/>
      <c r="P122" s="917"/>
      <c r="Q122" s="917"/>
      <c r="R122" s="917"/>
      <c r="S122" s="917"/>
      <c r="T122" s="917"/>
      <c r="U122" s="917"/>
      <c r="V122" s="917"/>
      <c r="W122" s="917"/>
      <c r="X122" s="917"/>
      <c r="Y122" s="917"/>
      <c r="Z122" s="917"/>
      <c r="AA122" s="917"/>
      <c r="AB122" s="917"/>
      <c r="AC122" s="917"/>
      <c r="AD122" s="917"/>
      <c r="AE122" s="917"/>
      <c r="AF122" s="917"/>
      <c r="AG122" s="917"/>
      <c r="AH122" s="917"/>
      <c r="AI122" s="917"/>
      <c r="AJ122" s="917"/>
      <c r="AK122" s="917"/>
      <c r="AL122" s="917"/>
      <c r="AM122" s="917"/>
      <c r="AN122" s="917"/>
      <c r="AO122" s="917"/>
      <c r="AP122" s="917"/>
      <c r="AQ122" s="917"/>
      <c r="AR122" s="917"/>
      <c r="AS122" s="917"/>
      <c r="AT122" s="917"/>
      <c r="AU122" s="917"/>
      <c r="AV122" s="917"/>
      <c r="AW122" s="917"/>
      <c r="AX122" s="917"/>
      <c r="AY122" s="918"/>
    </row>
    <row r="123" spans="1:51" ht="15.75" customHeight="1">
      <c r="A123" s="793"/>
      <c r="B123" s="585"/>
      <c r="C123" s="586"/>
      <c r="D123" s="586"/>
      <c r="E123" s="586"/>
      <c r="F123" s="586"/>
      <c r="G123" s="587"/>
      <c r="H123" s="913"/>
      <c r="I123" s="917"/>
      <c r="J123" s="917"/>
      <c r="K123" s="917"/>
      <c r="L123" s="917"/>
      <c r="M123" s="917"/>
      <c r="N123" s="917"/>
      <c r="O123" s="917"/>
      <c r="P123" s="917"/>
      <c r="Q123" s="917"/>
      <c r="R123" s="917"/>
      <c r="S123" s="917"/>
      <c r="T123" s="917"/>
      <c r="U123" s="917"/>
      <c r="V123" s="917"/>
      <c r="W123" s="917"/>
      <c r="X123" s="917"/>
      <c r="Y123" s="917"/>
      <c r="Z123" s="917"/>
      <c r="AA123" s="917"/>
      <c r="AB123" s="917"/>
      <c r="AC123" s="917"/>
      <c r="AD123" s="917"/>
      <c r="AE123" s="917"/>
      <c r="AF123" s="917"/>
      <c r="AG123" s="917"/>
      <c r="AH123" s="917"/>
      <c r="AI123" s="917"/>
      <c r="AJ123" s="917"/>
      <c r="AK123" s="917"/>
      <c r="AL123" s="917"/>
      <c r="AM123" s="917"/>
      <c r="AN123" s="917"/>
      <c r="AO123" s="917"/>
      <c r="AP123" s="917"/>
      <c r="AQ123" s="917"/>
      <c r="AR123" s="917"/>
      <c r="AS123" s="917"/>
      <c r="AT123" s="917"/>
      <c r="AU123" s="917"/>
      <c r="AV123" s="917"/>
      <c r="AW123" s="917"/>
      <c r="AX123" s="917"/>
      <c r="AY123" s="918"/>
    </row>
    <row r="124" spans="1:51" ht="15.75" customHeight="1">
      <c r="A124" s="793"/>
      <c r="B124" s="585"/>
      <c r="C124" s="586"/>
      <c r="D124" s="586"/>
      <c r="E124" s="586"/>
      <c r="F124" s="586"/>
      <c r="G124" s="587"/>
      <c r="H124" s="913"/>
      <c r="I124" s="917"/>
      <c r="J124" s="917"/>
      <c r="K124" s="917"/>
      <c r="L124" s="917"/>
      <c r="M124" s="917"/>
      <c r="N124" s="917"/>
      <c r="O124" s="917"/>
      <c r="P124" s="917"/>
      <c r="Q124" s="917"/>
      <c r="R124" s="917"/>
      <c r="S124" s="917"/>
      <c r="T124" s="917"/>
      <c r="U124" s="917"/>
      <c r="V124" s="917"/>
      <c r="W124" s="917"/>
      <c r="X124" s="917"/>
      <c r="Y124" s="917"/>
      <c r="Z124" s="917"/>
      <c r="AA124" s="917"/>
      <c r="AB124" s="917"/>
      <c r="AC124" s="917"/>
      <c r="AD124" s="917"/>
      <c r="AE124" s="917"/>
      <c r="AF124" s="917"/>
      <c r="AG124" s="917"/>
      <c r="AH124" s="917"/>
      <c r="AI124" s="917"/>
      <c r="AJ124" s="917"/>
      <c r="AK124" s="917"/>
      <c r="AL124" s="917"/>
      <c r="AM124" s="917"/>
      <c r="AN124" s="917"/>
      <c r="AO124" s="917"/>
      <c r="AP124" s="917"/>
      <c r="AQ124" s="917"/>
      <c r="AR124" s="917"/>
      <c r="AS124" s="917"/>
      <c r="AT124" s="917"/>
      <c r="AU124" s="917"/>
      <c r="AV124" s="917"/>
      <c r="AW124" s="917"/>
      <c r="AX124" s="917"/>
      <c r="AY124" s="918"/>
    </row>
    <row r="125" spans="1:51" ht="15.75" customHeight="1">
      <c r="A125" s="793"/>
      <c r="B125" s="585"/>
      <c r="C125" s="586"/>
      <c r="D125" s="586"/>
      <c r="E125" s="586"/>
      <c r="F125" s="586"/>
      <c r="G125" s="587"/>
      <c r="H125" s="913"/>
      <c r="I125" s="917"/>
      <c r="J125" s="917"/>
      <c r="K125" s="917"/>
      <c r="L125" s="917"/>
      <c r="M125" s="917"/>
      <c r="N125" s="917"/>
      <c r="O125" s="917"/>
      <c r="P125" s="917"/>
      <c r="Q125" s="917"/>
      <c r="R125" s="917"/>
      <c r="S125" s="917"/>
      <c r="T125" s="917"/>
      <c r="U125" s="917"/>
      <c r="V125" s="917"/>
      <c r="W125" s="917"/>
      <c r="X125" s="917"/>
      <c r="Y125" s="917"/>
      <c r="Z125" s="917"/>
      <c r="AA125" s="917"/>
      <c r="AB125" s="917"/>
      <c r="AC125" s="917"/>
      <c r="AD125" s="917"/>
      <c r="AE125" s="917"/>
      <c r="AF125" s="917"/>
      <c r="AG125" s="917"/>
      <c r="AH125" s="917"/>
      <c r="AI125" s="917"/>
      <c r="AJ125" s="917"/>
      <c r="AK125" s="917"/>
      <c r="AL125" s="917"/>
      <c r="AM125" s="917"/>
      <c r="AN125" s="917"/>
      <c r="AO125" s="917"/>
      <c r="AP125" s="917"/>
      <c r="AQ125" s="917"/>
      <c r="AR125" s="917"/>
      <c r="AS125" s="917"/>
      <c r="AT125" s="917"/>
      <c r="AU125" s="917"/>
      <c r="AV125" s="917"/>
      <c r="AW125" s="917"/>
      <c r="AX125" s="917"/>
      <c r="AY125" s="918"/>
    </row>
    <row r="126" spans="1:51" ht="15.75" customHeight="1">
      <c r="A126" s="793"/>
      <c r="B126" s="585"/>
      <c r="C126" s="586"/>
      <c r="D126" s="586"/>
      <c r="E126" s="586"/>
      <c r="F126" s="586"/>
      <c r="G126" s="587"/>
      <c r="H126" s="913"/>
      <c r="I126" s="917"/>
      <c r="J126" s="917"/>
      <c r="K126" s="917"/>
      <c r="L126" s="917"/>
      <c r="M126" s="917"/>
      <c r="N126" s="917"/>
      <c r="O126" s="917"/>
      <c r="P126" s="917"/>
      <c r="Q126" s="917"/>
      <c r="R126" s="917"/>
      <c r="S126" s="917"/>
      <c r="T126" s="917"/>
      <c r="U126" s="917"/>
      <c r="V126" s="917"/>
      <c r="W126" s="917"/>
      <c r="X126" s="917"/>
      <c r="Y126" s="917"/>
      <c r="Z126" s="917"/>
      <c r="AA126" s="917"/>
      <c r="AB126" s="917"/>
      <c r="AC126" s="917"/>
      <c r="AD126" s="917"/>
      <c r="AE126" s="917"/>
      <c r="AF126" s="917"/>
      <c r="AG126" s="917"/>
      <c r="AH126" s="917"/>
      <c r="AI126" s="917"/>
      <c r="AJ126" s="917"/>
      <c r="AK126" s="917"/>
      <c r="AL126" s="917"/>
      <c r="AM126" s="917"/>
      <c r="AN126" s="917"/>
      <c r="AO126" s="917"/>
      <c r="AP126" s="917"/>
      <c r="AQ126" s="917"/>
      <c r="AR126" s="917"/>
      <c r="AS126" s="917"/>
      <c r="AT126" s="917"/>
      <c r="AU126" s="917"/>
      <c r="AV126" s="917"/>
      <c r="AW126" s="917"/>
      <c r="AX126" s="917"/>
      <c r="AY126" s="918"/>
    </row>
    <row r="127" spans="1:51" ht="15.75" customHeight="1">
      <c r="A127" s="793"/>
      <c r="B127" s="585"/>
      <c r="C127" s="586"/>
      <c r="D127" s="586"/>
      <c r="E127" s="586"/>
      <c r="F127" s="586"/>
      <c r="G127" s="587"/>
      <c r="H127" s="913"/>
      <c r="I127" s="917"/>
      <c r="J127" s="917"/>
      <c r="K127" s="917"/>
      <c r="L127" s="917"/>
      <c r="M127" s="917"/>
      <c r="N127" s="917"/>
      <c r="O127" s="917"/>
      <c r="P127" s="917"/>
      <c r="Q127" s="917"/>
      <c r="R127" s="917"/>
      <c r="S127" s="917"/>
      <c r="T127" s="917"/>
      <c r="U127" s="917"/>
      <c r="V127" s="917"/>
      <c r="W127" s="917"/>
      <c r="X127" s="917"/>
      <c r="Y127" s="917"/>
      <c r="Z127" s="917"/>
      <c r="AA127" s="917"/>
      <c r="AB127" s="917"/>
      <c r="AC127" s="917"/>
      <c r="AD127" s="917"/>
      <c r="AE127" s="917"/>
      <c r="AF127" s="917"/>
      <c r="AG127" s="917"/>
      <c r="AH127" s="917"/>
      <c r="AI127" s="917"/>
      <c r="AJ127" s="917"/>
      <c r="AK127" s="917"/>
      <c r="AL127" s="917"/>
      <c r="AM127" s="917"/>
      <c r="AN127" s="917"/>
      <c r="AO127" s="917"/>
      <c r="AP127" s="917"/>
      <c r="AQ127" s="917"/>
      <c r="AR127" s="917"/>
      <c r="AS127" s="917"/>
      <c r="AT127" s="917"/>
      <c r="AU127" s="917"/>
      <c r="AV127" s="917"/>
      <c r="AW127" s="917"/>
      <c r="AX127" s="917"/>
      <c r="AY127" s="918"/>
    </row>
    <row r="128" spans="1:51" ht="15.75" customHeight="1">
      <c r="A128" s="793"/>
      <c r="B128" s="585"/>
      <c r="C128" s="586"/>
      <c r="D128" s="586"/>
      <c r="E128" s="586"/>
      <c r="F128" s="586"/>
      <c r="G128" s="587"/>
      <c r="H128" s="913"/>
      <c r="I128" s="917"/>
      <c r="J128" s="917"/>
      <c r="K128" s="917"/>
      <c r="L128" s="917"/>
      <c r="M128" s="917"/>
      <c r="N128" s="917"/>
      <c r="O128" s="917"/>
      <c r="P128" s="917"/>
      <c r="Q128" s="917"/>
      <c r="R128" s="917"/>
      <c r="S128" s="917"/>
      <c r="T128" s="917"/>
      <c r="U128" s="917"/>
      <c r="V128" s="917"/>
      <c r="W128" s="917"/>
      <c r="X128" s="917"/>
      <c r="Y128" s="917"/>
      <c r="Z128" s="917"/>
      <c r="AA128" s="917"/>
      <c r="AB128" s="917"/>
      <c r="AC128" s="917"/>
      <c r="AD128" s="917"/>
      <c r="AE128" s="917"/>
      <c r="AF128" s="917"/>
      <c r="AG128" s="917"/>
      <c r="AH128" s="917"/>
      <c r="AI128" s="917"/>
      <c r="AJ128" s="917"/>
      <c r="AK128" s="917"/>
      <c r="AL128" s="917"/>
      <c r="AM128" s="917"/>
      <c r="AN128" s="917"/>
      <c r="AO128" s="917"/>
      <c r="AP128" s="917"/>
      <c r="AQ128" s="917"/>
      <c r="AR128" s="917"/>
      <c r="AS128" s="917"/>
      <c r="AT128" s="917"/>
      <c r="AU128" s="917"/>
      <c r="AV128" s="917"/>
      <c r="AW128" s="917"/>
      <c r="AX128" s="917"/>
      <c r="AY128" s="918"/>
    </row>
    <row r="129" spans="1:51" ht="15.75" customHeight="1">
      <c r="A129" s="793"/>
      <c r="B129" s="585"/>
      <c r="C129" s="586"/>
      <c r="D129" s="586"/>
      <c r="E129" s="586"/>
      <c r="F129" s="586"/>
      <c r="G129" s="587"/>
      <c r="H129" s="913"/>
      <c r="I129" s="917"/>
      <c r="J129" s="917"/>
      <c r="K129" s="917"/>
      <c r="L129" s="917"/>
      <c r="M129" s="917"/>
      <c r="N129" s="917"/>
      <c r="O129" s="917"/>
      <c r="P129" s="917"/>
      <c r="Q129" s="917"/>
      <c r="R129" s="917"/>
      <c r="S129" s="917"/>
      <c r="T129" s="917"/>
      <c r="U129" s="917"/>
      <c r="V129" s="917"/>
      <c r="W129" s="917"/>
      <c r="X129" s="917"/>
      <c r="Y129" s="917"/>
      <c r="Z129" s="917"/>
      <c r="AA129" s="917"/>
      <c r="AB129" s="917"/>
      <c r="AC129" s="917"/>
      <c r="AD129" s="917"/>
      <c r="AE129" s="917"/>
      <c r="AF129" s="917"/>
      <c r="AG129" s="917"/>
      <c r="AH129" s="917"/>
      <c r="AI129" s="917"/>
      <c r="AJ129" s="917"/>
      <c r="AK129" s="917"/>
      <c r="AL129" s="917"/>
      <c r="AM129" s="917"/>
      <c r="AN129" s="917"/>
      <c r="AO129" s="917"/>
      <c r="AP129" s="917"/>
      <c r="AQ129" s="917"/>
      <c r="AR129" s="917"/>
      <c r="AS129" s="917"/>
      <c r="AT129" s="917"/>
      <c r="AU129" s="917"/>
      <c r="AV129" s="917"/>
      <c r="AW129" s="917"/>
      <c r="AX129" s="917"/>
      <c r="AY129" s="918"/>
    </row>
    <row r="130" spans="1:51" ht="15.75" customHeight="1">
      <c r="A130" s="793"/>
      <c r="B130" s="585"/>
      <c r="C130" s="586"/>
      <c r="D130" s="586"/>
      <c r="E130" s="586"/>
      <c r="F130" s="586"/>
      <c r="G130" s="587"/>
      <c r="H130" s="913"/>
      <c r="I130" s="917"/>
      <c r="J130" s="917"/>
      <c r="K130" s="917"/>
      <c r="L130" s="917"/>
      <c r="M130" s="917"/>
      <c r="N130" s="917"/>
      <c r="O130" s="917"/>
      <c r="P130" s="917"/>
      <c r="Q130" s="917"/>
      <c r="R130" s="917"/>
      <c r="S130" s="917"/>
      <c r="T130" s="917"/>
      <c r="U130" s="917"/>
      <c r="V130" s="917"/>
      <c r="W130" s="917"/>
      <c r="X130" s="917"/>
      <c r="Y130" s="917"/>
      <c r="Z130" s="917"/>
      <c r="AA130" s="917"/>
      <c r="AB130" s="917"/>
      <c r="AC130" s="917"/>
      <c r="AD130" s="917"/>
      <c r="AE130" s="917"/>
      <c r="AF130" s="917"/>
      <c r="AG130" s="917"/>
      <c r="AH130" s="917"/>
      <c r="AI130" s="917"/>
      <c r="AJ130" s="917"/>
      <c r="AK130" s="917"/>
      <c r="AL130" s="917"/>
      <c r="AM130" s="917"/>
      <c r="AN130" s="917"/>
      <c r="AO130" s="917"/>
      <c r="AP130" s="917"/>
      <c r="AQ130" s="917"/>
      <c r="AR130" s="917"/>
      <c r="AS130" s="917"/>
      <c r="AT130" s="917"/>
      <c r="AU130" s="917"/>
      <c r="AV130" s="917"/>
      <c r="AW130" s="917"/>
      <c r="AX130" s="917"/>
      <c r="AY130" s="918"/>
    </row>
    <row r="131" spans="1:51" ht="15.75" customHeight="1">
      <c r="A131" s="793"/>
      <c r="B131" s="585"/>
      <c r="C131" s="586"/>
      <c r="D131" s="586"/>
      <c r="E131" s="586"/>
      <c r="F131" s="586"/>
      <c r="G131" s="587"/>
      <c r="H131" s="913"/>
      <c r="I131" s="917"/>
      <c r="J131" s="917"/>
      <c r="K131" s="917"/>
      <c r="L131" s="917"/>
      <c r="M131" s="917"/>
      <c r="N131" s="917"/>
      <c r="O131" s="917"/>
      <c r="P131" s="917"/>
      <c r="Q131" s="917"/>
      <c r="R131" s="917"/>
      <c r="S131" s="917"/>
      <c r="T131" s="917"/>
      <c r="U131" s="917"/>
      <c r="V131" s="917"/>
      <c r="W131" s="917"/>
      <c r="X131" s="917"/>
      <c r="Y131" s="917"/>
      <c r="Z131" s="917"/>
      <c r="AA131" s="917"/>
      <c r="AB131" s="917"/>
      <c r="AC131" s="917"/>
      <c r="AD131" s="917"/>
      <c r="AE131" s="917"/>
      <c r="AF131" s="917"/>
      <c r="AG131" s="917"/>
      <c r="AH131" s="917"/>
      <c r="AI131" s="917"/>
      <c r="AJ131" s="917"/>
      <c r="AK131" s="917"/>
      <c r="AL131" s="917"/>
      <c r="AM131" s="917"/>
      <c r="AN131" s="917"/>
      <c r="AO131" s="917"/>
      <c r="AP131" s="917"/>
      <c r="AQ131" s="917"/>
      <c r="AR131" s="917"/>
      <c r="AS131" s="917"/>
      <c r="AT131" s="917"/>
      <c r="AU131" s="917"/>
      <c r="AV131" s="917"/>
      <c r="AW131" s="917"/>
      <c r="AX131" s="917"/>
      <c r="AY131" s="918"/>
    </row>
    <row r="132" spans="1:51" ht="15.75" customHeight="1">
      <c r="A132" s="793"/>
      <c r="B132" s="585"/>
      <c r="C132" s="586"/>
      <c r="D132" s="586"/>
      <c r="E132" s="586"/>
      <c r="F132" s="586"/>
      <c r="G132" s="587"/>
      <c r="H132" s="913"/>
      <c r="I132" s="917"/>
      <c r="J132" s="917"/>
      <c r="K132" s="917"/>
      <c r="L132" s="917"/>
      <c r="M132" s="917"/>
      <c r="N132" s="917"/>
      <c r="O132" s="917"/>
      <c r="P132" s="917"/>
      <c r="Q132" s="917"/>
      <c r="R132" s="917"/>
      <c r="S132" s="917"/>
      <c r="T132" s="917"/>
      <c r="U132" s="917"/>
      <c r="V132" s="917"/>
      <c r="W132" s="917"/>
      <c r="X132" s="917"/>
      <c r="Y132" s="917"/>
      <c r="Z132" s="917"/>
      <c r="AA132" s="917"/>
      <c r="AB132" s="917"/>
      <c r="AC132" s="917"/>
      <c r="AD132" s="917"/>
      <c r="AE132" s="917"/>
      <c r="AF132" s="917"/>
      <c r="AG132" s="917"/>
      <c r="AH132" s="917"/>
      <c r="AI132" s="917"/>
      <c r="AJ132" s="917"/>
      <c r="AK132" s="917"/>
      <c r="AL132" s="917"/>
      <c r="AM132" s="917"/>
      <c r="AN132" s="917"/>
      <c r="AO132" s="917"/>
      <c r="AP132" s="917"/>
      <c r="AQ132" s="917"/>
      <c r="AR132" s="917"/>
      <c r="AS132" s="917"/>
      <c r="AT132" s="917"/>
      <c r="AU132" s="917"/>
      <c r="AV132" s="917"/>
      <c r="AW132" s="917"/>
      <c r="AX132" s="917"/>
      <c r="AY132" s="918"/>
    </row>
    <row r="133" spans="1:51" ht="15.75" customHeight="1">
      <c r="A133" s="793"/>
      <c r="B133" s="585"/>
      <c r="C133" s="586"/>
      <c r="D133" s="586"/>
      <c r="E133" s="586"/>
      <c r="F133" s="586"/>
      <c r="G133" s="587"/>
      <c r="H133" s="913"/>
      <c r="I133" s="917"/>
      <c r="J133" s="917"/>
      <c r="K133" s="917"/>
      <c r="L133" s="917"/>
      <c r="M133" s="917"/>
      <c r="N133" s="917"/>
      <c r="O133" s="917"/>
      <c r="P133" s="917"/>
      <c r="Q133" s="917"/>
      <c r="R133" s="917"/>
      <c r="S133" s="917"/>
      <c r="T133" s="917"/>
      <c r="U133" s="917"/>
      <c r="V133" s="917"/>
      <c r="W133" s="917"/>
      <c r="X133" s="917"/>
      <c r="Y133" s="917"/>
      <c r="Z133" s="917"/>
      <c r="AA133" s="917"/>
      <c r="AB133" s="917"/>
      <c r="AC133" s="917"/>
      <c r="AD133" s="917"/>
      <c r="AE133" s="917"/>
      <c r="AF133" s="917"/>
      <c r="AG133" s="917"/>
      <c r="AH133" s="917"/>
      <c r="AI133" s="917"/>
      <c r="AJ133" s="917"/>
      <c r="AK133" s="917"/>
      <c r="AL133" s="917"/>
      <c r="AM133" s="917"/>
      <c r="AN133" s="917"/>
      <c r="AO133" s="917"/>
      <c r="AP133" s="917"/>
      <c r="AQ133" s="917"/>
      <c r="AR133" s="917"/>
      <c r="AS133" s="917"/>
      <c r="AT133" s="917"/>
      <c r="AU133" s="917"/>
      <c r="AV133" s="917"/>
      <c r="AW133" s="917"/>
      <c r="AX133" s="917"/>
      <c r="AY133" s="918"/>
    </row>
    <row r="134" spans="1:51" ht="15.75" customHeight="1">
      <c r="A134" s="793"/>
      <c r="B134" s="585"/>
      <c r="C134" s="586"/>
      <c r="D134" s="586"/>
      <c r="E134" s="586"/>
      <c r="F134" s="586"/>
      <c r="G134" s="587"/>
      <c r="H134" s="913"/>
      <c r="I134" s="917"/>
      <c r="J134" s="917"/>
      <c r="K134" s="917"/>
      <c r="L134" s="917"/>
      <c r="M134" s="917"/>
      <c r="N134" s="917"/>
      <c r="O134" s="917"/>
      <c r="P134" s="917"/>
      <c r="Q134" s="917"/>
      <c r="R134" s="917"/>
      <c r="S134" s="917"/>
      <c r="T134" s="917"/>
      <c r="U134" s="917"/>
      <c r="V134" s="917"/>
      <c r="W134" s="917"/>
      <c r="X134" s="917"/>
      <c r="Y134" s="917"/>
      <c r="Z134" s="917"/>
      <c r="AA134" s="917"/>
      <c r="AB134" s="917"/>
      <c r="AC134" s="917"/>
      <c r="AD134" s="917"/>
      <c r="AE134" s="917"/>
      <c r="AF134" s="917"/>
      <c r="AG134" s="917"/>
      <c r="AH134" s="917"/>
      <c r="AI134" s="917"/>
      <c r="AJ134" s="917"/>
      <c r="AK134" s="917"/>
      <c r="AL134" s="917"/>
      <c r="AM134" s="917"/>
      <c r="AN134" s="917"/>
      <c r="AO134" s="917"/>
      <c r="AP134" s="917"/>
      <c r="AQ134" s="917"/>
      <c r="AR134" s="917"/>
      <c r="AS134" s="917"/>
      <c r="AT134" s="917"/>
      <c r="AU134" s="917"/>
      <c r="AV134" s="917"/>
      <c r="AW134" s="917"/>
      <c r="AX134" s="917"/>
      <c r="AY134" s="918"/>
    </row>
    <row r="135" spans="1:51" ht="15.75" customHeight="1">
      <c r="A135" s="793"/>
      <c r="B135" s="585"/>
      <c r="C135" s="586"/>
      <c r="D135" s="586"/>
      <c r="E135" s="586"/>
      <c r="F135" s="586"/>
      <c r="G135" s="587"/>
      <c r="H135" s="913"/>
      <c r="I135" s="917"/>
      <c r="J135" s="917"/>
      <c r="K135" s="917"/>
      <c r="L135" s="917"/>
      <c r="M135" s="917"/>
      <c r="N135" s="917"/>
      <c r="O135" s="917"/>
      <c r="P135" s="917"/>
      <c r="Q135" s="917"/>
      <c r="R135" s="917"/>
      <c r="S135" s="917"/>
      <c r="T135" s="917"/>
      <c r="U135" s="917"/>
      <c r="V135" s="917"/>
      <c r="W135" s="917"/>
      <c r="X135" s="917"/>
      <c r="Y135" s="917"/>
      <c r="Z135" s="917"/>
      <c r="AA135" s="917"/>
      <c r="AB135" s="917"/>
      <c r="AC135" s="917"/>
      <c r="AD135" s="917"/>
      <c r="AE135" s="917"/>
      <c r="AF135" s="917"/>
      <c r="AG135" s="917"/>
      <c r="AH135" s="917"/>
      <c r="AI135" s="917"/>
      <c r="AJ135" s="917"/>
      <c r="AK135" s="917"/>
      <c r="AL135" s="917"/>
      <c r="AM135" s="917"/>
      <c r="AN135" s="917"/>
      <c r="AO135" s="917"/>
      <c r="AP135" s="917"/>
      <c r="AQ135" s="917"/>
      <c r="AR135" s="917"/>
      <c r="AS135" s="917"/>
      <c r="AT135" s="917"/>
      <c r="AU135" s="917"/>
      <c r="AV135" s="917"/>
      <c r="AW135" s="917"/>
      <c r="AX135" s="917"/>
      <c r="AY135" s="918"/>
    </row>
    <row r="136" spans="1:51" ht="15.75" customHeight="1">
      <c r="A136" s="793"/>
      <c r="B136" s="585"/>
      <c r="C136" s="586"/>
      <c r="D136" s="586"/>
      <c r="E136" s="586"/>
      <c r="F136" s="586"/>
      <c r="G136" s="587"/>
      <c r="H136" s="913"/>
      <c r="I136" s="917"/>
      <c r="J136" s="917"/>
      <c r="K136" s="917"/>
      <c r="L136" s="917"/>
      <c r="M136" s="917"/>
      <c r="N136" s="917"/>
      <c r="O136" s="917"/>
      <c r="P136" s="917"/>
      <c r="Q136" s="917"/>
      <c r="R136" s="917"/>
      <c r="S136" s="917"/>
      <c r="T136" s="917"/>
      <c r="U136" s="917"/>
      <c r="V136" s="917"/>
      <c r="W136" s="917"/>
      <c r="X136" s="917"/>
      <c r="Y136" s="917"/>
      <c r="Z136" s="917"/>
      <c r="AA136" s="917"/>
      <c r="AB136" s="917"/>
      <c r="AC136" s="917"/>
      <c r="AD136" s="917"/>
      <c r="AE136" s="917"/>
      <c r="AF136" s="917"/>
      <c r="AG136" s="917"/>
      <c r="AH136" s="917"/>
      <c r="AI136" s="917"/>
      <c r="AJ136" s="917"/>
      <c r="AK136" s="917"/>
      <c r="AL136" s="917"/>
      <c r="AM136" s="917"/>
      <c r="AN136" s="917"/>
      <c r="AO136" s="917"/>
      <c r="AP136" s="917"/>
      <c r="AQ136" s="917"/>
      <c r="AR136" s="917"/>
      <c r="AS136" s="917"/>
      <c r="AT136" s="917"/>
      <c r="AU136" s="917"/>
      <c r="AV136" s="917"/>
      <c r="AW136" s="917"/>
      <c r="AX136" s="917"/>
      <c r="AY136" s="918"/>
    </row>
    <row r="137" spans="1:51" ht="15.75" customHeight="1">
      <c r="A137" s="793"/>
      <c r="B137" s="585"/>
      <c r="C137" s="586"/>
      <c r="D137" s="586"/>
      <c r="E137" s="586"/>
      <c r="F137" s="586"/>
      <c r="G137" s="587"/>
      <c r="H137" s="913"/>
      <c r="I137" s="917"/>
      <c r="J137" s="917"/>
      <c r="K137" s="917"/>
      <c r="L137" s="917"/>
      <c r="M137" s="917"/>
      <c r="N137" s="917"/>
      <c r="O137" s="917"/>
      <c r="P137" s="917"/>
      <c r="Q137" s="917"/>
      <c r="R137" s="917"/>
      <c r="S137" s="917"/>
      <c r="T137" s="917"/>
      <c r="U137" s="917"/>
      <c r="V137" s="917"/>
      <c r="W137" s="917"/>
      <c r="X137" s="917"/>
      <c r="Y137" s="917"/>
      <c r="Z137" s="917"/>
      <c r="AA137" s="917"/>
      <c r="AB137" s="917"/>
      <c r="AC137" s="917"/>
      <c r="AD137" s="917"/>
      <c r="AE137" s="917"/>
      <c r="AF137" s="917"/>
      <c r="AG137" s="917"/>
      <c r="AH137" s="917"/>
      <c r="AI137" s="917"/>
      <c r="AJ137" s="917"/>
      <c r="AK137" s="917"/>
      <c r="AL137" s="917"/>
      <c r="AM137" s="917"/>
      <c r="AN137" s="917"/>
      <c r="AO137" s="917"/>
      <c r="AP137" s="917"/>
      <c r="AQ137" s="917"/>
      <c r="AR137" s="917"/>
      <c r="AS137" s="917"/>
      <c r="AT137" s="917"/>
      <c r="AU137" s="917"/>
      <c r="AV137" s="917"/>
      <c r="AW137" s="917"/>
      <c r="AX137" s="917"/>
      <c r="AY137" s="918"/>
    </row>
    <row r="138" spans="1:51" ht="15.75" customHeight="1">
      <c r="A138" s="793"/>
      <c r="B138" s="585"/>
      <c r="C138" s="586"/>
      <c r="D138" s="586"/>
      <c r="E138" s="586"/>
      <c r="F138" s="586"/>
      <c r="G138" s="587"/>
      <c r="H138" s="913"/>
      <c r="I138" s="917"/>
      <c r="J138" s="917"/>
      <c r="K138" s="917"/>
      <c r="L138" s="917"/>
      <c r="M138" s="917"/>
      <c r="N138" s="917"/>
      <c r="O138" s="917"/>
      <c r="P138" s="917"/>
      <c r="Q138" s="917"/>
      <c r="R138" s="917"/>
      <c r="S138" s="917"/>
      <c r="T138" s="917"/>
      <c r="U138" s="917"/>
      <c r="V138" s="917"/>
      <c r="W138" s="917"/>
      <c r="X138" s="917"/>
      <c r="Y138" s="917"/>
      <c r="Z138" s="917"/>
      <c r="AA138" s="917"/>
      <c r="AB138" s="917"/>
      <c r="AC138" s="917"/>
      <c r="AD138" s="917"/>
      <c r="AE138" s="917"/>
      <c r="AF138" s="917"/>
      <c r="AG138" s="917"/>
      <c r="AH138" s="917"/>
      <c r="AI138" s="917"/>
      <c r="AJ138" s="917"/>
      <c r="AK138" s="917"/>
      <c r="AL138" s="917"/>
      <c r="AM138" s="917"/>
      <c r="AN138" s="917"/>
      <c r="AO138" s="917"/>
      <c r="AP138" s="917"/>
      <c r="AQ138" s="917"/>
      <c r="AR138" s="917"/>
      <c r="AS138" s="917"/>
      <c r="AT138" s="917"/>
      <c r="AU138" s="917"/>
      <c r="AV138" s="917"/>
      <c r="AW138" s="917"/>
      <c r="AX138" s="917"/>
      <c r="AY138" s="918"/>
    </row>
    <row r="139" spans="1:51" ht="15.75" customHeight="1">
      <c r="A139" s="793"/>
      <c r="B139" s="585"/>
      <c r="C139" s="586"/>
      <c r="D139" s="586"/>
      <c r="E139" s="586"/>
      <c r="F139" s="586"/>
      <c r="G139" s="587"/>
      <c r="H139" s="913"/>
      <c r="I139" s="917"/>
      <c r="J139" s="917"/>
      <c r="K139" s="917"/>
      <c r="L139" s="917"/>
      <c r="M139" s="917"/>
      <c r="N139" s="917"/>
      <c r="O139" s="917"/>
      <c r="P139" s="917"/>
      <c r="Q139" s="917"/>
      <c r="R139" s="917"/>
      <c r="S139" s="917"/>
      <c r="T139" s="917"/>
      <c r="U139" s="917"/>
      <c r="V139" s="917"/>
      <c r="W139" s="917"/>
      <c r="X139" s="917"/>
      <c r="Y139" s="917"/>
      <c r="Z139" s="917"/>
      <c r="AA139" s="917"/>
      <c r="AB139" s="917"/>
      <c r="AC139" s="917"/>
      <c r="AD139" s="917"/>
      <c r="AE139" s="917"/>
      <c r="AF139" s="917"/>
      <c r="AG139" s="917"/>
      <c r="AH139" s="917"/>
      <c r="AI139" s="917"/>
      <c r="AJ139" s="917"/>
      <c r="AK139" s="917"/>
      <c r="AL139" s="917"/>
      <c r="AM139" s="917"/>
      <c r="AN139" s="917"/>
      <c r="AO139" s="917"/>
      <c r="AP139" s="917"/>
      <c r="AQ139" s="917"/>
      <c r="AR139" s="917"/>
      <c r="AS139" s="917"/>
      <c r="AT139" s="917"/>
      <c r="AU139" s="917"/>
      <c r="AV139" s="917"/>
      <c r="AW139" s="917"/>
      <c r="AX139" s="917"/>
      <c r="AY139" s="918"/>
    </row>
    <row r="140" spans="1:51" ht="15.75" customHeight="1">
      <c r="A140" s="793"/>
      <c r="B140" s="585"/>
      <c r="C140" s="586"/>
      <c r="D140" s="586"/>
      <c r="E140" s="586"/>
      <c r="F140" s="586"/>
      <c r="G140" s="587"/>
      <c r="H140" s="913"/>
      <c r="I140" s="917"/>
      <c r="J140" s="917"/>
      <c r="K140" s="917"/>
      <c r="L140" s="917"/>
      <c r="M140" s="917"/>
      <c r="N140" s="917"/>
      <c r="O140" s="917"/>
      <c r="P140" s="917"/>
      <c r="Q140" s="917"/>
      <c r="R140" s="917"/>
      <c r="S140" s="917"/>
      <c r="T140" s="917"/>
      <c r="U140" s="917"/>
      <c r="V140" s="917"/>
      <c r="W140" s="917"/>
      <c r="X140" s="917"/>
      <c r="Y140" s="917"/>
      <c r="Z140" s="917"/>
      <c r="AA140" s="917"/>
      <c r="AB140" s="917"/>
      <c r="AC140" s="917"/>
      <c r="AD140" s="917"/>
      <c r="AE140" s="917"/>
      <c r="AF140" s="917"/>
      <c r="AG140" s="917"/>
      <c r="AH140" s="917"/>
      <c r="AI140" s="917"/>
      <c r="AJ140" s="917"/>
      <c r="AK140" s="917"/>
      <c r="AL140" s="917"/>
      <c r="AM140" s="917"/>
      <c r="AN140" s="917"/>
      <c r="AO140" s="917"/>
      <c r="AP140" s="917"/>
      <c r="AQ140" s="917"/>
      <c r="AR140" s="917"/>
      <c r="AS140" s="917"/>
      <c r="AT140" s="917"/>
      <c r="AU140" s="917"/>
      <c r="AV140" s="917"/>
      <c r="AW140" s="917"/>
      <c r="AX140" s="917"/>
      <c r="AY140" s="918"/>
    </row>
    <row r="141" spans="1:51" ht="15.75" customHeight="1">
      <c r="A141" s="793"/>
      <c r="B141" s="585"/>
      <c r="C141" s="586"/>
      <c r="D141" s="586"/>
      <c r="E141" s="586"/>
      <c r="F141" s="586"/>
      <c r="G141" s="587"/>
      <c r="H141" s="913"/>
      <c r="I141" s="917"/>
      <c r="J141" s="917"/>
      <c r="K141" s="917"/>
      <c r="L141" s="917"/>
      <c r="M141" s="917"/>
      <c r="N141" s="917"/>
      <c r="O141" s="917"/>
      <c r="P141" s="917"/>
      <c r="Q141" s="917"/>
      <c r="R141" s="917"/>
      <c r="S141" s="917"/>
      <c r="T141" s="917"/>
      <c r="U141" s="917"/>
      <c r="V141" s="917"/>
      <c r="W141" s="917"/>
      <c r="X141" s="917"/>
      <c r="Y141" s="917"/>
      <c r="Z141" s="917"/>
      <c r="AA141" s="917"/>
      <c r="AB141" s="917"/>
      <c r="AC141" s="917"/>
      <c r="AD141" s="917"/>
      <c r="AE141" s="917"/>
      <c r="AF141" s="917"/>
      <c r="AG141" s="917"/>
      <c r="AH141" s="917"/>
      <c r="AI141" s="917"/>
      <c r="AJ141" s="917"/>
      <c r="AK141" s="917"/>
      <c r="AL141" s="917"/>
      <c r="AM141" s="917"/>
      <c r="AN141" s="917"/>
      <c r="AO141" s="917"/>
      <c r="AP141" s="917"/>
      <c r="AQ141" s="917"/>
      <c r="AR141" s="917"/>
      <c r="AS141" s="917"/>
      <c r="AT141" s="917"/>
      <c r="AU141" s="917"/>
      <c r="AV141" s="917"/>
      <c r="AW141" s="917"/>
      <c r="AX141" s="917"/>
      <c r="AY141" s="918"/>
    </row>
    <row r="142" spans="1:51" ht="15.75" customHeight="1">
      <c r="A142" s="793"/>
      <c r="B142" s="585"/>
      <c r="C142" s="586"/>
      <c r="D142" s="586"/>
      <c r="E142" s="586"/>
      <c r="F142" s="586"/>
      <c r="G142" s="587"/>
      <c r="H142" s="913"/>
      <c r="I142" s="917"/>
      <c r="J142" s="917"/>
      <c r="K142" s="917"/>
      <c r="L142" s="917"/>
      <c r="M142" s="917"/>
      <c r="N142" s="917"/>
      <c r="O142" s="917"/>
      <c r="P142" s="917"/>
      <c r="Q142" s="917"/>
      <c r="R142" s="917"/>
      <c r="S142" s="917"/>
      <c r="T142" s="917"/>
      <c r="U142" s="917"/>
      <c r="V142" s="917"/>
      <c r="W142" s="917"/>
      <c r="X142" s="917"/>
      <c r="Y142" s="917"/>
      <c r="Z142" s="917"/>
      <c r="AA142" s="917"/>
      <c r="AB142" s="917"/>
      <c r="AC142" s="917"/>
      <c r="AD142" s="917"/>
      <c r="AE142" s="917"/>
      <c r="AF142" s="917"/>
      <c r="AG142" s="917"/>
      <c r="AH142" s="917"/>
      <c r="AI142" s="917"/>
      <c r="AJ142" s="917"/>
      <c r="AK142" s="917"/>
      <c r="AL142" s="917"/>
      <c r="AM142" s="917"/>
      <c r="AN142" s="917"/>
      <c r="AO142" s="917"/>
      <c r="AP142" s="917"/>
      <c r="AQ142" s="917"/>
      <c r="AR142" s="917"/>
      <c r="AS142" s="917"/>
      <c r="AT142" s="917"/>
      <c r="AU142" s="917"/>
      <c r="AV142" s="917"/>
      <c r="AW142" s="917"/>
      <c r="AX142" s="917"/>
      <c r="AY142" s="918"/>
    </row>
    <row r="143" spans="1:51" ht="15.75" customHeight="1">
      <c r="A143" s="793"/>
      <c r="B143" s="585"/>
      <c r="C143" s="586"/>
      <c r="D143" s="586"/>
      <c r="E143" s="586"/>
      <c r="F143" s="586"/>
      <c r="G143" s="587"/>
      <c r="H143" s="913"/>
      <c r="I143" s="917"/>
      <c r="J143" s="917"/>
      <c r="K143" s="917"/>
      <c r="L143" s="917"/>
      <c r="M143" s="917"/>
      <c r="N143" s="917"/>
      <c r="O143" s="917"/>
      <c r="P143" s="917"/>
      <c r="Q143" s="917"/>
      <c r="R143" s="917"/>
      <c r="S143" s="917"/>
      <c r="T143" s="917"/>
      <c r="U143" s="917"/>
      <c r="V143" s="917"/>
      <c r="W143" s="917"/>
      <c r="X143" s="917"/>
      <c r="Y143" s="917"/>
      <c r="Z143" s="917"/>
      <c r="AA143" s="917"/>
      <c r="AB143" s="917"/>
      <c r="AC143" s="917"/>
      <c r="AD143" s="917"/>
      <c r="AE143" s="917"/>
      <c r="AF143" s="917"/>
      <c r="AG143" s="917"/>
      <c r="AH143" s="917"/>
      <c r="AI143" s="917"/>
      <c r="AJ143" s="917"/>
      <c r="AK143" s="917"/>
      <c r="AL143" s="917"/>
      <c r="AM143" s="917"/>
      <c r="AN143" s="917"/>
      <c r="AO143" s="917"/>
      <c r="AP143" s="917"/>
      <c r="AQ143" s="917"/>
      <c r="AR143" s="917"/>
      <c r="AS143" s="917"/>
      <c r="AT143" s="917"/>
      <c r="AU143" s="917"/>
      <c r="AV143" s="917"/>
      <c r="AW143" s="917"/>
      <c r="AX143" s="917"/>
      <c r="AY143" s="918"/>
    </row>
    <row r="144" spans="1:51" ht="15.75" customHeight="1">
      <c r="B144" s="585"/>
      <c r="C144" s="586"/>
      <c r="D144" s="586"/>
      <c r="E144" s="586"/>
      <c r="F144" s="586"/>
      <c r="G144" s="587"/>
      <c r="H144" s="913"/>
      <c r="I144" s="917"/>
      <c r="J144" s="917"/>
      <c r="K144" s="917"/>
      <c r="L144" s="917"/>
      <c r="M144" s="917"/>
      <c r="N144" s="917"/>
      <c r="O144" s="917"/>
      <c r="P144" s="917"/>
      <c r="Q144" s="917"/>
      <c r="R144" s="917"/>
      <c r="S144" s="917"/>
      <c r="T144" s="917"/>
      <c r="U144" s="917"/>
      <c r="V144" s="917"/>
      <c r="W144" s="917"/>
      <c r="X144" s="917"/>
      <c r="Y144" s="917"/>
      <c r="Z144" s="917"/>
      <c r="AA144" s="917"/>
      <c r="AB144" s="917"/>
      <c r="AC144" s="917"/>
      <c r="AD144" s="917"/>
      <c r="AE144" s="917"/>
      <c r="AF144" s="917"/>
      <c r="AG144" s="917"/>
      <c r="AH144" s="917"/>
      <c r="AI144" s="917"/>
      <c r="AJ144" s="917"/>
      <c r="AK144" s="917"/>
      <c r="AL144" s="917"/>
      <c r="AM144" s="917"/>
      <c r="AN144" s="917"/>
      <c r="AO144" s="917"/>
      <c r="AP144" s="917"/>
      <c r="AQ144" s="917"/>
      <c r="AR144" s="917"/>
      <c r="AS144" s="917"/>
      <c r="AT144" s="917"/>
      <c r="AU144" s="917"/>
      <c r="AV144" s="917"/>
      <c r="AW144" s="917"/>
      <c r="AX144" s="917"/>
      <c r="AY144" s="918"/>
    </row>
    <row r="145" spans="2:51" ht="15.75" customHeight="1" thickBot="1">
      <c r="B145" s="1008"/>
      <c r="C145" s="1009"/>
      <c r="D145" s="1009"/>
      <c r="E145" s="1009"/>
      <c r="F145" s="1009"/>
      <c r="G145" s="1010"/>
      <c r="H145" s="1011"/>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1012"/>
      <c r="AE145" s="1012"/>
      <c r="AF145" s="1012"/>
      <c r="AG145" s="1012"/>
      <c r="AH145" s="1012"/>
      <c r="AI145" s="1012"/>
      <c r="AJ145" s="1012"/>
      <c r="AK145" s="1012"/>
      <c r="AL145" s="1012"/>
      <c r="AM145" s="1012"/>
      <c r="AN145" s="1012"/>
      <c r="AO145" s="1012"/>
      <c r="AP145" s="1012"/>
      <c r="AQ145" s="1012"/>
      <c r="AR145" s="1012"/>
      <c r="AS145" s="1012"/>
      <c r="AT145" s="1012"/>
      <c r="AU145" s="1012"/>
      <c r="AV145" s="1012"/>
      <c r="AW145" s="1012"/>
      <c r="AX145" s="1012"/>
      <c r="AY145" s="1014"/>
    </row>
    <row r="146" spans="2:51" ht="2.95" customHeight="1">
      <c r="B146" s="1347"/>
      <c r="C146" s="1347"/>
      <c r="D146" s="1347"/>
      <c r="E146" s="1347"/>
      <c r="F146" s="1347"/>
      <c r="G146" s="1347"/>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11"/>
      <c r="AN146" s="911"/>
      <c r="AO146" s="911"/>
      <c r="AP146" s="911"/>
      <c r="AQ146" s="911"/>
      <c r="AR146" s="911"/>
      <c r="AS146" s="911"/>
      <c r="AT146" s="911"/>
      <c r="AU146" s="911"/>
      <c r="AV146" s="911"/>
      <c r="AW146" s="911"/>
      <c r="AX146" s="911"/>
      <c r="AY146" s="911"/>
    </row>
    <row r="147" spans="2:51" ht="2.95" customHeight="1" thickBot="1">
      <c r="B147" s="1348"/>
      <c r="C147" s="1348"/>
      <c r="D147" s="1348"/>
      <c r="E147" s="1348"/>
      <c r="F147" s="1348"/>
      <c r="G147" s="1348"/>
      <c r="H147" s="1012"/>
      <c r="I147" s="1012"/>
      <c r="J147" s="1012"/>
      <c r="K147" s="1012"/>
      <c r="L147" s="1012"/>
      <c r="M147" s="1012"/>
      <c r="N147" s="1012"/>
      <c r="O147" s="1012"/>
      <c r="P147" s="1012"/>
      <c r="Q147" s="1012"/>
      <c r="R147" s="1012"/>
      <c r="S147" s="1012"/>
      <c r="T147" s="1012"/>
      <c r="U147" s="1012"/>
      <c r="V147" s="1012"/>
      <c r="W147" s="1012"/>
      <c r="X147" s="1012"/>
      <c r="Y147" s="1012"/>
      <c r="Z147" s="1012"/>
      <c r="AA147" s="1012"/>
      <c r="AB147" s="1012"/>
      <c r="AC147" s="1012"/>
      <c r="AD147" s="1012"/>
      <c r="AE147" s="1012"/>
      <c r="AF147" s="1012"/>
      <c r="AG147" s="1012"/>
      <c r="AH147" s="1012"/>
      <c r="AI147" s="1012"/>
      <c r="AJ147" s="1012"/>
      <c r="AK147" s="1012"/>
      <c r="AL147" s="1012"/>
      <c r="AM147" s="1012"/>
      <c r="AN147" s="1012"/>
      <c r="AO147" s="1012"/>
      <c r="AP147" s="1012"/>
      <c r="AQ147" s="1012"/>
      <c r="AR147" s="1012"/>
      <c r="AS147" s="1012"/>
      <c r="AT147" s="1012"/>
      <c r="AU147" s="1012"/>
      <c r="AV147" s="1012"/>
      <c r="AW147" s="1012"/>
      <c r="AX147" s="1012"/>
      <c r="AY147" s="1012"/>
    </row>
    <row r="148" spans="2:51" ht="24.75" customHeight="1">
      <c r="B148" s="678" t="s">
        <v>260</v>
      </c>
      <c r="C148" s="679"/>
      <c r="D148" s="679"/>
      <c r="E148" s="679"/>
      <c r="F148" s="679"/>
      <c r="G148" s="680"/>
      <c r="H148" s="1349" t="s">
        <v>2058</v>
      </c>
      <c r="I148" s="1350"/>
      <c r="J148" s="1350"/>
      <c r="K148" s="1350"/>
      <c r="L148" s="1350"/>
      <c r="M148" s="1350"/>
      <c r="N148" s="1350"/>
      <c r="O148" s="1350"/>
      <c r="P148" s="1350"/>
      <c r="Q148" s="1350"/>
      <c r="R148" s="1350"/>
      <c r="S148" s="1350"/>
      <c r="T148" s="1350"/>
      <c r="U148" s="1350"/>
      <c r="V148" s="1350"/>
      <c r="W148" s="1350"/>
      <c r="X148" s="1350"/>
      <c r="Y148" s="1350"/>
      <c r="Z148" s="1350"/>
      <c r="AA148" s="1350"/>
      <c r="AB148" s="1350"/>
      <c r="AC148" s="1351"/>
      <c r="AD148" s="1349" t="s">
        <v>126</v>
      </c>
      <c r="AE148" s="1350"/>
      <c r="AF148" s="1350"/>
      <c r="AG148" s="1350"/>
      <c r="AH148" s="1350"/>
      <c r="AI148" s="1350"/>
      <c r="AJ148" s="1350"/>
      <c r="AK148" s="1350"/>
      <c r="AL148" s="1350"/>
      <c r="AM148" s="1350"/>
      <c r="AN148" s="1350"/>
      <c r="AO148" s="1350"/>
      <c r="AP148" s="1350"/>
      <c r="AQ148" s="1350"/>
      <c r="AR148" s="1350"/>
      <c r="AS148" s="1350"/>
      <c r="AT148" s="1350"/>
      <c r="AU148" s="1350"/>
      <c r="AV148" s="1350"/>
      <c r="AW148" s="1350"/>
      <c r="AX148" s="1350"/>
      <c r="AY148" s="1352"/>
    </row>
    <row r="149" spans="2:51" ht="24.75" customHeight="1">
      <c r="B149" s="678"/>
      <c r="C149" s="679"/>
      <c r="D149" s="679"/>
      <c r="E149" s="679"/>
      <c r="F149" s="679"/>
      <c r="G149" s="680"/>
      <c r="H149" s="2499" t="s">
        <v>71</v>
      </c>
      <c r="I149" s="530"/>
      <c r="J149" s="530"/>
      <c r="K149" s="530"/>
      <c r="L149" s="554"/>
      <c r="M149" s="1023" t="s">
        <v>127</v>
      </c>
      <c r="N149" s="530"/>
      <c r="O149" s="530"/>
      <c r="P149" s="530"/>
      <c r="Q149" s="530"/>
      <c r="R149" s="530"/>
      <c r="S149" s="530"/>
      <c r="T149" s="530"/>
      <c r="U149" s="530"/>
      <c r="V149" s="530"/>
      <c r="W149" s="530"/>
      <c r="X149" s="530"/>
      <c r="Y149" s="554"/>
      <c r="Z149" s="1024" t="s">
        <v>128</v>
      </c>
      <c r="AA149" s="1025"/>
      <c r="AB149" s="1025"/>
      <c r="AC149" s="1026"/>
      <c r="AD149" s="1022" t="s">
        <v>71</v>
      </c>
      <c r="AE149" s="693"/>
      <c r="AF149" s="693"/>
      <c r="AG149" s="693"/>
      <c r="AH149" s="693"/>
      <c r="AI149" s="1023" t="s">
        <v>127</v>
      </c>
      <c r="AJ149" s="530"/>
      <c r="AK149" s="530"/>
      <c r="AL149" s="530"/>
      <c r="AM149" s="530"/>
      <c r="AN149" s="530"/>
      <c r="AO149" s="530"/>
      <c r="AP149" s="530"/>
      <c r="AQ149" s="530"/>
      <c r="AR149" s="530"/>
      <c r="AS149" s="530"/>
      <c r="AT149" s="530"/>
      <c r="AU149" s="554"/>
      <c r="AV149" s="1024" t="s">
        <v>128</v>
      </c>
      <c r="AW149" s="1025"/>
      <c r="AX149" s="1025"/>
      <c r="AY149" s="1027"/>
    </row>
    <row r="150" spans="2:51" ht="39.799999999999997" customHeight="1">
      <c r="B150" s="678"/>
      <c r="C150" s="679"/>
      <c r="D150" s="679"/>
      <c r="E150" s="679"/>
      <c r="F150" s="679"/>
      <c r="G150" s="680"/>
      <c r="H150" s="1028" t="s">
        <v>476</v>
      </c>
      <c r="I150" s="1029"/>
      <c r="J150" s="1029"/>
      <c r="K150" s="1029"/>
      <c r="L150" s="1030"/>
      <c r="M150" s="1031" t="s">
        <v>2059</v>
      </c>
      <c r="N150" s="3595"/>
      <c r="O150" s="3595"/>
      <c r="P150" s="3595"/>
      <c r="Q150" s="3595"/>
      <c r="R150" s="3595"/>
      <c r="S150" s="3595"/>
      <c r="T150" s="3595"/>
      <c r="U150" s="3595"/>
      <c r="V150" s="3595"/>
      <c r="W150" s="3595"/>
      <c r="X150" s="3595"/>
      <c r="Y150" s="3596"/>
      <c r="Z150" s="1034">
        <v>3.5169999999999999</v>
      </c>
      <c r="AA150" s="1035"/>
      <c r="AB150" s="1035"/>
      <c r="AC150" s="3604"/>
      <c r="AD150" s="1028"/>
      <c r="AE150" s="1029"/>
      <c r="AF150" s="1029"/>
      <c r="AG150" s="1029"/>
      <c r="AH150" s="1030"/>
      <c r="AI150" s="1031"/>
      <c r="AJ150" s="1032"/>
      <c r="AK150" s="1032"/>
      <c r="AL150" s="1032"/>
      <c r="AM150" s="1032"/>
      <c r="AN150" s="1032"/>
      <c r="AO150" s="1032"/>
      <c r="AP150" s="1032"/>
      <c r="AQ150" s="1032"/>
      <c r="AR150" s="1032"/>
      <c r="AS150" s="1032"/>
      <c r="AT150" s="1032"/>
      <c r="AU150" s="1033"/>
      <c r="AV150" s="1034"/>
      <c r="AW150" s="1035"/>
      <c r="AX150" s="1035"/>
      <c r="AY150" s="1037"/>
    </row>
    <row r="151" spans="2:51" ht="25.55" customHeight="1">
      <c r="B151" s="678"/>
      <c r="C151" s="679"/>
      <c r="D151" s="679"/>
      <c r="E151" s="679"/>
      <c r="F151" s="679"/>
      <c r="G151" s="680"/>
      <c r="H151" s="3445" t="s">
        <v>2060</v>
      </c>
      <c r="I151" s="1918"/>
      <c r="J151" s="1918"/>
      <c r="K151" s="1918"/>
      <c r="L151" s="1919"/>
      <c r="M151" s="1039" t="s">
        <v>2061</v>
      </c>
      <c r="N151" s="1353"/>
      <c r="O151" s="1353"/>
      <c r="P151" s="1353"/>
      <c r="Q151" s="1353"/>
      <c r="R151" s="1353"/>
      <c r="S151" s="1353"/>
      <c r="T151" s="1353"/>
      <c r="U151" s="1353"/>
      <c r="V151" s="1353"/>
      <c r="W151" s="1353"/>
      <c r="X151" s="1353"/>
      <c r="Y151" s="1354"/>
      <c r="Z151" s="2503">
        <v>1.4999999999999999E-2</v>
      </c>
      <c r="AA151" s="2504"/>
      <c r="AB151" s="2504"/>
      <c r="AC151" s="4123"/>
      <c r="AD151" s="1038"/>
      <c r="AE151" s="844"/>
      <c r="AF151" s="844"/>
      <c r="AG151" s="844"/>
      <c r="AH151" s="845"/>
      <c r="AI151" s="1039"/>
      <c r="AJ151" s="1040"/>
      <c r="AK151" s="1040"/>
      <c r="AL151" s="1040"/>
      <c r="AM151" s="1040"/>
      <c r="AN151" s="1040"/>
      <c r="AO151" s="1040"/>
      <c r="AP151" s="1040"/>
      <c r="AQ151" s="1040"/>
      <c r="AR151" s="1040"/>
      <c r="AS151" s="1040"/>
      <c r="AT151" s="1040"/>
      <c r="AU151" s="1041"/>
      <c r="AV151" s="1042"/>
      <c r="AW151" s="1043"/>
      <c r="AX151" s="1043"/>
      <c r="AY151" s="1045"/>
    </row>
    <row r="152" spans="2:51" ht="24.75" customHeight="1">
      <c r="B152" s="678"/>
      <c r="C152" s="679"/>
      <c r="D152" s="679"/>
      <c r="E152" s="679"/>
      <c r="F152" s="679"/>
      <c r="G152" s="680"/>
      <c r="H152" s="3445"/>
      <c r="I152" s="1918"/>
      <c r="J152" s="1918"/>
      <c r="K152" s="1918"/>
      <c r="L152" s="1919"/>
      <c r="M152" s="1039"/>
      <c r="N152" s="1353"/>
      <c r="O152" s="1353"/>
      <c r="P152" s="1353"/>
      <c r="Q152" s="1353"/>
      <c r="R152" s="1353"/>
      <c r="S152" s="1353"/>
      <c r="T152" s="1353"/>
      <c r="U152" s="1353"/>
      <c r="V152" s="1353"/>
      <c r="W152" s="1353"/>
      <c r="X152" s="1353"/>
      <c r="Y152" s="1354"/>
      <c r="Z152" s="2503"/>
      <c r="AA152" s="2504"/>
      <c r="AB152" s="2504"/>
      <c r="AC152" s="4123"/>
      <c r="AD152" s="1038"/>
      <c r="AE152" s="844"/>
      <c r="AF152" s="844"/>
      <c r="AG152" s="844"/>
      <c r="AH152" s="845"/>
      <c r="AI152" s="1039"/>
      <c r="AJ152" s="1040"/>
      <c r="AK152" s="1040"/>
      <c r="AL152" s="1040"/>
      <c r="AM152" s="1040"/>
      <c r="AN152" s="1040"/>
      <c r="AO152" s="1040"/>
      <c r="AP152" s="1040"/>
      <c r="AQ152" s="1040"/>
      <c r="AR152" s="1040"/>
      <c r="AS152" s="1040"/>
      <c r="AT152" s="1040"/>
      <c r="AU152" s="1041"/>
      <c r="AV152" s="1042"/>
      <c r="AW152" s="1043"/>
      <c r="AX152" s="1043"/>
      <c r="AY152" s="1045"/>
    </row>
    <row r="153" spans="2:51" ht="24.75" customHeight="1">
      <c r="B153" s="678"/>
      <c r="C153" s="679"/>
      <c r="D153" s="679"/>
      <c r="E153" s="679"/>
      <c r="F153" s="679"/>
      <c r="G153" s="680"/>
      <c r="H153" s="1038"/>
      <c r="I153" s="844"/>
      <c r="J153" s="844"/>
      <c r="K153" s="844"/>
      <c r="L153" s="845"/>
      <c r="M153" s="1039"/>
      <c r="N153" s="1040"/>
      <c r="O153" s="1040"/>
      <c r="P153" s="1040"/>
      <c r="Q153" s="1040"/>
      <c r="R153" s="1040"/>
      <c r="S153" s="1040"/>
      <c r="T153" s="1040"/>
      <c r="U153" s="1040"/>
      <c r="V153" s="1040"/>
      <c r="W153" s="1040"/>
      <c r="X153" s="1040"/>
      <c r="Y153" s="1041"/>
      <c r="Z153" s="1042"/>
      <c r="AA153" s="1043"/>
      <c r="AB153" s="1043"/>
      <c r="AC153" s="1044"/>
      <c r="AD153" s="1038"/>
      <c r="AE153" s="844"/>
      <c r="AF153" s="844"/>
      <c r="AG153" s="844"/>
      <c r="AH153" s="845"/>
      <c r="AI153" s="1039"/>
      <c r="AJ153" s="1040"/>
      <c r="AK153" s="1040"/>
      <c r="AL153" s="1040"/>
      <c r="AM153" s="1040"/>
      <c r="AN153" s="1040"/>
      <c r="AO153" s="1040"/>
      <c r="AP153" s="1040"/>
      <c r="AQ153" s="1040"/>
      <c r="AR153" s="1040"/>
      <c r="AS153" s="1040"/>
      <c r="AT153" s="1040"/>
      <c r="AU153" s="1041"/>
      <c r="AV153" s="1042"/>
      <c r="AW153" s="1043"/>
      <c r="AX153" s="1043"/>
      <c r="AY153" s="1045"/>
    </row>
    <row r="154" spans="2:51" ht="24.75" customHeight="1">
      <c r="B154" s="678"/>
      <c r="C154" s="679"/>
      <c r="D154" s="679"/>
      <c r="E154" s="679"/>
      <c r="F154" s="679"/>
      <c r="G154" s="680"/>
      <c r="H154" s="1038"/>
      <c r="I154" s="844"/>
      <c r="J154" s="844"/>
      <c r="K154" s="844"/>
      <c r="L154" s="845"/>
      <c r="M154" s="1039"/>
      <c r="N154" s="1040"/>
      <c r="O154" s="1040"/>
      <c r="P154" s="1040"/>
      <c r="Q154" s="1040"/>
      <c r="R154" s="1040"/>
      <c r="S154" s="1040"/>
      <c r="T154" s="1040"/>
      <c r="U154" s="1040"/>
      <c r="V154" s="1040"/>
      <c r="W154" s="1040"/>
      <c r="X154" s="1040"/>
      <c r="Y154" s="1041"/>
      <c r="Z154" s="1042"/>
      <c r="AA154" s="1043"/>
      <c r="AB154" s="1043"/>
      <c r="AC154" s="1043"/>
      <c r="AD154" s="1038"/>
      <c r="AE154" s="844"/>
      <c r="AF154" s="844"/>
      <c r="AG154" s="844"/>
      <c r="AH154" s="845"/>
      <c r="AI154" s="1039"/>
      <c r="AJ154" s="1040"/>
      <c r="AK154" s="1040"/>
      <c r="AL154" s="1040"/>
      <c r="AM154" s="1040"/>
      <c r="AN154" s="1040"/>
      <c r="AO154" s="1040"/>
      <c r="AP154" s="1040"/>
      <c r="AQ154" s="1040"/>
      <c r="AR154" s="1040"/>
      <c r="AS154" s="1040"/>
      <c r="AT154" s="1040"/>
      <c r="AU154" s="1041"/>
      <c r="AV154" s="1042"/>
      <c r="AW154" s="1043"/>
      <c r="AX154" s="1043"/>
      <c r="AY154" s="1045"/>
    </row>
    <row r="155" spans="2:51" ht="24.75" customHeight="1">
      <c r="B155" s="678"/>
      <c r="C155" s="679"/>
      <c r="D155" s="679"/>
      <c r="E155" s="679"/>
      <c r="F155" s="679"/>
      <c r="G155" s="680"/>
      <c r="H155" s="1038"/>
      <c r="I155" s="844"/>
      <c r="J155" s="844"/>
      <c r="K155" s="844"/>
      <c r="L155" s="845"/>
      <c r="M155" s="1039"/>
      <c r="N155" s="1040"/>
      <c r="O155" s="1040"/>
      <c r="P155" s="1040"/>
      <c r="Q155" s="1040"/>
      <c r="R155" s="1040"/>
      <c r="S155" s="1040"/>
      <c r="T155" s="1040"/>
      <c r="U155" s="1040"/>
      <c r="V155" s="1040"/>
      <c r="W155" s="1040"/>
      <c r="X155" s="1040"/>
      <c r="Y155" s="1041"/>
      <c r="Z155" s="1042"/>
      <c r="AA155" s="1043"/>
      <c r="AB155" s="1043"/>
      <c r="AC155" s="1043"/>
      <c r="AD155" s="1038"/>
      <c r="AE155" s="844"/>
      <c r="AF155" s="844"/>
      <c r="AG155" s="844"/>
      <c r="AH155" s="845"/>
      <c r="AI155" s="1039"/>
      <c r="AJ155" s="1040"/>
      <c r="AK155" s="1040"/>
      <c r="AL155" s="1040"/>
      <c r="AM155" s="1040"/>
      <c r="AN155" s="1040"/>
      <c r="AO155" s="1040"/>
      <c r="AP155" s="1040"/>
      <c r="AQ155" s="1040"/>
      <c r="AR155" s="1040"/>
      <c r="AS155" s="1040"/>
      <c r="AT155" s="1040"/>
      <c r="AU155" s="1041"/>
      <c r="AV155" s="1042"/>
      <c r="AW155" s="1043"/>
      <c r="AX155" s="1043"/>
      <c r="AY155" s="1045"/>
    </row>
    <row r="156" spans="2:51" ht="24.75" customHeight="1">
      <c r="B156" s="678"/>
      <c r="C156" s="679"/>
      <c r="D156" s="679"/>
      <c r="E156" s="679"/>
      <c r="F156" s="679"/>
      <c r="G156" s="680"/>
      <c r="H156" s="1038"/>
      <c r="I156" s="844"/>
      <c r="J156" s="844"/>
      <c r="K156" s="844"/>
      <c r="L156" s="845"/>
      <c r="M156" s="1039"/>
      <c r="N156" s="1040"/>
      <c r="O156" s="1040"/>
      <c r="P156" s="1040"/>
      <c r="Q156" s="1040"/>
      <c r="R156" s="1040"/>
      <c r="S156" s="1040"/>
      <c r="T156" s="1040"/>
      <c r="U156" s="1040"/>
      <c r="V156" s="1040"/>
      <c r="W156" s="1040"/>
      <c r="X156" s="1040"/>
      <c r="Y156" s="1041"/>
      <c r="Z156" s="1042"/>
      <c r="AA156" s="1043"/>
      <c r="AB156" s="1043"/>
      <c r="AC156" s="1043"/>
      <c r="AD156" s="1038"/>
      <c r="AE156" s="844"/>
      <c r="AF156" s="844"/>
      <c r="AG156" s="844"/>
      <c r="AH156" s="845"/>
      <c r="AI156" s="1039"/>
      <c r="AJ156" s="1040"/>
      <c r="AK156" s="1040"/>
      <c r="AL156" s="1040"/>
      <c r="AM156" s="1040"/>
      <c r="AN156" s="1040"/>
      <c r="AO156" s="1040"/>
      <c r="AP156" s="1040"/>
      <c r="AQ156" s="1040"/>
      <c r="AR156" s="1040"/>
      <c r="AS156" s="1040"/>
      <c r="AT156" s="1040"/>
      <c r="AU156" s="1041"/>
      <c r="AV156" s="1042"/>
      <c r="AW156" s="1043"/>
      <c r="AX156" s="1043"/>
      <c r="AY156" s="1045"/>
    </row>
    <row r="157" spans="2:51" ht="24.75" customHeight="1">
      <c r="B157" s="678"/>
      <c r="C157" s="679"/>
      <c r="D157" s="679"/>
      <c r="E157" s="679"/>
      <c r="F157" s="679"/>
      <c r="G157" s="680"/>
      <c r="H157" s="1046"/>
      <c r="I157" s="832"/>
      <c r="J157" s="832"/>
      <c r="K157" s="832"/>
      <c r="L157" s="833"/>
      <c r="M157" s="1047"/>
      <c r="N157" s="1048"/>
      <c r="O157" s="1048"/>
      <c r="P157" s="1048"/>
      <c r="Q157" s="1048"/>
      <c r="R157" s="1048"/>
      <c r="S157" s="1048"/>
      <c r="T157" s="1048"/>
      <c r="U157" s="1048"/>
      <c r="V157" s="1048"/>
      <c r="W157" s="1048"/>
      <c r="X157" s="1048"/>
      <c r="Y157" s="1049"/>
      <c r="Z157" s="1050"/>
      <c r="AA157" s="1051"/>
      <c r="AB157" s="1051"/>
      <c r="AC157" s="1051"/>
      <c r="AD157" s="1046"/>
      <c r="AE157" s="832"/>
      <c r="AF157" s="832"/>
      <c r="AG157" s="832"/>
      <c r="AH157" s="833"/>
      <c r="AI157" s="1047"/>
      <c r="AJ157" s="1048"/>
      <c r="AK157" s="1048"/>
      <c r="AL157" s="1048"/>
      <c r="AM157" s="1048"/>
      <c r="AN157" s="1048"/>
      <c r="AO157" s="1048"/>
      <c r="AP157" s="1048"/>
      <c r="AQ157" s="1048"/>
      <c r="AR157" s="1048"/>
      <c r="AS157" s="1048"/>
      <c r="AT157" s="1048"/>
      <c r="AU157" s="1049"/>
      <c r="AV157" s="1050"/>
      <c r="AW157" s="1051"/>
      <c r="AX157" s="1051"/>
      <c r="AY157" s="1052"/>
    </row>
    <row r="158" spans="2:51" ht="24.75" customHeight="1">
      <c r="B158" s="678"/>
      <c r="C158" s="679"/>
      <c r="D158" s="679"/>
      <c r="E158" s="679"/>
      <c r="F158" s="679"/>
      <c r="G158" s="680"/>
      <c r="H158" s="1053" t="s">
        <v>39</v>
      </c>
      <c r="I158" s="530"/>
      <c r="J158" s="530"/>
      <c r="K158" s="530"/>
      <c r="L158" s="530"/>
      <c r="M158" s="1054"/>
      <c r="N158" s="649"/>
      <c r="O158" s="649"/>
      <c r="P158" s="649"/>
      <c r="Q158" s="649"/>
      <c r="R158" s="649"/>
      <c r="S158" s="649"/>
      <c r="T158" s="649"/>
      <c r="U158" s="649"/>
      <c r="V158" s="649"/>
      <c r="W158" s="649"/>
      <c r="X158" s="649"/>
      <c r="Y158" s="650"/>
      <c r="Z158" s="1055">
        <f>SUM(Z150:AC157)</f>
        <v>3.532</v>
      </c>
      <c r="AA158" s="1056"/>
      <c r="AB158" s="1056"/>
      <c r="AC158" s="1057"/>
      <c r="AD158" s="1053" t="s">
        <v>39</v>
      </c>
      <c r="AE158" s="530"/>
      <c r="AF158" s="530"/>
      <c r="AG158" s="530"/>
      <c r="AH158" s="530"/>
      <c r="AI158" s="1054"/>
      <c r="AJ158" s="649"/>
      <c r="AK158" s="649"/>
      <c r="AL158" s="649"/>
      <c r="AM158" s="649"/>
      <c r="AN158" s="649"/>
      <c r="AO158" s="649"/>
      <c r="AP158" s="649"/>
      <c r="AQ158" s="649"/>
      <c r="AR158" s="649"/>
      <c r="AS158" s="649"/>
      <c r="AT158" s="649"/>
      <c r="AU158" s="650"/>
      <c r="AV158" s="1055">
        <f>SUM(AV150:AY157)</f>
        <v>0</v>
      </c>
      <c r="AW158" s="1056"/>
      <c r="AX158" s="1056"/>
      <c r="AY158" s="1058"/>
    </row>
    <row r="159" spans="2:51" ht="25.2" customHeight="1">
      <c r="B159" s="678"/>
      <c r="C159" s="679"/>
      <c r="D159" s="679"/>
      <c r="E159" s="679"/>
      <c r="F159" s="679"/>
      <c r="G159" s="680"/>
      <c r="H159" s="1059" t="s">
        <v>2062</v>
      </c>
      <c r="I159" s="1060"/>
      <c r="J159" s="1060"/>
      <c r="K159" s="1060"/>
      <c r="L159" s="1060"/>
      <c r="M159" s="1060"/>
      <c r="N159" s="1060"/>
      <c r="O159" s="1060"/>
      <c r="P159" s="1060"/>
      <c r="Q159" s="1060"/>
      <c r="R159" s="1060"/>
      <c r="S159" s="1060"/>
      <c r="T159" s="1060"/>
      <c r="U159" s="1060"/>
      <c r="V159" s="1060"/>
      <c r="W159" s="1060"/>
      <c r="X159" s="1060"/>
      <c r="Y159" s="1060"/>
      <c r="Z159" s="1060"/>
      <c r="AA159" s="1060"/>
      <c r="AB159" s="1060"/>
      <c r="AC159" s="1061"/>
      <c r="AD159" s="1059" t="s">
        <v>136</v>
      </c>
      <c r="AE159" s="1060"/>
      <c r="AF159" s="1060"/>
      <c r="AG159" s="1060"/>
      <c r="AH159" s="1060"/>
      <c r="AI159" s="1060"/>
      <c r="AJ159" s="1060"/>
      <c r="AK159" s="1060"/>
      <c r="AL159" s="1060"/>
      <c r="AM159" s="1060"/>
      <c r="AN159" s="1060"/>
      <c r="AO159" s="1060"/>
      <c r="AP159" s="1060"/>
      <c r="AQ159" s="1060"/>
      <c r="AR159" s="1060"/>
      <c r="AS159" s="1060"/>
      <c r="AT159" s="1060"/>
      <c r="AU159" s="1060"/>
      <c r="AV159" s="1060"/>
      <c r="AW159" s="1060"/>
      <c r="AX159" s="1060"/>
      <c r="AY159" s="1062"/>
    </row>
    <row r="160" spans="2:51" ht="25.55" customHeight="1">
      <c r="B160" s="678"/>
      <c r="C160" s="679"/>
      <c r="D160" s="679"/>
      <c r="E160" s="679"/>
      <c r="F160" s="679"/>
      <c r="G160" s="680"/>
      <c r="H160" s="1022" t="s">
        <v>71</v>
      </c>
      <c r="I160" s="693"/>
      <c r="J160" s="693"/>
      <c r="K160" s="693"/>
      <c r="L160" s="693"/>
      <c r="M160" s="1023" t="s">
        <v>127</v>
      </c>
      <c r="N160" s="530"/>
      <c r="O160" s="530"/>
      <c r="P160" s="530"/>
      <c r="Q160" s="530"/>
      <c r="R160" s="530"/>
      <c r="S160" s="530"/>
      <c r="T160" s="530"/>
      <c r="U160" s="530"/>
      <c r="V160" s="530"/>
      <c r="W160" s="530"/>
      <c r="X160" s="530"/>
      <c r="Y160" s="554"/>
      <c r="Z160" s="1024" t="s">
        <v>128</v>
      </c>
      <c r="AA160" s="1025"/>
      <c r="AB160" s="1025"/>
      <c r="AC160" s="1026"/>
      <c r="AD160" s="1022" t="s">
        <v>71</v>
      </c>
      <c r="AE160" s="693"/>
      <c r="AF160" s="693"/>
      <c r="AG160" s="693"/>
      <c r="AH160" s="693"/>
      <c r="AI160" s="1023" t="s">
        <v>127</v>
      </c>
      <c r="AJ160" s="530"/>
      <c r="AK160" s="530"/>
      <c r="AL160" s="530"/>
      <c r="AM160" s="530"/>
      <c r="AN160" s="530"/>
      <c r="AO160" s="530"/>
      <c r="AP160" s="530"/>
      <c r="AQ160" s="530"/>
      <c r="AR160" s="530"/>
      <c r="AS160" s="530"/>
      <c r="AT160" s="530"/>
      <c r="AU160" s="554"/>
      <c r="AV160" s="1024" t="s">
        <v>128</v>
      </c>
      <c r="AW160" s="1025"/>
      <c r="AX160" s="1025"/>
      <c r="AY160" s="1027"/>
    </row>
    <row r="161" spans="2:51" ht="24.75" customHeight="1">
      <c r="B161" s="678"/>
      <c r="C161" s="679"/>
      <c r="D161" s="679"/>
      <c r="E161" s="679"/>
      <c r="F161" s="679"/>
      <c r="G161" s="680"/>
      <c r="H161" s="1028" t="s">
        <v>873</v>
      </c>
      <c r="I161" s="1029"/>
      <c r="J161" s="1029"/>
      <c r="K161" s="1029"/>
      <c r="L161" s="1030"/>
      <c r="M161" s="1031" t="s">
        <v>2063</v>
      </c>
      <c r="N161" s="1032"/>
      <c r="O161" s="1032"/>
      <c r="P161" s="1032"/>
      <c r="Q161" s="1032"/>
      <c r="R161" s="1032"/>
      <c r="S161" s="1032"/>
      <c r="T161" s="1032"/>
      <c r="U161" s="1032"/>
      <c r="V161" s="1032"/>
      <c r="W161" s="1032"/>
      <c r="X161" s="1032"/>
      <c r="Y161" s="1033"/>
      <c r="Z161" s="2500">
        <v>1.4999999999999999E-2</v>
      </c>
      <c r="AA161" s="2501"/>
      <c r="AB161" s="2501"/>
      <c r="AC161" s="2502"/>
      <c r="AD161" s="1028"/>
      <c r="AE161" s="1029"/>
      <c r="AF161" s="1029"/>
      <c r="AG161" s="1029"/>
      <c r="AH161" s="1030"/>
      <c r="AI161" s="1031"/>
      <c r="AJ161" s="1032"/>
      <c r="AK161" s="1032"/>
      <c r="AL161" s="1032"/>
      <c r="AM161" s="1032"/>
      <c r="AN161" s="1032"/>
      <c r="AO161" s="1032"/>
      <c r="AP161" s="1032"/>
      <c r="AQ161" s="1032"/>
      <c r="AR161" s="1032"/>
      <c r="AS161" s="1032"/>
      <c r="AT161" s="1032"/>
      <c r="AU161" s="1033"/>
      <c r="AV161" s="1034"/>
      <c r="AW161" s="1035"/>
      <c r="AX161" s="1035"/>
      <c r="AY161" s="1037"/>
    </row>
    <row r="162" spans="2:51" ht="24.75" customHeight="1">
      <c r="B162" s="678"/>
      <c r="C162" s="679"/>
      <c r="D162" s="679"/>
      <c r="E162" s="679"/>
      <c r="F162" s="679"/>
      <c r="G162" s="680"/>
      <c r="H162" s="1038"/>
      <c r="I162" s="844"/>
      <c r="J162" s="844"/>
      <c r="K162" s="844"/>
      <c r="L162" s="845"/>
      <c r="M162" s="1039"/>
      <c r="N162" s="1040"/>
      <c r="O162" s="1040"/>
      <c r="P162" s="1040"/>
      <c r="Q162" s="1040"/>
      <c r="R162" s="1040"/>
      <c r="S162" s="1040"/>
      <c r="T162" s="1040"/>
      <c r="U162" s="1040"/>
      <c r="V162" s="1040"/>
      <c r="W162" s="1040"/>
      <c r="X162" s="1040"/>
      <c r="Y162" s="1041"/>
      <c r="Z162" s="1042"/>
      <c r="AA162" s="1043"/>
      <c r="AB162" s="1043"/>
      <c r="AC162" s="1044"/>
      <c r="AD162" s="1038"/>
      <c r="AE162" s="844"/>
      <c r="AF162" s="844"/>
      <c r="AG162" s="844"/>
      <c r="AH162" s="845"/>
      <c r="AI162" s="1039"/>
      <c r="AJ162" s="1040"/>
      <c r="AK162" s="1040"/>
      <c r="AL162" s="1040"/>
      <c r="AM162" s="1040"/>
      <c r="AN162" s="1040"/>
      <c r="AO162" s="1040"/>
      <c r="AP162" s="1040"/>
      <c r="AQ162" s="1040"/>
      <c r="AR162" s="1040"/>
      <c r="AS162" s="1040"/>
      <c r="AT162" s="1040"/>
      <c r="AU162" s="1041"/>
      <c r="AV162" s="1042"/>
      <c r="AW162" s="1043"/>
      <c r="AX162" s="1043"/>
      <c r="AY162" s="1045"/>
    </row>
    <row r="163" spans="2:51" ht="24.75" customHeight="1">
      <c r="B163" s="678"/>
      <c r="C163" s="679"/>
      <c r="D163" s="679"/>
      <c r="E163" s="679"/>
      <c r="F163" s="679"/>
      <c r="G163" s="680"/>
      <c r="H163" s="1038"/>
      <c r="I163" s="844"/>
      <c r="J163" s="844"/>
      <c r="K163" s="844"/>
      <c r="L163" s="845"/>
      <c r="M163" s="1039"/>
      <c r="N163" s="1040"/>
      <c r="O163" s="1040"/>
      <c r="P163" s="1040"/>
      <c r="Q163" s="1040"/>
      <c r="R163" s="1040"/>
      <c r="S163" s="1040"/>
      <c r="T163" s="1040"/>
      <c r="U163" s="1040"/>
      <c r="V163" s="1040"/>
      <c r="W163" s="1040"/>
      <c r="X163" s="1040"/>
      <c r="Y163" s="1041"/>
      <c r="Z163" s="1042"/>
      <c r="AA163" s="1043"/>
      <c r="AB163" s="1043"/>
      <c r="AC163" s="1044"/>
      <c r="AD163" s="1038"/>
      <c r="AE163" s="844"/>
      <c r="AF163" s="844"/>
      <c r="AG163" s="844"/>
      <c r="AH163" s="845"/>
      <c r="AI163" s="1039"/>
      <c r="AJ163" s="1040"/>
      <c r="AK163" s="1040"/>
      <c r="AL163" s="1040"/>
      <c r="AM163" s="1040"/>
      <c r="AN163" s="1040"/>
      <c r="AO163" s="1040"/>
      <c r="AP163" s="1040"/>
      <c r="AQ163" s="1040"/>
      <c r="AR163" s="1040"/>
      <c r="AS163" s="1040"/>
      <c r="AT163" s="1040"/>
      <c r="AU163" s="1041"/>
      <c r="AV163" s="1042"/>
      <c r="AW163" s="1043"/>
      <c r="AX163" s="1043"/>
      <c r="AY163" s="1045"/>
    </row>
    <row r="164" spans="2:51" ht="24.75" customHeight="1">
      <c r="B164" s="678"/>
      <c r="C164" s="679"/>
      <c r="D164" s="679"/>
      <c r="E164" s="679"/>
      <c r="F164" s="679"/>
      <c r="G164" s="680"/>
      <c r="H164" s="1038"/>
      <c r="I164" s="844"/>
      <c r="J164" s="844"/>
      <c r="K164" s="844"/>
      <c r="L164" s="845"/>
      <c r="M164" s="1039"/>
      <c r="N164" s="1040"/>
      <c r="O164" s="1040"/>
      <c r="P164" s="1040"/>
      <c r="Q164" s="1040"/>
      <c r="R164" s="1040"/>
      <c r="S164" s="1040"/>
      <c r="T164" s="1040"/>
      <c r="U164" s="1040"/>
      <c r="V164" s="1040"/>
      <c r="W164" s="1040"/>
      <c r="X164" s="1040"/>
      <c r="Y164" s="1041"/>
      <c r="Z164" s="1042"/>
      <c r="AA164" s="1043"/>
      <c r="AB164" s="1043"/>
      <c r="AC164" s="1044"/>
      <c r="AD164" s="1038"/>
      <c r="AE164" s="844"/>
      <c r="AF164" s="844"/>
      <c r="AG164" s="844"/>
      <c r="AH164" s="845"/>
      <c r="AI164" s="1039"/>
      <c r="AJ164" s="1040"/>
      <c r="AK164" s="1040"/>
      <c r="AL164" s="1040"/>
      <c r="AM164" s="1040"/>
      <c r="AN164" s="1040"/>
      <c r="AO164" s="1040"/>
      <c r="AP164" s="1040"/>
      <c r="AQ164" s="1040"/>
      <c r="AR164" s="1040"/>
      <c r="AS164" s="1040"/>
      <c r="AT164" s="1040"/>
      <c r="AU164" s="1041"/>
      <c r="AV164" s="1042"/>
      <c r="AW164" s="1043"/>
      <c r="AX164" s="1043"/>
      <c r="AY164" s="1045"/>
    </row>
    <row r="165" spans="2:51" ht="24.75" customHeight="1">
      <c r="B165" s="678"/>
      <c r="C165" s="679"/>
      <c r="D165" s="679"/>
      <c r="E165" s="679"/>
      <c r="F165" s="679"/>
      <c r="G165" s="680"/>
      <c r="H165" s="1038"/>
      <c r="I165" s="844"/>
      <c r="J165" s="844"/>
      <c r="K165" s="844"/>
      <c r="L165" s="845"/>
      <c r="M165" s="1039"/>
      <c r="N165" s="1040"/>
      <c r="O165" s="1040"/>
      <c r="P165" s="1040"/>
      <c r="Q165" s="1040"/>
      <c r="R165" s="1040"/>
      <c r="S165" s="1040"/>
      <c r="T165" s="1040"/>
      <c r="U165" s="1040"/>
      <c r="V165" s="1040"/>
      <c r="W165" s="1040"/>
      <c r="X165" s="1040"/>
      <c r="Y165" s="1041"/>
      <c r="Z165" s="1042"/>
      <c r="AA165" s="1043"/>
      <c r="AB165" s="1043"/>
      <c r="AC165" s="1043"/>
      <c r="AD165" s="1038"/>
      <c r="AE165" s="844"/>
      <c r="AF165" s="844"/>
      <c r="AG165" s="844"/>
      <c r="AH165" s="845"/>
      <c r="AI165" s="1039"/>
      <c r="AJ165" s="1040"/>
      <c r="AK165" s="1040"/>
      <c r="AL165" s="1040"/>
      <c r="AM165" s="1040"/>
      <c r="AN165" s="1040"/>
      <c r="AO165" s="1040"/>
      <c r="AP165" s="1040"/>
      <c r="AQ165" s="1040"/>
      <c r="AR165" s="1040"/>
      <c r="AS165" s="1040"/>
      <c r="AT165" s="1040"/>
      <c r="AU165" s="1041"/>
      <c r="AV165" s="1042"/>
      <c r="AW165" s="1043"/>
      <c r="AX165" s="1043"/>
      <c r="AY165" s="1045"/>
    </row>
    <row r="166" spans="2:51" ht="24.75" customHeight="1">
      <c r="B166" s="678"/>
      <c r="C166" s="679"/>
      <c r="D166" s="679"/>
      <c r="E166" s="679"/>
      <c r="F166" s="679"/>
      <c r="G166" s="680"/>
      <c r="H166" s="1038"/>
      <c r="I166" s="844"/>
      <c r="J166" s="844"/>
      <c r="K166" s="844"/>
      <c r="L166" s="845"/>
      <c r="M166" s="1039"/>
      <c r="N166" s="1040"/>
      <c r="O166" s="1040"/>
      <c r="P166" s="1040"/>
      <c r="Q166" s="1040"/>
      <c r="R166" s="1040"/>
      <c r="S166" s="1040"/>
      <c r="T166" s="1040"/>
      <c r="U166" s="1040"/>
      <c r="V166" s="1040"/>
      <c r="W166" s="1040"/>
      <c r="X166" s="1040"/>
      <c r="Y166" s="1041"/>
      <c r="Z166" s="1042"/>
      <c r="AA166" s="1043"/>
      <c r="AB166" s="1043"/>
      <c r="AC166" s="1043"/>
      <c r="AD166" s="1038"/>
      <c r="AE166" s="844"/>
      <c r="AF166" s="844"/>
      <c r="AG166" s="844"/>
      <c r="AH166" s="845"/>
      <c r="AI166" s="1039"/>
      <c r="AJ166" s="1040"/>
      <c r="AK166" s="1040"/>
      <c r="AL166" s="1040"/>
      <c r="AM166" s="1040"/>
      <c r="AN166" s="1040"/>
      <c r="AO166" s="1040"/>
      <c r="AP166" s="1040"/>
      <c r="AQ166" s="1040"/>
      <c r="AR166" s="1040"/>
      <c r="AS166" s="1040"/>
      <c r="AT166" s="1040"/>
      <c r="AU166" s="1041"/>
      <c r="AV166" s="1042"/>
      <c r="AW166" s="1043"/>
      <c r="AX166" s="1043"/>
      <c r="AY166" s="1045"/>
    </row>
    <row r="167" spans="2:51" ht="24.75" customHeight="1">
      <c r="B167" s="678"/>
      <c r="C167" s="679"/>
      <c r="D167" s="679"/>
      <c r="E167" s="679"/>
      <c r="F167" s="679"/>
      <c r="G167" s="680"/>
      <c r="H167" s="1038"/>
      <c r="I167" s="844"/>
      <c r="J167" s="844"/>
      <c r="K167" s="844"/>
      <c r="L167" s="845"/>
      <c r="M167" s="1039"/>
      <c r="N167" s="1040"/>
      <c r="O167" s="1040"/>
      <c r="P167" s="1040"/>
      <c r="Q167" s="1040"/>
      <c r="R167" s="1040"/>
      <c r="S167" s="1040"/>
      <c r="T167" s="1040"/>
      <c r="U167" s="1040"/>
      <c r="V167" s="1040"/>
      <c r="W167" s="1040"/>
      <c r="X167" s="1040"/>
      <c r="Y167" s="1041"/>
      <c r="Z167" s="1042"/>
      <c r="AA167" s="1043"/>
      <c r="AB167" s="1043"/>
      <c r="AC167" s="1043"/>
      <c r="AD167" s="1038"/>
      <c r="AE167" s="844"/>
      <c r="AF167" s="844"/>
      <c r="AG167" s="844"/>
      <c r="AH167" s="845"/>
      <c r="AI167" s="1039"/>
      <c r="AJ167" s="1040"/>
      <c r="AK167" s="1040"/>
      <c r="AL167" s="1040"/>
      <c r="AM167" s="1040"/>
      <c r="AN167" s="1040"/>
      <c r="AO167" s="1040"/>
      <c r="AP167" s="1040"/>
      <c r="AQ167" s="1040"/>
      <c r="AR167" s="1040"/>
      <c r="AS167" s="1040"/>
      <c r="AT167" s="1040"/>
      <c r="AU167" s="1041"/>
      <c r="AV167" s="1042"/>
      <c r="AW167" s="1043"/>
      <c r="AX167" s="1043"/>
      <c r="AY167" s="1045"/>
    </row>
    <row r="168" spans="2:51" ht="24.75" customHeight="1">
      <c r="B168" s="678"/>
      <c r="C168" s="679"/>
      <c r="D168" s="679"/>
      <c r="E168" s="679"/>
      <c r="F168" s="679"/>
      <c r="G168" s="680"/>
      <c r="H168" s="1046"/>
      <c r="I168" s="832"/>
      <c r="J168" s="832"/>
      <c r="K168" s="832"/>
      <c r="L168" s="833"/>
      <c r="M168" s="1047"/>
      <c r="N168" s="1048"/>
      <c r="O168" s="1048"/>
      <c r="P168" s="1048"/>
      <c r="Q168" s="1048"/>
      <c r="R168" s="1048"/>
      <c r="S168" s="1048"/>
      <c r="T168" s="1048"/>
      <c r="U168" s="1048"/>
      <c r="V168" s="1048"/>
      <c r="W168" s="1048"/>
      <c r="X168" s="1048"/>
      <c r="Y168" s="1049"/>
      <c r="Z168" s="1050"/>
      <c r="AA168" s="1051"/>
      <c r="AB168" s="1051"/>
      <c r="AC168" s="1051"/>
      <c r="AD168" s="1046"/>
      <c r="AE168" s="832"/>
      <c r="AF168" s="832"/>
      <c r="AG168" s="832"/>
      <c r="AH168" s="833"/>
      <c r="AI168" s="1047"/>
      <c r="AJ168" s="1048"/>
      <c r="AK168" s="1048"/>
      <c r="AL168" s="1048"/>
      <c r="AM168" s="1048"/>
      <c r="AN168" s="1048"/>
      <c r="AO168" s="1048"/>
      <c r="AP168" s="1048"/>
      <c r="AQ168" s="1048"/>
      <c r="AR168" s="1048"/>
      <c r="AS168" s="1048"/>
      <c r="AT168" s="1048"/>
      <c r="AU168" s="1049"/>
      <c r="AV168" s="1050"/>
      <c r="AW168" s="1051"/>
      <c r="AX168" s="1051"/>
      <c r="AY168" s="1052"/>
    </row>
    <row r="169" spans="2:51" ht="24.75" customHeight="1">
      <c r="B169" s="678"/>
      <c r="C169" s="679"/>
      <c r="D169" s="679"/>
      <c r="E169" s="679"/>
      <c r="F169" s="679"/>
      <c r="G169" s="680"/>
      <c r="H169" s="1053" t="s">
        <v>39</v>
      </c>
      <c r="I169" s="530"/>
      <c r="J169" s="530"/>
      <c r="K169" s="530"/>
      <c r="L169" s="530"/>
      <c r="M169" s="1054"/>
      <c r="N169" s="649"/>
      <c r="O169" s="649"/>
      <c r="P169" s="649"/>
      <c r="Q169" s="649"/>
      <c r="R169" s="649"/>
      <c r="S169" s="649"/>
      <c r="T169" s="649"/>
      <c r="U169" s="649"/>
      <c r="V169" s="649"/>
      <c r="W169" s="649"/>
      <c r="X169" s="649"/>
      <c r="Y169" s="650"/>
      <c r="Z169" s="4124">
        <f>SUM(Z161:AC168)</f>
        <v>1.4999999999999999E-2</v>
      </c>
      <c r="AA169" s="4125"/>
      <c r="AB169" s="4125"/>
      <c r="AC169" s="4126"/>
      <c r="AD169" s="1053" t="s">
        <v>39</v>
      </c>
      <c r="AE169" s="530"/>
      <c r="AF169" s="530"/>
      <c r="AG169" s="530"/>
      <c r="AH169" s="530"/>
      <c r="AI169" s="1054"/>
      <c r="AJ169" s="649"/>
      <c r="AK169" s="649"/>
      <c r="AL169" s="649"/>
      <c r="AM169" s="649"/>
      <c r="AN169" s="649"/>
      <c r="AO169" s="649"/>
      <c r="AP169" s="649"/>
      <c r="AQ169" s="649"/>
      <c r="AR169" s="649"/>
      <c r="AS169" s="649"/>
      <c r="AT169" s="649"/>
      <c r="AU169" s="650"/>
      <c r="AV169" s="1055">
        <f>SUM(AV161:AY168)</f>
        <v>0</v>
      </c>
      <c r="AW169" s="1056"/>
      <c r="AX169" s="1056"/>
      <c r="AY169" s="1058"/>
    </row>
    <row r="170" spans="2:51" ht="24.75" customHeight="1">
      <c r="B170" s="678"/>
      <c r="C170" s="679"/>
      <c r="D170" s="679"/>
      <c r="E170" s="679"/>
      <c r="F170" s="679"/>
      <c r="G170" s="680"/>
      <c r="H170" s="1059" t="s">
        <v>2064</v>
      </c>
      <c r="I170" s="1060"/>
      <c r="J170" s="1060"/>
      <c r="K170" s="1060"/>
      <c r="L170" s="1060"/>
      <c r="M170" s="1060"/>
      <c r="N170" s="1060"/>
      <c r="O170" s="1060"/>
      <c r="P170" s="1060"/>
      <c r="Q170" s="1060"/>
      <c r="R170" s="1060"/>
      <c r="S170" s="1060"/>
      <c r="T170" s="1060"/>
      <c r="U170" s="1060"/>
      <c r="V170" s="1060"/>
      <c r="W170" s="1060"/>
      <c r="X170" s="1060"/>
      <c r="Y170" s="1060"/>
      <c r="Z170" s="1060"/>
      <c r="AA170" s="1060"/>
      <c r="AB170" s="1060"/>
      <c r="AC170" s="1061"/>
      <c r="AD170" s="1059" t="s">
        <v>140</v>
      </c>
      <c r="AE170" s="1060"/>
      <c r="AF170" s="1060"/>
      <c r="AG170" s="1060"/>
      <c r="AH170" s="1060"/>
      <c r="AI170" s="1060"/>
      <c r="AJ170" s="1060"/>
      <c r="AK170" s="1060"/>
      <c r="AL170" s="1060"/>
      <c r="AM170" s="1060"/>
      <c r="AN170" s="1060"/>
      <c r="AO170" s="1060"/>
      <c r="AP170" s="1060"/>
      <c r="AQ170" s="1060"/>
      <c r="AR170" s="1060"/>
      <c r="AS170" s="1060"/>
      <c r="AT170" s="1060"/>
      <c r="AU170" s="1060"/>
      <c r="AV170" s="1060"/>
      <c r="AW170" s="1060"/>
      <c r="AX170" s="1060"/>
      <c r="AY170" s="1062"/>
    </row>
    <row r="171" spans="2:51" ht="24.75" customHeight="1">
      <c r="B171" s="678"/>
      <c r="C171" s="679"/>
      <c r="D171" s="679"/>
      <c r="E171" s="679"/>
      <c r="F171" s="679"/>
      <c r="G171" s="680"/>
      <c r="H171" s="1022" t="s">
        <v>71</v>
      </c>
      <c r="I171" s="693"/>
      <c r="J171" s="693"/>
      <c r="K171" s="693"/>
      <c r="L171" s="693"/>
      <c r="M171" s="1023" t="s">
        <v>127</v>
      </c>
      <c r="N171" s="530"/>
      <c r="O171" s="530"/>
      <c r="P171" s="530"/>
      <c r="Q171" s="530"/>
      <c r="R171" s="530"/>
      <c r="S171" s="530"/>
      <c r="T171" s="530"/>
      <c r="U171" s="530"/>
      <c r="V171" s="530"/>
      <c r="W171" s="530"/>
      <c r="X171" s="530"/>
      <c r="Y171" s="554"/>
      <c r="Z171" s="1024" t="s">
        <v>128</v>
      </c>
      <c r="AA171" s="1025"/>
      <c r="AB171" s="1025"/>
      <c r="AC171" s="1026"/>
      <c r="AD171" s="1022" t="s">
        <v>71</v>
      </c>
      <c r="AE171" s="693"/>
      <c r="AF171" s="693"/>
      <c r="AG171" s="693"/>
      <c r="AH171" s="693"/>
      <c r="AI171" s="1023" t="s">
        <v>127</v>
      </c>
      <c r="AJ171" s="530"/>
      <c r="AK171" s="530"/>
      <c r="AL171" s="530"/>
      <c r="AM171" s="530"/>
      <c r="AN171" s="530"/>
      <c r="AO171" s="530"/>
      <c r="AP171" s="530"/>
      <c r="AQ171" s="530"/>
      <c r="AR171" s="530"/>
      <c r="AS171" s="530"/>
      <c r="AT171" s="530"/>
      <c r="AU171" s="554"/>
      <c r="AV171" s="1024" t="s">
        <v>128</v>
      </c>
      <c r="AW171" s="1025"/>
      <c r="AX171" s="1025"/>
      <c r="AY171" s="1027"/>
    </row>
    <row r="172" spans="2:51" ht="24.75" customHeight="1">
      <c r="B172" s="678"/>
      <c r="C172" s="679"/>
      <c r="D172" s="679"/>
      <c r="E172" s="679"/>
      <c r="F172" s="679"/>
      <c r="G172" s="680"/>
      <c r="H172" s="4127" t="s">
        <v>715</v>
      </c>
      <c r="I172" s="4128"/>
      <c r="J172" s="4128"/>
      <c r="K172" s="4128"/>
      <c r="L172" s="4129"/>
      <c r="M172" s="1031" t="s">
        <v>2065</v>
      </c>
      <c r="N172" s="1032"/>
      <c r="O172" s="1032"/>
      <c r="P172" s="1032"/>
      <c r="Q172" s="1032"/>
      <c r="R172" s="1032"/>
      <c r="S172" s="1032"/>
      <c r="T172" s="1032"/>
      <c r="U172" s="1032"/>
      <c r="V172" s="1032"/>
      <c r="W172" s="1032"/>
      <c r="X172" s="1032"/>
      <c r="Y172" s="1033"/>
      <c r="Z172" s="1034">
        <v>450</v>
      </c>
      <c r="AA172" s="1035"/>
      <c r="AB172" s="1035"/>
      <c r="AC172" s="1036"/>
      <c r="AD172" s="1028"/>
      <c r="AE172" s="1029"/>
      <c r="AF172" s="1029"/>
      <c r="AG172" s="1029"/>
      <c r="AH172" s="1030"/>
      <c r="AI172" s="1031"/>
      <c r="AJ172" s="1032"/>
      <c r="AK172" s="1032"/>
      <c r="AL172" s="1032"/>
      <c r="AM172" s="1032"/>
      <c r="AN172" s="1032"/>
      <c r="AO172" s="1032"/>
      <c r="AP172" s="1032"/>
      <c r="AQ172" s="1032"/>
      <c r="AR172" s="1032"/>
      <c r="AS172" s="1032"/>
      <c r="AT172" s="1032"/>
      <c r="AU172" s="1033"/>
      <c r="AV172" s="1034"/>
      <c r="AW172" s="1035"/>
      <c r="AX172" s="1035"/>
      <c r="AY172" s="1037"/>
    </row>
    <row r="173" spans="2:51" ht="24.75" customHeight="1">
      <c r="B173" s="678"/>
      <c r="C173" s="679"/>
      <c r="D173" s="679"/>
      <c r="E173" s="679"/>
      <c r="F173" s="679"/>
      <c r="G173" s="680"/>
      <c r="H173" s="1038"/>
      <c r="I173" s="844"/>
      <c r="J173" s="844"/>
      <c r="K173" s="844"/>
      <c r="L173" s="845"/>
      <c r="M173" s="1039"/>
      <c r="N173" s="1040"/>
      <c r="O173" s="1040"/>
      <c r="P173" s="1040"/>
      <c r="Q173" s="1040"/>
      <c r="R173" s="1040"/>
      <c r="S173" s="1040"/>
      <c r="T173" s="1040"/>
      <c r="U173" s="1040"/>
      <c r="V173" s="1040"/>
      <c r="W173" s="1040"/>
      <c r="X173" s="1040"/>
      <c r="Y173" s="1041"/>
      <c r="Z173" s="1042"/>
      <c r="AA173" s="1043"/>
      <c r="AB173" s="1043"/>
      <c r="AC173" s="1044"/>
      <c r="AD173" s="1038"/>
      <c r="AE173" s="844"/>
      <c r="AF173" s="844"/>
      <c r="AG173" s="844"/>
      <c r="AH173" s="845"/>
      <c r="AI173" s="1039"/>
      <c r="AJ173" s="1040"/>
      <c r="AK173" s="1040"/>
      <c r="AL173" s="1040"/>
      <c r="AM173" s="1040"/>
      <c r="AN173" s="1040"/>
      <c r="AO173" s="1040"/>
      <c r="AP173" s="1040"/>
      <c r="AQ173" s="1040"/>
      <c r="AR173" s="1040"/>
      <c r="AS173" s="1040"/>
      <c r="AT173" s="1040"/>
      <c r="AU173" s="1041"/>
      <c r="AV173" s="1042"/>
      <c r="AW173" s="1043"/>
      <c r="AX173" s="1043"/>
      <c r="AY173" s="1045"/>
    </row>
    <row r="174" spans="2:51" ht="24.75" customHeight="1">
      <c r="B174" s="678"/>
      <c r="C174" s="679"/>
      <c r="D174" s="679"/>
      <c r="E174" s="679"/>
      <c r="F174" s="679"/>
      <c r="G174" s="680"/>
      <c r="H174" s="1038"/>
      <c r="I174" s="844"/>
      <c r="J174" s="844"/>
      <c r="K174" s="844"/>
      <c r="L174" s="845"/>
      <c r="M174" s="1039"/>
      <c r="N174" s="1040"/>
      <c r="O174" s="1040"/>
      <c r="P174" s="1040"/>
      <c r="Q174" s="1040"/>
      <c r="R174" s="1040"/>
      <c r="S174" s="1040"/>
      <c r="T174" s="1040"/>
      <c r="U174" s="1040"/>
      <c r="V174" s="1040"/>
      <c r="W174" s="1040"/>
      <c r="X174" s="1040"/>
      <c r="Y174" s="1041"/>
      <c r="Z174" s="1042"/>
      <c r="AA174" s="1043"/>
      <c r="AB174" s="1043"/>
      <c r="AC174" s="1044"/>
      <c r="AD174" s="1038"/>
      <c r="AE174" s="844"/>
      <c r="AF174" s="844"/>
      <c r="AG174" s="844"/>
      <c r="AH174" s="845"/>
      <c r="AI174" s="1039"/>
      <c r="AJ174" s="1040"/>
      <c r="AK174" s="1040"/>
      <c r="AL174" s="1040"/>
      <c r="AM174" s="1040"/>
      <c r="AN174" s="1040"/>
      <c r="AO174" s="1040"/>
      <c r="AP174" s="1040"/>
      <c r="AQ174" s="1040"/>
      <c r="AR174" s="1040"/>
      <c r="AS174" s="1040"/>
      <c r="AT174" s="1040"/>
      <c r="AU174" s="1041"/>
      <c r="AV174" s="1042"/>
      <c r="AW174" s="1043"/>
      <c r="AX174" s="1043"/>
      <c r="AY174" s="1045"/>
    </row>
    <row r="175" spans="2:51" ht="24.75" customHeight="1">
      <c r="B175" s="678"/>
      <c r="C175" s="679"/>
      <c r="D175" s="679"/>
      <c r="E175" s="679"/>
      <c r="F175" s="679"/>
      <c r="G175" s="680"/>
      <c r="H175" s="1038"/>
      <c r="I175" s="844"/>
      <c r="J175" s="844"/>
      <c r="K175" s="844"/>
      <c r="L175" s="845"/>
      <c r="M175" s="1039"/>
      <c r="N175" s="1040"/>
      <c r="O175" s="1040"/>
      <c r="P175" s="1040"/>
      <c r="Q175" s="1040"/>
      <c r="R175" s="1040"/>
      <c r="S175" s="1040"/>
      <c r="T175" s="1040"/>
      <c r="U175" s="1040"/>
      <c r="V175" s="1040"/>
      <c r="W175" s="1040"/>
      <c r="X175" s="1040"/>
      <c r="Y175" s="1041"/>
      <c r="Z175" s="1042"/>
      <c r="AA175" s="1043"/>
      <c r="AB175" s="1043"/>
      <c r="AC175" s="1044"/>
      <c r="AD175" s="1038"/>
      <c r="AE175" s="844"/>
      <c r="AF175" s="844"/>
      <c r="AG175" s="844"/>
      <c r="AH175" s="845"/>
      <c r="AI175" s="1039"/>
      <c r="AJ175" s="1040"/>
      <c r="AK175" s="1040"/>
      <c r="AL175" s="1040"/>
      <c r="AM175" s="1040"/>
      <c r="AN175" s="1040"/>
      <c r="AO175" s="1040"/>
      <c r="AP175" s="1040"/>
      <c r="AQ175" s="1040"/>
      <c r="AR175" s="1040"/>
      <c r="AS175" s="1040"/>
      <c r="AT175" s="1040"/>
      <c r="AU175" s="1041"/>
      <c r="AV175" s="1042"/>
      <c r="AW175" s="1043"/>
      <c r="AX175" s="1043"/>
      <c r="AY175" s="1045"/>
    </row>
    <row r="176" spans="2:51" ht="24.75" customHeight="1">
      <c r="B176" s="678"/>
      <c r="C176" s="679"/>
      <c r="D176" s="679"/>
      <c r="E176" s="679"/>
      <c r="F176" s="679"/>
      <c r="G176" s="680"/>
      <c r="H176" s="1038"/>
      <c r="I176" s="844"/>
      <c r="J176" s="844"/>
      <c r="K176" s="844"/>
      <c r="L176" s="845"/>
      <c r="M176" s="1039"/>
      <c r="N176" s="1040"/>
      <c r="O176" s="1040"/>
      <c r="P176" s="1040"/>
      <c r="Q176" s="1040"/>
      <c r="R176" s="1040"/>
      <c r="S176" s="1040"/>
      <c r="T176" s="1040"/>
      <c r="U176" s="1040"/>
      <c r="V176" s="1040"/>
      <c r="W176" s="1040"/>
      <c r="X176" s="1040"/>
      <c r="Y176" s="1041"/>
      <c r="Z176" s="1042"/>
      <c r="AA176" s="1043"/>
      <c r="AB176" s="1043"/>
      <c r="AC176" s="1043"/>
      <c r="AD176" s="1038"/>
      <c r="AE176" s="844"/>
      <c r="AF176" s="844"/>
      <c r="AG176" s="844"/>
      <c r="AH176" s="845"/>
      <c r="AI176" s="1039"/>
      <c r="AJ176" s="1040"/>
      <c r="AK176" s="1040"/>
      <c r="AL176" s="1040"/>
      <c r="AM176" s="1040"/>
      <c r="AN176" s="1040"/>
      <c r="AO176" s="1040"/>
      <c r="AP176" s="1040"/>
      <c r="AQ176" s="1040"/>
      <c r="AR176" s="1040"/>
      <c r="AS176" s="1040"/>
      <c r="AT176" s="1040"/>
      <c r="AU176" s="1041"/>
      <c r="AV176" s="1042"/>
      <c r="AW176" s="1043"/>
      <c r="AX176" s="1043"/>
      <c r="AY176" s="1045"/>
    </row>
    <row r="177" spans="2:51" ht="24.75" customHeight="1">
      <c r="B177" s="678"/>
      <c r="C177" s="679"/>
      <c r="D177" s="679"/>
      <c r="E177" s="679"/>
      <c r="F177" s="679"/>
      <c r="G177" s="680"/>
      <c r="H177" s="1038"/>
      <c r="I177" s="844"/>
      <c r="J177" s="844"/>
      <c r="K177" s="844"/>
      <c r="L177" s="845"/>
      <c r="M177" s="1039"/>
      <c r="N177" s="1040"/>
      <c r="O177" s="1040"/>
      <c r="P177" s="1040"/>
      <c r="Q177" s="1040"/>
      <c r="R177" s="1040"/>
      <c r="S177" s="1040"/>
      <c r="T177" s="1040"/>
      <c r="U177" s="1040"/>
      <c r="V177" s="1040"/>
      <c r="W177" s="1040"/>
      <c r="X177" s="1040"/>
      <c r="Y177" s="1041"/>
      <c r="Z177" s="1042"/>
      <c r="AA177" s="1043"/>
      <c r="AB177" s="1043"/>
      <c r="AC177" s="1043"/>
      <c r="AD177" s="1038"/>
      <c r="AE177" s="844"/>
      <c r="AF177" s="844"/>
      <c r="AG177" s="844"/>
      <c r="AH177" s="845"/>
      <c r="AI177" s="1039"/>
      <c r="AJ177" s="1040"/>
      <c r="AK177" s="1040"/>
      <c r="AL177" s="1040"/>
      <c r="AM177" s="1040"/>
      <c r="AN177" s="1040"/>
      <c r="AO177" s="1040"/>
      <c r="AP177" s="1040"/>
      <c r="AQ177" s="1040"/>
      <c r="AR177" s="1040"/>
      <c r="AS177" s="1040"/>
      <c r="AT177" s="1040"/>
      <c r="AU177" s="1041"/>
      <c r="AV177" s="1042"/>
      <c r="AW177" s="1043"/>
      <c r="AX177" s="1043"/>
      <c r="AY177" s="1045"/>
    </row>
    <row r="178" spans="2:51" ht="24.75" customHeight="1">
      <c r="B178" s="678"/>
      <c r="C178" s="679"/>
      <c r="D178" s="679"/>
      <c r="E178" s="679"/>
      <c r="F178" s="679"/>
      <c r="G178" s="680"/>
      <c r="H178" s="1038"/>
      <c r="I178" s="844"/>
      <c r="J178" s="844"/>
      <c r="K178" s="844"/>
      <c r="L178" s="845"/>
      <c r="M178" s="1039"/>
      <c r="N178" s="1040"/>
      <c r="O178" s="1040"/>
      <c r="P178" s="1040"/>
      <c r="Q178" s="1040"/>
      <c r="R178" s="1040"/>
      <c r="S178" s="1040"/>
      <c r="T178" s="1040"/>
      <c r="U178" s="1040"/>
      <c r="V178" s="1040"/>
      <c r="W178" s="1040"/>
      <c r="X178" s="1040"/>
      <c r="Y178" s="1041"/>
      <c r="Z178" s="1042"/>
      <c r="AA178" s="1043"/>
      <c r="AB178" s="1043"/>
      <c r="AC178" s="1043"/>
      <c r="AD178" s="1038"/>
      <c r="AE178" s="844"/>
      <c r="AF178" s="844"/>
      <c r="AG178" s="844"/>
      <c r="AH178" s="845"/>
      <c r="AI178" s="1039"/>
      <c r="AJ178" s="1040"/>
      <c r="AK178" s="1040"/>
      <c r="AL178" s="1040"/>
      <c r="AM178" s="1040"/>
      <c r="AN178" s="1040"/>
      <c r="AO178" s="1040"/>
      <c r="AP178" s="1040"/>
      <c r="AQ178" s="1040"/>
      <c r="AR178" s="1040"/>
      <c r="AS178" s="1040"/>
      <c r="AT178" s="1040"/>
      <c r="AU178" s="1041"/>
      <c r="AV178" s="1042"/>
      <c r="AW178" s="1043"/>
      <c r="AX178" s="1043"/>
      <c r="AY178" s="1045"/>
    </row>
    <row r="179" spans="2:51" ht="24.75" customHeight="1">
      <c r="B179" s="678"/>
      <c r="C179" s="679"/>
      <c r="D179" s="679"/>
      <c r="E179" s="679"/>
      <c r="F179" s="679"/>
      <c r="G179" s="680"/>
      <c r="H179" s="1046"/>
      <c r="I179" s="832"/>
      <c r="J179" s="832"/>
      <c r="K179" s="832"/>
      <c r="L179" s="833"/>
      <c r="M179" s="1047"/>
      <c r="N179" s="1048"/>
      <c r="O179" s="1048"/>
      <c r="P179" s="1048"/>
      <c r="Q179" s="1048"/>
      <c r="R179" s="1048"/>
      <c r="S179" s="1048"/>
      <c r="T179" s="1048"/>
      <c r="U179" s="1048"/>
      <c r="V179" s="1048"/>
      <c r="W179" s="1048"/>
      <c r="X179" s="1048"/>
      <c r="Y179" s="1049"/>
      <c r="Z179" s="1050"/>
      <c r="AA179" s="1051"/>
      <c r="AB179" s="1051"/>
      <c r="AC179" s="1051"/>
      <c r="AD179" s="1046"/>
      <c r="AE179" s="832"/>
      <c r="AF179" s="832"/>
      <c r="AG179" s="832"/>
      <c r="AH179" s="833"/>
      <c r="AI179" s="1047"/>
      <c r="AJ179" s="1048"/>
      <c r="AK179" s="1048"/>
      <c r="AL179" s="1048"/>
      <c r="AM179" s="1048"/>
      <c r="AN179" s="1048"/>
      <c r="AO179" s="1048"/>
      <c r="AP179" s="1048"/>
      <c r="AQ179" s="1048"/>
      <c r="AR179" s="1048"/>
      <c r="AS179" s="1048"/>
      <c r="AT179" s="1048"/>
      <c r="AU179" s="1049"/>
      <c r="AV179" s="1050"/>
      <c r="AW179" s="1051"/>
      <c r="AX179" s="1051"/>
      <c r="AY179" s="1052"/>
    </row>
    <row r="180" spans="2:51" ht="24.75" customHeight="1">
      <c r="B180" s="678"/>
      <c r="C180" s="679"/>
      <c r="D180" s="679"/>
      <c r="E180" s="679"/>
      <c r="F180" s="679"/>
      <c r="G180" s="680"/>
      <c r="H180" s="1053" t="s">
        <v>39</v>
      </c>
      <c r="I180" s="530"/>
      <c r="J180" s="530"/>
      <c r="K180" s="530"/>
      <c r="L180" s="530"/>
      <c r="M180" s="1054"/>
      <c r="N180" s="649"/>
      <c r="O180" s="649"/>
      <c r="P180" s="649"/>
      <c r="Q180" s="649"/>
      <c r="R180" s="649"/>
      <c r="S180" s="649"/>
      <c r="T180" s="649"/>
      <c r="U180" s="649"/>
      <c r="V180" s="649"/>
      <c r="W180" s="649"/>
      <c r="X180" s="649"/>
      <c r="Y180" s="650"/>
      <c r="Z180" s="1055">
        <f>SUM(Z172:AC179)</f>
        <v>450</v>
      </c>
      <c r="AA180" s="1056"/>
      <c r="AB180" s="1056"/>
      <c r="AC180" s="1057"/>
      <c r="AD180" s="1053" t="s">
        <v>39</v>
      </c>
      <c r="AE180" s="530"/>
      <c r="AF180" s="530"/>
      <c r="AG180" s="530"/>
      <c r="AH180" s="530"/>
      <c r="AI180" s="1054"/>
      <c r="AJ180" s="649"/>
      <c r="AK180" s="649"/>
      <c r="AL180" s="649"/>
      <c r="AM180" s="649"/>
      <c r="AN180" s="649"/>
      <c r="AO180" s="649"/>
      <c r="AP180" s="649"/>
      <c r="AQ180" s="649"/>
      <c r="AR180" s="649"/>
      <c r="AS180" s="649"/>
      <c r="AT180" s="649"/>
      <c r="AU180" s="650"/>
      <c r="AV180" s="1055">
        <f>SUM(AV172:AY179)</f>
        <v>0</v>
      </c>
      <c r="AW180" s="1056"/>
      <c r="AX180" s="1056"/>
      <c r="AY180" s="1058"/>
    </row>
    <row r="181" spans="2:51" ht="24.75" customHeight="1">
      <c r="B181" s="678"/>
      <c r="C181" s="679"/>
      <c r="D181" s="679"/>
      <c r="E181" s="679"/>
      <c r="F181" s="679"/>
      <c r="G181" s="680"/>
      <c r="H181" s="1059" t="s">
        <v>141</v>
      </c>
      <c r="I181" s="1060"/>
      <c r="J181" s="1060"/>
      <c r="K181" s="1060"/>
      <c r="L181" s="1060"/>
      <c r="M181" s="1060"/>
      <c r="N181" s="1060"/>
      <c r="O181" s="1060"/>
      <c r="P181" s="1060"/>
      <c r="Q181" s="1060"/>
      <c r="R181" s="1060"/>
      <c r="S181" s="1060"/>
      <c r="T181" s="1060"/>
      <c r="U181" s="1060"/>
      <c r="V181" s="1060"/>
      <c r="W181" s="1060"/>
      <c r="X181" s="1060"/>
      <c r="Y181" s="1060"/>
      <c r="Z181" s="1060"/>
      <c r="AA181" s="1060"/>
      <c r="AB181" s="1060"/>
      <c r="AC181" s="1061"/>
      <c r="AD181" s="1059" t="s">
        <v>142</v>
      </c>
      <c r="AE181" s="1060"/>
      <c r="AF181" s="1060"/>
      <c r="AG181" s="1060"/>
      <c r="AH181" s="1060"/>
      <c r="AI181" s="1060"/>
      <c r="AJ181" s="1060"/>
      <c r="AK181" s="1060"/>
      <c r="AL181" s="1060"/>
      <c r="AM181" s="1060"/>
      <c r="AN181" s="1060"/>
      <c r="AO181" s="1060"/>
      <c r="AP181" s="1060"/>
      <c r="AQ181" s="1060"/>
      <c r="AR181" s="1060"/>
      <c r="AS181" s="1060"/>
      <c r="AT181" s="1060"/>
      <c r="AU181" s="1060"/>
      <c r="AV181" s="1060"/>
      <c r="AW181" s="1060"/>
      <c r="AX181" s="1060"/>
      <c r="AY181" s="1062"/>
    </row>
    <row r="182" spans="2:51" ht="24.75" customHeight="1">
      <c r="B182" s="678"/>
      <c r="C182" s="679"/>
      <c r="D182" s="679"/>
      <c r="E182" s="679"/>
      <c r="F182" s="679"/>
      <c r="G182" s="680"/>
      <c r="H182" s="1022" t="s">
        <v>71</v>
      </c>
      <c r="I182" s="693"/>
      <c r="J182" s="693"/>
      <c r="K182" s="693"/>
      <c r="L182" s="693"/>
      <c r="M182" s="1023" t="s">
        <v>127</v>
      </c>
      <c r="N182" s="530"/>
      <c r="O182" s="530"/>
      <c r="P182" s="530"/>
      <c r="Q182" s="530"/>
      <c r="R182" s="530"/>
      <c r="S182" s="530"/>
      <c r="T182" s="530"/>
      <c r="U182" s="530"/>
      <c r="V182" s="530"/>
      <c r="W182" s="530"/>
      <c r="X182" s="530"/>
      <c r="Y182" s="554"/>
      <c r="Z182" s="1024" t="s">
        <v>128</v>
      </c>
      <c r="AA182" s="1025"/>
      <c r="AB182" s="1025"/>
      <c r="AC182" s="1026"/>
      <c r="AD182" s="1022" t="s">
        <v>71</v>
      </c>
      <c r="AE182" s="693"/>
      <c r="AF182" s="693"/>
      <c r="AG182" s="693"/>
      <c r="AH182" s="693"/>
      <c r="AI182" s="1023" t="s">
        <v>127</v>
      </c>
      <c r="AJ182" s="530"/>
      <c r="AK182" s="530"/>
      <c r="AL182" s="530"/>
      <c r="AM182" s="530"/>
      <c r="AN182" s="530"/>
      <c r="AO182" s="530"/>
      <c r="AP182" s="530"/>
      <c r="AQ182" s="530"/>
      <c r="AR182" s="530"/>
      <c r="AS182" s="530"/>
      <c r="AT182" s="530"/>
      <c r="AU182" s="554"/>
      <c r="AV182" s="1024" t="s">
        <v>128</v>
      </c>
      <c r="AW182" s="1025"/>
      <c r="AX182" s="1025"/>
      <c r="AY182" s="1027"/>
    </row>
    <row r="183" spans="2:51" ht="24.75" customHeight="1">
      <c r="B183" s="678"/>
      <c r="C183" s="679"/>
      <c r="D183" s="679"/>
      <c r="E183" s="679"/>
      <c r="F183" s="679"/>
      <c r="G183" s="680"/>
      <c r="H183" s="1028"/>
      <c r="I183" s="1029"/>
      <c r="J183" s="1029"/>
      <c r="K183" s="1029"/>
      <c r="L183" s="1030"/>
      <c r="M183" s="1031"/>
      <c r="N183" s="1032"/>
      <c r="O183" s="1032"/>
      <c r="P183" s="1032"/>
      <c r="Q183" s="1032"/>
      <c r="R183" s="1032"/>
      <c r="S183" s="1032"/>
      <c r="T183" s="1032"/>
      <c r="U183" s="1032"/>
      <c r="V183" s="1032"/>
      <c r="W183" s="1032"/>
      <c r="X183" s="1032"/>
      <c r="Y183" s="1033"/>
      <c r="Z183" s="1034"/>
      <c r="AA183" s="1035"/>
      <c r="AB183" s="1035"/>
      <c r="AC183" s="1036"/>
      <c r="AD183" s="1028"/>
      <c r="AE183" s="1029"/>
      <c r="AF183" s="1029"/>
      <c r="AG183" s="1029"/>
      <c r="AH183" s="1030"/>
      <c r="AI183" s="1031"/>
      <c r="AJ183" s="1032"/>
      <c r="AK183" s="1032"/>
      <c r="AL183" s="1032"/>
      <c r="AM183" s="1032"/>
      <c r="AN183" s="1032"/>
      <c r="AO183" s="1032"/>
      <c r="AP183" s="1032"/>
      <c r="AQ183" s="1032"/>
      <c r="AR183" s="1032"/>
      <c r="AS183" s="1032"/>
      <c r="AT183" s="1032"/>
      <c r="AU183" s="1033"/>
      <c r="AV183" s="1034"/>
      <c r="AW183" s="1035"/>
      <c r="AX183" s="1035"/>
      <c r="AY183" s="1037"/>
    </row>
    <row r="184" spans="2:51" ht="24.75" customHeight="1">
      <c r="B184" s="678"/>
      <c r="C184" s="679"/>
      <c r="D184" s="679"/>
      <c r="E184" s="679"/>
      <c r="F184" s="679"/>
      <c r="G184" s="680"/>
      <c r="H184" s="1038"/>
      <c r="I184" s="844"/>
      <c r="J184" s="844"/>
      <c r="K184" s="844"/>
      <c r="L184" s="845"/>
      <c r="M184" s="1039"/>
      <c r="N184" s="1040"/>
      <c r="O184" s="1040"/>
      <c r="P184" s="1040"/>
      <c r="Q184" s="1040"/>
      <c r="R184" s="1040"/>
      <c r="S184" s="1040"/>
      <c r="T184" s="1040"/>
      <c r="U184" s="1040"/>
      <c r="V184" s="1040"/>
      <c r="W184" s="1040"/>
      <c r="X184" s="1040"/>
      <c r="Y184" s="1041"/>
      <c r="Z184" s="1042"/>
      <c r="AA184" s="1043"/>
      <c r="AB184" s="1043"/>
      <c r="AC184" s="1044"/>
      <c r="AD184" s="1038"/>
      <c r="AE184" s="844"/>
      <c r="AF184" s="844"/>
      <c r="AG184" s="844"/>
      <c r="AH184" s="845"/>
      <c r="AI184" s="1039"/>
      <c r="AJ184" s="1040"/>
      <c r="AK184" s="1040"/>
      <c r="AL184" s="1040"/>
      <c r="AM184" s="1040"/>
      <c r="AN184" s="1040"/>
      <c r="AO184" s="1040"/>
      <c r="AP184" s="1040"/>
      <c r="AQ184" s="1040"/>
      <c r="AR184" s="1040"/>
      <c r="AS184" s="1040"/>
      <c r="AT184" s="1040"/>
      <c r="AU184" s="1041"/>
      <c r="AV184" s="1042"/>
      <c r="AW184" s="1043"/>
      <c r="AX184" s="1043"/>
      <c r="AY184" s="1045"/>
    </row>
    <row r="185" spans="2:51" ht="24.75" customHeight="1">
      <c r="B185" s="678"/>
      <c r="C185" s="679"/>
      <c r="D185" s="679"/>
      <c r="E185" s="679"/>
      <c r="F185" s="679"/>
      <c r="G185" s="680"/>
      <c r="H185" s="1038"/>
      <c r="I185" s="844"/>
      <c r="J185" s="844"/>
      <c r="K185" s="844"/>
      <c r="L185" s="845"/>
      <c r="M185" s="1039"/>
      <c r="N185" s="1040"/>
      <c r="O185" s="1040"/>
      <c r="P185" s="1040"/>
      <c r="Q185" s="1040"/>
      <c r="R185" s="1040"/>
      <c r="S185" s="1040"/>
      <c r="T185" s="1040"/>
      <c r="U185" s="1040"/>
      <c r="V185" s="1040"/>
      <c r="W185" s="1040"/>
      <c r="X185" s="1040"/>
      <c r="Y185" s="1041"/>
      <c r="Z185" s="1042"/>
      <c r="AA185" s="1043"/>
      <c r="AB185" s="1043"/>
      <c r="AC185" s="1044"/>
      <c r="AD185" s="1038"/>
      <c r="AE185" s="844"/>
      <c r="AF185" s="844"/>
      <c r="AG185" s="844"/>
      <c r="AH185" s="845"/>
      <c r="AI185" s="1039"/>
      <c r="AJ185" s="1040"/>
      <c r="AK185" s="1040"/>
      <c r="AL185" s="1040"/>
      <c r="AM185" s="1040"/>
      <c r="AN185" s="1040"/>
      <c r="AO185" s="1040"/>
      <c r="AP185" s="1040"/>
      <c r="AQ185" s="1040"/>
      <c r="AR185" s="1040"/>
      <c r="AS185" s="1040"/>
      <c r="AT185" s="1040"/>
      <c r="AU185" s="1041"/>
      <c r="AV185" s="1042"/>
      <c r="AW185" s="1043"/>
      <c r="AX185" s="1043"/>
      <c r="AY185" s="1045"/>
    </row>
    <row r="186" spans="2:51" ht="24.75" customHeight="1">
      <c r="B186" s="678"/>
      <c r="C186" s="679"/>
      <c r="D186" s="679"/>
      <c r="E186" s="679"/>
      <c r="F186" s="679"/>
      <c r="G186" s="680"/>
      <c r="H186" s="1038"/>
      <c r="I186" s="844"/>
      <c r="J186" s="844"/>
      <c r="K186" s="844"/>
      <c r="L186" s="845"/>
      <c r="M186" s="1039"/>
      <c r="N186" s="1040"/>
      <c r="O186" s="1040"/>
      <c r="P186" s="1040"/>
      <c r="Q186" s="1040"/>
      <c r="R186" s="1040"/>
      <c r="S186" s="1040"/>
      <c r="T186" s="1040"/>
      <c r="U186" s="1040"/>
      <c r="V186" s="1040"/>
      <c r="W186" s="1040"/>
      <c r="X186" s="1040"/>
      <c r="Y186" s="1041"/>
      <c r="Z186" s="1042"/>
      <c r="AA186" s="1043"/>
      <c r="AB186" s="1043"/>
      <c r="AC186" s="1044"/>
      <c r="AD186" s="1038"/>
      <c r="AE186" s="844"/>
      <c r="AF186" s="844"/>
      <c r="AG186" s="844"/>
      <c r="AH186" s="845"/>
      <c r="AI186" s="1039"/>
      <c r="AJ186" s="1040"/>
      <c r="AK186" s="1040"/>
      <c r="AL186" s="1040"/>
      <c r="AM186" s="1040"/>
      <c r="AN186" s="1040"/>
      <c r="AO186" s="1040"/>
      <c r="AP186" s="1040"/>
      <c r="AQ186" s="1040"/>
      <c r="AR186" s="1040"/>
      <c r="AS186" s="1040"/>
      <c r="AT186" s="1040"/>
      <c r="AU186" s="1041"/>
      <c r="AV186" s="1042"/>
      <c r="AW186" s="1043"/>
      <c r="AX186" s="1043"/>
      <c r="AY186" s="1045"/>
    </row>
    <row r="187" spans="2:51" ht="24.75" customHeight="1">
      <c r="B187" s="678"/>
      <c r="C187" s="679"/>
      <c r="D187" s="679"/>
      <c r="E187" s="679"/>
      <c r="F187" s="679"/>
      <c r="G187" s="680"/>
      <c r="H187" s="1038"/>
      <c r="I187" s="844"/>
      <c r="J187" s="844"/>
      <c r="K187" s="844"/>
      <c r="L187" s="845"/>
      <c r="M187" s="1039"/>
      <c r="N187" s="1040"/>
      <c r="O187" s="1040"/>
      <c r="P187" s="1040"/>
      <c r="Q187" s="1040"/>
      <c r="R187" s="1040"/>
      <c r="S187" s="1040"/>
      <c r="T187" s="1040"/>
      <c r="U187" s="1040"/>
      <c r="V187" s="1040"/>
      <c r="W187" s="1040"/>
      <c r="X187" s="1040"/>
      <c r="Y187" s="1041"/>
      <c r="Z187" s="1042"/>
      <c r="AA187" s="1043"/>
      <c r="AB187" s="1043"/>
      <c r="AC187" s="1043"/>
      <c r="AD187" s="1038"/>
      <c r="AE187" s="844"/>
      <c r="AF187" s="844"/>
      <c r="AG187" s="844"/>
      <c r="AH187" s="845"/>
      <c r="AI187" s="1039"/>
      <c r="AJ187" s="1040"/>
      <c r="AK187" s="1040"/>
      <c r="AL187" s="1040"/>
      <c r="AM187" s="1040"/>
      <c r="AN187" s="1040"/>
      <c r="AO187" s="1040"/>
      <c r="AP187" s="1040"/>
      <c r="AQ187" s="1040"/>
      <c r="AR187" s="1040"/>
      <c r="AS187" s="1040"/>
      <c r="AT187" s="1040"/>
      <c r="AU187" s="1041"/>
      <c r="AV187" s="1042"/>
      <c r="AW187" s="1043"/>
      <c r="AX187" s="1043"/>
      <c r="AY187" s="1045"/>
    </row>
    <row r="188" spans="2:51" ht="24.75" customHeight="1">
      <c r="B188" s="678"/>
      <c r="C188" s="679"/>
      <c r="D188" s="679"/>
      <c r="E188" s="679"/>
      <c r="F188" s="679"/>
      <c r="G188" s="680"/>
      <c r="H188" s="1038"/>
      <c r="I188" s="844"/>
      <c r="J188" s="844"/>
      <c r="K188" s="844"/>
      <c r="L188" s="845"/>
      <c r="M188" s="1039"/>
      <c r="N188" s="1040"/>
      <c r="O188" s="1040"/>
      <c r="P188" s="1040"/>
      <c r="Q188" s="1040"/>
      <c r="R188" s="1040"/>
      <c r="S188" s="1040"/>
      <c r="T188" s="1040"/>
      <c r="U188" s="1040"/>
      <c r="V188" s="1040"/>
      <c r="W188" s="1040"/>
      <c r="X188" s="1040"/>
      <c r="Y188" s="1041"/>
      <c r="Z188" s="1042"/>
      <c r="AA188" s="1043"/>
      <c r="AB188" s="1043"/>
      <c r="AC188" s="1043"/>
      <c r="AD188" s="1038"/>
      <c r="AE188" s="844"/>
      <c r="AF188" s="844"/>
      <c r="AG188" s="844"/>
      <c r="AH188" s="845"/>
      <c r="AI188" s="1039"/>
      <c r="AJ188" s="1040"/>
      <c r="AK188" s="1040"/>
      <c r="AL188" s="1040"/>
      <c r="AM188" s="1040"/>
      <c r="AN188" s="1040"/>
      <c r="AO188" s="1040"/>
      <c r="AP188" s="1040"/>
      <c r="AQ188" s="1040"/>
      <c r="AR188" s="1040"/>
      <c r="AS188" s="1040"/>
      <c r="AT188" s="1040"/>
      <c r="AU188" s="1041"/>
      <c r="AV188" s="1042"/>
      <c r="AW188" s="1043"/>
      <c r="AX188" s="1043"/>
      <c r="AY188" s="1045"/>
    </row>
    <row r="189" spans="2:51" ht="24.75" customHeight="1">
      <c r="B189" s="678"/>
      <c r="C189" s="679"/>
      <c r="D189" s="679"/>
      <c r="E189" s="679"/>
      <c r="F189" s="679"/>
      <c r="G189" s="680"/>
      <c r="H189" s="1038"/>
      <c r="I189" s="844"/>
      <c r="J189" s="844"/>
      <c r="K189" s="844"/>
      <c r="L189" s="845"/>
      <c r="M189" s="1039"/>
      <c r="N189" s="1040"/>
      <c r="O189" s="1040"/>
      <c r="P189" s="1040"/>
      <c r="Q189" s="1040"/>
      <c r="R189" s="1040"/>
      <c r="S189" s="1040"/>
      <c r="T189" s="1040"/>
      <c r="U189" s="1040"/>
      <c r="V189" s="1040"/>
      <c r="W189" s="1040"/>
      <c r="X189" s="1040"/>
      <c r="Y189" s="1041"/>
      <c r="Z189" s="1042"/>
      <c r="AA189" s="1043"/>
      <c r="AB189" s="1043"/>
      <c r="AC189" s="1043"/>
      <c r="AD189" s="1038"/>
      <c r="AE189" s="844"/>
      <c r="AF189" s="844"/>
      <c r="AG189" s="844"/>
      <c r="AH189" s="845"/>
      <c r="AI189" s="1039"/>
      <c r="AJ189" s="1040"/>
      <c r="AK189" s="1040"/>
      <c r="AL189" s="1040"/>
      <c r="AM189" s="1040"/>
      <c r="AN189" s="1040"/>
      <c r="AO189" s="1040"/>
      <c r="AP189" s="1040"/>
      <c r="AQ189" s="1040"/>
      <c r="AR189" s="1040"/>
      <c r="AS189" s="1040"/>
      <c r="AT189" s="1040"/>
      <c r="AU189" s="1041"/>
      <c r="AV189" s="1042"/>
      <c r="AW189" s="1043"/>
      <c r="AX189" s="1043"/>
      <c r="AY189" s="1045"/>
    </row>
    <row r="190" spans="2:51" ht="24.75" customHeight="1">
      <c r="B190" s="678"/>
      <c r="C190" s="679"/>
      <c r="D190" s="679"/>
      <c r="E190" s="679"/>
      <c r="F190" s="679"/>
      <c r="G190" s="680"/>
      <c r="H190" s="1046"/>
      <c r="I190" s="832"/>
      <c r="J190" s="832"/>
      <c r="K190" s="832"/>
      <c r="L190" s="833"/>
      <c r="M190" s="1047"/>
      <c r="N190" s="1048"/>
      <c r="O190" s="1048"/>
      <c r="P190" s="1048"/>
      <c r="Q190" s="1048"/>
      <c r="R190" s="1048"/>
      <c r="S190" s="1048"/>
      <c r="T190" s="1048"/>
      <c r="U190" s="1048"/>
      <c r="V190" s="1048"/>
      <c r="W190" s="1048"/>
      <c r="X190" s="1048"/>
      <c r="Y190" s="1049"/>
      <c r="Z190" s="1050"/>
      <c r="AA190" s="1051"/>
      <c r="AB190" s="1051"/>
      <c r="AC190" s="1051"/>
      <c r="AD190" s="1046"/>
      <c r="AE190" s="832"/>
      <c r="AF190" s="832"/>
      <c r="AG190" s="832"/>
      <c r="AH190" s="833"/>
      <c r="AI190" s="1047"/>
      <c r="AJ190" s="1048"/>
      <c r="AK190" s="1048"/>
      <c r="AL190" s="1048"/>
      <c r="AM190" s="1048"/>
      <c r="AN190" s="1048"/>
      <c r="AO190" s="1048"/>
      <c r="AP190" s="1048"/>
      <c r="AQ190" s="1048"/>
      <c r="AR190" s="1048"/>
      <c r="AS190" s="1048"/>
      <c r="AT190" s="1048"/>
      <c r="AU190" s="1049"/>
      <c r="AV190" s="1050"/>
      <c r="AW190" s="1051"/>
      <c r="AX190" s="1051"/>
      <c r="AY190" s="1052"/>
    </row>
    <row r="191" spans="2:51" ht="24.75" customHeight="1" thickBot="1">
      <c r="B191" s="1066"/>
      <c r="C191" s="1067"/>
      <c r="D191" s="1067"/>
      <c r="E191" s="1067"/>
      <c r="F191" s="1067"/>
      <c r="G191" s="1068"/>
      <c r="H191" s="1069" t="s">
        <v>39</v>
      </c>
      <c r="I191" s="1070"/>
      <c r="J191" s="1070"/>
      <c r="K191" s="1070"/>
      <c r="L191" s="1070"/>
      <c r="M191" s="1071"/>
      <c r="N191" s="1072"/>
      <c r="O191" s="1072"/>
      <c r="P191" s="1072"/>
      <c r="Q191" s="1072"/>
      <c r="R191" s="1072"/>
      <c r="S191" s="1072"/>
      <c r="T191" s="1072"/>
      <c r="U191" s="1072"/>
      <c r="V191" s="1072"/>
      <c r="W191" s="1072"/>
      <c r="X191" s="1072"/>
      <c r="Y191" s="1073"/>
      <c r="Z191" s="1074">
        <f>SUM(Z183:AC190)</f>
        <v>0</v>
      </c>
      <c r="AA191" s="1075"/>
      <c r="AB191" s="1075"/>
      <c r="AC191" s="1076"/>
      <c r="AD191" s="1069" t="s">
        <v>39</v>
      </c>
      <c r="AE191" s="1070"/>
      <c r="AF191" s="1070"/>
      <c r="AG191" s="1070"/>
      <c r="AH191" s="1070"/>
      <c r="AI191" s="1071"/>
      <c r="AJ191" s="1072"/>
      <c r="AK191" s="1072"/>
      <c r="AL191" s="1072"/>
      <c r="AM191" s="1072"/>
      <c r="AN191" s="1072"/>
      <c r="AO191" s="1072"/>
      <c r="AP191" s="1072"/>
      <c r="AQ191" s="1072"/>
      <c r="AR191" s="1072"/>
      <c r="AS191" s="1072"/>
      <c r="AT191" s="1072"/>
      <c r="AU191" s="1073"/>
      <c r="AV191" s="1074">
        <f>SUM(AV183:AY190)</f>
        <v>0</v>
      </c>
      <c r="AW191" s="1075"/>
      <c r="AX191" s="1075"/>
      <c r="AY191" s="1077"/>
    </row>
    <row r="194" spans="2:50" ht="14.4">
      <c r="C194" s="1078" t="s">
        <v>143</v>
      </c>
    </row>
    <row r="195" spans="2:50">
      <c r="C195" s="502" t="s">
        <v>2058</v>
      </c>
    </row>
    <row r="196" spans="2:50" ht="34.549999999999997" customHeight="1">
      <c r="B196" s="1107"/>
      <c r="C196" s="1107"/>
      <c r="D196" s="651" t="s">
        <v>145</v>
      </c>
      <c r="E196" s="651"/>
      <c r="F196" s="651"/>
      <c r="G196" s="651"/>
      <c r="H196" s="651"/>
      <c r="I196" s="651"/>
      <c r="J196" s="651"/>
      <c r="K196" s="651"/>
      <c r="L196" s="651"/>
      <c r="M196" s="651"/>
      <c r="N196" s="651" t="s">
        <v>146</v>
      </c>
      <c r="O196" s="651"/>
      <c r="P196" s="651"/>
      <c r="Q196" s="651"/>
      <c r="R196" s="651"/>
      <c r="S196" s="651"/>
      <c r="T196" s="651"/>
      <c r="U196" s="651"/>
      <c r="V196" s="651"/>
      <c r="W196" s="651"/>
      <c r="X196" s="651"/>
      <c r="Y196" s="651"/>
      <c r="Z196" s="651"/>
      <c r="AA196" s="651"/>
      <c r="AB196" s="651"/>
      <c r="AC196" s="651"/>
      <c r="AD196" s="651"/>
      <c r="AE196" s="651"/>
      <c r="AF196" s="651"/>
      <c r="AG196" s="651"/>
      <c r="AH196" s="651"/>
      <c r="AI196" s="651"/>
      <c r="AJ196" s="651"/>
      <c r="AK196" s="651"/>
      <c r="AL196" s="652" t="s">
        <v>147</v>
      </c>
      <c r="AM196" s="651"/>
      <c r="AN196" s="651"/>
      <c r="AO196" s="651"/>
      <c r="AP196" s="651"/>
      <c r="AQ196" s="651"/>
      <c r="AR196" s="651" t="s">
        <v>148</v>
      </c>
      <c r="AS196" s="651"/>
      <c r="AT196" s="651"/>
      <c r="AU196" s="651"/>
      <c r="AV196" s="651" t="s">
        <v>149</v>
      </c>
      <c r="AW196" s="651"/>
      <c r="AX196" s="651"/>
    </row>
    <row r="197" spans="2:50" ht="39.799999999999997" customHeight="1">
      <c r="B197" s="1079">
        <v>1</v>
      </c>
      <c r="C197" s="1080"/>
      <c r="D197" s="1092" t="s">
        <v>2066</v>
      </c>
      <c r="E197" s="1093"/>
      <c r="F197" s="1093"/>
      <c r="G197" s="1093"/>
      <c r="H197" s="1093"/>
      <c r="I197" s="1093"/>
      <c r="J197" s="1093"/>
      <c r="K197" s="1093"/>
      <c r="L197" s="1093"/>
      <c r="M197" s="1094"/>
      <c r="N197" s="1092" t="s">
        <v>2067</v>
      </c>
      <c r="O197" s="1093"/>
      <c r="P197" s="1093"/>
      <c r="Q197" s="1093"/>
      <c r="R197" s="1093"/>
      <c r="S197" s="1093"/>
      <c r="T197" s="1093"/>
      <c r="U197" s="1093"/>
      <c r="V197" s="1093"/>
      <c r="W197" s="1093"/>
      <c r="X197" s="1093"/>
      <c r="Y197" s="1093"/>
      <c r="Z197" s="1093"/>
      <c r="AA197" s="1093"/>
      <c r="AB197" s="1093"/>
      <c r="AC197" s="1093"/>
      <c r="AD197" s="1093"/>
      <c r="AE197" s="1093"/>
      <c r="AF197" s="1093"/>
      <c r="AG197" s="1093"/>
      <c r="AH197" s="1093"/>
      <c r="AI197" s="1093"/>
      <c r="AJ197" s="1093"/>
      <c r="AK197" s="1094"/>
      <c r="AL197" s="1388">
        <v>3.5329999999999999</v>
      </c>
      <c r="AM197" s="1389"/>
      <c r="AN197" s="1389"/>
      <c r="AO197" s="1389"/>
      <c r="AP197" s="1389"/>
      <c r="AQ197" s="1389"/>
      <c r="AR197" s="1106" t="s">
        <v>280</v>
      </c>
      <c r="AS197" s="1106"/>
      <c r="AT197" s="1106"/>
      <c r="AU197" s="1106"/>
      <c r="AV197" s="1106" t="s">
        <v>280</v>
      </c>
      <c r="AW197" s="1106"/>
      <c r="AX197" s="1106"/>
    </row>
    <row r="198" spans="2:50" ht="24.75" customHeight="1">
      <c r="B198" s="1107">
        <v>2</v>
      </c>
      <c r="C198" s="1107">
        <v>1</v>
      </c>
      <c r="D198" s="1108"/>
      <c r="E198" s="1108"/>
      <c r="F198" s="1108"/>
      <c r="G198" s="1108"/>
      <c r="H198" s="1108"/>
      <c r="I198" s="1108"/>
      <c r="J198" s="1108"/>
      <c r="K198" s="1108"/>
      <c r="L198" s="1108"/>
      <c r="M198" s="1108"/>
      <c r="N198" s="1092"/>
      <c r="O198" s="1093"/>
      <c r="P198" s="1093"/>
      <c r="Q198" s="1093"/>
      <c r="R198" s="1093"/>
      <c r="S198" s="1093"/>
      <c r="T198" s="1093"/>
      <c r="U198" s="1093"/>
      <c r="V198" s="1093"/>
      <c r="W198" s="1093"/>
      <c r="X198" s="1093"/>
      <c r="Y198" s="1093"/>
      <c r="Z198" s="1093"/>
      <c r="AA198" s="1093"/>
      <c r="AB198" s="1093"/>
      <c r="AC198" s="1093"/>
      <c r="AD198" s="1093"/>
      <c r="AE198" s="1093"/>
      <c r="AF198" s="1093"/>
      <c r="AG198" s="1093"/>
      <c r="AH198" s="1093"/>
      <c r="AI198" s="1093"/>
      <c r="AJ198" s="1093"/>
      <c r="AK198" s="1094"/>
      <c r="AL198" s="1109"/>
      <c r="AM198" s="1108"/>
      <c r="AN198" s="1108"/>
      <c r="AO198" s="1108"/>
      <c r="AP198" s="1108"/>
      <c r="AQ198" s="1108"/>
      <c r="AR198" s="1106"/>
      <c r="AS198" s="1106"/>
      <c r="AT198" s="1106"/>
      <c r="AU198" s="1106"/>
      <c r="AV198" s="1106"/>
      <c r="AW198" s="1106"/>
      <c r="AX198" s="1106"/>
    </row>
    <row r="199" spans="2:50" ht="24.05" customHeight="1">
      <c r="B199" s="1107">
        <v>3</v>
      </c>
      <c r="C199" s="1107">
        <v>1</v>
      </c>
      <c r="D199" s="1108"/>
      <c r="E199" s="1108"/>
      <c r="F199" s="1108"/>
      <c r="G199" s="1108"/>
      <c r="H199" s="1108"/>
      <c r="I199" s="1108"/>
      <c r="J199" s="1108"/>
      <c r="K199" s="1108"/>
      <c r="L199" s="1108"/>
      <c r="M199" s="1108"/>
      <c r="N199" s="1108"/>
      <c r="O199" s="1108"/>
      <c r="P199" s="1108"/>
      <c r="Q199" s="1108"/>
      <c r="R199" s="1108"/>
      <c r="S199" s="1108"/>
      <c r="T199" s="1108"/>
      <c r="U199" s="1108"/>
      <c r="V199" s="1108"/>
      <c r="W199" s="1108"/>
      <c r="X199" s="1108"/>
      <c r="Y199" s="1108"/>
      <c r="Z199" s="1108"/>
      <c r="AA199" s="1108"/>
      <c r="AB199" s="1108"/>
      <c r="AC199" s="1108"/>
      <c r="AD199" s="1108"/>
      <c r="AE199" s="1108"/>
      <c r="AF199" s="1108"/>
      <c r="AG199" s="1108"/>
      <c r="AH199" s="1108"/>
      <c r="AI199" s="1108"/>
      <c r="AJ199" s="1108"/>
      <c r="AK199" s="1108"/>
      <c r="AL199" s="1109"/>
      <c r="AM199" s="1108"/>
      <c r="AN199" s="1108"/>
      <c r="AO199" s="1108"/>
      <c r="AP199" s="1108"/>
      <c r="AQ199" s="1108"/>
      <c r="AR199" s="1108"/>
      <c r="AS199" s="1108"/>
      <c r="AT199" s="1108"/>
      <c r="AU199" s="1108"/>
      <c r="AV199" s="1108"/>
      <c r="AW199" s="1108"/>
      <c r="AX199" s="1108"/>
    </row>
    <row r="200" spans="2:50" ht="24.05" customHeight="1">
      <c r="B200" s="1107">
        <v>4</v>
      </c>
      <c r="C200" s="1107">
        <v>1</v>
      </c>
      <c r="D200" s="1108"/>
      <c r="E200" s="1108"/>
      <c r="F200" s="1108"/>
      <c r="G200" s="1108"/>
      <c r="H200" s="1108"/>
      <c r="I200" s="1108"/>
      <c r="J200" s="1108"/>
      <c r="K200" s="1108"/>
      <c r="L200" s="1108"/>
      <c r="M200" s="1108"/>
      <c r="N200" s="1108"/>
      <c r="O200" s="1108"/>
      <c r="P200" s="1108"/>
      <c r="Q200" s="1108"/>
      <c r="R200" s="1108"/>
      <c r="S200" s="1108"/>
      <c r="T200" s="1108"/>
      <c r="U200" s="1108"/>
      <c r="V200" s="1108"/>
      <c r="W200" s="1108"/>
      <c r="X200" s="1108"/>
      <c r="Y200" s="1108"/>
      <c r="Z200" s="1108"/>
      <c r="AA200" s="1108"/>
      <c r="AB200" s="1108"/>
      <c r="AC200" s="1108"/>
      <c r="AD200" s="1108"/>
      <c r="AE200" s="1108"/>
      <c r="AF200" s="1108"/>
      <c r="AG200" s="1108"/>
      <c r="AH200" s="1108"/>
      <c r="AI200" s="1108"/>
      <c r="AJ200" s="1108"/>
      <c r="AK200" s="1108"/>
      <c r="AL200" s="1109"/>
      <c r="AM200" s="1108"/>
      <c r="AN200" s="1108"/>
      <c r="AO200" s="1108"/>
      <c r="AP200" s="1108"/>
      <c r="AQ200" s="1108"/>
      <c r="AR200" s="1108"/>
      <c r="AS200" s="1108"/>
      <c r="AT200" s="1108"/>
      <c r="AU200" s="1108"/>
      <c r="AV200" s="1108"/>
      <c r="AW200" s="1108"/>
      <c r="AX200" s="1108"/>
    </row>
    <row r="201" spans="2:50" ht="24.05" customHeight="1">
      <c r="B201" s="1107">
        <v>5</v>
      </c>
      <c r="C201" s="1107">
        <v>1</v>
      </c>
      <c r="D201" s="1108"/>
      <c r="E201" s="1108"/>
      <c r="F201" s="1108"/>
      <c r="G201" s="1108"/>
      <c r="H201" s="1108"/>
      <c r="I201" s="1108"/>
      <c r="J201" s="1108"/>
      <c r="K201" s="1108"/>
      <c r="L201" s="1108"/>
      <c r="M201" s="1108"/>
      <c r="N201" s="1108"/>
      <c r="O201" s="1108"/>
      <c r="P201" s="1108"/>
      <c r="Q201" s="1108"/>
      <c r="R201" s="1108"/>
      <c r="S201" s="1108"/>
      <c r="T201" s="1108"/>
      <c r="U201" s="1108"/>
      <c r="V201" s="1108"/>
      <c r="W201" s="1108"/>
      <c r="X201" s="1108"/>
      <c r="Y201" s="1108"/>
      <c r="Z201" s="1108"/>
      <c r="AA201" s="1108"/>
      <c r="AB201" s="1108"/>
      <c r="AC201" s="1108"/>
      <c r="AD201" s="1108"/>
      <c r="AE201" s="1108"/>
      <c r="AF201" s="1108"/>
      <c r="AG201" s="1108"/>
      <c r="AH201" s="1108"/>
      <c r="AI201" s="1108"/>
      <c r="AJ201" s="1108"/>
      <c r="AK201" s="1108"/>
      <c r="AL201" s="1109"/>
      <c r="AM201" s="1108"/>
      <c r="AN201" s="1108"/>
      <c r="AO201" s="1108"/>
      <c r="AP201" s="1108"/>
      <c r="AQ201" s="1108"/>
      <c r="AR201" s="1108"/>
      <c r="AS201" s="1108"/>
      <c r="AT201" s="1108"/>
      <c r="AU201" s="1108"/>
      <c r="AV201" s="1108"/>
      <c r="AW201" s="1108"/>
      <c r="AX201" s="1108"/>
    </row>
    <row r="202" spans="2:50" ht="24.05" customHeight="1">
      <c r="B202" s="1107">
        <v>6</v>
      </c>
      <c r="C202" s="1107">
        <v>1</v>
      </c>
      <c r="D202" s="1108"/>
      <c r="E202" s="1108"/>
      <c r="F202" s="1108"/>
      <c r="G202" s="1108"/>
      <c r="H202" s="1108"/>
      <c r="I202" s="1108"/>
      <c r="J202" s="1108"/>
      <c r="K202" s="1108"/>
      <c r="L202" s="1108"/>
      <c r="M202" s="1108"/>
      <c r="N202" s="1108"/>
      <c r="O202" s="1108"/>
      <c r="P202" s="1108"/>
      <c r="Q202" s="1108"/>
      <c r="R202" s="1108"/>
      <c r="S202" s="1108"/>
      <c r="T202" s="1108"/>
      <c r="U202" s="1108"/>
      <c r="V202" s="1108"/>
      <c r="W202" s="1108"/>
      <c r="X202" s="1108"/>
      <c r="Y202" s="1108"/>
      <c r="Z202" s="1108"/>
      <c r="AA202" s="1108"/>
      <c r="AB202" s="1108"/>
      <c r="AC202" s="1108"/>
      <c r="AD202" s="1108"/>
      <c r="AE202" s="1108"/>
      <c r="AF202" s="1108"/>
      <c r="AG202" s="1108"/>
      <c r="AH202" s="1108"/>
      <c r="AI202" s="1108"/>
      <c r="AJ202" s="1108"/>
      <c r="AK202" s="1108"/>
      <c r="AL202" s="1109"/>
      <c r="AM202" s="1108"/>
      <c r="AN202" s="1108"/>
      <c r="AO202" s="1108"/>
      <c r="AP202" s="1108"/>
      <c r="AQ202" s="1108"/>
      <c r="AR202" s="1108"/>
      <c r="AS202" s="1108"/>
      <c r="AT202" s="1108"/>
      <c r="AU202" s="1108"/>
      <c r="AV202" s="1108"/>
      <c r="AW202" s="1108"/>
      <c r="AX202" s="1108"/>
    </row>
    <row r="203" spans="2:50" ht="24.05" customHeight="1">
      <c r="B203" s="1107">
        <v>7</v>
      </c>
      <c r="C203" s="1107">
        <v>1</v>
      </c>
      <c r="D203" s="1108"/>
      <c r="E203" s="1108"/>
      <c r="F203" s="1108"/>
      <c r="G203" s="1108"/>
      <c r="H203" s="1108"/>
      <c r="I203" s="1108"/>
      <c r="J203" s="1108"/>
      <c r="K203" s="1108"/>
      <c r="L203" s="1108"/>
      <c r="M203" s="1108"/>
      <c r="N203" s="1108"/>
      <c r="O203" s="1108"/>
      <c r="P203" s="1108"/>
      <c r="Q203" s="1108"/>
      <c r="R203" s="1108"/>
      <c r="S203" s="1108"/>
      <c r="T203" s="1108"/>
      <c r="U203" s="1108"/>
      <c r="V203" s="1108"/>
      <c r="W203" s="1108"/>
      <c r="X203" s="1108"/>
      <c r="Y203" s="1108"/>
      <c r="Z203" s="1108"/>
      <c r="AA203" s="1108"/>
      <c r="AB203" s="1108"/>
      <c r="AC203" s="1108"/>
      <c r="AD203" s="1108"/>
      <c r="AE203" s="1108"/>
      <c r="AF203" s="1108"/>
      <c r="AG203" s="1108"/>
      <c r="AH203" s="1108"/>
      <c r="AI203" s="1108"/>
      <c r="AJ203" s="1108"/>
      <c r="AK203" s="1108"/>
      <c r="AL203" s="1109"/>
      <c r="AM203" s="1108"/>
      <c r="AN203" s="1108"/>
      <c r="AO203" s="1108"/>
      <c r="AP203" s="1108"/>
      <c r="AQ203" s="1108"/>
      <c r="AR203" s="1108"/>
      <c r="AS203" s="1108"/>
      <c r="AT203" s="1108"/>
      <c r="AU203" s="1108"/>
      <c r="AV203" s="1108"/>
      <c r="AW203" s="1108"/>
      <c r="AX203" s="1108"/>
    </row>
    <row r="204" spans="2:50" ht="24.05" customHeight="1">
      <c r="B204" s="1107">
        <v>8</v>
      </c>
      <c r="C204" s="1107">
        <v>1</v>
      </c>
      <c r="D204" s="1108"/>
      <c r="E204" s="1108"/>
      <c r="F204" s="1108"/>
      <c r="G204" s="1108"/>
      <c r="H204" s="1108"/>
      <c r="I204" s="1108"/>
      <c r="J204" s="1108"/>
      <c r="K204" s="1108"/>
      <c r="L204" s="1108"/>
      <c r="M204" s="1108"/>
      <c r="N204" s="1108"/>
      <c r="O204" s="1108"/>
      <c r="P204" s="1108"/>
      <c r="Q204" s="1108"/>
      <c r="R204" s="1108"/>
      <c r="S204" s="1108"/>
      <c r="T204" s="1108"/>
      <c r="U204" s="1108"/>
      <c r="V204" s="1108"/>
      <c r="W204" s="1108"/>
      <c r="X204" s="1108"/>
      <c r="Y204" s="1108"/>
      <c r="Z204" s="1108"/>
      <c r="AA204" s="1108"/>
      <c r="AB204" s="1108"/>
      <c r="AC204" s="1108"/>
      <c r="AD204" s="1108"/>
      <c r="AE204" s="1108"/>
      <c r="AF204" s="1108"/>
      <c r="AG204" s="1108"/>
      <c r="AH204" s="1108"/>
      <c r="AI204" s="1108"/>
      <c r="AJ204" s="1108"/>
      <c r="AK204" s="1108"/>
      <c r="AL204" s="1109"/>
      <c r="AM204" s="1108"/>
      <c r="AN204" s="1108"/>
      <c r="AO204" s="1108"/>
      <c r="AP204" s="1108"/>
      <c r="AQ204" s="1108"/>
      <c r="AR204" s="1108"/>
      <c r="AS204" s="1108"/>
      <c r="AT204" s="1108"/>
      <c r="AU204" s="1108"/>
      <c r="AV204" s="1108"/>
      <c r="AW204" s="1108"/>
      <c r="AX204" s="1108"/>
    </row>
    <row r="205" spans="2:50" ht="24.05" customHeight="1">
      <c r="B205" s="1107">
        <v>9</v>
      </c>
      <c r="C205" s="1107">
        <v>1</v>
      </c>
      <c r="D205" s="1108"/>
      <c r="E205" s="1108"/>
      <c r="F205" s="1108"/>
      <c r="G205" s="1108"/>
      <c r="H205" s="1108"/>
      <c r="I205" s="1108"/>
      <c r="J205" s="1108"/>
      <c r="K205" s="1108"/>
      <c r="L205" s="1108"/>
      <c r="M205" s="1108"/>
      <c r="N205" s="1108"/>
      <c r="O205" s="1108"/>
      <c r="P205" s="1108"/>
      <c r="Q205" s="1108"/>
      <c r="R205" s="1108"/>
      <c r="S205" s="1108"/>
      <c r="T205" s="1108"/>
      <c r="U205" s="1108"/>
      <c r="V205" s="1108"/>
      <c r="W205" s="1108"/>
      <c r="X205" s="1108"/>
      <c r="Y205" s="1108"/>
      <c r="Z205" s="1108"/>
      <c r="AA205" s="1108"/>
      <c r="AB205" s="1108"/>
      <c r="AC205" s="1108"/>
      <c r="AD205" s="1108"/>
      <c r="AE205" s="1108"/>
      <c r="AF205" s="1108"/>
      <c r="AG205" s="1108"/>
      <c r="AH205" s="1108"/>
      <c r="AI205" s="1108"/>
      <c r="AJ205" s="1108"/>
      <c r="AK205" s="1108"/>
      <c r="AL205" s="1109"/>
      <c r="AM205" s="1108"/>
      <c r="AN205" s="1108"/>
      <c r="AO205" s="1108"/>
      <c r="AP205" s="1108"/>
      <c r="AQ205" s="1108"/>
      <c r="AR205" s="1108"/>
      <c r="AS205" s="1108"/>
      <c r="AT205" s="1108"/>
      <c r="AU205" s="1108"/>
      <c r="AV205" s="1108"/>
      <c r="AW205" s="1108"/>
      <c r="AX205" s="1108"/>
    </row>
    <row r="206" spans="2:50" ht="24.05" customHeight="1">
      <c r="B206" s="1107">
        <v>10</v>
      </c>
      <c r="C206" s="1107">
        <v>1</v>
      </c>
      <c r="D206" s="1108"/>
      <c r="E206" s="1108"/>
      <c r="F206" s="1108"/>
      <c r="G206" s="1108"/>
      <c r="H206" s="1108"/>
      <c r="I206" s="1108"/>
      <c r="J206" s="1108"/>
      <c r="K206" s="1108"/>
      <c r="L206" s="1108"/>
      <c r="M206" s="1108"/>
      <c r="N206" s="1108"/>
      <c r="O206" s="1108"/>
      <c r="P206" s="1108"/>
      <c r="Q206" s="1108"/>
      <c r="R206" s="1108"/>
      <c r="S206" s="1108"/>
      <c r="T206" s="1108"/>
      <c r="U206" s="1108"/>
      <c r="V206" s="1108"/>
      <c r="W206" s="1108"/>
      <c r="X206" s="1108"/>
      <c r="Y206" s="1108"/>
      <c r="Z206" s="1108"/>
      <c r="AA206" s="1108"/>
      <c r="AB206" s="1108"/>
      <c r="AC206" s="1108"/>
      <c r="AD206" s="1108"/>
      <c r="AE206" s="1108"/>
      <c r="AF206" s="1108"/>
      <c r="AG206" s="1108"/>
      <c r="AH206" s="1108"/>
      <c r="AI206" s="1108"/>
      <c r="AJ206" s="1108"/>
      <c r="AK206" s="1108"/>
      <c r="AL206" s="1109"/>
      <c r="AM206" s="1108"/>
      <c r="AN206" s="1108"/>
      <c r="AO206" s="1108"/>
      <c r="AP206" s="1108"/>
      <c r="AQ206" s="1108"/>
      <c r="AR206" s="1108"/>
      <c r="AS206" s="1108"/>
      <c r="AT206" s="1108"/>
      <c r="AU206" s="1108"/>
      <c r="AV206" s="1108"/>
      <c r="AW206" s="1108"/>
      <c r="AX206" s="1108"/>
    </row>
    <row r="208" spans="2:50" ht="23.25" hidden="1" customHeight="1">
      <c r="B208" s="502" t="s">
        <v>152</v>
      </c>
    </row>
    <row r="209" spans="2:50" ht="36" hidden="1" customHeight="1">
      <c r="B209" s="651" t="s">
        <v>153</v>
      </c>
      <c r="C209" s="651"/>
      <c r="D209" s="651"/>
      <c r="E209" s="651"/>
      <c r="F209" s="651"/>
      <c r="G209" s="651"/>
      <c r="H209" s="651"/>
      <c r="I209" s="1106"/>
      <c r="J209" s="1106"/>
      <c r="K209" s="1106"/>
      <c r="L209" s="1106"/>
      <c r="M209" s="1106"/>
      <c r="N209" s="1106"/>
      <c r="O209" s="1106"/>
      <c r="P209" s="1106"/>
      <c r="Q209" s="1106"/>
      <c r="R209" s="1106"/>
      <c r="S209" s="1106"/>
      <c r="T209" s="1106"/>
      <c r="U209" s="1106"/>
      <c r="V209" s="1106"/>
      <c r="W209" s="1106"/>
      <c r="X209" s="1106"/>
      <c r="Y209" s="1106"/>
    </row>
    <row r="210" spans="2:50" ht="36" hidden="1" customHeight="1">
      <c r="B210" s="1081" t="s">
        <v>291</v>
      </c>
      <c r="C210" s="582"/>
      <c r="D210" s="582"/>
      <c r="E210" s="582"/>
      <c r="F210" s="582"/>
      <c r="G210" s="582"/>
      <c r="H210" s="583"/>
      <c r="I210" s="563" t="s">
        <v>155</v>
      </c>
      <c r="J210" s="530"/>
      <c r="K210" s="530"/>
      <c r="L210" s="530"/>
      <c r="M210" s="554"/>
      <c r="N210" s="581" t="s">
        <v>156</v>
      </c>
      <c r="O210" s="582"/>
      <c r="P210" s="582"/>
      <c r="Q210" s="582"/>
      <c r="R210" s="582"/>
      <c r="S210" s="582"/>
      <c r="T210" s="583"/>
      <c r="U210" s="563" t="s">
        <v>155</v>
      </c>
      <c r="V210" s="530"/>
      <c r="W210" s="530"/>
      <c r="X210" s="530"/>
      <c r="Y210" s="554"/>
      <c r="Z210" s="581" t="s">
        <v>157</v>
      </c>
      <c r="AA210" s="582"/>
      <c r="AB210" s="582"/>
      <c r="AC210" s="582"/>
      <c r="AD210" s="582"/>
      <c r="AE210" s="582"/>
      <c r="AF210" s="583"/>
      <c r="AG210" s="563" t="s">
        <v>155</v>
      </c>
      <c r="AH210" s="530"/>
      <c r="AI210" s="530"/>
      <c r="AJ210" s="530"/>
      <c r="AK210" s="554"/>
      <c r="AL210" s="581" t="s">
        <v>158</v>
      </c>
      <c r="AM210" s="582"/>
      <c r="AN210" s="582"/>
      <c r="AO210" s="582"/>
      <c r="AP210" s="582"/>
      <c r="AQ210" s="582"/>
      <c r="AR210" s="583"/>
      <c r="AS210" s="563" t="s">
        <v>155</v>
      </c>
      <c r="AT210" s="530"/>
      <c r="AU210" s="530"/>
      <c r="AV210" s="530"/>
      <c r="AW210" s="554"/>
    </row>
    <row r="211" spans="2:50" ht="36" hidden="1" customHeight="1">
      <c r="B211" s="581" t="s">
        <v>159</v>
      </c>
      <c r="C211" s="582"/>
      <c r="D211" s="582"/>
      <c r="E211" s="582"/>
      <c r="F211" s="582"/>
      <c r="G211" s="582"/>
      <c r="H211" s="583"/>
      <c r="I211" s="1089"/>
      <c r="J211" s="1090"/>
      <c r="K211" s="1090"/>
      <c r="L211" s="1090"/>
      <c r="M211" s="1091"/>
      <c r="N211" s="581" t="s">
        <v>160</v>
      </c>
      <c r="O211" s="582"/>
      <c r="P211" s="582"/>
      <c r="Q211" s="582"/>
      <c r="R211" s="582"/>
      <c r="S211" s="582"/>
      <c r="T211" s="583"/>
      <c r="U211" s="1089"/>
      <c r="V211" s="1090"/>
      <c r="W211" s="1090"/>
      <c r="X211" s="1090"/>
      <c r="Y211" s="1091"/>
      <c r="Z211" s="581" t="s">
        <v>161</v>
      </c>
      <c r="AA211" s="582"/>
      <c r="AB211" s="582"/>
      <c r="AC211" s="582"/>
      <c r="AD211" s="582"/>
      <c r="AE211" s="582"/>
      <c r="AF211" s="583"/>
      <c r="AG211" s="1089"/>
      <c r="AH211" s="1090"/>
      <c r="AI211" s="1090"/>
      <c r="AJ211" s="1090"/>
      <c r="AK211" s="1091"/>
      <c r="AL211" s="1081" t="s">
        <v>162</v>
      </c>
      <c r="AM211" s="582"/>
      <c r="AN211" s="582"/>
      <c r="AO211" s="582"/>
      <c r="AP211" s="582"/>
      <c r="AQ211" s="582"/>
      <c r="AR211" s="583"/>
      <c r="AS211" s="1089"/>
      <c r="AT211" s="1090"/>
      <c r="AU211" s="1090"/>
      <c r="AV211" s="1090"/>
      <c r="AW211" s="1091"/>
    </row>
    <row r="212" spans="2:50">
      <c r="C212" s="502" t="s">
        <v>2062</v>
      </c>
    </row>
    <row r="213" spans="2:50" ht="34.549999999999997" customHeight="1">
      <c r="B213" s="1107"/>
      <c r="C213" s="1107"/>
      <c r="D213" s="651" t="s">
        <v>145</v>
      </c>
      <c r="E213" s="651"/>
      <c r="F213" s="651"/>
      <c r="G213" s="651"/>
      <c r="H213" s="651"/>
      <c r="I213" s="651"/>
      <c r="J213" s="651"/>
      <c r="K213" s="651"/>
      <c r="L213" s="651"/>
      <c r="M213" s="651"/>
      <c r="N213" s="651" t="s">
        <v>146</v>
      </c>
      <c r="O213" s="651"/>
      <c r="P213" s="651"/>
      <c r="Q213" s="651"/>
      <c r="R213" s="651"/>
      <c r="S213" s="651"/>
      <c r="T213" s="651"/>
      <c r="U213" s="651"/>
      <c r="V213" s="651"/>
      <c r="W213" s="651"/>
      <c r="X213" s="651"/>
      <c r="Y213" s="651"/>
      <c r="Z213" s="651"/>
      <c r="AA213" s="651"/>
      <c r="AB213" s="651"/>
      <c r="AC213" s="651"/>
      <c r="AD213" s="651"/>
      <c r="AE213" s="651"/>
      <c r="AF213" s="651"/>
      <c r="AG213" s="651"/>
      <c r="AH213" s="651"/>
      <c r="AI213" s="651"/>
      <c r="AJ213" s="651"/>
      <c r="AK213" s="651"/>
      <c r="AL213" s="652" t="s">
        <v>147</v>
      </c>
      <c r="AM213" s="651"/>
      <c r="AN213" s="651"/>
      <c r="AO213" s="651"/>
      <c r="AP213" s="651"/>
      <c r="AQ213" s="651"/>
      <c r="AR213" s="651" t="s">
        <v>148</v>
      </c>
      <c r="AS213" s="651"/>
      <c r="AT213" s="651"/>
      <c r="AU213" s="651"/>
      <c r="AV213" s="651" t="s">
        <v>149</v>
      </c>
      <c r="AW213" s="651"/>
      <c r="AX213" s="651"/>
    </row>
    <row r="214" spans="2:50" ht="33.049999999999997" customHeight="1">
      <c r="B214" s="1107">
        <v>1</v>
      </c>
      <c r="C214" s="1107">
        <v>1</v>
      </c>
      <c r="D214" s="1108" t="s">
        <v>2068</v>
      </c>
      <c r="E214" s="1108"/>
      <c r="F214" s="1108"/>
      <c r="G214" s="1108"/>
      <c r="H214" s="1108"/>
      <c r="I214" s="1108"/>
      <c r="J214" s="1108"/>
      <c r="K214" s="1108"/>
      <c r="L214" s="1108"/>
      <c r="M214" s="1108"/>
      <c r="N214" s="1092" t="s">
        <v>2069</v>
      </c>
      <c r="O214" s="1093"/>
      <c r="P214" s="1093"/>
      <c r="Q214" s="1093"/>
      <c r="R214" s="1093"/>
      <c r="S214" s="1093"/>
      <c r="T214" s="1093"/>
      <c r="U214" s="1093"/>
      <c r="V214" s="1093"/>
      <c r="W214" s="1093"/>
      <c r="X214" s="1093"/>
      <c r="Y214" s="1093"/>
      <c r="Z214" s="1093"/>
      <c r="AA214" s="1093"/>
      <c r="AB214" s="1093"/>
      <c r="AC214" s="1093"/>
      <c r="AD214" s="1093"/>
      <c r="AE214" s="1093"/>
      <c r="AF214" s="1093"/>
      <c r="AG214" s="1093"/>
      <c r="AH214" s="1093"/>
      <c r="AI214" s="1093"/>
      <c r="AJ214" s="1093"/>
      <c r="AK214" s="1094"/>
      <c r="AL214" s="4130">
        <v>8.9999999999999993E-3</v>
      </c>
      <c r="AM214" s="4131"/>
      <c r="AN214" s="4131"/>
      <c r="AO214" s="4131"/>
      <c r="AP214" s="4131"/>
      <c r="AQ214" s="4131"/>
      <c r="AR214" s="1108"/>
      <c r="AS214" s="1108"/>
      <c r="AT214" s="1108"/>
      <c r="AU214" s="1108"/>
      <c r="AV214" s="1108"/>
      <c r="AW214" s="1108"/>
      <c r="AX214" s="1108"/>
    </row>
    <row r="215" spans="2:50" ht="24.05" customHeight="1">
      <c r="B215" s="1107">
        <v>2</v>
      </c>
      <c r="C215" s="1107">
        <v>1</v>
      </c>
      <c r="D215" s="1108" t="s">
        <v>2070</v>
      </c>
      <c r="E215" s="1108"/>
      <c r="F215" s="1108"/>
      <c r="G215" s="1108"/>
      <c r="H215" s="1108"/>
      <c r="I215" s="1108"/>
      <c r="J215" s="1108"/>
      <c r="K215" s="1108"/>
      <c r="L215" s="1108"/>
      <c r="M215" s="1108"/>
      <c r="N215" s="1108"/>
      <c r="O215" s="1108"/>
      <c r="P215" s="1108"/>
      <c r="Q215" s="1108"/>
      <c r="R215" s="1108"/>
      <c r="S215" s="1108"/>
      <c r="T215" s="1108"/>
      <c r="U215" s="1108"/>
      <c r="V215" s="1108"/>
      <c r="W215" s="1108"/>
      <c r="X215" s="1108"/>
      <c r="Y215" s="1108"/>
      <c r="Z215" s="1108"/>
      <c r="AA215" s="1108"/>
      <c r="AB215" s="1108"/>
      <c r="AC215" s="1108"/>
      <c r="AD215" s="1108"/>
      <c r="AE215" s="1108"/>
      <c r="AF215" s="1108"/>
      <c r="AG215" s="1108"/>
      <c r="AH215" s="1108"/>
      <c r="AI215" s="1108"/>
      <c r="AJ215" s="1108"/>
      <c r="AK215" s="1108"/>
      <c r="AL215" s="4130">
        <v>4.0000000000000001E-3</v>
      </c>
      <c r="AM215" s="4131"/>
      <c r="AN215" s="4131"/>
      <c r="AO215" s="4131"/>
      <c r="AP215" s="4131"/>
      <c r="AQ215" s="4131"/>
      <c r="AR215" s="1108"/>
      <c r="AS215" s="1108"/>
      <c r="AT215" s="1108"/>
      <c r="AU215" s="1108"/>
      <c r="AV215" s="1108"/>
      <c r="AW215" s="1108"/>
      <c r="AX215" s="1108"/>
    </row>
    <row r="216" spans="2:50" ht="24.05" customHeight="1">
      <c r="B216" s="1107">
        <v>3</v>
      </c>
      <c r="C216" s="1107">
        <v>1</v>
      </c>
      <c r="D216" s="1108" t="s">
        <v>2071</v>
      </c>
      <c r="E216" s="1108"/>
      <c r="F216" s="1108"/>
      <c r="G216" s="1108"/>
      <c r="H216" s="1108"/>
      <c r="I216" s="1108"/>
      <c r="J216" s="1108"/>
      <c r="K216" s="1108"/>
      <c r="L216" s="1108"/>
      <c r="M216" s="1108"/>
      <c r="N216" s="1108"/>
      <c r="O216" s="1108"/>
      <c r="P216" s="1108"/>
      <c r="Q216" s="1108"/>
      <c r="R216" s="1108"/>
      <c r="S216" s="1108"/>
      <c r="T216" s="1108"/>
      <c r="U216" s="1108"/>
      <c r="V216" s="1108"/>
      <c r="W216" s="1108"/>
      <c r="X216" s="1108"/>
      <c r="Y216" s="1108"/>
      <c r="Z216" s="1108"/>
      <c r="AA216" s="1108"/>
      <c r="AB216" s="1108"/>
      <c r="AC216" s="1108"/>
      <c r="AD216" s="1108"/>
      <c r="AE216" s="1108"/>
      <c r="AF216" s="1108"/>
      <c r="AG216" s="1108"/>
      <c r="AH216" s="1108"/>
      <c r="AI216" s="1108"/>
      <c r="AJ216" s="1108"/>
      <c r="AK216" s="1108"/>
      <c r="AL216" s="4130">
        <v>2E-3</v>
      </c>
      <c r="AM216" s="4131"/>
      <c r="AN216" s="4131"/>
      <c r="AO216" s="4131"/>
      <c r="AP216" s="4131"/>
      <c r="AQ216" s="4131"/>
      <c r="AR216" s="1108"/>
      <c r="AS216" s="1108"/>
      <c r="AT216" s="1108"/>
      <c r="AU216" s="1108"/>
      <c r="AV216" s="1108"/>
      <c r="AW216" s="1108"/>
      <c r="AX216" s="1108"/>
    </row>
    <row r="217" spans="2:50" ht="24.05" customHeight="1">
      <c r="B217" s="1107">
        <v>4</v>
      </c>
      <c r="C217" s="1107">
        <v>1</v>
      </c>
      <c r="D217" s="1108" t="s">
        <v>2072</v>
      </c>
      <c r="E217" s="1108"/>
      <c r="F217" s="1108"/>
      <c r="G217" s="1108"/>
      <c r="H217" s="1108"/>
      <c r="I217" s="1108"/>
      <c r="J217" s="1108"/>
      <c r="K217" s="1108"/>
      <c r="L217" s="1108"/>
      <c r="M217" s="1108"/>
      <c r="N217" s="1108"/>
      <c r="O217" s="1108"/>
      <c r="P217" s="1108"/>
      <c r="Q217" s="1108"/>
      <c r="R217" s="1108"/>
      <c r="S217" s="1108"/>
      <c r="T217" s="1108"/>
      <c r="U217" s="1108"/>
      <c r="V217" s="1108"/>
      <c r="W217" s="1108"/>
      <c r="X217" s="1108"/>
      <c r="Y217" s="1108"/>
      <c r="Z217" s="1108"/>
      <c r="AA217" s="1108"/>
      <c r="AB217" s="1108"/>
      <c r="AC217" s="1108"/>
      <c r="AD217" s="1108"/>
      <c r="AE217" s="1108"/>
      <c r="AF217" s="1108"/>
      <c r="AG217" s="1108"/>
      <c r="AH217" s="1108"/>
      <c r="AI217" s="1108"/>
      <c r="AJ217" s="1108"/>
      <c r="AK217" s="1108"/>
      <c r="AL217" s="4130">
        <v>1E-3</v>
      </c>
      <c r="AM217" s="4131"/>
      <c r="AN217" s="4131"/>
      <c r="AO217" s="4131"/>
      <c r="AP217" s="4131"/>
      <c r="AQ217" s="4131"/>
      <c r="AR217" s="1108"/>
      <c r="AS217" s="1108"/>
      <c r="AT217" s="1108"/>
      <c r="AU217" s="1108"/>
      <c r="AV217" s="1108"/>
      <c r="AW217" s="1108"/>
      <c r="AX217" s="1108"/>
    </row>
    <row r="218" spans="2:50" ht="24.05" customHeight="1">
      <c r="B218" s="1107">
        <v>5</v>
      </c>
      <c r="C218" s="1107">
        <v>1</v>
      </c>
      <c r="D218" s="1108" t="s">
        <v>2073</v>
      </c>
      <c r="E218" s="1108"/>
      <c r="F218" s="1108"/>
      <c r="G218" s="1108"/>
      <c r="H218" s="1108"/>
      <c r="I218" s="1108"/>
      <c r="J218" s="1108"/>
      <c r="K218" s="1108"/>
      <c r="L218" s="1108"/>
      <c r="M218" s="1108"/>
      <c r="N218" s="1108"/>
      <c r="O218" s="1108"/>
      <c r="P218" s="1108"/>
      <c r="Q218" s="1108"/>
      <c r="R218" s="1108"/>
      <c r="S218" s="1108"/>
      <c r="T218" s="1108"/>
      <c r="U218" s="1108"/>
      <c r="V218" s="1108"/>
      <c r="W218" s="1108"/>
      <c r="X218" s="1108"/>
      <c r="Y218" s="1108"/>
      <c r="Z218" s="1108"/>
      <c r="AA218" s="1108"/>
      <c r="AB218" s="1108"/>
      <c r="AC218" s="1108"/>
      <c r="AD218" s="1108"/>
      <c r="AE218" s="1108"/>
      <c r="AF218" s="1108"/>
      <c r="AG218" s="1108"/>
      <c r="AH218" s="1108"/>
      <c r="AI218" s="1108"/>
      <c r="AJ218" s="1108"/>
      <c r="AK218" s="1108"/>
      <c r="AL218" s="1109">
        <v>0</v>
      </c>
      <c r="AM218" s="1108"/>
      <c r="AN218" s="1108"/>
      <c r="AO218" s="1108"/>
      <c r="AP218" s="1108"/>
      <c r="AQ218" s="1108"/>
      <c r="AR218" s="1108"/>
      <c r="AS218" s="1108"/>
      <c r="AT218" s="1108"/>
      <c r="AU218" s="1108"/>
      <c r="AV218" s="1108"/>
      <c r="AW218" s="1108"/>
      <c r="AX218" s="1108"/>
    </row>
    <row r="219" spans="2:50" ht="24.05" customHeight="1">
      <c r="B219" s="1107">
        <v>6</v>
      </c>
      <c r="C219" s="1107">
        <v>1</v>
      </c>
      <c r="D219" s="1108" t="s">
        <v>2074</v>
      </c>
      <c r="E219" s="1108"/>
      <c r="F219" s="1108"/>
      <c r="G219" s="1108"/>
      <c r="H219" s="1108"/>
      <c r="I219" s="1108"/>
      <c r="J219" s="1108"/>
      <c r="K219" s="1108"/>
      <c r="L219" s="1108"/>
      <c r="M219" s="1108"/>
      <c r="N219" s="1108"/>
      <c r="O219" s="1108"/>
      <c r="P219" s="1108"/>
      <c r="Q219" s="1108"/>
      <c r="R219" s="1108"/>
      <c r="S219" s="1108"/>
      <c r="T219" s="1108"/>
      <c r="U219" s="1108"/>
      <c r="V219" s="1108"/>
      <c r="W219" s="1108"/>
      <c r="X219" s="1108"/>
      <c r="Y219" s="1108"/>
      <c r="Z219" s="1108"/>
      <c r="AA219" s="1108"/>
      <c r="AB219" s="1108"/>
      <c r="AC219" s="1108"/>
      <c r="AD219" s="1108"/>
      <c r="AE219" s="1108"/>
      <c r="AF219" s="1108"/>
      <c r="AG219" s="1108"/>
      <c r="AH219" s="1108"/>
      <c r="AI219" s="1108"/>
      <c r="AJ219" s="1108"/>
      <c r="AK219" s="1108"/>
      <c r="AL219" s="1109">
        <v>0</v>
      </c>
      <c r="AM219" s="1108"/>
      <c r="AN219" s="1108"/>
      <c r="AO219" s="1108"/>
      <c r="AP219" s="1108"/>
      <c r="AQ219" s="1108"/>
      <c r="AR219" s="1108"/>
      <c r="AS219" s="1108"/>
      <c r="AT219" s="1108"/>
      <c r="AU219" s="1108"/>
      <c r="AV219" s="1108"/>
      <c r="AW219" s="1108"/>
      <c r="AX219" s="1108"/>
    </row>
    <row r="220" spans="2:50" ht="24.05" customHeight="1">
      <c r="B220" s="1107">
        <v>7</v>
      </c>
      <c r="C220" s="1107">
        <v>1</v>
      </c>
      <c r="D220" s="1108" t="s">
        <v>2075</v>
      </c>
      <c r="E220" s="1108"/>
      <c r="F220" s="1108"/>
      <c r="G220" s="1108"/>
      <c r="H220" s="1108"/>
      <c r="I220" s="1108"/>
      <c r="J220" s="1108"/>
      <c r="K220" s="1108"/>
      <c r="L220" s="1108"/>
      <c r="M220" s="1108"/>
      <c r="N220" s="1108"/>
      <c r="O220" s="1108"/>
      <c r="P220" s="1108"/>
      <c r="Q220" s="1108"/>
      <c r="R220" s="1108"/>
      <c r="S220" s="1108"/>
      <c r="T220" s="1108"/>
      <c r="U220" s="1108"/>
      <c r="V220" s="1108"/>
      <c r="W220" s="1108"/>
      <c r="X220" s="1108"/>
      <c r="Y220" s="1108"/>
      <c r="Z220" s="1108"/>
      <c r="AA220" s="1108"/>
      <c r="AB220" s="1108"/>
      <c r="AC220" s="1108"/>
      <c r="AD220" s="1108"/>
      <c r="AE220" s="1108"/>
      <c r="AF220" s="1108"/>
      <c r="AG220" s="1108"/>
      <c r="AH220" s="1108"/>
      <c r="AI220" s="1108"/>
      <c r="AJ220" s="1108"/>
      <c r="AK220" s="1108"/>
      <c r="AL220" s="1109">
        <v>0</v>
      </c>
      <c r="AM220" s="1108"/>
      <c r="AN220" s="1108"/>
      <c r="AO220" s="1108"/>
      <c r="AP220" s="1108"/>
      <c r="AQ220" s="1108"/>
      <c r="AR220" s="1108"/>
      <c r="AS220" s="1108"/>
      <c r="AT220" s="1108"/>
      <c r="AU220" s="1108"/>
      <c r="AV220" s="1108"/>
      <c r="AW220" s="1108"/>
      <c r="AX220" s="1108"/>
    </row>
    <row r="221" spans="2:50" ht="24.05" customHeight="1">
      <c r="B221" s="1107">
        <v>8</v>
      </c>
      <c r="C221" s="1107">
        <v>1</v>
      </c>
      <c r="D221" s="1108"/>
      <c r="E221" s="1108"/>
      <c r="F221" s="1108"/>
      <c r="G221" s="1108"/>
      <c r="H221" s="1108"/>
      <c r="I221" s="1108"/>
      <c r="J221" s="1108"/>
      <c r="K221" s="1108"/>
      <c r="L221" s="1108"/>
      <c r="M221" s="1108"/>
      <c r="N221" s="1108"/>
      <c r="O221" s="1108"/>
      <c r="P221" s="1108"/>
      <c r="Q221" s="1108"/>
      <c r="R221" s="1108"/>
      <c r="S221" s="1108"/>
      <c r="T221" s="1108"/>
      <c r="U221" s="1108"/>
      <c r="V221" s="1108"/>
      <c r="W221" s="1108"/>
      <c r="X221" s="1108"/>
      <c r="Y221" s="1108"/>
      <c r="Z221" s="1108"/>
      <c r="AA221" s="1108"/>
      <c r="AB221" s="1108"/>
      <c r="AC221" s="1108"/>
      <c r="AD221" s="1108"/>
      <c r="AE221" s="1108"/>
      <c r="AF221" s="1108"/>
      <c r="AG221" s="1108"/>
      <c r="AH221" s="1108"/>
      <c r="AI221" s="1108"/>
      <c r="AJ221" s="1108"/>
      <c r="AK221" s="1108"/>
      <c r="AL221" s="1109"/>
      <c r="AM221" s="1108"/>
      <c r="AN221" s="1108"/>
      <c r="AO221" s="1108"/>
      <c r="AP221" s="1108"/>
      <c r="AQ221" s="1108"/>
      <c r="AR221" s="1108"/>
      <c r="AS221" s="1108"/>
      <c r="AT221" s="1108"/>
      <c r="AU221" s="1108"/>
      <c r="AV221" s="1108"/>
      <c r="AW221" s="1108"/>
      <c r="AX221" s="1108"/>
    </row>
    <row r="222" spans="2:50" ht="24.05" customHeight="1">
      <c r="B222" s="1107">
        <v>9</v>
      </c>
      <c r="C222" s="1107">
        <v>1</v>
      </c>
      <c r="D222" s="1108"/>
      <c r="E222" s="1108"/>
      <c r="F222" s="1108"/>
      <c r="G222" s="1108"/>
      <c r="H222" s="1108"/>
      <c r="I222" s="1108"/>
      <c r="J222" s="1108"/>
      <c r="K222" s="1108"/>
      <c r="L222" s="1108"/>
      <c r="M222" s="1108"/>
      <c r="N222" s="1108"/>
      <c r="O222" s="1108"/>
      <c r="P222" s="1108"/>
      <c r="Q222" s="1108"/>
      <c r="R222" s="1108"/>
      <c r="S222" s="1108"/>
      <c r="T222" s="1108"/>
      <c r="U222" s="1108"/>
      <c r="V222" s="1108"/>
      <c r="W222" s="1108"/>
      <c r="X222" s="1108"/>
      <c r="Y222" s="1108"/>
      <c r="Z222" s="1108"/>
      <c r="AA222" s="1108"/>
      <c r="AB222" s="1108"/>
      <c r="AC222" s="1108"/>
      <c r="AD222" s="1108"/>
      <c r="AE222" s="1108"/>
      <c r="AF222" s="1108"/>
      <c r="AG222" s="1108"/>
      <c r="AH222" s="1108"/>
      <c r="AI222" s="1108"/>
      <c r="AJ222" s="1108"/>
      <c r="AK222" s="1108"/>
      <c r="AL222" s="1109"/>
      <c r="AM222" s="1108"/>
      <c r="AN222" s="1108"/>
      <c r="AO222" s="1108"/>
      <c r="AP222" s="1108"/>
      <c r="AQ222" s="1108"/>
      <c r="AR222" s="1108"/>
      <c r="AS222" s="1108"/>
      <c r="AT222" s="1108"/>
      <c r="AU222" s="1108"/>
      <c r="AV222" s="1108"/>
      <c r="AW222" s="1108"/>
      <c r="AX222" s="1108"/>
    </row>
    <row r="223" spans="2:50" ht="24.05" customHeight="1">
      <c r="B223" s="1107">
        <v>10</v>
      </c>
      <c r="C223" s="1107">
        <v>1</v>
      </c>
      <c r="D223" s="1108"/>
      <c r="E223" s="1108"/>
      <c r="F223" s="1108"/>
      <c r="G223" s="1108"/>
      <c r="H223" s="1108"/>
      <c r="I223" s="1108"/>
      <c r="J223" s="1108"/>
      <c r="K223" s="1108"/>
      <c r="L223" s="1108"/>
      <c r="M223" s="1108"/>
      <c r="N223" s="1108"/>
      <c r="O223" s="1108"/>
      <c r="P223" s="1108"/>
      <c r="Q223" s="1108"/>
      <c r="R223" s="1108"/>
      <c r="S223" s="1108"/>
      <c r="T223" s="1108"/>
      <c r="U223" s="1108"/>
      <c r="V223" s="1108"/>
      <c r="W223" s="1108"/>
      <c r="X223" s="1108"/>
      <c r="Y223" s="1108"/>
      <c r="Z223" s="1108"/>
      <c r="AA223" s="1108"/>
      <c r="AB223" s="1108"/>
      <c r="AC223" s="1108"/>
      <c r="AD223" s="1108"/>
      <c r="AE223" s="1108"/>
      <c r="AF223" s="1108"/>
      <c r="AG223" s="1108"/>
      <c r="AH223" s="1108"/>
      <c r="AI223" s="1108"/>
      <c r="AJ223" s="1108"/>
      <c r="AK223" s="1108"/>
      <c r="AL223" s="1109"/>
      <c r="AM223" s="1108"/>
      <c r="AN223" s="1108"/>
      <c r="AO223" s="1108"/>
      <c r="AP223" s="1108"/>
      <c r="AQ223" s="1108"/>
      <c r="AR223" s="1108"/>
      <c r="AS223" s="1108"/>
      <c r="AT223" s="1108"/>
      <c r="AU223" s="1108"/>
      <c r="AV223" s="1108"/>
      <c r="AW223" s="1108"/>
      <c r="AX223" s="1108"/>
    </row>
  </sheetData>
  <mergeCells count="629">
    <mergeCell ref="B223:C223"/>
    <mergeCell ref="D223:M223"/>
    <mergeCell ref="N223:AK223"/>
    <mergeCell ref="AL223:AQ223"/>
    <mergeCell ref="AR223:AU223"/>
    <mergeCell ref="AV223:AX223"/>
    <mergeCell ref="B222:C222"/>
    <mergeCell ref="D222:M222"/>
    <mergeCell ref="N222:AK222"/>
    <mergeCell ref="AL222:AQ222"/>
    <mergeCell ref="AR222:AU222"/>
    <mergeCell ref="AV222:AX222"/>
    <mergeCell ref="B221:C221"/>
    <mergeCell ref="D221:M221"/>
    <mergeCell ref="N221:AK221"/>
    <mergeCell ref="AL221:AQ221"/>
    <mergeCell ref="AR221:AU221"/>
    <mergeCell ref="AV221:AX221"/>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B218:C218"/>
    <mergeCell ref="D218:M218"/>
    <mergeCell ref="N218:AK218"/>
    <mergeCell ref="AL218:AQ218"/>
    <mergeCell ref="AR218:AU218"/>
    <mergeCell ref="AV218:AX218"/>
    <mergeCell ref="B217:C217"/>
    <mergeCell ref="D217:M217"/>
    <mergeCell ref="N217:AK217"/>
    <mergeCell ref="AL217:AQ217"/>
    <mergeCell ref="AR217:AU217"/>
    <mergeCell ref="AV217:AX217"/>
    <mergeCell ref="B216:C216"/>
    <mergeCell ref="D216:M216"/>
    <mergeCell ref="N216:AK216"/>
    <mergeCell ref="AL216:AQ216"/>
    <mergeCell ref="AR216:AU216"/>
    <mergeCell ref="AV216:AX216"/>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AL211:AR211"/>
    <mergeCell ref="AS211:AW211"/>
    <mergeCell ref="B213:C213"/>
    <mergeCell ref="D213:M213"/>
    <mergeCell ref="N213:AK213"/>
    <mergeCell ref="AL213:AQ213"/>
    <mergeCell ref="AR213:AU213"/>
    <mergeCell ref="AV213:AX213"/>
    <mergeCell ref="Z210:AF210"/>
    <mergeCell ref="AG210:AK210"/>
    <mergeCell ref="AL210:AR210"/>
    <mergeCell ref="AS210:AW210"/>
    <mergeCell ref="B211:H211"/>
    <mergeCell ref="I211:M211"/>
    <mergeCell ref="N211:T211"/>
    <mergeCell ref="U211:Y211"/>
    <mergeCell ref="Z211:AF211"/>
    <mergeCell ref="AG211:AK211"/>
    <mergeCell ref="B209:H209"/>
    <mergeCell ref="I209:Y209"/>
    <mergeCell ref="B210:H210"/>
    <mergeCell ref="I210:M210"/>
    <mergeCell ref="N210:T210"/>
    <mergeCell ref="U210:Y210"/>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03:C203"/>
    <mergeCell ref="D203:M203"/>
    <mergeCell ref="N203:AK203"/>
    <mergeCell ref="AL203:AQ203"/>
    <mergeCell ref="AR203:AU203"/>
    <mergeCell ref="AV203:AX203"/>
    <mergeCell ref="B202:C202"/>
    <mergeCell ref="D202:M202"/>
    <mergeCell ref="N202:AK202"/>
    <mergeCell ref="AL202:AQ202"/>
    <mergeCell ref="AR202:AU202"/>
    <mergeCell ref="AV202:AX202"/>
    <mergeCell ref="B201:C201"/>
    <mergeCell ref="D201:M201"/>
    <mergeCell ref="N201:AK201"/>
    <mergeCell ref="AL201:AQ201"/>
    <mergeCell ref="AR201:AU201"/>
    <mergeCell ref="AV201:AX201"/>
    <mergeCell ref="B200:C200"/>
    <mergeCell ref="D200:M200"/>
    <mergeCell ref="N200:AK200"/>
    <mergeCell ref="AL200:AQ200"/>
    <mergeCell ref="AR200:AU200"/>
    <mergeCell ref="AV200:AX200"/>
    <mergeCell ref="B199:C199"/>
    <mergeCell ref="D199:M199"/>
    <mergeCell ref="N199:AK199"/>
    <mergeCell ref="AL199:AQ199"/>
    <mergeCell ref="AR199:AU199"/>
    <mergeCell ref="AV199:AX199"/>
    <mergeCell ref="B198:C198"/>
    <mergeCell ref="D198:M198"/>
    <mergeCell ref="N198:AK198"/>
    <mergeCell ref="AL198:AQ198"/>
    <mergeCell ref="AR198:AU198"/>
    <mergeCell ref="AV198:AX198"/>
    <mergeCell ref="B197:C197"/>
    <mergeCell ref="D197:M197"/>
    <mergeCell ref="N197:AK197"/>
    <mergeCell ref="AL197:AQ197"/>
    <mergeCell ref="AR197:AU197"/>
    <mergeCell ref="AV197:AX197"/>
    <mergeCell ref="B196:C196"/>
    <mergeCell ref="D196:M196"/>
    <mergeCell ref="N196:AK196"/>
    <mergeCell ref="AL196:AQ196"/>
    <mergeCell ref="AR196:AU196"/>
    <mergeCell ref="AV196:AX196"/>
    <mergeCell ref="H191:L191"/>
    <mergeCell ref="M191:Y191"/>
    <mergeCell ref="Z191:AC191"/>
    <mergeCell ref="AD191:AH191"/>
    <mergeCell ref="AI191:AU191"/>
    <mergeCell ref="AV191:AY191"/>
    <mergeCell ref="H190:L190"/>
    <mergeCell ref="M190:Y190"/>
    <mergeCell ref="Z190:AC190"/>
    <mergeCell ref="AD190:AH190"/>
    <mergeCell ref="AI190:AU190"/>
    <mergeCell ref="AV190:AY190"/>
    <mergeCell ref="H189:L189"/>
    <mergeCell ref="M189:Y189"/>
    <mergeCell ref="Z189:AC189"/>
    <mergeCell ref="AD189:AH189"/>
    <mergeCell ref="AI189:AU189"/>
    <mergeCell ref="AV189:AY189"/>
    <mergeCell ref="H188:L188"/>
    <mergeCell ref="M188:Y188"/>
    <mergeCell ref="Z188:AC188"/>
    <mergeCell ref="AD188:AH188"/>
    <mergeCell ref="AI188:AU188"/>
    <mergeCell ref="AV188:AY188"/>
    <mergeCell ref="H187:L187"/>
    <mergeCell ref="M187:Y187"/>
    <mergeCell ref="Z187:AC187"/>
    <mergeCell ref="AD187:AH187"/>
    <mergeCell ref="AI187:AU187"/>
    <mergeCell ref="AV187:AY187"/>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1:AC181"/>
    <mergeCell ref="AD181:AY181"/>
    <mergeCell ref="H182:L182"/>
    <mergeCell ref="M182:Y182"/>
    <mergeCell ref="Z182:AC182"/>
    <mergeCell ref="AD182:AH182"/>
    <mergeCell ref="AI182:AU182"/>
    <mergeCell ref="AV182:AY182"/>
    <mergeCell ref="H180:L180"/>
    <mergeCell ref="M180:Y180"/>
    <mergeCell ref="Z180:AC180"/>
    <mergeCell ref="AD180:AH180"/>
    <mergeCell ref="AI180:AU180"/>
    <mergeCell ref="AV180:AY180"/>
    <mergeCell ref="H179:L179"/>
    <mergeCell ref="M179:Y179"/>
    <mergeCell ref="Z179:AC179"/>
    <mergeCell ref="AD179:AH179"/>
    <mergeCell ref="AI179:AU179"/>
    <mergeCell ref="AV179:AY179"/>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0:AC170"/>
    <mergeCell ref="AD170:AY170"/>
    <mergeCell ref="H171:L171"/>
    <mergeCell ref="M171:Y171"/>
    <mergeCell ref="Z171:AC171"/>
    <mergeCell ref="AD171:AH171"/>
    <mergeCell ref="AI171:AU171"/>
    <mergeCell ref="AV171:AY171"/>
    <mergeCell ref="H169:L169"/>
    <mergeCell ref="M169:Y169"/>
    <mergeCell ref="Z169:AC169"/>
    <mergeCell ref="AD169:AH169"/>
    <mergeCell ref="AI169:AU169"/>
    <mergeCell ref="AV169:AY169"/>
    <mergeCell ref="H168:L168"/>
    <mergeCell ref="M168:Y168"/>
    <mergeCell ref="Z168:AC168"/>
    <mergeCell ref="AD168:AH168"/>
    <mergeCell ref="AI168:AU168"/>
    <mergeCell ref="AV168:AY168"/>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H161:L161"/>
    <mergeCell ref="M161:Y161"/>
    <mergeCell ref="Z161:AC161"/>
    <mergeCell ref="AD161:AH161"/>
    <mergeCell ref="AI161:AU161"/>
    <mergeCell ref="AV161:AY161"/>
    <mergeCell ref="H159:AC159"/>
    <mergeCell ref="AD159:AY159"/>
    <mergeCell ref="H160:L160"/>
    <mergeCell ref="M160:Y160"/>
    <mergeCell ref="Z160:AC160"/>
    <mergeCell ref="AD160:AH160"/>
    <mergeCell ref="AI160:AU160"/>
    <mergeCell ref="AV160:AY160"/>
    <mergeCell ref="H158:L158"/>
    <mergeCell ref="M158:Y158"/>
    <mergeCell ref="Z158:AC158"/>
    <mergeCell ref="AD158:AH158"/>
    <mergeCell ref="AI158:AU158"/>
    <mergeCell ref="AV158:AY158"/>
    <mergeCell ref="H157:L157"/>
    <mergeCell ref="M157:Y157"/>
    <mergeCell ref="Z157:AC157"/>
    <mergeCell ref="AD157:AH157"/>
    <mergeCell ref="AI157:AU157"/>
    <mergeCell ref="AV157:AY157"/>
    <mergeCell ref="H156:L156"/>
    <mergeCell ref="M156:Y156"/>
    <mergeCell ref="Z156:AC156"/>
    <mergeCell ref="AD156:AH156"/>
    <mergeCell ref="AI156:AU156"/>
    <mergeCell ref="AV156:AY156"/>
    <mergeCell ref="H155:L155"/>
    <mergeCell ref="M155:Y155"/>
    <mergeCell ref="Z155:AC155"/>
    <mergeCell ref="AD155:AH155"/>
    <mergeCell ref="AI155:AU155"/>
    <mergeCell ref="AV155:AY155"/>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AD149:AH149"/>
    <mergeCell ref="AI149:AU149"/>
    <mergeCell ref="AV149:AY149"/>
    <mergeCell ref="H150:L150"/>
    <mergeCell ref="M150:Y150"/>
    <mergeCell ref="Z150:AC150"/>
    <mergeCell ref="AD150:AH150"/>
    <mergeCell ref="AI150:AU150"/>
    <mergeCell ref="AV150:AY150"/>
    <mergeCell ref="O106:AC108"/>
    <mergeCell ref="O109:AC111"/>
    <mergeCell ref="N113:AE115"/>
    <mergeCell ref="N117:AE119"/>
    <mergeCell ref="B148:G191"/>
    <mergeCell ref="H148:AC148"/>
    <mergeCell ref="AD148:AY148"/>
    <mergeCell ref="H149:L149"/>
    <mergeCell ref="M149:Y149"/>
    <mergeCell ref="Z149:AC149"/>
    <mergeCell ref="O89:AC91"/>
    <mergeCell ref="AI89:AQ91"/>
    <mergeCell ref="O92:AC94"/>
    <mergeCell ref="AI92:AQ94"/>
    <mergeCell ref="W102:AJ102"/>
    <mergeCell ref="Y105:AB105"/>
    <mergeCell ref="B68:AY68"/>
    <mergeCell ref="B69:AY69"/>
    <mergeCell ref="M70:AA70"/>
    <mergeCell ref="AL70:AY70"/>
    <mergeCell ref="B73:G145"/>
    <mergeCell ref="M76:AS79"/>
    <mergeCell ref="M80:AF81"/>
    <mergeCell ref="AG80:AS81"/>
    <mergeCell ref="Y84:AK84"/>
    <mergeCell ref="U88:X88"/>
    <mergeCell ref="B64:F64"/>
    <mergeCell ref="G64:AY64"/>
    <mergeCell ref="B65:AY65"/>
    <mergeCell ref="B66:F66"/>
    <mergeCell ref="G66:AY66"/>
    <mergeCell ref="B67:AY67"/>
    <mergeCell ref="B59:C59"/>
    <mergeCell ref="D59:AY59"/>
    <mergeCell ref="D60:AY60"/>
    <mergeCell ref="D61:AY61"/>
    <mergeCell ref="D62:AY62"/>
    <mergeCell ref="B63:AY63"/>
    <mergeCell ref="BG53:BX58"/>
    <mergeCell ref="D54:G54"/>
    <mergeCell ref="H54:AG54"/>
    <mergeCell ref="D55:G55"/>
    <mergeCell ref="H55:AG55"/>
    <mergeCell ref="D56:G57"/>
    <mergeCell ref="H56:AG56"/>
    <mergeCell ref="H57:U57"/>
    <mergeCell ref="V57:AG57"/>
    <mergeCell ref="D58:G58"/>
    <mergeCell ref="D52:G52"/>
    <mergeCell ref="H52:AG52"/>
    <mergeCell ref="B53:C58"/>
    <mergeCell ref="D53:G53"/>
    <mergeCell ref="H53:AG53"/>
    <mergeCell ref="AH53:AY58"/>
    <mergeCell ref="H58:AG58"/>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146" max="50" man="1"/>
    <brk id="192"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66"/>
  <sheetViews>
    <sheetView showWhiteSpace="0" topLeftCell="A164" zoomScale="75" zoomScaleNormal="75" zoomScaleSheetLayoutView="85" zoomScalePageLayoutView="55" workbookViewId="0">
      <selection activeCell="A221" sqref="A221:XFD233"/>
    </sheetView>
  </sheetViews>
  <sheetFormatPr defaultColWidth="9" defaultRowHeight="13.1"/>
  <cols>
    <col min="1" max="2" width="2.21875" style="502" customWidth="1"/>
    <col min="3" max="3" width="3.6640625" style="502" customWidth="1"/>
    <col min="4" max="6" width="2.21875" style="502" customWidth="1"/>
    <col min="7" max="7" width="1.6640625" style="502" customWidth="1"/>
    <col min="8" max="25" width="2.21875" style="502" customWidth="1"/>
    <col min="26" max="28" width="2.77734375" style="502" customWidth="1"/>
    <col min="29" max="34" width="2.21875" style="502" customWidth="1"/>
    <col min="35" max="35" width="2.6640625" style="502" customWidth="1"/>
    <col min="36" max="36" width="3.44140625" style="502" customWidth="1"/>
    <col min="37" max="46" width="2.6640625" style="502" customWidth="1"/>
    <col min="47" max="47" width="3.44140625" style="502" customWidth="1"/>
    <col min="48" max="58" width="2.21875" style="502" customWidth="1"/>
    <col min="59" max="16384" width="9" style="502"/>
  </cols>
  <sheetData>
    <row r="1" spans="2:51" ht="23.25" customHeight="1">
      <c r="AQ1" s="503"/>
      <c r="AR1" s="503"/>
      <c r="AS1" s="503"/>
      <c r="AT1" s="503"/>
      <c r="AU1" s="503"/>
      <c r="AV1" s="503"/>
      <c r="AW1" s="503"/>
      <c r="AX1" s="504"/>
    </row>
    <row r="2" spans="2:51" ht="29.95" customHeight="1" thickBot="1">
      <c r="AK2" s="507" t="s">
        <v>0</v>
      </c>
      <c r="AL2" s="507"/>
      <c r="AM2" s="507"/>
      <c r="AN2" s="507"/>
      <c r="AO2" s="507"/>
      <c r="AP2" s="507"/>
      <c r="AQ2" s="507"/>
      <c r="AR2" s="2227" t="s">
        <v>2076</v>
      </c>
      <c r="AS2" s="2228"/>
      <c r="AT2" s="2228"/>
      <c r="AU2" s="2228"/>
      <c r="AV2" s="2228"/>
      <c r="AW2" s="2228"/>
      <c r="AX2" s="2228"/>
      <c r="AY2" s="2228"/>
    </row>
    <row r="3" spans="2:51" ht="19" thickBot="1">
      <c r="B3" s="509" t="s">
        <v>1400</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1" ht="20.95" customHeight="1">
      <c r="B4" s="512" t="s">
        <v>4</v>
      </c>
      <c r="C4" s="513"/>
      <c r="D4" s="513"/>
      <c r="E4" s="513"/>
      <c r="F4" s="513"/>
      <c r="G4" s="513"/>
      <c r="H4" s="1133" t="s">
        <v>2077</v>
      </c>
      <c r="I4" s="1134"/>
      <c r="J4" s="1134"/>
      <c r="K4" s="1134"/>
      <c r="L4" s="1134"/>
      <c r="M4" s="1134"/>
      <c r="N4" s="1134"/>
      <c r="O4" s="1134"/>
      <c r="P4" s="1134"/>
      <c r="Q4" s="1134"/>
      <c r="R4" s="1134"/>
      <c r="S4" s="1134"/>
      <c r="T4" s="1134"/>
      <c r="U4" s="1134"/>
      <c r="V4" s="1134"/>
      <c r="W4" s="1134"/>
      <c r="X4" s="1134"/>
      <c r="Y4" s="1134"/>
      <c r="Z4" s="517" t="s">
        <v>1914</v>
      </c>
      <c r="AA4" s="518"/>
      <c r="AB4" s="518"/>
      <c r="AC4" s="518"/>
      <c r="AD4" s="518"/>
      <c r="AE4" s="519"/>
      <c r="AF4" s="520" t="s">
        <v>2078</v>
      </c>
      <c r="AG4" s="3059"/>
      <c r="AH4" s="3059"/>
      <c r="AI4" s="3059"/>
      <c r="AJ4" s="3059"/>
      <c r="AK4" s="3059"/>
      <c r="AL4" s="3059"/>
      <c r="AM4" s="3059"/>
      <c r="AN4" s="3059"/>
      <c r="AO4" s="3059"/>
      <c r="AP4" s="3059"/>
      <c r="AQ4" s="3060"/>
      <c r="AR4" s="523" t="s">
        <v>8</v>
      </c>
      <c r="AS4" s="518"/>
      <c r="AT4" s="518"/>
      <c r="AU4" s="518"/>
      <c r="AV4" s="518"/>
      <c r="AW4" s="518"/>
      <c r="AX4" s="518"/>
      <c r="AY4" s="524"/>
    </row>
    <row r="5" spans="2:51" ht="44.2" customHeight="1">
      <c r="B5" s="525" t="s">
        <v>9</v>
      </c>
      <c r="C5" s="526"/>
      <c r="D5" s="526"/>
      <c r="E5" s="526"/>
      <c r="F5" s="526"/>
      <c r="G5" s="527"/>
      <c r="H5" s="528" t="s">
        <v>2079</v>
      </c>
      <c r="I5" s="529"/>
      <c r="J5" s="529"/>
      <c r="K5" s="529"/>
      <c r="L5" s="529"/>
      <c r="M5" s="529"/>
      <c r="N5" s="529"/>
      <c r="O5" s="529"/>
      <c r="P5" s="529"/>
      <c r="Q5" s="529"/>
      <c r="R5" s="529"/>
      <c r="S5" s="529"/>
      <c r="T5" s="529"/>
      <c r="U5" s="529"/>
      <c r="V5" s="529"/>
      <c r="W5" s="530"/>
      <c r="X5" s="530"/>
      <c r="Y5" s="530"/>
      <c r="Z5" s="531" t="s">
        <v>11</v>
      </c>
      <c r="AA5" s="532"/>
      <c r="AB5" s="532"/>
      <c r="AC5" s="532"/>
      <c r="AD5" s="532"/>
      <c r="AE5" s="533"/>
      <c r="AF5" s="3061"/>
      <c r="AG5" s="3062"/>
      <c r="AH5" s="3062"/>
      <c r="AI5" s="3062"/>
      <c r="AJ5" s="3062"/>
      <c r="AK5" s="3062"/>
      <c r="AL5" s="3062"/>
      <c r="AM5" s="3062"/>
      <c r="AN5" s="3062"/>
      <c r="AO5" s="3062"/>
      <c r="AP5" s="3062"/>
      <c r="AQ5" s="3063"/>
      <c r="AR5" s="1141" t="s">
        <v>2080</v>
      </c>
      <c r="AS5" s="1142"/>
      <c r="AT5" s="1142"/>
      <c r="AU5" s="1142"/>
      <c r="AV5" s="1142"/>
      <c r="AW5" s="1142"/>
      <c r="AX5" s="1142"/>
      <c r="AY5" s="1143"/>
    </row>
    <row r="6" spans="2:51" ht="30.8" customHeight="1">
      <c r="B6" s="540" t="s">
        <v>13</v>
      </c>
      <c r="C6" s="541"/>
      <c r="D6" s="541"/>
      <c r="E6" s="541"/>
      <c r="F6" s="541"/>
      <c r="G6" s="541"/>
      <c r="H6" s="542" t="s">
        <v>1684</v>
      </c>
      <c r="I6" s="530"/>
      <c r="J6" s="530"/>
      <c r="K6" s="530"/>
      <c r="L6" s="530"/>
      <c r="M6" s="530"/>
      <c r="N6" s="530"/>
      <c r="O6" s="530"/>
      <c r="P6" s="530"/>
      <c r="Q6" s="530"/>
      <c r="R6" s="530"/>
      <c r="S6" s="530"/>
      <c r="T6" s="530"/>
      <c r="U6" s="530"/>
      <c r="V6" s="530"/>
      <c r="W6" s="530"/>
      <c r="X6" s="530"/>
      <c r="Y6" s="530"/>
      <c r="Z6" s="543" t="s">
        <v>15</v>
      </c>
      <c r="AA6" s="544"/>
      <c r="AB6" s="544"/>
      <c r="AC6" s="544"/>
      <c r="AD6" s="544"/>
      <c r="AE6" s="545"/>
      <c r="AF6" s="546" t="s">
        <v>2081</v>
      </c>
      <c r="AG6" s="546"/>
      <c r="AH6" s="546"/>
      <c r="AI6" s="546"/>
      <c r="AJ6" s="546"/>
      <c r="AK6" s="546"/>
      <c r="AL6" s="546"/>
      <c r="AM6" s="546"/>
      <c r="AN6" s="546"/>
      <c r="AO6" s="546"/>
      <c r="AP6" s="546"/>
      <c r="AQ6" s="546"/>
      <c r="AR6" s="530"/>
      <c r="AS6" s="530"/>
      <c r="AT6" s="530"/>
      <c r="AU6" s="530"/>
      <c r="AV6" s="530"/>
      <c r="AW6" s="530"/>
      <c r="AX6" s="530"/>
      <c r="AY6" s="547"/>
    </row>
    <row r="7" spans="2:51" ht="18" customHeight="1">
      <c r="B7" s="548" t="s">
        <v>193</v>
      </c>
      <c r="C7" s="549"/>
      <c r="D7" s="549"/>
      <c r="E7" s="549"/>
      <c r="F7" s="549"/>
      <c r="G7" s="549"/>
      <c r="H7" s="1550" t="s">
        <v>2082</v>
      </c>
      <c r="I7" s="1551"/>
      <c r="J7" s="1551"/>
      <c r="K7" s="1551"/>
      <c r="L7" s="1551"/>
      <c r="M7" s="1551"/>
      <c r="N7" s="1551"/>
      <c r="O7" s="1551"/>
      <c r="P7" s="1551"/>
      <c r="Q7" s="1551"/>
      <c r="R7" s="1551"/>
      <c r="S7" s="1551"/>
      <c r="T7" s="1551"/>
      <c r="U7" s="1551"/>
      <c r="V7" s="1551"/>
      <c r="W7" s="552"/>
      <c r="X7" s="552"/>
      <c r="Y7" s="552"/>
      <c r="Z7" s="553" t="s">
        <v>1919</v>
      </c>
      <c r="AA7" s="530"/>
      <c r="AB7" s="530"/>
      <c r="AC7" s="530"/>
      <c r="AD7" s="530"/>
      <c r="AE7" s="554"/>
      <c r="AF7" s="4132" t="s">
        <v>2083</v>
      </c>
      <c r="AG7" s="1150"/>
      <c r="AH7" s="1150"/>
      <c r="AI7" s="1150"/>
      <c r="AJ7" s="1150"/>
      <c r="AK7" s="1150"/>
      <c r="AL7" s="1150"/>
      <c r="AM7" s="1150"/>
      <c r="AN7" s="1150"/>
      <c r="AO7" s="1150"/>
      <c r="AP7" s="1150"/>
      <c r="AQ7" s="1150"/>
      <c r="AR7" s="1150"/>
      <c r="AS7" s="1150"/>
      <c r="AT7" s="1150"/>
      <c r="AU7" s="1150"/>
      <c r="AV7" s="1150"/>
      <c r="AW7" s="1150"/>
      <c r="AX7" s="1150"/>
      <c r="AY7" s="1151"/>
    </row>
    <row r="8" spans="2:51" ht="24.05" customHeight="1">
      <c r="B8" s="558"/>
      <c r="C8" s="559"/>
      <c r="D8" s="559"/>
      <c r="E8" s="559"/>
      <c r="F8" s="559"/>
      <c r="G8" s="559"/>
      <c r="H8" s="1557"/>
      <c r="I8" s="1558"/>
      <c r="J8" s="1558"/>
      <c r="K8" s="1558"/>
      <c r="L8" s="1558"/>
      <c r="M8" s="1558"/>
      <c r="N8" s="1558"/>
      <c r="O8" s="1558"/>
      <c r="P8" s="1558"/>
      <c r="Q8" s="1558"/>
      <c r="R8" s="1558"/>
      <c r="S8" s="1558"/>
      <c r="T8" s="1558"/>
      <c r="U8" s="1558"/>
      <c r="V8" s="1558"/>
      <c r="W8" s="562"/>
      <c r="X8" s="562"/>
      <c r="Y8" s="562"/>
      <c r="Z8" s="563"/>
      <c r="AA8" s="530"/>
      <c r="AB8" s="530"/>
      <c r="AC8" s="530"/>
      <c r="AD8" s="530"/>
      <c r="AE8" s="554"/>
      <c r="AF8" s="1155"/>
      <c r="AG8" s="1155"/>
      <c r="AH8" s="1155"/>
      <c r="AI8" s="1155"/>
      <c r="AJ8" s="1155"/>
      <c r="AK8" s="1155"/>
      <c r="AL8" s="1155"/>
      <c r="AM8" s="1155"/>
      <c r="AN8" s="1155"/>
      <c r="AO8" s="1155"/>
      <c r="AP8" s="1155"/>
      <c r="AQ8" s="1155"/>
      <c r="AR8" s="1155"/>
      <c r="AS8" s="1155"/>
      <c r="AT8" s="1155"/>
      <c r="AU8" s="1155"/>
      <c r="AV8" s="1155"/>
      <c r="AW8" s="1155"/>
      <c r="AX8" s="1155"/>
      <c r="AY8" s="1156"/>
    </row>
    <row r="9" spans="2:51" ht="103.75" customHeight="1">
      <c r="B9" s="567" t="s">
        <v>687</v>
      </c>
      <c r="C9" s="568"/>
      <c r="D9" s="568"/>
      <c r="E9" s="568"/>
      <c r="F9" s="568"/>
      <c r="G9" s="568"/>
      <c r="H9" s="4133" t="s">
        <v>2084</v>
      </c>
      <c r="I9" s="4134"/>
      <c r="J9" s="4134"/>
      <c r="K9" s="4134"/>
      <c r="L9" s="4134"/>
      <c r="M9" s="4134"/>
      <c r="N9" s="4134"/>
      <c r="O9" s="4134"/>
      <c r="P9" s="4134"/>
      <c r="Q9" s="4134"/>
      <c r="R9" s="4134"/>
      <c r="S9" s="4134"/>
      <c r="T9" s="4134"/>
      <c r="U9" s="4134"/>
      <c r="V9" s="4134"/>
      <c r="W9" s="4134"/>
      <c r="X9" s="4134"/>
      <c r="Y9" s="4134"/>
      <c r="Z9" s="4134"/>
      <c r="AA9" s="4134"/>
      <c r="AB9" s="4134"/>
      <c r="AC9" s="4134"/>
      <c r="AD9" s="4134"/>
      <c r="AE9" s="4134"/>
      <c r="AF9" s="4134"/>
      <c r="AG9" s="4134"/>
      <c r="AH9" s="4134"/>
      <c r="AI9" s="4134"/>
      <c r="AJ9" s="4134"/>
      <c r="AK9" s="4134"/>
      <c r="AL9" s="4134"/>
      <c r="AM9" s="4134"/>
      <c r="AN9" s="4134"/>
      <c r="AO9" s="4134"/>
      <c r="AP9" s="4134"/>
      <c r="AQ9" s="4134"/>
      <c r="AR9" s="4134"/>
      <c r="AS9" s="4134"/>
      <c r="AT9" s="4134"/>
      <c r="AU9" s="4134"/>
      <c r="AV9" s="4134"/>
      <c r="AW9" s="4134"/>
      <c r="AX9" s="4134"/>
      <c r="AY9" s="4135"/>
    </row>
    <row r="10" spans="2:51" ht="137.30000000000001" customHeight="1">
      <c r="B10" s="567" t="s">
        <v>198</v>
      </c>
      <c r="C10" s="568"/>
      <c r="D10" s="568"/>
      <c r="E10" s="568"/>
      <c r="F10" s="568"/>
      <c r="G10" s="568"/>
      <c r="H10" s="4133" t="s">
        <v>2085</v>
      </c>
      <c r="I10" s="4134"/>
      <c r="J10" s="4134"/>
      <c r="K10" s="4134"/>
      <c r="L10" s="4134"/>
      <c r="M10" s="4134"/>
      <c r="N10" s="4134"/>
      <c r="O10" s="4134"/>
      <c r="P10" s="4134"/>
      <c r="Q10" s="4134"/>
      <c r="R10" s="4134"/>
      <c r="S10" s="4134"/>
      <c r="T10" s="4134"/>
      <c r="U10" s="4134"/>
      <c r="V10" s="4134"/>
      <c r="W10" s="4134"/>
      <c r="X10" s="4134"/>
      <c r="Y10" s="4134"/>
      <c r="Z10" s="4134"/>
      <c r="AA10" s="4134"/>
      <c r="AB10" s="4134"/>
      <c r="AC10" s="4134"/>
      <c r="AD10" s="4134"/>
      <c r="AE10" s="4134"/>
      <c r="AF10" s="4134"/>
      <c r="AG10" s="4134"/>
      <c r="AH10" s="4134"/>
      <c r="AI10" s="4134"/>
      <c r="AJ10" s="4134"/>
      <c r="AK10" s="4134"/>
      <c r="AL10" s="4134"/>
      <c r="AM10" s="4134"/>
      <c r="AN10" s="4134"/>
      <c r="AO10" s="4134"/>
      <c r="AP10" s="4134"/>
      <c r="AQ10" s="4134"/>
      <c r="AR10" s="4134"/>
      <c r="AS10" s="4134"/>
      <c r="AT10" s="4134"/>
      <c r="AU10" s="4134"/>
      <c r="AV10" s="4134"/>
      <c r="AW10" s="4134"/>
      <c r="AX10" s="4134"/>
      <c r="AY10" s="4135"/>
    </row>
    <row r="11" spans="2:51" ht="29.3" customHeight="1">
      <c r="B11" s="567" t="s">
        <v>25</v>
      </c>
      <c r="C11" s="568"/>
      <c r="D11" s="568"/>
      <c r="E11" s="568"/>
      <c r="F11" s="568"/>
      <c r="G11" s="572"/>
      <c r="H11" s="573" t="s">
        <v>335</v>
      </c>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5"/>
    </row>
    <row r="12" spans="2:51" ht="20.95" customHeight="1">
      <c r="B12" s="576" t="s">
        <v>691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1160" t="s">
        <v>1963</v>
      </c>
      <c r="R13" s="1160"/>
      <c r="S13" s="1160"/>
      <c r="T13" s="1160"/>
      <c r="U13" s="1160"/>
      <c r="V13" s="1160"/>
      <c r="W13" s="1160"/>
      <c r="X13" s="1160" t="s">
        <v>89</v>
      </c>
      <c r="Y13" s="1160"/>
      <c r="Z13" s="1160"/>
      <c r="AA13" s="1160"/>
      <c r="AB13" s="1160"/>
      <c r="AC13" s="1160"/>
      <c r="AD13" s="1160"/>
      <c r="AE13" s="1160" t="s">
        <v>89</v>
      </c>
      <c r="AF13" s="1160"/>
      <c r="AG13" s="1160"/>
      <c r="AH13" s="1160"/>
      <c r="AI13" s="1160"/>
      <c r="AJ13" s="1160"/>
      <c r="AK13" s="1160"/>
      <c r="AL13" s="4136" t="s">
        <v>2086</v>
      </c>
      <c r="AM13" s="4137"/>
      <c r="AN13" s="4137"/>
      <c r="AO13" s="4137"/>
      <c r="AP13" s="4137"/>
      <c r="AQ13" s="4137"/>
      <c r="AR13" s="4138"/>
      <c r="AS13" s="4139">
        <v>295.363</v>
      </c>
      <c r="AT13" s="4140"/>
      <c r="AU13" s="4140"/>
      <c r="AV13" s="4140"/>
      <c r="AW13" s="4140"/>
      <c r="AX13" s="4140"/>
      <c r="AY13" s="4141"/>
    </row>
    <row r="14" spans="2:51" ht="20.95" customHeight="1">
      <c r="B14" s="585"/>
      <c r="C14" s="586"/>
      <c r="D14" s="586"/>
      <c r="E14" s="586"/>
      <c r="F14" s="586"/>
      <c r="G14" s="587"/>
      <c r="H14" s="617"/>
      <c r="I14" s="602"/>
      <c r="J14" s="618" t="s">
        <v>36</v>
      </c>
      <c r="K14" s="619"/>
      <c r="L14" s="619"/>
      <c r="M14" s="619"/>
      <c r="N14" s="619"/>
      <c r="O14" s="619"/>
      <c r="P14" s="620"/>
      <c r="Q14" s="1161" t="s">
        <v>1963</v>
      </c>
      <c r="R14" s="1161"/>
      <c r="S14" s="1161"/>
      <c r="T14" s="1161"/>
      <c r="U14" s="1161"/>
      <c r="V14" s="1161"/>
      <c r="W14" s="1161"/>
      <c r="X14" s="1161" t="s">
        <v>89</v>
      </c>
      <c r="Y14" s="1161"/>
      <c r="Z14" s="1161"/>
      <c r="AA14" s="1161"/>
      <c r="AB14" s="1161"/>
      <c r="AC14" s="1161"/>
      <c r="AD14" s="1161"/>
      <c r="AE14" s="4142" t="s">
        <v>2087</v>
      </c>
      <c r="AF14" s="4143"/>
      <c r="AG14" s="4143"/>
      <c r="AH14" s="4143"/>
      <c r="AI14" s="4143"/>
      <c r="AJ14" s="4143"/>
      <c r="AK14" s="4144"/>
      <c r="AL14" s="1161" t="s">
        <v>89</v>
      </c>
      <c r="AM14" s="1161"/>
      <c r="AN14" s="1161"/>
      <c r="AO14" s="1161"/>
      <c r="AP14" s="1161"/>
      <c r="AQ14" s="1161"/>
      <c r="AR14" s="1161"/>
      <c r="AS14" s="1579"/>
      <c r="AT14" s="1579"/>
      <c r="AU14" s="1579"/>
      <c r="AV14" s="1579"/>
      <c r="AW14" s="1579"/>
      <c r="AX14" s="1579"/>
      <c r="AY14" s="1580"/>
    </row>
    <row r="15" spans="2:51" ht="24.75" customHeight="1">
      <c r="B15" s="585"/>
      <c r="C15" s="586"/>
      <c r="D15" s="586"/>
      <c r="E15" s="586"/>
      <c r="F15" s="586"/>
      <c r="G15" s="587"/>
      <c r="H15" s="617"/>
      <c r="I15" s="602"/>
      <c r="J15" s="618" t="s">
        <v>38</v>
      </c>
      <c r="K15" s="619"/>
      <c r="L15" s="619"/>
      <c r="M15" s="619"/>
      <c r="N15" s="619"/>
      <c r="O15" s="619"/>
      <c r="P15" s="620"/>
      <c r="Q15" s="1161" t="s">
        <v>1963</v>
      </c>
      <c r="R15" s="1161"/>
      <c r="S15" s="1161"/>
      <c r="T15" s="1161"/>
      <c r="U15" s="1161"/>
      <c r="V15" s="1161"/>
      <c r="W15" s="1161"/>
      <c r="X15" s="1161" t="s">
        <v>89</v>
      </c>
      <c r="Y15" s="1161"/>
      <c r="Z15" s="1161"/>
      <c r="AA15" s="1161"/>
      <c r="AB15" s="1161"/>
      <c r="AC15" s="1161"/>
      <c r="AD15" s="1161"/>
      <c r="AE15" s="1169" t="s">
        <v>89</v>
      </c>
      <c r="AF15" s="1169"/>
      <c r="AG15" s="1169"/>
      <c r="AH15" s="1169"/>
      <c r="AI15" s="1169"/>
      <c r="AJ15" s="1169"/>
      <c r="AK15" s="1169"/>
      <c r="AL15" s="1181" t="s">
        <v>89</v>
      </c>
      <c r="AM15" s="1181"/>
      <c r="AN15" s="1181"/>
      <c r="AO15" s="1181"/>
      <c r="AP15" s="1181"/>
      <c r="AQ15" s="1181"/>
      <c r="AR15" s="1181"/>
      <c r="AS15" s="1579"/>
      <c r="AT15" s="1579"/>
      <c r="AU15" s="1579"/>
      <c r="AV15" s="1579"/>
      <c r="AW15" s="1579"/>
      <c r="AX15" s="1579"/>
      <c r="AY15" s="1580"/>
    </row>
    <row r="16" spans="2:51" ht="24.75" customHeight="1">
      <c r="B16" s="585"/>
      <c r="C16" s="586"/>
      <c r="D16" s="586"/>
      <c r="E16" s="586"/>
      <c r="F16" s="586"/>
      <c r="G16" s="587"/>
      <c r="H16" s="626"/>
      <c r="I16" s="627"/>
      <c r="J16" s="628" t="s">
        <v>39</v>
      </c>
      <c r="K16" s="629"/>
      <c r="L16" s="629"/>
      <c r="M16" s="629"/>
      <c r="N16" s="629"/>
      <c r="O16" s="629"/>
      <c r="P16" s="630"/>
      <c r="Q16" s="1174" t="s">
        <v>280</v>
      </c>
      <c r="R16" s="1174"/>
      <c r="S16" s="1174"/>
      <c r="T16" s="1174"/>
      <c r="U16" s="1174"/>
      <c r="V16" s="1174"/>
      <c r="W16" s="1174"/>
      <c r="X16" s="1174" t="s">
        <v>89</v>
      </c>
      <c r="Y16" s="1174"/>
      <c r="Z16" s="1174"/>
      <c r="AA16" s="1174"/>
      <c r="AB16" s="1174"/>
      <c r="AC16" s="1174"/>
      <c r="AD16" s="1174"/>
      <c r="AE16" s="4145">
        <v>38.484999999999999</v>
      </c>
      <c r="AF16" s="4145"/>
      <c r="AG16" s="4145"/>
      <c r="AH16" s="4145"/>
      <c r="AI16" s="4145"/>
      <c r="AJ16" s="4145"/>
      <c r="AK16" s="4145"/>
      <c r="AL16" s="4145">
        <v>247.41</v>
      </c>
      <c r="AM16" s="4145"/>
      <c r="AN16" s="4145"/>
      <c r="AO16" s="4145"/>
      <c r="AP16" s="4145"/>
      <c r="AQ16" s="4145"/>
      <c r="AR16" s="4145"/>
      <c r="AS16" s="1630">
        <v>295.363</v>
      </c>
      <c r="AT16" s="1631"/>
      <c r="AU16" s="1631"/>
      <c r="AV16" s="1631"/>
      <c r="AW16" s="1631"/>
      <c r="AX16" s="1631"/>
      <c r="AY16" s="4146"/>
    </row>
    <row r="17" spans="2:51" ht="24.75" customHeight="1">
      <c r="B17" s="585"/>
      <c r="C17" s="586"/>
      <c r="D17" s="586"/>
      <c r="E17" s="586"/>
      <c r="F17" s="586"/>
      <c r="G17" s="587"/>
      <c r="H17" s="635" t="s">
        <v>40</v>
      </c>
      <c r="I17" s="636"/>
      <c r="J17" s="636"/>
      <c r="K17" s="636"/>
      <c r="L17" s="636"/>
      <c r="M17" s="636"/>
      <c r="N17" s="636"/>
      <c r="O17" s="636"/>
      <c r="P17" s="636"/>
      <c r="Q17" s="1123" t="s">
        <v>280</v>
      </c>
      <c r="R17" s="1123"/>
      <c r="S17" s="1123"/>
      <c r="T17" s="1123"/>
      <c r="U17" s="1123"/>
      <c r="V17" s="1123"/>
      <c r="W17" s="1123"/>
      <c r="X17" s="1123" t="s">
        <v>89</v>
      </c>
      <c r="Y17" s="1123"/>
      <c r="Z17" s="1123"/>
      <c r="AA17" s="1123"/>
      <c r="AB17" s="1123"/>
      <c r="AC17" s="1123"/>
      <c r="AD17" s="1123"/>
      <c r="AE17" s="4147">
        <v>21.227</v>
      </c>
      <c r="AF17" s="4148"/>
      <c r="AG17" s="4148"/>
      <c r="AH17" s="4148"/>
      <c r="AI17" s="4148"/>
      <c r="AJ17" s="4148"/>
      <c r="AK17" s="4149"/>
      <c r="AL17" s="637"/>
      <c r="AM17" s="637"/>
      <c r="AN17" s="637"/>
      <c r="AO17" s="637"/>
      <c r="AP17" s="637"/>
      <c r="AQ17" s="637"/>
      <c r="AR17" s="637"/>
      <c r="AS17" s="637"/>
      <c r="AT17" s="637"/>
      <c r="AU17" s="637"/>
      <c r="AV17" s="637"/>
      <c r="AW17" s="637"/>
      <c r="AX17" s="637"/>
      <c r="AY17" s="639"/>
    </row>
    <row r="18" spans="2:51" ht="24.75" customHeight="1">
      <c r="B18" s="640"/>
      <c r="C18" s="641"/>
      <c r="D18" s="641"/>
      <c r="E18" s="641"/>
      <c r="F18" s="641"/>
      <c r="G18" s="642"/>
      <c r="H18" s="635" t="s">
        <v>41</v>
      </c>
      <c r="I18" s="636"/>
      <c r="J18" s="636"/>
      <c r="K18" s="636"/>
      <c r="L18" s="636"/>
      <c r="M18" s="636"/>
      <c r="N18" s="636"/>
      <c r="O18" s="636"/>
      <c r="P18" s="636"/>
      <c r="Q18" s="1123" t="s">
        <v>280</v>
      </c>
      <c r="R18" s="1123"/>
      <c r="S18" s="1123"/>
      <c r="T18" s="1123"/>
      <c r="U18" s="1123"/>
      <c r="V18" s="1123"/>
      <c r="W18" s="1123"/>
      <c r="X18" s="1123" t="s">
        <v>89</v>
      </c>
      <c r="Y18" s="1123"/>
      <c r="Z18" s="1123"/>
      <c r="AA18" s="1123"/>
      <c r="AB18" s="1123"/>
      <c r="AC18" s="1123"/>
      <c r="AD18" s="1123"/>
      <c r="AE18" s="4147">
        <f>AE17/AE16*100</f>
        <v>55.156554501753931</v>
      </c>
      <c r="AF18" s="4148"/>
      <c r="AG18" s="4148"/>
      <c r="AH18" s="4148"/>
      <c r="AI18" s="4148"/>
      <c r="AJ18" s="4148"/>
      <c r="AK18" s="4149"/>
      <c r="AL18" s="637"/>
      <c r="AM18" s="637"/>
      <c r="AN18" s="637"/>
      <c r="AO18" s="637"/>
      <c r="AP18" s="637"/>
      <c r="AQ18" s="637"/>
      <c r="AR18" s="637"/>
      <c r="AS18" s="637"/>
      <c r="AT18" s="637"/>
      <c r="AU18" s="637"/>
      <c r="AV18" s="637"/>
      <c r="AW18" s="637"/>
      <c r="AX18" s="637"/>
      <c r="AY18" s="639"/>
    </row>
    <row r="19" spans="2:51"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429</v>
      </c>
      <c r="AV19" s="651"/>
      <c r="AW19" s="651"/>
      <c r="AX19" s="651"/>
      <c r="AY19" s="653"/>
    </row>
    <row r="20" spans="2:51" ht="32.25" customHeight="1">
      <c r="B20" s="654"/>
      <c r="C20" s="645"/>
      <c r="D20" s="645"/>
      <c r="E20" s="645"/>
      <c r="F20" s="645"/>
      <c r="G20" s="646"/>
      <c r="H20" s="4150" t="s">
        <v>2088</v>
      </c>
      <c r="I20" s="4151"/>
      <c r="J20" s="4151"/>
      <c r="K20" s="4151"/>
      <c r="L20" s="4151"/>
      <c r="M20" s="4151"/>
      <c r="N20" s="4151"/>
      <c r="O20" s="4151"/>
      <c r="P20" s="4151"/>
      <c r="Q20" s="4151"/>
      <c r="R20" s="4151"/>
      <c r="S20" s="4151"/>
      <c r="T20" s="4151"/>
      <c r="U20" s="4151"/>
      <c r="V20" s="4151"/>
      <c r="W20" s="4151"/>
      <c r="X20" s="4151"/>
      <c r="Y20" s="4152"/>
      <c r="Z20" s="658" t="s">
        <v>213</v>
      </c>
      <c r="AA20" s="659"/>
      <c r="AB20" s="660"/>
      <c r="AC20" s="1593"/>
      <c r="AD20" s="1593"/>
      <c r="AE20" s="1593"/>
      <c r="AF20" s="1106" t="s">
        <v>432</v>
      </c>
      <c r="AG20" s="1106"/>
      <c r="AH20" s="1106"/>
      <c r="AI20" s="1106"/>
      <c r="AJ20" s="1106"/>
      <c r="AK20" s="1106" t="s">
        <v>432</v>
      </c>
      <c r="AL20" s="1106"/>
      <c r="AM20" s="1106"/>
      <c r="AN20" s="1106"/>
      <c r="AO20" s="1106"/>
      <c r="AP20" s="1106" t="s">
        <v>432</v>
      </c>
      <c r="AQ20" s="1106"/>
      <c r="AR20" s="1106"/>
      <c r="AS20" s="1106"/>
      <c r="AT20" s="1106"/>
      <c r="AU20" s="1089">
        <v>120</v>
      </c>
      <c r="AV20" s="1090"/>
      <c r="AW20" s="1090"/>
      <c r="AX20" s="1090"/>
      <c r="AY20" s="2129"/>
    </row>
    <row r="21" spans="2:51" ht="32.25" customHeight="1">
      <c r="B21" s="664"/>
      <c r="C21" s="665"/>
      <c r="D21" s="665"/>
      <c r="E21" s="665"/>
      <c r="F21" s="665"/>
      <c r="G21" s="666"/>
      <c r="H21" s="4153"/>
      <c r="I21" s="4154"/>
      <c r="J21" s="4154"/>
      <c r="K21" s="4154"/>
      <c r="L21" s="4154"/>
      <c r="M21" s="4154"/>
      <c r="N21" s="4154"/>
      <c r="O21" s="4154"/>
      <c r="P21" s="4154"/>
      <c r="Q21" s="4154"/>
      <c r="R21" s="4154"/>
      <c r="S21" s="4154"/>
      <c r="T21" s="4154"/>
      <c r="U21" s="4154"/>
      <c r="V21" s="4154"/>
      <c r="W21" s="4154"/>
      <c r="X21" s="4154"/>
      <c r="Y21" s="4155"/>
      <c r="Z21" s="581" t="s">
        <v>52</v>
      </c>
      <c r="AA21" s="582"/>
      <c r="AB21" s="583"/>
      <c r="AC21" s="1198" t="s">
        <v>431</v>
      </c>
      <c r="AD21" s="1198"/>
      <c r="AE21" s="1198"/>
      <c r="AF21" s="1198" t="s">
        <v>432</v>
      </c>
      <c r="AG21" s="1198"/>
      <c r="AH21" s="1198"/>
      <c r="AI21" s="1198"/>
      <c r="AJ21" s="1198"/>
      <c r="AK21" s="1198" t="s">
        <v>432</v>
      </c>
      <c r="AL21" s="1198"/>
      <c r="AM21" s="1198"/>
      <c r="AN21" s="1198"/>
      <c r="AO21" s="1198"/>
      <c r="AP21" s="1198" t="s">
        <v>432</v>
      </c>
      <c r="AQ21" s="1198"/>
      <c r="AR21" s="1198"/>
      <c r="AS21" s="1198"/>
      <c r="AT21" s="1198"/>
      <c r="AU21" s="670"/>
      <c r="AV21" s="670"/>
      <c r="AW21" s="670"/>
      <c r="AX21" s="670"/>
      <c r="AY21" s="671"/>
    </row>
    <row r="22" spans="2:51" ht="31.75" customHeight="1">
      <c r="B22" s="672" t="s">
        <v>54</v>
      </c>
      <c r="C22" s="673"/>
      <c r="D22" s="673"/>
      <c r="E22" s="673"/>
      <c r="F22" s="673"/>
      <c r="G22" s="674"/>
      <c r="H22" s="647" t="s">
        <v>55</v>
      </c>
      <c r="I22" s="582"/>
      <c r="J22" s="582"/>
      <c r="K22" s="582"/>
      <c r="L22" s="582"/>
      <c r="M22" s="582"/>
      <c r="N22" s="582"/>
      <c r="O22" s="582"/>
      <c r="P22" s="582"/>
      <c r="Q22" s="582"/>
      <c r="R22" s="582"/>
      <c r="S22" s="582"/>
      <c r="T22" s="582"/>
      <c r="U22" s="582"/>
      <c r="V22" s="582"/>
      <c r="W22" s="582"/>
      <c r="X22" s="582"/>
      <c r="Y22" s="583"/>
      <c r="Z22" s="648"/>
      <c r="AA22" s="649"/>
      <c r="AB22" s="650"/>
      <c r="AC22" s="581" t="s">
        <v>45</v>
      </c>
      <c r="AD22" s="582"/>
      <c r="AE22" s="583"/>
      <c r="AF22" s="651" t="s">
        <v>202</v>
      </c>
      <c r="AG22" s="651"/>
      <c r="AH22" s="651"/>
      <c r="AI22" s="651"/>
      <c r="AJ22" s="651"/>
      <c r="AK22" s="651" t="s">
        <v>203</v>
      </c>
      <c r="AL22" s="651"/>
      <c r="AM22" s="651"/>
      <c r="AN22" s="651"/>
      <c r="AO22" s="651"/>
      <c r="AP22" s="651" t="s">
        <v>204</v>
      </c>
      <c r="AQ22" s="651"/>
      <c r="AR22" s="651"/>
      <c r="AS22" s="651"/>
      <c r="AT22" s="651"/>
      <c r="AU22" s="675" t="s">
        <v>56</v>
      </c>
      <c r="AV22" s="676"/>
      <c r="AW22" s="676"/>
      <c r="AX22" s="676"/>
      <c r="AY22" s="677"/>
    </row>
    <row r="23" spans="2:51" ht="39.950000000000003" customHeight="1">
      <c r="B23" s="678"/>
      <c r="C23" s="679"/>
      <c r="D23" s="679"/>
      <c r="E23" s="679"/>
      <c r="F23" s="679"/>
      <c r="G23" s="680"/>
      <c r="H23" s="4150" t="s">
        <v>2089</v>
      </c>
      <c r="I23" s="4156"/>
      <c r="J23" s="4156"/>
      <c r="K23" s="4156"/>
      <c r="L23" s="4156"/>
      <c r="M23" s="4156"/>
      <c r="N23" s="4156"/>
      <c r="O23" s="4156"/>
      <c r="P23" s="4156"/>
      <c r="Q23" s="4156"/>
      <c r="R23" s="4156"/>
      <c r="S23" s="4156"/>
      <c r="T23" s="4156"/>
      <c r="U23" s="4156"/>
      <c r="V23" s="4156"/>
      <c r="W23" s="4156"/>
      <c r="X23" s="4156"/>
      <c r="Y23" s="4157"/>
      <c r="Z23" s="683" t="s">
        <v>58</v>
      </c>
      <c r="AA23" s="684"/>
      <c r="AB23" s="685"/>
      <c r="AC23" s="1195"/>
      <c r="AD23" s="1150"/>
      <c r="AE23" s="1196"/>
      <c r="AF23" s="1198" t="s">
        <v>432</v>
      </c>
      <c r="AG23" s="1198"/>
      <c r="AH23" s="1198"/>
      <c r="AI23" s="1198"/>
      <c r="AJ23" s="1198"/>
      <c r="AK23" s="1198" t="s">
        <v>432</v>
      </c>
      <c r="AL23" s="1198"/>
      <c r="AM23" s="1198"/>
      <c r="AN23" s="1198"/>
      <c r="AO23" s="1198"/>
      <c r="AP23" s="1198" t="s">
        <v>432</v>
      </c>
      <c r="AQ23" s="1198"/>
      <c r="AR23" s="1198"/>
      <c r="AS23" s="1198"/>
      <c r="AT23" s="1198"/>
      <c r="AU23" s="1197"/>
      <c r="AV23" s="693"/>
      <c r="AW23" s="693"/>
      <c r="AX23" s="693"/>
      <c r="AY23" s="1199"/>
    </row>
    <row r="24" spans="2:51" ht="26.85" customHeight="1">
      <c r="B24" s="698"/>
      <c r="C24" s="699"/>
      <c r="D24" s="699"/>
      <c r="E24" s="699"/>
      <c r="F24" s="699"/>
      <c r="G24" s="700"/>
      <c r="H24" s="4158"/>
      <c r="I24" s="4159"/>
      <c r="J24" s="4159"/>
      <c r="K24" s="4159"/>
      <c r="L24" s="4159"/>
      <c r="M24" s="4159"/>
      <c r="N24" s="4159"/>
      <c r="O24" s="4159"/>
      <c r="P24" s="4159"/>
      <c r="Q24" s="4159"/>
      <c r="R24" s="4159"/>
      <c r="S24" s="4159"/>
      <c r="T24" s="4159"/>
      <c r="U24" s="4159"/>
      <c r="V24" s="4159"/>
      <c r="W24" s="4159"/>
      <c r="X24" s="4159"/>
      <c r="Y24" s="4160"/>
      <c r="Z24" s="704"/>
      <c r="AA24" s="705"/>
      <c r="AB24" s="706"/>
      <c r="AC24" s="1154"/>
      <c r="AD24" s="1155"/>
      <c r="AE24" s="1202"/>
      <c r="AF24" s="713" t="s">
        <v>432</v>
      </c>
      <c r="AG24" s="714"/>
      <c r="AH24" s="714"/>
      <c r="AI24" s="714"/>
      <c r="AJ24" s="715"/>
      <c r="AK24" s="713" t="s">
        <v>432</v>
      </c>
      <c r="AL24" s="714"/>
      <c r="AM24" s="714"/>
      <c r="AN24" s="714"/>
      <c r="AO24" s="715"/>
      <c r="AP24" s="713" t="s">
        <v>432</v>
      </c>
      <c r="AQ24" s="714"/>
      <c r="AR24" s="714"/>
      <c r="AS24" s="714"/>
      <c r="AT24" s="715"/>
      <c r="AU24" s="713" t="s">
        <v>2090</v>
      </c>
      <c r="AV24" s="714"/>
      <c r="AW24" s="714"/>
      <c r="AX24" s="714"/>
      <c r="AY24" s="2046"/>
    </row>
    <row r="25" spans="2:51" ht="88.55" customHeight="1">
      <c r="B25" s="672" t="s">
        <v>66</v>
      </c>
      <c r="C25" s="719"/>
      <c r="D25" s="719"/>
      <c r="E25" s="719"/>
      <c r="F25" s="719"/>
      <c r="G25" s="719"/>
      <c r="H25" s="4161" t="s">
        <v>2091</v>
      </c>
      <c r="I25" s="4162"/>
      <c r="J25" s="4162"/>
      <c r="K25" s="4162"/>
      <c r="L25" s="4162"/>
      <c r="M25" s="4162"/>
      <c r="N25" s="4162"/>
      <c r="O25" s="4162"/>
      <c r="P25" s="4162"/>
      <c r="Q25" s="4162"/>
      <c r="R25" s="4162"/>
      <c r="S25" s="4162"/>
      <c r="T25" s="4162"/>
      <c r="U25" s="4162"/>
      <c r="V25" s="4162"/>
      <c r="W25" s="4162"/>
      <c r="X25" s="4162"/>
      <c r="Y25" s="4163"/>
      <c r="Z25" s="723" t="s">
        <v>68</v>
      </c>
      <c r="AA25" s="724"/>
      <c r="AB25" s="725"/>
      <c r="AC25" s="4164" t="s">
        <v>2092</v>
      </c>
      <c r="AD25" s="4165"/>
      <c r="AE25" s="4165"/>
      <c r="AF25" s="4165"/>
      <c r="AG25" s="4165"/>
      <c r="AH25" s="4165"/>
      <c r="AI25" s="4165"/>
      <c r="AJ25" s="4165"/>
      <c r="AK25" s="4165"/>
      <c r="AL25" s="4165"/>
      <c r="AM25" s="4165"/>
      <c r="AN25" s="4165"/>
      <c r="AO25" s="4165"/>
      <c r="AP25" s="4165"/>
      <c r="AQ25" s="4165"/>
      <c r="AR25" s="4165"/>
      <c r="AS25" s="4165"/>
      <c r="AT25" s="4165"/>
      <c r="AU25" s="4165"/>
      <c r="AV25" s="4165"/>
      <c r="AW25" s="4165"/>
      <c r="AX25" s="4165"/>
      <c r="AY25" s="4166"/>
    </row>
    <row r="26" spans="2:51" ht="23.1" customHeight="1">
      <c r="B26" s="729" t="s">
        <v>70</v>
      </c>
      <c r="C26" s="730"/>
      <c r="D26" s="731" t="s">
        <v>71</v>
      </c>
      <c r="E26" s="732"/>
      <c r="F26" s="732"/>
      <c r="G26" s="732"/>
      <c r="H26" s="732"/>
      <c r="I26" s="732"/>
      <c r="J26" s="732"/>
      <c r="K26" s="732"/>
      <c r="L26" s="733"/>
      <c r="M26" s="734" t="s">
        <v>72</v>
      </c>
      <c r="N26" s="734"/>
      <c r="O26" s="734"/>
      <c r="P26" s="734"/>
      <c r="Q26" s="734"/>
      <c r="R26" s="734"/>
      <c r="S26" s="735" t="s">
        <v>206</v>
      </c>
      <c r="T26" s="735"/>
      <c r="U26" s="735"/>
      <c r="V26" s="735"/>
      <c r="W26" s="735"/>
      <c r="X26" s="735"/>
      <c r="Y26" s="736" t="s">
        <v>73</v>
      </c>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7"/>
    </row>
    <row r="27" spans="2:51" ht="23.1" customHeight="1">
      <c r="B27" s="738"/>
      <c r="C27" s="739"/>
      <c r="D27" s="4167" t="s">
        <v>2093</v>
      </c>
      <c r="E27" s="4168"/>
      <c r="F27" s="4168"/>
      <c r="G27" s="4168"/>
      <c r="H27" s="4168"/>
      <c r="I27" s="4168"/>
      <c r="J27" s="4168"/>
      <c r="K27" s="4168"/>
      <c r="L27" s="4169"/>
      <c r="M27" s="4170">
        <v>180.245</v>
      </c>
      <c r="N27" s="4170"/>
      <c r="O27" s="4170"/>
      <c r="P27" s="4170"/>
      <c r="Q27" s="4170"/>
      <c r="R27" s="4170"/>
      <c r="S27" s="4171">
        <v>111.438</v>
      </c>
      <c r="T27" s="4171"/>
      <c r="U27" s="4171"/>
      <c r="V27" s="4171"/>
      <c r="W27" s="4171"/>
      <c r="X27" s="4171"/>
      <c r="Y27" s="1217"/>
      <c r="Z27" s="1218"/>
      <c r="AA27" s="1218"/>
      <c r="AB27" s="1218"/>
      <c r="AC27" s="1218"/>
      <c r="AD27" s="1218"/>
      <c r="AE27" s="1218"/>
      <c r="AF27" s="1218"/>
      <c r="AG27" s="1218"/>
      <c r="AH27" s="1218"/>
      <c r="AI27" s="1218"/>
      <c r="AJ27" s="1218"/>
      <c r="AK27" s="1218"/>
      <c r="AL27" s="1218"/>
      <c r="AM27" s="1218"/>
      <c r="AN27" s="1218"/>
      <c r="AO27" s="1218"/>
      <c r="AP27" s="1218"/>
      <c r="AQ27" s="1218"/>
      <c r="AR27" s="1218"/>
      <c r="AS27" s="1218"/>
      <c r="AT27" s="1218"/>
      <c r="AU27" s="1218"/>
      <c r="AV27" s="1218"/>
      <c r="AW27" s="1218"/>
      <c r="AX27" s="1218"/>
      <c r="AY27" s="1219"/>
    </row>
    <row r="28" spans="2:51" ht="23.1" customHeight="1">
      <c r="B28" s="738"/>
      <c r="C28" s="739"/>
      <c r="D28" s="4172" t="s">
        <v>2094</v>
      </c>
      <c r="E28" s="4173"/>
      <c r="F28" s="4173"/>
      <c r="G28" s="4173"/>
      <c r="H28" s="4173"/>
      <c r="I28" s="4173"/>
      <c r="J28" s="4173"/>
      <c r="K28" s="4173"/>
      <c r="L28" s="4174"/>
      <c r="M28" s="4175">
        <v>44.975000000000001</v>
      </c>
      <c r="N28" s="4175"/>
      <c r="O28" s="4175"/>
      <c r="P28" s="4175"/>
      <c r="Q28" s="4175"/>
      <c r="R28" s="4175"/>
      <c r="S28" s="3287">
        <v>46.298000000000002</v>
      </c>
      <c r="T28" s="3287"/>
      <c r="U28" s="3287"/>
      <c r="V28" s="3287"/>
      <c r="W28" s="3287"/>
      <c r="X28" s="3287"/>
      <c r="Y28" s="1225"/>
      <c r="Z28" s="1226"/>
      <c r="AA28" s="1226"/>
      <c r="AB28" s="1226"/>
      <c r="AC28" s="1226"/>
      <c r="AD28" s="1226"/>
      <c r="AE28" s="1226"/>
      <c r="AF28" s="1226"/>
      <c r="AG28" s="1226"/>
      <c r="AH28" s="1226"/>
      <c r="AI28" s="1226"/>
      <c r="AJ28" s="1226"/>
      <c r="AK28" s="1226"/>
      <c r="AL28" s="1226"/>
      <c r="AM28" s="1226"/>
      <c r="AN28" s="1226"/>
      <c r="AO28" s="1226"/>
      <c r="AP28" s="1226"/>
      <c r="AQ28" s="1226"/>
      <c r="AR28" s="1226"/>
      <c r="AS28" s="1226"/>
      <c r="AT28" s="1226"/>
      <c r="AU28" s="1226"/>
      <c r="AV28" s="1226"/>
      <c r="AW28" s="1226"/>
      <c r="AX28" s="1226"/>
      <c r="AY28" s="1227"/>
    </row>
    <row r="29" spans="2:51" ht="23.1" customHeight="1">
      <c r="B29" s="738"/>
      <c r="C29" s="739"/>
      <c r="D29" s="4176" t="s">
        <v>2095</v>
      </c>
      <c r="E29" s="4173"/>
      <c r="F29" s="4173"/>
      <c r="G29" s="4173"/>
      <c r="H29" s="4173"/>
      <c r="I29" s="4173"/>
      <c r="J29" s="4173"/>
      <c r="K29" s="4173"/>
      <c r="L29" s="4174"/>
      <c r="M29" s="4175">
        <v>22.19</v>
      </c>
      <c r="N29" s="4175"/>
      <c r="O29" s="4175"/>
      <c r="P29" s="4175"/>
      <c r="Q29" s="4175"/>
      <c r="R29" s="4175"/>
      <c r="S29" s="3287">
        <v>20.126999999999999</v>
      </c>
      <c r="T29" s="3287"/>
      <c r="U29" s="3287"/>
      <c r="V29" s="3287"/>
      <c r="W29" s="3287"/>
      <c r="X29" s="3287"/>
      <c r="Y29" s="1225"/>
      <c r="Z29" s="1226"/>
      <c r="AA29" s="1226"/>
      <c r="AB29" s="1226"/>
      <c r="AC29" s="1226"/>
      <c r="AD29" s="1226"/>
      <c r="AE29" s="1226"/>
      <c r="AF29" s="1226"/>
      <c r="AG29" s="1226"/>
      <c r="AH29" s="1226"/>
      <c r="AI29" s="1226"/>
      <c r="AJ29" s="1226"/>
      <c r="AK29" s="1226"/>
      <c r="AL29" s="1226"/>
      <c r="AM29" s="1226"/>
      <c r="AN29" s="1226"/>
      <c r="AO29" s="1226"/>
      <c r="AP29" s="1226"/>
      <c r="AQ29" s="1226"/>
      <c r="AR29" s="1226"/>
      <c r="AS29" s="1226"/>
      <c r="AT29" s="1226"/>
      <c r="AU29" s="1226"/>
      <c r="AV29" s="1226"/>
      <c r="AW29" s="1226"/>
      <c r="AX29" s="1226"/>
      <c r="AY29" s="1227"/>
    </row>
    <row r="30" spans="2:51" ht="23.1" customHeight="1">
      <c r="B30" s="738"/>
      <c r="C30" s="739"/>
      <c r="D30" s="4177" t="s">
        <v>2096</v>
      </c>
      <c r="E30" s="4178"/>
      <c r="F30" s="4178"/>
      <c r="G30" s="4178"/>
      <c r="H30" s="4178"/>
      <c r="I30" s="4178"/>
      <c r="J30" s="4178"/>
      <c r="K30" s="4178"/>
      <c r="L30" s="4179"/>
      <c r="M30" s="4175"/>
      <c r="N30" s="4175"/>
      <c r="O30" s="4175"/>
      <c r="P30" s="4175"/>
      <c r="Q30" s="4175"/>
      <c r="R30" s="4175"/>
      <c r="S30" s="4180">
        <v>117.5</v>
      </c>
      <c r="T30" s="4181"/>
      <c r="U30" s="4181"/>
      <c r="V30" s="4181"/>
      <c r="W30" s="4181"/>
      <c r="X30" s="4182"/>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51" ht="23.1" customHeight="1">
      <c r="B31" s="738"/>
      <c r="C31" s="739"/>
      <c r="D31" s="1220"/>
      <c r="E31" s="1221"/>
      <c r="F31" s="1221"/>
      <c r="G31" s="1221"/>
      <c r="H31" s="1221"/>
      <c r="I31" s="1221"/>
      <c r="J31" s="1221"/>
      <c r="K31" s="1221"/>
      <c r="L31" s="1222"/>
      <c r="M31" s="4175"/>
      <c r="N31" s="4175"/>
      <c r="O31" s="4175"/>
      <c r="P31" s="4175"/>
      <c r="Q31" s="4175"/>
      <c r="R31" s="4175"/>
      <c r="S31" s="1223"/>
      <c r="T31" s="1223"/>
      <c r="U31" s="1223"/>
      <c r="V31" s="1223"/>
      <c r="W31" s="1223"/>
      <c r="X31" s="1223"/>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51" ht="23.1" customHeight="1">
      <c r="B32" s="738"/>
      <c r="C32" s="739"/>
      <c r="D32" s="1220"/>
      <c r="E32" s="1221"/>
      <c r="F32" s="1221"/>
      <c r="G32" s="1221"/>
      <c r="H32" s="1221"/>
      <c r="I32" s="1221"/>
      <c r="J32" s="1221"/>
      <c r="K32" s="1221"/>
      <c r="L32" s="1222"/>
      <c r="M32" s="4175"/>
      <c r="N32" s="4175"/>
      <c r="O32" s="4175"/>
      <c r="P32" s="4175"/>
      <c r="Q32" s="4175"/>
      <c r="R32" s="4175"/>
      <c r="S32" s="1223"/>
      <c r="T32" s="1223"/>
      <c r="U32" s="1223"/>
      <c r="V32" s="1223"/>
      <c r="W32" s="1223"/>
      <c r="X32" s="1223"/>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ht="23.1" customHeight="1">
      <c r="B33" s="738"/>
      <c r="C33" s="739"/>
      <c r="D33" s="1228"/>
      <c r="E33" s="1229"/>
      <c r="F33" s="1229"/>
      <c r="G33" s="1229"/>
      <c r="H33" s="1229"/>
      <c r="I33" s="1229"/>
      <c r="J33" s="1229"/>
      <c r="K33" s="1229"/>
      <c r="L33" s="1230"/>
      <c r="M33" s="4183"/>
      <c r="N33" s="4183"/>
      <c r="O33" s="4183"/>
      <c r="P33" s="4183"/>
      <c r="Q33" s="4183"/>
      <c r="R33" s="4183"/>
      <c r="S33" s="1231"/>
      <c r="T33" s="1231"/>
      <c r="U33" s="1231"/>
      <c r="V33" s="1231"/>
      <c r="W33" s="1231"/>
      <c r="X33" s="1231"/>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ht="23.1" customHeight="1">
      <c r="B34" s="763"/>
      <c r="C34" s="764"/>
      <c r="D34" s="765" t="s">
        <v>39</v>
      </c>
      <c r="E34" s="766"/>
      <c r="F34" s="766"/>
      <c r="G34" s="766"/>
      <c r="H34" s="766"/>
      <c r="I34" s="766"/>
      <c r="J34" s="766"/>
      <c r="K34" s="766"/>
      <c r="L34" s="767"/>
      <c r="M34" s="4184">
        <f>SUM(M27:R29)</f>
        <v>247.41</v>
      </c>
      <c r="N34" s="4184"/>
      <c r="O34" s="4184"/>
      <c r="P34" s="4184"/>
      <c r="Q34" s="4184"/>
      <c r="R34" s="4184"/>
      <c r="S34" s="4185">
        <f>SUM(S27:X30)</f>
        <v>295.363</v>
      </c>
      <c r="T34" s="4186"/>
      <c r="U34" s="4186"/>
      <c r="V34" s="4186"/>
      <c r="W34" s="4186"/>
      <c r="X34" s="4187"/>
      <c r="Y34" s="1237"/>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9"/>
    </row>
    <row r="35" spans="1:51" ht="2.95" customHeight="1">
      <c r="A35" s="773"/>
      <c r="B35" s="774"/>
      <c r="C35" s="774"/>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row>
    <row r="36" spans="1:51" ht="2.95" customHeight="1" thickBot="1">
      <c r="A36" s="773"/>
      <c r="B36" s="776"/>
      <c r="C36" s="776"/>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row>
    <row r="37" spans="1:51" ht="20.95" hidden="1" customHeight="1">
      <c r="B37" s="778" t="s">
        <v>76</v>
      </c>
      <c r="C37" s="779"/>
      <c r="D37" s="780" t="s">
        <v>77</v>
      </c>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781"/>
    </row>
    <row r="38" spans="1:51" ht="203.25" hidden="1" customHeight="1">
      <c r="B38" s="778"/>
      <c r="C38" s="779"/>
      <c r="D38" s="782" t="s">
        <v>78</v>
      </c>
      <c r="E38" s="783"/>
      <c r="F38" s="783"/>
      <c r="G38" s="783"/>
      <c r="H38" s="783"/>
      <c r="I38" s="783"/>
      <c r="J38" s="783"/>
      <c r="K38" s="783"/>
      <c r="L38" s="783"/>
      <c r="M38" s="783"/>
      <c r="N38" s="783"/>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4"/>
    </row>
    <row r="39" spans="1:51" ht="20.3" hidden="1" customHeight="1">
      <c r="B39" s="778"/>
      <c r="C39" s="779"/>
      <c r="D39" s="785" t="s">
        <v>79</v>
      </c>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7"/>
    </row>
    <row r="40" spans="1:51" ht="100.5" hidden="1" customHeight="1" thickBot="1">
      <c r="B40" s="788"/>
      <c r="C40" s="789"/>
      <c r="D40" s="790"/>
      <c r="E40" s="791"/>
      <c r="F40" s="791"/>
      <c r="G40" s="791"/>
      <c r="H40" s="791"/>
      <c r="I40" s="791"/>
      <c r="J40" s="791"/>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2"/>
    </row>
    <row r="41" spans="1:51" ht="20.95" hidden="1" customHeight="1">
      <c r="A41" s="793"/>
      <c r="B41" s="794"/>
      <c r="C41" s="795"/>
      <c r="D41" s="796" t="s">
        <v>80</v>
      </c>
      <c r="E41" s="797"/>
      <c r="F41" s="797"/>
      <c r="G41" s="797"/>
      <c r="H41" s="797"/>
      <c r="I41" s="797"/>
      <c r="J41" s="797"/>
      <c r="K41" s="797"/>
      <c r="L41" s="797"/>
      <c r="M41" s="797"/>
      <c r="N41" s="797"/>
      <c r="O41" s="797"/>
      <c r="P41" s="797"/>
      <c r="Q41" s="797"/>
      <c r="R41" s="797"/>
      <c r="S41" s="797"/>
      <c r="T41" s="797"/>
      <c r="U41" s="797"/>
      <c r="V41" s="797"/>
      <c r="W41" s="797"/>
      <c r="X41" s="797"/>
      <c r="Y41" s="797"/>
      <c r="Z41" s="797"/>
      <c r="AA41" s="797"/>
      <c r="AB41" s="797"/>
      <c r="AC41" s="797"/>
      <c r="AD41" s="797"/>
      <c r="AE41" s="797"/>
      <c r="AF41" s="797"/>
      <c r="AG41" s="797"/>
      <c r="AH41" s="797"/>
      <c r="AI41" s="797"/>
      <c r="AJ41" s="797"/>
      <c r="AK41" s="797"/>
      <c r="AL41" s="797"/>
      <c r="AM41" s="797"/>
      <c r="AN41" s="797"/>
      <c r="AO41" s="797"/>
      <c r="AP41" s="797"/>
      <c r="AQ41" s="797"/>
      <c r="AR41" s="797"/>
      <c r="AS41" s="797"/>
      <c r="AT41" s="797"/>
      <c r="AU41" s="797"/>
      <c r="AV41" s="797"/>
      <c r="AW41" s="797"/>
      <c r="AX41" s="797"/>
      <c r="AY41" s="798"/>
    </row>
    <row r="42" spans="1:51" ht="136" hidden="1" customHeight="1">
      <c r="A42" s="793"/>
      <c r="B42" s="799"/>
      <c r="C42" s="800"/>
      <c r="D42" s="801"/>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2"/>
      <c r="AY42" s="803"/>
    </row>
    <row r="43" spans="1:51" ht="20.95" customHeight="1">
      <c r="A43" s="793"/>
      <c r="B43" s="804" t="s">
        <v>81</v>
      </c>
      <c r="C43" s="805"/>
      <c r="D43" s="805"/>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805"/>
      <c r="AH43" s="805"/>
      <c r="AI43" s="805"/>
      <c r="AJ43" s="805"/>
      <c r="AK43" s="805"/>
      <c r="AL43" s="805"/>
      <c r="AM43" s="805"/>
      <c r="AN43" s="805"/>
      <c r="AO43" s="805"/>
      <c r="AP43" s="805"/>
      <c r="AQ43" s="805"/>
      <c r="AR43" s="805"/>
      <c r="AS43" s="805"/>
      <c r="AT43" s="805"/>
      <c r="AU43" s="805"/>
      <c r="AV43" s="805"/>
      <c r="AW43" s="805"/>
      <c r="AX43" s="805"/>
      <c r="AY43" s="806"/>
    </row>
    <row r="44" spans="1:51" ht="20.95" customHeight="1">
      <c r="A44" s="793"/>
      <c r="B44" s="799"/>
      <c r="C44" s="800"/>
      <c r="D44" s="807" t="s">
        <v>82</v>
      </c>
      <c r="E44" s="717"/>
      <c r="F44" s="717"/>
      <c r="G44" s="717"/>
      <c r="H44" s="716" t="s">
        <v>83</v>
      </c>
      <c r="I44" s="717"/>
      <c r="J44" s="717"/>
      <c r="K44" s="717"/>
      <c r="L44" s="717"/>
      <c r="M44" s="717"/>
      <c r="N44" s="717"/>
      <c r="O44" s="717"/>
      <c r="P44" s="717"/>
      <c r="Q44" s="717"/>
      <c r="R44" s="717"/>
      <c r="S44" s="717"/>
      <c r="T44" s="717"/>
      <c r="U44" s="717"/>
      <c r="V44" s="717"/>
      <c r="W44" s="717"/>
      <c r="X44" s="717"/>
      <c r="Y44" s="717"/>
      <c r="Z44" s="717"/>
      <c r="AA44" s="717"/>
      <c r="AB44" s="717"/>
      <c r="AC44" s="717"/>
      <c r="AD44" s="717"/>
      <c r="AE44" s="717"/>
      <c r="AF44" s="717"/>
      <c r="AG44" s="808"/>
      <c r="AH44" s="716" t="s">
        <v>84</v>
      </c>
      <c r="AI44" s="717"/>
      <c r="AJ44" s="717"/>
      <c r="AK44" s="717"/>
      <c r="AL44" s="717"/>
      <c r="AM44" s="717"/>
      <c r="AN44" s="717"/>
      <c r="AO44" s="717"/>
      <c r="AP44" s="717"/>
      <c r="AQ44" s="717"/>
      <c r="AR44" s="717"/>
      <c r="AS44" s="717"/>
      <c r="AT44" s="717"/>
      <c r="AU44" s="717"/>
      <c r="AV44" s="717"/>
      <c r="AW44" s="717"/>
      <c r="AX44" s="717"/>
      <c r="AY44" s="718"/>
    </row>
    <row r="45" spans="1:51" ht="26.2" customHeight="1">
      <c r="A45" s="793"/>
      <c r="B45" s="809" t="s">
        <v>85</v>
      </c>
      <c r="C45" s="810"/>
      <c r="D45" s="811" t="s">
        <v>86</v>
      </c>
      <c r="E45" s="812"/>
      <c r="F45" s="812"/>
      <c r="G45" s="813"/>
      <c r="H45" s="814" t="s">
        <v>87</v>
      </c>
      <c r="I45" s="812"/>
      <c r="J45" s="812"/>
      <c r="K45" s="812"/>
      <c r="L45" s="812"/>
      <c r="M45" s="812"/>
      <c r="N45" s="812"/>
      <c r="O45" s="812"/>
      <c r="P45" s="812"/>
      <c r="Q45" s="812"/>
      <c r="R45" s="812"/>
      <c r="S45" s="812"/>
      <c r="T45" s="812"/>
      <c r="U45" s="812"/>
      <c r="V45" s="812"/>
      <c r="W45" s="812"/>
      <c r="X45" s="812"/>
      <c r="Y45" s="812"/>
      <c r="Z45" s="812"/>
      <c r="AA45" s="812"/>
      <c r="AB45" s="812"/>
      <c r="AC45" s="812"/>
      <c r="AD45" s="812"/>
      <c r="AE45" s="812"/>
      <c r="AF45" s="812"/>
      <c r="AG45" s="813"/>
      <c r="AH45" s="3153" t="s">
        <v>2097</v>
      </c>
      <c r="AI45" s="3154"/>
      <c r="AJ45" s="3154"/>
      <c r="AK45" s="3154"/>
      <c r="AL45" s="3154"/>
      <c r="AM45" s="3154"/>
      <c r="AN45" s="3154"/>
      <c r="AO45" s="3154"/>
      <c r="AP45" s="3154"/>
      <c r="AQ45" s="3154"/>
      <c r="AR45" s="3154"/>
      <c r="AS45" s="3154"/>
      <c r="AT45" s="3154"/>
      <c r="AU45" s="3154"/>
      <c r="AV45" s="3154"/>
      <c r="AW45" s="3154"/>
      <c r="AX45" s="3154"/>
      <c r="AY45" s="3155"/>
    </row>
    <row r="46" spans="1:51" ht="33.4" customHeight="1">
      <c r="A46" s="793"/>
      <c r="B46" s="818"/>
      <c r="C46" s="819"/>
      <c r="D46" s="820" t="s">
        <v>86</v>
      </c>
      <c r="E46" s="821"/>
      <c r="F46" s="821"/>
      <c r="G46" s="822"/>
      <c r="H46" s="823" t="s">
        <v>227</v>
      </c>
      <c r="I46" s="824"/>
      <c r="J46" s="824"/>
      <c r="K46" s="824"/>
      <c r="L46" s="824"/>
      <c r="M46" s="824"/>
      <c r="N46" s="824"/>
      <c r="O46" s="824"/>
      <c r="P46" s="824"/>
      <c r="Q46" s="824"/>
      <c r="R46" s="824"/>
      <c r="S46" s="824"/>
      <c r="T46" s="824"/>
      <c r="U46" s="824"/>
      <c r="V46" s="824"/>
      <c r="W46" s="824"/>
      <c r="X46" s="824"/>
      <c r="Y46" s="824"/>
      <c r="Z46" s="824"/>
      <c r="AA46" s="824"/>
      <c r="AB46" s="824"/>
      <c r="AC46" s="824"/>
      <c r="AD46" s="824"/>
      <c r="AE46" s="824"/>
      <c r="AF46" s="824"/>
      <c r="AG46" s="825"/>
      <c r="AH46" s="3156"/>
      <c r="AI46" s="3157"/>
      <c r="AJ46" s="3157"/>
      <c r="AK46" s="3157"/>
      <c r="AL46" s="3157"/>
      <c r="AM46" s="3157"/>
      <c r="AN46" s="3157"/>
      <c r="AO46" s="3157"/>
      <c r="AP46" s="3157"/>
      <c r="AQ46" s="3157"/>
      <c r="AR46" s="3157"/>
      <c r="AS46" s="3157"/>
      <c r="AT46" s="3157"/>
      <c r="AU46" s="3157"/>
      <c r="AV46" s="3157"/>
      <c r="AW46" s="3157"/>
      <c r="AX46" s="3157"/>
      <c r="AY46" s="3158"/>
    </row>
    <row r="47" spans="1:51" ht="26.2" customHeight="1">
      <c r="A47" s="793"/>
      <c r="B47" s="829"/>
      <c r="C47" s="830"/>
      <c r="D47" s="831" t="s">
        <v>1950</v>
      </c>
      <c r="E47" s="832"/>
      <c r="F47" s="832"/>
      <c r="G47" s="833"/>
      <c r="H47" s="834" t="s">
        <v>1953</v>
      </c>
      <c r="I47" s="835"/>
      <c r="J47" s="835"/>
      <c r="K47" s="835"/>
      <c r="L47" s="835"/>
      <c r="M47" s="835"/>
      <c r="N47" s="835"/>
      <c r="O47" s="835"/>
      <c r="P47" s="835"/>
      <c r="Q47" s="835"/>
      <c r="R47" s="835"/>
      <c r="S47" s="835"/>
      <c r="T47" s="835"/>
      <c r="U47" s="835"/>
      <c r="V47" s="835"/>
      <c r="W47" s="835"/>
      <c r="X47" s="835"/>
      <c r="Y47" s="835"/>
      <c r="Z47" s="835"/>
      <c r="AA47" s="835"/>
      <c r="AB47" s="835"/>
      <c r="AC47" s="835"/>
      <c r="AD47" s="835"/>
      <c r="AE47" s="835"/>
      <c r="AF47" s="835"/>
      <c r="AG47" s="836"/>
      <c r="AH47" s="3162"/>
      <c r="AI47" s="3163"/>
      <c r="AJ47" s="3163"/>
      <c r="AK47" s="3163"/>
      <c r="AL47" s="3163"/>
      <c r="AM47" s="3163"/>
      <c r="AN47" s="3163"/>
      <c r="AO47" s="3163"/>
      <c r="AP47" s="3163"/>
      <c r="AQ47" s="3163"/>
      <c r="AR47" s="3163"/>
      <c r="AS47" s="3163"/>
      <c r="AT47" s="3163"/>
      <c r="AU47" s="3163"/>
      <c r="AV47" s="3163"/>
      <c r="AW47" s="3163"/>
      <c r="AX47" s="3163"/>
      <c r="AY47" s="3164"/>
    </row>
    <row r="48" spans="1:51" ht="26.2" customHeight="1">
      <c r="A48" s="793"/>
      <c r="B48" s="818" t="s">
        <v>91</v>
      </c>
      <c r="C48" s="819"/>
      <c r="D48" s="1241" t="s">
        <v>1950</v>
      </c>
      <c r="E48" s="1029"/>
      <c r="F48" s="1029"/>
      <c r="G48" s="1030"/>
      <c r="H48" s="814" t="s">
        <v>92</v>
      </c>
      <c r="I48" s="812"/>
      <c r="J48" s="812"/>
      <c r="K48" s="812"/>
      <c r="L48" s="812"/>
      <c r="M48" s="812"/>
      <c r="N48" s="812"/>
      <c r="O48" s="812"/>
      <c r="P48" s="812"/>
      <c r="Q48" s="812"/>
      <c r="R48" s="812"/>
      <c r="S48" s="812"/>
      <c r="T48" s="812"/>
      <c r="U48" s="812"/>
      <c r="V48" s="812"/>
      <c r="W48" s="812"/>
      <c r="X48" s="812"/>
      <c r="Y48" s="812"/>
      <c r="Z48" s="812"/>
      <c r="AA48" s="812"/>
      <c r="AB48" s="812"/>
      <c r="AC48" s="812"/>
      <c r="AD48" s="812"/>
      <c r="AE48" s="812"/>
      <c r="AF48" s="812"/>
      <c r="AG48" s="813"/>
      <c r="AH48" s="3295" t="s">
        <v>2098</v>
      </c>
      <c r="AI48" s="2315"/>
      <c r="AJ48" s="2315"/>
      <c r="AK48" s="2315"/>
      <c r="AL48" s="2315"/>
      <c r="AM48" s="2315"/>
      <c r="AN48" s="2315"/>
      <c r="AO48" s="2315"/>
      <c r="AP48" s="2315"/>
      <c r="AQ48" s="2315"/>
      <c r="AR48" s="2315"/>
      <c r="AS48" s="2315"/>
      <c r="AT48" s="2315"/>
      <c r="AU48" s="2315"/>
      <c r="AV48" s="2315"/>
      <c r="AW48" s="2315"/>
      <c r="AX48" s="2315"/>
      <c r="AY48" s="2316"/>
    </row>
    <row r="49" spans="1:51" ht="26.2" customHeight="1">
      <c r="A49" s="793"/>
      <c r="B49" s="818"/>
      <c r="C49" s="819"/>
      <c r="D49" s="843" t="s">
        <v>1963</v>
      </c>
      <c r="E49" s="844"/>
      <c r="F49" s="844"/>
      <c r="G49" s="845"/>
      <c r="H49" s="846" t="s">
        <v>1955</v>
      </c>
      <c r="I49" s="821"/>
      <c r="J49" s="821"/>
      <c r="K49" s="821"/>
      <c r="L49" s="821"/>
      <c r="M49" s="821"/>
      <c r="N49" s="821"/>
      <c r="O49" s="821"/>
      <c r="P49" s="821"/>
      <c r="Q49" s="821"/>
      <c r="R49" s="821"/>
      <c r="S49" s="821"/>
      <c r="T49" s="821"/>
      <c r="U49" s="821"/>
      <c r="V49" s="821"/>
      <c r="W49" s="821"/>
      <c r="X49" s="821"/>
      <c r="Y49" s="821"/>
      <c r="Z49" s="821"/>
      <c r="AA49" s="821"/>
      <c r="AB49" s="821"/>
      <c r="AC49" s="821"/>
      <c r="AD49" s="821"/>
      <c r="AE49" s="821"/>
      <c r="AF49" s="821"/>
      <c r="AG49" s="822"/>
      <c r="AH49" s="2322"/>
      <c r="AI49" s="2323"/>
      <c r="AJ49" s="2323"/>
      <c r="AK49" s="2323"/>
      <c r="AL49" s="2323"/>
      <c r="AM49" s="2323"/>
      <c r="AN49" s="2323"/>
      <c r="AO49" s="2323"/>
      <c r="AP49" s="2323"/>
      <c r="AQ49" s="2323"/>
      <c r="AR49" s="2323"/>
      <c r="AS49" s="2323"/>
      <c r="AT49" s="2323"/>
      <c r="AU49" s="2323"/>
      <c r="AV49" s="2323"/>
      <c r="AW49" s="2323"/>
      <c r="AX49" s="2323"/>
      <c r="AY49" s="2324"/>
    </row>
    <row r="50" spans="1:51" ht="26.2" customHeight="1">
      <c r="A50" s="793"/>
      <c r="B50" s="818"/>
      <c r="C50" s="819"/>
      <c r="D50" s="843" t="s">
        <v>1950</v>
      </c>
      <c r="E50" s="844"/>
      <c r="F50" s="844"/>
      <c r="G50" s="845"/>
      <c r="H50" s="846" t="s">
        <v>94</v>
      </c>
      <c r="I50" s="821"/>
      <c r="J50" s="821"/>
      <c r="K50" s="821"/>
      <c r="L50" s="821"/>
      <c r="M50" s="821"/>
      <c r="N50" s="821"/>
      <c r="O50" s="821"/>
      <c r="P50" s="821"/>
      <c r="Q50" s="821"/>
      <c r="R50" s="821"/>
      <c r="S50" s="821"/>
      <c r="T50" s="821"/>
      <c r="U50" s="821"/>
      <c r="V50" s="821"/>
      <c r="W50" s="821"/>
      <c r="X50" s="821"/>
      <c r="Y50" s="821"/>
      <c r="Z50" s="821"/>
      <c r="AA50" s="821"/>
      <c r="AB50" s="821"/>
      <c r="AC50" s="821"/>
      <c r="AD50" s="821"/>
      <c r="AE50" s="821"/>
      <c r="AF50" s="821"/>
      <c r="AG50" s="822"/>
      <c r="AH50" s="2322"/>
      <c r="AI50" s="2323"/>
      <c r="AJ50" s="2323"/>
      <c r="AK50" s="2323"/>
      <c r="AL50" s="2323"/>
      <c r="AM50" s="2323"/>
      <c r="AN50" s="2323"/>
      <c r="AO50" s="2323"/>
      <c r="AP50" s="2323"/>
      <c r="AQ50" s="2323"/>
      <c r="AR50" s="2323"/>
      <c r="AS50" s="2323"/>
      <c r="AT50" s="2323"/>
      <c r="AU50" s="2323"/>
      <c r="AV50" s="2323"/>
      <c r="AW50" s="2323"/>
      <c r="AX50" s="2323"/>
      <c r="AY50" s="2324"/>
    </row>
    <row r="51" spans="1:51" ht="26.2" customHeight="1">
      <c r="A51" s="793"/>
      <c r="B51" s="818"/>
      <c r="C51" s="819"/>
      <c r="D51" s="843" t="s">
        <v>1950</v>
      </c>
      <c r="E51" s="844"/>
      <c r="F51" s="844"/>
      <c r="G51" s="845"/>
      <c r="H51" s="846" t="s">
        <v>95</v>
      </c>
      <c r="I51" s="821"/>
      <c r="J51" s="821"/>
      <c r="K51" s="821"/>
      <c r="L51" s="821"/>
      <c r="M51" s="821"/>
      <c r="N51" s="821"/>
      <c r="O51" s="821"/>
      <c r="P51" s="821"/>
      <c r="Q51" s="821"/>
      <c r="R51" s="821"/>
      <c r="S51" s="821"/>
      <c r="T51" s="821"/>
      <c r="U51" s="821"/>
      <c r="V51" s="821"/>
      <c r="W51" s="821"/>
      <c r="X51" s="821"/>
      <c r="Y51" s="821"/>
      <c r="Z51" s="821"/>
      <c r="AA51" s="821"/>
      <c r="AB51" s="821"/>
      <c r="AC51" s="821"/>
      <c r="AD51" s="821"/>
      <c r="AE51" s="821"/>
      <c r="AF51" s="821"/>
      <c r="AG51" s="822"/>
      <c r="AH51" s="2322"/>
      <c r="AI51" s="2323"/>
      <c r="AJ51" s="2323"/>
      <c r="AK51" s="2323"/>
      <c r="AL51" s="2323"/>
      <c r="AM51" s="2323"/>
      <c r="AN51" s="2323"/>
      <c r="AO51" s="2323"/>
      <c r="AP51" s="2323"/>
      <c r="AQ51" s="2323"/>
      <c r="AR51" s="2323"/>
      <c r="AS51" s="2323"/>
      <c r="AT51" s="2323"/>
      <c r="AU51" s="2323"/>
      <c r="AV51" s="2323"/>
      <c r="AW51" s="2323"/>
      <c r="AX51" s="2323"/>
      <c r="AY51" s="2324"/>
    </row>
    <row r="52" spans="1:51" ht="26.2" customHeight="1">
      <c r="A52" s="793"/>
      <c r="B52" s="829"/>
      <c r="C52" s="830"/>
      <c r="D52" s="831" t="s">
        <v>1950</v>
      </c>
      <c r="E52" s="832"/>
      <c r="F52" s="832"/>
      <c r="G52" s="833"/>
      <c r="H52" s="834" t="s">
        <v>96</v>
      </c>
      <c r="I52" s="835"/>
      <c r="J52" s="835"/>
      <c r="K52" s="835"/>
      <c r="L52" s="835"/>
      <c r="M52" s="835"/>
      <c r="N52" s="835"/>
      <c r="O52" s="835"/>
      <c r="P52" s="835"/>
      <c r="Q52" s="835"/>
      <c r="R52" s="835"/>
      <c r="S52" s="835"/>
      <c r="T52" s="835"/>
      <c r="U52" s="835"/>
      <c r="V52" s="835"/>
      <c r="W52" s="835"/>
      <c r="X52" s="835"/>
      <c r="Y52" s="835"/>
      <c r="Z52" s="835"/>
      <c r="AA52" s="835"/>
      <c r="AB52" s="835"/>
      <c r="AC52" s="835"/>
      <c r="AD52" s="835"/>
      <c r="AE52" s="835"/>
      <c r="AF52" s="835"/>
      <c r="AG52" s="836"/>
      <c r="AH52" s="2332"/>
      <c r="AI52" s="2333"/>
      <c r="AJ52" s="2333"/>
      <c r="AK52" s="2333"/>
      <c r="AL52" s="2333"/>
      <c r="AM52" s="2333"/>
      <c r="AN52" s="2333"/>
      <c r="AO52" s="2333"/>
      <c r="AP52" s="2333"/>
      <c r="AQ52" s="2333"/>
      <c r="AR52" s="2333"/>
      <c r="AS52" s="2333"/>
      <c r="AT52" s="2333"/>
      <c r="AU52" s="2333"/>
      <c r="AV52" s="2333"/>
      <c r="AW52" s="2333"/>
      <c r="AX52" s="2333"/>
      <c r="AY52" s="2334"/>
    </row>
    <row r="53" spans="1:51" ht="26.2" customHeight="1">
      <c r="A53" s="793"/>
      <c r="B53" s="809" t="s">
        <v>97</v>
      </c>
      <c r="C53" s="810"/>
      <c r="D53" s="1241" t="s">
        <v>1950</v>
      </c>
      <c r="E53" s="1029"/>
      <c r="F53" s="1029"/>
      <c r="G53" s="1030"/>
      <c r="H53" s="814" t="s">
        <v>98</v>
      </c>
      <c r="I53" s="812"/>
      <c r="J53" s="812"/>
      <c r="K53" s="812"/>
      <c r="L53" s="812"/>
      <c r="M53" s="812"/>
      <c r="N53" s="812"/>
      <c r="O53" s="812"/>
      <c r="P53" s="812"/>
      <c r="Q53" s="812"/>
      <c r="R53" s="812"/>
      <c r="S53" s="812"/>
      <c r="T53" s="812"/>
      <c r="U53" s="812"/>
      <c r="V53" s="812"/>
      <c r="W53" s="812"/>
      <c r="X53" s="812"/>
      <c r="Y53" s="812"/>
      <c r="Z53" s="812"/>
      <c r="AA53" s="812"/>
      <c r="AB53" s="812"/>
      <c r="AC53" s="812"/>
      <c r="AD53" s="812"/>
      <c r="AE53" s="812"/>
      <c r="AF53" s="812"/>
      <c r="AG53" s="813"/>
      <c r="AH53" s="4188" t="s">
        <v>2099</v>
      </c>
      <c r="AI53" s="4189"/>
      <c r="AJ53" s="4189"/>
      <c r="AK53" s="4189"/>
      <c r="AL53" s="4189"/>
      <c r="AM53" s="4189"/>
      <c r="AN53" s="4189"/>
      <c r="AO53" s="4189"/>
      <c r="AP53" s="4189"/>
      <c r="AQ53" s="4189"/>
      <c r="AR53" s="4189"/>
      <c r="AS53" s="4189"/>
      <c r="AT53" s="4189"/>
      <c r="AU53" s="4189"/>
      <c r="AV53" s="4189"/>
      <c r="AW53" s="4189"/>
      <c r="AX53" s="4189"/>
      <c r="AY53" s="4190"/>
    </row>
    <row r="54" spans="1:51" ht="26.2" customHeight="1">
      <c r="A54" s="793"/>
      <c r="B54" s="818"/>
      <c r="C54" s="819"/>
      <c r="D54" s="843" t="s">
        <v>1963</v>
      </c>
      <c r="E54" s="844"/>
      <c r="F54" s="844"/>
      <c r="G54" s="845"/>
      <c r="H54" s="846" t="s">
        <v>101</v>
      </c>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2"/>
      <c r="AH54" s="4191"/>
      <c r="AI54" s="4192"/>
      <c r="AJ54" s="4192"/>
      <c r="AK54" s="4192"/>
      <c r="AL54" s="4192"/>
      <c r="AM54" s="4192"/>
      <c r="AN54" s="4192"/>
      <c r="AO54" s="4192"/>
      <c r="AP54" s="4192"/>
      <c r="AQ54" s="4192"/>
      <c r="AR54" s="4192"/>
      <c r="AS54" s="4192"/>
      <c r="AT54" s="4192"/>
      <c r="AU54" s="4192"/>
      <c r="AV54" s="4192"/>
      <c r="AW54" s="4192"/>
      <c r="AX54" s="4192"/>
      <c r="AY54" s="4193"/>
    </row>
    <row r="55" spans="1:51" ht="26.2" customHeight="1">
      <c r="A55" s="793"/>
      <c r="B55" s="818"/>
      <c r="C55" s="819"/>
      <c r="D55" s="843" t="s">
        <v>1963</v>
      </c>
      <c r="E55" s="844"/>
      <c r="F55" s="844"/>
      <c r="G55" s="845"/>
      <c r="H55" s="846" t="s">
        <v>1957</v>
      </c>
      <c r="I55" s="821"/>
      <c r="J55" s="821"/>
      <c r="K55" s="821"/>
      <c r="L55" s="821"/>
      <c r="M55" s="821"/>
      <c r="N55" s="821"/>
      <c r="O55" s="821"/>
      <c r="P55" s="821"/>
      <c r="Q55" s="821"/>
      <c r="R55" s="821"/>
      <c r="S55" s="821"/>
      <c r="T55" s="821"/>
      <c r="U55" s="821"/>
      <c r="V55" s="821"/>
      <c r="W55" s="821"/>
      <c r="X55" s="821"/>
      <c r="Y55" s="821"/>
      <c r="Z55" s="821"/>
      <c r="AA55" s="821"/>
      <c r="AB55" s="821"/>
      <c r="AC55" s="821"/>
      <c r="AD55" s="821"/>
      <c r="AE55" s="821"/>
      <c r="AF55" s="821"/>
      <c r="AG55" s="822"/>
      <c r="AH55" s="4191"/>
      <c r="AI55" s="4192"/>
      <c r="AJ55" s="4192"/>
      <c r="AK55" s="4192"/>
      <c r="AL55" s="4192"/>
      <c r="AM55" s="4192"/>
      <c r="AN55" s="4192"/>
      <c r="AO55" s="4192"/>
      <c r="AP55" s="4192"/>
      <c r="AQ55" s="4192"/>
      <c r="AR55" s="4192"/>
      <c r="AS55" s="4192"/>
      <c r="AT55" s="4192"/>
      <c r="AU55" s="4192"/>
      <c r="AV55" s="4192"/>
      <c r="AW55" s="4192"/>
      <c r="AX55" s="4192"/>
      <c r="AY55" s="4193"/>
    </row>
    <row r="56" spans="1:51" ht="26.2" customHeight="1">
      <c r="A56" s="793"/>
      <c r="B56" s="818"/>
      <c r="C56" s="819"/>
      <c r="D56" s="840" t="s">
        <v>1950</v>
      </c>
      <c r="E56" s="841"/>
      <c r="F56" s="841"/>
      <c r="G56" s="842"/>
      <c r="H56" s="854" t="s">
        <v>104</v>
      </c>
      <c r="I56" s="855"/>
      <c r="J56" s="855"/>
      <c r="K56" s="855"/>
      <c r="L56" s="855"/>
      <c r="M56" s="855"/>
      <c r="N56" s="855"/>
      <c r="O56" s="855"/>
      <c r="P56" s="855"/>
      <c r="Q56" s="855"/>
      <c r="R56" s="855"/>
      <c r="S56" s="855"/>
      <c r="T56" s="855"/>
      <c r="U56" s="855"/>
      <c r="V56" s="855"/>
      <c r="W56" s="855"/>
      <c r="X56" s="855"/>
      <c r="Y56" s="855"/>
      <c r="Z56" s="855"/>
      <c r="AA56" s="855"/>
      <c r="AB56" s="855"/>
      <c r="AC56" s="855"/>
      <c r="AD56" s="855"/>
      <c r="AE56" s="855"/>
      <c r="AF56" s="855"/>
      <c r="AG56" s="856"/>
      <c r="AH56" s="4191"/>
      <c r="AI56" s="4192"/>
      <c r="AJ56" s="4192"/>
      <c r="AK56" s="4192"/>
      <c r="AL56" s="4192"/>
      <c r="AM56" s="4192"/>
      <c r="AN56" s="4192"/>
      <c r="AO56" s="4192"/>
      <c r="AP56" s="4192"/>
      <c r="AQ56" s="4192"/>
      <c r="AR56" s="4192"/>
      <c r="AS56" s="4192"/>
      <c r="AT56" s="4192"/>
      <c r="AU56" s="4192"/>
      <c r="AV56" s="4192"/>
      <c r="AW56" s="4192"/>
      <c r="AX56" s="4192"/>
      <c r="AY56" s="4193"/>
    </row>
    <row r="57" spans="1:51" ht="26.2" customHeight="1">
      <c r="A57" s="793"/>
      <c r="B57" s="818"/>
      <c r="C57" s="819"/>
      <c r="D57" s="1764"/>
      <c r="E57" s="1661"/>
      <c r="F57" s="1661"/>
      <c r="G57" s="1662"/>
      <c r="H57" s="857" t="s">
        <v>105</v>
      </c>
      <c r="I57" s="858"/>
      <c r="J57" s="858"/>
      <c r="K57" s="858"/>
      <c r="L57" s="858"/>
      <c r="M57" s="858"/>
      <c r="N57" s="858"/>
      <c r="O57" s="858"/>
      <c r="P57" s="858"/>
      <c r="Q57" s="858"/>
      <c r="R57" s="858"/>
      <c r="S57" s="858"/>
      <c r="T57" s="858"/>
      <c r="U57" s="858"/>
      <c r="V57" s="4194" t="s">
        <v>2100</v>
      </c>
      <c r="W57" s="4194"/>
      <c r="X57" s="4194"/>
      <c r="Y57" s="4194"/>
      <c r="Z57" s="4194"/>
      <c r="AA57" s="4194"/>
      <c r="AB57" s="4194"/>
      <c r="AC57" s="4194"/>
      <c r="AD57" s="4194"/>
      <c r="AE57" s="4194"/>
      <c r="AF57" s="4194"/>
      <c r="AG57" s="4195"/>
      <c r="AH57" s="4191"/>
      <c r="AI57" s="4192"/>
      <c r="AJ57" s="4192"/>
      <c r="AK57" s="4192"/>
      <c r="AL57" s="4192"/>
      <c r="AM57" s="4192"/>
      <c r="AN57" s="4192"/>
      <c r="AO57" s="4192"/>
      <c r="AP57" s="4192"/>
      <c r="AQ57" s="4192"/>
      <c r="AR57" s="4192"/>
      <c r="AS57" s="4192"/>
      <c r="AT57" s="4192"/>
      <c r="AU57" s="4192"/>
      <c r="AV57" s="4192"/>
      <c r="AW57" s="4192"/>
      <c r="AX57" s="4192"/>
      <c r="AY57" s="4193"/>
    </row>
    <row r="58" spans="1:51" ht="26.2" customHeight="1">
      <c r="A58" s="793"/>
      <c r="B58" s="829"/>
      <c r="C58" s="830"/>
      <c r="D58" s="831" t="s">
        <v>1963</v>
      </c>
      <c r="E58" s="832"/>
      <c r="F58" s="832"/>
      <c r="G58" s="833"/>
      <c r="H58" s="834" t="s">
        <v>106</v>
      </c>
      <c r="I58" s="835"/>
      <c r="J58" s="835"/>
      <c r="K58" s="835"/>
      <c r="L58" s="835"/>
      <c r="M58" s="835"/>
      <c r="N58" s="835"/>
      <c r="O58" s="835"/>
      <c r="P58" s="835"/>
      <c r="Q58" s="835"/>
      <c r="R58" s="835"/>
      <c r="S58" s="835"/>
      <c r="T58" s="835"/>
      <c r="U58" s="835"/>
      <c r="V58" s="835"/>
      <c r="W58" s="835"/>
      <c r="X58" s="835"/>
      <c r="Y58" s="835"/>
      <c r="Z58" s="835"/>
      <c r="AA58" s="835"/>
      <c r="AB58" s="835"/>
      <c r="AC58" s="835"/>
      <c r="AD58" s="835"/>
      <c r="AE58" s="835"/>
      <c r="AF58" s="835"/>
      <c r="AG58" s="836"/>
      <c r="AH58" s="4196"/>
      <c r="AI58" s="4197"/>
      <c r="AJ58" s="4197"/>
      <c r="AK58" s="4197"/>
      <c r="AL58" s="4197"/>
      <c r="AM58" s="4197"/>
      <c r="AN58" s="4197"/>
      <c r="AO58" s="4197"/>
      <c r="AP58" s="4197"/>
      <c r="AQ58" s="4197"/>
      <c r="AR58" s="4197"/>
      <c r="AS58" s="4197"/>
      <c r="AT58" s="4197"/>
      <c r="AU58" s="4197"/>
      <c r="AV58" s="4197"/>
      <c r="AW58" s="4197"/>
      <c r="AX58" s="4197"/>
      <c r="AY58" s="4198"/>
    </row>
    <row r="59" spans="1:51" ht="180" customHeight="1" thickBot="1">
      <c r="A59" s="793"/>
      <c r="B59" s="864" t="s">
        <v>107</v>
      </c>
      <c r="C59" s="865"/>
      <c r="D59" s="3023" t="s">
        <v>2101</v>
      </c>
      <c r="E59" s="3024"/>
      <c r="F59" s="3024"/>
      <c r="G59" s="3024"/>
      <c r="H59" s="3024"/>
      <c r="I59" s="3024"/>
      <c r="J59" s="3024"/>
      <c r="K59" s="3024"/>
      <c r="L59" s="3024"/>
      <c r="M59" s="3024"/>
      <c r="N59" s="3024"/>
      <c r="O59" s="3024"/>
      <c r="P59" s="3024"/>
      <c r="Q59" s="3024"/>
      <c r="R59" s="3024"/>
      <c r="S59" s="3024"/>
      <c r="T59" s="3024"/>
      <c r="U59" s="3024"/>
      <c r="V59" s="3024"/>
      <c r="W59" s="3024"/>
      <c r="X59" s="3024"/>
      <c r="Y59" s="3024"/>
      <c r="Z59" s="3024"/>
      <c r="AA59" s="3024"/>
      <c r="AB59" s="3024"/>
      <c r="AC59" s="3024"/>
      <c r="AD59" s="3024"/>
      <c r="AE59" s="3024"/>
      <c r="AF59" s="3024"/>
      <c r="AG59" s="3024"/>
      <c r="AH59" s="3024"/>
      <c r="AI59" s="3024"/>
      <c r="AJ59" s="3024"/>
      <c r="AK59" s="3024"/>
      <c r="AL59" s="3024"/>
      <c r="AM59" s="3024"/>
      <c r="AN59" s="3024"/>
      <c r="AO59" s="3024"/>
      <c r="AP59" s="3024"/>
      <c r="AQ59" s="3024"/>
      <c r="AR59" s="3024"/>
      <c r="AS59" s="3024"/>
      <c r="AT59" s="3024"/>
      <c r="AU59" s="3024"/>
      <c r="AV59" s="3024"/>
      <c r="AW59" s="3024"/>
      <c r="AX59" s="3024"/>
      <c r="AY59" s="3025"/>
    </row>
    <row r="60" spans="1:51" ht="20.95" hidden="1" customHeight="1">
      <c r="A60" s="793"/>
      <c r="B60" s="799"/>
      <c r="C60" s="800"/>
      <c r="D60" s="780" t="s">
        <v>109</v>
      </c>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781"/>
    </row>
    <row r="61" spans="1:51" ht="97.55" hidden="1" customHeight="1">
      <c r="A61" s="793"/>
      <c r="B61" s="799"/>
      <c r="C61" s="800"/>
      <c r="D61" s="869" t="s">
        <v>110</v>
      </c>
      <c r="E61" s="870"/>
      <c r="F61" s="870"/>
      <c r="G61" s="870"/>
      <c r="H61" s="870"/>
      <c r="I61" s="870"/>
      <c r="J61" s="870"/>
      <c r="K61" s="870"/>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1"/>
    </row>
    <row r="62" spans="1:51" ht="119.8" hidden="1" customHeight="1">
      <c r="A62" s="793"/>
      <c r="B62" s="799"/>
      <c r="C62" s="800"/>
      <c r="D62" s="872" t="s">
        <v>111</v>
      </c>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4"/>
    </row>
    <row r="63" spans="1:51" ht="20.95" customHeight="1">
      <c r="A63" s="793"/>
      <c r="B63" s="698" t="s">
        <v>112</v>
      </c>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51" ht="122.4" customHeight="1">
      <c r="A64" s="875"/>
      <c r="B64" s="1669" t="s">
        <v>1960</v>
      </c>
      <c r="C64" s="1090"/>
      <c r="D64" s="1090"/>
      <c r="E64" s="1090"/>
      <c r="F64" s="1264"/>
      <c r="G64" s="1265" t="s">
        <v>2102</v>
      </c>
      <c r="H64" s="1093"/>
      <c r="I64" s="1093"/>
      <c r="J64" s="1093"/>
      <c r="K64" s="1093"/>
      <c r="L64" s="1093"/>
      <c r="M64" s="1093"/>
      <c r="N64" s="1093"/>
      <c r="O64" s="1093"/>
      <c r="P64" s="1093"/>
      <c r="Q64" s="1093"/>
      <c r="R64" s="1093"/>
      <c r="S64" s="1093"/>
      <c r="T64" s="1093"/>
      <c r="U64" s="1093"/>
      <c r="V64" s="1093"/>
      <c r="W64" s="1093"/>
      <c r="X64" s="1093"/>
      <c r="Y64" s="1093"/>
      <c r="Z64" s="1093"/>
      <c r="AA64" s="1093"/>
      <c r="AB64" s="1093"/>
      <c r="AC64" s="1093"/>
      <c r="AD64" s="1093"/>
      <c r="AE64" s="1093"/>
      <c r="AF64" s="1093"/>
      <c r="AG64" s="1093"/>
      <c r="AH64" s="1093"/>
      <c r="AI64" s="1093"/>
      <c r="AJ64" s="1093"/>
      <c r="AK64" s="1093"/>
      <c r="AL64" s="1093"/>
      <c r="AM64" s="1093"/>
      <c r="AN64" s="1093"/>
      <c r="AO64" s="1093"/>
      <c r="AP64" s="1093"/>
      <c r="AQ64" s="1093"/>
      <c r="AR64" s="1093"/>
      <c r="AS64" s="1093"/>
      <c r="AT64" s="1093"/>
      <c r="AU64" s="1093"/>
      <c r="AV64" s="1093"/>
      <c r="AW64" s="1093"/>
      <c r="AX64" s="1093"/>
      <c r="AY64" s="1266"/>
    </row>
    <row r="65" spans="1:51" ht="18.350000000000001" customHeight="1">
      <c r="A65" s="875"/>
      <c r="B65" s="882" t="s">
        <v>115</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4"/>
    </row>
    <row r="66" spans="1:51" ht="119.15" customHeight="1" thickBot="1">
      <c r="A66" s="875"/>
      <c r="B66" s="1670" t="s">
        <v>237</v>
      </c>
      <c r="C66" s="1671"/>
      <c r="D66" s="1671"/>
      <c r="E66" s="1671"/>
      <c r="F66" s="1672"/>
      <c r="G66" s="1673" t="s">
        <v>2103</v>
      </c>
      <c r="H66" s="1508"/>
      <c r="I66" s="1508"/>
      <c r="J66" s="1508"/>
      <c r="K66" s="1508"/>
      <c r="L66" s="1508"/>
      <c r="M66" s="1508"/>
      <c r="N66" s="1508"/>
      <c r="O66" s="1508"/>
      <c r="P66" s="1508"/>
      <c r="Q66" s="1508"/>
      <c r="R66" s="1508"/>
      <c r="S66" s="1508"/>
      <c r="T66" s="1508"/>
      <c r="U66" s="1508"/>
      <c r="V66" s="1508"/>
      <c r="W66" s="1508"/>
      <c r="X66" s="1508"/>
      <c r="Y66" s="1508"/>
      <c r="Z66" s="1508"/>
      <c r="AA66" s="1508"/>
      <c r="AB66" s="1508"/>
      <c r="AC66" s="1508"/>
      <c r="AD66" s="1508"/>
      <c r="AE66" s="1508"/>
      <c r="AF66" s="1508"/>
      <c r="AG66" s="1508"/>
      <c r="AH66" s="1508"/>
      <c r="AI66" s="1508"/>
      <c r="AJ66" s="1508"/>
      <c r="AK66" s="1508"/>
      <c r="AL66" s="1508"/>
      <c r="AM66" s="1508"/>
      <c r="AN66" s="1508"/>
      <c r="AO66" s="1508"/>
      <c r="AP66" s="1508"/>
      <c r="AQ66" s="1508"/>
      <c r="AR66" s="1508"/>
      <c r="AS66" s="1508"/>
      <c r="AT66" s="1508"/>
      <c r="AU66" s="1508"/>
      <c r="AV66" s="1508"/>
      <c r="AW66" s="1508"/>
      <c r="AX66" s="1508"/>
      <c r="AY66" s="1509"/>
    </row>
    <row r="67" spans="1:51" ht="19.649999999999999" customHeight="1">
      <c r="A67" s="875"/>
      <c r="B67" s="891" t="s">
        <v>118</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2"/>
      <c r="AV67" s="892"/>
      <c r="AW67" s="892"/>
      <c r="AX67" s="892"/>
      <c r="AY67" s="893"/>
    </row>
    <row r="68" spans="1:51" ht="205.2" customHeight="1" thickBot="1">
      <c r="A68" s="875"/>
      <c r="B68" s="1676"/>
      <c r="C68" s="2154"/>
      <c r="D68" s="2154"/>
      <c r="E68" s="2154"/>
      <c r="F68" s="2154"/>
      <c r="G68" s="2154"/>
      <c r="H68" s="2154"/>
      <c r="I68" s="2154"/>
      <c r="J68" s="2154"/>
      <c r="K68" s="2154"/>
      <c r="L68" s="2154"/>
      <c r="M68" s="2154"/>
      <c r="N68" s="2154"/>
      <c r="O68" s="2154"/>
      <c r="P68" s="2154"/>
      <c r="Q68" s="2154"/>
      <c r="R68" s="2154"/>
      <c r="S68" s="2154"/>
      <c r="T68" s="2154"/>
      <c r="U68" s="2154"/>
      <c r="V68" s="2154"/>
      <c r="W68" s="2154"/>
      <c r="X68" s="2154"/>
      <c r="Y68" s="2154"/>
      <c r="Z68" s="2154"/>
      <c r="AA68" s="2154"/>
      <c r="AB68" s="2154"/>
      <c r="AC68" s="2154"/>
      <c r="AD68" s="2154"/>
      <c r="AE68" s="2154"/>
      <c r="AF68" s="2154"/>
      <c r="AG68" s="2154"/>
      <c r="AH68" s="2154"/>
      <c r="AI68" s="2154"/>
      <c r="AJ68" s="2154"/>
      <c r="AK68" s="2154"/>
      <c r="AL68" s="2154"/>
      <c r="AM68" s="2154"/>
      <c r="AN68" s="2154"/>
      <c r="AO68" s="2154"/>
      <c r="AP68" s="2154"/>
      <c r="AQ68" s="2154"/>
      <c r="AR68" s="2154"/>
      <c r="AS68" s="2154"/>
      <c r="AT68" s="2154"/>
      <c r="AU68" s="2154"/>
      <c r="AV68" s="2154"/>
      <c r="AW68" s="2154"/>
      <c r="AX68" s="2154"/>
      <c r="AY68" s="2622"/>
    </row>
    <row r="69" spans="1:51" ht="19.649999999999999" customHeight="1">
      <c r="A69" s="875"/>
      <c r="B69" s="897" t="s">
        <v>119</v>
      </c>
      <c r="C69" s="898"/>
      <c r="D69" s="898"/>
      <c r="E69" s="898"/>
      <c r="F69" s="898"/>
      <c r="G69" s="898"/>
      <c r="H69" s="898"/>
      <c r="I69" s="898"/>
      <c r="J69" s="898"/>
      <c r="K69" s="898"/>
      <c r="L69" s="898"/>
      <c r="M69" s="898"/>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9"/>
    </row>
    <row r="70" spans="1:51" ht="20.149999999999999" customHeight="1">
      <c r="A70" s="875"/>
      <c r="B70" s="900" t="s">
        <v>120</v>
      </c>
      <c r="C70" s="901"/>
      <c r="D70" s="901"/>
      <c r="E70" s="901"/>
      <c r="F70" s="901"/>
      <c r="G70" s="901"/>
      <c r="H70" s="901"/>
      <c r="I70" s="901"/>
      <c r="J70" s="901"/>
      <c r="K70" s="901"/>
      <c r="L70" s="902"/>
      <c r="M70" s="904" t="s">
        <v>1963</v>
      </c>
      <c r="N70" s="766"/>
      <c r="O70" s="766"/>
      <c r="P70" s="766"/>
      <c r="Q70" s="766"/>
      <c r="R70" s="766"/>
      <c r="S70" s="766"/>
      <c r="T70" s="766"/>
      <c r="U70" s="766"/>
      <c r="V70" s="766"/>
      <c r="W70" s="766"/>
      <c r="X70" s="766"/>
      <c r="Y70" s="766"/>
      <c r="Z70" s="766"/>
      <c r="AA70" s="767"/>
      <c r="AB70" s="901" t="s">
        <v>121</v>
      </c>
      <c r="AC70" s="901"/>
      <c r="AD70" s="901"/>
      <c r="AE70" s="901"/>
      <c r="AF70" s="901"/>
      <c r="AG70" s="901"/>
      <c r="AH70" s="901"/>
      <c r="AI70" s="901"/>
      <c r="AJ70" s="901"/>
      <c r="AK70" s="902"/>
      <c r="AL70" s="1278" t="s">
        <v>2104</v>
      </c>
      <c r="AM70" s="1279"/>
      <c r="AN70" s="1279"/>
      <c r="AO70" s="1279"/>
      <c r="AP70" s="1279"/>
      <c r="AQ70" s="1279"/>
      <c r="AR70" s="1279"/>
      <c r="AS70" s="1279"/>
      <c r="AT70" s="1279"/>
      <c r="AU70" s="1279"/>
      <c r="AV70" s="1279"/>
      <c r="AW70" s="1279"/>
      <c r="AX70" s="1279"/>
      <c r="AY70" s="1280"/>
    </row>
    <row r="71" spans="1:51" ht="2.95" customHeight="1">
      <c r="A71" s="793"/>
      <c r="B71" s="774"/>
      <c r="C71" s="774"/>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c r="AB71" s="906"/>
      <c r="AC71" s="906"/>
      <c r="AD71" s="906"/>
      <c r="AE71" s="906"/>
      <c r="AF71" s="906"/>
      <c r="AG71" s="906"/>
      <c r="AH71" s="906"/>
      <c r="AI71" s="906"/>
      <c r="AJ71" s="906"/>
      <c r="AK71" s="906"/>
      <c r="AL71" s="906"/>
      <c r="AM71" s="906"/>
      <c r="AN71" s="906"/>
      <c r="AO71" s="906"/>
      <c r="AP71" s="906"/>
      <c r="AQ71" s="906"/>
      <c r="AR71" s="906"/>
      <c r="AS71" s="906"/>
      <c r="AT71" s="906"/>
      <c r="AU71" s="906"/>
      <c r="AV71" s="906"/>
      <c r="AW71" s="906"/>
      <c r="AX71" s="906"/>
      <c r="AY71" s="906"/>
    </row>
    <row r="72" spans="1:51" ht="2.95" customHeight="1" thickBot="1">
      <c r="A72" s="793"/>
      <c r="B72" s="776"/>
      <c r="C72" s="776"/>
      <c r="D72" s="2097"/>
      <c r="E72" s="2097"/>
      <c r="F72" s="2097"/>
      <c r="G72" s="2097"/>
      <c r="H72" s="2097"/>
      <c r="I72" s="2097"/>
      <c r="J72" s="2097"/>
      <c r="K72" s="2097"/>
      <c r="L72" s="2097"/>
      <c r="M72" s="2097"/>
      <c r="N72" s="2097"/>
      <c r="O72" s="2097"/>
      <c r="P72" s="2097"/>
      <c r="Q72" s="2097"/>
      <c r="R72" s="2097"/>
      <c r="S72" s="2097"/>
      <c r="T72" s="2097"/>
      <c r="U72" s="2097"/>
      <c r="V72" s="2097"/>
      <c r="W72" s="2097"/>
      <c r="X72" s="2097"/>
      <c r="Y72" s="2097"/>
      <c r="Z72" s="2097"/>
      <c r="AA72" s="2097"/>
      <c r="AB72" s="2097"/>
      <c r="AC72" s="2097"/>
      <c r="AD72" s="2097"/>
      <c r="AE72" s="2097"/>
      <c r="AF72" s="2097"/>
      <c r="AG72" s="2097"/>
      <c r="AH72" s="2097"/>
      <c r="AI72" s="2097"/>
      <c r="AJ72" s="2097"/>
      <c r="AK72" s="2097"/>
      <c r="AL72" s="2097"/>
      <c r="AM72" s="2097"/>
      <c r="AN72" s="2097"/>
      <c r="AO72" s="2097"/>
      <c r="AP72" s="2097"/>
      <c r="AQ72" s="2097"/>
      <c r="AR72" s="2097"/>
      <c r="AS72" s="2097"/>
      <c r="AT72" s="2097"/>
      <c r="AU72" s="2097"/>
      <c r="AV72" s="2097"/>
      <c r="AW72" s="2097"/>
      <c r="AX72" s="2097"/>
      <c r="AY72" s="2097"/>
    </row>
    <row r="73" spans="1:51" ht="385.55" customHeight="1">
      <c r="A73" s="875"/>
      <c r="B73" s="907" t="s">
        <v>713</v>
      </c>
      <c r="C73" s="908"/>
      <c r="D73" s="908"/>
      <c r="E73" s="908"/>
      <c r="F73" s="908"/>
      <c r="G73" s="909"/>
      <c r="H73" s="910"/>
      <c r="I73" s="911"/>
      <c r="J73" s="911"/>
      <c r="K73" s="911"/>
      <c r="L73" s="911"/>
      <c r="M73" s="911"/>
      <c r="N73" s="911"/>
      <c r="O73" s="911"/>
      <c r="P73" s="911"/>
      <c r="Q73" s="911"/>
      <c r="R73" s="911"/>
      <c r="S73" s="911"/>
      <c r="T73" s="911"/>
      <c r="U73" s="911"/>
      <c r="V73" s="911"/>
      <c r="W73" s="911"/>
      <c r="X73" s="911"/>
      <c r="Y73" s="911"/>
      <c r="Z73" s="911"/>
      <c r="AA73" s="911"/>
      <c r="AB73" s="911"/>
      <c r="AC73" s="911"/>
      <c r="AD73" s="911"/>
      <c r="AE73" s="911"/>
      <c r="AF73" s="911"/>
      <c r="AG73" s="911"/>
      <c r="AH73" s="911"/>
      <c r="AI73" s="911"/>
      <c r="AJ73" s="911"/>
      <c r="AK73" s="911"/>
      <c r="AL73" s="911"/>
      <c r="AM73" s="911"/>
      <c r="AN73" s="911"/>
      <c r="AO73" s="911"/>
      <c r="AP73" s="911"/>
      <c r="AQ73" s="911"/>
      <c r="AR73" s="911"/>
      <c r="AS73" s="911"/>
      <c r="AT73" s="911"/>
      <c r="AU73" s="911"/>
      <c r="AV73" s="911"/>
      <c r="AW73" s="911"/>
      <c r="AX73" s="911"/>
      <c r="AY73" s="912"/>
    </row>
    <row r="74" spans="1:51" ht="348.9" customHeight="1">
      <c r="B74" s="585"/>
      <c r="C74" s="586"/>
      <c r="D74" s="586"/>
      <c r="E74" s="586"/>
      <c r="F74" s="586"/>
      <c r="G74" s="587"/>
      <c r="H74" s="913"/>
      <c r="I74" s="917"/>
      <c r="J74" s="917"/>
      <c r="K74" s="917"/>
      <c r="L74" s="917"/>
      <c r="M74" s="917"/>
      <c r="N74" s="917"/>
      <c r="O74" s="917"/>
      <c r="P74" s="917"/>
      <c r="Q74" s="917"/>
      <c r="R74" s="917"/>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8"/>
    </row>
    <row r="75" spans="1:51" ht="324" customHeight="1" thickBot="1">
      <c r="B75" s="585"/>
      <c r="C75" s="586"/>
      <c r="D75" s="586"/>
      <c r="E75" s="586"/>
      <c r="F75" s="586"/>
      <c r="G75" s="587"/>
      <c r="H75" s="913"/>
      <c r="I75" s="917"/>
      <c r="J75" s="917"/>
      <c r="K75" s="917"/>
      <c r="L75" s="917"/>
      <c r="M75" s="917"/>
      <c r="N75" s="917"/>
      <c r="O75" s="917"/>
      <c r="P75" s="917"/>
      <c r="Q75" s="917"/>
      <c r="R75" s="917"/>
      <c r="S75" s="917"/>
      <c r="T75" s="917"/>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918"/>
    </row>
    <row r="76" spans="1:51" ht="2.95" customHeight="1">
      <c r="B76" s="1347"/>
      <c r="C76" s="1347"/>
      <c r="D76" s="1347"/>
      <c r="E76" s="1347"/>
      <c r="F76" s="1347"/>
      <c r="G76" s="1347"/>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row>
    <row r="77" spans="1:51" ht="2.95" customHeight="1" thickBot="1">
      <c r="B77" s="1348"/>
      <c r="C77" s="1348"/>
      <c r="D77" s="1348"/>
      <c r="E77" s="1348"/>
      <c r="F77" s="1348"/>
      <c r="G77" s="1348"/>
      <c r="H77" s="1012"/>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ht="24.75" customHeight="1">
      <c r="B78" s="678" t="s">
        <v>260</v>
      </c>
      <c r="C78" s="679"/>
      <c r="D78" s="679"/>
      <c r="E78" s="679"/>
      <c r="F78" s="679"/>
      <c r="G78" s="680"/>
      <c r="H78" s="1349" t="s">
        <v>2105</v>
      </c>
      <c r="I78" s="1350"/>
      <c r="J78" s="1350"/>
      <c r="K78" s="1350"/>
      <c r="L78" s="1350"/>
      <c r="M78" s="1350"/>
      <c r="N78" s="1350"/>
      <c r="O78" s="1350"/>
      <c r="P78" s="1350"/>
      <c r="Q78" s="1350"/>
      <c r="R78" s="1350"/>
      <c r="S78" s="1350"/>
      <c r="T78" s="1350"/>
      <c r="U78" s="1350"/>
      <c r="V78" s="1350"/>
      <c r="W78" s="1350"/>
      <c r="X78" s="1350"/>
      <c r="Y78" s="1350"/>
      <c r="Z78" s="1350"/>
      <c r="AA78" s="1350"/>
      <c r="AB78" s="1350"/>
      <c r="AC78" s="1351"/>
      <c r="AD78" s="1349" t="s">
        <v>1976</v>
      </c>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2"/>
    </row>
    <row r="79" spans="1:51" ht="24.75" customHeight="1">
      <c r="B79" s="678"/>
      <c r="C79" s="679"/>
      <c r="D79" s="679"/>
      <c r="E79" s="679"/>
      <c r="F79" s="679"/>
      <c r="G79" s="680"/>
      <c r="H79" s="1022" t="s">
        <v>71</v>
      </c>
      <c r="I79" s="693"/>
      <c r="J79" s="693"/>
      <c r="K79" s="693"/>
      <c r="L79" s="693"/>
      <c r="M79" s="1023" t="s">
        <v>127</v>
      </c>
      <c r="N79" s="530"/>
      <c r="O79" s="530"/>
      <c r="P79" s="530"/>
      <c r="Q79" s="530"/>
      <c r="R79" s="530"/>
      <c r="S79" s="530"/>
      <c r="T79" s="530"/>
      <c r="U79" s="530"/>
      <c r="V79" s="530"/>
      <c r="W79" s="530"/>
      <c r="X79" s="530"/>
      <c r="Y79" s="554"/>
      <c r="Z79" s="1024" t="s">
        <v>128</v>
      </c>
      <c r="AA79" s="1025"/>
      <c r="AB79" s="1025"/>
      <c r="AC79" s="1026"/>
      <c r="AD79" s="1022" t="s">
        <v>71</v>
      </c>
      <c r="AE79" s="693"/>
      <c r="AF79" s="693"/>
      <c r="AG79" s="693"/>
      <c r="AH79" s="693"/>
      <c r="AI79" s="1023" t="s">
        <v>127</v>
      </c>
      <c r="AJ79" s="530"/>
      <c r="AK79" s="530"/>
      <c r="AL79" s="530"/>
      <c r="AM79" s="530"/>
      <c r="AN79" s="530"/>
      <c r="AO79" s="530"/>
      <c r="AP79" s="530"/>
      <c r="AQ79" s="530"/>
      <c r="AR79" s="530"/>
      <c r="AS79" s="530"/>
      <c r="AT79" s="530"/>
      <c r="AU79" s="554"/>
      <c r="AV79" s="1024" t="s">
        <v>128</v>
      </c>
      <c r="AW79" s="1025"/>
      <c r="AX79" s="1025"/>
      <c r="AY79" s="1027"/>
    </row>
    <row r="80" spans="1:51" ht="24.75" customHeight="1">
      <c r="B80" s="678"/>
      <c r="C80" s="679"/>
      <c r="D80" s="679"/>
      <c r="E80" s="679"/>
      <c r="F80" s="679"/>
      <c r="G80" s="680"/>
      <c r="H80" s="1028" t="s">
        <v>1298</v>
      </c>
      <c r="I80" s="1029"/>
      <c r="J80" s="1029"/>
      <c r="K80" s="1029"/>
      <c r="L80" s="1030"/>
      <c r="M80" s="1031" t="s">
        <v>2106</v>
      </c>
      <c r="N80" s="1032"/>
      <c r="O80" s="1032"/>
      <c r="P80" s="1032"/>
      <c r="Q80" s="1032"/>
      <c r="R80" s="1032"/>
      <c r="S80" s="1032"/>
      <c r="T80" s="1032"/>
      <c r="U80" s="1032"/>
      <c r="V80" s="1032"/>
      <c r="W80" s="1032"/>
      <c r="X80" s="1032"/>
      <c r="Y80" s="1033"/>
      <c r="Z80" s="1034">
        <v>14.414872000000001</v>
      </c>
      <c r="AA80" s="1035"/>
      <c r="AB80" s="1035"/>
      <c r="AC80" s="1036"/>
      <c r="AD80" s="1028"/>
      <c r="AE80" s="1029"/>
      <c r="AF80" s="1029"/>
      <c r="AG80" s="1029"/>
      <c r="AH80" s="1030"/>
      <c r="AI80" s="1031"/>
      <c r="AJ80" s="1032"/>
      <c r="AK80" s="1032"/>
      <c r="AL80" s="1032"/>
      <c r="AM80" s="1032"/>
      <c r="AN80" s="1032"/>
      <c r="AO80" s="1032"/>
      <c r="AP80" s="1032"/>
      <c r="AQ80" s="1032"/>
      <c r="AR80" s="1032"/>
      <c r="AS80" s="1032"/>
      <c r="AT80" s="1032"/>
      <c r="AU80" s="1033"/>
      <c r="AV80" s="1034"/>
      <c r="AW80" s="1035"/>
      <c r="AX80" s="1035"/>
      <c r="AY80" s="1037"/>
    </row>
    <row r="81" spans="2:51" ht="24.75" customHeight="1">
      <c r="B81" s="678"/>
      <c r="C81" s="679"/>
      <c r="D81" s="679"/>
      <c r="E81" s="679"/>
      <c r="F81" s="679"/>
      <c r="G81" s="680"/>
      <c r="H81" s="1038" t="s">
        <v>2107</v>
      </c>
      <c r="I81" s="844"/>
      <c r="J81" s="844"/>
      <c r="K81" s="844"/>
      <c r="L81" s="845"/>
      <c r="M81" s="1039" t="s">
        <v>2108</v>
      </c>
      <c r="N81" s="1040"/>
      <c r="O81" s="1040"/>
      <c r="P81" s="1040"/>
      <c r="Q81" s="1040"/>
      <c r="R81" s="1040"/>
      <c r="S81" s="1040"/>
      <c r="T81" s="1040"/>
      <c r="U81" s="1040"/>
      <c r="V81" s="1040"/>
      <c r="W81" s="1040"/>
      <c r="X81" s="1040"/>
      <c r="Y81" s="1041"/>
      <c r="Z81" s="1042">
        <v>4.259131</v>
      </c>
      <c r="AA81" s="1043"/>
      <c r="AB81" s="1043"/>
      <c r="AC81" s="1044"/>
      <c r="AD81" s="1038"/>
      <c r="AE81" s="844"/>
      <c r="AF81" s="844"/>
      <c r="AG81" s="844"/>
      <c r="AH81" s="845"/>
      <c r="AI81" s="1039"/>
      <c r="AJ81" s="1040"/>
      <c r="AK81" s="1040"/>
      <c r="AL81" s="1040"/>
      <c r="AM81" s="1040"/>
      <c r="AN81" s="1040"/>
      <c r="AO81" s="1040"/>
      <c r="AP81" s="1040"/>
      <c r="AQ81" s="1040"/>
      <c r="AR81" s="1040"/>
      <c r="AS81" s="1040"/>
      <c r="AT81" s="1040"/>
      <c r="AU81" s="1041"/>
      <c r="AV81" s="1042"/>
      <c r="AW81" s="1043"/>
      <c r="AX81" s="1043"/>
      <c r="AY81" s="1045"/>
    </row>
    <row r="82" spans="2:51" ht="24.75" customHeight="1">
      <c r="B82" s="678"/>
      <c r="C82" s="679"/>
      <c r="D82" s="679"/>
      <c r="E82" s="679"/>
      <c r="F82" s="679"/>
      <c r="G82" s="680"/>
      <c r="H82" s="1038" t="s">
        <v>133</v>
      </c>
      <c r="I82" s="844"/>
      <c r="J82" s="844"/>
      <c r="K82" s="844"/>
      <c r="L82" s="845"/>
      <c r="M82" s="1039" t="s">
        <v>2109</v>
      </c>
      <c r="N82" s="1040"/>
      <c r="O82" s="1040"/>
      <c r="P82" s="1040"/>
      <c r="Q82" s="1040"/>
      <c r="R82" s="1040"/>
      <c r="S82" s="1040"/>
      <c r="T82" s="1040"/>
      <c r="U82" s="1040"/>
      <c r="V82" s="1040"/>
      <c r="W82" s="1040"/>
      <c r="X82" s="1040"/>
      <c r="Y82" s="1041"/>
      <c r="Z82" s="1042">
        <v>2.3111109999999999</v>
      </c>
      <c r="AA82" s="1043"/>
      <c r="AB82" s="1043"/>
      <c r="AC82" s="1044"/>
      <c r="AD82" s="1038"/>
      <c r="AE82" s="844"/>
      <c r="AF82" s="844"/>
      <c r="AG82" s="844"/>
      <c r="AH82" s="845"/>
      <c r="AI82" s="1039"/>
      <c r="AJ82" s="1040"/>
      <c r="AK82" s="1040"/>
      <c r="AL82" s="1040"/>
      <c r="AM82" s="1040"/>
      <c r="AN82" s="1040"/>
      <c r="AO82" s="1040"/>
      <c r="AP82" s="1040"/>
      <c r="AQ82" s="1040"/>
      <c r="AR82" s="1040"/>
      <c r="AS82" s="1040"/>
      <c r="AT82" s="1040"/>
      <c r="AU82" s="1041"/>
      <c r="AV82" s="1042"/>
      <c r="AW82" s="1043"/>
      <c r="AX82" s="1043"/>
      <c r="AY82" s="1045"/>
    </row>
    <row r="83" spans="2:51" ht="24.75" customHeight="1">
      <c r="B83" s="678"/>
      <c r="C83" s="679"/>
      <c r="D83" s="679"/>
      <c r="E83" s="679"/>
      <c r="F83" s="679"/>
      <c r="G83" s="680"/>
      <c r="H83" s="1038" t="s">
        <v>271</v>
      </c>
      <c r="I83" s="844"/>
      <c r="J83" s="844"/>
      <c r="K83" s="844"/>
      <c r="L83" s="845"/>
      <c r="M83" s="1039" t="s">
        <v>2110</v>
      </c>
      <c r="N83" s="1040"/>
      <c r="O83" s="1040"/>
      <c r="P83" s="1040"/>
      <c r="Q83" s="1040"/>
      <c r="R83" s="1040"/>
      <c r="S83" s="1040"/>
      <c r="T83" s="1040"/>
      <c r="U83" s="1040"/>
      <c r="V83" s="1040"/>
      <c r="W83" s="1040"/>
      <c r="X83" s="1040"/>
      <c r="Y83" s="1041"/>
      <c r="Z83" s="1063">
        <v>0.24148700000000001</v>
      </c>
      <c r="AA83" s="1064"/>
      <c r="AB83" s="1064"/>
      <c r="AC83" s="1065"/>
      <c r="AD83" s="1038"/>
      <c r="AE83" s="844"/>
      <c r="AF83" s="844"/>
      <c r="AG83" s="844"/>
      <c r="AH83" s="845"/>
      <c r="AI83" s="1039"/>
      <c r="AJ83" s="1040"/>
      <c r="AK83" s="1040"/>
      <c r="AL83" s="1040"/>
      <c r="AM83" s="1040"/>
      <c r="AN83" s="1040"/>
      <c r="AO83" s="1040"/>
      <c r="AP83" s="1040"/>
      <c r="AQ83" s="1040"/>
      <c r="AR83" s="1040"/>
      <c r="AS83" s="1040"/>
      <c r="AT83" s="1040"/>
      <c r="AU83" s="1041"/>
      <c r="AV83" s="1042"/>
      <c r="AW83" s="1043"/>
      <c r="AX83" s="1043"/>
      <c r="AY83" s="1045"/>
    </row>
    <row r="84" spans="2:51" ht="24.75" customHeight="1">
      <c r="B84" s="678"/>
      <c r="C84" s="679"/>
      <c r="D84" s="679"/>
      <c r="E84" s="679"/>
      <c r="F84" s="679"/>
      <c r="G84" s="680"/>
      <c r="H84" s="1038"/>
      <c r="I84" s="844"/>
      <c r="J84" s="844"/>
      <c r="K84" s="844"/>
      <c r="L84" s="845"/>
      <c r="M84" s="1039"/>
      <c r="N84" s="1040"/>
      <c r="O84" s="1040"/>
      <c r="P84" s="1040"/>
      <c r="Q84" s="1040"/>
      <c r="R84" s="1040"/>
      <c r="S84" s="1040"/>
      <c r="T84" s="1040"/>
      <c r="U84" s="1040"/>
      <c r="V84" s="1040"/>
      <c r="W84" s="1040"/>
      <c r="X84" s="1040"/>
      <c r="Y84" s="1041"/>
      <c r="Z84" s="1042"/>
      <c r="AA84" s="1043"/>
      <c r="AB84" s="1043"/>
      <c r="AC84" s="1043"/>
      <c r="AD84" s="1038"/>
      <c r="AE84" s="844"/>
      <c r="AF84" s="844"/>
      <c r="AG84" s="844"/>
      <c r="AH84" s="845"/>
      <c r="AI84" s="1039"/>
      <c r="AJ84" s="1040"/>
      <c r="AK84" s="1040"/>
      <c r="AL84" s="1040"/>
      <c r="AM84" s="1040"/>
      <c r="AN84" s="1040"/>
      <c r="AO84" s="1040"/>
      <c r="AP84" s="1040"/>
      <c r="AQ84" s="1040"/>
      <c r="AR84" s="1040"/>
      <c r="AS84" s="1040"/>
      <c r="AT84" s="1040"/>
      <c r="AU84" s="1041"/>
      <c r="AV84" s="1042"/>
      <c r="AW84" s="1043"/>
      <c r="AX84" s="1043"/>
      <c r="AY84" s="1045"/>
    </row>
    <row r="85" spans="2:51" ht="24.75" customHeight="1">
      <c r="B85" s="678"/>
      <c r="C85" s="679"/>
      <c r="D85" s="679"/>
      <c r="E85" s="679"/>
      <c r="F85" s="679"/>
      <c r="G85" s="680"/>
      <c r="H85" s="1038"/>
      <c r="I85" s="844"/>
      <c r="J85" s="844"/>
      <c r="K85" s="844"/>
      <c r="L85" s="845"/>
      <c r="M85" s="1039"/>
      <c r="N85" s="1040"/>
      <c r="O85" s="1040"/>
      <c r="P85" s="1040"/>
      <c r="Q85" s="1040"/>
      <c r="R85" s="1040"/>
      <c r="S85" s="1040"/>
      <c r="T85" s="1040"/>
      <c r="U85" s="1040"/>
      <c r="V85" s="1040"/>
      <c r="W85" s="1040"/>
      <c r="X85" s="1040"/>
      <c r="Y85" s="1041"/>
      <c r="Z85" s="1042"/>
      <c r="AA85" s="1043"/>
      <c r="AB85" s="1043"/>
      <c r="AC85" s="1043"/>
      <c r="AD85" s="1038"/>
      <c r="AE85" s="844"/>
      <c r="AF85" s="844"/>
      <c r="AG85" s="844"/>
      <c r="AH85" s="845"/>
      <c r="AI85" s="1039"/>
      <c r="AJ85" s="1040"/>
      <c r="AK85" s="1040"/>
      <c r="AL85" s="1040"/>
      <c r="AM85" s="1040"/>
      <c r="AN85" s="1040"/>
      <c r="AO85" s="1040"/>
      <c r="AP85" s="1040"/>
      <c r="AQ85" s="1040"/>
      <c r="AR85" s="1040"/>
      <c r="AS85" s="1040"/>
      <c r="AT85" s="1040"/>
      <c r="AU85" s="1041"/>
      <c r="AV85" s="1042"/>
      <c r="AW85" s="1043"/>
      <c r="AX85" s="1043"/>
      <c r="AY85" s="1045"/>
    </row>
    <row r="86" spans="2:51" ht="24.75" customHeight="1">
      <c r="B86" s="678"/>
      <c r="C86" s="679"/>
      <c r="D86" s="679"/>
      <c r="E86" s="679"/>
      <c r="F86" s="679"/>
      <c r="G86" s="680"/>
      <c r="H86" s="1038"/>
      <c r="I86" s="844"/>
      <c r="J86" s="844"/>
      <c r="K86" s="844"/>
      <c r="L86" s="845"/>
      <c r="M86" s="1039"/>
      <c r="N86" s="1040"/>
      <c r="O86" s="1040"/>
      <c r="P86" s="1040"/>
      <c r="Q86" s="1040"/>
      <c r="R86" s="1040"/>
      <c r="S86" s="1040"/>
      <c r="T86" s="1040"/>
      <c r="U86" s="1040"/>
      <c r="V86" s="1040"/>
      <c r="W86" s="1040"/>
      <c r="X86" s="1040"/>
      <c r="Y86" s="1041"/>
      <c r="Z86" s="1042"/>
      <c r="AA86" s="1043"/>
      <c r="AB86" s="1043"/>
      <c r="AC86" s="1043"/>
      <c r="AD86" s="1038"/>
      <c r="AE86" s="844"/>
      <c r="AF86" s="844"/>
      <c r="AG86" s="844"/>
      <c r="AH86" s="845"/>
      <c r="AI86" s="1039"/>
      <c r="AJ86" s="1040"/>
      <c r="AK86" s="1040"/>
      <c r="AL86" s="1040"/>
      <c r="AM86" s="1040"/>
      <c r="AN86" s="1040"/>
      <c r="AO86" s="1040"/>
      <c r="AP86" s="1040"/>
      <c r="AQ86" s="1040"/>
      <c r="AR86" s="1040"/>
      <c r="AS86" s="1040"/>
      <c r="AT86" s="1040"/>
      <c r="AU86" s="1041"/>
      <c r="AV86" s="1042"/>
      <c r="AW86" s="1043"/>
      <c r="AX86" s="1043"/>
      <c r="AY86" s="1045"/>
    </row>
    <row r="87" spans="2:51" ht="24.75" customHeight="1">
      <c r="B87" s="678"/>
      <c r="C87" s="679"/>
      <c r="D87" s="679"/>
      <c r="E87" s="679"/>
      <c r="F87" s="679"/>
      <c r="G87" s="680"/>
      <c r="H87" s="1046"/>
      <c r="I87" s="832"/>
      <c r="J87" s="832"/>
      <c r="K87" s="832"/>
      <c r="L87" s="833"/>
      <c r="M87" s="1047"/>
      <c r="N87" s="1048"/>
      <c r="O87" s="1048"/>
      <c r="P87" s="1048"/>
      <c r="Q87" s="1048"/>
      <c r="R87" s="1048"/>
      <c r="S87" s="1048"/>
      <c r="T87" s="1048"/>
      <c r="U87" s="1048"/>
      <c r="V87" s="1048"/>
      <c r="W87" s="1048"/>
      <c r="X87" s="1048"/>
      <c r="Y87" s="1049"/>
      <c r="Z87" s="1050"/>
      <c r="AA87" s="1051"/>
      <c r="AB87" s="1051"/>
      <c r="AC87" s="1051"/>
      <c r="AD87" s="1046"/>
      <c r="AE87" s="832"/>
      <c r="AF87" s="832"/>
      <c r="AG87" s="832"/>
      <c r="AH87" s="833"/>
      <c r="AI87" s="1047"/>
      <c r="AJ87" s="1048"/>
      <c r="AK87" s="1048"/>
      <c r="AL87" s="1048"/>
      <c r="AM87" s="1048"/>
      <c r="AN87" s="1048"/>
      <c r="AO87" s="1048"/>
      <c r="AP87" s="1048"/>
      <c r="AQ87" s="1048"/>
      <c r="AR87" s="1048"/>
      <c r="AS87" s="1048"/>
      <c r="AT87" s="1048"/>
      <c r="AU87" s="1049"/>
      <c r="AV87" s="1050"/>
      <c r="AW87" s="1051"/>
      <c r="AX87" s="1051"/>
      <c r="AY87" s="1052"/>
    </row>
    <row r="88" spans="2:51" ht="24.75" customHeight="1">
      <c r="B88" s="678"/>
      <c r="C88" s="679"/>
      <c r="D88" s="679"/>
      <c r="E88" s="679"/>
      <c r="F88" s="679"/>
      <c r="G88" s="680"/>
      <c r="H88" s="1053" t="s">
        <v>39</v>
      </c>
      <c r="I88" s="530"/>
      <c r="J88" s="530"/>
      <c r="K88" s="530"/>
      <c r="L88" s="530"/>
      <c r="M88" s="1054"/>
      <c r="N88" s="649"/>
      <c r="O88" s="649"/>
      <c r="P88" s="649"/>
      <c r="Q88" s="649"/>
      <c r="R88" s="649"/>
      <c r="S88" s="649"/>
      <c r="T88" s="649"/>
      <c r="U88" s="649"/>
      <c r="V88" s="649"/>
      <c r="W88" s="649"/>
      <c r="X88" s="649"/>
      <c r="Y88" s="650"/>
      <c r="Z88" s="1055">
        <f>SUM(Z80:AC87)</f>
        <v>21.226600999999999</v>
      </c>
      <c r="AA88" s="1056"/>
      <c r="AB88" s="1056"/>
      <c r="AC88" s="1057"/>
      <c r="AD88" s="1053" t="s">
        <v>39</v>
      </c>
      <c r="AE88" s="530"/>
      <c r="AF88" s="530"/>
      <c r="AG88" s="530"/>
      <c r="AH88" s="530"/>
      <c r="AI88" s="1054"/>
      <c r="AJ88" s="649"/>
      <c r="AK88" s="649"/>
      <c r="AL88" s="649"/>
      <c r="AM88" s="649"/>
      <c r="AN88" s="649"/>
      <c r="AO88" s="649"/>
      <c r="AP88" s="649"/>
      <c r="AQ88" s="649"/>
      <c r="AR88" s="649"/>
      <c r="AS88" s="649"/>
      <c r="AT88" s="649"/>
      <c r="AU88" s="650"/>
      <c r="AV88" s="1055">
        <f>SUM(AV80:AY87)</f>
        <v>0</v>
      </c>
      <c r="AW88" s="1056"/>
      <c r="AX88" s="1056"/>
      <c r="AY88" s="1058"/>
    </row>
    <row r="89" spans="2:51" ht="25.2" customHeight="1">
      <c r="B89" s="678"/>
      <c r="C89" s="679"/>
      <c r="D89" s="679"/>
      <c r="E89" s="679"/>
      <c r="F89" s="679"/>
      <c r="G89" s="680"/>
      <c r="H89" s="1059" t="s">
        <v>2111</v>
      </c>
      <c r="I89" s="1060"/>
      <c r="J89" s="1060"/>
      <c r="K89" s="1060"/>
      <c r="L89" s="1060"/>
      <c r="M89" s="1060"/>
      <c r="N89" s="1060"/>
      <c r="O89" s="1060"/>
      <c r="P89" s="1060"/>
      <c r="Q89" s="1060"/>
      <c r="R89" s="1060"/>
      <c r="S89" s="1060"/>
      <c r="T89" s="1060"/>
      <c r="U89" s="1060"/>
      <c r="V89" s="1060"/>
      <c r="W89" s="1060"/>
      <c r="X89" s="1060"/>
      <c r="Y89" s="1060"/>
      <c r="Z89" s="1060"/>
      <c r="AA89" s="1060"/>
      <c r="AB89" s="1060"/>
      <c r="AC89" s="1061"/>
      <c r="AD89" s="1059" t="s">
        <v>136</v>
      </c>
      <c r="AE89" s="1060"/>
      <c r="AF89" s="1060"/>
      <c r="AG89" s="1060"/>
      <c r="AH89" s="1060"/>
      <c r="AI89" s="1060"/>
      <c r="AJ89" s="1060"/>
      <c r="AK89" s="1060"/>
      <c r="AL89" s="1060"/>
      <c r="AM89" s="1060"/>
      <c r="AN89" s="1060"/>
      <c r="AO89" s="1060"/>
      <c r="AP89" s="1060"/>
      <c r="AQ89" s="1060"/>
      <c r="AR89" s="1060"/>
      <c r="AS89" s="1060"/>
      <c r="AT89" s="1060"/>
      <c r="AU89" s="1060"/>
      <c r="AV89" s="1060"/>
      <c r="AW89" s="1060"/>
      <c r="AX89" s="1060"/>
      <c r="AY89" s="1062"/>
    </row>
    <row r="90" spans="2:51" ht="25.55" customHeight="1">
      <c r="B90" s="678"/>
      <c r="C90" s="679"/>
      <c r="D90" s="679"/>
      <c r="E90" s="679"/>
      <c r="F90" s="679"/>
      <c r="G90" s="680"/>
      <c r="H90" s="1022" t="s">
        <v>71</v>
      </c>
      <c r="I90" s="693"/>
      <c r="J90" s="693"/>
      <c r="K90" s="693"/>
      <c r="L90" s="693"/>
      <c r="M90" s="1023" t="s">
        <v>127</v>
      </c>
      <c r="N90" s="530"/>
      <c r="O90" s="530"/>
      <c r="P90" s="530"/>
      <c r="Q90" s="530"/>
      <c r="R90" s="530"/>
      <c r="S90" s="530"/>
      <c r="T90" s="530"/>
      <c r="U90" s="530"/>
      <c r="V90" s="530"/>
      <c r="W90" s="530"/>
      <c r="X90" s="530"/>
      <c r="Y90" s="554"/>
      <c r="Z90" s="1024" t="s">
        <v>128</v>
      </c>
      <c r="AA90" s="1025"/>
      <c r="AB90" s="1025"/>
      <c r="AC90" s="1026"/>
      <c r="AD90" s="1022" t="s">
        <v>71</v>
      </c>
      <c r="AE90" s="693"/>
      <c r="AF90" s="693"/>
      <c r="AG90" s="693"/>
      <c r="AH90" s="693"/>
      <c r="AI90" s="1023" t="s">
        <v>127</v>
      </c>
      <c r="AJ90" s="530"/>
      <c r="AK90" s="530"/>
      <c r="AL90" s="530"/>
      <c r="AM90" s="530"/>
      <c r="AN90" s="530"/>
      <c r="AO90" s="530"/>
      <c r="AP90" s="530"/>
      <c r="AQ90" s="530"/>
      <c r="AR90" s="530"/>
      <c r="AS90" s="530"/>
      <c r="AT90" s="530"/>
      <c r="AU90" s="554"/>
      <c r="AV90" s="1024" t="s">
        <v>128</v>
      </c>
      <c r="AW90" s="1025"/>
      <c r="AX90" s="1025"/>
      <c r="AY90" s="1027"/>
    </row>
    <row r="91" spans="2:51" ht="24.75" customHeight="1">
      <c r="B91" s="678"/>
      <c r="C91" s="679"/>
      <c r="D91" s="679"/>
      <c r="E91" s="679"/>
      <c r="F91" s="679"/>
      <c r="G91" s="680"/>
      <c r="H91" s="1028" t="s">
        <v>133</v>
      </c>
      <c r="I91" s="1029"/>
      <c r="J91" s="1029"/>
      <c r="K91" s="1029"/>
      <c r="L91" s="1030"/>
      <c r="M91" s="1031" t="s">
        <v>2112</v>
      </c>
      <c r="N91" s="1032"/>
      <c r="O91" s="1032"/>
      <c r="P91" s="1032"/>
      <c r="Q91" s="1032"/>
      <c r="R91" s="1032"/>
      <c r="S91" s="1032"/>
      <c r="T91" s="1032"/>
      <c r="U91" s="1032"/>
      <c r="V91" s="1032"/>
      <c r="W91" s="1032"/>
      <c r="X91" s="1032"/>
      <c r="Y91" s="1033"/>
      <c r="Z91" s="4199">
        <v>0.85750000000000004</v>
      </c>
      <c r="AA91" s="4200"/>
      <c r="AB91" s="4200"/>
      <c r="AC91" s="4201"/>
      <c r="AD91" s="1028"/>
      <c r="AE91" s="1029"/>
      <c r="AF91" s="1029"/>
      <c r="AG91" s="1029"/>
      <c r="AH91" s="1030"/>
      <c r="AI91" s="1031"/>
      <c r="AJ91" s="1032"/>
      <c r="AK91" s="1032"/>
      <c r="AL91" s="1032"/>
      <c r="AM91" s="1032"/>
      <c r="AN91" s="1032"/>
      <c r="AO91" s="1032"/>
      <c r="AP91" s="1032"/>
      <c r="AQ91" s="1032"/>
      <c r="AR91" s="1032"/>
      <c r="AS91" s="1032"/>
      <c r="AT91" s="1032"/>
      <c r="AU91" s="1033"/>
      <c r="AV91" s="1034"/>
      <c r="AW91" s="1035"/>
      <c r="AX91" s="1035"/>
      <c r="AY91" s="1037"/>
    </row>
    <row r="92" spans="2:51" ht="24.75" customHeight="1">
      <c r="B92" s="678"/>
      <c r="C92" s="679"/>
      <c r="D92" s="679"/>
      <c r="E92" s="679"/>
      <c r="F92" s="679"/>
      <c r="G92" s="680"/>
      <c r="H92" s="1038" t="s">
        <v>274</v>
      </c>
      <c r="I92" s="844"/>
      <c r="J92" s="844"/>
      <c r="K92" s="844"/>
      <c r="L92" s="845"/>
      <c r="M92" s="1039" t="s">
        <v>2113</v>
      </c>
      <c r="N92" s="1040"/>
      <c r="O92" s="1040"/>
      <c r="P92" s="1040"/>
      <c r="Q92" s="1040"/>
      <c r="R92" s="1040"/>
      <c r="S92" s="1040"/>
      <c r="T92" s="1040"/>
      <c r="U92" s="1040"/>
      <c r="V92" s="1040"/>
      <c r="W92" s="1040"/>
      <c r="X92" s="1040"/>
      <c r="Y92" s="1041"/>
      <c r="Z92" s="4202">
        <v>1.47E-2</v>
      </c>
      <c r="AA92" s="4203"/>
      <c r="AB92" s="4203"/>
      <c r="AC92" s="4204"/>
      <c r="AD92" s="1038"/>
      <c r="AE92" s="844"/>
      <c r="AF92" s="844"/>
      <c r="AG92" s="844"/>
      <c r="AH92" s="845"/>
      <c r="AI92" s="1039"/>
      <c r="AJ92" s="1040"/>
      <c r="AK92" s="1040"/>
      <c r="AL92" s="1040"/>
      <c r="AM92" s="1040"/>
      <c r="AN92" s="1040"/>
      <c r="AO92" s="1040"/>
      <c r="AP92" s="1040"/>
      <c r="AQ92" s="1040"/>
      <c r="AR92" s="1040"/>
      <c r="AS92" s="1040"/>
      <c r="AT92" s="1040"/>
      <c r="AU92" s="1041"/>
      <c r="AV92" s="1042"/>
      <c r="AW92" s="1043"/>
      <c r="AX92" s="1043"/>
      <c r="AY92" s="1045"/>
    </row>
    <row r="93" spans="2:51" ht="24.75" customHeight="1">
      <c r="B93" s="678"/>
      <c r="C93" s="679"/>
      <c r="D93" s="679"/>
      <c r="E93" s="679"/>
      <c r="F93" s="679"/>
      <c r="G93" s="680"/>
      <c r="H93" s="1038" t="s">
        <v>271</v>
      </c>
      <c r="I93" s="844"/>
      <c r="J93" s="844"/>
      <c r="K93" s="844"/>
      <c r="L93" s="845"/>
      <c r="M93" s="1039" t="s">
        <v>2114</v>
      </c>
      <c r="N93" s="1040"/>
      <c r="O93" s="1040"/>
      <c r="P93" s="1040"/>
      <c r="Q93" s="1040"/>
      <c r="R93" s="1040"/>
      <c r="S93" s="1040"/>
      <c r="T93" s="1040"/>
      <c r="U93" s="1040"/>
      <c r="V93" s="1040"/>
      <c r="W93" s="1040"/>
      <c r="X93" s="1040"/>
      <c r="Y93" s="1041"/>
      <c r="Z93" s="4202">
        <v>0.29608000000000001</v>
      </c>
      <c r="AA93" s="4203"/>
      <c r="AB93" s="4203"/>
      <c r="AC93" s="4204"/>
      <c r="AD93" s="1038"/>
      <c r="AE93" s="844"/>
      <c r="AF93" s="844"/>
      <c r="AG93" s="844"/>
      <c r="AH93" s="845"/>
      <c r="AI93" s="1039"/>
      <c r="AJ93" s="1040"/>
      <c r="AK93" s="1040"/>
      <c r="AL93" s="1040"/>
      <c r="AM93" s="1040"/>
      <c r="AN93" s="1040"/>
      <c r="AO93" s="1040"/>
      <c r="AP93" s="1040"/>
      <c r="AQ93" s="1040"/>
      <c r="AR93" s="1040"/>
      <c r="AS93" s="1040"/>
      <c r="AT93" s="1040"/>
      <c r="AU93" s="1041"/>
      <c r="AV93" s="1042"/>
      <c r="AW93" s="1043"/>
      <c r="AX93" s="1043"/>
      <c r="AY93" s="1045"/>
    </row>
    <row r="94" spans="2:51" ht="24.75" customHeight="1">
      <c r="B94" s="678"/>
      <c r="C94" s="679"/>
      <c r="D94" s="679"/>
      <c r="E94" s="679"/>
      <c r="F94" s="679"/>
      <c r="G94" s="680"/>
      <c r="H94" s="1038"/>
      <c r="I94" s="844"/>
      <c r="J94" s="844"/>
      <c r="K94" s="844"/>
      <c r="L94" s="845"/>
      <c r="M94" s="1039"/>
      <c r="N94" s="1040"/>
      <c r="O94" s="1040"/>
      <c r="P94" s="1040"/>
      <c r="Q94" s="1040"/>
      <c r="R94" s="1040"/>
      <c r="S94" s="1040"/>
      <c r="T94" s="1040"/>
      <c r="U94" s="1040"/>
      <c r="V94" s="1040"/>
      <c r="W94" s="1040"/>
      <c r="X94" s="1040"/>
      <c r="Y94" s="1041"/>
      <c r="Z94" s="1042"/>
      <c r="AA94" s="1043"/>
      <c r="AB94" s="1043"/>
      <c r="AC94" s="1044"/>
      <c r="AD94" s="1038"/>
      <c r="AE94" s="844"/>
      <c r="AF94" s="844"/>
      <c r="AG94" s="844"/>
      <c r="AH94" s="845"/>
      <c r="AI94" s="1039"/>
      <c r="AJ94" s="1040"/>
      <c r="AK94" s="1040"/>
      <c r="AL94" s="1040"/>
      <c r="AM94" s="1040"/>
      <c r="AN94" s="1040"/>
      <c r="AO94" s="1040"/>
      <c r="AP94" s="1040"/>
      <c r="AQ94" s="1040"/>
      <c r="AR94" s="1040"/>
      <c r="AS94" s="1040"/>
      <c r="AT94" s="1040"/>
      <c r="AU94" s="1041"/>
      <c r="AV94" s="1042"/>
      <c r="AW94" s="1043"/>
      <c r="AX94" s="1043"/>
      <c r="AY94" s="1045"/>
    </row>
    <row r="95" spans="2:51" ht="24.75" customHeight="1">
      <c r="B95" s="678"/>
      <c r="C95" s="679"/>
      <c r="D95" s="679"/>
      <c r="E95" s="679"/>
      <c r="F95" s="679"/>
      <c r="G95" s="680"/>
      <c r="H95" s="1038"/>
      <c r="I95" s="844"/>
      <c r="J95" s="844"/>
      <c r="K95" s="844"/>
      <c r="L95" s="845"/>
      <c r="M95" s="1039"/>
      <c r="N95" s="1040"/>
      <c r="O95" s="1040"/>
      <c r="P95" s="1040"/>
      <c r="Q95" s="1040"/>
      <c r="R95" s="1040"/>
      <c r="S95" s="1040"/>
      <c r="T95" s="1040"/>
      <c r="U95" s="1040"/>
      <c r="V95" s="1040"/>
      <c r="W95" s="1040"/>
      <c r="X95" s="1040"/>
      <c r="Y95" s="1041"/>
      <c r="Z95" s="1042"/>
      <c r="AA95" s="1043"/>
      <c r="AB95" s="1043"/>
      <c r="AC95" s="1043"/>
      <c r="AD95" s="1038"/>
      <c r="AE95" s="844"/>
      <c r="AF95" s="844"/>
      <c r="AG95" s="844"/>
      <c r="AH95" s="845"/>
      <c r="AI95" s="1039"/>
      <c r="AJ95" s="1040"/>
      <c r="AK95" s="1040"/>
      <c r="AL95" s="1040"/>
      <c r="AM95" s="1040"/>
      <c r="AN95" s="1040"/>
      <c r="AO95" s="1040"/>
      <c r="AP95" s="1040"/>
      <c r="AQ95" s="1040"/>
      <c r="AR95" s="1040"/>
      <c r="AS95" s="1040"/>
      <c r="AT95" s="1040"/>
      <c r="AU95" s="1041"/>
      <c r="AV95" s="1042"/>
      <c r="AW95" s="1043"/>
      <c r="AX95" s="1043"/>
      <c r="AY95" s="1045"/>
    </row>
    <row r="96" spans="2:51" ht="24.75" customHeight="1">
      <c r="B96" s="678"/>
      <c r="C96" s="679"/>
      <c r="D96" s="679"/>
      <c r="E96" s="679"/>
      <c r="F96" s="679"/>
      <c r="G96" s="680"/>
      <c r="H96" s="1038"/>
      <c r="I96" s="844"/>
      <c r="J96" s="844"/>
      <c r="K96" s="844"/>
      <c r="L96" s="845"/>
      <c r="M96" s="1039"/>
      <c r="N96" s="1040"/>
      <c r="O96" s="1040"/>
      <c r="P96" s="1040"/>
      <c r="Q96" s="1040"/>
      <c r="R96" s="1040"/>
      <c r="S96" s="1040"/>
      <c r="T96" s="1040"/>
      <c r="U96" s="1040"/>
      <c r="V96" s="1040"/>
      <c r="W96" s="1040"/>
      <c r="X96" s="1040"/>
      <c r="Y96" s="1041"/>
      <c r="Z96" s="1042"/>
      <c r="AA96" s="1043"/>
      <c r="AB96" s="1043"/>
      <c r="AC96" s="1043"/>
      <c r="AD96" s="1038"/>
      <c r="AE96" s="844"/>
      <c r="AF96" s="844"/>
      <c r="AG96" s="844"/>
      <c r="AH96" s="845"/>
      <c r="AI96" s="1039"/>
      <c r="AJ96" s="1040"/>
      <c r="AK96" s="1040"/>
      <c r="AL96" s="1040"/>
      <c r="AM96" s="1040"/>
      <c r="AN96" s="1040"/>
      <c r="AO96" s="1040"/>
      <c r="AP96" s="1040"/>
      <c r="AQ96" s="1040"/>
      <c r="AR96" s="1040"/>
      <c r="AS96" s="1040"/>
      <c r="AT96" s="1040"/>
      <c r="AU96" s="1041"/>
      <c r="AV96" s="1042"/>
      <c r="AW96" s="1043"/>
      <c r="AX96" s="1043"/>
      <c r="AY96" s="1045"/>
    </row>
    <row r="97" spans="2:51" ht="24.75" customHeight="1">
      <c r="B97" s="678"/>
      <c r="C97" s="679"/>
      <c r="D97" s="679"/>
      <c r="E97" s="679"/>
      <c r="F97" s="679"/>
      <c r="G97" s="680"/>
      <c r="H97" s="1038"/>
      <c r="I97" s="844"/>
      <c r="J97" s="844"/>
      <c r="K97" s="844"/>
      <c r="L97" s="845"/>
      <c r="M97" s="1039"/>
      <c r="N97" s="1040"/>
      <c r="O97" s="1040"/>
      <c r="P97" s="1040"/>
      <c r="Q97" s="1040"/>
      <c r="R97" s="1040"/>
      <c r="S97" s="1040"/>
      <c r="T97" s="1040"/>
      <c r="U97" s="1040"/>
      <c r="V97" s="1040"/>
      <c r="W97" s="1040"/>
      <c r="X97" s="1040"/>
      <c r="Y97" s="1041"/>
      <c r="Z97" s="1042"/>
      <c r="AA97" s="1043"/>
      <c r="AB97" s="1043"/>
      <c r="AC97" s="1043"/>
      <c r="AD97" s="1038"/>
      <c r="AE97" s="844"/>
      <c r="AF97" s="844"/>
      <c r="AG97" s="844"/>
      <c r="AH97" s="845"/>
      <c r="AI97" s="1039"/>
      <c r="AJ97" s="1040"/>
      <c r="AK97" s="1040"/>
      <c r="AL97" s="1040"/>
      <c r="AM97" s="1040"/>
      <c r="AN97" s="1040"/>
      <c r="AO97" s="1040"/>
      <c r="AP97" s="1040"/>
      <c r="AQ97" s="1040"/>
      <c r="AR97" s="1040"/>
      <c r="AS97" s="1040"/>
      <c r="AT97" s="1040"/>
      <c r="AU97" s="1041"/>
      <c r="AV97" s="1042"/>
      <c r="AW97" s="1043"/>
      <c r="AX97" s="1043"/>
      <c r="AY97" s="1045"/>
    </row>
    <row r="98" spans="2:51" ht="24.75" customHeight="1">
      <c r="B98" s="678"/>
      <c r="C98" s="679"/>
      <c r="D98" s="679"/>
      <c r="E98" s="679"/>
      <c r="F98" s="679"/>
      <c r="G98" s="680"/>
      <c r="H98" s="1046"/>
      <c r="I98" s="832"/>
      <c r="J98" s="832"/>
      <c r="K98" s="832"/>
      <c r="L98" s="833"/>
      <c r="M98" s="1047"/>
      <c r="N98" s="1048"/>
      <c r="O98" s="1048"/>
      <c r="P98" s="1048"/>
      <c r="Q98" s="1048"/>
      <c r="R98" s="1048"/>
      <c r="S98" s="1048"/>
      <c r="T98" s="1048"/>
      <c r="U98" s="1048"/>
      <c r="V98" s="1048"/>
      <c r="W98" s="1048"/>
      <c r="X98" s="1048"/>
      <c r="Y98" s="1049"/>
      <c r="Z98" s="1050"/>
      <c r="AA98" s="1051"/>
      <c r="AB98" s="1051"/>
      <c r="AC98" s="1051"/>
      <c r="AD98" s="1046"/>
      <c r="AE98" s="832"/>
      <c r="AF98" s="832"/>
      <c r="AG98" s="832"/>
      <c r="AH98" s="833"/>
      <c r="AI98" s="1047"/>
      <c r="AJ98" s="1048"/>
      <c r="AK98" s="1048"/>
      <c r="AL98" s="1048"/>
      <c r="AM98" s="1048"/>
      <c r="AN98" s="1048"/>
      <c r="AO98" s="1048"/>
      <c r="AP98" s="1048"/>
      <c r="AQ98" s="1048"/>
      <c r="AR98" s="1048"/>
      <c r="AS98" s="1048"/>
      <c r="AT98" s="1048"/>
      <c r="AU98" s="1049"/>
      <c r="AV98" s="1050"/>
      <c r="AW98" s="1051"/>
      <c r="AX98" s="1051"/>
      <c r="AY98" s="1052"/>
    </row>
    <row r="99" spans="2:51" ht="24.75" customHeight="1">
      <c r="B99" s="678"/>
      <c r="C99" s="679"/>
      <c r="D99" s="679"/>
      <c r="E99" s="679"/>
      <c r="F99" s="679"/>
      <c r="G99" s="680"/>
      <c r="H99" s="1053" t="s">
        <v>39</v>
      </c>
      <c r="I99" s="530"/>
      <c r="J99" s="530"/>
      <c r="K99" s="530"/>
      <c r="L99" s="530"/>
      <c r="M99" s="1054"/>
      <c r="N99" s="649"/>
      <c r="O99" s="649"/>
      <c r="P99" s="649"/>
      <c r="Q99" s="649"/>
      <c r="R99" s="649"/>
      <c r="S99" s="649"/>
      <c r="T99" s="649"/>
      <c r="U99" s="649"/>
      <c r="V99" s="649"/>
      <c r="W99" s="649"/>
      <c r="X99" s="649"/>
      <c r="Y99" s="650"/>
      <c r="Z99" s="4124">
        <f>SUM(Z91:AC98)</f>
        <v>1.1682800000000002</v>
      </c>
      <c r="AA99" s="4125"/>
      <c r="AB99" s="4125"/>
      <c r="AC99" s="4126"/>
      <c r="AD99" s="1053" t="s">
        <v>39</v>
      </c>
      <c r="AE99" s="530"/>
      <c r="AF99" s="530"/>
      <c r="AG99" s="530"/>
      <c r="AH99" s="530"/>
      <c r="AI99" s="1054"/>
      <c r="AJ99" s="649"/>
      <c r="AK99" s="649"/>
      <c r="AL99" s="649"/>
      <c r="AM99" s="649"/>
      <c r="AN99" s="649"/>
      <c r="AO99" s="649"/>
      <c r="AP99" s="649"/>
      <c r="AQ99" s="649"/>
      <c r="AR99" s="649"/>
      <c r="AS99" s="649"/>
      <c r="AT99" s="649"/>
      <c r="AU99" s="650"/>
      <c r="AV99" s="1055">
        <f>SUM(AV91:AY98)</f>
        <v>0</v>
      </c>
      <c r="AW99" s="1056"/>
      <c r="AX99" s="1056"/>
      <c r="AY99" s="1058"/>
    </row>
    <row r="100" spans="2:51" ht="24.75" customHeight="1">
      <c r="B100" s="678"/>
      <c r="C100" s="679"/>
      <c r="D100" s="679"/>
      <c r="E100" s="679"/>
      <c r="F100" s="679"/>
      <c r="G100" s="680"/>
      <c r="H100" s="1059" t="s">
        <v>2115</v>
      </c>
      <c r="I100" s="1060"/>
      <c r="J100" s="1060"/>
      <c r="K100" s="1060"/>
      <c r="L100" s="1060"/>
      <c r="M100" s="1060"/>
      <c r="N100" s="1060"/>
      <c r="O100" s="1060"/>
      <c r="P100" s="1060"/>
      <c r="Q100" s="1060"/>
      <c r="R100" s="1060"/>
      <c r="S100" s="1060"/>
      <c r="T100" s="1060"/>
      <c r="U100" s="1060"/>
      <c r="V100" s="1060"/>
      <c r="W100" s="1060"/>
      <c r="X100" s="1060"/>
      <c r="Y100" s="1060"/>
      <c r="Z100" s="1060"/>
      <c r="AA100" s="1060"/>
      <c r="AB100" s="1060"/>
      <c r="AC100" s="1061"/>
      <c r="AD100" s="1059" t="s">
        <v>140</v>
      </c>
      <c r="AE100" s="1060"/>
      <c r="AF100" s="1060"/>
      <c r="AG100" s="1060"/>
      <c r="AH100" s="1060"/>
      <c r="AI100" s="1060"/>
      <c r="AJ100" s="1060"/>
      <c r="AK100" s="1060"/>
      <c r="AL100" s="1060"/>
      <c r="AM100" s="1060"/>
      <c r="AN100" s="1060"/>
      <c r="AO100" s="1060"/>
      <c r="AP100" s="1060"/>
      <c r="AQ100" s="1060"/>
      <c r="AR100" s="1060"/>
      <c r="AS100" s="1060"/>
      <c r="AT100" s="1060"/>
      <c r="AU100" s="1060"/>
      <c r="AV100" s="1060"/>
      <c r="AW100" s="1060"/>
      <c r="AX100" s="1060"/>
      <c r="AY100" s="1062"/>
    </row>
    <row r="101" spans="2:51" ht="24.75" customHeight="1">
      <c r="B101" s="678"/>
      <c r="C101" s="679"/>
      <c r="D101" s="679"/>
      <c r="E101" s="679"/>
      <c r="F101" s="679"/>
      <c r="G101" s="680"/>
      <c r="H101" s="1022" t="s">
        <v>71</v>
      </c>
      <c r="I101" s="693"/>
      <c r="J101" s="693"/>
      <c r="K101" s="693"/>
      <c r="L101" s="693"/>
      <c r="M101" s="1023" t="s">
        <v>127</v>
      </c>
      <c r="N101" s="530"/>
      <c r="O101" s="530"/>
      <c r="P101" s="530"/>
      <c r="Q101" s="530"/>
      <c r="R101" s="530"/>
      <c r="S101" s="530"/>
      <c r="T101" s="530"/>
      <c r="U101" s="530"/>
      <c r="V101" s="530"/>
      <c r="W101" s="530"/>
      <c r="X101" s="530"/>
      <c r="Y101" s="554"/>
      <c r="Z101" s="1024" t="s">
        <v>128</v>
      </c>
      <c r="AA101" s="1025"/>
      <c r="AB101" s="1025"/>
      <c r="AC101" s="1026"/>
      <c r="AD101" s="1022" t="s">
        <v>71</v>
      </c>
      <c r="AE101" s="693"/>
      <c r="AF101" s="693"/>
      <c r="AG101" s="693"/>
      <c r="AH101" s="693"/>
      <c r="AI101" s="1023" t="s">
        <v>127</v>
      </c>
      <c r="AJ101" s="530"/>
      <c r="AK101" s="530"/>
      <c r="AL101" s="530"/>
      <c r="AM101" s="530"/>
      <c r="AN101" s="530"/>
      <c r="AO101" s="530"/>
      <c r="AP101" s="530"/>
      <c r="AQ101" s="530"/>
      <c r="AR101" s="530"/>
      <c r="AS101" s="530"/>
      <c r="AT101" s="530"/>
      <c r="AU101" s="554"/>
      <c r="AV101" s="1024" t="s">
        <v>128</v>
      </c>
      <c r="AW101" s="1025"/>
      <c r="AX101" s="1025"/>
      <c r="AY101" s="1027"/>
    </row>
    <row r="102" spans="2:51" ht="24.75" customHeight="1">
      <c r="B102" s="678"/>
      <c r="C102" s="679"/>
      <c r="D102" s="679"/>
      <c r="E102" s="679"/>
      <c r="F102" s="679"/>
      <c r="G102" s="680"/>
      <c r="H102" s="2098" t="s">
        <v>2116</v>
      </c>
      <c r="I102" s="2099"/>
      <c r="J102" s="2099"/>
      <c r="K102" s="2099"/>
      <c r="L102" s="2100"/>
      <c r="M102" s="1031" t="s">
        <v>2117</v>
      </c>
      <c r="N102" s="1032"/>
      <c r="O102" s="1032"/>
      <c r="P102" s="1032"/>
      <c r="Q102" s="1032"/>
      <c r="R102" s="1032"/>
      <c r="S102" s="1032"/>
      <c r="T102" s="1032"/>
      <c r="U102" s="1032"/>
      <c r="V102" s="1032"/>
      <c r="W102" s="1032"/>
      <c r="X102" s="1032"/>
      <c r="Y102" s="1033"/>
      <c r="Z102" s="4205">
        <v>1.62</v>
      </c>
      <c r="AA102" s="4206"/>
      <c r="AB102" s="4206"/>
      <c r="AC102" s="4207"/>
      <c r="AD102" s="1028"/>
      <c r="AE102" s="1029"/>
      <c r="AF102" s="1029"/>
      <c r="AG102" s="1029"/>
      <c r="AH102" s="1030"/>
      <c r="AI102" s="1031"/>
      <c r="AJ102" s="1032"/>
      <c r="AK102" s="1032"/>
      <c r="AL102" s="1032"/>
      <c r="AM102" s="1032"/>
      <c r="AN102" s="1032"/>
      <c r="AO102" s="1032"/>
      <c r="AP102" s="1032"/>
      <c r="AQ102" s="1032"/>
      <c r="AR102" s="1032"/>
      <c r="AS102" s="1032"/>
      <c r="AT102" s="1032"/>
      <c r="AU102" s="1033"/>
      <c r="AV102" s="1034"/>
      <c r="AW102" s="1035"/>
      <c r="AX102" s="1035"/>
      <c r="AY102" s="1037"/>
    </row>
    <row r="103" spans="2:51" ht="24.75" customHeight="1">
      <c r="B103" s="678"/>
      <c r="C103" s="679"/>
      <c r="D103" s="679"/>
      <c r="E103" s="679"/>
      <c r="F103" s="679"/>
      <c r="G103" s="680"/>
      <c r="H103" s="2107" t="s">
        <v>2118</v>
      </c>
      <c r="I103" s="2108"/>
      <c r="J103" s="2108"/>
      <c r="K103" s="2108"/>
      <c r="L103" s="2109"/>
      <c r="M103" s="1039" t="s">
        <v>2119</v>
      </c>
      <c r="N103" s="1040"/>
      <c r="O103" s="1040"/>
      <c r="P103" s="1040"/>
      <c r="Q103" s="1040"/>
      <c r="R103" s="1040"/>
      <c r="S103" s="1040"/>
      <c r="T103" s="1040"/>
      <c r="U103" s="1040"/>
      <c r="V103" s="1040"/>
      <c r="W103" s="1040"/>
      <c r="X103" s="1040"/>
      <c r="Y103" s="1041"/>
      <c r="Z103" s="4208">
        <v>0.28999999999999998</v>
      </c>
      <c r="AA103" s="4209"/>
      <c r="AB103" s="4209"/>
      <c r="AC103" s="4210"/>
      <c r="AD103" s="1038"/>
      <c r="AE103" s="844"/>
      <c r="AF103" s="844"/>
      <c r="AG103" s="844"/>
      <c r="AH103" s="845"/>
      <c r="AI103" s="1039"/>
      <c r="AJ103" s="1040"/>
      <c r="AK103" s="1040"/>
      <c r="AL103" s="1040"/>
      <c r="AM103" s="1040"/>
      <c r="AN103" s="1040"/>
      <c r="AO103" s="1040"/>
      <c r="AP103" s="1040"/>
      <c r="AQ103" s="1040"/>
      <c r="AR103" s="1040"/>
      <c r="AS103" s="1040"/>
      <c r="AT103" s="1040"/>
      <c r="AU103" s="1041"/>
      <c r="AV103" s="1042"/>
      <c r="AW103" s="1043"/>
      <c r="AX103" s="1043"/>
      <c r="AY103" s="1045"/>
    </row>
    <row r="104" spans="2:51" ht="24.75" customHeight="1">
      <c r="B104" s="678"/>
      <c r="C104" s="679"/>
      <c r="D104" s="679"/>
      <c r="E104" s="679"/>
      <c r="F104" s="679"/>
      <c r="G104" s="680"/>
      <c r="H104" s="2107" t="s">
        <v>1624</v>
      </c>
      <c r="I104" s="2108"/>
      <c r="J104" s="2108"/>
      <c r="K104" s="2108"/>
      <c r="L104" s="2109"/>
      <c r="M104" s="1039" t="s">
        <v>2120</v>
      </c>
      <c r="N104" s="1040"/>
      <c r="O104" s="1040"/>
      <c r="P104" s="1040"/>
      <c r="Q104" s="1040"/>
      <c r="R104" s="1040"/>
      <c r="S104" s="1040"/>
      <c r="T104" s="1040"/>
      <c r="U104" s="1040"/>
      <c r="V104" s="1040"/>
      <c r="W104" s="1040"/>
      <c r="X104" s="1040"/>
      <c r="Y104" s="1041"/>
      <c r="Z104" s="4208">
        <v>0.24</v>
      </c>
      <c r="AA104" s="4209"/>
      <c r="AB104" s="4209"/>
      <c r="AC104" s="4210"/>
      <c r="AD104" s="1038"/>
      <c r="AE104" s="844"/>
      <c r="AF104" s="844"/>
      <c r="AG104" s="844"/>
      <c r="AH104" s="845"/>
      <c r="AI104" s="1039"/>
      <c r="AJ104" s="1040"/>
      <c r="AK104" s="1040"/>
      <c r="AL104" s="1040"/>
      <c r="AM104" s="1040"/>
      <c r="AN104" s="1040"/>
      <c r="AO104" s="1040"/>
      <c r="AP104" s="1040"/>
      <c r="AQ104" s="1040"/>
      <c r="AR104" s="1040"/>
      <c r="AS104" s="1040"/>
      <c r="AT104" s="1040"/>
      <c r="AU104" s="1041"/>
      <c r="AV104" s="1042"/>
      <c r="AW104" s="1043"/>
      <c r="AX104" s="1043"/>
      <c r="AY104" s="1045"/>
    </row>
    <row r="105" spans="2:51" ht="24.75" customHeight="1">
      <c r="B105" s="678"/>
      <c r="C105" s="679"/>
      <c r="D105" s="679"/>
      <c r="E105" s="679"/>
      <c r="F105" s="679"/>
      <c r="G105" s="680"/>
      <c r="H105" s="2107" t="s">
        <v>2121</v>
      </c>
      <c r="I105" s="2108"/>
      <c r="J105" s="2108"/>
      <c r="K105" s="2108"/>
      <c r="L105" s="2109"/>
      <c r="M105" s="1039" t="s">
        <v>2122</v>
      </c>
      <c r="N105" s="1040"/>
      <c r="O105" s="1040"/>
      <c r="P105" s="1040"/>
      <c r="Q105" s="1040"/>
      <c r="R105" s="1040"/>
      <c r="S105" s="1040"/>
      <c r="T105" s="1040"/>
      <c r="U105" s="1040"/>
      <c r="V105" s="1040"/>
      <c r="W105" s="1040"/>
      <c r="X105" s="1040"/>
      <c r="Y105" s="1041"/>
      <c r="Z105" s="4208">
        <v>9.7199999999999995E-2</v>
      </c>
      <c r="AA105" s="4209"/>
      <c r="AB105" s="4209"/>
      <c r="AC105" s="4210"/>
      <c r="AD105" s="1038"/>
      <c r="AE105" s="844"/>
      <c r="AF105" s="844"/>
      <c r="AG105" s="844"/>
      <c r="AH105" s="845"/>
      <c r="AI105" s="1039"/>
      <c r="AJ105" s="1040"/>
      <c r="AK105" s="1040"/>
      <c r="AL105" s="1040"/>
      <c r="AM105" s="1040"/>
      <c r="AN105" s="1040"/>
      <c r="AO105" s="1040"/>
      <c r="AP105" s="1040"/>
      <c r="AQ105" s="1040"/>
      <c r="AR105" s="1040"/>
      <c r="AS105" s="1040"/>
      <c r="AT105" s="1040"/>
      <c r="AU105" s="1041"/>
      <c r="AV105" s="1042"/>
      <c r="AW105" s="1043"/>
      <c r="AX105" s="1043"/>
      <c r="AY105" s="1045"/>
    </row>
    <row r="106" spans="2:51" ht="24.75" customHeight="1">
      <c r="B106" s="678"/>
      <c r="C106" s="679"/>
      <c r="D106" s="679"/>
      <c r="E106" s="679"/>
      <c r="F106" s="679"/>
      <c r="G106" s="680"/>
      <c r="H106" s="1038"/>
      <c r="I106" s="844"/>
      <c r="J106" s="844"/>
      <c r="K106" s="844"/>
      <c r="L106" s="845"/>
      <c r="M106" s="1039"/>
      <c r="N106" s="1040"/>
      <c r="O106" s="1040"/>
      <c r="P106" s="1040"/>
      <c r="Q106" s="1040"/>
      <c r="R106" s="1040"/>
      <c r="S106" s="1040"/>
      <c r="T106" s="1040"/>
      <c r="U106" s="1040"/>
      <c r="V106" s="1040"/>
      <c r="W106" s="1040"/>
      <c r="X106" s="1040"/>
      <c r="Y106" s="1041"/>
      <c r="Z106" s="1042"/>
      <c r="AA106" s="1043"/>
      <c r="AB106" s="1043"/>
      <c r="AC106" s="1043"/>
      <c r="AD106" s="1038"/>
      <c r="AE106" s="844"/>
      <c r="AF106" s="844"/>
      <c r="AG106" s="844"/>
      <c r="AH106" s="845"/>
      <c r="AI106" s="1039"/>
      <c r="AJ106" s="1040"/>
      <c r="AK106" s="1040"/>
      <c r="AL106" s="1040"/>
      <c r="AM106" s="1040"/>
      <c r="AN106" s="1040"/>
      <c r="AO106" s="1040"/>
      <c r="AP106" s="1040"/>
      <c r="AQ106" s="1040"/>
      <c r="AR106" s="1040"/>
      <c r="AS106" s="1040"/>
      <c r="AT106" s="1040"/>
      <c r="AU106" s="1041"/>
      <c r="AV106" s="1042"/>
      <c r="AW106" s="1043"/>
      <c r="AX106" s="1043"/>
      <c r="AY106" s="1045"/>
    </row>
    <row r="107" spans="2:51" ht="24.75" customHeight="1">
      <c r="B107" s="678"/>
      <c r="C107" s="679"/>
      <c r="D107" s="679"/>
      <c r="E107" s="679"/>
      <c r="F107" s="679"/>
      <c r="G107" s="680"/>
      <c r="H107" s="1038"/>
      <c r="I107" s="844"/>
      <c r="J107" s="844"/>
      <c r="K107" s="844"/>
      <c r="L107" s="845"/>
      <c r="M107" s="1039"/>
      <c r="N107" s="1040"/>
      <c r="O107" s="1040"/>
      <c r="P107" s="1040"/>
      <c r="Q107" s="1040"/>
      <c r="R107" s="1040"/>
      <c r="S107" s="1040"/>
      <c r="T107" s="1040"/>
      <c r="U107" s="1040"/>
      <c r="V107" s="1040"/>
      <c r="W107" s="1040"/>
      <c r="X107" s="1040"/>
      <c r="Y107" s="1041"/>
      <c r="Z107" s="1042"/>
      <c r="AA107" s="1043"/>
      <c r="AB107" s="1043"/>
      <c r="AC107" s="1043"/>
      <c r="AD107" s="1038"/>
      <c r="AE107" s="844"/>
      <c r="AF107" s="844"/>
      <c r="AG107" s="844"/>
      <c r="AH107" s="845"/>
      <c r="AI107" s="1039"/>
      <c r="AJ107" s="1040"/>
      <c r="AK107" s="1040"/>
      <c r="AL107" s="1040"/>
      <c r="AM107" s="1040"/>
      <c r="AN107" s="1040"/>
      <c r="AO107" s="1040"/>
      <c r="AP107" s="1040"/>
      <c r="AQ107" s="1040"/>
      <c r="AR107" s="1040"/>
      <c r="AS107" s="1040"/>
      <c r="AT107" s="1040"/>
      <c r="AU107" s="1041"/>
      <c r="AV107" s="1042"/>
      <c r="AW107" s="1043"/>
      <c r="AX107" s="1043"/>
      <c r="AY107" s="1045"/>
    </row>
    <row r="108" spans="2:51" ht="24.75" customHeight="1">
      <c r="B108" s="678"/>
      <c r="C108" s="679"/>
      <c r="D108" s="679"/>
      <c r="E108" s="679"/>
      <c r="F108" s="679"/>
      <c r="G108" s="680"/>
      <c r="H108" s="1038"/>
      <c r="I108" s="844"/>
      <c r="J108" s="844"/>
      <c r="K108" s="844"/>
      <c r="L108" s="845"/>
      <c r="M108" s="1039"/>
      <c r="N108" s="1040"/>
      <c r="O108" s="1040"/>
      <c r="P108" s="1040"/>
      <c r="Q108" s="1040"/>
      <c r="R108" s="1040"/>
      <c r="S108" s="1040"/>
      <c r="T108" s="1040"/>
      <c r="U108" s="1040"/>
      <c r="V108" s="1040"/>
      <c r="W108" s="1040"/>
      <c r="X108" s="1040"/>
      <c r="Y108" s="1041"/>
      <c r="Z108" s="1042"/>
      <c r="AA108" s="1043"/>
      <c r="AB108" s="1043"/>
      <c r="AC108" s="1043"/>
      <c r="AD108" s="1038"/>
      <c r="AE108" s="844"/>
      <c r="AF108" s="844"/>
      <c r="AG108" s="844"/>
      <c r="AH108" s="845"/>
      <c r="AI108" s="1039"/>
      <c r="AJ108" s="1040"/>
      <c r="AK108" s="1040"/>
      <c r="AL108" s="1040"/>
      <c r="AM108" s="1040"/>
      <c r="AN108" s="1040"/>
      <c r="AO108" s="1040"/>
      <c r="AP108" s="1040"/>
      <c r="AQ108" s="1040"/>
      <c r="AR108" s="1040"/>
      <c r="AS108" s="1040"/>
      <c r="AT108" s="1040"/>
      <c r="AU108" s="1041"/>
      <c r="AV108" s="1042"/>
      <c r="AW108" s="1043"/>
      <c r="AX108" s="1043"/>
      <c r="AY108" s="1045"/>
    </row>
    <row r="109" spans="2:51" ht="24.75" customHeight="1">
      <c r="B109" s="678"/>
      <c r="C109" s="679"/>
      <c r="D109" s="679"/>
      <c r="E109" s="679"/>
      <c r="F109" s="679"/>
      <c r="G109" s="680"/>
      <c r="H109" s="1046"/>
      <c r="I109" s="832"/>
      <c r="J109" s="832"/>
      <c r="K109" s="832"/>
      <c r="L109" s="833"/>
      <c r="M109" s="1047"/>
      <c r="N109" s="1048"/>
      <c r="O109" s="1048"/>
      <c r="P109" s="1048"/>
      <c r="Q109" s="1048"/>
      <c r="R109" s="1048"/>
      <c r="S109" s="1048"/>
      <c r="T109" s="1048"/>
      <c r="U109" s="1048"/>
      <c r="V109" s="1048"/>
      <c r="W109" s="1048"/>
      <c r="X109" s="1048"/>
      <c r="Y109" s="1049"/>
      <c r="Z109" s="1050"/>
      <c r="AA109" s="1051"/>
      <c r="AB109" s="1051"/>
      <c r="AC109" s="1051"/>
      <c r="AD109" s="1046"/>
      <c r="AE109" s="832"/>
      <c r="AF109" s="832"/>
      <c r="AG109" s="832"/>
      <c r="AH109" s="833"/>
      <c r="AI109" s="1047"/>
      <c r="AJ109" s="1048"/>
      <c r="AK109" s="1048"/>
      <c r="AL109" s="1048"/>
      <c r="AM109" s="1048"/>
      <c r="AN109" s="1048"/>
      <c r="AO109" s="1048"/>
      <c r="AP109" s="1048"/>
      <c r="AQ109" s="1048"/>
      <c r="AR109" s="1048"/>
      <c r="AS109" s="1048"/>
      <c r="AT109" s="1048"/>
      <c r="AU109" s="1049"/>
      <c r="AV109" s="1050"/>
      <c r="AW109" s="1051"/>
      <c r="AX109" s="1051"/>
      <c r="AY109" s="1052"/>
    </row>
    <row r="110" spans="2:51" ht="24.75" customHeight="1">
      <c r="B110" s="678"/>
      <c r="C110" s="679"/>
      <c r="D110" s="679"/>
      <c r="E110" s="679"/>
      <c r="F110" s="679"/>
      <c r="G110" s="680"/>
      <c r="H110" s="1053" t="s">
        <v>39</v>
      </c>
      <c r="I110" s="530"/>
      <c r="J110" s="530"/>
      <c r="K110" s="530"/>
      <c r="L110" s="530"/>
      <c r="M110" s="1054"/>
      <c r="N110" s="649"/>
      <c r="O110" s="649"/>
      <c r="P110" s="649"/>
      <c r="Q110" s="649"/>
      <c r="R110" s="649"/>
      <c r="S110" s="649"/>
      <c r="T110" s="649"/>
      <c r="U110" s="649"/>
      <c r="V110" s="649"/>
      <c r="W110" s="649"/>
      <c r="X110" s="649"/>
      <c r="Y110" s="650"/>
      <c r="Z110" s="1373">
        <f>SUM(Z102:AC109)</f>
        <v>2.2472000000000003</v>
      </c>
      <c r="AA110" s="1374"/>
      <c r="AB110" s="1374"/>
      <c r="AC110" s="2629"/>
      <c r="AD110" s="1053" t="s">
        <v>39</v>
      </c>
      <c r="AE110" s="530"/>
      <c r="AF110" s="530"/>
      <c r="AG110" s="530"/>
      <c r="AH110" s="530"/>
      <c r="AI110" s="1054"/>
      <c r="AJ110" s="649"/>
      <c r="AK110" s="649"/>
      <c r="AL110" s="649"/>
      <c r="AM110" s="649"/>
      <c r="AN110" s="649"/>
      <c r="AO110" s="649"/>
      <c r="AP110" s="649"/>
      <c r="AQ110" s="649"/>
      <c r="AR110" s="649"/>
      <c r="AS110" s="649"/>
      <c r="AT110" s="649"/>
      <c r="AU110" s="650"/>
      <c r="AV110" s="1055">
        <f>SUM(AV102:AY109)</f>
        <v>0</v>
      </c>
      <c r="AW110" s="1056"/>
      <c r="AX110" s="1056"/>
      <c r="AY110" s="1058"/>
    </row>
    <row r="111" spans="2:51" ht="24.75" customHeight="1">
      <c r="B111" s="678"/>
      <c r="C111" s="679"/>
      <c r="D111" s="679"/>
      <c r="E111" s="679"/>
      <c r="F111" s="679"/>
      <c r="G111" s="680"/>
      <c r="H111" s="1059" t="s">
        <v>141</v>
      </c>
      <c r="I111" s="1060"/>
      <c r="J111" s="1060"/>
      <c r="K111" s="1060"/>
      <c r="L111" s="1060"/>
      <c r="M111" s="1060"/>
      <c r="N111" s="1060"/>
      <c r="O111" s="1060"/>
      <c r="P111" s="1060"/>
      <c r="Q111" s="1060"/>
      <c r="R111" s="1060"/>
      <c r="S111" s="1060"/>
      <c r="T111" s="1060"/>
      <c r="U111" s="1060"/>
      <c r="V111" s="1060"/>
      <c r="W111" s="1060"/>
      <c r="X111" s="1060"/>
      <c r="Y111" s="1060"/>
      <c r="Z111" s="1060"/>
      <c r="AA111" s="1060"/>
      <c r="AB111" s="1060"/>
      <c r="AC111" s="1061"/>
      <c r="AD111" s="1059" t="s">
        <v>142</v>
      </c>
      <c r="AE111" s="1060"/>
      <c r="AF111" s="1060"/>
      <c r="AG111" s="1060"/>
      <c r="AH111" s="1060"/>
      <c r="AI111" s="1060"/>
      <c r="AJ111" s="1060"/>
      <c r="AK111" s="1060"/>
      <c r="AL111" s="1060"/>
      <c r="AM111" s="1060"/>
      <c r="AN111" s="1060"/>
      <c r="AO111" s="1060"/>
      <c r="AP111" s="1060"/>
      <c r="AQ111" s="1060"/>
      <c r="AR111" s="1060"/>
      <c r="AS111" s="1060"/>
      <c r="AT111" s="1060"/>
      <c r="AU111" s="1060"/>
      <c r="AV111" s="1060"/>
      <c r="AW111" s="1060"/>
      <c r="AX111" s="1060"/>
      <c r="AY111" s="1062"/>
    </row>
    <row r="112" spans="2:51" ht="24.75" customHeight="1">
      <c r="B112" s="678"/>
      <c r="C112" s="679"/>
      <c r="D112" s="679"/>
      <c r="E112" s="679"/>
      <c r="F112" s="679"/>
      <c r="G112" s="680"/>
      <c r="H112" s="1022" t="s">
        <v>71</v>
      </c>
      <c r="I112" s="693"/>
      <c r="J112" s="693"/>
      <c r="K112" s="693"/>
      <c r="L112" s="693"/>
      <c r="M112" s="1023" t="s">
        <v>127</v>
      </c>
      <c r="N112" s="530"/>
      <c r="O112" s="530"/>
      <c r="P112" s="530"/>
      <c r="Q112" s="530"/>
      <c r="R112" s="530"/>
      <c r="S112" s="530"/>
      <c r="T112" s="530"/>
      <c r="U112" s="530"/>
      <c r="V112" s="530"/>
      <c r="W112" s="530"/>
      <c r="X112" s="530"/>
      <c r="Y112" s="554"/>
      <c r="Z112" s="1024" t="s">
        <v>128</v>
      </c>
      <c r="AA112" s="1025"/>
      <c r="AB112" s="1025"/>
      <c r="AC112" s="1026"/>
      <c r="AD112" s="1022" t="s">
        <v>71</v>
      </c>
      <c r="AE112" s="693"/>
      <c r="AF112" s="693"/>
      <c r="AG112" s="693"/>
      <c r="AH112" s="693"/>
      <c r="AI112" s="1023" t="s">
        <v>127</v>
      </c>
      <c r="AJ112" s="530"/>
      <c r="AK112" s="530"/>
      <c r="AL112" s="530"/>
      <c r="AM112" s="530"/>
      <c r="AN112" s="530"/>
      <c r="AO112" s="530"/>
      <c r="AP112" s="530"/>
      <c r="AQ112" s="530"/>
      <c r="AR112" s="530"/>
      <c r="AS112" s="530"/>
      <c r="AT112" s="530"/>
      <c r="AU112" s="554"/>
      <c r="AV112" s="1024" t="s">
        <v>128</v>
      </c>
      <c r="AW112" s="1025"/>
      <c r="AX112" s="1025"/>
      <c r="AY112" s="1027"/>
    </row>
    <row r="113" spans="2:51" ht="24.75" customHeight="1">
      <c r="B113" s="678"/>
      <c r="C113" s="679"/>
      <c r="D113" s="679"/>
      <c r="E113" s="679"/>
      <c r="F113" s="679"/>
      <c r="G113" s="680"/>
      <c r="H113" s="1028"/>
      <c r="I113" s="1029"/>
      <c r="J113" s="1029"/>
      <c r="K113" s="1029"/>
      <c r="L113" s="1030"/>
      <c r="M113" s="1031"/>
      <c r="N113" s="1032"/>
      <c r="O113" s="1032"/>
      <c r="P113" s="1032"/>
      <c r="Q113" s="1032"/>
      <c r="R113" s="1032"/>
      <c r="S113" s="1032"/>
      <c r="T113" s="1032"/>
      <c r="U113" s="1032"/>
      <c r="V113" s="1032"/>
      <c r="W113" s="1032"/>
      <c r="X113" s="1032"/>
      <c r="Y113" s="1033"/>
      <c r="Z113" s="1034"/>
      <c r="AA113" s="1035"/>
      <c r="AB113" s="1035"/>
      <c r="AC113" s="1036"/>
      <c r="AD113" s="1028"/>
      <c r="AE113" s="1029"/>
      <c r="AF113" s="1029"/>
      <c r="AG113" s="1029"/>
      <c r="AH113" s="1030"/>
      <c r="AI113" s="1031"/>
      <c r="AJ113" s="1032"/>
      <c r="AK113" s="1032"/>
      <c r="AL113" s="1032"/>
      <c r="AM113" s="1032"/>
      <c r="AN113" s="1032"/>
      <c r="AO113" s="1032"/>
      <c r="AP113" s="1032"/>
      <c r="AQ113" s="1032"/>
      <c r="AR113" s="1032"/>
      <c r="AS113" s="1032"/>
      <c r="AT113" s="1032"/>
      <c r="AU113" s="1033"/>
      <c r="AV113" s="1034"/>
      <c r="AW113" s="1035"/>
      <c r="AX113" s="1035"/>
      <c r="AY113" s="1037"/>
    </row>
    <row r="114" spans="2:51" ht="24.75" customHeight="1">
      <c r="B114" s="678"/>
      <c r="C114" s="679"/>
      <c r="D114" s="679"/>
      <c r="E114" s="679"/>
      <c r="F114" s="679"/>
      <c r="G114" s="680"/>
      <c r="H114" s="1038"/>
      <c r="I114" s="844"/>
      <c r="J114" s="844"/>
      <c r="K114" s="844"/>
      <c r="L114" s="845"/>
      <c r="M114" s="1039"/>
      <c r="N114" s="1040"/>
      <c r="O114" s="1040"/>
      <c r="P114" s="1040"/>
      <c r="Q114" s="1040"/>
      <c r="R114" s="1040"/>
      <c r="S114" s="1040"/>
      <c r="T114" s="1040"/>
      <c r="U114" s="1040"/>
      <c r="V114" s="1040"/>
      <c r="W114" s="1040"/>
      <c r="X114" s="1040"/>
      <c r="Y114" s="1041"/>
      <c r="Z114" s="1042"/>
      <c r="AA114" s="1043"/>
      <c r="AB114" s="1043"/>
      <c r="AC114" s="1044"/>
      <c r="AD114" s="1038"/>
      <c r="AE114" s="844"/>
      <c r="AF114" s="844"/>
      <c r="AG114" s="844"/>
      <c r="AH114" s="845"/>
      <c r="AI114" s="1039"/>
      <c r="AJ114" s="1040"/>
      <c r="AK114" s="1040"/>
      <c r="AL114" s="1040"/>
      <c r="AM114" s="1040"/>
      <c r="AN114" s="1040"/>
      <c r="AO114" s="1040"/>
      <c r="AP114" s="1040"/>
      <c r="AQ114" s="1040"/>
      <c r="AR114" s="1040"/>
      <c r="AS114" s="1040"/>
      <c r="AT114" s="1040"/>
      <c r="AU114" s="1041"/>
      <c r="AV114" s="1042"/>
      <c r="AW114" s="1043"/>
      <c r="AX114" s="1043"/>
      <c r="AY114" s="1045"/>
    </row>
    <row r="115" spans="2:51" ht="24.75" customHeight="1">
      <c r="B115" s="678"/>
      <c r="C115" s="679"/>
      <c r="D115" s="679"/>
      <c r="E115" s="679"/>
      <c r="F115" s="679"/>
      <c r="G115" s="680"/>
      <c r="H115" s="1038"/>
      <c r="I115" s="844"/>
      <c r="J115" s="844"/>
      <c r="K115" s="844"/>
      <c r="L115" s="845"/>
      <c r="M115" s="1039"/>
      <c r="N115" s="1040"/>
      <c r="O115" s="1040"/>
      <c r="P115" s="1040"/>
      <c r="Q115" s="1040"/>
      <c r="R115" s="1040"/>
      <c r="S115" s="1040"/>
      <c r="T115" s="1040"/>
      <c r="U115" s="1040"/>
      <c r="V115" s="1040"/>
      <c r="W115" s="1040"/>
      <c r="X115" s="1040"/>
      <c r="Y115" s="1041"/>
      <c r="Z115" s="1042"/>
      <c r="AA115" s="1043"/>
      <c r="AB115" s="1043"/>
      <c r="AC115" s="1044"/>
      <c r="AD115" s="1038"/>
      <c r="AE115" s="844"/>
      <c r="AF115" s="844"/>
      <c r="AG115" s="844"/>
      <c r="AH115" s="845"/>
      <c r="AI115" s="1039"/>
      <c r="AJ115" s="1040"/>
      <c r="AK115" s="1040"/>
      <c r="AL115" s="1040"/>
      <c r="AM115" s="1040"/>
      <c r="AN115" s="1040"/>
      <c r="AO115" s="1040"/>
      <c r="AP115" s="1040"/>
      <c r="AQ115" s="1040"/>
      <c r="AR115" s="1040"/>
      <c r="AS115" s="1040"/>
      <c r="AT115" s="1040"/>
      <c r="AU115" s="1041"/>
      <c r="AV115" s="1042"/>
      <c r="AW115" s="1043"/>
      <c r="AX115" s="1043"/>
      <c r="AY115" s="1045"/>
    </row>
    <row r="116" spans="2:51" ht="24.75" customHeight="1">
      <c r="B116" s="678"/>
      <c r="C116" s="679"/>
      <c r="D116" s="679"/>
      <c r="E116" s="679"/>
      <c r="F116" s="679"/>
      <c r="G116" s="680"/>
      <c r="H116" s="1038"/>
      <c r="I116" s="844"/>
      <c r="J116" s="844"/>
      <c r="K116" s="844"/>
      <c r="L116" s="845"/>
      <c r="M116" s="1039"/>
      <c r="N116" s="1040"/>
      <c r="O116" s="1040"/>
      <c r="P116" s="1040"/>
      <c r="Q116" s="1040"/>
      <c r="R116" s="1040"/>
      <c r="S116" s="1040"/>
      <c r="T116" s="1040"/>
      <c r="U116" s="1040"/>
      <c r="V116" s="1040"/>
      <c r="W116" s="1040"/>
      <c r="X116" s="1040"/>
      <c r="Y116" s="1041"/>
      <c r="Z116" s="1042"/>
      <c r="AA116" s="1043"/>
      <c r="AB116" s="1043"/>
      <c r="AC116" s="1044"/>
      <c r="AD116" s="1038"/>
      <c r="AE116" s="844"/>
      <c r="AF116" s="844"/>
      <c r="AG116" s="844"/>
      <c r="AH116" s="845"/>
      <c r="AI116" s="1039"/>
      <c r="AJ116" s="1040"/>
      <c r="AK116" s="1040"/>
      <c r="AL116" s="1040"/>
      <c r="AM116" s="1040"/>
      <c r="AN116" s="1040"/>
      <c r="AO116" s="1040"/>
      <c r="AP116" s="1040"/>
      <c r="AQ116" s="1040"/>
      <c r="AR116" s="1040"/>
      <c r="AS116" s="1040"/>
      <c r="AT116" s="1040"/>
      <c r="AU116" s="1041"/>
      <c r="AV116" s="1042"/>
      <c r="AW116" s="1043"/>
      <c r="AX116" s="1043"/>
      <c r="AY116" s="1045"/>
    </row>
    <row r="117" spans="2:51" ht="24.75" customHeight="1">
      <c r="B117" s="678"/>
      <c r="C117" s="679"/>
      <c r="D117" s="679"/>
      <c r="E117" s="679"/>
      <c r="F117" s="679"/>
      <c r="G117" s="680"/>
      <c r="H117" s="1038"/>
      <c r="I117" s="844"/>
      <c r="J117" s="844"/>
      <c r="K117" s="844"/>
      <c r="L117" s="845"/>
      <c r="M117" s="1039"/>
      <c r="N117" s="1040"/>
      <c r="O117" s="1040"/>
      <c r="P117" s="1040"/>
      <c r="Q117" s="1040"/>
      <c r="R117" s="1040"/>
      <c r="S117" s="1040"/>
      <c r="T117" s="1040"/>
      <c r="U117" s="1040"/>
      <c r="V117" s="1040"/>
      <c r="W117" s="1040"/>
      <c r="X117" s="1040"/>
      <c r="Y117" s="1041"/>
      <c r="Z117" s="1042"/>
      <c r="AA117" s="1043"/>
      <c r="AB117" s="1043"/>
      <c r="AC117" s="1043"/>
      <c r="AD117" s="1038"/>
      <c r="AE117" s="844"/>
      <c r="AF117" s="844"/>
      <c r="AG117" s="844"/>
      <c r="AH117" s="845"/>
      <c r="AI117" s="1039"/>
      <c r="AJ117" s="1040"/>
      <c r="AK117" s="1040"/>
      <c r="AL117" s="1040"/>
      <c r="AM117" s="1040"/>
      <c r="AN117" s="1040"/>
      <c r="AO117" s="1040"/>
      <c r="AP117" s="1040"/>
      <c r="AQ117" s="1040"/>
      <c r="AR117" s="1040"/>
      <c r="AS117" s="1040"/>
      <c r="AT117" s="1040"/>
      <c r="AU117" s="1041"/>
      <c r="AV117" s="1042"/>
      <c r="AW117" s="1043"/>
      <c r="AX117" s="1043"/>
      <c r="AY117" s="1045"/>
    </row>
    <row r="118" spans="2:51" ht="24.75" customHeight="1">
      <c r="B118" s="678"/>
      <c r="C118" s="679"/>
      <c r="D118" s="679"/>
      <c r="E118" s="679"/>
      <c r="F118" s="679"/>
      <c r="G118" s="680"/>
      <c r="H118" s="1038"/>
      <c r="I118" s="844"/>
      <c r="J118" s="844"/>
      <c r="K118" s="844"/>
      <c r="L118" s="845"/>
      <c r="M118" s="1039"/>
      <c r="N118" s="1040"/>
      <c r="O118" s="1040"/>
      <c r="P118" s="1040"/>
      <c r="Q118" s="1040"/>
      <c r="R118" s="1040"/>
      <c r="S118" s="1040"/>
      <c r="T118" s="1040"/>
      <c r="U118" s="1040"/>
      <c r="V118" s="1040"/>
      <c r="W118" s="1040"/>
      <c r="X118" s="1040"/>
      <c r="Y118" s="1041"/>
      <c r="Z118" s="1042"/>
      <c r="AA118" s="1043"/>
      <c r="AB118" s="1043"/>
      <c r="AC118" s="1043"/>
      <c r="AD118" s="1038"/>
      <c r="AE118" s="844"/>
      <c r="AF118" s="844"/>
      <c r="AG118" s="844"/>
      <c r="AH118" s="845"/>
      <c r="AI118" s="1039"/>
      <c r="AJ118" s="1040"/>
      <c r="AK118" s="1040"/>
      <c r="AL118" s="1040"/>
      <c r="AM118" s="1040"/>
      <c r="AN118" s="1040"/>
      <c r="AO118" s="1040"/>
      <c r="AP118" s="1040"/>
      <c r="AQ118" s="1040"/>
      <c r="AR118" s="1040"/>
      <c r="AS118" s="1040"/>
      <c r="AT118" s="1040"/>
      <c r="AU118" s="1041"/>
      <c r="AV118" s="1042"/>
      <c r="AW118" s="1043"/>
      <c r="AX118" s="1043"/>
      <c r="AY118" s="1045"/>
    </row>
    <row r="119" spans="2:51" ht="24.75" customHeight="1">
      <c r="B119" s="678"/>
      <c r="C119" s="679"/>
      <c r="D119" s="679"/>
      <c r="E119" s="679"/>
      <c r="F119" s="679"/>
      <c r="G119" s="680"/>
      <c r="H119" s="1038"/>
      <c r="I119" s="844"/>
      <c r="J119" s="844"/>
      <c r="K119" s="844"/>
      <c r="L119" s="845"/>
      <c r="M119" s="1039"/>
      <c r="N119" s="1040"/>
      <c r="O119" s="1040"/>
      <c r="P119" s="1040"/>
      <c r="Q119" s="1040"/>
      <c r="R119" s="1040"/>
      <c r="S119" s="1040"/>
      <c r="T119" s="1040"/>
      <c r="U119" s="1040"/>
      <c r="V119" s="1040"/>
      <c r="W119" s="1040"/>
      <c r="X119" s="1040"/>
      <c r="Y119" s="1041"/>
      <c r="Z119" s="1042"/>
      <c r="AA119" s="1043"/>
      <c r="AB119" s="1043"/>
      <c r="AC119" s="1043"/>
      <c r="AD119" s="1038"/>
      <c r="AE119" s="844"/>
      <c r="AF119" s="844"/>
      <c r="AG119" s="844"/>
      <c r="AH119" s="845"/>
      <c r="AI119" s="1039"/>
      <c r="AJ119" s="1040"/>
      <c r="AK119" s="1040"/>
      <c r="AL119" s="1040"/>
      <c r="AM119" s="1040"/>
      <c r="AN119" s="1040"/>
      <c r="AO119" s="1040"/>
      <c r="AP119" s="1040"/>
      <c r="AQ119" s="1040"/>
      <c r="AR119" s="1040"/>
      <c r="AS119" s="1040"/>
      <c r="AT119" s="1040"/>
      <c r="AU119" s="1041"/>
      <c r="AV119" s="1042"/>
      <c r="AW119" s="1043"/>
      <c r="AX119" s="1043"/>
      <c r="AY119" s="1045"/>
    </row>
    <row r="120" spans="2:51" ht="24.75" customHeight="1">
      <c r="B120" s="678"/>
      <c r="C120" s="679"/>
      <c r="D120" s="679"/>
      <c r="E120" s="679"/>
      <c r="F120" s="679"/>
      <c r="G120" s="680"/>
      <c r="H120" s="1046"/>
      <c r="I120" s="832"/>
      <c r="J120" s="832"/>
      <c r="K120" s="832"/>
      <c r="L120" s="833"/>
      <c r="M120" s="1047"/>
      <c r="N120" s="1048"/>
      <c r="O120" s="1048"/>
      <c r="P120" s="1048"/>
      <c r="Q120" s="1048"/>
      <c r="R120" s="1048"/>
      <c r="S120" s="1048"/>
      <c r="T120" s="1048"/>
      <c r="U120" s="1048"/>
      <c r="V120" s="1048"/>
      <c r="W120" s="1048"/>
      <c r="X120" s="1048"/>
      <c r="Y120" s="1049"/>
      <c r="Z120" s="1050"/>
      <c r="AA120" s="1051"/>
      <c r="AB120" s="1051"/>
      <c r="AC120" s="1051"/>
      <c r="AD120" s="1046"/>
      <c r="AE120" s="832"/>
      <c r="AF120" s="832"/>
      <c r="AG120" s="832"/>
      <c r="AH120" s="833"/>
      <c r="AI120" s="1047"/>
      <c r="AJ120" s="1048"/>
      <c r="AK120" s="1048"/>
      <c r="AL120" s="1048"/>
      <c r="AM120" s="1048"/>
      <c r="AN120" s="1048"/>
      <c r="AO120" s="1048"/>
      <c r="AP120" s="1048"/>
      <c r="AQ120" s="1048"/>
      <c r="AR120" s="1048"/>
      <c r="AS120" s="1048"/>
      <c r="AT120" s="1048"/>
      <c r="AU120" s="1049"/>
      <c r="AV120" s="1050"/>
      <c r="AW120" s="1051"/>
      <c r="AX120" s="1051"/>
      <c r="AY120" s="1052"/>
    </row>
    <row r="121" spans="2:51" ht="24.75" customHeight="1" thickBot="1">
      <c r="B121" s="1066"/>
      <c r="C121" s="1067"/>
      <c r="D121" s="1067"/>
      <c r="E121" s="1067"/>
      <c r="F121" s="1067"/>
      <c r="G121" s="1068"/>
      <c r="H121" s="1069" t="s">
        <v>39</v>
      </c>
      <c r="I121" s="1070"/>
      <c r="J121" s="1070"/>
      <c r="K121" s="1070"/>
      <c r="L121" s="1070"/>
      <c r="M121" s="1071"/>
      <c r="N121" s="1072"/>
      <c r="O121" s="1072"/>
      <c r="P121" s="1072"/>
      <c r="Q121" s="1072"/>
      <c r="R121" s="1072"/>
      <c r="S121" s="1072"/>
      <c r="T121" s="1072"/>
      <c r="U121" s="1072"/>
      <c r="V121" s="1072"/>
      <c r="W121" s="1072"/>
      <c r="X121" s="1072"/>
      <c r="Y121" s="1073"/>
      <c r="Z121" s="1074">
        <f>SUM(Z113:AC120)</f>
        <v>0</v>
      </c>
      <c r="AA121" s="1075"/>
      <c r="AB121" s="1075"/>
      <c r="AC121" s="1076"/>
      <c r="AD121" s="1069" t="s">
        <v>39</v>
      </c>
      <c r="AE121" s="1070"/>
      <c r="AF121" s="1070"/>
      <c r="AG121" s="1070"/>
      <c r="AH121" s="1070"/>
      <c r="AI121" s="1071"/>
      <c r="AJ121" s="1072"/>
      <c r="AK121" s="1072"/>
      <c r="AL121" s="1072"/>
      <c r="AM121" s="1072"/>
      <c r="AN121" s="1072"/>
      <c r="AO121" s="1072"/>
      <c r="AP121" s="1072"/>
      <c r="AQ121" s="1072"/>
      <c r="AR121" s="1072"/>
      <c r="AS121" s="1072"/>
      <c r="AT121" s="1072"/>
      <c r="AU121" s="1073"/>
      <c r="AV121" s="1074">
        <f>SUM(AV113:AY120)</f>
        <v>0</v>
      </c>
      <c r="AW121" s="1075"/>
      <c r="AX121" s="1075"/>
      <c r="AY121" s="1077"/>
    </row>
    <row r="124" spans="2:51" ht="14.4">
      <c r="C124" s="1078" t="s">
        <v>143</v>
      </c>
    </row>
    <row r="125" spans="2:51" s="1532" customFormat="1" ht="13.75" customHeight="1">
      <c r="C125" s="1699" t="s">
        <v>2123</v>
      </c>
    </row>
    <row r="126" spans="2:51" s="1532" customFormat="1" ht="34.549999999999997" customHeight="1">
      <c r="B126" s="4211"/>
      <c r="C126" s="4212"/>
      <c r="D126" s="1780" t="s">
        <v>145</v>
      </c>
      <c r="E126" s="1780"/>
      <c r="F126" s="1780"/>
      <c r="G126" s="1780"/>
      <c r="H126" s="1780"/>
      <c r="I126" s="1780"/>
      <c r="J126" s="1780"/>
      <c r="K126" s="1780"/>
      <c r="L126" s="1780"/>
      <c r="M126" s="1780"/>
      <c r="N126" s="1780" t="s">
        <v>146</v>
      </c>
      <c r="O126" s="1780"/>
      <c r="P126" s="1780"/>
      <c r="Q126" s="1780"/>
      <c r="R126" s="1780"/>
      <c r="S126" s="1780"/>
      <c r="T126" s="1780"/>
      <c r="U126" s="1780"/>
      <c r="V126" s="1780"/>
      <c r="W126" s="1780"/>
      <c r="X126" s="1780"/>
      <c r="Y126" s="1780"/>
      <c r="Z126" s="1780"/>
      <c r="AA126" s="1780"/>
      <c r="AB126" s="1780"/>
      <c r="AC126" s="1780"/>
      <c r="AD126" s="1780"/>
      <c r="AE126" s="1780"/>
      <c r="AF126" s="1780"/>
      <c r="AG126" s="1780"/>
      <c r="AH126" s="1780"/>
      <c r="AI126" s="1780"/>
      <c r="AJ126" s="1780"/>
      <c r="AK126" s="1780"/>
      <c r="AL126" s="1781" t="s">
        <v>147</v>
      </c>
      <c r="AM126" s="1780"/>
      <c r="AN126" s="1780"/>
      <c r="AO126" s="1780"/>
      <c r="AP126" s="1780"/>
      <c r="AQ126" s="1780"/>
      <c r="AR126" s="1780" t="s">
        <v>148</v>
      </c>
      <c r="AS126" s="1780"/>
      <c r="AT126" s="1780"/>
      <c r="AU126" s="1780"/>
      <c r="AV126" s="1780" t="s">
        <v>149</v>
      </c>
      <c r="AW126" s="1780"/>
      <c r="AX126" s="1780"/>
    </row>
    <row r="127" spans="2:51" s="1532" customFormat="1" ht="24.05" customHeight="1">
      <c r="B127" s="1779">
        <v>1</v>
      </c>
      <c r="C127" s="1779">
        <v>1</v>
      </c>
      <c r="D127" s="1782" t="s">
        <v>2124</v>
      </c>
      <c r="E127" s="1782"/>
      <c r="F127" s="1782"/>
      <c r="G127" s="1782"/>
      <c r="H127" s="1782"/>
      <c r="I127" s="1782"/>
      <c r="J127" s="1782"/>
      <c r="K127" s="1782"/>
      <c r="L127" s="1782"/>
      <c r="M127" s="1782"/>
      <c r="N127" s="1782" t="s">
        <v>2125</v>
      </c>
      <c r="O127" s="1782"/>
      <c r="P127" s="1782"/>
      <c r="Q127" s="1782"/>
      <c r="R127" s="1782"/>
      <c r="S127" s="1782"/>
      <c r="T127" s="1782"/>
      <c r="U127" s="1782"/>
      <c r="V127" s="1782"/>
      <c r="W127" s="1782"/>
      <c r="X127" s="1782"/>
      <c r="Y127" s="1782"/>
      <c r="Z127" s="1782"/>
      <c r="AA127" s="1782"/>
      <c r="AB127" s="1782"/>
      <c r="AC127" s="1782"/>
      <c r="AD127" s="1782"/>
      <c r="AE127" s="1782"/>
      <c r="AF127" s="1782"/>
      <c r="AG127" s="1782"/>
      <c r="AH127" s="1782"/>
      <c r="AI127" s="1782"/>
      <c r="AJ127" s="1782"/>
      <c r="AK127" s="1782"/>
      <c r="AL127" s="1783">
        <v>21</v>
      </c>
      <c r="AM127" s="1784"/>
      <c r="AN127" s="1784"/>
      <c r="AO127" s="1784"/>
      <c r="AP127" s="1784"/>
      <c r="AQ127" s="1784"/>
      <c r="AR127" s="1594" t="s">
        <v>167</v>
      </c>
      <c r="AS127" s="1594"/>
      <c r="AT127" s="1594"/>
      <c r="AU127" s="1594"/>
      <c r="AV127" s="1594" t="s">
        <v>167</v>
      </c>
      <c r="AW127" s="1594"/>
      <c r="AX127" s="1594"/>
    </row>
    <row r="128" spans="2:51" s="1532" customFormat="1" ht="24.05" customHeight="1">
      <c r="B128" s="1779">
        <v>2</v>
      </c>
      <c r="C128" s="1779">
        <v>1</v>
      </c>
      <c r="D128" s="3114"/>
      <c r="E128" s="3114"/>
      <c r="F128" s="3114"/>
      <c r="G128" s="3114"/>
      <c r="H128" s="3114"/>
      <c r="I128" s="3114"/>
      <c r="J128" s="3114"/>
      <c r="K128" s="3114"/>
      <c r="L128" s="3114"/>
      <c r="M128" s="3114"/>
      <c r="N128" s="1782"/>
      <c r="O128" s="1782"/>
      <c r="P128" s="1782"/>
      <c r="Q128" s="1782"/>
      <c r="R128" s="1782"/>
      <c r="S128" s="1782"/>
      <c r="T128" s="1782"/>
      <c r="U128" s="1782"/>
      <c r="V128" s="1782"/>
      <c r="W128" s="1782"/>
      <c r="X128" s="1782"/>
      <c r="Y128" s="1782"/>
      <c r="Z128" s="1782"/>
      <c r="AA128" s="1782"/>
      <c r="AB128" s="1782"/>
      <c r="AC128" s="1782"/>
      <c r="AD128" s="1782"/>
      <c r="AE128" s="1782"/>
      <c r="AF128" s="1782"/>
      <c r="AG128" s="1782"/>
      <c r="AH128" s="1782"/>
      <c r="AI128" s="1782"/>
      <c r="AJ128" s="1782"/>
      <c r="AK128" s="1782"/>
      <c r="AL128" s="1783"/>
      <c r="AM128" s="1784"/>
      <c r="AN128" s="1784"/>
      <c r="AO128" s="1784"/>
      <c r="AP128" s="1784"/>
      <c r="AQ128" s="1784"/>
      <c r="AR128" s="1594"/>
      <c r="AS128" s="1594"/>
      <c r="AT128" s="1594"/>
      <c r="AU128" s="1594"/>
      <c r="AV128" s="1594"/>
      <c r="AW128" s="1594"/>
      <c r="AX128" s="1594"/>
    </row>
    <row r="129" spans="2:50" s="1532" customFormat="1" ht="24.05" customHeight="1">
      <c r="B129" s="1779">
        <v>3</v>
      </c>
      <c r="C129" s="1779">
        <v>1</v>
      </c>
      <c r="D129" s="3114"/>
      <c r="E129" s="3114"/>
      <c r="F129" s="3114"/>
      <c r="G129" s="3114"/>
      <c r="H129" s="3114"/>
      <c r="I129" s="3114"/>
      <c r="J129" s="3114"/>
      <c r="K129" s="3114"/>
      <c r="L129" s="3114"/>
      <c r="M129" s="3114"/>
      <c r="N129" s="1782"/>
      <c r="O129" s="1782"/>
      <c r="P129" s="1782"/>
      <c r="Q129" s="1782"/>
      <c r="R129" s="1782"/>
      <c r="S129" s="1782"/>
      <c r="T129" s="1782"/>
      <c r="U129" s="1782"/>
      <c r="V129" s="1782"/>
      <c r="W129" s="1782"/>
      <c r="X129" s="1782"/>
      <c r="Y129" s="1782"/>
      <c r="Z129" s="1782"/>
      <c r="AA129" s="1782"/>
      <c r="AB129" s="1782"/>
      <c r="AC129" s="1782"/>
      <c r="AD129" s="1782"/>
      <c r="AE129" s="1782"/>
      <c r="AF129" s="1782"/>
      <c r="AG129" s="1782"/>
      <c r="AH129" s="1782"/>
      <c r="AI129" s="1782"/>
      <c r="AJ129" s="1782"/>
      <c r="AK129" s="1782"/>
      <c r="AL129" s="1783"/>
      <c r="AM129" s="1784"/>
      <c r="AN129" s="1784"/>
      <c r="AO129" s="1784"/>
      <c r="AP129" s="1784"/>
      <c r="AQ129" s="1784"/>
      <c r="AR129" s="1594"/>
      <c r="AS129" s="1594"/>
      <c r="AT129" s="1594"/>
      <c r="AU129" s="1594"/>
      <c r="AV129" s="1594"/>
      <c r="AW129" s="1594"/>
      <c r="AX129" s="1594"/>
    </row>
    <row r="130" spans="2:50" s="1532" customFormat="1" ht="24.05" customHeight="1">
      <c r="B130" s="1779">
        <v>4</v>
      </c>
      <c r="C130" s="1779">
        <v>1</v>
      </c>
      <c r="D130" s="3114"/>
      <c r="E130" s="3114"/>
      <c r="F130" s="3114"/>
      <c r="G130" s="3114"/>
      <c r="H130" s="3114"/>
      <c r="I130" s="3114"/>
      <c r="J130" s="3114"/>
      <c r="K130" s="3114"/>
      <c r="L130" s="3114"/>
      <c r="M130" s="3114"/>
      <c r="N130" s="1782"/>
      <c r="O130" s="1782"/>
      <c r="P130" s="1782"/>
      <c r="Q130" s="1782"/>
      <c r="R130" s="1782"/>
      <c r="S130" s="1782"/>
      <c r="T130" s="1782"/>
      <c r="U130" s="1782"/>
      <c r="V130" s="1782"/>
      <c r="W130" s="1782"/>
      <c r="X130" s="1782"/>
      <c r="Y130" s="1782"/>
      <c r="Z130" s="1782"/>
      <c r="AA130" s="1782"/>
      <c r="AB130" s="1782"/>
      <c r="AC130" s="1782"/>
      <c r="AD130" s="1782"/>
      <c r="AE130" s="1782"/>
      <c r="AF130" s="1782"/>
      <c r="AG130" s="1782"/>
      <c r="AH130" s="1782"/>
      <c r="AI130" s="1782"/>
      <c r="AJ130" s="1782"/>
      <c r="AK130" s="1782"/>
      <c r="AL130" s="1783"/>
      <c r="AM130" s="1784"/>
      <c r="AN130" s="1784"/>
      <c r="AO130" s="1784"/>
      <c r="AP130" s="1784"/>
      <c r="AQ130" s="1784"/>
      <c r="AR130" s="1594"/>
      <c r="AS130" s="1594"/>
      <c r="AT130" s="1594"/>
      <c r="AU130" s="1594"/>
      <c r="AV130" s="1594"/>
      <c r="AW130" s="1594"/>
      <c r="AX130" s="1594"/>
    </row>
    <row r="131" spans="2:50" s="1532" customFormat="1" ht="24.05" customHeight="1">
      <c r="B131" s="1779">
        <v>5</v>
      </c>
      <c r="C131" s="1779">
        <v>1</v>
      </c>
      <c r="D131" s="3114"/>
      <c r="E131" s="3114"/>
      <c r="F131" s="3114"/>
      <c r="G131" s="3114"/>
      <c r="H131" s="3114"/>
      <c r="I131" s="3114"/>
      <c r="J131" s="3114"/>
      <c r="K131" s="3114"/>
      <c r="L131" s="3114"/>
      <c r="M131" s="3114"/>
      <c r="N131" s="1782"/>
      <c r="O131" s="1782"/>
      <c r="P131" s="1782"/>
      <c r="Q131" s="1782"/>
      <c r="R131" s="1782"/>
      <c r="S131" s="1782"/>
      <c r="T131" s="1782"/>
      <c r="U131" s="1782"/>
      <c r="V131" s="1782"/>
      <c r="W131" s="1782"/>
      <c r="X131" s="1782"/>
      <c r="Y131" s="1782"/>
      <c r="Z131" s="1782"/>
      <c r="AA131" s="1782"/>
      <c r="AB131" s="1782"/>
      <c r="AC131" s="1782"/>
      <c r="AD131" s="1782"/>
      <c r="AE131" s="1782"/>
      <c r="AF131" s="1782"/>
      <c r="AG131" s="1782"/>
      <c r="AH131" s="1782"/>
      <c r="AI131" s="1782"/>
      <c r="AJ131" s="1782"/>
      <c r="AK131" s="1782"/>
      <c r="AL131" s="1783"/>
      <c r="AM131" s="1784"/>
      <c r="AN131" s="1784"/>
      <c r="AO131" s="1784"/>
      <c r="AP131" s="1784"/>
      <c r="AQ131" s="1784"/>
      <c r="AR131" s="1594"/>
      <c r="AS131" s="1594"/>
      <c r="AT131" s="1594"/>
      <c r="AU131" s="1594"/>
      <c r="AV131" s="1594"/>
      <c r="AW131" s="1594"/>
      <c r="AX131" s="1594"/>
    </row>
    <row r="132" spans="2:50" s="1532" customFormat="1" ht="24.05" customHeight="1">
      <c r="B132" s="1779">
        <v>6</v>
      </c>
      <c r="C132" s="1779">
        <v>1</v>
      </c>
      <c r="D132" s="3114"/>
      <c r="E132" s="3114"/>
      <c r="F132" s="3114"/>
      <c r="G132" s="3114"/>
      <c r="H132" s="3114"/>
      <c r="I132" s="3114"/>
      <c r="J132" s="3114"/>
      <c r="K132" s="3114"/>
      <c r="L132" s="3114"/>
      <c r="M132" s="3114"/>
      <c r="N132" s="1782"/>
      <c r="O132" s="1782"/>
      <c r="P132" s="1782"/>
      <c r="Q132" s="1782"/>
      <c r="R132" s="1782"/>
      <c r="S132" s="1782"/>
      <c r="T132" s="1782"/>
      <c r="U132" s="1782"/>
      <c r="V132" s="1782"/>
      <c r="W132" s="1782"/>
      <c r="X132" s="1782"/>
      <c r="Y132" s="1782"/>
      <c r="Z132" s="1782"/>
      <c r="AA132" s="1782"/>
      <c r="AB132" s="1782"/>
      <c r="AC132" s="1782"/>
      <c r="AD132" s="1782"/>
      <c r="AE132" s="1782"/>
      <c r="AF132" s="1782"/>
      <c r="AG132" s="1782"/>
      <c r="AH132" s="1782"/>
      <c r="AI132" s="1782"/>
      <c r="AJ132" s="1782"/>
      <c r="AK132" s="1782"/>
      <c r="AL132" s="1783"/>
      <c r="AM132" s="1784"/>
      <c r="AN132" s="1784"/>
      <c r="AO132" s="1784"/>
      <c r="AP132" s="1784"/>
      <c r="AQ132" s="1784"/>
      <c r="AR132" s="1594"/>
      <c r="AS132" s="1594"/>
      <c r="AT132" s="1594"/>
      <c r="AU132" s="1594"/>
      <c r="AV132" s="1594"/>
      <c r="AW132" s="1594"/>
      <c r="AX132" s="1594"/>
    </row>
    <row r="133" spans="2:50" s="1532" customFormat="1" ht="24.05" customHeight="1">
      <c r="B133" s="1779">
        <v>7</v>
      </c>
      <c r="C133" s="1779">
        <v>1</v>
      </c>
      <c r="D133" s="3114"/>
      <c r="E133" s="3114"/>
      <c r="F133" s="3114"/>
      <c r="G133" s="3114"/>
      <c r="H133" s="3114"/>
      <c r="I133" s="3114"/>
      <c r="J133" s="3114"/>
      <c r="K133" s="3114"/>
      <c r="L133" s="3114"/>
      <c r="M133" s="3114"/>
      <c r="N133" s="1782"/>
      <c r="O133" s="1782"/>
      <c r="P133" s="1782"/>
      <c r="Q133" s="1782"/>
      <c r="R133" s="1782"/>
      <c r="S133" s="1782"/>
      <c r="T133" s="1782"/>
      <c r="U133" s="1782"/>
      <c r="V133" s="1782"/>
      <c r="W133" s="1782"/>
      <c r="X133" s="1782"/>
      <c r="Y133" s="1782"/>
      <c r="Z133" s="1782"/>
      <c r="AA133" s="1782"/>
      <c r="AB133" s="1782"/>
      <c r="AC133" s="1782"/>
      <c r="AD133" s="1782"/>
      <c r="AE133" s="1782"/>
      <c r="AF133" s="1782"/>
      <c r="AG133" s="1782"/>
      <c r="AH133" s="1782"/>
      <c r="AI133" s="1782"/>
      <c r="AJ133" s="1782"/>
      <c r="AK133" s="1782"/>
      <c r="AL133" s="1783"/>
      <c r="AM133" s="1784"/>
      <c r="AN133" s="1784"/>
      <c r="AO133" s="1784"/>
      <c r="AP133" s="1784"/>
      <c r="AQ133" s="1784"/>
      <c r="AR133" s="1594"/>
      <c r="AS133" s="1594"/>
      <c r="AT133" s="1594"/>
      <c r="AU133" s="1594"/>
      <c r="AV133" s="1594"/>
      <c r="AW133" s="1594"/>
      <c r="AX133" s="1594"/>
    </row>
    <row r="134" spans="2:50" s="1532" customFormat="1" ht="24.05" customHeight="1">
      <c r="B134" s="1779">
        <v>8</v>
      </c>
      <c r="C134" s="1779">
        <v>1</v>
      </c>
      <c r="D134" s="3114"/>
      <c r="E134" s="3114"/>
      <c r="F134" s="3114"/>
      <c r="G134" s="3114"/>
      <c r="H134" s="3114"/>
      <c r="I134" s="3114"/>
      <c r="J134" s="3114"/>
      <c r="K134" s="3114"/>
      <c r="L134" s="3114"/>
      <c r="M134" s="3114"/>
      <c r="N134" s="1782"/>
      <c r="O134" s="1782"/>
      <c r="P134" s="1782"/>
      <c r="Q134" s="1782"/>
      <c r="R134" s="1782"/>
      <c r="S134" s="1782"/>
      <c r="T134" s="1782"/>
      <c r="U134" s="1782"/>
      <c r="V134" s="1782"/>
      <c r="W134" s="1782"/>
      <c r="X134" s="1782"/>
      <c r="Y134" s="1782"/>
      <c r="Z134" s="1782"/>
      <c r="AA134" s="1782"/>
      <c r="AB134" s="1782"/>
      <c r="AC134" s="1782"/>
      <c r="AD134" s="1782"/>
      <c r="AE134" s="1782"/>
      <c r="AF134" s="1782"/>
      <c r="AG134" s="1782"/>
      <c r="AH134" s="1782"/>
      <c r="AI134" s="1782"/>
      <c r="AJ134" s="1782"/>
      <c r="AK134" s="1782"/>
      <c r="AL134" s="1783"/>
      <c r="AM134" s="1784"/>
      <c r="AN134" s="1784"/>
      <c r="AO134" s="1784"/>
      <c r="AP134" s="1784"/>
      <c r="AQ134" s="1784"/>
      <c r="AR134" s="1594"/>
      <c r="AS134" s="1594"/>
      <c r="AT134" s="1594"/>
      <c r="AU134" s="1594"/>
      <c r="AV134" s="1594"/>
      <c r="AW134" s="1594"/>
      <c r="AX134" s="1594"/>
    </row>
    <row r="135" spans="2:50" s="1532" customFormat="1" ht="24.05" customHeight="1">
      <c r="B135" s="1779">
        <v>9</v>
      </c>
      <c r="C135" s="1779">
        <v>1</v>
      </c>
      <c r="D135" s="3114"/>
      <c r="E135" s="3114"/>
      <c r="F135" s="3114"/>
      <c r="G135" s="3114"/>
      <c r="H135" s="3114"/>
      <c r="I135" s="3114"/>
      <c r="J135" s="3114"/>
      <c r="K135" s="3114"/>
      <c r="L135" s="3114"/>
      <c r="M135" s="3114"/>
      <c r="N135" s="1782"/>
      <c r="O135" s="1782"/>
      <c r="P135" s="1782"/>
      <c r="Q135" s="1782"/>
      <c r="R135" s="1782"/>
      <c r="S135" s="1782"/>
      <c r="T135" s="1782"/>
      <c r="U135" s="1782"/>
      <c r="V135" s="1782"/>
      <c r="W135" s="1782"/>
      <c r="X135" s="1782"/>
      <c r="Y135" s="1782"/>
      <c r="Z135" s="1782"/>
      <c r="AA135" s="1782"/>
      <c r="AB135" s="1782"/>
      <c r="AC135" s="1782"/>
      <c r="AD135" s="1782"/>
      <c r="AE135" s="1782"/>
      <c r="AF135" s="1782"/>
      <c r="AG135" s="1782"/>
      <c r="AH135" s="1782"/>
      <c r="AI135" s="1782"/>
      <c r="AJ135" s="1782"/>
      <c r="AK135" s="1782"/>
      <c r="AL135" s="1783"/>
      <c r="AM135" s="1784"/>
      <c r="AN135" s="1784"/>
      <c r="AO135" s="1784"/>
      <c r="AP135" s="1784"/>
      <c r="AQ135" s="1784"/>
      <c r="AR135" s="1594"/>
      <c r="AS135" s="1594"/>
      <c r="AT135" s="1594"/>
      <c r="AU135" s="1594"/>
      <c r="AV135" s="1594"/>
      <c r="AW135" s="1594"/>
      <c r="AX135" s="1594"/>
    </row>
    <row r="136" spans="2:50" s="1532" customFormat="1" ht="24.05" customHeight="1">
      <c r="B136" s="1779">
        <v>10</v>
      </c>
      <c r="C136" s="1779">
        <v>1</v>
      </c>
      <c r="D136" s="1782"/>
      <c r="E136" s="1782"/>
      <c r="F136" s="1782"/>
      <c r="G136" s="1782"/>
      <c r="H136" s="1782"/>
      <c r="I136" s="1782"/>
      <c r="J136" s="1782"/>
      <c r="K136" s="1782"/>
      <c r="L136" s="1782"/>
      <c r="M136" s="1782"/>
      <c r="N136" s="1782"/>
      <c r="O136" s="1782"/>
      <c r="P136" s="1782"/>
      <c r="Q136" s="1782"/>
      <c r="R136" s="1782"/>
      <c r="S136" s="1782"/>
      <c r="T136" s="1782"/>
      <c r="U136" s="1782"/>
      <c r="V136" s="1782"/>
      <c r="W136" s="1782"/>
      <c r="X136" s="1782"/>
      <c r="Y136" s="1782"/>
      <c r="Z136" s="1782"/>
      <c r="AA136" s="1782"/>
      <c r="AB136" s="1782"/>
      <c r="AC136" s="1782"/>
      <c r="AD136" s="1782"/>
      <c r="AE136" s="1782"/>
      <c r="AF136" s="1782"/>
      <c r="AG136" s="1782"/>
      <c r="AH136" s="1782"/>
      <c r="AI136" s="1782"/>
      <c r="AJ136" s="1782"/>
      <c r="AK136" s="1782"/>
      <c r="AL136" s="1783"/>
      <c r="AM136" s="1784"/>
      <c r="AN136" s="1784"/>
      <c r="AO136" s="1784"/>
      <c r="AP136" s="1784"/>
      <c r="AQ136" s="1784"/>
      <c r="AR136" s="1594"/>
      <c r="AS136" s="1594"/>
      <c r="AT136" s="1594"/>
      <c r="AU136" s="1594"/>
      <c r="AV136" s="1594"/>
      <c r="AW136" s="1594"/>
      <c r="AX136" s="1594"/>
    </row>
    <row r="137" spans="2:50" s="1532" customFormat="1" ht="13.75" customHeight="1">
      <c r="B137" s="2343"/>
      <c r="C137" s="2343"/>
      <c r="D137" s="1687"/>
      <c r="E137" s="1687"/>
      <c r="F137" s="1687"/>
      <c r="G137" s="1687"/>
      <c r="H137" s="1687"/>
      <c r="I137" s="1687"/>
      <c r="J137" s="1687"/>
      <c r="K137" s="1687"/>
      <c r="L137" s="1687"/>
      <c r="M137" s="1687"/>
      <c r="N137" s="1687"/>
      <c r="O137" s="1687"/>
      <c r="P137" s="1687"/>
      <c r="Q137" s="1687"/>
      <c r="R137" s="1687"/>
      <c r="S137" s="1687"/>
      <c r="T137" s="1687"/>
      <c r="U137" s="1687"/>
      <c r="V137" s="1687"/>
      <c r="W137" s="1687"/>
      <c r="X137" s="1687"/>
      <c r="Y137" s="1687"/>
      <c r="Z137" s="1687"/>
      <c r="AA137" s="1687"/>
      <c r="AB137" s="1687"/>
      <c r="AC137" s="1687"/>
      <c r="AD137" s="1687"/>
      <c r="AE137" s="1687"/>
      <c r="AF137" s="1687"/>
      <c r="AG137" s="1687"/>
      <c r="AH137" s="1687"/>
      <c r="AI137" s="1687"/>
      <c r="AJ137" s="1687"/>
      <c r="AK137" s="1687"/>
      <c r="AL137" s="4213"/>
      <c r="AM137" s="4214"/>
      <c r="AN137" s="4214"/>
      <c r="AO137" s="4214"/>
      <c r="AP137" s="4214"/>
      <c r="AQ137" s="4214"/>
      <c r="AR137" s="4214"/>
      <c r="AS137" s="4214"/>
      <c r="AT137" s="4214"/>
      <c r="AU137" s="4214"/>
      <c r="AV137" s="1687"/>
      <c r="AW137" s="1687"/>
      <c r="AX137" s="1687"/>
    </row>
    <row r="138" spans="2:50">
      <c r="C138" s="502" t="s">
        <v>2126</v>
      </c>
    </row>
    <row r="139" spans="2:50" ht="34.549999999999997" customHeight="1">
      <c r="B139" s="1107"/>
      <c r="C139" s="1107"/>
      <c r="D139" s="651" t="s">
        <v>145</v>
      </c>
      <c r="E139" s="651"/>
      <c r="F139" s="651"/>
      <c r="G139" s="651"/>
      <c r="H139" s="651"/>
      <c r="I139" s="651"/>
      <c r="J139" s="651"/>
      <c r="K139" s="651"/>
      <c r="L139" s="651"/>
      <c r="M139" s="651"/>
      <c r="N139" s="651" t="s">
        <v>146</v>
      </c>
      <c r="O139" s="651"/>
      <c r="P139" s="651"/>
      <c r="Q139" s="651"/>
      <c r="R139" s="651"/>
      <c r="S139" s="651"/>
      <c r="T139" s="651"/>
      <c r="U139" s="651"/>
      <c r="V139" s="651"/>
      <c r="W139" s="651"/>
      <c r="X139" s="651"/>
      <c r="Y139" s="651"/>
      <c r="Z139" s="651"/>
      <c r="AA139" s="651"/>
      <c r="AB139" s="651"/>
      <c r="AC139" s="651"/>
      <c r="AD139" s="651"/>
      <c r="AE139" s="651"/>
      <c r="AF139" s="651"/>
      <c r="AG139" s="651"/>
      <c r="AH139" s="651"/>
      <c r="AI139" s="651"/>
      <c r="AJ139" s="651"/>
      <c r="AK139" s="651"/>
      <c r="AL139" s="652" t="s">
        <v>147</v>
      </c>
      <c r="AM139" s="651"/>
      <c r="AN139" s="651"/>
      <c r="AO139" s="651"/>
      <c r="AP139" s="651"/>
      <c r="AQ139" s="651"/>
      <c r="AR139" s="651" t="s">
        <v>148</v>
      </c>
      <c r="AS139" s="651"/>
      <c r="AT139" s="651"/>
      <c r="AU139" s="651"/>
      <c r="AV139" s="651" t="s">
        <v>149</v>
      </c>
      <c r="AW139" s="651"/>
      <c r="AX139" s="651"/>
    </row>
    <row r="140" spans="2:50" ht="24.05" customHeight="1">
      <c r="B140" s="1107">
        <v>1</v>
      </c>
      <c r="C140" s="1107">
        <v>1</v>
      </c>
      <c r="D140" s="1397" t="s">
        <v>2127</v>
      </c>
      <c r="E140" s="1397"/>
      <c r="F140" s="1397"/>
      <c r="G140" s="1397"/>
      <c r="H140" s="1397"/>
      <c r="I140" s="1397"/>
      <c r="J140" s="1397"/>
      <c r="K140" s="1397"/>
      <c r="L140" s="1397"/>
      <c r="M140" s="1397"/>
      <c r="N140" s="1108" t="s">
        <v>2128</v>
      </c>
      <c r="O140" s="1108"/>
      <c r="P140" s="1108"/>
      <c r="Q140" s="1108"/>
      <c r="R140" s="1108"/>
      <c r="S140" s="1108"/>
      <c r="T140" s="1108"/>
      <c r="U140" s="1108"/>
      <c r="V140" s="1108"/>
      <c r="W140" s="1108"/>
      <c r="X140" s="1108"/>
      <c r="Y140" s="1108"/>
      <c r="Z140" s="1108"/>
      <c r="AA140" s="1108"/>
      <c r="AB140" s="1108"/>
      <c r="AC140" s="1108"/>
      <c r="AD140" s="1108"/>
      <c r="AE140" s="1108"/>
      <c r="AF140" s="1108"/>
      <c r="AG140" s="1108"/>
      <c r="AH140" s="1108"/>
      <c r="AI140" s="1108"/>
      <c r="AJ140" s="1108"/>
      <c r="AK140" s="1108"/>
      <c r="AL140" s="4066">
        <v>1.16828</v>
      </c>
      <c r="AM140" s="4067"/>
      <c r="AN140" s="4067"/>
      <c r="AO140" s="4067"/>
      <c r="AP140" s="4067"/>
      <c r="AQ140" s="4067"/>
      <c r="AR140" s="1106" t="s">
        <v>280</v>
      </c>
      <c r="AS140" s="1106"/>
      <c r="AT140" s="1106"/>
      <c r="AU140" s="1106"/>
      <c r="AV140" s="1106" t="s">
        <v>280</v>
      </c>
      <c r="AW140" s="1106"/>
      <c r="AX140" s="1106"/>
    </row>
    <row r="141" spans="2:50" ht="24.05" customHeight="1">
      <c r="B141" s="1107">
        <v>2</v>
      </c>
      <c r="C141" s="1107">
        <v>1</v>
      </c>
      <c r="D141" s="1397" t="s">
        <v>2129</v>
      </c>
      <c r="E141" s="1397"/>
      <c r="F141" s="1397"/>
      <c r="G141" s="1397"/>
      <c r="H141" s="1397"/>
      <c r="I141" s="1397"/>
      <c r="J141" s="1397"/>
      <c r="K141" s="1397"/>
      <c r="L141" s="1397"/>
      <c r="M141" s="1397"/>
      <c r="N141" s="1108" t="s">
        <v>2128</v>
      </c>
      <c r="O141" s="1108"/>
      <c r="P141" s="1108"/>
      <c r="Q141" s="1108"/>
      <c r="R141" s="1108"/>
      <c r="S141" s="1108"/>
      <c r="T141" s="1108"/>
      <c r="U141" s="1108"/>
      <c r="V141" s="1108"/>
      <c r="W141" s="1108"/>
      <c r="X141" s="1108"/>
      <c r="Y141" s="1108"/>
      <c r="Z141" s="1108"/>
      <c r="AA141" s="1108"/>
      <c r="AB141" s="1108"/>
      <c r="AC141" s="1108"/>
      <c r="AD141" s="1108"/>
      <c r="AE141" s="1108"/>
      <c r="AF141" s="1108"/>
      <c r="AG141" s="1108"/>
      <c r="AH141" s="1108"/>
      <c r="AI141" s="1108"/>
      <c r="AJ141" s="1108"/>
      <c r="AK141" s="1108"/>
      <c r="AL141" s="4066">
        <v>1.0883350000000001</v>
      </c>
      <c r="AM141" s="4067"/>
      <c r="AN141" s="4067"/>
      <c r="AO141" s="4067"/>
      <c r="AP141" s="4067"/>
      <c r="AQ141" s="4067"/>
      <c r="AR141" s="1106" t="s">
        <v>280</v>
      </c>
      <c r="AS141" s="1106"/>
      <c r="AT141" s="1106"/>
      <c r="AU141" s="1106"/>
      <c r="AV141" s="1106" t="s">
        <v>280</v>
      </c>
      <c r="AW141" s="1106"/>
      <c r="AX141" s="1106"/>
    </row>
    <row r="142" spans="2:50" ht="24.05" customHeight="1">
      <c r="B142" s="1107">
        <v>3</v>
      </c>
      <c r="C142" s="1107">
        <v>1</v>
      </c>
      <c r="D142" s="1397" t="s">
        <v>1898</v>
      </c>
      <c r="E142" s="1397"/>
      <c r="F142" s="1397"/>
      <c r="G142" s="1397"/>
      <c r="H142" s="1397"/>
      <c r="I142" s="1397"/>
      <c r="J142" s="1397"/>
      <c r="K142" s="1397"/>
      <c r="L142" s="1397"/>
      <c r="M142" s="1397"/>
      <c r="N142" s="1108" t="s">
        <v>2130</v>
      </c>
      <c r="O142" s="1108"/>
      <c r="P142" s="1108"/>
      <c r="Q142" s="1108"/>
      <c r="R142" s="1108"/>
      <c r="S142" s="1108"/>
      <c r="T142" s="1108"/>
      <c r="U142" s="1108"/>
      <c r="V142" s="1108"/>
      <c r="W142" s="1108"/>
      <c r="X142" s="1108"/>
      <c r="Y142" s="1108"/>
      <c r="Z142" s="1108"/>
      <c r="AA142" s="1108"/>
      <c r="AB142" s="1108"/>
      <c r="AC142" s="1108"/>
      <c r="AD142" s="1108"/>
      <c r="AE142" s="1108"/>
      <c r="AF142" s="1108"/>
      <c r="AG142" s="1108"/>
      <c r="AH142" s="1108"/>
      <c r="AI142" s="1108"/>
      <c r="AJ142" s="1108"/>
      <c r="AK142" s="1108"/>
      <c r="AL142" s="4066">
        <v>0.72121299999999999</v>
      </c>
      <c r="AM142" s="4067"/>
      <c r="AN142" s="4067"/>
      <c r="AO142" s="4067"/>
      <c r="AP142" s="4067"/>
      <c r="AQ142" s="4067"/>
      <c r="AR142" s="1106" t="s">
        <v>280</v>
      </c>
      <c r="AS142" s="1106"/>
      <c r="AT142" s="1106"/>
      <c r="AU142" s="1106"/>
      <c r="AV142" s="1106" t="s">
        <v>280</v>
      </c>
      <c r="AW142" s="1106"/>
      <c r="AX142" s="1106"/>
    </row>
    <row r="143" spans="2:50" ht="24.05" customHeight="1">
      <c r="B143" s="1107">
        <v>4</v>
      </c>
      <c r="C143" s="1107">
        <v>1</v>
      </c>
      <c r="D143" s="1397" t="s">
        <v>2131</v>
      </c>
      <c r="E143" s="1397"/>
      <c r="F143" s="1397"/>
      <c r="G143" s="1397"/>
      <c r="H143" s="1397"/>
      <c r="I143" s="1397"/>
      <c r="J143" s="1397"/>
      <c r="K143" s="1397"/>
      <c r="L143" s="1397"/>
      <c r="M143" s="1397"/>
      <c r="N143" s="1108" t="s">
        <v>2132</v>
      </c>
      <c r="O143" s="1108"/>
      <c r="P143" s="1108"/>
      <c r="Q143" s="1108"/>
      <c r="R143" s="1108"/>
      <c r="S143" s="1108"/>
      <c r="T143" s="1108"/>
      <c r="U143" s="1108"/>
      <c r="V143" s="1108"/>
      <c r="W143" s="1108"/>
      <c r="X143" s="1108"/>
      <c r="Y143" s="1108"/>
      <c r="Z143" s="1108"/>
      <c r="AA143" s="1108"/>
      <c r="AB143" s="1108"/>
      <c r="AC143" s="1108"/>
      <c r="AD143" s="1108"/>
      <c r="AE143" s="1108"/>
      <c r="AF143" s="1108"/>
      <c r="AG143" s="1108"/>
      <c r="AH143" s="1108"/>
      <c r="AI143" s="1108"/>
      <c r="AJ143" s="1108"/>
      <c r="AK143" s="1108"/>
      <c r="AL143" s="4066">
        <v>0.56086599999999998</v>
      </c>
      <c r="AM143" s="4067"/>
      <c r="AN143" s="4067"/>
      <c r="AO143" s="4067"/>
      <c r="AP143" s="4067"/>
      <c r="AQ143" s="4067"/>
      <c r="AR143" s="1106" t="s">
        <v>280</v>
      </c>
      <c r="AS143" s="1106"/>
      <c r="AT143" s="1106"/>
      <c r="AU143" s="1106"/>
      <c r="AV143" s="1106" t="s">
        <v>280</v>
      </c>
      <c r="AW143" s="1106"/>
      <c r="AX143" s="1106"/>
    </row>
    <row r="144" spans="2:50" ht="24.05" customHeight="1">
      <c r="B144" s="1107">
        <v>5</v>
      </c>
      <c r="C144" s="1107">
        <v>1</v>
      </c>
      <c r="D144" s="1397" t="s">
        <v>2133</v>
      </c>
      <c r="E144" s="1397"/>
      <c r="F144" s="1397"/>
      <c r="G144" s="1397"/>
      <c r="H144" s="1397"/>
      <c r="I144" s="1397"/>
      <c r="J144" s="1397"/>
      <c r="K144" s="1397"/>
      <c r="L144" s="1397"/>
      <c r="M144" s="1397"/>
      <c r="N144" s="1108" t="s">
        <v>2134</v>
      </c>
      <c r="O144" s="1108"/>
      <c r="P144" s="1108"/>
      <c r="Q144" s="1108"/>
      <c r="R144" s="1108"/>
      <c r="S144" s="1108"/>
      <c r="T144" s="1108"/>
      <c r="U144" s="1108"/>
      <c r="V144" s="1108"/>
      <c r="W144" s="1108"/>
      <c r="X144" s="1108"/>
      <c r="Y144" s="1108"/>
      <c r="Z144" s="1108"/>
      <c r="AA144" s="1108"/>
      <c r="AB144" s="1108"/>
      <c r="AC144" s="1108"/>
      <c r="AD144" s="1108"/>
      <c r="AE144" s="1108"/>
      <c r="AF144" s="1108"/>
      <c r="AG144" s="1108"/>
      <c r="AH144" s="1108"/>
      <c r="AI144" s="1108"/>
      <c r="AJ144" s="1108"/>
      <c r="AK144" s="1108"/>
      <c r="AL144" s="4066">
        <v>0.47694999999999999</v>
      </c>
      <c r="AM144" s="4067"/>
      <c r="AN144" s="4067"/>
      <c r="AO144" s="4067"/>
      <c r="AP144" s="4067"/>
      <c r="AQ144" s="4067"/>
      <c r="AR144" s="1106" t="s">
        <v>280</v>
      </c>
      <c r="AS144" s="1106"/>
      <c r="AT144" s="1106"/>
      <c r="AU144" s="1106"/>
      <c r="AV144" s="1106" t="s">
        <v>280</v>
      </c>
      <c r="AW144" s="1106"/>
      <c r="AX144" s="1106"/>
    </row>
    <row r="145" spans="2:50" ht="24.05" customHeight="1">
      <c r="B145" s="1107">
        <v>6</v>
      </c>
      <c r="C145" s="1107">
        <v>1</v>
      </c>
      <c r="D145" s="1397" t="s">
        <v>2135</v>
      </c>
      <c r="E145" s="1397"/>
      <c r="F145" s="1397"/>
      <c r="G145" s="1397"/>
      <c r="H145" s="1397"/>
      <c r="I145" s="1397"/>
      <c r="J145" s="1397"/>
      <c r="K145" s="1397"/>
      <c r="L145" s="1397"/>
      <c r="M145" s="1397"/>
      <c r="N145" s="1108" t="s">
        <v>2130</v>
      </c>
      <c r="O145" s="1108"/>
      <c r="P145" s="1108"/>
      <c r="Q145" s="1108"/>
      <c r="R145" s="1108"/>
      <c r="S145" s="1108"/>
      <c r="T145" s="1108"/>
      <c r="U145" s="1108"/>
      <c r="V145" s="1108"/>
      <c r="W145" s="1108"/>
      <c r="X145" s="1108"/>
      <c r="Y145" s="1108"/>
      <c r="Z145" s="1108"/>
      <c r="AA145" s="1108"/>
      <c r="AB145" s="1108"/>
      <c r="AC145" s="1108"/>
      <c r="AD145" s="1108"/>
      <c r="AE145" s="1108"/>
      <c r="AF145" s="1108"/>
      <c r="AG145" s="1108"/>
      <c r="AH145" s="1108"/>
      <c r="AI145" s="1108"/>
      <c r="AJ145" s="1108"/>
      <c r="AK145" s="1108"/>
      <c r="AL145" s="4066">
        <v>0.24348700000000001</v>
      </c>
      <c r="AM145" s="4067"/>
      <c r="AN145" s="4067"/>
      <c r="AO145" s="4067"/>
      <c r="AP145" s="4067"/>
      <c r="AQ145" s="4067"/>
      <c r="AR145" s="1106" t="s">
        <v>280</v>
      </c>
      <c r="AS145" s="1106"/>
      <c r="AT145" s="1106"/>
      <c r="AU145" s="1106"/>
      <c r="AV145" s="1106" t="s">
        <v>280</v>
      </c>
      <c r="AW145" s="1106"/>
      <c r="AX145" s="1106"/>
    </row>
    <row r="146" spans="2:50" ht="24.05" customHeight="1">
      <c r="B146" s="1107">
        <v>7</v>
      </c>
      <c r="C146" s="1107">
        <v>1</v>
      </c>
      <c r="D146" s="1397"/>
      <c r="E146" s="1397"/>
      <c r="F146" s="1397"/>
      <c r="G146" s="1397"/>
      <c r="H146" s="1397"/>
      <c r="I146" s="1397"/>
      <c r="J146" s="1397"/>
      <c r="K146" s="1397"/>
      <c r="L146" s="1397"/>
      <c r="M146" s="1397"/>
      <c r="N146" s="1108"/>
      <c r="O146" s="1108"/>
      <c r="P146" s="1108"/>
      <c r="Q146" s="1108"/>
      <c r="R146" s="1108"/>
      <c r="S146" s="1108"/>
      <c r="T146" s="1108"/>
      <c r="U146" s="1108"/>
      <c r="V146" s="1108"/>
      <c r="W146" s="1108"/>
      <c r="X146" s="1108"/>
      <c r="Y146" s="1108"/>
      <c r="Z146" s="1108"/>
      <c r="AA146" s="1108"/>
      <c r="AB146" s="1108"/>
      <c r="AC146" s="1108"/>
      <c r="AD146" s="1108"/>
      <c r="AE146" s="1108"/>
      <c r="AF146" s="1108"/>
      <c r="AG146" s="1108"/>
      <c r="AH146" s="1108"/>
      <c r="AI146" s="1108"/>
      <c r="AJ146" s="1108"/>
      <c r="AK146" s="1108"/>
      <c r="AL146" s="4066"/>
      <c r="AM146" s="4067"/>
      <c r="AN146" s="4067"/>
      <c r="AO146" s="4067"/>
      <c r="AP146" s="4067"/>
      <c r="AQ146" s="4067"/>
      <c r="AR146" s="1108"/>
      <c r="AS146" s="1108"/>
      <c r="AT146" s="1108"/>
      <c r="AU146" s="1108"/>
      <c r="AV146" s="1108"/>
      <c r="AW146" s="1108"/>
      <c r="AX146" s="1108"/>
    </row>
    <row r="147" spans="2:50" ht="24.05" customHeight="1">
      <c r="B147" s="1107">
        <v>8</v>
      </c>
      <c r="C147" s="1107">
        <v>1</v>
      </c>
      <c r="D147" s="1108"/>
      <c r="E147" s="1108"/>
      <c r="F147" s="1108"/>
      <c r="G147" s="1108"/>
      <c r="H147" s="1108"/>
      <c r="I147" s="1108"/>
      <c r="J147" s="1108"/>
      <c r="K147" s="1108"/>
      <c r="L147" s="1108"/>
      <c r="M147" s="1108"/>
      <c r="N147" s="1108"/>
      <c r="O147" s="1108"/>
      <c r="P147" s="1108"/>
      <c r="Q147" s="1108"/>
      <c r="R147" s="1108"/>
      <c r="S147" s="1108"/>
      <c r="T147" s="1108"/>
      <c r="U147" s="1108"/>
      <c r="V147" s="1108"/>
      <c r="W147" s="1108"/>
      <c r="X147" s="1108"/>
      <c r="Y147" s="1108"/>
      <c r="Z147" s="1108"/>
      <c r="AA147" s="1108"/>
      <c r="AB147" s="1108"/>
      <c r="AC147" s="1108"/>
      <c r="AD147" s="1108"/>
      <c r="AE147" s="1108"/>
      <c r="AF147" s="1108"/>
      <c r="AG147" s="1108"/>
      <c r="AH147" s="1108"/>
      <c r="AI147" s="1108"/>
      <c r="AJ147" s="1108"/>
      <c r="AK147" s="1108"/>
      <c r="AL147" s="1109"/>
      <c r="AM147" s="1108"/>
      <c r="AN147" s="1108"/>
      <c r="AO147" s="1108"/>
      <c r="AP147" s="1108"/>
      <c r="AQ147" s="1108"/>
      <c r="AR147" s="1108"/>
      <c r="AS147" s="1108"/>
      <c r="AT147" s="1108"/>
      <c r="AU147" s="1108"/>
      <c r="AV147" s="1108"/>
      <c r="AW147" s="1108"/>
      <c r="AX147" s="1108"/>
    </row>
    <row r="148" spans="2:50" ht="24.05" customHeight="1">
      <c r="B148" s="1107">
        <v>9</v>
      </c>
      <c r="C148" s="1107">
        <v>1</v>
      </c>
      <c r="D148" s="1108"/>
      <c r="E148" s="1108"/>
      <c r="F148" s="1108"/>
      <c r="G148" s="1108"/>
      <c r="H148" s="1108"/>
      <c r="I148" s="1108"/>
      <c r="J148" s="1108"/>
      <c r="K148" s="1108"/>
      <c r="L148" s="1108"/>
      <c r="M148" s="1108"/>
      <c r="N148" s="1108"/>
      <c r="O148" s="1108"/>
      <c r="P148" s="1108"/>
      <c r="Q148" s="1108"/>
      <c r="R148" s="1108"/>
      <c r="S148" s="1108"/>
      <c r="T148" s="1108"/>
      <c r="U148" s="1108"/>
      <c r="V148" s="1108"/>
      <c r="W148" s="1108"/>
      <c r="X148" s="1108"/>
      <c r="Y148" s="1108"/>
      <c r="Z148" s="1108"/>
      <c r="AA148" s="1108"/>
      <c r="AB148" s="1108"/>
      <c r="AC148" s="1108"/>
      <c r="AD148" s="1108"/>
      <c r="AE148" s="1108"/>
      <c r="AF148" s="1108"/>
      <c r="AG148" s="1108"/>
      <c r="AH148" s="1108"/>
      <c r="AI148" s="1108"/>
      <c r="AJ148" s="1108"/>
      <c r="AK148" s="1108"/>
      <c r="AL148" s="1109"/>
      <c r="AM148" s="1108"/>
      <c r="AN148" s="1108"/>
      <c r="AO148" s="1108"/>
      <c r="AP148" s="1108"/>
      <c r="AQ148" s="1108"/>
      <c r="AR148" s="1108"/>
      <c r="AS148" s="1108"/>
      <c r="AT148" s="1108"/>
      <c r="AU148" s="1108"/>
      <c r="AV148" s="1108"/>
      <c r="AW148" s="1108"/>
      <c r="AX148" s="1108"/>
    </row>
    <row r="149" spans="2:50" ht="24.05" customHeight="1">
      <c r="B149" s="1107">
        <v>10</v>
      </c>
      <c r="C149" s="1107">
        <v>1</v>
      </c>
      <c r="D149" s="1108"/>
      <c r="E149" s="1108"/>
      <c r="F149" s="1108"/>
      <c r="G149" s="1108"/>
      <c r="H149" s="1108"/>
      <c r="I149" s="1108"/>
      <c r="J149" s="1108"/>
      <c r="K149" s="1108"/>
      <c r="L149" s="1108"/>
      <c r="M149" s="1108"/>
      <c r="N149" s="1108"/>
      <c r="O149" s="1108"/>
      <c r="P149" s="1108"/>
      <c r="Q149" s="1108"/>
      <c r="R149" s="1108"/>
      <c r="S149" s="1108"/>
      <c r="T149" s="1108"/>
      <c r="U149" s="1108"/>
      <c r="V149" s="1108"/>
      <c r="W149" s="1108"/>
      <c r="X149" s="1108"/>
      <c r="Y149" s="1108"/>
      <c r="Z149" s="1108"/>
      <c r="AA149" s="1108"/>
      <c r="AB149" s="1108"/>
      <c r="AC149" s="1108"/>
      <c r="AD149" s="1108"/>
      <c r="AE149" s="1108"/>
      <c r="AF149" s="1108"/>
      <c r="AG149" s="1108"/>
      <c r="AH149" s="1108"/>
      <c r="AI149" s="1108"/>
      <c r="AJ149" s="1108"/>
      <c r="AK149" s="1108"/>
      <c r="AL149" s="1109"/>
      <c r="AM149" s="1108"/>
      <c r="AN149" s="1108"/>
      <c r="AO149" s="1108"/>
      <c r="AP149" s="1108"/>
      <c r="AQ149" s="1108"/>
      <c r="AR149" s="1108"/>
      <c r="AS149" s="1108"/>
      <c r="AT149" s="1108"/>
      <c r="AU149" s="1108"/>
      <c r="AV149" s="1108"/>
      <c r="AW149" s="1108"/>
      <c r="AX149" s="1108"/>
    </row>
    <row r="151" spans="2:50" ht="23.25" hidden="1" customHeight="1">
      <c r="B151" s="502" t="s">
        <v>152</v>
      </c>
    </row>
    <row r="152" spans="2:50" ht="36" hidden="1" customHeight="1">
      <c r="B152" s="651" t="s">
        <v>153</v>
      </c>
      <c r="C152" s="651"/>
      <c r="D152" s="651"/>
      <c r="E152" s="651"/>
      <c r="F152" s="651"/>
      <c r="G152" s="651"/>
      <c r="H152" s="651"/>
      <c r="I152" s="1106"/>
      <c r="J152" s="1106"/>
      <c r="K152" s="1106"/>
      <c r="L152" s="1106"/>
      <c r="M152" s="1106"/>
      <c r="N152" s="1106"/>
      <c r="O152" s="1106"/>
      <c r="P152" s="1106"/>
      <c r="Q152" s="1106"/>
      <c r="R152" s="1106"/>
      <c r="S152" s="1106"/>
      <c r="T152" s="1106"/>
      <c r="U152" s="1106"/>
      <c r="V152" s="1106"/>
      <c r="W152" s="1106"/>
      <c r="X152" s="1106"/>
      <c r="Y152" s="1106"/>
    </row>
    <row r="153" spans="2:50" ht="36" hidden="1" customHeight="1">
      <c r="B153" s="1081" t="s">
        <v>291</v>
      </c>
      <c r="C153" s="582"/>
      <c r="D153" s="582"/>
      <c r="E153" s="582"/>
      <c r="F153" s="582"/>
      <c r="G153" s="582"/>
      <c r="H153" s="583"/>
      <c r="I153" s="563" t="s">
        <v>155</v>
      </c>
      <c r="J153" s="530"/>
      <c r="K153" s="530"/>
      <c r="L153" s="530"/>
      <c r="M153" s="554"/>
      <c r="N153" s="581" t="s">
        <v>156</v>
      </c>
      <c r="O153" s="582"/>
      <c r="P153" s="582"/>
      <c r="Q153" s="582"/>
      <c r="R153" s="582"/>
      <c r="S153" s="582"/>
      <c r="T153" s="583"/>
      <c r="U153" s="563" t="s">
        <v>155</v>
      </c>
      <c r="V153" s="530"/>
      <c r="W153" s="530"/>
      <c r="X153" s="530"/>
      <c r="Y153" s="554"/>
      <c r="Z153" s="581" t="s">
        <v>157</v>
      </c>
      <c r="AA153" s="582"/>
      <c r="AB153" s="582"/>
      <c r="AC153" s="582"/>
      <c r="AD153" s="582"/>
      <c r="AE153" s="582"/>
      <c r="AF153" s="583"/>
      <c r="AG153" s="563" t="s">
        <v>155</v>
      </c>
      <c r="AH153" s="530"/>
      <c r="AI153" s="530"/>
      <c r="AJ153" s="530"/>
      <c r="AK153" s="554"/>
      <c r="AL153" s="581" t="s">
        <v>158</v>
      </c>
      <c r="AM153" s="582"/>
      <c r="AN153" s="582"/>
      <c r="AO153" s="582"/>
      <c r="AP153" s="582"/>
      <c r="AQ153" s="582"/>
      <c r="AR153" s="583"/>
      <c r="AS153" s="563" t="s">
        <v>155</v>
      </c>
      <c r="AT153" s="530"/>
      <c r="AU153" s="530"/>
      <c r="AV153" s="530"/>
      <c r="AW153" s="554"/>
    </row>
    <row r="154" spans="2:50" ht="36" hidden="1" customHeight="1">
      <c r="B154" s="581" t="s">
        <v>159</v>
      </c>
      <c r="C154" s="582"/>
      <c r="D154" s="582"/>
      <c r="E154" s="582"/>
      <c r="F154" s="582"/>
      <c r="G154" s="582"/>
      <c r="H154" s="583"/>
      <c r="I154" s="1089"/>
      <c r="J154" s="1090"/>
      <c r="K154" s="1090"/>
      <c r="L154" s="1090"/>
      <c r="M154" s="1091"/>
      <c r="N154" s="581" t="s">
        <v>160</v>
      </c>
      <c r="O154" s="582"/>
      <c r="P154" s="582"/>
      <c r="Q154" s="582"/>
      <c r="R154" s="582"/>
      <c r="S154" s="582"/>
      <c r="T154" s="583"/>
      <c r="U154" s="1089"/>
      <c r="V154" s="1090"/>
      <c r="W154" s="1090"/>
      <c r="X154" s="1090"/>
      <c r="Y154" s="1091"/>
      <c r="Z154" s="581" t="s">
        <v>161</v>
      </c>
      <c r="AA154" s="582"/>
      <c r="AB154" s="582"/>
      <c r="AC154" s="582"/>
      <c r="AD154" s="582"/>
      <c r="AE154" s="582"/>
      <c r="AF154" s="583"/>
      <c r="AG154" s="1089"/>
      <c r="AH154" s="1090"/>
      <c r="AI154" s="1090"/>
      <c r="AJ154" s="1090"/>
      <c r="AK154" s="1091"/>
      <c r="AL154" s="1081" t="s">
        <v>162</v>
      </c>
      <c r="AM154" s="582"/>
      <c r="AN154" s="582"/>
      <c r="AO154" s="582"/>
      <c r="AP154" s="582"/>
      <c r="AQ154" s="582"/>
      <c r="AR154" s="583"/>
      <c r="AS154" s="1089"/>
      <c r="AT154" s="1090"/>
      <c r="AU154" s="1090"/>
      <c r="AV154" s="1090"/>
      <c r="AW154" s="1091"/>
    </row>
    <row r="155" spans="2:50">
      <c r="C155" s="502" t="s">
        <v>2136</v>
      </c>
    </row>
    <row r="156" spans="2:50" ht="34.549999999999997" customHeight="1">
      <c r="B156" s="1107"/>
      <c r="C156" s="1107"/>
      <c r="D156" s="651" t="s">
        <v>145</v>
      </c>
      <c r="E156" s="651"/>
      <c r="F156" s="651"/>
      <c r="G156" s="651"/>
      <c r="H156" s="651"/>
      <c r="I156" s="651"/>
      <c r="J156" s="651"/>
      <c r="K156" s="651"/>
      <c r="L156" s="651"/>
      <c r="M156" s="651"/>
      <c r="N156" s="651" t="s">
        <v>146</v>
      </c>
      <c r="O156" s="651"/>
      <c r="P156" s="651"/>
      <c r="Q156" s="651"/>
      <c r="R156" s="651"/>
      <c r="S156" s="651"/>
      <c r="T156" s="651"/>
      <c r="U156" s="651"/>
      <c r="V156" s="651"/>
      <c r="W156" s="651"/>
      <c r="X156" s="651"/>
      <c r="Y156" s="651"/>
      <c r="Z156" s="651"/>
      <c r="AA156" s="651"/>
      <c r="AB156" s="651"/>
      <c r="AC156" s="651"/>
      <c r="AD156" s="651"/>
      <c r="AE156" s="651"/>
      <c r="AF156" s="651"/>
      <c r="AG156" s="651"/>
      <c r="AH156" s="651"/>
      <c r="AI156" s="651"/>
      <c r="AJ156" s="651"/>
      <c r="AK156" s="651"/>
      <c r="AL156" s="652" t="s">
        <v>147</v>
      </c>
      <c r="AM156" s="651"/>
      <c r="AN156" s="651"/>
      <c r="AO156" s="651"/>
      <c r="AP156" s="651"/>
      <c r="AQ156" s="651"/>
      <c r="AR156" s="651" t="s">
        <v>148</v>
      </c>
      <c r="AS156" s="651"/>
      <c r="AT156" s="651"/>
      <c r="AU156" s="651"/>
      <c r="AV156" s="651" t="s">
        <v>149</v>
      </c>
      <c r="AW156" s="651"/>
      <c r="AX156" s="651"/>
    </row>
    <row r="157" spans="2:50" ht="24.05" customHeight="1">
      <c r="B157" s="1107">
        <v>1</v>
      </c>
      <c r="C157" s="1107">
        <v>1</v>
      </c>
      <c r="D157" s="1108" t="s">
        <v>2137</v>
      </c>
      <c r="E157" s="1108"/>
      <c r="F157" s="1108"/>
      <c r="G157" s="1108"/>
      <c r="H157" s="1108"/>
      <c r="I157" s="1108"/>
      <c r="J157" s="1108"/>
      <c r="K157" s="1108"/>
      <c r="L157" s="1108"/>
      <c r="M157" s="1108"/>
      <c r="N157" s="1108" t="s">
        <v>2138</v>
      </c>
      <c r="O157" s="1108"/>
      <c r="P157" s="1108"/>
      <c r="Q157" s="1108"/>
      <c r="R157" s="1108"/>
      <c r="S157" s="1108"/>
      <c r="T157" s="1108"/>
      <c r="U157" s="1108"/>
      <c r="V157" s="1108"/>
      <c r="W157" s="1108"/>
      <c r="X157" s="1108"/>
      <c r="Y157" s="1108"/>
      <c r="Z157" s="1108"/>
      <c r="AA157" s="1108"/>
      <c r="AB157" s="1108"/>
      <c r="AC157" s="1108"/>
      <c r="AD157" s="1108"/>
      <c r="AE157" s="1108"/>
      <c r="AF157" s="1108"/>
      <c r="AG157" s="1108"/>
      <c r="AH157" s="1108"/>
      <c r="AI157" s="1108"/>
      <c r="AJ157" s="1108"/>
      <c r="AK157" s="1108"/>
      <c r="AL157" s="4066">
        <v>2.2471999999999999</v>
      </c>
      <c r="AM157" s="4067"/>
      <c r="AN157" s="4067"/>
      <c r="AO157" s="4067"/>
      <c r="AP157" s="4067"/>
      <c r="AQ157" s="4067"/>
      <c r="AR157" s="1106" t="s">
        <v>280</v>
      </c>
      <c r="AS157" s="1106"/>
      <c r="AT157" s="1106"/>
      <c r="AU157" s="1106"/>
      <c r="AV157" s="1106" t="s">
        <v>280</v>
      </c>
      <c r="AW157" s="1106"/>
      <c r="AX157" s="1106"/>
    </row>
    <row r="158" spans="2:50" ht="24.05" customHeight="1">
      <c r="B158" s="1107">
        <v>2</v>
      </c>
      <c r="C158" s="1107">
        <v>1</v>
      </c>
      <c r="D158" s="1108" t="s">
        <v>2139</v>
      </c>
      <c r="E158" s="1108"/>
      <c r="F158" s="1108"/>
      <c r="G158" s="1108"/>
      <c r="H158" s="1108"/>
      <c r="I158" s="1108"/>
      <c r="J158" s="1108"/>
      <c r="K158" s="1108"/>
      <c r="L158" s="1108"/>
      <c r="M158" s="1108"/>
      <c r="N158" s="1108" t="s">
        <v>2138</v>
      </c>
      <c r="O158" s="1108"/>
      <c r="P158" s="1108"/>
      <c r="Q158" s="1108"/>
      <c r="R158" s="1108"/>
      <c r="S158" s="1108"/>
      <c r="T158" s="1108"/>
      <c r="U158" s="1108"/>
      <c r="V158" s="1108"/>
      <c r="W158" s="1108"/>
      <c r="X158" s="1108"/>
      <c r="Y158" s="1108"/>
      <c r="Z158" s="1108"/>
      <c r="AA158" s="1108"/>
      <c r="AB158" s="1108"/>
      <c r="AC158" s="1108"/>
      <c r="AD158" s="1108"/>
      <c r="AE158" s="1108"/>
      <c r="AF158" s="1108"/>
      <c r="AG158" s="1108"/>
      <c r="AH158" s="1108"/>
      <c r="AI158" s="1108"/>
      <c r="AJ158" s="1108"/>
      <c r="AK158" s="1108"/>
      <c r="AL158" s="4066">
        <v>1.2235050000000001</v>
      </c>
      <c r="AM158" s="4067"/>
      <c r="AN158" s="4067"/>
      <c r="AO158" s="4067"/>
      <c r="AP158" s="4067"/>
      <c r="AQ158" s="4067"/>
      <c r="AR158" s="1106" t="s">
        <v>280</v>
      </c>
      <c r="AS158" s="1106"/>
      <c r="AT158" s="1106"/>
      <c r="AU158" s="1106"/>
      <c r="AV158" s="1106" t="s">
        <v>280</v>
      </c>
      <c r="AW158" s="1106"/>
      <c r="AX158" s="1106"/>
    </row>
    <row r="159" spans="2:50" ht="24.05" customHeight="1">
      <c r="B159" s="1107">
        <v>3</v>
      </c>
      <c r="C159" s="1107">
        <v>1</v>
      </c>
      <c r="D159" s="1108" t="s">
        <v>2140</v>
      </c>
      <c r="E159" s="1108"/>
      <c r="F159" s="1108"/>
      <c r="G159" s="1108"/>
      <c r="H159" s="1108"/>
      <c r="I159" s="1108"/>
      <c r="J159" s="1108"/>
      <c r="K159" s="1108"/>
      <c r="L159" s="1108"/>
      <c r="M159" s="1108"/>
      <c r="N159" s="1108" t="s">
        <v>2138</v>
      </c>
      <c r="O159" s="1108"/>
      <c r="P159" s="1108"/>
      <c r="Q159" s="1108"/>
      <c r="R159" s="1108"/>
      <c r="S159" s="1108"/>
      <c r="T159" s="1108"/>
      <c r="U159" s="1108"/>
      <c r="V159" s="1108"/>
      <c r="W159" s="1108"/>
      <c r="X159" s="1108"/>
      <c r="Y159" s="1108"/>
      <c r="Z159" s="1108"/>
      <c r="AA159" s="1108"/>
      <c r="AB159" s="1108"/>
      <c r="AC159" s="1108"/>
      <c r="AD159" s="1108"/>
      <c r="AE159" s="1108"/>
      <c r="AF159" s="1108"/>
      <c r="AG159" s="1108"/>
      <c r="AH159" s="1108"/>
      <c r="AI159" s="1108"/>
      <c r="AJ159" s="1108"/>
      <c r="AK159" s="1108"/>
      <c r="AL159" s="4066">
        <v>1.1977139999999999</v>
      </c>
      <c r="AM159" s="4067"/>
      <c r="AN159" s="4067"/>
      <c r="AO159" s="4067"/>
      <c r="AP159" s="4067"/>
      <c r="AQ159" s="4067"/>
      <c r="AR159" s="1106" t="s">
        <v>280</v>
      </c>
      <c r="AS159" s="1106"/>
      <c r="AT159" s="1106"/>
      <c r="AU159" s="1106"/>
      <c r="AV159" s="1106" t="s">
        <v>280</v>
      </c>
      <c r="AW159" s="1106"/>
      <c r="AX159" s="1106"/>
    </row>
    <row r="160" spans="2:50" ht="24.05" customHeight="1">
      <c r="B160" s="1107">
        <v>4</v>
      </c>
      <c r="C160" s="1107">
        <v>1</v>
      </c>
      <c r="D160" s="1108" t="s">
        <v>2141</v>
      </c>
      <c r="E160" s="1108"/>
      <c r="F160" s="1108"/>
      <c r="G160" s="1108"/>
      <c r="H160" s="1108"/>
      <c r="I160" s="1108"/>
      <c r="J160" s="1108"/>
      <c r="K160" s="1108"/>
      <c r="L160" s="1108"/>
      <c r="M160" s="1108"/>
      <c r="N160" s="1108" t="s">
        <v>2138</v>
      </c>
      <c r="O160" s="1108"/>
      <c r="P160" s="1108"/>
      <c r="Q160" s="1108"/>
      <c r="R160" s="1108"/>
      <c r="S160" s="1108"/>
      <c r="T160" s="1108"/>
      <c r="U160" s="1108"/>
      <c r="V160" s="1108"/>
      <c r="W160" s="1108"/>
      <c r="X160" s="1108"/>
      <c r="Y160" s="1108"/>
      <c r="Z160" s="1108"/>
      <c r="AA160" s="1108"/>
      <c r="AB160" s="1108"/>
      <c r="AC160" s="1108"/>
      <c r="AD160" s="1108"/>
      <c r="AE160" s="1108"/>
      <c r="AF160" s="1108"/>
      <c r="AG160" s="1108"/>
      <c r="AH160" s="1108"/>
      <c r="AI160" s="1108"/>
      <c r="AJ160" s="1108"/>
      <c r="AK160" s="1108"/>
      <c r="AL160" s="4066">
        <v>0.93510300000000002</v>
      </c>
      <c r="AM160" s="4067"/>
      <c r="AN160" s="4067"/>
      <c r="AO160" s="4067"/>
      <c r="AP160" s="4067"/>
      <c r="AQ160" s="4067"/>
      <c r="AR160" s="1106" t="s">
        <v>280</v>
      </c>
      <c r="AS160" s="1106"/>
      <c r="AT160" s="1106"/>
      <c r="AU160" s="1106"/>
      <c r="AV160" s="1106" t="s">
        <v>280</v>
      </c>
      <c r="AW160" s="1106"/>
      <c r="AX160" s="1106"/>
    </row>
    <row r="161" spans="2:50" ht="24.05" customHeight="1">
      <c r="B161" s="1107">
        <v>5</v>
      </c>
      <c r="C161" s="1107">
        <v>1</v>
      </c>
      <c r="D161" s="1108" t="s">
        <v>2142</v>
      </c>
      <c r="E161" s="1108"/>
      <c r="F161" s="1108"/>
      <c r="G161" s="1108"/>
      <c r="H161" s="1108"/>
      <c r="I161" s="1108"/>
      <c r="J161" s="1108"/>
      <c r="K161" s="1108"/>
      <c r="L161" s="1108"/>
      <c r="M161" s="1108"/>
      <c r="N161" s="1108" t="s">
        <v>2138</v>
      </c>
      <c r="O161" s="1108"/>
      <c r="P161" s="1108"/>
      <c r="Q161" s="1108"/>
      <c r="R161" s="1108"/>
      <c r="S161" s="1108"/>
      <c r="T161" s="1108"/>
      <c r="U161" s="1108"/>
      <c r="V161" s="1108"/>
      <c r="W161" s="1108"/>
      <c r="X161" s="1108"/>
      <c r="Y161" s="1108"/>
      <c r="Z161" s="1108"/>
      <c r="AA161" s="1108"/>
      <c r="AB161" s="1108"/>
      <c r="AC161" s="1108"/>
      <c r="AD161" s="1108"/>
      <c r="AE161" s="1108"/>
      <c r="AF161" s="1108"/>
      <c r="AG161" s="1108"/>
      <c r="AH161" s="1108"/>
      <c r="AI161" s="1108"/>
      <c r="AJ161" s="1108"/>
      <c r="AK161" s="1108"/>
      <c r="AL161" s="4066">
        <v>0.85699999999999998</v>
      </c>
      <c r="AM161" s="4067"/>
      <c r="AN161" s="4067"/>
      <c r="AO161" s="4067"/>
      <c r="AP161" s="4067"/>
      <c r="AQ161" s="4067"/>
      <c r="AR161" s="1106" t="s">
        <v>280</v>
      </c>
      <c r="AS161" s="1106"/>
      <c r="AT161" s="1106"/>
      <c r="AU161" s="1106"/>
      <c r="AV161" s="1106" t="s">
        <v>280</v>
      </c>
      <c r="AW161" s="1106"/>
      <c r="AX161" s="1106"/>
    </row>
    <row r="162" spans="2:50" ht="24.05" customHeight="1">
      <c r="B162" s="1107">
        <v>6</v>
      </c>
      <c r="C162" s="1107">
        <v>1</v>
      </c>
      <c r="D162" s="1108" t="s">
        <v>2143</v>
      </c>
      <c r="E162" s="1108"/>
      <c r="F162" s="1108"/>
      <c r="G162" s="1108"/>
      <c r="H162" s="1108"/>
      <c r="I162" s="1108"/>
      <c r="J162" s="1108"/>
      <c r="K162" s="1108"/>
      <c r="L162" s="1108"/>
      <c r="M162" s="1108"/>
      <c r="N162" s="1108" t="s">
        <v>2138</v>
      </c>
      <c r="O162" s="1108"/>
      <c r="P162" s="1108"/>
      <c r="Q162" s="1108"/>
      <c r="R162" s="1108"/>
      <c r="S162" s="1108"/>
      <c r="T162" s="1108"/>
      <c r="U162" s="1108"/>
      <c r="V162" s="1108"/>
      <c r="W162" s="1108"/>
      <c r="X162" s="1108"/>
      <c r="Y162" s="1108"/>
      <c r="Z162" s="1108"/>
      <c r="AA162" s="1108"/>
      <c r="AB162" s="1108"/>
      <c r="AC162" s="1108"/>
      <c r="AD162" s="1108"/>
      <c r="AE162" s="1108"/>
      <c r="AF162" s="1108"/>
      <c r="AG162" s="1108"/>
      <c r="AH162" s="1108"/>
      <c r="AI162" s="1108"/>
      <c r="AJ162" s="1108"/>
      <c r="AK162" s="1108"/>
      <c r="AL162" s="4066">
        <v>0.84897400000000001</v>
      </c>
      <c r="AM162" s="4067"/>
      <c r="AN162" s="4067"/>
      <c r="AO162" s="4067"/>
      <c r="AP162" s="4067"/>
      <c r="AQ162" s="4067"/>
      <c r="AR162" s="1106" t="s">
        <v>280</v>
      </c>
      <c r="AS162" s="1106"/>
      <c r="AT162" s="1106"/>
      <c r="AU162" s="1106"/>
      <c r="AV162" s="1106" t="s">
        <v>280</v>
      </c>
      <c r="AW162" s="1106"/>
      <c r="AX162" s="1106"/>
    </row>
    <row r="163" spans="2:50" ht="24.05" customHeight="1">
      <c r="B163" s="1107">
        <v>7</v>
      </c>
      <c r="C163" s="1107">
        <v>1</v>
      </c>
      <c r="D163" s="1108" t="s">
        <v>2144</v>
      </c>
      <c r="E163" s="1108"/>
      <c r="F163" s="1108"/>
      <c r="G163" s="1108"/>
      <c r="H163" s="1108"/>
      <c r="I163" s="1108"/>
      <c r="J163" s="1108"/>
      <c r="K163" s="1108"/>
      <c r="L163" s="1108"/>
      <c r="M163" s="1108"/>
      <c r="N163" s="1108" t="s">
        <v>2138</v>
      </c>
      <c r="O163" s="1108"/>
      <c r="P163" s="1108"/>
      <c r="Q163" s="1108"/>
      <c r="R163" s="1108"/>
      <c r="S163" s="1108"/>
      <c r="T163" s="1108"/>
      <c r="U163" s="1108"/>
      <c r="V163" s="1108"/>
      <c r="W163" s="1108"/>
      <c r="X163" s="1108"/>
      <c r="Y163" s="1108"/>
      <c r="Z163" s="1108"/>
      <c r="AA163" s="1108"/>
      <c r="AB163" s="1108"/>
      <c r="AC163" s="1108"/>
      <c r="AD163" s="1108"/>
      <c r="AE163" s="1108"/>
      <c r="AF163" s="1108"/>
      <c r="AG163" s="1108"/>
      <c r="AH163" s="1108"/>
      <c r="AI163" s="1108"/>
      <c r="AJ163" s="1108"/>
      <c r="AK163" s="1108"/>
      <c r="AL163" s="4066">
        <v>0.82699999999999996</v>
      </c>
      <c r="AM163" s="4067"/>
      <c r="AN163" s="4067"/>
      <c r="AO163" s="4067"/>
      <c r="AP163" s="4067"/>
      <c r="AQ163" s="4067"/>
      <c r="AR163" s="1106" t="s">
        <v>280</v>
      </c>
      <c r="AS163" s="1106"/>
      <c r="AT163" s="1106"/>
      <c r="AU163" s="1106"/>
      <c r="AV163" s="1106" t="s">
        <v>280</v>
      </c>
      <c r="AW163" s="1106"/>
      <c r="AX163" s="1106"/>
    </row>
    <row r="164" spans="2:50" ht="24.05" customHeight="1">
      <c r="B164" s="1107">
        <v>8</v>
      </c>
      <c r="C164" s="1107">
        <v>1</v>
      </c>
      <c r="D164" s="1108" t="s">
        <v>2145</v>
      </c>
      <c r="E164" s="1108"/>
      <c r="F164" s="1108"/>
      <c r="G164" s="1108"/>
      <c r="H164" s="1108"/>
      <c r="I164" s="1108"/>
      <c r="J164" s="1108"/>
      <c r="K164" s="1108"/>
      <c r="L164" s="1108"/>
      <c r="M164" s="1108"/>
      <c r="N164" s="1108" t="s">
        <v>2138</v>
      </c>
      <c r="O164" s="1108"/>
      <c r="P164" s="1108"/>
      <c r="Q164" s="1108"/>
      <c r="R164" s="1108"/>
      <c r="S164" s="1108"/>
      <c r="T164" s="1108"/>
      <c r="U164" s="1108"/>
      <c r="V164" s="1108"/>
      <c r="W164" s="1108"/>
      <c r="X164" s="1108"/>
      <c r="Y164" s="1108"/>
      <c r="Z164" s="1108"/>
      <c r="AA164" s="1108"/>
      <c r="AB164" s="1108"/>
      <c r="AC164" s="1108"/>
      <c r="AD164" s="1108"/>
      <c r="AE164" s="1108"/>
      <c r="AF164" s="1108"/>
      <c r="AG164" s="1108"/>
      <c r="AH164" s="1108"/>
      <c r="AI164" s="1108"/>
      <c r="AJ164" s="1108"/>
      <c r="AK164" s="1108"/>
      <c r="AL164" s="4066">
        <v>0.62619999999999998</v>
      </c>
      <c r="AM164" s="4067"/>
      <c r="AN164" s="4067"/>
      <c r="AO164" s="4067"/>
      <c r="AP164" s="4067"/>
      <c r="AQ164" s="4067"/>
      <c r="AR164" s="1106" t="s">
        <v>280</v>
      </c>
      <c r="AS164" s="1106"/>
      <c r="AT164" s="1106"/>
      <c r="AU164" s="1106"/>
      <c r="AV164" s="1106" t="s">
        <v>280</v>
      </c>
      <c r="AW164" s="1106"/>
      <c r="AX164" s="1106"/>
    </row>
    <row r="165" spans="2:50" ht="24.05" customHeight="1">
      <c r="B165" s="1107">
        <v>9</v>
      </c>
      <c r="C165" s="1107">
        <v>1</v>
      </c>
      <c r="D165" s="1108" t="s">
        <v>2146</v>
      </c>
      <c r="E165" s="1108"/>
      <c r="F165" s="1108"/>
      <c r="G165" s="1108"/>
      <c r="H165" s="1108"/>
      <c r="I165" s="1108"/>
      <c r="J165" s="1108"/>
      <c r="K165" s="1108"/>
      <c r="L165" s="1108"/>
      <c r="M165" s="1108"/>
      <c r="N165" s="1108" t="s">
        <v>2138</v>
      </c>
      <c r="O165" s="1108"/>
      <c r="P165" s="1108"/>
      <c r="Q165" s="1108"/>
      <c r="R165" s="1108"/>
      <c r="S165" s="1108"/>
      <c r="T165" s="1108"/>
      <c r="U165" s="1108"/>
      <c r="V165" s="1108"/>
      <c r="W165" s="1108"/>
      <c r="X165" s="1108"/>
      <c r="Y165" s="1108"/>
      <c r="Z165" s="1108"/>
      <c r="AA165" s="1108"/>
      <c r="AB165" s="1108"/>
      <c r="AC165" s="1108"/>
      <c r="AD165" s="1108"/>
      <c r="AE165" s="1108"/>
      <c r="AF165" s="1108"/>
      <c r="AG165" s="1108"/>
      <c r="AH165" s="1108"/>
      <c r="AI165" s="1108"/>
      <c r="AJ165" s="1108"/>
      <c r="AK165" s="1108"/>
      <c r="AL165" s="4066">
        <v>0.62561</v>
      </c>
      <c r="AM165" s="4067"/>
      <c r="AN165" s="4067"/>
      <c r="AO165" s="4067"/>
      <c r="AP165" s="4067"/>
      <c r="AQ165" s="4067"/>
      <c r="AR165" s="1106" t="s">
        <v>280</v>
      </c>
      <c r="AS165" s="1106"/>
      <c r="AT165" s="1106"/>
      <c r="AU165" s="1106"/>
      <c r="AV165" s="1106" t="s">
        <v>280</v>
      </c>
      <c r="AW165" s="1106"/>
      <c r="AX165" s="1106"/>
    </row>
    <row r="166" spans="2:50" ht="24.05" customHeight="1">
      <c r="B166" s="1107">
        <v>10</v>
      </c>
      <c r="C166" s="1107">
        <v>1</v>
      </c>
      <c r="D166" s="1108" t="s">
        <v>2147</v>
      </c>
      <c r="E166" s="1108"/>
      <c r="F166" s="1108"/>
      <c r="G166" s="1108"/>
      <c r="H166" s="1108"/>
      <c r="I166" s="1108"/>
      <c r="J166" s="1108"/>
      <c r="K166" s="1108"/>
      <c r="L166" s="1108"/>
      <c r="M166" s="1108"/>
      <c r="N166" s="1108" t="s">
        <v>2138</v>
      </c>
      <c r="O166" s="1108"/>
      <c r="P166" s="1108"/>
      <c r="Q166" s="1108"/>
      <c r="R166" s="1108"/>
      <c r="S166" s="1108"/>
      <c r="T166" s="1108"/>
      <c r="U166" s="1108"/>
      <c r="V166" s="1108"/>
      <c r="W166" s="1108"/>
      <c r="X166" s="1108"/>
      <c r="Y166" s="1108"/>
      <c r="Z166" s="1108"/>
      <c r="AA166" s="1108"/>
      <c r="AB166" s="1108"/>
      <c r="AC166" s="1108"/>
      <c r="AD166" s="1108"/>
      <c r="AE166" s="1108"/>
      <c r="AF166" s="1108"/>
      <c r="AG166" s="1108"/>
      <c r="AH166" s="1108"/>
      <c r="AI166" s="1108"/>
      <c r="AJ166" s="1108"/>
      <c r="AK166" s="1108"/>
      <c r="AL166" s="4066">
        <v>0.61260000000000003</v>
      </c>
      <c r="AM166" s="4067"/>
      <c r="AN166" s="4067"/>
      <c r="AO166" s="4067"/>
      <c r="AP166" s="4067"/>
      <c r="AQ166" s="4067"/>
      <c r="AR166" s="1106" t="s">
        <v>280</v>
      </c>
      <c r="AS166" s="1106"/>
      <c r="AT166" s="1106"/>
      <c r="AU166" s="1106"/>
      <c r="AV166" s="1106" t="s">
        <v>280</v>
      </c>
      <c r="AW166" s="1106"/>
      <c r="AX166" s="1106"/>
    </row>
  </sheetData>
  <mergeCells count="679">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AL154:AR154"/>
    <mergeCell ref="AS154:AW154"/>
    <mergeCell ref="B156:C156"/>
    <mergeCell ref="D156:M156"/>
    <mergeCell ref="N156:AK156"/>
    <mergeCell ref="AL156:AQ156"/>
    <mergeCell ref="AR156:AU156"/>
    <mergeCell ref="AV156:AX156"/>
    <mergeCell ref="Z153:AF153"/>
    <mergeCell ref="AG153:AK153"/>
    <mergeCell ref="AL153:AR153"/>
    <mergeCell ref="AS153:AW153"/>
    <mergeCell ref="B154:H154"/>
    <mergeCell ref="I154:M154"/>
    <mergeCell ref="N154:T154"/>
    <mergeCell ref="U154:Y154"/>
    <mergeCell ref="Z154:AF154"/>
    <mergeCell ref="AG154:AK154"/>
    <mergeCell ref="B152:H152"/>
    <mergeCell ref="I152:Y152"/>
    <mergeCell ref="B153:H153"/>
    <mergeCell ref="I153:M153"/>
    <mergeCell ref="N153:T153"/>
    <mergeCell ref="U153:Y153"/>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B139:C139"/>
    <mergeCell ref="D139:M139"/>
    <mergeCell ref="N139:AK139"/>
    <mergeCell ref="AL139:AQ139"/>
    <mergeCell ref="AR139:AU139"/>
    <mergeCell ref="AV139:AX139"/>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21"/>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7"/>
    <mergeCell ref="H56:AG56"/>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Z282"/>
  <sheetViews>
    <sheetView topLeftCell="A68" zoomScaleNormal="100" zoomScaleSheetLayoutView="100" zoomScalePageLayoutView="55" workbookViewId="0">
      <selection activeCell="A221" sqref="A221:XFD233"/>
    </sheetView>
  </sheetViews>
  <sheetFormatPr defaultColWidth="9" defaultRowHeight="13.1"/>
  <cols>
    <col min="1" max="2" width="2.21875" style="502" customWidth="1"/>
    <col min="3" max="3" width="3.6640625" style="502" customWidth="1"/>
    <col min="4" max="6" width="2.21875" style="502" customWidth="1"/>
    <col min="7" max="7" width="1.6640625" style="502" customWidth="1"/>
    <col min="8" max="16" width="2.21875" style="502" customWidth="1"/>
    <col min="17" max="28" width="2.77734375" style="502" customWidth="1"/>
    <col min="29" max="34" width="2.21875" style="502" customWidth="1"/>
    <col min="35" max="35" width="2.6640625" style="502" customWidth="1"/>
    <col min="36" max="36" width="3.44140625" style="502" customWidth="1"/>
    <col min="37" max="46" width="2.6640625" style="502" customWidth="1"/>
    <col min="47" max="47" width="3.44140625" style="502" customWidth="1"/>
    <col min="48" max="52" width="2.21875" style="502" customWidth="1"/>
    <col min="53" max="53" width="2.33203125" style="502" customWidth="1"/>
    <col min="54" max="58" width="2.21875" style="502" customWidth="1"/>
    <col min="59" max="80" width="2.33203125" style="502" customWidth="1"/>
    <col min="81" max="16384" width="9" style="502"/>
  </cols>
  <sheetData>
    <row r="1" spans="2:51" ht="23.25" customHeight="1">
      <c r="AQ1" s="503"/>
      <c r="AR1" s="503"/>
      <c r="AS1" s="503"/>
      <c r="AT1" s="503"/>
      <c r="AU1" s="503"/>
      <c r="AV1" s="503"/>
      <c r="AW1" s="503"/>
      <c r="AX1" s="504"/>
    </row>
    <row r="2" spans="2:51" ht="37.5" customHeight="1" thickBot="1">
      <c r="AK2" s="507" t="s">
        <v>0</v>
      </c>
      <c r="AL2" s="507"/>
      <c r="AM2" s="507"/>
      <c r="AN2" s="507"/>
      <c r="AO2" s="507"/>
      <c r="AP2" s="507"/>
      <c r="AQ2" s="507"/>
      <c r="AR2" s="1131" t="s">
        <v>321</v>
      </c>
      <c r="AS2" s="1132"/>
      <c r="AT2" s="1132"/>
      <c r="AU2" s="1132"/>
      <c r="AV2" s="1132"/>
      <c r="AW2" s="1132"/>
      <c r="AX2" s="1132"/>
      <c r="AY2" s="1132"/>
    </row>
    <row r="3" spans="2:51" ht="19" thickBot="1">
      <c r="B3" s="509" t="s">
        <v>322</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1" ht="20.95" customHeight="1">
      <c r="B4" s="512" t="s">
        <v>4</v>
      </c>
      <c r="C4" s="513"/>
      <c r="D4" s="513"/>
      <c r="E4" s="513"/>
      <c r="F4" s="513"/>
      <c r="G4" s="513"/>
      <c r="H4" s="1133" t="s">
        <v>323</v>
      </c>
      <c r="I4" s="1134"/>
      <c r="J4" s="1134"/>
      <c r="K4" s="1134"/>
      <c r="L4" s="1134"/>
      <c r="M4" s="1134"/>
      <c r="N4" s="1134"/>
      <c r="O4" s="1134"/>
      <c r="P4" s="1134"/>
      <c r="Q4" s="1134"/>
      <c r="R4" s="1134"/>
      <c r="S4" s="1134"/>
      <c r="T4" s="1134"/>
      <c r="U4" s="1134"/>
      <c r="V4" s="1134"/>
      <c r="W4" s="1134"/>
      <c r="X4" s="1134"/>
      <c r="Y4" s="1134"/>
      <c r="Z4" s="517" t="s">
        <v>324</v>
      </c>
      <c r="AA4" s="518"/>
      <c r="AB4" s="518"/>
      <c r="AC4" s="518"/>
      <c r="AD4" s="518"/>
      <c r="AE4" s="519"/>
      <c r="AF4" s="1135" t="s">
        <v>325</v>
      </c>
      <c r="AG4" s="1136"/>
      <c r="AH4" s="1136"/>
      <c r="AI4" s="1136"/>
      <c r="AJ4" s="1136"/>
      <c r="AK4" s="1136"/>
      <c r="AL4" s="1136"/>
      <c r="AM4" s="1136"/>
      <c r="AN4" s="1136"/>
      <c r="AO4" s="1136"/>
      <c r="AP4" s="1136"/>
      <c r="AQ4" s="1137"/>
      <c r="AR4" s="523" t="s">
        <v>8</v>
      </c>
      <c r="AS4" s="518"/>
      <c r="AT4" s="518"/>
      <c r="AU4" s="518"/>
      <c r="AV4" s="518"/>
      <c r="AW4" s="518"/>
      <c r="AX4" s="518"/>
      <c r="AY4" s="524"/>
    </row>
    <row r="5" spans="2:51" ht="72" customHeight="1">
      <c r="B5" s="525" t="s">
        <v>9</v>
      </c>
      <c r="C5" s="526"/>
      <c r="D5" s="526"/>
      <c r="E5" s="526"/>
      <c r="F5" s="526"/>
      <c r="G5" s="527"/>
      <c r="H5" s="528" t="s">
        <v>326</v>
      </c>
      <c r="I5" s="529"/>
      <c r="J5" s="529"/>
      <c r="K5" s="529"/>
      <c r="L5" s="529"/>
      <c r="M5" s="529"/>
      <c r="N5" s="529"/>
      <c r="O5" s="529"/>
      <c r="P5" s="529"/>
      <c r="Q5" s="529"/>
      <c r="R5" s="529"/>
      <c r="S5" s="529"/>
      <c r="T5" s="529"/>
      <c r="U5" s="529"/>
      <c r="V5" s="529"/>
      <c r="W5" s="530"/>
      <c r="X5" s="530"/>
      <c r="Y5" s="530"/>
      <c r="Z5" s="531" t="s">
        <v>11</v>
      </c>
      <c r="AA5" s="532"/>
      <c r="AB5" s="532"/>
      <c r="AC5" s="532"/>
      <c r="AD5" s="532"/>
      <c r="AE5" s="533"/>
      <c r="AF5" s="1138"/>
      <c r="AG5" s="1139"/>
      <c r="AH5" s="1139"/>
      <c r="AI5" s="1139"/>
      <c r="AJ5" s="1139"/>
      <c r="AK5" s="1139"/>
      <c r="AL5" s="1139"/>
      <c r="AM5" s="1139"/>
      <c r="AN5" s="1139"/>
      <c r="AO5" s="1139"/>
      <c r="AP5" s="1139"/>
      <c r="AQ5" s="1140"/>
      <c r="AR5" s="1141" t="s">
        <v>327</v>
      </c>
      <c r="AS5" s="1142"/>
      <c r="AT5" s="1142"/>
      <c r="AU5" s="1142"/>
      <c r="AV5" s="1142"/>
      <c r="AW5" s="1142"/>
      <c r="AX5" s="1142"/>
      <c r="AY5" s="1143"/>
    </row>
    <row r="6" spans="2:51" ht="30.8" customHeight="1">
      <c r="B6" s="540" t="s">
        <v>13</v>
      </c>
      <c r="C6" s="541"/>
      <c r="D6" s="541"/>
      <c r="E6" s="541"/>
      <c r="F6" s="541"/>
      <c r="G6" s="541"/>
      <c r="H6" s="1144" t="s">
        <v>328</v>
      </c>
      <c r="I6" s="530"/>
      <c r="J6" s="530"/>
      <c r="K6" s="530"/>
      <c r="L6" s="530"/>
      <c r="M6" s="530"/>
      <c r="N6" s="530"/>
      <c r="O6" s="530"/>
      <c r="P6" s="530"/>
      <c r="Q6" s="530"/>
      <c r="R6" s="530"/>
      <c r="S6" s="530"/>
      <c r="T6" s="530"/>
      <c r="U6" s="530"/>
      <c r="V6" s="530"/>
      <c r="W6" s="530"/>
      <c r="X6" s="530"/>
      <c r="Y6" s="530"/>
      <c r="Z6" s="543" t="s">
        <v>15</v>
      </c>
      <c r="AA6" s="544"/>
      <c r="AB6" s="544"/>
      <c r="AC6" s="544"/>
      <c r="AD6" s="544"/>
      <c r="AE6" s="545"/>
      <c r="AF6" s="546" t="s">
        <v>329</v>
      </c>
      <c r="AG6" s="546"/>
      <c r="AH6" s="546"/>
      <c r="AI6" s="546"/>
      <c r="AJ6" s="546"/>
      <c r="AK6" s="546"/>
      <c r="AL6" s="546"/>
      <c r="AM6" s="546"/>
      <c r="AN6" s="546"/>
      <c r="AO6" s="546"/>
      <c r="AP6" s="546"/>
      <c r="AQ6" s="546"/>
      <c r="AR6" s="530"/>
      <c r="AS6" s="530"/>
      <c r="AT6" s="530"/>
      <c r="AU6" s="530"/>
      <c r="AV6" s="530"/>
      <c r="AW6" s="530"/>
      <c r="AX6" s="530"/>
      <c r="AY6" s="547"/>
    </row>
    <row r="7" spans="2:51" ht="18" customHeight="1">
      <c r="B7" s="548" t="s">
        <v>193</v>
      </c>
      <c r="C7" s="549"/>
      <c r="D7" s="549"/>
      <c r="E7" s="549"/>
      <c r="F7" s="549"/>
      <c r="G7" s="549"/>
      <c r="H7" s="1145" t="s">
        <v>330</v>
      </c>
      <c r="I7" s="1146"/>
      <c r="J7" s="1146"/>
      <c r="K7" s="1146"/>
      <c r="L7" s="1146"/>
      <c r="M7" s="1146"/>
      <c r="N7" s="1146"/>
      <c r="O7" s="1146"/>
      <c r="P7" s="1146"/>
      <c r="Q7" s="1146"/>
      <c r="R7" s="1146"/>
      <c r="S7" s="1146"/>
      <c r="T7" s="1146"/>
      <c r="U7" s="1146"/>
      <c r="V7" s="1146"/>
      <c r="W7" s="1147"/>
      <c r="X7" s="1147"/>
      <c r="Y7" s="1148"/>
      <c r="Z7" s="553" t="s">
        <v>331</v>
      </c>
      <c r="AA7" s="530"/>
      <c r="AB7" s="530"/>
      <c r="AC7" s="530"/>
      <c r="AD7" s="530"/>
      <c r="AE7" s="554"/>
      <c r="AF7" s="1149" t="s">
        <v>332</v>
      </c>
      <c r="AG7" s="1150"/>
      <c r="AH7" s="1150"/>
      <c r="AI7" s="1150"/>
      <c r="AJ7" s="1150"/>
      <c r="AK7" s="1150"/>
      <c r="AL7" s="1150"/>
      <c r="AM7" s="1150"/>
      <c r="AN7" s="1150"/>
      <c r="AO7" s="1150"/>
      <c r="AP7" s="1150"/>
      <c r="AQ7" s="1150"/>
      <c r="AR7" s="1150"/>
      <c r="AS7" s="1150"/>
      <c r="AT7" s="1150"/>
      <c r="AU7" s="1150"/>
      <c r="AV7" s="1150"/>
      <c r="AW7" s="1150"/>
      <c r="AX7" s="1150"/>
      <c r="AY7" s="1151"/>
    </row>
    <row r="8" spans="2:51" ht="24.05" customHeight="1">
      <c r="B8" s="558"/>
      <c r="C8" s="559"/>
      <c r="D8" s="559"/>
      <c r="E8" s="559"/>
      <c r="F8" s="559"/>
      <c r="G8" s="559"/>
      <c r="H8" s="1152"/>
      <c r="I8" s="1153"/>
      <c r="J8" s="1153"/>
      <c r="K8" s="1153"/>
      <c r="L8" s="1153"/>
      <c r="M8" s="1153"/>
      <c r="N8" s="1153"/>
      <c r="O8" s="1153"/>
      <c r="P8" s="1153"/>
      <c r="Q8" s="1153"/>
      <c r="R8" s="1153"/>
      <c r="S8" s="1153"/>
      <c r="T8" s="1153"/>
      <c r="U8" s="1153"/>
      <c r="V8" s="1153"/>
      <c r="W8" s="535"/>
      <c r="X8" s="535"/>
      <c r="Y8" s="536"/>
      <c r="Z8" s="563"/>
      <c r="AA8" s="530"/>
      <c r="AB8" s="530"/>
      <c r="AC8" s="530"/>
      <c r="AD8" s="530"/>
      <c r="AE8" s="554"/>
      <c r="AF8" s="1154"/>
      <c r="AG8" s="1155"/>
      <c r="AH8" s="1155"/>
      <c r="AI8" s="1155"/>
      <c r="AJ8" s="1155"/>
      <c r="AK8" s="1155"/>
      <c r="AL8" s="1155"/>
      <c r="AM8" s="1155"/>
      <c r="AN8" s="1155"/>
      <c r="AO8" s="1155"/>
      <c r="AP8" s="1155"/>
      <c r="AQ8" s="1155"/>
      <c r="AR8" s="1155"/>
      <c r="AS8" s="1155"/>
      <c r="AT8" s="1155"/>
      <c r="AU8" s="1155"/>
      <c r="AV8" s="1155"/>
      <c r="AW8" s="1155"/>
      <c r="AX8" s="1155"/>
      <c r="AY8" s="1156"/>
    </row>
    <row r="9" spans="2:51" ht="87.75" customHeight="1">
      <c r="B9" s="567" t="s">
        <v>196</v>
      </c>
      <c r="C9" s="568"/>
      <c r="D9" s="568"/>
      <c r="E9" s="568"/>
      <c r="F9" s="568"/>
      <c r="G9" s="568"/>
      <c r="H9" s="569" t="s">
        <v>333</v>
      </c>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1"/>
    </row>
    <row r="10" spans="2:51" ht="137.30000000000001" customHeight="1">
      <c r="B10" s="567" t="s">
        <v>198</v>
      </c>
      <c r="C10" s="568"/>
      <c r="D10" s="568"/>
      <c r="E10" s="568"/>
      <c r="F10" s="568"/>
      <c r="G10" s="568"/>
      <c r="H10" s="1157" t="s">
        <v>334</v>
      </c>
      <c r="I10" s="1158"/>
      <c r="J10" s="1158"/>
      <c r="K10" s="1158"/>
      <c r="L10" s="1158"/>
      <c r="M10" s="1158"/>
      <c r="N10" s="1158"/>
      <c r="O10" s="1158"/>
      <c r="P10" s="1158"/>
      <c r="Q10" s="1158"/>
      <c r="R10" s="1158"/>
      <c r="S10" s="1158"/>
      <c r="T10" s="1158"/>
      <c r="U10" s="1158"/>
      <c r="V10" s="1158"/>
      <c r="W10" s="1158"/>
      <c r="X10" s="1158"/>
      <c r="Y10" s="1158"/>
      <c r="Z10" s="1158"/>
      <c r="AA10" s="1158"/>
      <c r="AB10" s="1158"/>
      <c r="AC10" s="1158"/>
      <c r="AD10" s="1158"/>
      <c r="AE10" s="1158"/>
      <c r="AF10" s="1158"/>
      <c r="AG10" s="1158"/>
      <c r="AH10" s="1158"/>
      <c r="AI10" s="1158"/>
      <c r="AJ10" s="1158"/>
      <c r="AK10" s="1158"/>
      <c r="AL10" s="1158"/>
      <c r="AM10" s="1158"/>
      <c r="AN10" s="1158"/>
      <c r="AO10" s="1158"/>
      <c r="AP10" s="1158"/>
      <c r="AQ10" s="1158"/>
      <c r="AR10" s="1158"/>
      <c r="AS10" s="1158"/>
      <c r="AT10" s="1158"/>
      <c r="AU10" s="1158"/>
      <c r="AV10" s="1158"/>
      <c r="AW10" s="1158"/>
      <c r="AX10" s="1158"/>
      <c r="AY10" s="1159"/>
    </row>
    <row r="11" spans="2:51" ht="29.3" customHeight="1">
      <c r="B11" s="567" t="s">
        <v>25</v>
      </c>
      <c r="C11" s="568"/>
      <c r="D11" s="568"/>
      <c r="E11" s="568"/>
      <c r="F11" s="568"/>
      <c r="G11" s="572"/>
      <c r="H11" s="573" t="s">
        <v>335</v>
      </c>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5"/>
    </row>
    <row r="12" spans="2:51" ht="20.95" customHeight="1">
      <c r="B12" s="576" t="s">
        <v>201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1160" t="s">
        <v>336</v>
      </c>
      <c r="R13" s="1160"/>
      <c r="S13" s="1160"/>
      <c r="T13" s="1160"/>
      <c r="U13" s="1160"/>
      <c r="V13" s="1160"/>
      <c r="W13" s="1160"/>
      <c r="X13" s="1160" t="s">
        <v>336</v>
      </c>
      <c r="Y13" s="1160"/>
      <c r="Z13" s="1160"/>
      <c r="AA13" s="1160"/>
      <c r="AB13" s="1160"/>
      <c r="AC13" s="1160"/>
      <c r="AD13" s="1160"/>
      <c r="AE13" s="1161" t="s">
        <v>336</v>
      </c>
      <c r="AF13" s="1161"/>
      <c r="AG13" s="1161"/>
      <c r="AH13" s="1161"/>
      <c r="AI13" s="1161"/>
      <c r="AJ13" s="1161"/>
      <c r="AK13" s="1161"/>
      <c r="AL13" s="1162" t="s">
        <v>337</v>
      </c>
      <c r="AM13" s="1162"/>
      <c r="AN13" s="1162"/>
      <c r="AO13" s="1162"/>
      <c r="AP13" s="1162"/>
      <c r="AQ13" s="1162"/>
      <c r="AR13" s="1162"/>
      <c r="AS13" s="1163" t="s">
        <v>332</v>
      </c>
      <c r="AT13" s="1164"/>
      <c r="AU13" s="1164"/>
      <c r="AV13" s="1164"/>
      <c r="AW13" s="1164"/>
      <c r="AX13" s="1164"/>
      <c r="AY13" s="1165"/>
    </row>
    <row r="14" spans="2:51" ht="20.95" customHeight="1">
      <c r="B14" s="585"/>
      <c r="C14" s="586"/>
      <c r="D14" s="586"/>
      <c r="E14" s="586"/>
      <c r="F14" s="586"/>
      <c r="G14" s="587"/>
      <c r="H14" s="617"/>
      <c r="I14" s="602"/>
      <c r="J14" s="618" t="s">
        <v>36</v>
      </c>
      <c r="K14" s="619"/>
      <c r="L14" s="619"/>
      <c r="M14" s="619"/>
      <c r="N14" s="619"/>
      <c r="O14" s="619"/>
      <c r="P14" s="620"/>
      <c r="Q14" s="1161" t="s">
        <v>338</v>
      </c>
      <c r="R14" s="1161"/>
      <c r="S14" s="1161"/>
      <c r="T14" s="1161"/>
      <c r="U14" s="1161"/>
      <c r="V14" s="1161"/>
      <c r="W14" s="1161"/>
      <c r="X14" s="1161" t="s">
        <v>339</v>
      </c>
      <c r="Y14" s="1161"/>
      <c r="Z14" s="1161"/>
      <c r="AA14" s="1161"/>
      <c r="AB14" s="1161"/>
      <c r="AC14" s="1161"/>
      <c r="AD14" s="1161"/>
      <c r="AE14" s="1166" t="s">
        <v>340</v>
      </c>
      <c r="AF14" s="1167"/>
      <c r="AG14" s="1167"/>
      <c r="AH14" s="1167"/>
      <c r="AI14" s="1167"/>
      <c r="AJ14" s="1167"/>
      <c r="AK14" s="1168"/>
      <c r="AL14" s="1169"/>
      <c r="AM14" s="1169"/>
      <c r="AN14" s="1169"/>
      <c r="AO14" s="1169"/>
      <c r="AP14" s="1169"/>
      <c r="AQ14" s="1169"/>
      <c r="AR14" s="1169"/>
      <c r="AS14" s="1170"/>
      <c r="AT14" s="1170"/>
      <c r="AU14" s="1170"/>
      <c r="AV14" s="1170"/>
      <c r="AW14" s="1170"/>
      <c r="AX14" s="1170"/>
      <c r="AY14" s="1171"/>
    </row>
    <row r="15" spans="2:51" ht="24.75" customHeight="1">
      <c r="B15" s="585"/>
      <c r="C15" s="586"/>
      <c r="D15" s="586"/>
      <c r="E15" s="586"/>
      <c r="F15" s="586"/>
      <c r="G15" s="587"/>
      <c r="H15" s="617"/>
      <c r="I15" s="602"/>
      <c r="J15" s="618" t="s">
        <v>38</v>
      </c>
      <c r="K15" s="619"/>
      <c r="L15" s="619"/>
      <c r="M15" s="619"/>
      <c r="N15" s="619"/>
      <c r="O15" s="619"/>
      <c r="P15" s="620"/>
      <c r="Q15" s="1161" t="s">
        <v>339</v>
      </c>
      <c r="R15" s="1161"/>
      <c r="S15" s="1161"/>
      <c r="T15" s="1161"/>
      <c r="U15" s="1161"/>
      <c r="V15" s="1161"/>
      <c r="W15" s="1161"/>
      <c r="X15" s="1161" t="s">
        <v>339</v>
      </c>
      <c r="Y15" s="1161"/>
      <c r="Z15" s="1161"/>
      <c r="AA15" s="1161"/>
      <c r="AB15" s="1161"/>
      <c r="AC15" s="1161"/>
      <c r="AD15" s="1161"/>
      <c r="AE15" s="1172">
        <f>-1072.944-300.247</f>
        <v>-1373.191</v>
      </c>
      <c r="AF15" s="1172"/>
      <c r="AG15" s="1172"/>
      <c r="AH15" s="1172"/>
      <c r="AI15" s="1172"/>
      <c r="AJ15" s="1172"/>
      <c r="AK15" s="1172"/>
      <c r="AL15" s="1173">
        <f>1072.944+300.247</f>
        <v>1373.191</v>
      </c>
      <c r="AM15" s="1173"/>
      <c r="AN15" s="1173"/>
      <c r="AO15" s="1173"/>
      <c r="AP15" s="1173"/>
      <c r="AQ15" s="1173"/>
      <c r="AR15" s="1173"/>
      <c r="AS15" s="1170"/>
      <c r="AT15" s="1170"/>
      <c r="AU15" s="1170"/>
      <c r="AV15" s="1170"/>
      <c r="AW15" s="1170"/>
      <c r="AX15" s="1170"/>
      <c r="AY15" s="1171"/>
    </row>
    <row r="16" spans="2:51" ht="24.75" customHeight="1">
      <c r="B16" s="585"/>
      <c r="C16" s="586"/>
      <c r="D16" s="586"/>
      <c r="E16" s="586"/>
      <c r="F16" s="586"/>
      <c r="G16" s="587"/>
      <c r="H16" s="626"/>
      <c r="I16" s="627"/>
      <c r="J16" s="628" t="s">
        <v>39</v>
      </c>
      <c r="K16" s="629"/>
      <c r="L16" s="629"/>
      <c r="M16" s="629"/>
      <c r="N16" s="629"/>
      <c r="O16" s="629"/>
      <c r="P16" s="630"/>
      <c r="Q16" s="1174" t="s">
        <v>167</v>
      </c>
      <c r="R16" s="1174"/>
      <c r="S16" s="1174"/>
      <c r="T16" s="1174"/>
      <c r="U16" s="1174"/>
      <c r="V16" s="1174"/>
      <c r="W16" s="1174"/>
      <c r="X16" s="1175" t="s">
        <v>338</v>
      </c>
      <c r="Y16" s="1175"/>
      <c r="Z16" s="1175"/>
      <c r="AA16" s="1175"/>
      <c r="AB16" s="1175"/>
      <c r="AC16" s="1175"/>
      <c r="AD16" s="1175"/>
      <c r="AE16" s="1176">
        <f>SUM(AE13:AK15)+2131.247</f>
        <v>758.05599999999981</v>
      </c>
      <c r="AF16" s="1176"/>
      <c r="AG16" s="1176"/>
      <c r="AH16" s="1176"/>
      <c r="AI16" s="1176"/>
      <c r="AJ16" s="1176"/>
      <c r="AK16" s="1176"/>
      <c r="AL16" s="1176">
        <f>SUM(AL13:AR15)+197.197</f>
        <v>1570.3879999999999</v>
      </c>
      <c r="AM16" s="1176"/>
      <c r="AN16" s="1176"/>
      <c r="AO16" s="1176"/>
      <c r="AP16" s="1176"/>
      <c r="AQ16" s="1176"/>
      <c r="AR16" s="1176"/>
      <c r="AS16" s="1177" t="s">
        <v>332</v>
      </c>
      <c r="AT16" s="1178"/>
      <c r="AU16" s="1178"/>
      <c r="AV16" s="1178"/>
      <c r="AW16" s="1178"/>
      <c r="AX16" s="1178"/>
      <c r="AY16" s="1179"/>
    </row>
    <row r="17" spans="2:53" ht="24.75" customHeight="1">
      <c r="B17" s="585"/>
      <c r="C17" s="586"/>
      <c r="D17" s="586"/>
      <c r="E17" s="586"/>
      <c r="F17" s="586"/>
      <c r="G17" s="587"/>
      <c r="H17" s="635" t="s">
        <v>40</v>
      </c>
      <c r="I17" s="636"/>
      <c r="J17" s="636"/>
      <c r="K17" s="636"/>
      <c r="L17" s="636"/>
      <c r="M17" s="636"/>
      <c r="N17" s="636"/>
      <c r="O17" s="636"/>
      <c r="P17" s="636"/>
      <c r="Q17" s="1123" t="s">
        <v>336</v>
      </c>
      <c r="R17" s="1123"/>
      <c r="S17" s="1123"/>
      <c r="T17" s="1123"/>
      <c r="U17" s="1123"/>
      <c r="V17" s="1123"/>
      <c r="W17" s="1123"/>
      <c r="X17" s="1123" t="s">
        <v>336</v>
      </c>
      <c r="Y17" s="1123"/>
      <c r="Z17" s="1123"/>
      <c r="AA17" s="1123"/>
      <c r="AB17" s="1123"/>
      <c r="AC17" s="1123"/>
      <c r="AD17" s="1123"/>
      <c r="AE17" s="1180">
        <v>55.066000000000003</v>
      </c>
      <c r="AF17" s="1180"/>
      <c r="AG17" s="1180"/>
      <c r="AH17" s="1180"/>
      <c r="AI17" s="1180"/>
      <c r="AJ17" s="1180"/>
      <c r="AK17" s="1180"/>
      <c r="AL17" s="637"/>
      <c r="AM17" s="637"/>
      <c r="AN17" s="637"/>
      <c r="AO17" s="637"/>
      <c r="AP17" s="637"/>
      <c r="AQ17" s="637"/>
      <c r="AR17" s="637"/>
      <c r="AS17" s="637"/>
      <c r="AT17" s="637"/>
      <c r="AU17" s="637"/>
      <c r="AV17" s="637"/>
      <c r="AW17" s="637"/>
      <c r="AX17" s="637"/>
      <c r="AY17" s="639"/>
    </row>
    <row r="18" spans="2:53" ht="24.75" customHeight="1">
      <c r="B18" s="640"/>
      <c r="C18" s="641"/>
      <c r="D18" s="641"/>
      <c r="E18" s="641"/>
      <c r="F18" s="641"/>
      <c r="G18" s="642"/>
      <c r="H18" s="635" t="s">
        <v>41</v>
      </c>
      <c r="I18" s="636"/>
      <c r="J18" s="636"/>
      <c r="K18" s="636"/>
      <c r="L18" s="636"/>
      <c r="M18" s="636"/>
      <c r="N18" s="636"/>
      <c r="O18" s="636"/>
      <c r="P18" s="636"/>
      <c r="Q18" s="1123" t="s">
        <v>339</v>
      </c>
      <c r="R18" s="1123"/>
      <c r="S18" s="1123"/>
      <c r="T18" s="1123"/>
      <c r="U18" s="1123"/>
      <c r="V18" s="1123"/>
      <c r="W18" s="1123"/>
      <c r="X18" s="1181" t="s">
        <v>336</v>
      </c>
      <c r="Y18" s="1181"/>
      <c r="Z18" s="1181"/>
      <c r="AA18" s="1181"/>
      <c r="AB18" s="1181"/>
      <c r="AC18" s="1181"/>
      <c r="AD18" s="1181"/>
      <c r="AE18" s="1182">
        <f>AE17/AE16</f>
        <v>7.2641071372035862E-2</v>
      </c>
      <c r="AF18" s="1182"/>
      <c r="AG18" s="1182"/>
      <c r="AH18" s="1182"/>
      <c r="AI18" s="1182"/>
      <c r="AJ18" s="1182"/>
      <c r="AK18" s="1182"/>
      <c r="AL18" s="637"/>
      <c r="AM18" s="637"/>
      <c r="AN18" s="637"/>
      <c r="AO18" s="637"/>
      <c r="AP18" s="637"/>
      <c r="AQ18" s="637"/>
      <c r="AR18" s="637"/>
      <c r="AS18" s="637"/>
      <c r="AT18" s="637"/>
      <c r="AU18" s="637"/>
      <c r="AV18" s="637"/>
      <c r="AW18" s="637"/>
      <c r="AX18" s="637"/>
      <c r="AY18" s="639"/>
    </row>
    <row r="19" spans="2:53"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341</v>
      </c>
      <c r="AV19" s="651"/>
      <c r="AW19" s="651"/>
      <c r="AX19" s="651"/>
      <c r="AY19" s="653"/>
      <c r="BA19" s="502" t="s">
        <v>342</v>
      </c>
    </row>
    <row r="20" spans="2:53" ht="32.25" customHeight="1">
      <c r="B20" s="654"/>
      <c r="C20" s="645"/>
      <c r="D20" s="645"/>
      <c r="E20" s="645"/>
      <c r="F20" s="645"/>
      <c r="G20" s="646"/>
      <c r="H20" s="1183" t="s">
        <v>343</v>
      </c>
      <c r="I20" s="726"/>
      <c r="J20" s="726"/>
      <c r="K20" s="726"/>
      <c r="L20" s="726"/>
      <c r="M20" s="726"/>
      <c r="N20" s="726"/>
      <c r="O20" s="726"/>
      <c r="P20" s="726"/>
      <c r="Q20" s="726"/>
      <c r="R20" s="726"/>
      <c r="S20" s="726"/>
      <c r="T20" s="726"/>
      <c r="U20" s="726"/>
      <c r="V20" s="726"/>
      <c r="W20" s="726"/>
      <c r="X20" s="726"/>
      <c r="Y20" s="1184"/>
      <c r="Z20" s="658" t="s">
        <v>213</v>
      </c>
      <c r="AA20" s="659"/>
      <c r="AB20" s="660"/>
      <c r="AC20" s="1185" t="s">
        <v>344</v>
      </c>
      <c r="AD20" s="1185"/>
      <c r="AE20" s="1185"/>
      <c r="AF20" s="1123" t="s">
        <v>345</v>
      </c>
      <c r="AG20" s="1123"/>
      <c r="AH20" s="1123"/>
      <c r="AI20" s="1123"/>
      <c r="AJ20" s="1123"/>
      <c r="AK20" s="1123" t="s">
        <v>345</v>
      </c>
      <c r="AL20" s="1123"/>
      <c r="AM20" s="1123"/>
      <c r="AN20" s="1123"/>
      <c r="AO20" s="1123"/>
      <c r="AP20" s="1123" t="s">
        <v>345</v>
      </c>
      <c r="AQ20" s="1123"/>
      <c r="AR20" s="1123"/>
      <c r="AS20" s="1123"/>
      <c r="AT20" s="1123"/>
      <c r="AU20" s="1123">
        <v>13</v>
      </c>
      <c r="AV20" s="1123"/>
      <c r="AW20" s="1123"/>
      <c r="AX20" s="1123"/>
      <c r="AY20" s="1186"/>
      <c r="BA20" s="502" t="s">
        <v>346</v>
      </c>
    </row>
    <row r="21" spans="2:53" ht="32.25" customHeight="1">
      <c r="B21" s="664"/>
      <c r="C21" s="665"/>
      <c r="D21" s="665"/>
      <c r="E21" s="665"/>
      <c r="F21" s="665"/>
      <c r="G21" s="666"/>
      <c r="H21" s="1187"/>
      <c r="I21" s="1188"/>
      <c r="J21" s="1188"/>
      <c r="K21" s="1188"/>
      <c r="L21" s="1188"/>
      <c r="M21" s="1188"/>
      <c r="N21" s="1188"/>
      <c r="O21" s="1188"/>
      <c r="P21" s="1188"/>
      <c r="Q21" s="1188"/>
      <c r="R21" s="1188"/>
      <c r="S21" s="1188"/>
      <c r="T21" s="1188"/>
      <c r="U21" s="1188"/>
      <c r="V21" s="1188"/>
      <c r="W21" s="1188"/>
      <c r="X21" s="1188"/>
      <c r="Y21" s="1189"/>
      <c r="Z21" s="581" t="s">
        <v>52</v>
      </c>
      <c r="AA21" s="582"/>
      <c r="AB21" s="583"/>
      <c r="AC21" s="1190" t="s">
        <v>347</v>
      </c>
      <c r="AD21" s="1190"/>
      <c r="AE21" s="1190"/>
      <c r="AF21" s="1190" t="s">
        <v>345</v>
      </c>
      <c r="AG21" s="1190"/>
      <c r="AH21" s="1190"/>
      <c r="AI21" s="1190"/>
      <c r="AJ21" s="1190"/>
      <c r="AK21" s="1190" t="s">
        <v>345</v>
      </c>
      <c r="AL21" s="1190"/>
      <c r="AM21" s="1190"/>
      <c r="AN21" s="1190"/>
      <c r="AO21" s="1190"/>
      <c r="AP21" s="1190" t="s">
        <v>345</v>
      </c>
      <c r="AQ21" s="1190"/>
      <c r="AR21" s="1190"/>
      <c r="AS21" s="1190"/>
      <c r="AT21" s="1190"/>
      <c r="AU21" s="1191"/>
      <c r="AV21" s="1191"/>
      <c r="AW21" s="1191"/>
      <c r="AX21" s="1191"/>
      <c r="AY21" s="1192"/>
    </row>
    <row r="22" spans="2:53" ht="31.75" customHeight="1">
      <c r="B22" s="672" t="s">
        <v>54</v>
      </c>
      <c r="C22" s="673"/>
      <c r="D22" s="673"/>
      <c r="E22" s="673"/>
      <c r="F22" s="673"/>
      <c r="G22" s="674"/>
      <c r="H22" s="647" t="s">
        <v>55</v>
      </c>
      <c r="I22" s="582"/>
      <c r="J22" s="582"/>
      <c r="K22" s="582"/>
      <c r="L22" s="582"/>
      <c r="M22" s="582"/>
      <c r="N22" s="582"/>
      <c r="O22" s="582"/>
      <c r="P22" s="582"/>
      <c r="Q22" s="582"/>
      <c r="R22" s="582"/>
      <c r="S22" s="582"/>
      <c r="T22" s="582"/>
      <c r="U22" s="582"/>
      <c r="V22" s="582"/>
      <c r="W22" s="582"/>
      <c r="X22" s="582"/>
      <c r="Y22" s="583"/>
      <c r="Z22" s="648"/>
      <c r="AA22" s="649"/>
      <c r="AB22" s="650"/>
      <c r="AC22" s="581" t="s">
        <v>45</v>
      </c>
      <c r="AD22" s="582"/>
      <c r="AE22" s="583"/>
      <c r="AF22" s="651" t="s">
        <v>202</v>
      </c>
      <c r="AG22" s="651"/>
      <c r="AH22" s="651"/>
      <c r="AI22" s="651"/>
      <c r="AJ22" s="651"/>
      <c r="AK22" s="651" t="s">
        <v>203</v>
      </c>
      <c r="AL22" s="651"/>
      <c r="AM22" s="651"/>
      <c r="AN22" s="651"/>
      <c r="AO22" s="651"/>
      <c r="AP22" s="651" t="s">
        <v>204</v>
      </c>
      <c r="AQ22" s="651"/>
      <c r="AR22" s="651"/>
      <c r="AS22" s="651"/>
      <c r="AT22" s="651"/>
      <c r="AU22" s="675" t="s">
        <v>56</v>
      </c>
      <c r="AV22" s="676"/>
      <c r="AW22" s="676"/>
      <c r="AX22" s="676"/>
      <c r="AY22" s="677"/>
    </row>
    <row r="23" spans="2:53" ht="39.950000000000003" customHeight="1">
      <c r="B23" s="678"/>
      <c r="C23" s="679"/>
      <c r="D23" s="679"/>
      <c r="E23" s="679"/>
      <c r="F23" s="679"/>
      <c r="G23" s="680"/>
      <c r="H23" s="1193" t="s">
        <v>348</v>
      </c>
      <c r="I23" s="816"/>
      <c r="J23" s="816"/>
      <c r="K23" s="816"/>
      <c r="L23" s="816"/>
      <c r="M23" s="816"/>
      <c r="N23" s="816"/>
      <c r="O23" s="816"/>
      <c r="P23" s="816"/>
      <c r="Q23" s="816"/>
      <c r="R23" s="816"/>
      <c r="S23" s="816"/>
      <c r="T23" s="816"/>
      <c r="U23" s="816"/>
      <c r="V23" s="816"/>
      <c r="W23" s="816"/>
      <c r="X23" s="816"/>
      <c r="Y23" s="1194"/>
      <c r="Z23" s="683" t="s">
        <v>58</v>
      </c>
      <c r="AA23" s="684"/>
      <c r="AB23" s="685"/>
      <c r="AC23" s="1195" t="s">
        <v>344</v>
      </c>
      <c r="AD23" s="1150"/>
      <c r="AE23" s="1196"/>
      <c r="AF23" s="1197" t="s">
        <v>345</v>
      </c>
      <c r="AG23" s="693"/>
      <c r="AH23" s="693"/>
      <c r="AI23" s="693"/>
      <c r="AJ23" s="693"/>
      <c r="AK23" s="1197" t="s">
        <v>345</v>
      </c>
      <c r="AL23" s="693"/>
      <c r="AM23" s="693"/>
      <c r="AN23" s="693"/>
      <c r="AO23" s="694"/>
      <c r="AP23" s="694">
        <v>9</v>
      </c>
      <c r="AQ23" s="1198"/>
      <c r="AR23" s="1198"/>
      <c r="AS23" s="1198"/>
      <c r="AT23" s="1198"/>
      <c r="AU23" s="1197"/>
      <c r="AV23" s="693"/>
      <c r="AW23" s="693"/>
      <c r="AX23" s="693"/>
      <c r="AY23" s="1199"/>
    </row>
    <row r="24" spans="2:53" ht="26.85" customHeight="1">
      <c r="B24" s="698"/>
      <c r="C24" s="699"/>
      <c r="D24" s="699"/>
      <c r="E24" s="699"/>
      <c r="F24" s="699"/>
      <c r="G24" s="700"/>
      <c r="H24" s="1200"/>
      <c r="I24" s="838"/>
      <c r="J24" s="838"/>
      <c r="K24" s="838"/>
      <c r="L24" s="838"/>
      <c r="M24" s="838"/>
      <c r="N24" s="838"/>
      <c r="O24" s="838"/>
      <c r="P24" s="838"/>
      <c r="Q24" s="838"/>
      <c r="R24" s="838"/>
      <c r="S24" s="838"/>
      <c r="T24" s="838"/>
      <c r="U24" s="838"/>
      <c r="V24" s="838"/>
      <c r="W24" s="838"/>
      <c r="X24" s="838"/>
      <c r="Y24" s="1201"/>
      <c r="Z24" s="704"/>
      <c r="AA24" s="705"/>
      <c r="AB24" s="706"/>
      <c r="AC24" s="1154"/>
      <c r="AD24" s="1155"/>
      <c r="AE24" s="1202"/>
      <c r="AF24" s="713" t="s">
        <v>345</v>
      </c>
      <c r="AG24" s="714"/>
      <c r="AH24" s="714"/>
      <c r="AI24" s="714"/>
      <c r="AJ24" s="715"/>
      <c r="AK24" s="713" t="s">
        <v>349</v>
      </c>
      <c r="AL24" s="714"/>
      <c r="AM24" s="714"/>
      <c r="AN24" s="714"/>
      <c r="AO24" s="715"/>
      <c r="AP24" s="1203" t="s">
        <v>350</v>
      </c>
      <c r="AQ24" s="1204"/>
      <c r="AR24" s="1204"/>
      <c r="AS24" s="1204"/>
      <c r="AT24" s="1205"/>
      <c r="AU24" s="1203" t="s">
        <v>351</v>
      </c>
      <c r="AV24" s="1204"/>
      <c r="AW24" s="1204"/>
      <c r="AX24" s="1204"/>
      <c r="AY24" s="1206"/>
      <c r="BA24" s="502" t="s">
        <v>352</v>
      </c>
    </row>
    <row r="25" spans="2:53" ht="88.55" customHeight="1">
      <c r="B25" s="672" t="s">
        <v>66</v>
      </c>
      <c r="C25" s="719"/>
      <c r="D25" s="719"/>
      <c r="E25" s="719"/>
      <c r="F25" s="719"/>
      <c r="G25" s="719"/>
      <c r="H25" s="1207" t="s">
        <v>353</v>
      </c>
      <c r="I25" s="802"/>
      <c r="J25" s="802"/>
      <c r="K25" s="802"/>
      <c r="L25" s="802"/>
      <c r="M25" s="802"/>
      <c r="N25" s="802"/>
      <c r="O25" s="802"/>
      <c r="P25" s="802"/>
      <c r="Q25" s="802"/>
      <c r="R25" s="802"/>
      <c r="S25" s="802"/>
      <c r="T25" s="802"/>
      <c r="U25" s="802"/>
      <c r="V25" s="802"/>
      <c r="W25" s="802"/>
      <c r="X25" s="802"/>
      <c r="Y25" s="1208"/>
      <c r="Z25" s="723" t="s">
        <v>68</v>
      </c>
      <c r="AA25" s="724"/>
      <c r="AB25" s="725"/>
      <c r="AC25" s="1119" t="s">
        <v>354</v>
      </c>
      <c r="AD25" s="766"/>
      <c r="AE25" s="766"/>
      <c r="AF25" s="766"/>
      <c r="AG25" s="766"/>
      <c r="AH25" s="766"/>
      <c r="AI25" s="766"/>
      <c r="AJ25" s="766"/>
      <c r="AK25" s="766"/>
      <c r="AL25" s="766"/>
      <c r="AM25" s="766"/>
      <c r="AN25" s="766"/>
      <c r="AO25" s="766"/>
      <c r="AP25" s="766"/>
      <c r="AQ25" s="766"/>
      <c r="AR25" s="766"/>
      <c r="AS25" s="766"/>
      <c r="AT25" s="766"/>
      <c r="AU25" s="766"/>
      <c r="AV25" s="766"/>
      <c r="AW25" s="766"/>
      <c r="AX25" s="766"/>
      <c r="AY25" s="905"/>
    </row>
    <row r="26" spans="2:53" ht="23.1" customHeight="1">
      <c r="B26" s="729" t="s">
        <v>70</v>
      </c>
      <c r="C26" s="730"/>
      <c r="D26" s="731" t="s">
        <v>71</v>
      </c>
      <c r="E26" s="732"/>
      <c r="F26" s="732"/>
      <c r="G26" s="732"/>
      <c r="H26" s="732"/>
      <c r="I26" s="732"/>
      <c r="J26" s="732"/>
      <c r="K26" s="732"/>
      <c r="L26" s="733"/>
      <c r="M26" s="734" t="s">
        <v>72</v>
      </c>
      <c r="N26" s="734"/>
      <c r="O26" s="734"/>
      <c r="P26" s="734"/>
      <c r="Q26" s="734"/>
      <c r="R26" s="734"/>
      <c r="S26" s="735" t="s">
        <v>206</v>
      </c>
      <c r="T26" s="735"/>
      <c r="U26" s="735"/>
      <c r="V26" s="735"/>
      <c r="W26" s="735"/>
      <c r="X26" s="735"/>
      <c r="Y26" s="736" t="s">
        <v>73</v>
      </c>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7"/>
    </row>
    <row r="27" spans="2:53" ht="36.85" customHeight="1">
      <c r="B27" s="738"/>
      <c r="C27" s="739"/>
      <c r="D27" s="1209" t="s">
        <v>355</v>
      </c>
      <c r="E27" s="1210"/>
      <c r="F27" s="1210"/>
      <c r="G27" s="1210"/>
      <c r="H27" s="1210"/>
      <c r="I27" s="1210"/>
      <c r="J27" s="1210"/>
      <c r="K27" s="1210"/>
      <c r="L27" s="1211"/>
      <c r="M27" s="1212">
        <v>197.197</v>
      </c>
      <c r="N27" s="1213"/>
      <c r="O27" s="1213"/>
      <c r="P27" s="1213"/>
      <c r="Q27" s="1213"/>
      <c r="R27" s="1214"/>
      <c r="S27" s="1215" t="s">
        <v>356</v>
      </c>
      <c r="T27" s="1216"/>
      <c r="U27" s="1216"/>
      <c r="V27" s="1216"/>
      <c r="W27" s="1216"/>
      <c r="X27" s="1216"/>
      <c r="Y27" s="1217"/>
      <c r="Z27" s="1218"/>
      <c r="AA27" s="1218"/>
      <c r="AB27" s="1218"/>
      <c r="AC27" s="1218"/>
      <c r="AD27" s="1218"/>
      <c r="AE27" s="1218"/>
      <c r="AF27" s="1218"/>
      <c r="AG27" s="1218"/>
      <c r="AH27" s="1218"/>
      <c r="AI27" s="1218"/>
      <c r="AJ27" s="1218"/>
      <c r="AK27" s="1218"/>
      <c r="AL27" s="1218"/>
      <c r="AM27" s="1218"/>
      <c r="AN27" s="1218"/>
      <c r="AO27" s="1218"/>
      <c r="AP27" s="1218"/>
      <c r="AQ27" s="1218"/>
      <c r="AR27" s="1218"/>
      <c r="AS27" s="1218"/>
      <c r="AT27" s="1218"/>
      <c r="AU27" s="1218"/>
      <c r="AV27" s="1218"/>
      <c r="AW27" s="1218"/>
      <c r="AX27" s="1218"/>
      <c r="AY27" s="1219"/>
    </row>
    <row r="28" spans="2:53" ht="23.1" customHeight="1">
      <c r="B28" s="738"/>
      <c r="C28" s="739"/>
      <c r="D28" s="1220"/>
      <c r="E28" s="1221"/>
      <c r="F28" s="1221"/>
      <c r="G28" s="1221"/>
      <c r="H28" s="1221"/>
      <c r="I28" s="1221"/>
      <c r="J28" s="1221"/>
      <c r="K28" s="1221"/>
      <c r="L28" s="1222"/>
      <c r="M28" s="1223"/>
      <c r="N28" s="1223"/>
      <c r="O28" s="1223"/>
      <c r="P28" s="1223"/>
      <c r="Q28" s="1223"/>
      <c r="R28" s="1223"/>
      <c r="S28" s="1224"/>
      <c r="T28" s="1224"/>
      <c r="U28" s="1224"/>
      <c r="V28" s="1224"/>
      <c r="W28" s="1224"/>
      <c r="X28" s="1224"/>
      <c r="Y28" s="1225"/>
      <c r="Z28" s="1226"/>
      <c r="AA28" s="1226"/>
      <c r="AB28" s="1226"/>
      <c r="AC28" s="1226"/>
      <c r="AD28" s="1226"/>
      <c r="AE28" s="1226"/>
      <c r="AF28" s="1226"/>
      <c r="AG28" s="1226"/>
      <c r="AH28" s="1226"/>
      <c r="AI28" s="1226"/>
      <c r="AJ28" s="1226"/>
      <c r="AK28" s="1226"/>
      <c r="AL28" s="1226"/>
      <c r="AM28" s="1226"/>
      <c r="AN28" s="1226"/>
      <c r="AO28" s="1226"/>
      <c r="AP28" s="1226"/>
      <c r="AQ28" s="1226"/>
      <c r="AR28" s="1226"/>
      <c r="AS28" s="1226"/>
      <c r="AT28" s="1226"/>
      <c r="AU28" s="1226"/>
      <c r="AV28" s="1226"/>
      <c r="AW28" s="1226"/>
      <c r="AX28" s="1226"/>
      <c r="AY28" s="1227"/>
    </row>
    <row r="29" spans="2:53" ht="23.1" customHeight="1">
      <c r="B29" s="738"/>
      <c r="C29" s="739"/>
      <c r="D29" s="1220"/>
      <c r="E29" s="1221"/>
      <c r="F29" s="1221"/>
      <c r="G29" s="1221"/>
      <c r="H29" s="1221"/>
      <c r="I29" s="1221"/>
      <c r="J29" s="1221"/>
      <c r="K29" s="1221"/>
      <c r="L29" s="1222"/>
      <c r="M29" s="1223"/>
      <c r="N29" s="1223"/>
      <c r="O29" s="1223"/>
      <c r="P29" s="1223"/>
      <c r="Q29" s="1223"/>
      <c r="R29" s="1223"/>
      <c r="S29" s="1224"/>
      <c r="T29" s="1224"/>
      <c r="U29" s="1224"/>
      <c r="V29" s="1224"/>
      <c r="W29" s="1224"/>
      <c r="X29" s="1224"/>
      <c r="Y29" s="1225"/>
      <c r="Z29" s="1226"/>
      <c r="AA29" s="1226"/>
      <c r="AB29" s="1226"/>
      <c r="AC29" s="1226"/>
      <c r="AD29" s="1226"/>
      <c r="AE29" s="1226"/>
      <c r="AF29" s="1226"/>
      <c r="AG29" s="1226"/>
      <c r="AH29" s="1226"/>
      <c r="AI29" s="1226"/>
      <c r="AJ29" s="1226"/>
      <c r="AK29" s="1226"/>
      <c r="AL29" s="1226"/>
      <c r="AM29" s="1226"/>
      <c r="AN29" s="1226"/>
      <c r="AO29" s="1226"/>
      <c r="AP29" s="1226"/>
      <c r="AQ29" s="1226"/>
      <c r="AR29" s="1226"/>
      <c r="AS29" s="1226"/>
      <c r="AT29" s="1226"/>
      <c r="AU29" s="1226"/>
      <c r="AV29" s="1226"/>
      <c r="AW29" s="1226"/>
      <c r="AX29" s="1226"/>
      <c r="AY29" s="1227"/>
    </row>
    <row r="30" spans="2:53" ht="23.1" customHeight="1">
      <c r="B30" s="738"/>
      <c r="C30" s="739"/>
      <c r="D30" s="1220"/>
      <c r="E30" s="1221"/>
      <c r="F30" s="1221"/>
      <c r="G30" s="1221"/>
      <c r="H30" s="1221"/>
      <c r="I30" s="1221"/>
      <c r="J30" s="1221"/>
      <c r="K30" s="1221"/>
      <c r="L30" s="1222"/>
      <c r="M30" s="1223"/>
      <c r="N30" s="1223"/>
      <c r="O30" s="1223"/>
      <c r="P30" s="1223"/>
      <c r="Q30" s="1223"/>
      <c r="R30" s="1223"/>
      <c r="S30" s="1224"/>
      <c r="T30" s="1224"/>
      <c r="U30" s="1224"/>
      <c r="V30" s="1224"/>
      <c r="W30" s="1224"/>
      <c r="X30" s="1224"/>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53" ht="23.1" customHeight="1">
      <c r="B31" s="738"/>
      <c r="C31" s="739"/>
      <c r="D31" s="1220"/>
      <c r="E31" s="1221"/>
      <c r="F31" s="1221"/>
      <c r="G31" s="1221"/>
      <c r="H31" s="1221"/>
      <c r="I31" s="1221"/>
      <c r="J31" s="1221"/>
      <c r="K31" s="1221"/>
      <c r="L31" s="1222"/>
      <c r="M31" s="1223"/>
      <c r="N31" s="1223"/>
      <c r="O31" s="1223"/>
      <c r="P31" s="1223"/>
      <c r="Q31" s="1223"/>
      <c r="R31" s="1223"/>
      <c r="S31" s="1224"/>
      <c r="T31" s="1224"/>
      <c r="U31" s="1224"/>
      <c r="V31" s="1224"/>
      <c r="W31" s="1224"/>
      <c r="X31" s="1224"/>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53" ht="23.1" customHeight="1">
      <c r="B32" s="738"/>
      <c r="C32" s="739"/>
      <c r="D32" s="1228"/>
      <c r="E32" s="1229"/>
      <c r="F32" s="1229"/>
      <c r="G32" s="1229"/>
      <c r="H32" s="1229"/>
      <c r="I32" s="1229"/>
      <c r="J32" s="1229"/>
      <c r="K32" s="1229"/>
      <c r="L32" s="1230"/>
      <c r="M32" s="1231"/>
      <c r="N32" s="1231"/>
      <c r="O32" s="1231"/>
      <c r="P32" s="1231"/>
      <c r="Q32" s="1231"/>
      <c r="R32" s="1231"/>
      <c r="S32" s="1232"/>
      <c r="T32" s="1232"/>
      <c r="U32" s="1232"/>
      <c r="V32" s="1232"/>
      <c r="W32" s="1232"/>
      <c r="X32" s="1232"/>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ht="23.1" customHeight="1">
      <c r="B33" s="763"/>
      <c r="C33" s="764"/>
      <c r="D33" s="765" t="s">
        <v>39</v>
      </c>
      <c r="E33" s="766"/>
      <c r="F33" s="766"/>
      <c r="G33" s="766"/>
      <c r="H33" s="766"/>
      <c r="I33" s="766"/>
      <c r="J33" s="766"/>
      <c r="K33" s="766"/>
      <c r="L33" s="767"/>
      <c r="M33" s="1233">
        <f>SUM(M27:R32)</f>
        <v>197.197</v>
      </c>
      <c r="N33" s="766"/>
      <c r="O33" s="766"/>
      <c r="P33" s="766"/>
      <c r="Q33" s="766"/>
      <c r="R33" s="767"/>
      <c r="S33" s="1234" t="s">
        <v>357</v>
      </c>
      <c r="T33" s="1235"/>
      <c r="U33" s="1235"/>
      <c r="V33" s="1235"/>
      <c r="W33" s="1235"/>
      <c r="X33" s="1236"/>
      <c r="Y33" s="1237"/>
      <c r="Z33" s="1238"/>
      <c r="AA33" s="1238"/>
      <c r="AB33" s="1238"/>
      <c r="AC33" s="1238"/>
      <c r="AD33" s="1238"/>
      <c r="AE33" s="1238"/>
      <c r="AF33" s="1238"/>
      <c r="AG33" s="1238"/>
      <c r="AH33" s="1238"/>
      <c r="AI33" s="1238"/>
      <c r="AJ33" s="1238"/>
      <c r="AK33" s="1238"/>
      <c r="AL33" s="1238"/>
      <c r="AM33" s="1238"/>
      <c r="AN33" s="1238"/>
      <c r="AO33" s="1238"/>
      <c r="AP33" s="1238"/>
      <c r="AQ33" s="1238"/>
      <c r="AR33" s="1238"/>
      <c r="AS33" s="1238"/>
      <c r="AT33" s="1238"/>
      <c r="AU33" s="1238"/>
      <c r="AV33" s="1238"/>
      <c r="AW33" s="1238"/>
      <c r="AX33" s="1238"/>
      <c r="AY33" s="1239"/>
    </row>
    <row r="34" spans="1:51" ht="2.95" customHeight="1">
      <c r="A34" s="773"/>
      <c r="B34" s="774"/>
      <c r="C34" s="774"/>
      <c r="D34" s="1240"/>
      <c r="E34" s="1240"/>
      <c r="F34" s="1240"/>
      <c r="G34" s="1240"/>
      <c r="H34" s="1240"/>
      <c r="I34" s="1240"/>
      <c r="J34" s="1240"/>
      <c r="K34" s="1240"/>
      <c r="L34" s="1240"/>
      <c r="M34" s="1240"/>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c r="AL34" s="1240"/>
      <c r="AM34" s="1240"/>
      <c r="AN34" s="1240"/>
      <c r="AO34" s="1240"/>
      <c r="AP34" s="1240"/>
      <c r="AQ34" s="1240"/>
      <c r="AR34" s="1240"/>
      <c r="AS34" s="1240"/>
      <c r="AT34" s="1240"/>
      <c r="AU34" s="1240"/>
      <c r="AV34" s="1240"/>
      <c r="AW34" s="1240"/>
      <c r="AX34" s="1240"/>
      <c r="AY34" s="1240"/>
    </row>
    <row r="35" spans="1:51" ht="2.95" customHeight="1" thickBot="1">
      <c r="A35" s="773"/>
      <c r="B35" s="776"/>
      <c r="C35" s="776"/>
      <c r="D35" s="777"/>
      <c r="E35" s="777"/>
      <c r="F35" s="777"/>
      <c r="G35" s="777"/>
      <c r="H35" s="777"/>
      <c r="I35" s="777"/>
      <c r="J35" s="777"/>
      <c r="K35" s="777"/>
      <c r="L35" s="777"/>
      <c r="M35" s="777"/>
      <c r="N35" s="777"/>
      <c r="O35" s="777"/>
      <c r="P35" s="777"/>
      <c r="Q35" s="777"/>
      <c r="R35" s="777"/>
      <c r="S35" s="777"/>
      <c r="T35" s="777"/>
      <c r="U35" s="777"/>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row>
    <row r="36" spans="1:51" ht="20.95" hidden="1" customHeight="1">
      <c r="B36" s="778" t="s">
        <v>76</v>
      </c>
      <c r="C36" s="779"/>
      <c r="D36" s="780" t="s">
        <v>77</v>
      </c>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c r="AY36" s="781"/>
    </row>
    <row r="37" spans="1:51" ht="203.25" hidden="1" customHeight="1">
      <c r="B37" s="778"/>
      <c r="C37" s="779"/>
      <c r="D37" s="782" t="s">
        <v>78</v>
      </c>
      <c r="E37" s="783"/>
      <c r="F37" s="783"/>
      <c r="G37" s="783"/>
      <c r="H37" s="783"/>
      <c r="I37" s="783"/>
      <c r="J37" s="783"/>
      <c r="K37" s="783"/>
      <c r="L37" s="783"/>
      <c r="M37" s="783"/>
      <c r="N37" s="783"/>
      <c r="O37" s="783"/>
      <c r="P37" s="783"/>
      <c r="Q37" s="783"/>
      <c r="R37" s="783"/>
      <c r="S37" s="783"/>
      <c r="T37" s="783"/>
      <c r="U37" s="783"/>
      <c r="V37" s="783"/>
      <c r="W37" s="783"/>
      <c r="X37" s="783"/>
      <c r="Y37" s="783"/>
      <c r="Z37" s="783"/>
      <c r="AA37" s="783"/>
      <c r="AB37" s="783"/>
      <c r="AC37" s="783"/>
      <c r="AD37" s="783"/>
      <c r="AE37" s="783"/>
      <c r="AF37" s="783"/>
      <c r="AG37" s="783"/>
      <c r="AH37" s="783"/>
      <c r="AI37" s="783"/>
      <c r="AJ37" s="783"/>
      <c r="AK37" s="783"/>
      <c r="AL37" s="783"/>
      <c r="AM37" s="783"/>
      <c r="AN37" s="783"/>
      <c r="AO37" s="783"/>
      <c r="AP37" s="783"/>
      <c r="AQ37" s="783"/>
      <c r="AR37" s="783"/>
      <c r="AS37" s="783"/>
      <c r="AT37" s="783"/>
      <c r="AU37" s="783"/>
      <c r="AV37" s="783"/>
      <c r="AW37" s="783"/>
      <c r="AX37" s="783"/>
      <c r="AY37" s="784"/>
    </row>
    <row r="38" spans="1:51" ht="20.3" hidden="1" customHeight="1">
      <c r="B38" s="778"/>
      <c r="C38" s="779"/>
      <c r="D38" s="785" t="s">
        <v>79</v>
      </c>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6"/>
      <c r="AI38" s="786"/>
      <c r="AJ38" s="786"/>
      <c r="AK38" s="786"/>
      <c r="AL38" s="786"/>
      <c r="AM38" s="786"/>
      <c r="AN38" s="786"/>
      <c r="AO38" s="786"/>
      <c r="AP38" s="786"/>
      <c r="AQ38" s="786"/>
      <c r="AR38" s="786"/>
      <c r="AS38" s="786"/>
      <c r="AT38" s="786"/>
      <c r="AU38" s="786"/>
      <c r="AV38" s="786"/>
      <c r="AW38" s="786"/>
      <c r="AX38" s="786"/>
      <c r="AY38" s="787"/>
    </row>
    <row r="39" spans="1:51" ht="100.5" hidden="1" customHeight="1" thickBot="1">
      <c r="B39" s="788"/>
      <c r="C39" s="789"/>
      <c r="D39" s="790"/>
      <c r="E39" s="791"/>
      <c r="F39" s="791"/>
      <c r="G39" s="791"/>
      <c r="H39" s="791"/>
      <c r="I39" s="791"/>
      <c r="J39" s="791"/>
      <c r="K39" s="791"/>
      <c r="L39" s="791"/>
      <c r="M39" s="791"/>
      <c r="N39" s="791"/>
      <c r="O39" s="791"/>
      <c r="P39" s="791"/>
      <c r="Q39" s="791"/>
      <c r="R39" s="791"/>
      <c r="S39" s="791"/>
      <c r="T39" s="791"/>
      <c r="U39" s="791"/>
      <c r="V39" s="791"/>
      <c r="W39" s="791"/>
      <c r="X39" s="791"/>
      <c r="Y39" s="791"/>
      <c r="Z39" s="791"/>
      <c r="AA39" s="791"/>
      <c r="AB39" s="791"/>
      <c r="AC39" s="791"/>
      <c r="AD39" s="791"/>
      <c r="AE39" s="791"/>
      <c r="AF39" s="791"/>
      <c r="AG39" s="791"/>
      <c r="AH39" s="791"/>
      <c r="AI39" s="791"/>
      <c r="AJ39" s="791"/>
      <c r="AK39" s="791"/>
      <c r="AL39" s="791"/>
      <c r="AM39" s="791"/>
      <c r="AN39" s="791"/>
      <c r="AO39" s="791"/>
      <c r="AP39" s="791"/>
      <c r="AQ39" s="791"/>
      <c r="AR39" s="791"/>
      <c r="AS39" s="791"/>
      <c r="AT39" s="791"/>
      <c r="AU39" s="791"/>
      <c r="AV39" s="791"/>
      <c r="AW39" s="791"/>
      <c r="AX39" s="791"/>
      <c r="AY39" s="792"/>
    </row>
    <row r="40" spans="1:51" ht="20.95" hidden="1" customHeight="1">
      <c r="A40" s="793"/>
      <c r="B40" s="794"/>
      <c r="C40" s="795"/>
      <c r="D40" s="796" t="s">
        <v>80</v>
      </c>
      <c r="E40" s="797"/>
      <c r="F40" s="797"/>
      <c r="G40" s="797"/>
      <c r="H40" s="797"/>
      <c r="I40" s="797"/>
      <c r="J40" s="797"/>
      <c r="K40" s="797"/>
      <c r="L40" s="797"/>
      <c r="M40" s="797"/>
      <c r="N40" s="797"/>
      <c r="O40" s="797"/>
      <c r="P40" s="797"/>
      <c r="Q40" s="797"/>
      <c r="R40" s="797"/>
      <c r="S40" s="797"/>
      <c r="T40" s="797"/>
      <c r="U40" s="797"/>
      <c r="V40" s="797"/>
      <c r="W40" s="797"/>
      <c r="X40" s="797"/>
      <c r="Y40" s="797"/>
      <c r="Z40" s="797"/>
      <c r="AA40" s="797"/>
      <c r="AB40" s="797"/>
      <c r="AC40" s="797"/>
      <c r="AD40" s="797"/>
      <c r="AE40" s="797"/>
      <c r="AF40" s="797"/>
      <c r="AG40" s="797"/>
      <c r="AH40" s="797"/>
      <c r="AI40" s="797"/>
      <c r="AJ40" s="797"/>
      <c r="AK40" s="797"/>
      <c r="AL40" s="797"/>
      <c r="AM40" s="797"/>
      <c r="AN40" s="797"/>
      <c r="AO40" s="797"/>
      <c r="AP40" s="797"/>
      <c r="AQ40" s="797"/>
      <c r="AR40" s="797"/>
      <c r="AS40" s="797"/>
      <c r="AT40" s="797"/>
      <c r="AU40" s="797"/>
      <c r="AV40" s="797"/>
      <c r="AW40" s="797"/>
      <c r="AX40" s="797"/>
      <c r="AY40" s="798"/>
    </row>
    <row r="41" spans="1:51" ht="136" hidden="1" customHeight="1">
      <c r="A41" s="793"/>
      <c r="B41" s="799"/>
      <c r="C41" s="800"/>
      <c r="D41" s="801"/>
      <c r="E41" s="802"/>
      <c r="F41" s="802"/>
      <c r="G41" s="802"/>
      <c r="H41" s="802"/>
      <c r="I41" s="802"/>
      <c r="J41" s="802"/>
      <c r="K41" s="802"/>
      <c r="L41" s="802"/>
      <c r="M41" s="802"/>
      <c r="N41" s="802"/>
      <c r="O41" s="802"/>
      <c r="P41" s="802"/>
      <c r="Q41" s="802"/>
      <c r="R41" s="802"/>
      <c r="S41" s="802"/>
      <c r="T41" s="802"/>
      <c r="U41" s="802"/>
      <c r="V41" s="802"/>
      <c r="W41" s="802"/>
      <c r="X41" s="802"/>
      <c r="Y41" s="802"/>
      <c r="Z41" s="802"/>
      <c r="AA41" s="802"/>
      <c r="AB41" s="802"/>
      <c r="AC41" s="802"/>
      <c r="AD41" s="802"/>
      <c r="AE41" s="802"/>
      <c r="AF41" s="802"/>
      <c r="AG41" s="802"/>
      <c r="AH41" s="802"/>
      <c r="AI41" s="802"/>
      <c r="AJ41" s="802"/>
      <c r="AK41" s="802"/>
      <c r="AL41" s="802"/>
      <c r="AM41" s="802"/>
      <c r="AN41" s="802"/>
      <c r="AO41" s="802"/>
      <c r="AP41" s="802"/>
      <c r="AQ41" s="802"/>
      <c r="AR41" s="802"/>
      <c r="AS41" s="802"/>
      <c r="AT41" s="802"/>
      <c r="AU41" s="802"/>
      <c r="AV41" s="802"/>
      <c r="AW41" s="802"/>
      <c r="AX41" s="802"/>
      <c r="AY41" s="803"/>
    </row>
    <row r="42" spans="1:51" ht="20.95" customHeight="1">
      <c r="A42" s="793"/>
      <c r="B42" s="804" t="s">
        <v>81</v>
      </c>
      <c r="C42" s="805"/>
      <c r="D42" s="805"/>
      <c r="E42" s="805"/>
      <c r="F42" s="805"/>
      <c r="G42" s="805"/>
      <c r="H42" s="805"/>
      <c r="I42" s="805"/>
      <c r="J42" s="805"/>
      <c r="K42" s="805"/>
      <c r="L42" s="805"/>
      <c r="M42" s="805"/>
      <c r="N42" s="805"/>
      <c r="O42" s="805"/>
      <c r="P42" s="805"/>
      <c r="Q42" s="805"/>
      <c r="R42" s="805"/>
      <c r="S42" s="805"/>
      <c r="T42" s="805"/>
      <c r="U42" s="805"/>
      <c r="V42" s="805"/>
      <c r="W42" s="805"/>
      <c r="X42" s="805"/>
      <c r="Y42" s="805"/>
      <c r="Z42" s="805"/>
      <c r="AA42" s="805"/>
      <c r="AB42" s="805"/>
      <c r="AC42" s="805"/>
      <c r="AD42" s="805"/>
      <c r="AE42" s="805"/>
      <c r="AF42" s="805"/>
      <c r="AG42" s="805"/>
      <c r="AH42" s="805"/>
      <c r="AI42" s="805"/>
      <c r="AJ42" s="805"/>
      <c r="AK42" s="805"/>
      <c r="AL42" s="805"/>
      <c r="AM42" s="805"/>
      <c r="AN42" s="805"/>
      <c r="AO42" s="805"/>
      <c r="AP42" s="805"/>
      <c r="AQ42" s="805"/>
      <c r="AR42" s="805"/>
      <c r="AS42" s="805"/>
      <c r="AT42" s="805"/>
      <c r="AU42" s="805"/>
      <c r="AV42" s="805"/>
      <c r="AW42" s="805"/>
      <c r="AX42" s="805"/>
      <c r="AY42" s="806"/>
    </row>
    <row r="43" spans="1:51" ht="20.95" customHeight="1">
      <c r="A43" s="793"/>
      <c r="B43" s="799"/>
      <c r="C43" s="800"/>
      <c r="D43" s="807" t="s">
        <v>82</v>
      </c>
      <c r="E43" s="717"/>
      <c r="F43" s="717"/>
      <c r="G43" s="717"/>
      <c r="H43" s="716" t="s">
        <v>83</v>
      </c>
      <c r="I43" s="717"/>
      <c r="J43" s="717"/>
      <c r="K43" s="717"/>
      <c r="L43" s="717"/>
      <c r="M43" s="717"/>
      <c r="N43" s="717"/>
      <c r="O43" s="717"/>
      <c r="P43" s="717"/>
      <c r="Q43" s="717"/>
      <c r="R43" s="717"/>
      <c r="S43" s="717"/>
      <c r="T43" s="717"/>
      <c r="U43" s="717"/>
      <c r="V43" s="717"/>
      <c r="W43" s="717"/>
      <c r="X43" s="717"/>
      <c r="Y43" s="717"/>
      <c r="Z43" s="717"/>
      <c r="AA43" s="717"/>
      <c r="AB43" s="717"/>
      <c r="AC43" s="717"/>
      <c r="AD43" s="717"/>
      <c r="AE43" s="717"/>
      <c r="AF43" s="717"/>
      <c r="AG43" s="808"/>
      <c r="AH43" s="716" t="s">
        <v>84</v>
      </c>
      <c r="AI43" s="717"/>
      <c r="AJ43" s="717"/>
      <c r="AK43" s="717"/>
      <c r="AL43" s="717"/>
      <c r="AM43" s="717"/>
      <c r="AN43" s="717"/>
      <c r="AO43" s="717"/>
      <c r="AP43" s="717"/>
      <c r="AQ43" s="717"/>
      <c r="AR43" s="717"/>
      <c r="AS43" s="717"/>
      <c r="AT43" s="717"/>
      <c r="AU43" s="717"/>
      <c r="AV43" s="717"/>
      <c r="AW43" s="717"/>
      <c r="AX43" s="717"/>
      <c r="AY43" s="718"/>
    </row>
    <row r="44" spans="1:51" ht="26.2" customHeight="1">
      <c r="A44" s="793"/>
      <c r="B44" s="809" t="s">
        <v>85</v>
      </c>
      <c r="C44" s="810"/>
      <c r="D44" s="811" t="s">
        <v>358</v>
      </c>
      <c r="E44" s="812"/>
      <c r="F44" s="812"/>
      <c r="G44" s="813"/>
      <c r="H44" s="814" t="s">
        <v>87</v>
      </c>
      <c r="I44" s="812"/>
      <c r="J44" s="812"/>
      <c r="K44" s="812"/>
      <c r="L44" s="812"/>
      <c r="M44" s="812"/>
      <c r="N44" s="812"/>
      <c r="O44" s="812"/>
      <c r="P44" s="812"/>
      <c r="Q44" s="812"/>
      <c r="R44" s="812"/>
      <c r="S44" s="812"/>
      <c r="T44" s="812"/>
      <c r="U44" s="812"/>
      <c r="V44" s="812"/>
      <c r="W44" s="812"/>
      <c r="X44" s="812"/>
      <c r="Y44" s="812"/>
      <c r="Z44" s="812"/>
      <c r="AA44" s="812"/>
      <c r="AB44" s="812"/>
      <c r="AC44" s="812"/>
      <c r="AD44" s="812"/>
      <c r="AE44" s="812"/>
      <c r="AF44" s="812"/>
      <c r="AG44" s="813"/>
      <c r="AH44" s="815" t="s">
        <v>359</v>
      </c>
      <c r="AI44" s="816"/>
      <c r="AJ44" s="816"/>
      <c r="AK44" s="816"/>
      <c r="AL44" s="816"/>
      <c r="AM44" s="816"/>
      <c r="AN44" s="816"/>
      <c r="AO44" s="816"/>
      <c r="AP44" s="816"/>
      <c r="AQ44" s="816"/>
      <c r="AR44" s="816"/>
      <c r="AS44" s="816"/>
      <c r="AT44" s="816"/>
      <c r="AU44" s="816"/>
      <c r="AV44" s="816"/>
      <c r="AW44" s="816"/>
      <c r="AX44" s="816"/>
      <c r="AY44" s="817"/>
    </row>
    <row r="45" spans="1:51" ht="33.4" customHeight="1">
      <c r="A45" s="793"/>
      <c r="B45" s="818"/>
      <c r="C45" s="819"/>
      <c r="D45" s="820" t="s">
        <v>358</v>
      </c>
      <c r="E45" s="821"/>
      <c r="F45" s="821"/>
      <c r="G45" s="822"/>
      <c r="H45" s="823" t="s">
        <v>227</v>
      </c>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5"/>
      <c r="AH45" s="826"/>
      <c r="AI45" s="827"/>
      <c r="AJ45" s="827"/>
      <c r="AK45" s="827"/>
      <c r="AL45" s="827"/>
      <c r="AM45" s="827"/>
      <c r="AN45" s="827"/>
      <c r="AO45" s="827"/>
      <c r="AP45" s="827"/>
      <c r="AQ45" s="827"/>
      <c r="AR45" s="827"/>
      <c r="AS45" s="827"/>
      <c r="AT45" s="827"/>
      <c r="AU45" s="827"/>
      <c r="AV45" s="827"/>
      <c r="AW45" s="827"/>
      <c r="AX45" s="827"/>
      <c r="AY45" s="828"/>
    </row>
    <row r="46" spans="1:51" ht="26.2" customHeight="1">
      <c r="A46" s="793"/>
      <c r="B46" s="829"/>
      <c r="C46" s="830"/>
      <c r="D46" s="831" t="s">
        <v>358</v>
      </c>
      <c r="E46" s="832"/>
      <c r="F46" s="832"/>
      <c r="G46" s="833"/>
      <c r="H46" s="834" t="s">
        <v>360</v>
      </c>
      <c r="I46" s="835"/>
      <c r="J46" s="835"/>
      <c r="K46" s="835"/>
      <c r="L46" s="835"/>
      <c r="M46" s="835"/>
      <c r="N46" s="835"/>
      <c r="O46" s="835"/>
      <c r="P46" s="835"/>
      <c r="Q46" s="835"/>
      <c r="R46" s="835"/>
      <c r="S46" s="835"/>
      <c r="T46" s="835"/>
      <c r="U46" s="835"/>
      <c r="V46" s="835"/>
      <c r="W46" s="835"/>
      <c r="X46" s="835"/>
      <c r="Y46" s="835"/>
      <c r="Z46" s="835"/>
      <c r="AA46" s="835"/>
      <c r="AB46" s="835"/>
      <c r="AC46" s="835"/>
      <c r="AD46" s="835"/>
      <c r="AE46" s="835"/>
      <c r="AF46" s="835"/>
      <c r="AG46" s="836"/>
      <c r="AH46" s="837"/>
      <c r="AI46" s="838"/>
      <c r="AJ46" s="838"/>
      <c r="AK46" s="838"/>
      <c r="AL46" s="838"/>
      <c r="AM46" s="838"/>
      <c r="AN46" s="838"/>
      <c r="AO46" s="838"/>
      <c r="AP46" s="838"/>
      <c r="AQ46" s="838"/>
      <c r="AR46" s="838"/>
      <c r="AS46" s="838"/>
      <c r="AT46" s="838"/>
      <c r="AU46" s="838"/>
      <c r="AV46" s="838"/>
      <c r="AW46" s="838"/>
      <c r="AX46" s="838"/>
      <c r="AY46" s="839"/>
    </row>
    <row r="47" spans="1:51" ht="26.2" customHeight="1">
      <c r="A47" s="793"/>
      <c r="B47" s="818" t="s">
        <v>91</v>
      </c>
      <c r="C47" s="819"/>
      <c r="D47" s="1241" t="s">
        <v>167</v>
      </c>
      <c r="E47" s="1029"/>
      <c r="F47" s="1029"/>
      <c r="G47" s="1030"/>
      <c r="H47" s="814" t="s">
        <v>92</v>
      </c>
      <c r="I47" s="812"/>
      <c r="J47" s="812"/>
      <c r="K47" s="812"/>
      <c r="L47" s="812"/>
      <c r="M47" s="812"/>
      <c r="N47" s="812"/>
      <c r="O47" s="812"/>
      <c r="P47" s="812"/>
      <c r="Q47" s="812"/>
      <c r="R47" s="812"/>
      <c r="S47" s="812"/>
      <c r="T47" s="812"/>
      <c r="U47" s="812"/>
      <c r="V47" s="812"/>
      <c r="W47" s="812"/>
      <c r="X47" s="812"/>
      <c r="Y47" s="812"/>
      <c r="Z47" s="812"/>
      <c r="AA47" s="812"/>
      <c r="AB47" s="812"/>
      <c r="AC47" s="812"/>
      <c r="AD47" s="812"/>
      <c r="AE47" s="812"/>
      <c r="AF47" s="812"/>
      <c r="AG47" s="813"/>
      <c r="AH47" s="815"/>
      <c r="AI47" s="1242"/>
      <c r="AJ47" s="1242"/>
      <c r="AK47" s="1242"/>
      <c r="AL47" s="1242"/>
      <c r="AM47" s="1242"/>
      <c r="AN47" s="1242"/>
      <c r="AO47" s="1242"/>
      <c r="AP47" s="1242"/>
      <c r="AQ47" s="1242"/>
      <c r="AR47" s="1242"/>
      <c r="AS47" s="1242"/>
      <c r="AT47" s="1242"/>
      <c r="AU47" s="1242"/>
      <c r="AV47" s="1242"/>
      <c r="AW47" s="1242"/>
      <c r="AX47" s="1242"/>
      <c r="AY47" s="1243"/>
    </row>
    <row r="48" spans="1:51" ht="26.2" customHeight="1">
      <c r="A48" s="793"/>
      <c r="B48" s="818"/>
      <c r="C48" s="819"/>
      <c r="D48" s="843" t="s">
        <v>167</v>
      </c>
      <c r="E48" s="844"/>
      <c r="F48" s="844"/>
      <c r="G48" s="845"/>
      <c r="H48" s="846" t="s">
        <v>361</v>
      </c>
      <c r="I48" s="821"/>
      <c r="J48" s="821"/>
      <c r="K48" s="821"/>
      <c r="L48" s="821"/>
      <c r="M48" s="821"/>
      <c r="N48" s="821"/>
      <c r="O48" s="821"/>
      <c r="P48" s="821"/>
      <c r="Q48" s="821"/>
      <c r="R48" s="821"/>
      <c r="S48" s="821"/>
      <c r="T48" s="821"/>
      <c r="U48" s="821"/>
      <c r="V48" s="821"/>
      <c r="W48" s="821"/>
      <c r="X48" s="821"/>
      <c r="Y48" s="821"/>
      <c r="Z48" s="821"/>
      <c r="AA48" s="821"/>
      <c r="AB48" s="821"/>
      <c r="AC48" s="821"/>
      <c r="AD48" s="821"/>
      <c r="AE48" s="821"/>
      <c r="AF48" s="821"/>
      <c r="AG48" s="822"/>
      <c r="AH48" s="1244"/>
      <c r="AI48" s="1245"/>
      <c r="AJ48" s="1245"/>
      <c r="AK48" s="1245"/>
      <c r="AL48" s="1245"/>
      <c r="AM48" s="1245"/>
      <c r="AN48" s="1245"/>
      <c r="AO48" s="1245"/>
      <c r="AP48" s="1245"/>
      <c r="AQ48" s="1245"/>
      <c r="AR48" s="1245"/>
      <c r="AS48" s="1245"/>
      <c r="AT48" s="1245"/>
      <c r="AU48" s="1245"/>
      <c r="AV48" s="1245"/>
      <c r="AW48" s="1245"/>
      <c r="AX48" s="1245"/>
      <c r="AY48" s="1246"/>
    </row>
    <row r="49" spans="1:53" ht="26.2" customHeight="1">
      <c r="A49" s="793"/>
      <c r="B49" s="818"/>
      <c r="C49" s="819"/>
      <c r="D49" s="843" t="s">
        <v>358</v>
      </c>
      <c r="E49" s="844"/>
      <c r="F49" s="844"/>
      <c r="G49" s="845"/>
      <c r="H49" s="846" t="s">
        <v>94</v>
      </c>
      <c r="I49" s="821"/>
      <c r="J49" s="821"/>
      <c r="K49" s="821"/>
      <c r="L49" s="821"/>
      <c r="M49" s="821"/>
      <c r="N49" s="821"/>
      <c r="O49" s="821"/>
      <c r="P49" s="821"/>
      <c r="Q49" s="821"/>
      <c r="R49" s="821"/>
      <c r="S49" s="821"/>
      <c r="T49" s="821"/>
      <c r="U49" s="821"/>
      <c r="V49" s="821"/>
      <c r="W49" s="821"/>
      <c r="X49" s="821"/>
      <c r="Y49" s="821"/>
      <c r="Z49" s="821"/>
      <c r="AA49" s="821"/>
      <c r="AB49" s="821"/>
      <c r="AC49" s="821"/>
      <c r="AD49" s="821"/>
      <c r="AE49" s="821"/>
      <c r="AF49" s="821"/>
      <c r="AG49" s="822"/>
      <c r="AH49" s="1244"/>
      <c r="AI49" s="1245"/>
      <c r="AJ49" s="1245"/>
      <c r="AK49" s="1245"/>
      <c r="AL49" s="1245"/>
      <c r="AM49" s="1245"/>
      <c r="AN49" s="1245"/>
      <c r="AO49" s="1245"/>
      <c r="AP49" s="1245"/>
      <c r="AQ49" s="1245"/>
      <c r="AR49" s="1245"/>
      <c r="AS49" s="1245"/>
      <c r="AT49" s="1245"/>
      <c r="AU49" s="1245"/>
      <c r="AV49" s="1245"/>
      <c r="AW49" s="1245"/>
      <c r="AX49" s="1245"/>
      <c r="AY49" s="1246"/>
    </row>
    <row r="50" spans="1:53" ht="26.2" customHeight="1">
      <c r="A50" s="793"/>
      <c r="B50" s="818"/>
      <c r="C50" s="819"/>
      <c r="D50" s="843" t="s">
        <v>167</v>
      </c>
      <c r="E50" s="1247"/>
      <c r="F50" s="1247"/>
      <c r="G50" s="1248"/>
      <c r="H50" s="846" t="s">
        <v>95</v>
      </c>
      <c r="I50" s="821"/>
      <c r="J50" s="821"/>
      <c r="K50" s="821"/>
      <c r="L50" s="821"/>
      <c r="M50" s="821"/>
      <c r="N50" s="821"/>
      <c r="O50" s="821"/>
      <c r="P50" s="821"/>
      <c r="Q50" s="821"/>
      <c r="R50" s="821"/>
      <c r="S50" s="821"/>
      <c r="T50" s="821"/>
      <c r="U50" s="821"/>
      <c r="V50" s="821"/>
      <c r="W50" s="821"/>
      <c r="X50" s="821"/>
      <c r="Y50" s="821"/>
      <c r="Z50" s="821"/>
      <c r="AA50" s="821"/>
      <c r="AB50" s="821"/>
      <c r="AC50" s="821"/>
      <c r="AD50" s="821"/>
      <c r="AE50" s="821"/>
      <c r="AF50" s="821"/>
      <c r="AG50" s="822"/>
      <c r="AH50" s="1244"/>
      <c r="AI50" s="1245"/>
      <c r="AJ50" s="1245"/>
      <c r="AK50" s="1245"/>
      <c r="AL50" s="1245"/>
      <c r="AM50" s="1245"/>
      <c r="AN50" s="1245"/>
      <c r="AO50" s="1245"/>
      <c r="AP50" s="1245"/>
      <c r="AQ50" s="1245"/>
      <c r="AR50" s="1245"/>
      <c r="AS50" s="1245"/>
      <c r="AT50" s="1245"/>
      <c r="AU50" s="1245"/>
      <c r="AV50" s="1245"/>
      <c r="AW50" s="1245"/>
      <c r="AX50" s="1245"/>
      <c r="AY50" s="1246"/>
    </row>
    <row r="51" spans="1:53" ht="26.2" customHeight="1">
      <c r="A51" s="793"/>
      <c r="B51" s="829"/>
      <c r="C51" s="830"/>
      <c r="D51" s="831" t="s">
        <v>358</v>
      </c>
      <c r="E51" s="832"/>
      <c r="F51" s="832"/>
      <c r="G51" s="833"/>
      <c r="H51" s="834" t="s">
        <v>96</v>
      </c>
      <c r="I51" s="835"/>
      <c r="J51" s="835"/>
      <c r="K51" s="835"/>
      <c r="L51" s="835"/>
      <c r="M51" s="835"/>
      <c r="N51" s="835"/>
      <c r="O51" s="835"/>
      <c r="P51" s="835"/>
      <c r="Q51" s="835"/>
      <c r="R51" s="835"/>
      <c r="S51" s="835"/>
      <c r="T51" s="835"/>
      <c r="U51" s="835"/>
      <c r="V51" s="835"/>
      <c r="W51" s="835"/>
      <c r="X51" s="835"/>
      <c r="Y51" s="835"/>
      <c r="Z51" s="835"/>
      <c r="AA51" s="835"/>
      <c r="AB51" s="835"/>
      <c r="AC51" s="835"/>
      <c r="AD51" s="835"/>
      <c r="AE51" s="835"/>
      <c r="AF51" s="835"/>
      <c r="AG51" s="836"/>
      <c r="AH51" s="1249"/>
      <c r="AI51" s="1250"/>
      <c r="AJ51" s="1250"/>
      <c r="AK51" s="1250"/>
      <c r="AL51" s="1250"/>
      <c r="AM51" s="1250"/>
      <c r="AN51" s="1250"/>
      <c r="AO51" s="1250"/>
      <c r="AP51" s="1250"/>
      <c r="AQ51" s="1250"/>
      <c r="AR51" s="1250"/>
      <c r="AS51" s="1250"/>
      <c r="AT51" s="1250"/>
      <c r="AU51" s="1250"/>
      <c r="AV51" s="1250"/>
      <c r="AW51" s="1250"/>
      <c r="AX51" s="1250"/>
      <c r="AY51" s="1251"/>
    </row>
    <row r="52" spans="1:53" ht="26.2" customHeight="1">
      <c r="A52" s="793"/>
      <c r="B52" s="809" t="s">
        <v>97</v>
      </c>
      <c r="C52" s="810"/>
      <c r="D52" s="1241" t="s">
        <v>358</v>
      </c>
      <c r="E52" s="1029"/>
      <c r="F52" s="1029"/>
      <c r="G52" s="1030"/>
      <c r="H52" s="814" t="s">
        <v>98</v>
      </c>
      <c r="I52" s="812"/>
      <c r="J52" s="812"/>
      <c r="K52" s="812"/>
      <c r="L52" s="812"/>
      <c r="M52" s="812"/>
      <c r="N52" s="812"/>
      <c r="O52" s="812"/>
      <c r="P52" s="812"/>
      <c r="Q52" s="812"/>
      <c r="R52" s="812"/>
      <c r="S52" s="812"/>
      <c r="T52" s="812"/>
      <c r="U52" s="812"/>
      <c r="V52" s="812"/>
      <c r="W52" s="812"/>
      <c r="X52" s="812"/>
      <c r="Y52" s="812"/>
      <c r="Z52" s="812"/>
      <c r="AA52" s="812"/>
      <c r="AB52" s="812"/>
      <c r="AC52" s="812"/>
      <c r="AD52" s="812"/>
      <c r="AE52" s="812"/>
      <c r="AF52" s="812"/>
      <c r="AG52" s="813"/>
      <c r="AH52" s="1252" t="s">
        <v>362</v>
      </c>
      <c r="AI52" s="726"/>
      <c r="AJ52" s="726"/>
      <c r="AK52" s="726"/>
      <c r="AL52" s="726"/>
      <c r="AM52" s="726"/>
      <c r="AN52" s="726"/>
      <c r="AO52" s="726"/>
      <c r="AP52" s="726"/>
      <c r="AQ52" s="726"/>
      <c r="AR52" s="726"/>
      <c r="AS52" s="726"/>
      <c r="AT52" s="726"/>
      <c r="AU52" s="726"/>
      <c r="AV52" s="726"/>
      <c r="AW52" s="726"/>
      <c r="AX52" s="726"/>
      <c r="AY52" s="1253"/>
    </row>
    <row r="53" spans="1:53" ht="26.2" customHeight="1">
      <c r="A53" s="793"/>
      <c r="B53" s="818"/>
      <c r="C53" s="819"/>
      <c r="D53" s="843" t="s">
        <v>167</v>
      </c>
      <c r="E53" s="844"/>
      <c r="F53" s="844"/>
      <c r="G53" s="845"/>
      <c r="H53" s="846" t="s">
        <v>101</v>
      </c>
      <c r="I53" s="821"/>
      <c r="J53" s="821"/>
      <c r="K53" s="821"/>
      <c r="L53" s="821"/>
      <c r="M53" s="821"/>
      <c r="N53" s="821"/>
      <c r="O53" s="821"/>
      <c r="P53" s="821"/>
      <c r="Q53" s="821"/>
      <c r="R53" s="821"/>
      <c r="S53" s="821"/>
      <c r="T53" s="821"/>
      <c r="U53" s="821"/>
      <c r="V53" s="821"/>
      <c r="W53" s="821"/>
      <c r="X53" s="821"/>
      <c r="Y53" s="821"/>
      <c r="Z53" s="821"/>
      <c r="AA53" s="821"/>
      <c r="AB53" s="821"/>
      <c r="AC53" s="821"/>
      <c r="AD53" s="821"/>
      <c r="AE53" s="821"/>
      <c r="AF53" s="821"/>
      <c r="AG53" s="822"/>
      <c r="AH53" s="1254"/>
      <c r="AI53" s="1255"/>
      <c r="AJ53" s="1255"/>
      <c r="AK53" s="1255"/>
      <c r="AL53" s="1255"/>
      <c r="AM53" s="1255"/>
      <c r="AN53" s="1255"/>
      <c r="AO53" s="1255"/>
      <c r="AP53" s="1255"/>
      <c r="AQ53" s="1255"/>
      <c r="AR53" s="1255"/>
      <c r="AS53" s="1255"/>
      <c r="AT53" s="1255"/>
      <c r="AU53" s="1255"/>
      <c r="AV53" s="1255"/>
      <c r="AW53" s="1255"/>
      <c r="AX53" s="1255"/>
      <c r="AY53" s="1256"/>
    </row>
    <row r="54" spans="1:53" ht="26.2" customHeight="1">
      <c r="A54" s="793"/>
      <c r="B54" s="818"/>
      <c r="C54" s="819"/>
      <c r="D54" s="843" t="s">
        <v>363</v>
      </c>
      <c r="E54" s="844"/>
      <c r="F54" s="844"/>
      <c r="G54" s="845"/>
      <c r="H54" s="846" t="s">
        <v>364</v>
      </c>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2"/>
      <c r="AH54" s="1254"/>
      <c r="AI54" s="1255"/>
      <c r="AJ54" s="1255"/>
      <c r="AK54" s="1255"/>
      <c r="AL54" s="1255"/>
      <c r="AM54" s="1255"/>
      <c r="AN54" s="1255"/>
      <c r="AO54" s="1255"/>
      <c r="AP54" s="1255"/>
      <c r="AQ54" s="1255"/>
      <c r="AR54" s="1255"/>
      <c r="AS54" s="1255"/>
      <c r="AT54" s="1255"/>
      <c r="AU54" s="1255"/>
      <c r="AV54" s="1255"/>
      <c r="AW54" s="1255"/>
      <c r="AX54" s="1255"/>
      <c r="AY54" s="1256"/>
    </row>
    <row r="55" spans="1:53" ht="26.2" customHeight="1">
      <c r="A55" s="793"/>
      <c r="B55" s="818"/>
      <c r="C55" s="819"/>
      <c r="D55" s="843" t="s">
        <v>167</v>
      </c>
      <c r="E55" s="844"/>
      <c r="F55" s="844"/>
      <c r="G55" s="845"/>
      <c r="H55" s="854" t="s">
        <v>104</v>
      </c>
      <c r="I55" s="855"/>
      <c r="J55" s="855"/>
      <c r="K55" s="855"/>
      <c r="L55" s="855"/>
      <c r="M55" s="855"/>
      <c r="N55" s="855"/>
      <c r="O55" s="855"/>
      <c r="P55" s="855"/>
      <c r="Q55" s="855"/>
      <c r="R55" s="855"/>
      <c r="S55" s="855"/>
      <c r="T55" s="855"/>
      <c r="U55" s="855"/>
      <c r="V55" s="855"/>
      <c r="W55" s="855"/>
      <c r="X55" s="855"/>
      <c r="Y55" s="855"/>
      <c r="Z55" s="855"/>
      <c r="AA55" s="855"/>
      <c r="AB55" s="855"/>
      <c r="AC55" s="855"/>
      <c r="AD55" s="855"/>
      <c r="AE55" s="855"/>
      <c r="AF55" s="855"/>
      <c r="AG55" s="856"/>
      <c r="AH55" s="1254"/>
      <c r="AI55" s="1255"/>
      <c r="AJ55" s="1255"/>
      <c r="AK55" s="1255"/>
      <c r="AL55" s="1255"/>
      <c r="AM55" s="1255"/>
      <c r="AN55" s="1255"/>
      <c r="AO55" s="1255"/>
      <c r="AP55" s="1255"/>
      <c r="AQ55" s="1255"/>
      <c r="AR55" s="1255"/>
      <c r="AS55" s="1255"/>
      <c r="AT55" s="1255"/>
      <c r="AU55" s="1255"/>
      <c r="AV55" s="1255"/>
      <c r="AW55" s="1255"/>
      <c r="AX55" s="1255"/>
      <c r="AY55" s="1256"/>
    </row>
    <row r="56" spans="1:53" ht="26.2" customHeight="1">
      <c r="A56" s="793"/>
      <c r="B56" s="818"/>
      <c r="C56" s="819"/>
      <c r="D56" s="843" t="s">
        <v>167</v>
      </c>
      <c r="E56" s="844"/>
      <c r="F56" s="844"/>
      <c r="G56" s="845"/>
      <c r="H56" s="857" t="s">
        <v>105</v>
      </c>
      <c r="I56" s="858"/>
      <c r="J56" s="858"/>
      <c r="K56" s="858"/>
      <c r="L56" s="858"/>
      <c r="M56" s="858"/>
      <c r="N56" s="858"/>
      <c r="O56" s="858"/>
      <c r="P56" s="858"/>
      <c r="Q56" s="858"/>
      <c r="R56" s="858"/>
      <c r="S56" s="858"/>
      <c r="T56" s="858"/>
      <c r="U56" s="858"/>
      <c r="V56" s="859"/>
      <c r="W56" s="859"/>
      <c r="X56" s="859"/>
      <c r="Y56" s="859"/>
      <c r="Z56" s="859"/>
      <c r="AA56" s="859"/>
      <c r="AB56" s="859"/>
      <c r="AC56" s="859"/>
      <c r="AD56" s="859"/>
      <c r="AE56" s="859"/>
      <c r="AF56" s="859"/>
      <c r="AG56" s="860"/>
      <c r="AH56" s="1254"/>
      <c r="AI56" s="1255"/>
      <c r="AJ56" s="1255"/>
      <c r="AK56" s="1255"/>
      <c r="AL56" s="1255"/>
      <c r="AM56" s="1255"/>
      <c r="AN56" s="1255"/>
      <c r="AO56" s="1255"/>
      <c r="AP56" s="1255"/>
      <c r="AQ56" s="1255"/>
      <c r="AR56" s="1255"/>
      <c r="AS56" s="1255"/>
      <c r="AT56" s="1255"/>
      <c r="AU56" s="1255"/>
      <c r="AV56" s="1255"/>
      <c r="AW56" s="1255"/>
      <c r="AX56" s="1255"/>
      <c r="AY56" s="1256"/>
    </row>
    <row r="57" spans="1:53" ht="26.2" customHeight="1">
      <c r="A57" s="793"/>
      <c r="B57" s="829"/>
      <c r="C57" s="830"/>
      <c r="D57" s="831" t="s">
        <v>358</v>
      </c>
      <c r="E57" s="832"/>
      <c r="F57" s="832"/>
      <c r="G57" s="833"/>
      <c r="H57" s="834" t="s">
        <v>106</v>
      </c>
      <c r="I57" s="835"/>
      <c r="J57" s="835"/>
      <c r="K57" s="835"/>
      <c r="L57" s="835"/>
      <c r="M57" s="835"/>
      <c r="N57" s="835"/>
      <c r="O57" s="835"/>
      <c r="P57" s="835"/>
      <c r="Q57" s="835"/>
      <c r="R57" s="835"/>
      <c r="S57" s="835"/>
      <c r="T57" s="835"/>
      <c r="U57" s="835"/>
      <c r="V57" s="835"/>
      <c r="W57" s="835"/>
      <c r="X57" s="835"/>
      <c r="Y57" s="835"/>
      <c r="Z57" s="835"/>
      <c r="AA57" s="835"/>
      <c r="AB57" s="835"/>
      <c r="AC57" s="835"/>
      <c r="AD57" s="835"/>
      <c r="AE57" s="835"/>
      <c r="AF57" s="835"/>
      <c r="AG57" s="836"/>
      <c r="AH57" s="1257"/>
      <c r="AI57" s="1188"/>
      <c r="AJ57" s="1188"/>
      <c r="AK57" s="1188"/>
      <c r="AL57" s="1188"/>
      <c r="AM57" s="1188"/>
      <c r="AN57" s="1188"/>
      <c r="AO57" s="1188"/>
      <c r="AP57" s="1188"/>
      <c r="AQ57" s="1188"/>
      <c r="AR57" s="1188"/>
      <c r="AS57" s="1188"/>
      <c r="AT57" s="1188"/>
      <c r="AU57" s="1188"/>
      <c r="AV57" s="1188"/>
      <c r="AW57" s="1188"/>
      <c r="AX57" s="1188"/>
      <c r="AY57" s="1258"/>
    </row>
    <row r="58" spans="1:53" ht="180" customHeight="1" thickBot="1">
      <c r="A58" s="793"/>
      <c r="B58" s="864" t="s">
        <v>107</v>
      </c>
      <c r="C58" s="865"/>
      <c r="D58" s="1259" t="s">
        <v>365</v>
      </c>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AU58" s="1260"/>
      <c r="AV58" s="1260"/>
      <c r="AW58" s="1260"/>
      <c r="AX58" s="1260"/>
      <c r="AY58" s="1261"/>
      <c r="BA58" s="1262"/>
    </row>
    <row r="59" spans="1:53" ht="20.95" hidden="1" customHeight="1">
      <c r="A59" s="793"/>
      <c r="B59" s="799"/>
      <c r="C59" s="800"/>
      <c r="D59" s="780" t="s">
        <v>109</v>
      </c>
      <c r="E59" s="699"/>
      <c r="F59" s="699"/>
      <c r="G59" s="699"/>
      <c r="H59" s="699"/>
      <c r="I59" s="699"/>
      <c r="J59" s="699"/>
      <c r="K59" s="699"/>
      <c r="L59" s="699"/>
      <c r="M59" s="699"/>
      <c r="N59" s="699"/>
      <c r="O59" s="699"/>
      <c r="P59" s="699"/>
      <c r="Q59" s="699"/>
      <c r="R59" s="699"/>
      <c r="S59" s="699"/>
      <c r="T59" s="699"/>
      <c r="U59" s="699"/>
      <c r="V59" s="699"/>
      <c r="W59" s="699"/>
      <c r="X59" s="699"/>
      <c r="Y59" s="699"/>
      <c r="Z59" s="699"/>
      <c r="AA59" s="699"/>
      <c r="AB59" s="699"/>
      <c r="AC59" s="699"/>
      <c r="AD59" s="699"/>
      <c r="AE59" s="699"/>
      <c r="AF59" s="699"/>
      <c r="AG59" s="699"/>
      <c r="AH59" s="699"/>
      <c r="AI59" s="699"/>
      <c r="AJ59" s="699"/>
      <c r="AK59" s="699"/>
      <c r="AL59" s="699"/>
      <c r="AM59" s="699"/>
      <c r="AN59" s="699"/>
      <c r="AO59" s="699"/>
      <c r="AP59" s="699"/>
      <c r="AQ59" s="699"/>
      <c r="AR59" s="699"/>
      <c r="AS59" s="699"/>
      <c r="AT59" s="699"/>
      <c r="AU59" s="699"/>
      <c r="AV59" s="699"/>
      <c r="AW59" s="699"/>
      <c r="AX59" s="699"/>
      <c r="AY59" s="781"/>
    </row>
    <row r="60" spans="1:53" ht="97.55" hidden="1" customHeight="1">
      <c r="A60" s="793"/>
      <c r="B60" s="799"/>
      <c r="C60" s="800"/>
      <c r="D60" s="869" t="s">
        <v>110</v>
      </c>
      <c r="E60" s="870"/>
      <c r="F60" s="870"/>
      <c r="G60" s="870"/>
      <c r="H60" s="870"/>
      <c r="I60" s="870"/>
      <c r="J60" s="870"/>
      <c r="K60" s="870"/>
      <c r="L60" s="870"/>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870"/>
      <c r="AS60" s="870"/>
      <c r="AT60" s="870"/>
      <c r="AU60" s="870"/>
      <c r="AV60" s="870"/>
      <c r="AW60" s="870"/>
      <c r="AX60" s="870"/>
      <c r="AY60" s="871"/>
    </row>
    <row r="61" spans="1:53" ht="119.8" hidden="1" customHeight="1">
      <c r="A61" s="793"/>
      <c r="B61" s="799"/>
      <c r="C61" s="800"/>
      <c r="D61" s="872" t="s">
        <v>111</v>
      </c>
      <c r="E61" s="873"/>
      <c r="F61" s="873"/>
      <c r="G61" s="873"/>
      <c r="H61" s="873"/>
      <c r="I61" s="873"/>
      <c r="J61" s="873"/>
      <c r="K61" s="873"/>
      <c r="L61" s="873"/>
      <c r="M61" s="873"/>
      <c r="N61" s="873"/>
      <c r="O61" s="873"/>
      <c r="P61" s="873"/>
      <c r="Q61" s="873"/>
      <c r="R61" s="873"/>
      <c r="S61" s="873"/>
      <c r="T61" s="873"/>
      <c r="U61" s="873"/>
      <c r="V61" s="873"/>
      <c r="W61" s="873"/>
      <c r="X61" s="873"/>
      <c r="Y61" s="873"/>
      <c r="Z61" s="873"/>
      <c r="AA61" s="873"/>
      <c r="AB61" s="873"/>
      <c r="AC61" s="873"/>
      <c r="AD61" s="873"/>
      <c r="AE61" s="873"/>
      <c r="AF61" s="873"/>
      <c r="AG61" s="873"/>
      <c r="AH61" s="873"/>
      <c r="AI61" s="873"/>
      <c r="AJ61" s="873"/>
      <c r="AK61" s="873"/>
      <c r="AL61" s="873"/>
      <c r="AM61" s="873"/>
      <c r="AN61" s="873"/>
      <c r="AO61" s="873"/>
      <c r="AP61" s="873"/>
      <c r="AQ61" s="873"/>
      <c r="AR61" s="873"/>
      <c r="AS61" s="873"/>
      <c r="AT61" s="873"/>
      <c r="AU61" s="873"/>
      <c r="AV61" s="873"/>
      <c r="AW61" s="873"/>
      <c r="AX61" s="873"/>
      <c r="AY61" s="874"/>
    </row>
    <row r="62" spans="1:53" ht="20.95" customHeight="1">
      <c r="A62" s="793"/>
      <c r="B62" s="698" t="s">
        <v>112</v>
      </c>
      <c r="C62" s="699"/>
      <c r="D62" s="699"/>
      <c r="E62" s="699"/>
      <c r="F62" s="699"/>
      <c r="G62" s="699"/>
      <c r="H62" s="699"/>
      <c r="I62" s="699"/>
      <c r="J62" s="699"/>
      <c r="K62" s="699"/>
      <c r="L62" s="699"/>
      <c r="M62" s="699"/>
      <c r="N62" s="699"/>
      <c r="O62" s="699"/>
      <c r="P62" s="699"/>
      <c r="Q62" s="699"/>
      <c r="R62" s="699"/>
      <c r="S62" s="699"/>
      <c r="T62" s="699"/>
      <c r="U62" s="699"/>
      <c r="V62" s="699"/>
      <c r="W62" s="699"/>
      <c r="X62" s="699"/>
      <c r="Y62" s="699"/>
      <c r="Z62" s="699"/>
      <c r="AA62" s="699"/>
      <c r="AB62" s="699"/>
      <c r="AC62" s="699"/>
      <c r="AD62" s="699"/>
      <c r="AE62" s="699"/>
      <c r="AF62" s="699"/>
      <c r="AG62" s="699"/>
      <c r="AH62" s="699"/>
      <c r="AI62" s="699"/>
      <c r="AJ62" s="699"/>
      <c r="AK62" s="699"/>
      <c r="AL62" s="699"/>
      <c r="AM62" s="699"/>
      <c r="AN62" s="699"/>
      <c r="AO62" s="699"/>
      <c r="AP62" s="699"/>
      <c r="AQ62" s="699"/>
      <c r="AR62" s="699"/>
      <c r="AS62" s="699"/>
      <c r="AT62" s="699"/>
      <c r="AU62" s="699"/>
      <c r="AV62" s="699"/>
      <c r="AW62" s="699"/>
      <c r="AX62" s="699"/>
      <c r="AY62" s="781"/>
    </row>
    <row r="63" spans="1:53" ht="122.4" customHeight="1">
      <c r="A63" s="875"/>
      <c r="B63" s="1263" t="s">
        <v>280</v>
      </c>
      <c r="C63" s="1090"/>
      <c r="D63" s="1090"/>
      <c r="E63" s="1090"/>
      <c r="F63" s="1264"/>
      <c r="G63" s="1265" t="s">
        <v>366</v>
      </c>
      <c r="H63" s="1093"/>
      <c r="I63" s="1093"/>
      <c r="J63" s="1093"/>
      <c r="K63" s="1093"/>
      <c r="L63" s="1093"/>
      <c r="M63" s="1093"/>
      <c r="N63" s="1093"/>
      <c r="O63" s="1093"/>
      <c r="P63" s="1093"/>
      <c r="Q63" s="1093"/>
      <c r="R63" s="1093"/>
      <c r="S63" s="1093"/>
      <c r="T63" s="1093"/>
      <c r="U63" s="1093"/>
      <c r="V63" s="1093"/>
      <c r="W63" s="1093"/>
      <c r="X63" s="1093"/>
      <c r="Y63" s="1093"/>
      <c r="Z63" s="1093"/>
      <c r="AA63" s="1093"/>
      <c r="AB63" s="1093"/>
      <c r="AC63" s="1093"/>
      <c r="AD63" s="1093"/>
      <c r="AE63" s="1093"/>
      <c r="AF63" s="1093"/>
      <c r="AG63" s="1093"/>
      <c r="AH63" s="1093"/>
      <c r="AI63" s="1093"/>
      <c r="AJ63" s="1093"/>
      <c r="AK63" s="1093"/>
      <c r="AL63" s="1093"/>
      <c r="AM63" s="1093"/>
      <c r="AN63" s="1093"/>
      <c r="AO63" s="1093"/>
      <c r="AP63" s="1093"/>
      <c r="AQ63" s="1093"/>
      <c r="AR63" s="1093"/>
      <c r="AS63" s="1093"/>
      <c r="AT63" s="1093"/>
      <c r="AU63" s="1093"/>
      <c r="AV63" s="1093"/>
      <c r="AW63" s="1093"/>
      <c r="AX63" s="1093"/>
      <c r="AY63" s="1266"/>
    </row>
    <row r="64" spans="1:53" ht="18.350000000000001" customHeight="1">
      <c r="A64" s="875"/>
      <c r="B64" s="882" t="s">
        <v>115</v>
      </c>
      <c r="C64" s="883"/>
      <c r="D64" s="883"/>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c r="AJ64" s="883"/>
      <c r="AK64" s="883"/>
      <c r="AL64" s="883"/>
      <c r="AM64" s="883"/>
      <c r="AN64" s="883"/>
      <c r="AO64" s="883"/>
      <c r="AP64" s="883"/>
      <c r="AQ64" s="883"/>
      <c r="AR64" s="883"/>
      <c r="AS64" s="883"/>
      <c r="AT64" s="883"/>
      <c r="AU64" s="883"/>
      <c r="AV64" s="883"/>
      <c r="AW64" s="883"/>
      <c r="AX64" s="883"/>
      <c r="AY64" s="884"/>
    </row>
    <row r="65" spans="1:95" ht="119.15" customHeight="1" thickBot="1">
      <c r="A65" s="875"/>
      <c r="B65" s="1267" t="s">
        <v>367</v>
      </c>
      <c r="C65" s="1268"/>
      <c r="D65" s="1268"/>
      <c r="E65" s="1268"/>
      <c r="F65" s="1269"/>
      <c r="G65" s="1270" t="s">
        <v>368</v>
      </c>
      <c r="H65" s="1271"/>
      <c r="I65" s="1271"/>
      <c r="J65" s="1271"/>
      <c r="K65" s="1271"/>
      <c r="L65" s="1271"/>
      <c r="M65" s="1271"/>
      <c r="N65" s="1271"/>
      <c r="O65" s="1271"/>
      <c r="P65" s="1271"/>
      <c r="Q65" s="1271"/>
      <c r="R65" s="1271"/>
      <c r="S65" s="1271"/>
      <c r="T65" s="1271"/>
      <c r="U65" s="1271"/>
      <c r="V65" s="1271"/>
      <c r="W65" s="1271"/>
      <c r="X65" s="1271"/>
      <c r="Y65" s="1271"/>
      <c r="Z65" s="1271"/>
      <c r="AA65" s="1271"/>
      <c r="AB65" s="1271"/>
      <c r="AC65" s="1271"/>
      <c r="AD65" s="1271"/>
      <c r="AE65" s="1271"/>
      <c r="AF65" s="1271"/>
      <c r="AG65" s="1271"/>
      <c r="AH65" s="1271"/>
      <c r="AI65" s="1271"/>
      <c r="AJ65" s="1271"/>
      <c r="AK65" s="1271"/>
      <c r="AL65" s="1271"/>
      <c r="AM65" s="1271"/>
      <c r="AN65" s="1271"/>
      <c r="AO65" s="1271"/>
      <c r="AP65" s="1271"/>
      <c r="AQ65" s="1271"/>
      <c r="AR65" s="1271"/>
      <c r="AS65" s="1271"/>
      <c r="AT65" s="1271"/>
      <c r="AU65" s="1271"/>
      <c r="AV65" s="1271"/>
      <c r="AW65" s="1271"/>
      <c r="AX65" s="1271"/>
      <c r="AY65" s="1272"/>
      <c r="BA65" s="1262"/>
      <c r="BB65" s="1262"/>
      <c r="BC65" s="1262"/>
      <c r="BD65" s="1262"/>
      <c r="BE65" s="1262"/>
      <c r="BF65" s="1262"/>
      <c r="BG65" s="1262"/>
      <c r="BH65" s="1262"/>
      <c r="BI65" s="1262"/>
      <c r="BJ65" s="1262"/>
      <c r="BK65" s="1262"/>
      <c r="BL65" s="1262"/>
    </row>
    <row r="66" spans="1:95" ht="19.649999999999999" customHeight="1">
      <c r="A66" s="875"/>
      <c r="B66" s="891" t="s">
        <v>118</v>
      </c>
      <c r="C66" s="892"/>
      <c r="D66" s="892"/>
      <c r="E66" s="892"/>
      <c r="F66" s="892"/>
      <c r="G66" s="892"/>
      <c r="H66" s="892"/>
      <c r="I66" s="892"/>
      <c r="J66" s="892"/>
      <c r="K66" s="892"/>
      <c r="L66" s="892"/>
      <c r="M66" s="892"/>
      <c r="N66" s="892"/>
      <c r="O66" s="892"/>
      <c r="P66" s="892"/>
      <c r="Q66" s="892"/>
      <c r="R66" s="892"/>
      <c r="S66" s="892"/>
      <c r="T66" s="892"/>
      <c r="U66" s="892"/>
      <c r="V66" s="892"/>
      <c r="W66" s="892"/>
      <c r="X66" s="892"/>
      <c r="Y66" s="892"/>
      <c r="Z66" s="892"/>
      <c r="AA66" s="892"/>
      <c r="AB66" s="892"/>
      <c r="AC66" s="892"/>
      <c r="AD66" s="892"/>
      <c r="AE66" s="892"/>
      <c r="AF66" s="892"/>
      <c r="AG66" s="892"/>
      <c r="AH66" s="892"/>
      <c r="AI66" s="892"/>
      <c r="AJ66" s="892"/>
      <c r="AK66" s="892"/>
      <c r="AL66" s="892"/>
      <c r="AM66" s="892"/>
      <c r="AN66" s="892"/>
      <c r="AO66" s="892"/>
      <c r="AP66" s="892"/>
      <c r="AQ66" s="892"/>
      <c r="AR66" s="892"/>
      <c r="AS66" s="892"/>
      <c r="AT66" s="892"/>
      <c r="AU66" s="892"/>
      <c r="AV66" s="892"/>
      <c r="AW66" s="892"/>
      <c r="AX66" s="892"/>
      <c r="AY66" s="893"/>
      <c r="BA66" s="1273"/>
      <c r="BB66" s="1273"/>
      <c r="BC66" s="1273"/>
      <c r="BD66" s="1273"/>
      <c r="BE66" s="1273"/>
      <c r="BF66" s="1273"/>
      <c r="BG66" s="1273"/>
      <c r="BH66" s="1273"/>
      <c r="BI66" s="1273"/>
      <c r="BJ66" s="1273"/>
      <c r="BK66" s="1273"/>
      <c r="BL66" s="1273"/>
      <c r="BM66" s="1273"/>
      <c r="BN66" s="1273"/>
    </row>
    <row r="67" spans="1:95" ht="205.2" customHeight="1" thickBot="1">
      <c r="A67" s="875"/>
      <c r="B67" s="1274"/>
      <c r="C67" s="867"/>
      <c r="D67" s="867"/>
      <c r="E67" s="867"/>
      <c r="F67" s="867"/>
      <c r="G67" s="867"/>
      <c r="H67" s="867"/>
      <c r="I67" s="867"/>
      <c r="J67" s="86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7"/>
      <c r="AK67" s="867"/>
      <c r="AL67" s="867"/>
      <c r="AM67" s="867"/>
      <c r="AN67" s="867"/>
      <c r="AO67" s="867"/>
      <c r="AP67" s="867"/>
      <c r="AQ67" s="867"/>
      <c r="AR67" s="867"/>
      <c r="AS67" s="867"/>
      <c r="AT67" s="867"/>
      <c r="AU67" s="867"/>
      <c r="AV67" s="867"/>
      <c r="AW67" s="867"/>
      <c r="AX67" s="867"/>
      <c r="AY67" s="868"/>
      <c r="BA67" s="1262"/>
      <c r="BB67" s="1262"/>
      <c r="BC67" s="1262"/>
      <c r="BD67" s="1262"/>
      <c r="BE67" s="1262"/>
      <c r="BF67" s="1262"/>
      <c r="BG67" s="1262"/>
      <c r="BH67" s="1262"/>
      <c r="BI67" s="1262"/>
      <c r="BJ67" s="1262"/>
      <c r="BK67" s="1262"/>
      <c r="BL67" s="1262"/>
    </row>
    <row r="68" spans="1:95" ht="19.649999999999999" customHeight="1">
      <c r="A68" s="875"/>
      <c r="B68" s="897" t="s">
        <v>119</v>
      </c>
      <c r="C68" s="898"/>
      <c r="D68" s="898"/>
      <c r="E68" s="898"/>
      <c r="F68" s="898"/>
      <c r="G68" s="898"/>
      <c r="H68" s="898"/>
      <c r="I68" s="898"/>
      <c r="J68" s="898"/>
      <c r="K68" s="898"/>
      <c r="L68" s="898"/>
      <c r="M68" s="898"/>
      <c r="N68" s="898"/>
      <c r="O68" s="898"/>
      <c r="P68" s="898"/>
      <c r="Q68" s="898"/>
      <c r="R68" s="898"/>
      <c r="S68" s="898"/>
      <c r="T68" s="898"/>
      <c r="U68" s="898"/>
      <c r="V68" s="898"/>
      <c r="W68" s="898"/>
      <c r="X68" s="898"/>
      <c r="Y68" s="898"/>
      <c r="Z68" s="898"/>
      <c r="AA68" s="898"/>
      <c r="AB68" s="898"/>
      <c r="AC68" s="898"/>
      <c r="AD68" s="898"/>
      <c r="AE68" s="898"/>
      <c r="AF68" s="898"/>
      <c r="AG68" s="898"/>
      <c r="AH68" s="898"/>
      <c r="AI68" s="898"/>
      <c r="AJ68" s="898"/>
      <c r="AK68" s="898"/>
      <c r="AL68" s="898"/>
      <c r="AM68" s="898"/>
      <c r="AN68" s="898"/>
      <c r="AO68" s="898"/>
      <c r="AP68" s="898"/>
      <c r="AQ68" s="898"/>
      <c r="AR68" s="898"/>
      <c r="AS68" s="898"/>
      <c r="AT68" s="898"/>
      <c r="AU68" s="898"/>
      <c r="AV68" s="898"/>
      <c r="AW68" s="898"/>
      <c r="AX68" s="898"/>
      <c r="AY68" s="899"/>
    </row>
    <row r="69" spans="1:95" ht="20.95" customHeight="1">
      <c r="A69" s="875"/>
      <c r="B69" s="900" t="s">
        <v>120</v>
      </c>
      <c r="C69" s="901"/>
      <c r="D69" s="901"/>
      <c r="E69" s="901"/>
      <c r="F69" s="901"/>
      <c r="G69" s="901"/>
      <c r="H69" s="901"/>
      <c r="I69" s="901"/>
      <c r="J69" s="901"/>
      <c r="K69" s="901"/>
      <c r="L69" s="902"/>
      <c r="M69" s="1275"/>
      <c r="N69" s="1276"/>
      <c r="O69" s="1276"/>
      <c r="P69" s="1276"/>
      <c r="Q69" s="1276"/>
      <c r="R69" s="1276"/>
      <c r="S69" s="1276"/>
      <c r="T69" s="1276"/>
      <c r="U69" s="1276"/>
      <c r="V69" s="1276"/>
      <c r="W69" s="1276"/>
      <c r="X69" s="1276"/>
      <c r="Y69" s="1276"/>
      <c r="Z69" s="1276"/>
      <c r="AA69" s="1277"/>
      <c r="AB69" s="901" t="s">
        <v>121</v>
      </c>
      <c r="AC69" s="901"/>
      <c r="AD69" s="901"/>
      <c r="AE69" s="901"/>
      <c r="AF69" s="901"/>
      <c r="AG69" s="901"/>
      <c r="AH69" s="901"/>
      <c r="AI69" s="901"/>
      <c r="AJ69" s="901"/>
      <c r="AK69" s="902"/>
      <c r="AL69" s="1278" t="s">
        <v>369</v>
      </c>
      <c r="AM69" s="1279"/>
      <c r="AN69" s="1279"/>
      <c r="AO69" s="1279"/>
      <c r="AP69" s="1279"/>
      <c r="AQ69" s="1279"/>
      <c r="AR69" s="1279"/>
      <c r="AS69" s="1279"/>
      <c r="AT69" s="1279"/>
      <c r="AU69" s="1279"/>
      <c r="AV69" s="1279"/>
      <c r="AW69" s="1279"/>
      <c r="AX69" s="1279"/>
      <c r="AY69" s="1280"/>
    </row>
    <row r="70" spans="1:95" ht="9" customHeight="1">
      <c r="A70" s="793"/>
      <c r="B70" s="774"/>
      <c r="C70" s="774"/>
      <c r="D70" s="906"/>
      <c r="E70" s="906"/>
      <c r="F70" s="906"/>
      <c r="G70" s="906"/>
      <c r="H70" s="906"/>
      <c r="I70" s="906"/>
      <c r="J70" s="906"/>
      <c r="K70" s="906"/>
      <c r="L70" s="906"/>
      <c r="M70" s="906"/>
      <c r="N70" s="906"/>
      <c r="O70" s="906"/>
      <c r="P70" s="906"/>
      <c r="Q70" s="906"/>
      <c r="R70" s="906"/>
      <c r="S70" s="906"/>
      <c r="T70" s="906"/>
      <c r="U70" s="906"/>
      <c r="V70" s="906"/>
      <c r="W70" s="906"/>
      <c r="X70" s="906"/>
      <c r="Y70" s="906"/>
      <c r="Z70" s="906"/>
      <c r="AA70" s="906"/>
      <c r="AB70" s="906"/>
      <c r="AC70" s="906"/>
      <c r="AD70" s="906"/>
      <c r="AE70" s="906"/>
      <c r="AF70" s="906"/>
      <c r="AG70" s="906"/>
      <c r="AH70" s="906"/>
      <c r="AI70" s="906"/>
      <c r="AJ70" s="906"/>
      <c r="AK70" s="906"/>
      <c r="AL70" s="906"/>
      <c r="AM70" s="906"/>
      <c r="AN70" s="906"/>
      <c r="AO70" s="906"/>
      <c r="AP70" s="906"/>
      <c r="AQ70" s="906"/>
      <c r="AR70" s="906"/>
      <c r="AS70" s="906"/>
      <c r="AT70" s="906"/>
      <c r="AU70" s="906"/>
      <c r="AV70" s="906"/>
      <c r="AW70" s="906"/>
      <c r="AX70" s="906"/>
      <c r="AY70" s="906"/>
    </row>
    <row r="71" spans="1:95" ht="5.25" customHeight="1" thickBot="1">
      <c r="A71" s="793"/>
      <c r="B71" s="774"/>
      <c r="C71" s="774"/>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c r="AB71" s="906"/>
      <c r="AC71" s="906"/>
      <c r="AD71" s="906"/>
      <c r="AE71" s="906"/>
      <c r="AF71" s="906"/>
      <c r="AG71" s="906"/>
      <c r="AH71" s="906"/>
      <c r="AI71" s="906"/>
      <c r="AJ71" s="906"/>
      <c r="AK71" s="906"/>
      <c r="AL71" s="906"/>
      <c r="AM71" s="906"/>
      <c r="AN71" s="906"/>
      <c r="AO71" s="906"/>
      <c r="AP71" s="906"/>
      <c r="AQ71" s="906"/>
      <c r="AR71" s="906"/>
      <c r="AS71" s="906"/>
      <c r="AT71" s="906"/>
      <c r="AU71" s="906"/>
      <c r="AV71" s="906"/>
      <c r="AW71" s="906"/>
      <c r="AX71" s="906"/>
      <c r="AY71" s="906"/>
    </row>
    <row r="72" spans="1:95" s="793" customFormat="1" ht="20.95" customHeight="1">
      <c r="B72" s="1281" t="s">
        <v>370</v>
      </c>
      <c r="C72" s="1282"/>
      <c r="D72" s="1282"/>
      <c r="E72" s="1282"/>
      <c r="F72" s="1282"/>
      <c r="G72" s="1283"/>
      <c r="H72" s="1284"/>
      <c r="I72" s="1284"/>
      <c r="J72" s="1284"/>
      <c r="K72" s="1284"/>
      <c r="L72" s="1284"/>
      <c r="M72" s="1284"/>
      <c r="N72" s="1284"/>
      <c r="O72" s="1284"/>
      <c r="P72" s="1284"/>
      <c r="Q72" s="1284"/>
      <c r="R72" s="1284"/>
      <c r="S72" s="1284"/>
      <c r="T72" s="1284"/>
      <c r="U72" s="1284"/>
      <c r="V72" s="1284"/>
      <c r="W72" s="1284"/>
      <c r="X72" s="1284"/>
      <c r="Y72" s="1284"/>
      <c r="Z72" s="1284"/>
      <c r="AA72" s="1284"/>
      <c r="AB72" s="1284"/>
      <c r="AC72" s="1284"/>
      <c r="AD72" s="1284"/>
      <c r="AE72" s="1284"/>
      <c r="AF72" s="1284"/>
      <c r="AG72" s="1284"/>
      <c r="AH72" s="1284"/>
      <c r="AI72" s="1284"/>
      <c r="AJ72" s="1285"/>
      <c r="AK72" s="1285"/>
      <c r="AL72" s="1285"/>
      <c r="AM72" s="1285"/>
      <c r="AN72" s="1285"/>
      <c r="AO72" s="1285"/>
      <c r="AP72" s="1285"/>
      <c r="AQ72" s="1285"/>
      <c r="AR72" s="1285"/>
      <c r="AS72" s="1285"/>
      <c r="AT72" s="1285"/>
      <c r="AU72" s="1285"/>
      <c r="AV72" s="1285"/>
      <c r="AW72" s="1285"/>
      <c r="AX72" s="1285"/>
      <c r="AY72" s="1286"/>
      <c r="AZ72" s="1290"/>
      <c r="BA72" s="1290"/>
      <c r="BB72" s="1290"/>
      <c r="BC72" s="1290"/>
      <c r="BD72" s="1290"/>
      <c r="BE72" s="1290"/>
      <c r="BF72" s="1290"/>
      <c r="BG72" s="1290"/>
      <c r="BH72" s="1290"/>
      <c r="BI72" s="1290"/>
      <c r="BJ72" s="1290"/>
      <c r="BK72" s="1290"/>
      <c r="BL72" s="1290"/>
      <c r="BM72" s="1290"/>
      <c r="BN72" s="1290"/>
      <c r="BO72" s="1290"/>
      <c r="BP72" s="1290"/>
      <c r="BQ72" s="1290"/>
      <c r="BR72" s="1290"/>
      <c r="BS72" s="1290"/>
      <c r="BT72" s="1290"/>
      <c r="BU72" s="1290"/>
      <c r="BV72" s="1290"/>
      <c r="BW72" s="1290"/>
      <c r="BX72" s="1290"/>
      <c r="BY72" s="1290"/>
      <c r="BZ72" s="1290"/>
      <c r="CA72" s="1290"/>
      <c r="CB72" s="1290"/>
      <c r="CC72" s="1290"/>
      <c r="CD72" s="975"/>
      <c r="CE72" s="975"/>
      <c r="CF72" s="975"/>
      <c r="CG72" s="975"/>
      <c r="CH72" s="975"/>
      <c r="CI72" s="975"/>
      <c r="CJ72" s="975"/>
      <c r="CK72" s="975"/>
      <c r="CL72" s="975"/>
      <c r="CM72" s="975"/>
      <c r="CN72" s="975"/>
      <c r="CO72" s="975"/>
      <c r="CP72" s="975"/>
      <c r="CQ72" s="975"/>
    </row>
    <row r="73" spans="1:95" ht="20.95" customHeight="1" thickBot="1">
      <c r="B73" s="1287"/>
      <c r="C73" s="1288"/>
      <c r="D73" s="1288"/>
      <c r="E73" s="1288"/>
      <c r="F73" s="1288"/>
      <c r="G73" s="1289"/>
      <c r="H73" s="1290"/>
      <c r="I73" s="1290"/>
      <c r="J73" s="1290"/>
      <c r="K73" s="1290"/>
      <c r="L73" s="1290"/>
      <c r="M73" s="1290"/>
      <c r="N73" s="1290"/>
      <c r="O73" s="1290"/>
      <c r="P73" s="1290"/>
      <c r="Q73" s="1290"/>
      <c r="R73" s="1290"/>
      <c r="S73" s="1290"/>
      <c r="T73" s="1290"/>
      <c r="U73" s="1290"/>
      <c r="V73" s="1290"/>
      <c r="W73" s="1291"/>
      <c r="X73" s="1291"/>
      <c r="Y73" s="1291"/>
      <c r="Z73" s="1291"/>
      <c r="AA73" s="1291"/>
      <c r="AB73" s="1291"/>
      <c r="AC73" s="1291"/>
      <c r="AD73" s="1291"/>
      <c r="AE73" s="1291"/>
      <c r="AF73" s="1291"/>
      <c r="AG73" s="1291"/>
      <c r="AH73" s="1291"/>
      <c r="AI73" s="1291"/>
      <c r="AJ73" s="1292"/>
      <c r="AK73" s="1292"/>
      <c r="AL73" s="975"/>
      <c r="AM73" s="975"/>
      <c r="AN73" s="975"/>
      <c r="AO73" s="975"/>
      <c r="AP73" s="975"/>
      <c r="AQ73" s="975"/>
      <c r="AR73" s="975"/>
      <c r="AS73" s="975"/>
      <c r="AT73" s="975"/>
      <c r="AU73" s="975"/>
      <c r="AV73" s="975"/>
      <c r="AW73" s="975"/>
      <c r="AX73" s="975"/>
      <c r="AY73" s="1293"/>
      <c r="AZ73" s="1290"/>
      <c r="BA73" s="1290"/>
      <c r="BB73" s="1290"/>
      <c r="BC73" s="1290"/>
      <c r="BD73" s="1290"/>
      <c r="BE73" s="1290"/>
      <c r="BF73" s="1290"/>
      <c r="BG73" s="1290"/>
      <c r="BH73" s="1290"/>
      <c r="BI73" s="1290"/>
      <c r="BJ73" s="1290"/>
      <c r="BK73" s="1290"/>
      <c r="BL73" s="1290"/>
      <c r="BM73" s="1290"/>
      <c r="BN73" s="1290"/>
      <c r="BO73" s="1290"/>
      <c r="BP73" s="1290"/>
      <c r="BQ73" s="1290"/>
      <c r="BR73" s="1290"/>
      <c r="BS73" s="1290"/>
      <c r="BT73" s="1290"/>
      <c r="BU73" s="1290"/>
      <c r="BV73" s="1290"/>
      <c r="BW73" s="1290"/>
      <c r="BX73" s="1290"/>
      <c r="BY73" s="1290"/>
      <c r="BZ73" s="1290"/>
      <c r="CA73" s="1290"/>
      <c r="CB73" s="1290"/>
      <c r="CC73" s="1290"/>
      <c r="CD73" s="975"/>
      <c r="CE73" s="975"/>
      <c r="CF73" s="975"/>
      <c r="CG73" s="975"/>
      <c r="CH73" s="975"/>
      <c r="CI73" s="975"/>
      <c r="CJ73" s="975"/>
      <c r="CK73" s="975"/>
      <c r="CL73" s="975"/>
      <c r="CM73" s="975"/>
      <c r="CN73" s="975"/>
      <c r="CO73" s="975"/>
      <c r="CP73" s="975"/>
      <c r="CQ73" s="975"/>
    </row>
    <row r="74" spans="1:95" ht="20.95" customHeight="1">
      <c r="B74" s="1287"/>
      <c r="C74" s="1288"/>
      <c r="D74" s="1288"/>
      <c r="E74" s="1288"/>
      <c r="F74" s="1288"/>
      <c r="G74" s="1289"/>
      <c r="H74" s="1290"/>
      <c r="I74" s="1290"/>
      <c r="J74" s="1290"/>
      <c r="K74" s="1290"/>
      <c r="L74" s="1290"/>
      <c r="M74" s="1290"/>
      <c r="N74" s="793"/>
      <c r="O74" s="793"/>
      <c r="P74" s="793"/>
      <c r="Q74" s="793"/>
      <c r="R74" s="793"/>
      <c r="S74" s="793"/>
      <c r="T74" s="793"/>
      <c r="U74" s="793"/>
      <c r="V74" s="793"/>
      <c r="W74" s="1294" t="s">
        <v>371</v>
      </c>
      <c r="X74" s="1295"/>
      <c r="Y74" s="1295"/>
      <c r="Z74" s="1295"/>
      <c r="AA74" s="1295"/>
      <c r="AB74" s="1295"/>
      <c r="AC74" s="1295"/>
      <c r="AD74" s="1295"/>
      <c r="AE74" s="1295"/>
      <c r="AF74" s="1295"/>
      <c r="AG74" s="1295"/>
      <c r="AH74" s="1295"/>
      <c r="AI74" s="1295"/>
      <c r="AJ74" s="1295"/>
      <c r="AK74" s="1296"/>
      <c r="AL74" s="793"/>
      <c r="AM74" s="793"/>
      <c r="AN74" s="793"/>
      <c r="AO74" s="793"/>
      <c r="AP74" s="793"/>
      <c r="AQ74" s="793"/>
      <c r="AR74" s="975"/>
      <c r="AS74" s="975"/>
      <c r="AT74" s="975"/>
      <c r="AU74" s="975"/>
      <c r="AV74" s="975"/>
      <c r="AW74" s="975"/>
      <c r="AX74" s="793"/>
      <c r="AY74" s="1297"/>
      <c r="AZ74" s="1290"/>
      <c r="BA74" s="1298"/>
      <c r="BB74" s="1298"/>
      <c r="BC74" s="1298"/>
      <c r="BD74" s="1298"/>
      <c r="BE74" s="1298"/>
      <c r="BF74" s="975"/>
      <c r="BG74" s="975"/>
      <c r="BH74" s="975"/>
      <c r="BI74" s="975"/>
      <c r="BJ74" s="975"/>
      <c r="BK74" s="975"/>
      <c r="BL74" s="975"/>
      <c r="BM74" s="1299"/>
      <c r="BN74" s="975"/>
      <c r="BO74" s="975"/>
      <c r="BP74" s="975"/>
      <c r="BQ74" s="975"/>
      <c r="BR74" s="975"/>
      <c r="BS74" s="975"/>
      <c r="BT74" s="975"/>
      <c r="BU74" s="975"/>
      <c r="BV74" s="975"/>
      <c r="BW74" s="975"/>
      <c r="BX74" s="975"/>
      <c r="BY74" s="975"/>
      <c r="BZ74" s="975"/>
      <c r="CA74" s="1298"/>
      <c r="CB74" s="975"/>
      <c r="CC74" s="975"/>
      <c r="CD74" s="975"/>
      <c r="CE74" s="975"/>
      <c r="CF74" s="975"/>
      <c r="CG74" s="975"/>
      <c r="CH74" s="975"/>
      <c r="CI74" s="975"/>
      <c r="CJ74" s="975"/>
      <c r="CK74" s="975"/>
      <c r="CL74" s="975"/>
      <c r="CM74" s="975"/>
      <c r="CN74" s="975"/>
      <c r="CO74" s="1293"/>
    </row>
    <row r="75" spans="1:95" ht="16.399999999999999" customHeight="1">
      <c r="B75" s="1287"/>
      <c r="C75" s="1288"/>
      <c r="D75" s="1288"/>
      <c r="E75" s="1288"/>
      <c r="F75" s="1288"/>
      <c r="G75" s="1289"/>
      <c r="H75" s="1290"/>
      <c r="I75" s="1290"/>
      <c r="J75" s="1290"/>
      <c r="K75" s="1290"/>
      <c r="L75" s="1290"/>
      <c r="M75" s="1290"/>
      <c r="N75" s="793"/>
      <c r="O75" s="793"/>
      <c r="P75" s="793"/>
      <c r="Q75" s="793"/>
      <c r="R75" s="793"/>
      <c r="S75" s="793"/>
      <c r="T75" s="793"/>
      <c r="U75" s="793"/>
      <c r="V75" s="793"/>
      <c r="W75" s="1300"/>
      <c r="X75" s="1301"/>
      <c r="Y75" s="1301"/>
      <c r="Z75" s="1301"/>
      <c r="AA75" s="1301"/>
      <c r="AB75" s="1301"/>
      <c r="AC75" s="1301"/>
      <c r="AD75" s="1301"/>
      <c r="AE75" s="1301"/>
      <c r="AF75" s="1301"/>
      <c r="AG75" s="1301"/>
      <c r="AH75" s="1301"/>
      <c r="AI75" s="1301"/>
      <c r="AJ75" s="1301"/>
      <c r="AK75" s="1302"/>
      <c r="AL75" s="793"/>
      <c r="AM75" s="793"/>
      <c r="AN75" s="793"/>
      <c r="AO75" s="793"/>
      <c r="AP75" s="793"/>
      <c r="AQ75" s="793"/>
      <c r="AR75" s="975"/>
      <c r="AS75" s="975"/>
      <c r="AT75" s="975"/>
      <c r="AU75" s="975"/>
      <c r="AV75" s="975"/>
      <c r="AW75" s="975"/>
      <c r="AX75" s="793"/>
      <c r="AY75" s="875"/>
      <c r="AZ75" s="1290"/>
      <c r="BU75" s="975"/>
      <c r="BV75" s="975"/>
      <c r="BW75" s="975"/>
      <c r="BX75" s="975"/>
      <c r="BY75" s="975"/>
      <c r="BZ75" s="975"/>
      <c r="CA75" s="1298"/>
      <c r="CB75" s="975"/>
      <c r="CC75" s="975"/>
      <c r="CD75" s="975"/>
      <c r="CE75" s="975"/>
      <c r="CF75" s="975"/>
      <c r="CG75" s="975"/>
      <c r="CH75" s="975"/>
      <c r="CI75" s="975"/>
      <c r="CJ75" s="975"/>
      <c r="CK75" s="975"/>
      <c r="CL75" s="975"/>
      <c r="CM75" s="975"/>
      <c r="CN75" s="975"/>
      <c r="CO75" s="1293"/>
    </row>
    <row r="76" spans="1:95" ht="16.399999999999999" customHeight="1">
      <c r="B76" s="1287"/>
      <c r="C76" s="1288"/>
      <c r="D76" s="1288"/>
      <c r="E76" s="1288"/>
      <c r="F76" s="1288"/>
      <c r="G76" s="1289"/>
      <c r="H76" s="1290"/>
      <c r="I76" s="1290"/>
      <c r="J76" s="1290"/>
      <c r="K76" s="1290"/>
      <c r="L76" s="1290"/>
      <c r="M76" s="1290"/>
      <c r="N76" s="793"/>
      <c r="O76" s="793"/>
      <c r="P76" s="793"/>
      <c r="Q76" s="793"/>
      <c r="R76" s="793"/>
      <c r="S76" s="793"/>
      <c r="T76" s="793"/>
      <c r="U76" s="793"/>
      <c r="V76" s="793"/>
      <c r="W76" s="1303">
        <v>55.066000000000003</v>
      </c>
      <c r="X76" s="1304"/>
      <c r="Y76" s="1304"/>
      <c r="Z76" s="1304"/>
      <c r="AA76" s="1304"/>
      <c r="AB76" s="1304"/>
      <c r="AC76" s="1304"/>
      <c r="AD76" s="1304"/>
      <c r="AE76" s="1304"/>
      <c r="AF76" s="1304"/>
      <c r="AG76" s="1304"/>
      <c r="AH76" s="1304"/>
      <c r="AI76" s="1304"/>
      <c r="AJ76" s="1304"/>
      <c r="AK76" s="1305"/>
      <c r="AL76" s="793"/>
      <c r="AM76" s="793"/>
      <c r="AN76" s="793"/>
      <c r="AO76" s="793"/>
      <c r="AP76" s="793"/>
      <c r="AQ76" s="793"/>
      <c r="AR76" s="975"/>
      <c r="AS76" s="975"/>
      <c r="AT76" s="975"/>
      <c r="AU76" s="975"/>
      <c r="AV76" s="975"/>
      <c r="AW76" s="975"/>
      <c r="AX76" s="793"/>
      <c r="AY76" s="875"/>
      <c r="AZ76" s="1290"/>
      <c r="BU76" s="975"/>
      <c r="BV76" s="975"/>
      <c r="BW76" s="975"/>
      <c r="BX76" s="975"/>
      <c r="BY76" s="975"/>
      <c r="BZ76" s="975"/>
      <c r="CA76" s="1298"/>
      <c r="CB76" s="975"/>
      <c r="CC76" s="975"/>
      <c r="CD76" s="975"/>
      <c r="CE76" s="975"/>
      <c r="CF76" s="975"/>
      <c r="CG76" s="975"/>
      <c r="CH76" s="975"/>
      <c r="CI76" s="975"/>
      <c r="CJ76" s="975"/>
      <c r="CK76" s="975"/>
      <c r="CL76" s="975"/>
      <c r="CM76" s="975"/>
      <c r="CN76" s="975"/>
      <c r="CO76" s="1293"/>
    </row>
    <row r="77" spans="1:95" ht="16.399999999999999" customHeight="1" thickBot="1">
      <c r="B77" s="1287"/>
      <c r="C77" s="1288"/>
      <c r="D77" s="1288"/>
      <c r="E77" s="1288"/>
      <c r="F77" s="1288"/>
      <c r="G77" s="1289"/>
      <c r="H77" s="1290"/>
      <c r="I77" s="1290"/>
      <c r="J77" s="1290"/>
      <c r="K77" s="1290"/>
      <c r="L77" s="1290"/>
      <c r="M77" s="1290"/>
      <c r="N77" s="793"/>
      <c r="O77" s="793"/>
      <c r="P77" s="793"/>
      <c r="Q77" s="793"/>
      <c r="R77" s="793"/>
      <c r="S77" s="793"/>
      <c r="T77" s="793"/>
      <c r="U77" s="793"/>
      <c r="V77" s="793"/>
      <c r="W77" s="1306"/>
      <c r="X77" s="1307"/>
      <c r="Y77" s="1307"/>
      <c r="Z77" s="1307"/>
      <c r="AA77" s="1307"/>
      <c r="AB77" s="1307"/>
      <c r="AC77" s="1307"/>
      <c r="AD77" s="1307"/>
      <c r="AE77" s="1307"/>
      <c r="AF77" s="1307"/>
      <c r="AG77" s="1307"/>
      <c r="AH77" s="1307"/>
      <c r="AI77" s="1307"/>
      <c r="AJ77" s="1307"/>
      <c r="AK77" s="1308"/>
      <c r="AL77" s="793"/>
      <c r="AM77" s="793"/>
      <c r="AN77" s="975"/>
      <c r="AO77" s="793"/>
      <c r="AP77" s="793"/>
      <c r="AQ77" s="793"/>
      <c r="AR77" s="975"/>
      <c r="AS77" s="975"/>
      <c r="AT77" s="975"/>
      <c r="AU77" s="975"/>
      <c r="AV77" s="975"/>
      <c r="AW77" s="975"/>
      <c r="AX77" s="793"/>
      <c r="AY77" s="875"/>
      <c r="AZ77" s="1290"/>
      <c r="BU77" s="975"/>
      <c r="BV77" s="975"/>
      <c r="BW77" s="975"/>
      <c r="BX77" s="975"/>
      <c r="BY77" s="975"/>
      <c r="BZ77" s="975"/>
      <c r="CA77" s="1298"/>
      <c r="CB77" s="975"/>
      <c r="CC77" s="975"/>
      <c r="CD77" s="975"/>
      <c r="CE77" s="975"/>
      <c r="CF77" s="975"/>
      <c r="CG77" s="975"/>
      <c r="CH77" s="975"/>
      <c r="CI77" s="975"/>
      <c r="CJ77" s="975"/>
      <c r="CK77" s="975"/>
      <c r="CL77" s="975"/>
      <c r="CM77" s="975"/>
      <c r="CN77" s="975"/>
      <c r="CO77" s="1293"/>
    </row>
    <row r="78" spans="1:95" ht="16.399999999999999" customHeight="1">
      <c r="B78" s="1287"/>
      <c r="C78" s="1288"/>
      <c r="D78" s="1288"/>
      <c r="E78" s="1288"/>
      <c r="F78" s="1288"/>
      <c r="G78" s="1289"/>
      <c r="H78" s="1290"/>
      <c r="I78" s="1290"/>
      <c r="J78" s="1290"/>
      <c r="K78" s="1290"/>
      <c r="L78" s="1290"/>
      <c r="M78" s="1290"/>
      <c r="N78" s="1290"/>
      <c r="O78" s="1290"/>
      <c r="P78" s="1290"/>
      <c r="Q78" s="1290"/>
      <c r="R78" s="1290"/>
      <c r="S78" s="1290"/>
      <c r="T78" s="1290"/>
      <c r="U78" s="1290"/>
      <c r="V78" s="1290"/>
      <c r="W78" s="1290"/>
      <c r="X78" s="1290"/>
      <c r="Y78" s="1290"/>
      <c r="Z78" s="1290"/>
      <c r="AA78" s="1290"/>
      <c r="AB78" s="1290"/>
      <c r="AC78" s="1290"/>
      <c r="AD78" s="1290"/>
      <c r="AE78" s="1290"/>
      <c r="AF78" s="1290"/>
      <c r="AG78" s="1290"/>
      <c r="AH78" s="1290"/>
      <c r="AI78" s="1290"/>
      <c r="AJ78" s="975"/>
      <c r="AK78" s="975"/>
      <c r="AL78" s="975"/>
      <c r="AM78" s="975"/>
      <c r="AN78" s="975"/>
      <c r="AO78" s="975"/>
      <c r="AP78" s="975"/>
      <c r="AQ78" s="975"/>
      <c r="AR78" s="975"/>
      <c r="AS78" s="975"/>
      <c r="AT78" s="975"/>
      <c r="AU78" s="975"/>
      <c r="AV78" s="975"/>
      <c r="AW78" s="975"/>
      <c r="AX78" s="975"/>
      <c r="AY78" s="1293"/>
      <c r="AZ78" s="1290"/>
      <c r="BW78" s="1298"/>
      <c r="BX78" s="1298"/>
      <c r="BY78" s="1298"/>
      <c r="BZ78" s="1298"/>
      <c r="CA78" s="1298"/>
      <c r="CB78" s="1298"/>
      <c r="CC78" s="1298"/>
      <c r="CD78" s="975"/>
      <c r="CE78" s="975"/>
      <c r="CF78" s="975"/>
      <c r="CG78" s="975"/>
      <c r="CH78" s="975"/>
      <c r="CI78" s="975"/>
      <c r="CJ78" s="975"/>
      <c r="CK78" s="975"/>
      <c r="CL78" s="975"/>
      <c r="CM78" s="975"/>
      <c r="CN78" s="975"/>
      <c r="CO78" s="975"/>
      <c r="CP78" s="975"/>
      <c r="CQ78" s="1293"/>
    </row>
    <row r="79" spans="1:95" ht="16.399999999999999" customHeight="1">
      <c r="B79" s="1287"/>
      <c r="C79" s="1288"/>
      <c r="D79" s="1288"/>
      <c r="E79" s="1288"/>
      <c r="F79" s="1288"/>
      <c r="G79" s="1289"/>
      <c r="H79" s="1290"/>
      <c r="I79" s="1290"/>
      <c r="J79" s="1290"/>
      <c r="K79" s="1290"/>
      <c r="L79" s="1290"/>
      <c r="M79" s="1290"/>
      <c r="N79" s="1290"/>
      <c r="O79" s="1290"/>
      <c r="P79" s="1290"/>
      <c r="Q79" s="1290"/>
      <c r="R79" s="1290"/>
      <c r="S79" s="1290"/>
      <c r="T79" s="1290"/>
      <c r="U79" s="1290"/>
      <c r="V79" s="1290"/>
      <c r="W79" s="1290"/>
      <c r="X79" s="1290"/>
      <c r="Y79" s="1290"/>
      <c r="Z79" s="1290"/>
      <c r="AA79" s="1290"/>
      <c r="AB79" s="1290"/>
      <c r="AC79" s="1290"/>
      <c r="AD79" s="1290"/>
      <c r="AE79" s="1290"/>
      <c r="AF79" s="1290"/>
      <c r="AG79" s="1290"/>
      <c r="AH79" s="1290"/>
      <c r="AI79" s="1290"/>
      <c r="AJ79" s="975"/>
      <c r="AK79" s="975"/>
      <c r="AL79" s="975"/>
      <c r="AM79" s="975"/>
      <c r="AN79" s="975"/>
      <c r="AO79" s="975"/>
      <c r="AP79" s="975"/>
      <c r="AQ79" s="975"/>
      <c r="AR79" s="975"/>
      <c r="AS79" s="975"/>
      <c r="AT79" s="975"/>
      <c r="AU79" s="975"/>
      <c r="AV79" s="975"/>
      <c r="AW79" s="975"/>
      <c r="AX79" s="975"/>
      <c r="AY79" s="1293"/>
      <c r="AZ79" s="1290"/>
      <c r="BW79" s="1298"/>
      <c r="BX79" s="1298"/>
      <c r="BY79" s="1298"/>
      <c r="BZ79" s="1298"/>
      <c r="CA79" s="1298"/>
      <c r="CB79" s="1298"/>
      <c r="CC79" s="1298"/>
      <c r="CD79" s="975"/>
      <c r="CE79" s="975"/>
      <c r="CF79" s="975"/>
      <c r="CG79" s="975"/>
      <c r="CH79" s="975"/>
      <c r="CI79" s="975"/>
      <c r="CJ79" s="975"/>
      <c r="CK79" s="975"/>
      <c r="CL79" s="975"/>
      <c r="CM79" s="975"/>
      <c r="CN79" s="975"/>
      <c r="CO79" s="975"/>
      <c r="CP79" s="975"/>
      <c r="CQ79" s="1293"/>
    </row>
    <row r="80" spans="1:95" ht="16.399999999999999" customHeight="1">
      <c r="B80" s="1287"/>
      <c r="C80" s="1288"/>
      <c r="D80" s="1288"/>
      <c r="E80" s="1288"/>
      <c r="F80" s="1288"/>
      <c r="G80" s="1289"/>
      <c r="H80" s="1290"/>
      <c r="I80" s="1290"/>
      <c r="J80" s="1290"/>
      <c r="K80" s="1290"/>
      <c r="L80" s="1290"/>
      <c r="M80" s="1290"/>
      <c r="N80" s="1290"/>
      <c r="O80" s="1290"/>
      <c r="P80" s="1290"/>
      <c r="Q80" s="1290"/>
      <c r="R80" s="1290"/>
      <c r="S80" s="1290"/>
      <c r="T80" s="1290"/>
      <c r="U80" s="1290"/>
      <c r="V80" s="1290"/>
      <c r="W80" s="1290"/>
      <c r="X80" s="1290"/>
      <c r="Y80" s="1290"/>
      <c r="Z80" s="1290"/>
      <c r="AA80" s="1290"/>
      <c r="AB80" s="1290"/>
      <c r="AC80" s="1290"/>
      <c r="AD80" s="1290"/>
      <c r="AE80" s="1290"/>
      <c r="AF80" s="1290"/>
      <c r="AG80" s="1290"/>
      <c r="AH80" s="1290"/>
      <c r="AI80" s="1290"/>
      <c r="AJ80" s="975"/>
      <c r="AK80" s="975"/>
      <c r="AL80" s="975"/>
      <c r="AM80" s="975"/>
      <c r="AN80" s="975"/>
      <c r="AO80" s="975"/>
      <c r="AP80" s="975"/>
      <c r="AQ80" s="975"/>
      <c r="AR80" s="975"/>
      <c r="AS80" s="975"/>
      <c r="AT80" s="975"/>
      <c r="AU80" s="975"/>
      <c r="AV80" s="975"/>
      <c r="AW80" s="975"/>
      <c r="AX80" s="975"/>
      <c r="AY80" s="1293"/>
      <c r="AZ80" s="1290"/>
      <c r="BP80" s="1298"/>
      <c r="BQ80" s="1298"/>
      <c r="BR80" s="1298"/>
      <c r="BS80" s="1298"/>
      <c r="BT80" s="1298"/>
      <c r="BU80" s="1298"/>
      <c r="BV80" s="1298"/>
      <c r="BW80" s="1298"/>
      <c r="BX80" s="1298"/>
      <c r="BY80" s="1298"/>
      <c r="BZ80" s="1298"/>
      <c r="CA80" s="1298"/>
      <c r="CB80" s="1298"/>
      <c r="CC80" s="1298"/>
      <c r="CD80" s="975"/>
      <c r="CE80" s="975"/>
      <c r="CF80" s="975"/>
      <c r="CG80" s="975"/>
      <c r="CH80" s="975"/>
      <c r="CI80" s="975"/>
      <c r="CJ80" s="975"/>
      <c r="CK80" s="975"/>
      <c r="CL80" s="975"/>
      <c r="CM80" s="975"/>
      <c r="CN80" s="975"/>
      <c r="CO80" s="975"/>
      <c r="CP80" s="975"/>
      <c r="CQ80" s="1293"/>
    </row>
    <row r="81" spans="2:94" ht="16.399999999999999" customHeight="1">
      <c r="B81" s="1287"/>
      <c r="C81" s="1288"/>
      <c r="D81" s="1288"/>
      <c r="E81" s="1288"/>
      <c r="F81" s="1288"/>
      <c r="G81" s="1289"/>
      <c r="H81" s="1290"/>
      <c r="I81" s="1290"/>
      <c r="J81" s="1290"/>
      <c r="K81" s="1290"/>
      <c r="L81" s="1290"/>
      <c r="M81" s="1290"/>
      <c r="N81" s="1290"/>
      <c r="O81" s="1290"/>
      <c r="P81" s="1290"/>
      <c r="Q81" s="793"/>
      <c r="R81" s="1290"/>
      <c r="S81" s="1290"/>
      <c r="T81" s="1290"/>
      <c r="U81" s="1290"/>
      <c r="V81" s="1290"/>
      <c r="W81" s="1290"/>
      <c r="X81" s="1290"/>
      <c r="Y81" s="1290"/>
      <c r="Z81" s="1290"/>
      <c r="AA81" s="1290"/>
      <c r="AB81" s="1290"/>
      <c r="AC81" s="793"/>
      <c r="AD81" s="793"/>
      <c r="AE81" s="793"/>
      <c r="AF81" s="793"/>
      <c r="AG81" s="793"/>
      <c r="AH81" s="793"/>
      <c r="AI81" s="793"/>
      <c r="AJ81" s="793"/>
      <c r="AK81" s="793"/>
      <c r="AL81" s="793"/>
      <c r="AM81" s="793"/>
      <c r="AN81" s="793"/>
      <c r="AO81" s="793"/>
      <c r="AP81" s="793"/>
      <c r="AQ81" s="793"/>
      <c r="AR81" s="975"/>
      <c r="AS81" s="975"/>
      <c r="AT81" s="975"/>
      <c r="AU81" s="975"/>
      <c r="AV81" s="975"/>
      <c r="AW81" s="975"/>
      <c r="AX81" s="975"/>
      <c r="AY81" s="1297"/>
      <c r="BO81" s="1298"/>
      <c r="BP81" s="1298"/>
      <c r="BQ81" s="1298"/>
      <c r="BR81" s="1298"/>
      <c r="BS81" s="1298"/>
      <c r="BT81" s="1298"/>
      <c r="BU81" s="1298"/>
      <c r="BV81" s="1298"/>
      <c r="BW81" s="1298"/>
      <c r="BX81" s="975"/>
      <c r="BY81" s="975"/>
      <c r="BZ81" s="975"/>
      <c r="CA81" s="975"/>
      <c r="CB81" s="975"/>
      <c r="CC81" s="975"/>
      <c r="CD81" s="975"/>
      <c r="CE81" s="975"/>
      <c r="CF81" s="975"/>
      <c r="CG81" s="975"/>
      <c r="CH81" s="975"/>
      <c r="CI81" s="975"/>
      <c r="CJ81" s="975"/>
      <c r="CK81" s="975"/>
      <c r="CL81" s="975"/>
      <c r="CM81" s="975"/>
      <c r="CN81" s="975"/>
      <c r="CO81" s="975"/>
      <c r="CP81" s="1293"/>
    </row>
    <row r="82" spans="2:94" ht="16.399999999999999" customHeight="1">
      <c r="B82" s="1287"/>
      <c r="C82" s="1288"/>
      <c r="D82" s="1288"/>
      <c r="E82" s="1288"/>
      <c r="F82" s="1288"/>
      <c r="G82" s="1289"/>
      <c r="H82" s="1290"/>
      <c r="I82" s="1290"/>
      <c r="J82" s="1290"/>
      <c r="K82" s="1290"/>
      <c r="L82" s="1290"/>
      <c r="M82" s="1290"/>
      <c r="N82" s="1290"/>
      <c r="O82" s="1290"/>
      <c r="P82" s="1290"/>
      <c r="Q82" s="793"/>
      <c r="R82" s="1290"/>
      <c r="S82" s="1290"/>
      <c r="T82" s="1290"/>
      <c r="U82" s="1290"/>
      <c r="V82" s="1290"/>
      <c r="W82" s="1290"/>
      <c r="X82" s="1290"/>
      <c r="Y82" s="1290"/>
      <c r="Z82" s="1290"/>
      <c r="AA82" s="1290"/>
      <c r="AB82" s="1290"/>
      <c r="AC82" s="793"/>
      <c r="AD82" s="793"/>
      <c r="AE82" s="793"/>
      <c r="AF82" s="793"/>
      <c r="AG82" s="793"/>
      <c r="AH82" s="793"/>
      <c r="AI82" s="793"/>
      <c r="AJ82" s="793"/>
      <c r="AK82" s="793"/>
      <c r="AL82" s="793"/>
      <c r="AM82" s="793"/>
      <c r="AN82" s="793"/>
      <c r="AO82" s="793"/>
      <c r="AP82" s="793"/>
      <c r="AQ82" s="793"/>
      <c r="AR82" s="975"/>
      <c r="AS82" s="975"/>
      <c r="AT82" s="975"/>
      <c r="AU82" s="975"/>
      <c r="AV82" s="975"/>
      <c r="AW82" s="975"/>
      <c r="AX82" s="975"/>
      <c r="AY82" s="1297"/>
      <c r="BO82" s="1298"/>
      <c r="BP82" s="1298"/>
      <c r="BQ82" s="1298"/>
      <c r="BR82" s="1298"/>
      <c r="BS82" s="1298"/>
      <c r="BT82" s="1298"/>
      <c r="BU82" s="1298"/>
      <c r="BV82" s="1298"/>
      <c r="BW82" s="1298"/>
      <c r="BX82" s="975"/>
      <c r="BY82" s="975"/>
      <c r="BZ82" s="975"/>
      <c r="CA82" s="975"/>
      <c r="CB82" s="975"/>
      <c r="CC82" s="975"/>
      <c r="CD82" s="975"/>
      <c r="CE82" s="975"/>
      <c r="CF82" s="975"/>
      <c r="CG82" s="975"/>
      <c r="CH82" s="975"/>
      <c r="CI82" s="975"/>
      <c r="CJ82" s="975"/>
      <c r="CK82" s="975"/>
      <c r="CL82" s="975"/>
      <c r="CM82" s="975"/>
      <c r="CN82" s="975"/>
      <c r="CO82" s="975"/>
      <c r="CP82" s="1293"/>
    </row>
    <row r="83" spans="2:94" ht="16.399999999999999" customHeight="1">
      <c r="B83" s="1287"/>
      <c r="C83" s="1288"/>
      <c r="D83" s="1288"/>
      <c r="E83" s="1288"/>
      <c r="F83" s="1288"/>
      <c r="G83" s="1289"/>
      <c r="H83" s="1290"/>
      <c r="I83" s="1290"/>
      <c r="J83" s="1290"/>
      <c r="K83" s="1290"/>
      <c r="L83" s="1290"/>
      <c r="M83" s="1290"/>
      <c r="N83" s="1290"/>
      <c r="O83" s="1290"/>
      <c r="P83" s="1290"/>
      <c r="Q83" s="793"/>
      <c r="R83" s="1290"/>
      <c r="S83" s="1290"/>
      <c r="T83" s="1290"/>
      <c r="U83" s="1290"/>
      <c r="V83" s="1290"/>
      <c r="W83" s="1290"/>
      <c r="X83" s="1290"/>
      <c r="Y83" s="1290"/>
      <c r="Z83" s="1290"/>
      <c r="AA83" s="1290"/>
      <c r="AB83" s="1290"/>
      <c r="AC83" s="793"/>
      <c r="AD83" s="793"/>
      <c r="AE83" s="793"/>
      <c r="AF83" s="793"/>
      <c r="AG83" s="793"/>
      <c r="AH83" s="793"/>
      <c r="AI83" s="793"/>
      <c r="AJ83" s="793"/>
      <c r="AK83" s="793"/>
      <c r="AL83" s="793"/>
      <c r="AM83" s="793"/>
      <c r="AN83" s="793"/>
      <c r="AO83" s="793"/>
      <c r="AP83" s="793"/>
      <c r="AQ83" s="793"/>
      <c r="AR83" s="975"/>
      <c r="AS83" s="975"/>
      <c r="AT83" s="975"/>
      <c r="AU83" s="975"/>
      <c r="AV83" s="975"/>
      <c r="AW83" s="975"/>
      <c r="AX83" s="975"/>
      <c r="AY83" s="1297"/>
      <c r="BO83" s="1298"/>
      <c r="BP83" s="1298"/>
      <c r="BQ83" s="1298"/>
      <c r="BR83" s="1298"/>
      <c r="BS83" s="1298"/>
      <c r="BT83" s="1298"/>
      <c r="BU83" s="1298"/>
      <c r="BV83" s="1298"/>
      <c r="BW83" s="1298"/>
      <c r="BX83" s="975"/>
      <c r="BY83" s="975"/>
      <c r="BZ83" s="975"/>
      <c r="CA83" s="975"/>
      <c r="CB83" s="975"/>
      <c r="CC83" s="975"/>
      <c r="CD83" s="975"/>
      <c r="CE83" s="975"/>
      <c r="CF83" s="975"/>
      <c r="CG83" s="975"/>
      <c r="CH83" s="975"/>
      <c r="CI83" s="975"/>
      <c r="CJ83" s="975"/>
      <c r="CK83" s="975"/>
      <c r="CL83" s="975"/>
      <c r="CM83" s="975"/>
      <c r="CN83" s="975"/>
      <c r="CO83" s="975"/>
      <c r="CP83" s="1293"/>
    </row>
    <row r="84" spans="2:94" ht="16.399999999999999" customHeight="1">
      <c r="B84" s="1287"/>
      <c r="C84" s="1288"/>
      <c r="D84" s="1288"/>
      <c r="E84" s="1288"/>
      <c r="F84" s="1288"/>
      <c r="G84" s="1289"/>
      <c r="H84" s="1290"/>
      <c r="I84" s="1290"/>
      <c r="J84" s="1290"/>
      <c r="K84" s="1290"/>
      <c r="L84" s="1290"/>
      <c r="M84" s="1290"/>
      <c r="N84" s="1290"/>
      <c r="O84" s="1290"/>
      <c r="P84" s="1290"/>
      <c r="Q84" s="793"/>
      <c r="R84" s="1290"/>
      <c r="S84" s="1290"/>
      <c r="T84" s="1290"/>
      <c r="U84" s="1290"/>
      <c r="V84" s="1290"/>
      <c r="W84" s="1290"/>
      <c r="X84" s="1290"/>
      <c r="Y84" s="1290"/>
      <c r="Z84" s="1290"/>
      <c r="AA84" s="1290"/>
      <c r="AB84" s="1290"/>
      <c r="AC84" s="793"/>
      <c r="AD84" s="793"/>
      <c r="AE84" s="793"/>
      <c r="AF84" s="793"/>
      <c r="AG84" s="793"/>
      <c r="AH84" s="793"/>
      <c r="AI84" s="793"/>
      <c r="AJ84" s="793"/>
      <c r="AK84" s="793"/>
      <c r="AL84" s="793"/>
      <c r="AM84" s="793"/>
      <c r="AN84" s="793"/>
      <c r="AO84" s="793"/>
      <c r="AP84" s="793"/>
      <c r="AQ84" s="793"/>
      <c r="AR84" s="975"/>
      <c r="AS84" s="975"/>
      <c r="AT84" s="975"/>
      <c r="AU84" s="975"/>
      <c r="AV84" s="975"/>
      <c r="AW84" s="975"/>
      <c r="AX84" s="975"/>
      <c r="AY84" s="1297"/>
      <c r="BO84" s="1298"/>
      <c r="BP84" s="1298"/>
      <c r="BQ84" s="1298"/>
      <c r="BR84" s="1298"/>
      <c r="BS84" s="1298"/>
      <c r="BT84" s="1298"/>
      <c r="BU84" s="1298"/>
      <c r="BV84" s="1298"/>
      <c r="BW84" s="1298"/>
      <c r="BX84" s="975"/>
      <c r="BY84" s="975"/>
      <c r="BZ84" s="975"/>
      <c r="CA84" s="975"/>
      <c r="CB84" s="975"/>
      <c r="CC84" s="975"/>
      <c r="CD84" s="975"/>
      <c r="CE84" s="975"/>
      <c r="CF84" s="975"/>
      <c r="CG84" s="975"/>
      <c r="CH84" s="975"/>
      <c r="CI84" s="975"/>
      <c r="CJ84" s="975"/>
      <c r="CK84" s="975"/>
      <c r="CL84" s="975"/>
      <c r="CM84" s="975"/>
      <c r="CN84" s="975"/>
      <c r="CO84" s="975"/>
      <c r="CP84" s="1293"/>
    </row>
    <row r="85" spans="2:94" ht="16.399999999999999" customHeight="1">
      <c r="B85" s="1287"/>
      <c r="C85" s="1288"/>
      <c r="D85" s="1288"/>
      <c r="E85" s="1288"/>
      <c r="F85" s="1288"/>
      <c r="G85" s="1289"/>
      <c r="H85" s="1290"/>
      <c r="I85" s="1290"/>
      <c r="J85" s="1290"/>
      <c r="K85" s="1290"/>
      <c r="L85" s="1290"/>
      <c r="M85" s="1290"/>
      <c r="N85" s="1290"/>
      <c r="O85" s="1290"/>
      <c r="P85" s="1290"/>
      <c r="Q85" s="793"/>
      <c r="R85" s="1309"/>
      <c r="S85" s="1290"/>
      <c r="T85" s="1290"/>
      <c r="U85" s="1290"/>
      <c r="V85" s="1290"/>
      <c r="W85" s="1290"/>
      <c r="X85" s="1290"/>
      <c r="Y85" s="1290"/>
      <c r="Z85" s="1290"/>
      <c r="AA85" s="1290"/>
      <c r="AB85" s="1290"/>
      <c r="AC85" s="793"/>
      <c r="AD85" s="793"/>
      <c r="AE85" s="793"/>
      <c r="AF85" s="793"/>
      <c r="AG85" s="793"/>
      <c r="AH85" s="793"/>
      <c r="AI85" s="793"/>
      <c r="AJ85" s="793"/>
      <c r="AK85" s="793"/>
      <c r="AL85" s="793"/>
      <c r="AM85" s="793"/>
      <c r="AN85" s="793"/>
      <c r="AO85" s="793"/>
      <c r="AP85" s="793"/>
      <c r="AQ85" s="793"/>
      <c r="AR85" s="975"/>
      <c r="AS85" s="975"/>
      <c r="AT85" s="975"/>
      <c r="AU85" s="975"/>
      <c r="AV85" s="975"/>
      <c r="AW85" s="975"/>
      <c r="AX85" s="975"/>
      <c r="AY85" s="1297"/>
      <c r="BO85" s="1298"/>
      <c r="BP85" s="1298"/>
      <c r="BQ85" s="1298"/>
      <c r="BR85" s="1298"/>
      <c r="BS85" s="1298"/>
      <c r="BT85" s="1298"/>
      <c r="BU85" s="1298"/>
      <c r="BV85" s="1298"/>
      <c r="BW85" s="1298"/>
      <c r="BX85" s="975"/>
      <c r="BY85" s="975"/>
      <c r="BZ85" s="975"/>
      <c r="CA85" s="975"/>
      <c r="CB85" s="975"/>
      <c r="CC85" s="975"/>
      <c r="CD85" s="975"/>
      <c r="CE85" s="975"/>
      <c r="CF85" s="975"/>
      <c r="CG85" s="975"/>
      <c r="CH85" s="975"/>
      <c r="CI85" s="975"/>
      <c r="CJ85" s="975"/>
      <c r="CK85" s="975"/>
      <c r="CL85" s="975"/>
      <c r="CM85" s="975"/>
      <c r="CN85" s="975"/>
      <c r="CO85" s="975"/>
      <c r="CP85" s="1293"/>
    </row>
    <row r="86" spans="2:94" ht="16.399999999999999" customHeight="1" thickBot="1">
      <c r="B86" s="1287"/>
      <c r="C86" s="1288"/>
      <c r="D86" s="1288"/>
      <c r="E86" s="1288"/>
      <c r="F86" s="1288"/>
      <c r="G86" s="1289"/>
      <c r="H86" s="1290"/>
      <c r="I86" s="1290"/>
      <c r="J86" s="1290"/>
      <c r="K86" s="1290"/>
      <c r="L86" s="1290"/>
      <c r="M86" s="1290"/>
      <c r="N86" s="1290"/>
      <c r="O86" s="1310"/>
      <c r="P86" s="793"/>
      <c r="Q86" s="1310"/>
      <c r="R86" s="1310"/>
      <c r="S86" s="1310"/>
      <c r="T86" s="1310"/>
      <c r="U86" s="1310"/>
      <c r="V86" s="1310"/>
      <c r="W86" s="1310"/>
      <c r="X86" s="1310"/>
      <c r="Y86" s="1310"/>
      <c r="Z86" s="1310"/>
      <c r="AA86" s="1310"/>
      <c r="AB86" s="1310"/>
      <c r="AC86" s="793"/>
      <c r="AD86" s="793"/>
      <c r="AE86" s="793"/>
      <c r="AF86" s="793"/>
      <c r="AG86" s="793"/>
      <c r="AH86" s="793"/>
      <c r="AI86" s="793"/>
      <c r="AJ86" s="793"/>
      <c r="AK86" s="793"/>
      <c r="AL86" s="793"/>
      <c r="AM86" s="793"/>
      <c r="AN86" s="793"/>
      <c r="AO86" s="793"/>
      <c r="AP86" s="793"/>
      <c r="AQ86" s="793"/>
      <c r="AR86" s="975"/>
      <c r="AS86" s="975"/>
      <c r="AT86" s="975"/>
      <c r="AU86" s="975"/>
      <c r="AV86" s="975"/>
      <c r="AW86" s="975"/>
      <c r="AX86" s="975"/>
      <c r="AY86" s="1297"/>
      <c r="BO86" s="1310"/>
      <c r="BP86" s="1310"/>
      <c r="BQ86" s="1310"/>
      <c r="BR86" s="1310"/>
      <c r="BS86" s="1310"/>
      <c r="BT86" s="1310"/>
      <c r="BU86" s="1310"/>
      <c r="BV86" s="1310"/>
      <c r="BW86" s="1310"/>
      <c r="BX86" s="975"/>
      <c r="BY86" s="975"/>
      <c r="BZ86" s="975"/>
      <c r="CA86" s="975"/>
      <c r="CB86" s="975"/>
      <c r="CC86" s="975"/>
      <c r="CD86" s="975"/>
      <c r="CE86" s="975"/>
      <c r="CF86" s="975"/>
      <c r="CG86" s="975"/>
      <c r="CH86" s="975"/>
      <c r="CI86" s="975"/>
      <c r="CJ86" s="975"/>
      <c r="CK86" s="975"/>
      <c r="CL86" s="975"/>
      <c r="CM86" s="975"/>
      <c r="CN86" s="975"/>
      <c r="CO86" s="975"/>
      <c r="CP86" s="1293"/>
    </row>
    <row r="87" spans="2:94" ht="16.399999999999999" customHeight="1">
      <c r="B87" s="1287"/>
      <c r="C87" s="1288"/>
      <c r="D87" s="1288"/>
      <c r="E87" s="1288"/>
      <c r="F87" s="1288"/>
      <c r="G87" s="1289"/>
      <c r="H87" s="1290"/>
      <c r="I87" s="1290"/>
      <c r="J87" s="793"/>
      <c r="K87" s="793"/>
      <c r="L87" s="793"/>
      <c r="M87" s="793"/>
      <c r="N87" s="793"/>
      <c r="O87" s="1312" t="s">
        <v>372</v>
      </c>
      <c r="P87" s="1313"/>
      <c r="Q87" s="1313"/>
      <c r="R87" s="1313"/>
      <c r="S87" s="1313"/>
      <c r="T87" s="1313"/>
      <c r="U87" s="1313"/>
      <c r="V87" s="1313"/>
      <c r="W87" s="1313"/>
      <c r="X87" s="1314"/>
      <c r="Y87" s="793"/>
      <c r="Z87" s="793"/>
      <c r="AA87" s="793"/>
      <c r="AB87" s="793"/>
      <c r="AC87" s="793"/>
      <c r="AD87" s="793"/>
      <c r="AE87" s="793"/>
      <c r="AF87" s="793"/>
      <c r="AG87" s="793"/>
      <c r="AH87" s="793"/>
      <c r="AI87" s="793"/>
      <c r="AJ87" s="975"/>
      <c r="AK87" s="975"/>
      <c r="AL87" s="975"/>
      <c r="AM87" s="975"/>
      <c r="AN87" s="975"/>
      <c r="AO87" s="975"/>
      <c r="AP87" s="975"/>
      <c r="AQ87" s="975"/>
      <c r="AR87" s="975"/>
      <c r="AS87" s="975"/>
      <c r="AT87" s="975"/>
      <c r="AU87" s="975"/>
      <c r="AV87" s="975"/>
      <c r="AW87" s="975"/>
      <c r="AX87" s="975"/>
      <c r="AY87" s="1297"/>
      <c r="AZ87" s="1311"/>
      <c r="BK87" s="980"/>
      <c r="BL87" s="980"/>
      <c r="BM87" s="980"/>
      <c r="BN87" s="980"/>
      <c r="BO87" s="975"/>
      <c r="BP87" s="975"/>
      <c r="BQ87" s="975"/>
      <c r="BR87" s="975"/>
      <c r="BS87" s="975"/>
      <c r="BT87" s="975"/>
      <c r="BU87" s="975"/>
      <c r="BV87" s="975"/>
      <c r="BW87" s="975"/>
      <c r="BX87" s="975"/>
      <c r="BY87" s="975"/>
      <c r="BZ87" s="975"/>
      <c r="CA87" s="1315"/>
      <c r="CB87" s="975"/>
      <c r="CC87" s="975"/>
      <c r="CD87" s="975"/>
      <c r="CE87" s="975"/>
      <c r="CF87" s="975"/>
      <c r="CG87" s="975"/>
      <c r="CH87" s="975"/>
      <c r="CI87" s="975"/>
      <c r="CJ87" s="975"/>
      <c r="CK87" s="975"/>
      <c r="CL87" s="975"/>
      <c r="CM87" s="975"/>
      <c r="CN87" s="975"/>
      <c r="CO87" s="975"/>
      <c r="CP87" s="1293"/>
    </row>
    <row r="88" spans="2:94" ht="16.399999999999999" customHeight="1">
      <c r="B88" s="1287"/>
      <c r="C88" s="1288"/>
      <c r="D88" s="1288"/>
      <c r="E88" s="1288"/>
      <c r="F88" s="1288"/>
      <c r="G88" s="1289"/>
      <c r="H88" s="1290"/>
      <c r="I88" s="1290"/>
      <c r="J88" s="793"/>
      <c r="K88" s="793"/>
      <c r="L88" s="793"/>
      <c r="M88" s="793"/>
      <c r="N88" s="793"/>
      <c r="O88" s="1316"/>
      <c r="P88" s="1317"/>
      <c r="Q88" s="1317"/>
      <c r="R88" s="1317"/>
      <c r="S88" s="1317"/>
      <c r="T88" s="1317"/>
      <c r="U88" s="1317"/>
      <c r="V88" s="1317"/>
      <c r="W88" s="1317"/>
      <c r="X88" s="1318"/>
      <c r="Y88" s="793"/>
      <c r="Z88" s="793"/>
      <c r="AA88" s="793"/>
      <c r="AB88" s="793"/>
      <c r="AC88" s="793"/>
      <c r="AD88" s="793"/>
      <c r="AE88" s="793"/>
      <c r="AF88" s="793"/>
      <c r="AG88" s="793"/>
      <c r="AH88" s="793"/>
      <c r="AI88" s="793"/>
      <c r="AJ88" s="975"/>
      <c r="AK88" s="975"/>
      <c r="AL88" s="975"/>
      <c r="AM88" s="975"/>
      <c r="AN88" s="975"/>
      <c r="AO88" s="975"/>
      <c r="AP88" s="975"/>
      <c r="AQ88" s="975"/>
      <c r="AR88" s="975"/>
      <c r="AS88" s="975"/>
      <c r="AT88" s="975"/>
      <c r="AU88" s="975"/>
      <c r="AV88" s="975"/>
      <c r="AW88" s="975"/>
      <c r="AX88" s="975"/>
      <c r="AY88" s="1297"/>
      <c r="AZ88" s="1311"/>
      <c r="BK88" s="980"/>
      <c r="BL88" s="980"/>
      <c r="BM88" s="980"/>
      <c r="BN88" s="980"/>
      <c r="BO88" s="975"/>
      <c r="BP88" s="975"/>
      <c r="BQ88" s="975"/>
      <c r="BR88" s="975"/>
      <c r="BS88" s="975"/>
      <c r="BT88" s="975"/>
      <c r="BU88" s="975"/>
      <c r="BV88" s="975"/>
      <c r="BW88" s="975"/>
      <c r="BX88" s="975"/>
      <c r="BY88" s="975"/>
      <c r="BZ88" s="975"/>
      <c r="CA88" s="1315"/>
      <c r="CB88" s="975"/>
      <c r="CC88" s="975"/>
      <c r="CD88" s="975"/>
      <c r="CE88" s="975"/>
      <c r="CF88" s="975"/>
      <c r="CG88" s="975"/>
      <c r="CH88" s="975"/>
      <c r="CI88" s="975"/>
      <c r="CJ88" s="975"/>
      <c r="CK88" s="975"/>
      <c r="CL88" s="975"/>
      <c r="CM88" s="975"/>
      <c r="CN88" s="975"/>
      <c r="CO88" s="975"/>
      <c r="CP88" s="1293"/>
    </row>
    <row r="89" spans="2:94" ht="16.399999999999999" customHeight="1">
      <c r="B89" s="1287"/>
      <c r="C89" s="1288"/>
      <c r="D89" s="1288"/>
      <c r="E89" s="1288"/>
      <c r="F89" s="1288"/>
      <c r="G89" s="1289"/>
      <c r="H89" s="1290"/>
      <c r="I89" s="1290"/>
      <c r="J89" s="793"/>
      <c r="K89" s="793"/>
      <c r="L89" s="793"/>
      <c r="M89" s="793"/>
      <c r="N89" s="793"/>
      <c r="O89" s="1316"/>
      <c r="P89" s="1317"/>
      <c r="Q89" s="1317"/>
      <c r="R89" s="1317"/>
      <c r="S89" s="1317"/>
      <c r="T89" s="1317"/>
      <c r="U89" s="1317"/>
      <c r="V89" s="1317"/>
      <c r="W89" s="1317"/>
      <c r="X89" s="1318"/>
      <c r="Y89" s="793"/>
      <c r="Z89" s="793"/>
      <c r="AA89" s="793"/>
      <c r="AB89" s="793"/>
      <c r="AC89" s="793"/>
      <c r="AD89" s="793"/>
      <c r="AE89" s="793"/>
      <c r="AF89" s="793"/>
      <c r="AG89" s="793"/>
      <c r="AH89" s="793"/>
      <c r="AI89" s="793"/>
      <c r="AJ89" s="975"/>
      <c r="AK89" s="975"/>
      <c r="AL89" s="975"/>
      <c r="AM89" s="975"/>
      <c r="AN89" s="975"/>
      <c r="AO89" s="975"/>
      <c r="AP89" s="975"/>
      <c r="AQ89" s="975"/>
      <c r="AR89" s="975"/>
      <c r="AS89" s="975"/>
      <c r="AT89" s="975"/>
      <c r="AU89" s="975"/>
      <c r="AV89" s="975"/>
      <c r="AW89" s="975"/>
      <c r="AX89" s="975"/>
      <c r="AY89" s="1297"/>
      <c r="AZ89" s="1311"/>
      <c r="BK89" s="980"/>
      <c r="BL89" s="980"/>
      <c r="BM89" s="980"/>
      <c r="BN89" s="980"/>
      <c r="BO89" s="975"/>
      <c r="BP89" s="975"/>
      <c r="BQ89" s="975"/>
      <c r="BR89" s="975"/>
      <c r="BS89" s="975"/>
      <c r="BT89" s="975"/>
      <c r="BU89" s="975"/>
      <c r="BV89" s="975"/>
      <c r="BW89" s="975"/>
      <c r="BX89" s="975"/>
      <c r="BY89" s="975"/>
      <c r="BZ89" s="975"/>
      <c r="CA89" s="1315"/>
      <c r="CB89" s="975"/>
      <c r="CC89" s="975"/>
      <c r="CD89" s="975"/>
      <c r="CE89" s="975"/>
      <c r="CF89" s="975"/>
      <c r="CG89" s="975"/>
      <c r="CH89" s="975"/>
      <c r="CI89" s="975"/>
      <c r="CJ89" s="975"/>
      <c r="CK89" s="975"/>
      <c r="CL89" s="975"/>
      <c r="CM89" s="975"/>
      <c r="CN89" s="975"/>
      <c r="CO89" s="975"/>
      <c r="CP89" s="1293"/>
    </row>
    <row r="90" spans="2:94" ht="16.399999999999999" customHeight="1">
      <c r="B90" s="1287"/>
      <c r="C90" s="1288"/>
      <c r="D90" s="1288"/>
      <c r="E90" s="1288"/>
      <c r="F90" s="1288"/>
      <c r="G90" s="1289"/>
      <c r="H90" s="1290"/>
      <c r="I90" s="1290"/>
      <c r="J90" s="793"/>
      <c r="K90" s="793"/>
      <c r="L90" s="793"/>
      <c r="M90" s="793"/>
      <c r="N90" s="793"/>
      <c r="O90" s="1303">
        <v>45.969000000000001</v>
      </c>
      <c r="P90" s="1304"/>
      <c r="Q90" s="1304"/>
      <c r="R90" s="1304"/>
      <c r="S90" s="1304"/>
      <c r="T90" s="1304"/>
      <c r="U90" s="1304"/>
      <c r="V90" s="1304"/>
      <c r="W90" s="1304"/>
      <c r="X90" s="1305"/>
      <c r="Y90" s="793"/>
      <c r="Z90" s="793"/>
      <c r="AA90" s="793"/>
      <c r="AB90" s="793"/>
      <c r="AC90" s="793"/>
      <c r="AD90" s="793"/>
      <c r="AE90" s="793"/>
      <c r="AF90" s="793"/>
      <c r="AG90" s="793"/>
      <c r="AH90" s="793"/>
      <c r="AI90" s="793"/>
      <c r="AJ90" s="975"/>
      <c r="AK90" s="975"/>
      <c r="AL90" s="975"/>
      <c r="AM90" s="975"/>
      <c r="AN90" s="975"/>
      <c r="AO90" s="975"/>
      <c r="AP90" s="975"/>
      <c r="AQ90" s="975"/>
      <c r="AR90" s="975"/>
      <c r="AS90" s="975"/>
      <c r="AT90" s="975"/>
      <c r="AU90" s="975"/>
      <c r="AV90" s="975"/>
      <c r="AW90" s="975"/>
      <c r="AX90" s="975"/>
      <c r="AY90" s="1297"/>
      <c r="AZ90" s="1311"/>
      <c r="BK90" s="1319"/>
      <c r="BL90" s="1319"/>
      <c r="BM90" s="1319"/>
      <c r="BN90" s="1319"/>
      <c r="BO90" s="975"/>
      <c r="BP90" s="975"/>
      <c r="BQ90" s="975"/>
      <c r="BR90" s="975"/>
      <c r="BS90" s="975"/>
      <c r="BT90" s="975"/>
      <c r="BU90" s="975"/>
      <c r="BV90" s="975"/>
      <c r="BW90" s="975"/>
      <c r="BX90" s="975"/>
      <c r="BY90" s="975"/>
      <c r="BZ90" s="975"/>
      <c r="CA90" s="975"/>
      <c r="CB90" s="975"/>
      <c r="CC90" s="975"/>
      <c r="CD90" s="975"/>
      <c r="CE90" s="975"/>
      <c r="CF90" s="975"/>
      <c r="CG90" s="975"/>
      <c r="CH90" s="975"/>
      <c r="CI90" s="975"/>
      <c r="CJ90" s="975"/>
      <c r="CK90" s="975"/>
      <c r="CL90" s="975"/>
      <c r="CM90" s="975"/>
      <c r="CN90" s="975"/>
      <c r="CO90" s="975"/>
      <c r="CP90" s="1293"/>
    </row>
    <row r="91" spans="2:94" ht="16.399999999999999" customHeight="1" thickBot="1">
      <c r="B91" s="1287"/>
      <c r="C91" s="1288"/>
      <c r="D91" s="1288"/>
      <c r="E91" s="1288"/>
      <c r="F91" s="1288"/>
      <c r="G91" s="1289"/>
      <c r="H91" s="1290"/>
      <c r="I91" s="1290"/>
      <c r="J91" s="793"/>
      <c r="K91" s="793"/>
      <c r="L91" s="793"/>
      <c r="M91" s="793"/>
      <c r="N91" s="793"/>
      <c r="O91" s="1306"/>
      <c r="P91" s="1307"/>
      <c r="Q91" s="1307"/>
      <c r="R91" s="1307"/>
      <c r="S91" s="1307"/>
      <c r="T91" s="1307"/>
      <c r="U91" s="1307"/>
      <c r="V91" s="1307"/>
      <c r="W91" s="1307"/>
      <c r="X91" s="1308"/>
      <c r="Y91" s="793"/>
      <c r="Z91" s="793"/>
      <c r="AA91" s="793"/>
      <c r="AB91" s="793"/>
      <c r="AC91" s="793"/>
      <c r="AD91" s="793"/>
      <c r="AE91" s="793"/>
      <c r="AF91" s="793"/>
      <c r="AG91" s="793"/>
      <c r="AH91" s="793"/>
      <c r="AI91" s="793"/>
      <c r="AJ91" s="975"/>
      <c r="AK91" s="975"/>
      <c r="AL91" s="975"/>
      <c r="AM91" s="975"/>
      <c r="AN91" s="975"/>
      <c r="AO91" s="975"/>
      <c r="AP91" s="975"/>
      <c r="AQ91" s="975"/>
      <c r="AR91" s="975"/>
      <c r="AS91" s="975"/>
      <c r="AT91" s="975"/>
      <c r="AU91" s="975"/>
      <c r="AV91" s="975"/>
      <c r="AW91" s="975"/>
      <c r="AX91" s="975"/>
      <c r="AY91" s="1297"/>
      <c r="AZ91" s="1311"/>
      <c r="BK91" s="1319"/>
      <c r="BL91" s="1319"/>
      <c r="BM91" s="1319"/>
      <c r="BN91" s="1319"/>
      <c r="BO91" s="975"/>
      <c r="BP91" s="975"/>
      <c r="BQ91" s="975"/>
      <c r="BR91" s="975"/>
      <c r="BS91" s="975"/>
      <c r="BT91" s="975"/>
      <c r="BU91" s="975"/>
      <c r="BV91" s="975"/>
      <c r="BW91" s="975"/>
      <c r="BX91" s="975"/>
      <c r="BY91" s="975"/>
      <c r="BZ91" s="975"/>
      <c r="CA91" s="975"/>
      <c r="CB91" s="975"/>
      <c r="CC91" s="975"/>
      <c r="CD91" s="975"/>
      <c r="CE91" s="975"/>
      <c r="CF91" s="975"/>
      <c r="CG91" s="975"/>
      <c r="CH91" s="975"/>
      <c r="CI91" s="975"/>
      <c r="CJ91" s="975"/>
      <c r="CK91" s="975"/>
      <c r="CL91" s="975"/>
      <c r="CM91" s="975"/>
      <c r="CN91" s="975"/>
      <c r="CO91" s="975"/>
      <c r="CP91" s="1293"/>
    </row>
    <row r="92" spans="2:94" ht="16.399999999999999" customHeight="1">
      <c r="B92" s="1287"/>
      <c r="C92" s="1288"/>
      <c r="D92" s="1288"/>
      <c r="E92" s="1288"/>
      <c r="F92" s="1288"/>
      <c r="G92" s="1289"/>
      <c r="H92" s="1290"/>
      <c r="I92" s="1290"/>
      <c r="J92" s="793"/>
      <c r="K92" s="793"/>
      <c r="L92" s="793"/>
      <c r="M92" s="793"/>
      <c r="N92" s="793"/>
      <c r="O92" s="1290"/>
      <c r="P92" s="1320" t="s">
        <v>373</v>
      </c>
      <c r="Q92" s="1320"/>
      <c r="R92" s="1320"/>
      <c r="S92" s="1320"/>
      <c r="T92" s="1320"/>
      <c r="U92" s="1320"/>
      <c r="V92" s="1320"/>
      <c r="W92" s="1320"/>
      <c r="X92" s="1321"/>
      <c r="Y92" s="793"/>
      <c r="Z92" s="793"/>
      <c r="AA92" s="793"/>
      <c r="AB92" s="793"/>
      <c r="AC92" s="793"/>
      <c r="AD92" s="793"/>
      <c r="AE92" s="793"/>
      <c r="AF92" s="793"/>
      <c r="AG92" s="793"/>
      <c r="AH92" s="793"/>
      <c r="AI92" s="793"/>
      <c r="AJ92" s="975"/>
      <c r="AK92" s="975"/>
      <c r="AL92" s="975"/>
      <c r="AM92" s="975"/>
      <c r="AN92" s="975"/>
      <c r="AO92" s="975"/>
      <c r="AP92" s="975"/>
      <c r="AQ92" s="975"/>
      <c r="AR92" s="975"/>
      <c r="AS92" s="975"/>
      <c r="AT92" s="975"/>
      <c r="AU92" s="975"/>
      <c r="AV92" s="975"/>
      <c r="AW92" s="975"/>
      <c r="AX92" s="975"/>
      <c r="AY92" s="1297"/>
      <c r="AZ92" s="1311"/>
      <c r="BK92" s="1322"/>
      <c r="BL92" s="1322"/>
      <c r="BM92" s="1322"/>
      <c r="BN92" s="975"/>
      <c r="BO92" s="975"/>
      <c r="BP92" s="975"/>
      <c r="BQ92" s="975"/>
      <c r="BR92" s="975"/>
      <c r="BS92" s="975"/>
      <c r="BT92" s="975"/>
      <c r="BU92" s="975"/>
      <c r="BV92" s="975"/>
      <c r="BW92" s="975"/>
      <c r="BX92" s="975"/>
      <c r="BY92" s="975"/>
      <c r="BZ92" s="975"/>
      <c r="CA92" s="975"/>
      <c r="CB92" s="975"/>
      <c r="CC92" s="975"/>
      <c r="CD92" s="975"/>
      <c r="CE92" s="975"/>
      <c r="CF92" s="975"/>
      <c r="CG92" s="975"/>
      <c r="CH92" s="975"/>
      <c r="CI92" s="975"/>
      <c r="CJ92" s="975"/>
      <c r="CK92" s="975"/>
      <c r="CL92" s="975"/>
      <c r="CM92" s="975"/>
      <c r="CN92" s="975"/>
      <c r="CO92" s="975"/>
      <c r="CP92" s="1293"/>
    </row>
    <row r="93" spans="2:94" ht="16.399999999999999" customHeight="1">
      <c r="B93" s="1287"/>
      <c r="C93" s="1288"/>
      <c r="D93" s="1288"/>
      <c r="E93" s="1288"/>
      <c r="F93" s="1288"/>
      <c r="G93" s="1289"/>
      <c r="H93" s="1290"/>
      <c r="I93" s="1290"/>
      <c r="J93" s="793"/>
      <c r="K93" s="793"/>
      <c r="L93" s="793"/>
      <c r="M93" s="793"/>
      <c r="N93" s="793"/>
      <c r="O93" s="1290"/>
      <c r="P93" s="1323"/>
      <c r="Q93" s="1323"/>
      <c r="R93" s="1323"/>
      <c r="S93" s="1323"/>
      <c r="T93" s="1323"/>
      <c r="U93" s="1323"/>
      <c r="V93" s="1323"/>
      <c r="W93" s="1323"/>
      <c r="X93" s="1322"/>
      <c r="Y93" s="793"/>
      <c r="Z93" s="793"/>
      <c r="AA93" s="793"/>
      <c r="AB93" s="793"/>
      <c r="AC93" s="793"/>
      <c r="AD93" s="793"/>
      <c r="AE93" s="793"/>
      <c r="AF93" s="793"/>
      <c r="AG93" s="793"/>
      <c r="AH93" s="793"/>
      <c r="AI93" s="793"/>
      <c r="AJ93" s="975"/>
      <c r="AK93" s="975"/>
      <c r="AL93" s="975"/>
      <c r="AM93" s="975"/>
      <c r="AN93" s="975"/>
      <c r="AO93" s="975"/>
      <c r="AP93" s="975"/>
      <c r="AQ93" s="975"/>
      <c r="AR93" s="975"/>
      <c r="AS93" s="975"/>
      <c r="AT93" s="975"/>
      <c r="AU93" s="975"/>
      <c r="AV93" s="975"/>
      <c r="AW93" s="975"/>
      <c r="AX93" s="975"/>
      <c r="AY93" s="1297"/>
      <c r="AZ93" s="1311"/>
      <c r="BK93" s="1322"/>
      <c r="BL93" s="1322"/>
      <c r="BM93" s="1322"/>
      <c r="BN93" s="975"/>
      <c r="BO93" s="975"/>
      <c r="BP93" s="975"/>
      <c r="BQ93" s="975"/>
      <c r="BR93" s="975"/>
      <c r="BS93" s="975"/>
      <c r="BT93" s="975"/>
      <c r="BU93" s="975"/>
      <c r="BV93" s="975"/>
      <c r="BW93" s="975"/>
      <c r="BX93" s="975"/>
      <c r="BY93" s="975"/>
      <c r="BZ93" s="975"/>
      <c r="CA93" s="975"/>
      <c r="CB93" s="975"/>
      <c r="CC93" s="975"/>
      <c r="CD93" s="975"/>
      <c r="CE93" s="975"/>
      <c r="CF93" s="975"/>
      <c r="CG93" s="975"/>
      <c r="CH93" s="975"/>
      <c r="CI93" s="975"/>
      <c r="CJ93" s="975"/>
      <c r="CK93" s="975"/>
      <c r="CL93" s="975"/>
      <c r="CM93" s="975"/>
      <c r="CN93" s="975"/>
      <c r="CO93" s="975"/>
      <c r="CP93" s="1293"/>
    </row>
    <row r="94" spans="2:94" ht="16.399999999999999" customHeight="1">
      <c r="B94" s="1287"/>
      <c r="C94" s="1288"/>
      <c r="D94" s="1288"/>
      <c r="E94" s="1288"/>
      <c r="F94" s="1288"/>
      <c r="G94" s="1289"/>
      <c r="H94" s="1290"/>
      <c r="I94" s="1290"/>
      <c r="J94" s="793"/>
      <c r="K94" s="793"/>
      <c r="L94" s="793"/>
      <c r="M94" s="793"/>
      <c r="N94" s="793"/>
      <c r="O94" s="1290"/>
      <c r="P94" s="1323"/>
      <c r="Q94" s="1323"/>
      <c r="R94" s="1323"/>
      <c r="S94" s="1323"/>
      <c r="T94" s="1323"/>
      <c r="U94" s="1323"/>
      <c r="V94" s="1323"/>
      <c r="W94" s="1323"/>
      <c r="X94" s="1322"/>
      <c r="Y94" s="793"/>
      <c r="Z94" s="793"/>
      <c r="AA94" s="793"/>
      <c r="AB94" s="793"/>
      <c r="AC94" s="793"/>
      <c r="AD94" s="793"/>
      <c r="AE94" s="793"/>
      <c r="AF94" s="793"/>
      <c r="AG94" s="793"/>
      <c r="AH94" s="793"/>
      <c r="AI94" s="793"/>
      <c r="AJ94" s="975"/>
      <c r="AK94" s="975"/>
      <c r="AL94" s="975"/>
      <c r="AM94" s="975"/>
      <c r="AN94" s="975"/>
      <c r="AO94" s="975"/>
      <c r="AP94" s="975"/>
      <c r="AQ94" s="975"/>
      <c r="AR94" s="975"/>
      <c r="AS94" s="975"/>
      <c r="AT94" s="975"/>
      <c r="AU94" s="975"/>
      <c r="AV94" s="975"/>
      <c r="AW94" s="975"/>
      <c r="AX94" s="975"/>
      <c r="AY94" s="1297"/>
      <c r="AZ94" s="1311"/>
      <c r="BK94" s="1322"/>
      <c r="BL94" s="1322"/>
      <c r="BM94" s="1322"/>
      <c r="BN94" s="975"/>
      <c r="BO94" s="975"/>
      <c r="BP94" s="975"/>
      <c r="BQ94" s="975"/>
      <c r="BR94" s="975"/>
      <c r="BS94" s="975"/>
      <c r="BT94" s="975"/>
      <c r="BU94" s="975"/>
      <c r="BV94" s="975"/>
      <c r="BW94" s="975"/>
      <c r="BX94" s="975"/>
      <c r="BY94" s="975"/>
      <c r="BZ94" s="975"/>
      <c r="CA94" s="975"/>
      <c r="CB94" s="975"/>
      <c r="CC94" s="975"/>
      <c r="CD94" s="975"/>
      <c r="CE94" s="975"/>
      <c r="CF94" s="975"/>
      <c r="CG94" s="975"/>
      <c r="CH94" s="975"/>
      <c r="CI94" s="975"/>
      <c r="CJ94" s="975"/>
      <c r="CK94" s="975"/>
      <c r="CL94" s="975"/>
      <c r="CM94" s="975"/>
      <c r="CN94" s="975"/>
      <c r="CO94" s="975"/>
      <c r="CP94" s="1293"/>
    </row>
    <row r="95" spans="2:94" ht="16.399999999999999" customHeight="1">
      <c r="B95" s="1287"/>
      <c r="C95" s="1288"/>
      <c r="D95" s="1288"/>
      <c r="E95" s="1288"/>
      <c r="F95" s="1288"/>
      <c r="G95" s="1289"/>
      <c r="H95" s="1290"/>
      <c r="I95" s="1290"/>
      <c r="J95" s="793"/>
      <c r="K95" s="793"/>
      <c r="L95" s="793"/>
      <c r="M95" s="793"/>
      <c r="N95" s="793"/>
      <c r="O95" s="1290"/>
      <c r="P95" s="1324"/>
      <c r="Q95" s="1324"/>
      <c r="R95" s="1324"/>
      <c r="S95" s="1324"/>
      <c r="T95" s="1324"/>
      <c r="U95" s="1324"/>
      <c r="V95" s="1324"/>
      <c r="W95" s="1324"/>
      <c r="X95" s="1322"/>
      <c r="Y95" s="793"/>
      <c r="Z95" s="793"/>
      <c r="AA95" s="793"/>
      <c r="AB95" s="793"/>
      <c r="AC95" s="793"/>
      <c r="AD95" s="793"/>
      <c r="AE95" s="793"/>
      <c r="AF95" s="793"/>
      <c r="AG95" s="793"/>
      <c r="AH95" s="793"/>
      <c r="AI95" s="793"/>
      <c r="AJ95" s="975"/>
      <c r="AK95" s="975"/>
      <c r="AL95" s="975"/>
      <c r="AM95" s="975"/>
      <c r="AN95" s="975"/>
      <c r="AO95" s="975"/>
      <c r="AP95" s="975"/>
      <c r="AQ95" s="975"/>
      <c r="AR95" s="975"/>
      <c r="AS95" s="975"/>
      <c r="AT95" s="975"/>
      <c r="AU95" s="975"/>
      <c r="AV95" s="975"/>
      <c r="AW95" s="975"/>
      <c r="AX95" s="975"/>
      <c r="AY95" s="1297"/>
      <c r="AZ95" s="1311"/>
      <c r="BK95" s="1322"/>
      <c r="BL95" s="1322"/>
      <c r="BM95" s="1322"/>
      <c r="BN95" s="975"/>
      <c r="BO95" s="975"/>
      <c r="BP95" s="975"/>
      <c r="BQ95" s="975"/>
      <c r="BR95" s="975"/>
      <c r="BS95" s="975"/>
      <c r="BT95" s="975"/>
      <c r="BU95" s="975"/>
      <c r="BV95" s="975"/>
      <c r="BW95" s="975"/>
      <c r="BX95" s="975"/>
      <c r="BY95" s="975"/>
      <c r="BZ95" s="975"/>
      <c r="CA95" s="975"/>
      <c r="CB95" s="975"/>
      <c r="CC95" s="975"/>
      <c r="CD95" s="975"/>
      <c r="CE95" s="975"/>
      <c r="CF95" s="975"/>
      <c r="CG95" s="975"/>
      <c r="CH95" s="975"/>
      <c r="CI95" s="975"/>
      <c r="CJ95" s="975"/>
      <c r="CK95" s="975"/>
      <c r="CL95" s="975"/>
      <c r="CM95" s="975"/>
      <c r="CN95" s="975"/>
      <c r="CO95" s="975"/>
      <c r="CP95" s="1293"/>
    </row>
    <row r="96" spans="2:94" ht="16.399999999999999" customHeight="1">
      <c r="B96" s="1287"/>
      <c r="C96" s="1288"/>
      <c r="D96" s="1288"/>
      <c r="E96" s="1288"/>
      <c r="F96" s="1288"/>
      <c r="G96" s="1289"/>
      <c r="H96" s="1290"/>
      <c r="I96" s="1290"/>
      <c r="J96" s="793"/>
      <c r="K96" s="793"/>
      <c r="L96" s="793"/>
      <c r="M96" s="793"/>
      <c r="N96" s="793"/>
      <c r="O96" s="1290"/>
      <c r="P96" s="1324"/>
      <c r="Q96" s="1324"/>
      <c r="R96" s="1324"/>
      <c r="S96" s="1324"/>
      <c r="T96" s="1324"/>
      <c r="U96" s="1324"/>
      <c r="V96" s="1324"/>
      <c r="W96" s="1324"/>
      <c r="X96" s="1322"/>
      <c r="Y96" s="793"/>
      <c r="Z96" s="793"/>
      <c r="AA96" s="793"/>
      <c r="AB96" s="793"/>
      <c r="AC96" s="793"/>
      <c r="AD96" s="793"/>
      <c r="AE96" s="793"/>
      <c r="AF96" s="793"/>
      <c r="AG96" s="793"/>
      <c r="AH96" s="793"/>
      <c r="AI96" s="793"/>
      <c r="AJ96" s="975"/>
      <c r="AK96" s="975"/>
      <c r="AL96" s="975"/>
      <c r="AM96" s="975"/>
      <c r="AN96" s="975"/>
      <c r="AO96" s="975"/>
      <c r="AP96" s="975"/>
      <c r="AQ96" s="975"/>
      <c r="AR96" s="975"/>
      <c r="AS96" s="975"/>
      <c r="AT96" s="975"/>
      <c r="AU96" s="975"/>
      <c r="AV96" s="975"/>
      <c r="AW96" s="975"/>
      <c r="AX96" s="975"/>
      <c r="AY96" s="1297"/>
      <c r="AZ96" s="1311"/>
      <c r="BK96" s="1322"/>
      <c r="BL96" s="1322"/>
      <c r="BM96" s="1322"/>
      <c r="BN96" s="975"/>
      <c r="BO96" s="975"/>
      <c r="BP96" s="975"/>
      <c r="BQ96" s="975"/>
      <c r="BR96" s="975"/>
      <c r="BS96" s="975"/>
      <c r="BT96" s="975"/>
      <c r="BU96" s="975"/>
      <c r="BV96" s="975"/>
      <c r="BW96" s="975"/>
      <c r="BX96" s="975"/>
      <c r="BY96" s="975"/>
      <c r="BZ96" s="975"/>
      <c r="CA96" s="975"/>
      <c r="CB96" s="975"/>
      <c r="CC96" s="975"/>
      <c r="CD96" s="975"/>
      <c r="CE96" s="975"/>
      <c r="CF96" s="975"/>
      <c r="CG96" s="975"/>
      <c r="CH96" s="975"/>
      <c r="CI96" s="975"/>
      <c r="CJ96" s="975"/>
      <c r="CK96" s="975"/>
      <c r="CL96" s="975"/>
      <c r="CM96" s="975"/>
      <c r="CN96" s="975"/>
      <c r="CO96" s="975"/>
      <c r="CP96" s="1293"/>
    </row>
    <row r="97" spans="2:104" ht="16.399999999999999" customHeight="1">
      <c r="B97" s="1287"/>
      <c r="C97" s="1288"/>
      <c r="D97" s="1288"/>
      <c r="E97" s="1288"/>
      <c r="F97" s="1288"/>
      <c r="G97" s="1289"/>
      <c r="H97" s="1290"/>
      <c r="I97" s="1290"/>
      <c r="J97" s="793"/>
      <c r="K97" s="793"/>
      <c r="L97" s="793"/>
      <c r="M97" s="793"/>
      <c r="N97" s="793"/>
      <c r="O97" s="1290"/>
      <c r="P97" s="1324"/>
      <c r="Q97" s="1324"/>
      <c r="R97" s="1324"/>
      <c r="S97" s="1324"/>
      <c r="T97" s="1324"/>
      <c r="U97" s="1324"/>
      <c r="V97" s="1324"/>
      <c r="W97" s="1324"/>
      <c r="X97" s="1322"/>
      <c r="Y97" s="793"/>
      <c r="Z97" s="793"/>
      <c r="AA97" s="793"/>
      <c r="AB97" s="793"/>
      <c r="AC97" s="793"/>
      <c r="AD97" s="793"/>
      <c r="AE97" s="793"/>
      <c r="AF97" s="793"/>
      <c r="AG97" s="793"/>
      <c r="AH97" s="793"/>
      <c r="AI97" s="793"/>
      <c r="AJ97" s="975"/>
      <c r="AK97" s="975"/>
      <c r="AL97" s="975"/>
      <c r="AM97" s="975"/>
      <c r="AN97" s="975"/>
      <c r="AO97" s="975"/>
      <c r="AP97" s="975"/>
      <c r="AQ97" s="975"/>
      <c r="AR97" s="975"/>
      <c r="AS97" s="975"/>
      <c r="AT97" s="975"/>
      <c r="AU97" s="975"/>
      <c r="AV97" s="975"/>
      <c r="AW97" s="975"/>
      <c r="AX97" s="975"/>
      <c r="AY97" s="1297"/>
      <c r="AZ97" s="1311"/>
      <c r="BK97" s="1322"/>
      <c r="BL97" s="1322"/>
      <c r="BM97" s="1322"/>
      <c r="BN97" s="975"/>
      <c r="BO97" s="975"/>
      <c r="BP97" s="975"/>
      <c r="BQ97" s="975"/>
      <c r="BR97" s="975"/>
      <c r="BS97" s="975"/>
      <c r="BT97" s="975"/>
      <c r="BU97" s="975"/>
      <c r="BV97" s="975"/>
      <c r="BW97" s="975"/>
      <c r="BX97" s="975"/>
      <c r="BY97" s="975"/>
      <c r="BZ97" s="975"/>
      <c r="CA97" s="975"/>
      <c r="CB97" s="975"/>
      <c r="CC97" s="975"/>
      <c r="CD97" s="975"/>
      <c r="CE97" s="975"/>
      <c r="CF97" s="975"/>
      <c r="CG97" s="975"/>
      <c r="CH97" s="975"/>
      <c r="CI97" s="975"/>
      <c r="CJ97" s="975"/>
      <c r="CK97" s="975"/>
      <c r="CL97" s="975"/>
      <c r="CM97" s="975"/>
      <c r="CN97" s="975"/>
      <c r="CO97" s="975"/>
      <c r="CP97" s="1293"/>
    </row>
    <row r="98" spans="2:104" ht="16.399999999999999" customHeight="1">
      <c r="B98" s="1287"/>
      <c r="C98" s="1288"/>
      <c r="D98" s="1288"/>
      <c r="E98" s="1288"/>
      <c r="F98" s="1288"/>
      <c r="G98" s="1289"/>
      <c r="H98" s="1290"/>
      <c r="I98" s="1290"/>
      <c r="J98" s="793"/>
      <c r="K98" s="793"/>
      <c r="L98" s="793"/>
      <c r="M98" s="793"/>
      <c r="N98" s="793"/>
      <c r="O98" s="1290"/>
      <c r="P98" s="1324"/>
      <c r="Q98" s="1324"/>
      <c r="R98" s="1324"/>
      <c r="S98" s="1324"/>
      <c r="T98" s="1324"/>
      <c r="U98" s="1324"/>
      <c r="V98" s="1324"/>
      <c r="W98" s="1324"/>
      <c r="X98" s="1322"/>
      <c r="Y98" s="793"/>
      <c r="Z98" s="793"/>
      <c r="AA98" s="793"/>
      <c r="AB98" s="793"/>
      <c r="AC98" s="793"/>
      <c r="AD98" s="793"/>
      <c r="AE98" s="793"/>
      <c r="AF98" s="793"/>
      <c r="AG98" s="793"/>
      <c r="AH98" s="793"/>
      <c r="AI98" s="793"/>
      <c r="AJ98" s="975"/>
      <c r="AK98" s="975"/>
      <c r="AL98" s="975"/>
      <c r="AM98" s="975"/>
      <c r="AN98" s="975"/>
      <c r="AO98" s="975"/>
      <c r="AP98" s="975"/>
      <c r="AQ98" s="975"/>
      <c r="AR98" s="975"/>
      <c r="AS98" s="975"/>
      <c r="AT98" s="975"/>
      <c r="AU98" s="975"/>
      <c r="AV98" s="975"/>
      <c r="AW98" s="975"/>
      <c r="AX98" s="975"/>
      <c r="AY98" s="1297"/>
      <c r="AZ98" s="1311"/>
      <c r="BK98" s="1322"/>
      <c r="BL98" s="1322"/>
      <c r="BM98" s="1322"/>
      <c r="BN98" s="975"/>
      <c r="BO98" s="975"/>
      <c r="BP98" s="975"/>
      <c r="BQ98" s="975"/>
      <c r="BR98" s="975"/>
      <c r="BS98" s="975"/>
      <c r="BT98" s="975"/>
      <c r="BU98" s="975"/>
      <c r="BV98" s="975"/>
      <c r="BW98" s="975"/>
      <c r="BX98" s="975"/>
      <c r="BY98" s="975"/>
      <c r="BZ98" s="975"/>
      <c r="CA98" s="975"/>
      <c r="CB98" s="975"/>
      <c r="CC98" s="975"/>
      <c r="CD98" s="975"/>
      <c r="CE98" s="975"/>
      <c r="CF98" s="975"/>
      <c r="CG98" s="975"/>
      <c r="CH98" s="975"/>
      <c r="CI98" s="975"/>
      <c r="CJ98" s="975"/>
      <c r="CK98" s="975"/>
      <c r="CL98" s="975"/>
      <c r="CM98" s="975"/>
      <c r="CN98" s="975"/>
      <c r="CO98" s="975"/>
      <c r="CP98" s="1293"/>
    </row>
    <row r="99" spans="2:104" ht="16.399999999999999" customHeight="1">
      <c r="B99" s="1287"/>
      <c r="C99" s="1288"/>
      <c r="D99" s="1288"/>
      <c r="E99" s="1288"/>
      <c r="F99" s="1288"/>
      <c r="G99" s="1289"/>
      <c r="H99" s="1290"/>
      <c r="I99" s="1290"/>
      <c r="J99" s="793"/>
      <c r="K99" s="793"/>
      <c r="L99" s="793"/>
      <c r="M99" s="793"/>
      <c r="N99" s="793"/>
      <c r="O99" s="1290"/>
      <c r="P99" s="1324"/>
      <c r="Q99" s="1324"/>
      <c r="R99" s="1324"/>
      <c r="S99" s="1324"/>
      <c r="T99" s="1324"/>
      <c r="U99" s="1324"/>
      <c r="V99" s="1324"/>
      <c r="W99" s="1324"/>
      <c r="X99" s="1322"/>
      <c r="Y99" s="793"/>
      <c r="Z99" s="793"/>
      <c r="AA99" s="793"/>
      <c r="AB99" s="793"/>
      <c r="AC99" s="793"/>
      <c r="AD99" s="793"/>
      <c r="AE99" s="793"/>
      <c r="AF99" s="793"/>
      <c r="AG99" s="793"/>
      <c r="AH99" s="793"/>
      <c r="AI99" s="793"/>
      <c r="AJ99" s="975"/>
      <c r="AK99" s="975"/>
      <c r="AL99" s="975"/>
      <c r="AM99" s="975"/>
      <c r="AN99" s="975"/>
      <c r="AO99" s="975"/>
      <c r="AP99" s="975"/>
      <c r="AQ99" s="975"/>
      <c r="AR99" s="975"/>
      <c r="AS99" s="975"/>
      <c r="AT99" s="975"/>
      <c r="AU99" s="975"/>
      <c r="AV99" s="975"/>
      <c r="AW99" s="975"/>
      <c r="AX99" s="975"/>
      <c r="AY99" s="1297"/>
      <c r="AZ99" s="1311"/>
      <c r="BK99" s="1322"/>
      <c r="BL99" s="1322"/>
      <c r="BM99" s="1322"/>
      <c r="BN99" s="975"/>
      <c r="BO99" s="975"/>
      <c r="BP99" s="975"/>
      <c r="BQ99" s="975"/>
      <c r="BR99" s="975"/>
      <c r="BS99" s="975"/>
      <c r="BT99" s="975"/>
      <c r="BU99" s="975"/>
      <c r="BV99" s="975"/>
      <c r="BW99" s="975"/>
      <c r="BX99" s="975"/>
      <c r="BY99" s="975"/>
      <c r="BZ99" s="975"/>
      <c r="CA99" s="975"/>
      <c r="CB99" s="975"/>
      <c r="CC99" s="975"/>
      <c r="CD99" s="975"/>
      <c r="CE99" s="975"/>
      <c r="CF99" s="975"/>
      <c r="CG99" s="975"/>
      <c r="CH99" s="975"/>
      <c r="CI99" s="975"/>
      <c r="CJ99" s="975"/>
      <c r="CK99" s="975"/>
      <c r="CL99" s="975"/>
      <c r="CM99" s="975"/>
      <c r="CN99" s="975"/>
      <c r="CO99" s="975"/>
      <c r="CP99" s="1293"/>
    </row>
    <row r="100" spans="2:104" ht="16.399999999999999" customHeight="1">
      <c r="B100" s="1287"/>
      <c r="C100" s="1288"/>
      <c r="D100" s="1288"/>
      <c r="E100" s="1288"/>
      <c r="F100" s="1288"/>
      <c r="G100" s="1289"/>
      <c r="H100" s="1290"/>
      <c r="I100" s="1290"/>
      <c r="J100" s="793"/>
      <c r="K100" s="793"/>
      <c r="L100" s="793"/>
      <c r="M100" s="793"/>
      <c r="N100" s="793"/>
      <c r="O100" s="1290"/>
      <c r="P100" s="1324"/>
      <c r="Q100" s="1324"/>
      <c r="R100" s="1324"/>
      <c r="S100" s="1324"/>
      <c r="T100" s="1324"/>
      <c r="U100" s="1324"/>
      <c r="V100" s="1324"/>
      <c r="W100" s="1324"/>
      <c r="X100" s="1322"/>
      <c r="Y100" s="793"/>
      <c r="Z100" s="793"/>
      <c r="AA100" s="793"/>
      <c r="AB100" s="793"/>
      <c r="AC100" s="793"/>
      <c r="AD100" s="793"/>
      <c r="AE100" s="793"/>
      <c r="AF100" s="793"/>
      <c r="AG100" s="793"/>
      <c r="AH100" s="793"/>
      <c r="AI100" s="793"/>
      <c r="AJ100" s="975"/>
      <c r="AK100" s="975"/>
      <c r="AL100" s="975"/>
      <c r="AM100" s="975"/>
      <c r="AN100" s="975"/>
      <c r="AO100" s="975"/>
      <c r="AP100" s="975"/>
      <c r="AQ100" s="975"/>
      <c r="AR100" s="975"/>
      <c r="AS100" s="975"/>
      <c r="AT100" s="975"/>
      <c r="AU100" s="975"/>
      <c r="AV100" s="975"/>
      <c r="AW100" s="975"/>
      <c r="AX100" s="975"/>
      <c r="AY100" s="1297"/>
      <c r="AZ100" s="1311"/>
      <c r="BK100" s="1322"/>
      <c r="BL100" s="1322"/>
      <c r="BM100" s="1322"/>
      <c r="BN100" s="975"/>
      <c r="BO100" s="975"/>
      <c r="BP100" s="975"/>
      <c r="BQ100" s="975"/>
      <c r="BR100" s="975"/>
      <c r="BS100" s="975"/>
      <c r="BT100" s="975"/>
      <c r="BU100" s="975"/>
      <c r="BV100" s="975"/>
      <c r="BW100" s="975"/>
      <c r="BX100" s="975"/>
      <c r="BY100" s="975"/>
      <c r="BZ100" s="975"/>
      <c r="CA100" s="975"/>
      <c r="CB100" s="975"/>
      <c r="CC100" s="975"/>
      <c r="CD100" s="975"/>
      <c r="CE100" s="975"/>
      <c r="CF100" s="975"/>
      <c r="CG100" s="975"/>
      <c r="CH100" s="975"/>
      <c r="CI100" s="975"/>
      <c r="CJ100" s="975"/>
      <c r="CK100" s="975"/>
      <c r="CL100" s="975"/>
      <c r="CM100" s="975"/>
      <c r="CN100" s="975"/>
      <c r="CO100" s="975"/>
      <c r="CP100" s="1293"/>
    </row>
    <row r="101" spans="2:104" ht="16.399999999999999" customHeight="1">
      <c r="B101" s="1287"/>
      <c r="C101" s="1288"/>
      <c r="D101" s="1288"/>
      <c r="E101" s="1288"/>
      <c r="F101" s="1288"/>
      <c r="G101" s="1289"/>
      <c r="H101" s="1290"/>
      <c r="I101" s="1290"/>
      <c r="J101" s="793"/>
      <c r="K101" s="793"/>
      <c r="L101" s="793"/>
      <c r="M101" s="793"/>
      <c r="N101" s="793"/>
      <c r="O101" s="1290"/>
      <c r="P101" s="1290"/>
      <c r="Q101" s="793"/>
      <c r="R101" s="793"/>
      <c r="S101" s="793"/>
      <c r="T101" s="793"/>
      <c r="U101" s="793"/>
      <c r="V101" s="793"/>
      <c r="W101" s="793"/>
      <c r="X101" s="793"/>
      <c r="Y101" s="793"/>
      <c r="Z101" s="793"/>
      <c r="AA101" s="793"/>
      <c r="AB101" s="793"/>
      <c r="AC101" s="793"/>
      <c r="AD101" s="793"/>
      <c r="AE101" s="793"/>
      <c r="AF101" s="793"/>
      <c r="AG101" s="793"/>
      <c r="AH101" s="793"/>
      <c r="AI101" s="793"/>
      <c r="AJ101" s="975"/>
      <c r="AK101" s="975"/>
      <c r="AL101" s="975"/>
      <c r="AM101" s="975"/>
      <c r="AN101" s="793"/>
      <c r="AO101" s="975"/>
      <c r="AP101" s="975"/>
      <c r="AQ101" s="975"/>
      <c r="AR101" s="975"/>
      <c r="AS101" s="975"/>
      <c r="AT101" s="975"/>
      <c r="AU101" s="975"/>
      <c r="AV101" s="975"/>
      <c r="AW101" s="975"/>
      <c r="AX101" s="975"/>
      <c r="AY101" s="1297"/>
      <c r="AZ101" s="1311"/>
      <c r="BK101" s="975"/>
      <c r="BL101" s="975"/>
      <c r="BM101" s="975"/>
      <c r="BN101" s="975"/>
      <c r="BO101" s="975"/>
      <c r="BP101" s="975"/>
      <c r="BQ101" s="975"/>
      <c r="BR101" s="975"/>
      <c r="BS101" s="975"/>
      <c r="BT101" s="975"/>
      <c r="BU101" s="975"/>
      <c r="BV101" s="975"/>
      <c r="BW101" s="975"/>
      <c r="BX101" s="975"/>
      <c r="BY101" s="975"/>
      <c r="BZ101" s="975"/>
      <c r="CA101" s="975"/>
      <c r="CB101" s="975"/>
      <c r="CC101" s="975"/>
      <c r="CD101" s="975"/>
      <c r="CE101" s="975"/>
      <c r="CF101" s="975"/>
      <c r="CG101" s="975"/>
      <c r="CH101" s="975"/>
      <c r="CI101" s="975"/>
      <c r="CJ101" s="975"/>
      <c r="CK101" s="975"/>
      <c r="CL101" s="975"/>
      <c r="CM101" s="975"/>
      <c r="CN101" s="975"/>
      <c r="CO101" s="975"/>
      <c r="CP101" s="1293"/>
    </row>
    <row r="102" spans="2:104" ht="16.399999999999999" customHeight="1">
      <c r="B102" s="1287"/>
      <c r="C102" s="1288"/>
      <c r="D102" s="1288"/>
      <c r="E102" s="1288"/>
      <c r="F102" s="1288"/>
      <c r="G102" s="1289"/>
      <c r="H102" s="1290"/>
      <c r="I102" s="1290"/>
      <c r="J102" s="793"/>
      <c r="K102" s="793"/>
      <c r="L102" s="793"/>
      <c r="M102" s="793"/>
      <c r="N102" s="793"/>
      <c r="O102" s="1290"/>
      <c r="P102" s="1290"/>
      <c r="Q102" s="793"/>
      <c r="R102" s="1309" t="s">
        <v>374</v>
      </c>
      <c r="S102" s="793"/>
      <c r="T102" s="793"/>
      <c r="U102" s="793"/>
      <c r="V102" s="793"/>
      <c r="W102" s="793"/>
      <c r="X102" s="793"/>
      <c r="Y102" s="793"/>
      <c r="Z102" s="793"/>
      <c r="AA102" s="793"/>
      <c r="AB102" s="793"/>
      <c r="AC102" s="793"/>
      <c r="AD102" s="793"/>
      <c r="AE102" s="793"/>
      <c r="AF102" s="793"/>
      <c r="AG102" s="793"/>
      <c r="AH102" s="793"/>
      <c r="AI102" s="793"/>
      <c r="AJ102" s="975"/>
      <c r="AK102" s="975"/>
      <c r="AL102" s="975"/>
      <c r="AM102" s="975"/>
      <c r="AN102" s="1309" t="s">
        <v>374</v>
      </c>
      <c r="AO102" s="975"/>
      <c r="AP102" s="975"/>
      <c r="AQ102" s="975"/>
      <c r="AR102" s="975"/>
      <c r="AS102" s="975"/>
      <c r="AT102" s="975"/>
      <c r="AU102" s="975"/>
      <c r="AV102" s="975"/>
      <c r="AW102" s="975"/>
      <c r="AX102" s="975"/>
      <c r="AY102" s="1297"/>
      <c r="AZ102" s="1311"/>
      <c r="BK102" s="975"/>
      <c r="BL102" s="975"/>
      <c r="BM102" s="975"/>
      <c r="BN102" s="975"/>
      <c r="BO102" s="975"/>
      <c r="BP102" s="975"/>
      <c r="BQ102" s="975"/>
      <c r="BR102" s="975"/>
      <c r="BS102" s="975"/>
      <c r="BT102" s="975"/>
      <c r="BU102" s="975"/>
      <c r="BV102" s="975"/>
      <c r="BW102" s="975"/>
      <c r="BX102" s="975"/>
      <c r="BY102" s="975"/>
      <c r="BZ102" s="975"/>
      <c r="CA102" s="975"/>
      <c r="CB102" s="975"/>
      <c r="CC102" s="975"/>
      <c r="CD102" s="975"/>
      <c r="CE102" s="975"/>
      <c r="CF102" s="975"/>
      <c r="CG102" s="975"/>
      <c r="CH102" s="975"/>
      <c r="CI102" s="975"/>
      <c r="CJ102" s="975"/>
      <c r="CK102" s="975"/>
      <c r="CL102" s="975"/>
      <c r="CM102" s="975"/>
      <c r="CN102" s="975"/>
      <c r="CO102" s="975"/>
      <c r="CP102" s="1293"/>
    </row>
    <row r="103" spans="2:104" ht="16.399999999999999" customHeight="1" thickBot="1">
      <c r="B103" s="1287"/>
      <c r="C103" s="1288"/>
      <c r="D103" s="1288"/>
      <c r="E103" s="1288"/>
      <c r="F103" s="1288"/>
      <c r="G103" s="1289"/>
      <c r="H103" s="1290"/>
      <c r="I103" s="1290"/>
      <c r="J103" s="793"/>
      <c r="K103" s="793"/>
      <c r="L103" s="793"/>
      <c r="M103" s="793"/>
      <c r="N103" s="793"/>
      <c r="O103" s="1290"/>
      <c r="P103" s="1290"/>
      <c r="Q103" s="1290"/>
      <c r="R103" s="793"/>
      <c r="S103" s="975"/>
      <c r="T103" s="975"/>
      <c r="U103" s="975"/>
      <c r="V103" s="975"/>
      <c r="W103" s="975"/>
      <c r="X103" s="793"/>
      <c r="Y103" s="793"/>
      <c r="Z103" s="793"/>
      <c r="AA103" s="793"/>
      <c r="AB103" s="793"/>
      <c r="AC103" s="793"/>
      <c r="AD103" s="793"/>
      <c r="AE103" s="793"/>
      <c r="AF103" s="793"/>
      <c r="AG103" s="793"/>
      <c r="AH103" s="793"/>
      <c r="AI103" s="793"/>
      <c r="AJ103" s="975"/>
      <c r="AK103" s="975"/>
      <c r="AL103" s="975"/>
      <c r="AM103" s="975"/>
      <c r="AN103" s="975"/>
      <c r="AO103" s="975"/>
      <c r="AP103" s="975"/>
      <c r="AQ103" s="975"/>
      <c r="AR103" s="975"/>
      <c r="AS103" s="975"/>
      <c r="AT103" s="975"/>
      <c r="AU103" s="975"/>
      <c r="AV103" s="975"/>
      <c r="AW103" s="975"/>
      <c r="AX103" s="975"/>
      <c r="AY103" s="1297"/>
      <c r="AZ103" s="1311"/>
      <c r="BK103" s="975"/>
      <c r="BL103" s="975"/>
      <c r="BM103" s="975"/>
      <c r="BN103" s="975"/>
      <c r="BO103" s="975"/>
      <c r="BP103" s="975"/>
      <c r="BQ103" s="975"/>
      <c r="BR103" s="975"/>
      <c r="BS103" s="906"/>
      <c r="BT103" s="906"/>
      <c r="BU103" s="906"/>
      <c r="BV103" s="906"/>
      <c r="BW103" s="906"/>
      <c r="BX103" s="906"/>
      <c r="BY103" s="906"/>
      <c r="BZ103" s="906"/>
      <c r="CA103" s="906"/>
      <c r="CB103" s="975"/>
      <c r="CC103" s="975"/>
      <c r="CD103" s="975"/>
      <c r="CE103" s="975"/>
      <c r="CF103" s="975"/>
      <c r="CG103" s="975"/>
      <c r="CH103" s="975"/>
      <c r="CI103" s="975"/>
      <c r="CJ103" s="975"/>
      <c r="CK103" s="975"/>
      <c r="CL103" s="975"/>
      <c r="CM103" s="975"/>
      <c r="CN103" s="975"/>
      <c r="CO103" s="975"/>
      <c r="CP103" s="1293"/>
    </row>
    <row r="104" spans="2:104" ht="16.399999999999999" customHeight="1">
      <c r="B104" s="1287"/>
      <c r="C104" s="1288"/>
      <c r="D104" s="1288"/>
      <c r="E104" s="1288"/>
      <c r="F104" s="1288"/>
      <c r="G104" s="1289"/>
      <c r="H104" s="1290"/>
      <c r="I104" s="1290"/>
      <c r="J104" s="793"/>
      <c r="K104" s="793"/>
      <c r="L104" s="793"/>
      <c r="M104" s="793"/>
      <c r="N104" s="793"/>
      <c r="O104" s="1312" t="s">
        <v>375</v>
      </c>
      <c r="P104" s="1313"/>
      <c r="Q104" s="1313"/>
      <c r="R104" s="1313"/>
      <c r="S104" s="1313"/>
      <c r="T104" s="1313"/>
      <c r="U104" s="1313"/>
      <c r="V104" s="1313"/>
      <c r="W104" s="1313"/>
      <c r="X104" s="1314"/>
      <c r="Y104" s="793"/>
      <c r="Z104" s="793"/>
      <c r="AA104" s="793"/>
      <c r="AB104" s="793"/>
      <c r="AC104" s="793"/>
      <c r="AD104" s="793"/>
      <c r="AE104" s="793"/>
      <c r="AF104" s="793"/>
      <c r="AG104" s="793"/>
      <c r="AH104" s="793"/>
      <c r="AI104" s="793"/>
      <c r="AJ104" s="1325"/>
      <c r="AK104" s="1312" t="s">
        <v>376</v>
      </c>
      <c r="AL104" s="1313"/>
      <c r="AM104" s="1313"/>
      <c r="AN104" s="1313"/>
      <c r="AO104" s="1313"/>
      <c r="AP104" s="1313"/>
      <c r="AQ104" s="1313"/>
      <c r="AR104" s="1313"/>
      <c r="AS104" s="1313"/>
      <c r="AT104" s="1314"/>
      <c r="AU104" s="975"/>
      <c r="AV104" s="975"/>
      <c r="AW104" s="975"/>
      <c r="AX104" s="975"/>
      <c r="AY104" s="1297"/>
      <c r="AZ104" s="1311"/>
      <c r="BK104" s="980"/>
      <c r="BL104" s="980"/>
      <c r="BM104" s="980"/>
      <c r="BN104" s="980"/>
      <c r="BO104" s="975"/>
      <c r="BP104" s="980"/>
      <c r="BQ104" s="975"/>
      <c r="BR104" s="975"/>
      <c r="BS104" s="975"/>
      <c r="BT104" s="975"/>
      <c r="BU104" s="975"/>
      <c r="BV104" s="975"/>
      <c r="BW104" s="975"/>
      <c r="BX104" s="975"/>
      <c r="BY104" s="975"/>
      <c r="BZ104" s="980"/>
      <c r="CA104" s="980"/>
      <c r="CB104" s="980"/>
      <c r="CC104" s="980"/>
      <c r="CD104" s="980"/>
      <c r="CE104" s="1326"/>
      <c r="CF104" s="1326"/>
      <c r="CG104" s="1326"/>
      <c r="CH104" s="1326"/>
      <c r="CI104" s="1326"/>
      <c r="CJ104" s="1326"/>
      <c r="CK104" s="1326"/>
      <c r="CL104" s="1326"/>
      <c r="CM104" s="1326"/>
      <c r="CN104" s="1326"/>
      <c r="CO104" s="975"/>
      <c r="CP104" s="1293"/>
    </row>
    <row r="105" spans="2:104" ht="16.399999999999999" customHeight="1">
      <c r="B105" s="1287"/>
      <c r="C105" s="1288"/>
      <c r="D105" s="1288"/>
      <c r="E105" s="1288"/>
      <c r="F105" s="1288"/>
      <c r="G105" s="1289"/>
      <c r="H105" s="1290"/>
      <c r="I105" s="1290"/>
      <c r="J105" s="793"/>
      <c r="K105" s="793"/>
      <c r="L105" s="793"/>
      <c r="M105" s="793"/>
      <c r="N105" s="793"/>
      <c r="O105" s="1316"/>
      <c r="P105" s="1317"/>
      <c r="Q105" s="1317"/>
      <c r="R105" s="1317"/>
      <c r="S105" s="1317"/>
      <c r="T105" s="1317"/>
      <c r="U105" s="1317"/>
      <c r="V105" s="1317"/>
      <c r="W105" s="1317"/>
      <c r="X105" s="1318"/>
      <c r="Y105" s="793"/>
      <c r="Z105" s="793"/>
      <c r="AA105" s="793"/>
      <c r="AB105" s="793"/>
      <c r="AC105" s="793"/>
      <c r="AD105" s="793"/>
      <c r="AE105" s="793"/>
      <c r="AF105" s="793"/>
      <c r="AG105" s="793"/>
      <c r="AH105" s="793"/>
      <c r="AI105" s="793"/>
      <c r="AJ105" s="1325"/>
      <c r="AK105" s="1316"/>
      <c r="AL105" s="1317"/>
      <c r="AM105" s="1317"/>
      <c r="AN105" s="1317"/>
      <c r="AO105" s="1317"/>
      <c r="AP105" s="1317"/>
      <c r="AQ105" s="1317"/>
      <c r="AR105" s="1317"/>
      <c r="AS105" s="1317"/>
      <c r="AT105" s="1318"/>
      <c r="AU105" s="975"/>
      <c r="AV105" s="975"/>
      <c r="AW105" s="975"/>
      <c r="AX105" s="975"/>
      <c r="AY105" s="1297"/>
      <c r="AZ105" s="1311"/>
      <c r="BK105" s="980"/>
      <c r="BL105" s="980"/>
      <c r="BM105" s="980"/>
      <c r="BN105" s="980"/>
      <c r="BO105" s="975"/>
      <c r="BP105" s="975"/>
      <c r="BQ105" s="975"/>
      <c r="BR105" s="975"/>
      <c r="BS105" s="975"/>
      <c r="BT105" s="975"/>
      <c r="BU105" s="975"/>
      <c r="BV105" s="975"/>
      <c r="BW105" s="975"/>
      <c r="BX105" s="975"/>
      <c r="BY105" s="975"/>
      <c r="BZ105" s="980"/>
      <c r="CA105" s="980"/>
      <c r="CB105" s="980"/>
      <c r="CC105" s="980"/>
      <c r="CD105" s="980"/>
      <c r="CE105" s="1326"/>
      <c r="CF105" s="1326"/>
      <c r="CG105" s="1326"/>
      <c r="CH105" s="1326"/>
      <c r="CI105" s="1326"/>
      <c r="CJ105" s="1326"/>
      <c r="CK105" s="1326"/>
      <c r="CL105" s="1326"/>
      <c r="CM105" s="1326"/>
      <c r="CN105" s="1326"/>
      <c r="CO105" s="975"/>
      <c r="CP105" s="1293"/>
    </row>
    <row r="106" spans="2:104" ht="16.399999999999999" customHeight="1">
      <c r="B106" s="1287"/>
      <c r="C106" s="1288"/>
      <c r="D106" s="1288"/>
      <c r="E106" s="1288"/>
      <c r="F106" s="1288"/>
      <c r="G106" s="1289"/>
      <c r="H106" s="1290"/>
      <c r="I106" s="1290"/>
      <c r="J106" s="793"/>
      <c r="K106" s="793"/>
      <c r="L106" s="793"/>
      <c r="M106" s="793"/>
      <c r="N106" s="793"/>
      <c r="O106" s="1316"/>
      <c r="P106" s="1317"/>
      <c r="Q106" s="1317"/>
      <c r="R106" s="1317"/>
      <c r="S106" s="1317"/>
      <c r="T106" s="1317"/>
      <c r="U106" s="1317"/>
      <c r="V106" s="1317"/>
      <c r="W106" s="1317"/>
      <c r="X106" s="1318"/>
      <c r="Y106" s="793"/>
      <c r="Z106" s="793"/>
      <c r="AA106" s="793"/>
      <c r="AB106" s="793"/>
      <c r="AC106" s="793"/>
      <c r="AD106" s="793"/>
      <c r="AE106" s="793"/>
      <c r="AF106" s="793"/>
      <c r="AG106" s="793"/>
      <c r="AH106" s="793"/>
      <c r="AI106" s="793"/>
      <c r="AJ106" s="1325"/>
      <c r="AK106" s="1316"/>
      <c r="AL106" s="1317"/>
      <c r="AM106" s="1317"/>
      <c r="AN106" s="1317"/>
      <c r="AO106" s="1317"/>
      <c r="AP106" s="1317"/>
      <c r="AQ106" s="1317"/>
      <c r="AR106" s="1317"/>
      <c r="AS106" s="1317"/>
      <c r="AT106" s="1318"/>
      <c r="AU106" s="975"/>
      <c r="AV106" s="975"/>
      <c r="AW106" s="975"/>
      <c r="AX106" s="975"/>
      <c r="AY106" s="1297"/>
      <c r="AZ106" s="1311"/>
      <c r="BK106" s="980"/>
      <c r="BL106" s="980"/>
      <c r="BM106" s="980"/>
      <c r="BN106" s="980"/>
      <c r="BO106" s="975"/>
      <c r="BP106" s="975"/>
      <c r="BQ106" s="975"/>
      <c r="BR106" s="975"/>
      <c r="BS106" s="975"/>
      <c r="BT106" s="975"/>
      <c r="BU106" s="975"/>
      <c r="BV106" s="975"/>
      <c r="BW106" s="975"/>
      <c r="BX106" s="975"/>
      <c r="BY106" s="975"/>
      <c r="BZ106" s="980"/>
      <c r="CA106" s="980"/>
      <c r="CB106" s="980"/>
      <c r="CC106" s="980"/>
      <c r="CD106" s="980"/>
      <c r="CE106" s="1326"/>
      <c r="CF106" s="1326"/>
      <c r="CG106" s="1326"/>
      <c r="CH106" s="1326"/>
      <c r="CI106" s="1326"/>
      <c r="CJ106" s="1326"/>
      <c r="CK106" s="1326"/>
      <c r="CL106" s="1326"/>
      <c r="CM106" s="1326"/>
      <c r="CN106" s="1326"/>
      <c r="CO106" s="975"/>
      <c r="CP106" s="1293"/>
      <c r="CY106" s="1327"/>
      <c r="CZ106" s="1327"/>
    </row>
    <row r="107" spans="2:104" ht="16.399999999999999" customHeight="1">
      <c r="B107" s="1287"/>
      <c r="C107" s="1288"/>
      <c r="D107" s="1288"/>
      <c r="E107" s="1288"/>
      <c r="F107" s="1288"/>
      <c r="G107" s="1289"/>
      <c r="H107" s="1290"/>
      <c r="I107" s="1290"/>
      <c r="J107" s="793"/>
      <c r="K107" s="793"/>
      <c r="L107" s="793"/>
      <c r="M107" s="793"/>
      <c r="N107" s="793"/>
      <c r="O107" s="1303">
        <v>45.969000000000001</v>
      </c>
      <c r="P107" s="1304"/>
      <c r="Q107" s="1304"/>
      <c r="R107" s="1304"/>
      <c r="S107" s="1304"/>
      <c r="T107" s="1304"/>
      <c r="U107" s="1304"/>
      <c r="V107" s="1304"/>
      <c r="W107" s="1304"/>
      <c r="X107" s="1305"/>
      <c r="Y107" s="793"/>
      <c r="Z107" s="793"/>
      <c r="AA107" s="793"/>
      <c r="AB107" s="793"/>
      <c r="AC107" s="793"/>
      <c r="AD107" s="793"/>
      <c r="AE107" s="793"/>
      <c r="AF107" s="793"/>
      <c r="AG107" s="793"/>
      <c r="AH107" s="793"/>
      <c r="AI107" s="793"/>
      <c r="AJ107" s="1328"/>
      <c r="AK107" s="1303">
        <v>9</v>
      </c>
      <c r="AL107" s="1304"/>
      <c r="AM107" s="1304"/>
      <c r="AN107" s="1304"/>
      <c r="AO107" s="1304"/>
      <c r="AP107" s="1304"/>
      <c r="AQ107" s="1304"/>
      <c r="AR107" s="1304"/>
      <c r="AS107" s="1304"/>
      <c r="AT107" s="1305"/>
      <c r="AU107" s="975"/>
      <c r="AV107" s="975"/>
      <c r="AW107" s="975"/>
      <c r="AX107" s="975"/>
      <c r="AY107" s="1297"/>
      <c r="AZ107" s="1311"/>
      <c r="BK107" s="1319"/>
      <c r="BL107" s="1319"/>
      <c r="BM107" s="1319"/>
      <c r="BN107" s="1319"/>
      <c r="BO107" s="975"/>
      <c r="BP107" s="1319"/>
      <c r="BQ107" s="1319"/>
      <c r="BR107" s="1319"/>
      <c r="BS107" s="1319"/>
      <c r="BT107" s="1319"/>
      <c r="BU107" s="1319"/>
      <c r="BV107" s="1319"/>
      <c r="BW107" s="1319"/>
      <c r="BX107" s="1319"/>
      <c r="BY107" s="1319"/>
      <c r="BZ107" s="1319"/>
      <c r="CA107" s="1319"/>
      <c r="CB107" s="1319"/>
      <c r="CC107" s="1319"/>
      <c r="CD107" s="1319"/>
      <c r="CE107" s="1329"/>
      <c r="CF107" s="1329"/>
      <c r="CG107" s="1329"/>
      <c r="CH107" s="1329"/>
      <c r="CI107" s="1329"/>
      <c r="CJ107" s="1329"/>
      <c r="CK107" s="1329"/>
      <c r="CL107" s="1329"/>
      <c r="CM107" s="1329"/>
      <c r="CN107" s="1329"/>
      <c r="CO107" s="975"/>
      <c r="CP107" s="1293"/>
      <c r="CY107" s="1330"/>
      <c r="CZ107" s="1330"/>
    </row>
    <row r="108" spans="2:104" ht="16.399999999999999" customHeight="1" thickBot="1">
      <c r="B108" s="1287"/>
      <c r="C108" s="1288"/>
      <c r="D108" s="1288"/>
      <c r="E108" s="1288"/>
      <c r="F108" s="1288"/>
      <c r="G108" s="1289"/>
      <c r="H108" s="1290"/>
      <c r="I108" s="1290"/>
      <c r="J108" s="793"/>
      <c r="K108" s="793"/>
      <c r="L108" s="793"/>
      <c r="M108" s="793"/>
      <c r="N108" s="793"/>
      <c r="O108" s="1306"/>
      <c r="P108" s="1307"/>
      <c r="Q108" s="1307"/>
      <c r="R108" s="1307"/>
      <c r="S108" s="1307"/>
      <c r="T108" s="1307"/>
      <c r="U108" s="1307"/>
      <c r="V108" s="1307"/>
      <c r="W108" s="1307"/>
      <c r="X108" s="1308"/>
      <c r="Y108" s="793"/>
      <c r="Z108" s="793"/>
      <c r="AA108" s="793"/>
      <c r="AB108" s="793"/>
      <c r="AC108" s="793"/>
      <c r="AD108" s="793"/>
      <c r="AE108" s="793"/>
      <c r="AF108" s="793"/>
      <c r="AG108" s="793"/>
      <c r="AH108" s="793"/>
      <c r="AI108" s="793"/>
      <c r="AJ108" s="1328"/>
      <c r="AK108" s="1306"/>
      <c r="AL108" s="1307"/>
      <c r="AM108" s="1307"/>
      <c r="AN108" s="1307"/>
      <c r="AO108" s="1307"/>
      <c r="AP108" s="1307"/>
      <c r="AQ108" s="1307"/>
      <c r="AR108" s="1307"/>
      <c r="AS108" s="1307"/>
      <c r="AT108" s="1308"/>
      <c r="AU108" s="975"/>
      <c r="AV108" s="975"/>
      <c r="AW108" s="975"/>
      <c r="AX108" s="975"/>
      <c r="AY108" s="1297"/>
      <c r="AZ108" s="1311"/>
      <c r="BK108" s="1319"/>
      <c r="BL108" s="1319"/>
      <c r="BM108" s="1319"/>
      <c r="BN108" s="1319"/>
      <c r="BO108" s="975"/>
      <c r="BP108" s="1319"/>
      <c r="BQ108" s="1319"/>
      <c r="BR108" s="1319"/>
      <c r="BS108" s="1319"/>
      <c r="BT108" s="1319"/>
      <c r="BU108" s="1319"/>
      <c r="BV108" s="1319"/>
      <c r="BW108" s="1319"/>
      <c r="BX108" s="1319"/>
      <c r="BY108" s="1319"/>
      <c r="BZ108" s="1319"/>
      <c r="CA108" s="1319"/>
      <c r="CB108" s="1319"/>
      <c r="CC108" s="1319"/>
      <c r="CD108" s="1319"/>
      <c r="CE108" s="1329"/>
      <c r="CF108" s="1329"/>
      <c r="CG108" s="1329"/>
      <c r="CH108" s="1329"/>
      <c r="CI108" s="1329"/>
      <c r="CJ108" s="1329"/>
      <c r="CK108" s="1329"/>
      <c r="CL108" s="1329"/>
      <c r="CM108" s="1329"/>
      <c r="CN108" s="1329"/>
      <c r="CO108" s="975"/>
      <c r="CP108" s="1293"/>
    </row>
    <row r="109" spans="2:104" ht="16.399999999999999" customHeight="1">
      <c r="B109" s="1287"/>
      <c r="C109" s="1288"/>
      <c r="D109" s="1288"/>
      <c r="E109" s="1288"/>
      <c r="F109" s="1288"/>
      <c r="G109" s="1289"/>
      <c r="H109" s="1290"/>
      <c r="I109" s="1290"/>
      <c r="J109" s="793"/>
      <c r="K109" s="793"/>
      <c r="L109" s="793"/>
      <c r="M109" s="793"/>
      <c r="N109" s="793"/>
      <c r="O109" s="1290"/>
      <c r="P109" s="1320" t="s">
        <v>377</v>
      </c>
      <c r="Q109" s="1320"/>
      <c r="R109" s="1320"/>
      <c r="S109" s="1320"/>
      <c r="T109" s="1320"/>
      <c r="U109" s="1320"/>
      <c r="V109" s="1320"/>
      <c r="W109" s="1320"/>
      <c r="X109" s="1321"/>
      <c r="Y109" s="793"/>
      <c r="Z109" s="793"/>
      <c r="AA109" s="793"/>
      <c r="AB109" s="793"/>
      <c r="AC109" s="793"/>
      <c r="AD109" s="793"/>
      <c r="AE109" s="793"/>
      <c r="AF109" s="793"/>
      <c r="AG109" s="793"/>
      <c r="AH109" s="793"/>
      <c r="AI109" s="793"/>
      <c r="AJ109" s="1322"/>
      <c r="AK109" s="1322"/>
      <c r="AL109" s="1320" t="s">
        <v>378</v>
      </c>
      <c r="AM109" s="1320"/>
      <c r="AN109" s="1320"/>
      <c r="AO109" s="1320"/>
      <c r="AP109" s="1320"/>
      <c r="AQ109" s="1320"/>
      <c r="AR109" s="1320"/>
      <c r="AS109" s="1320"/>
      <c r="AT109" s="975"/>
      <c r="AU109" s="975"/>
      <c r="AV109" s="975"/>
      <c r="AW109" s="975"/>
      <c r="AX109" s="975"/>
      <c r="AY109" s="1297"/>
      <c r="AZ109" s="1311"/>
      <c r="BK109" s="1322"/>
      <c r="BL109" s="1322"/>
      <c r="BM109" s="1322"/>
      <c r="BN109" s="975"/>
      <c r="BO109" s="975"/>
      <c r="BP109" s="975"/>
      <c r="BQ109" s="1322"/>
      <c r="BR109" s="1322"/>
      <c r="BS109" s="1322"/>
      <c r="BT109" s="1322"/>
      <c r="BU109" s="1322"/>
      <c r="BV109" s="1322"/>
      <c r="BW109" s="1322"/>
      <c r="BX109" s="1322"/>
      <c r="BY109" s="1322"/>
      <c r="BZ109" s="1322"/>
      <c r="CA109" s="1322"/>
      <c r="CB109" s="1322"/>
      <c r="CC109" s="1322"/>
      <c r="CD109" s="1322"/>
      <c r="CE109" s="1322"/>
      <c r="CF109" s="1324"/>
      <c r="CG109" s="1324"/>
      <c r="CH109" s="1324"/>
      <c r="CI109" s="1324"/>
      <c r="CJ109" s="1324"/>
      <c r="CK109" s="1324"/>
      <c r="CL109" s="1324"/>
      <c r="CM109" s="1324"/>
      <c r="CN109" s="975"/>
      <c r="CO109" s="975"/>
      <c r="CP109" s="1293"/>
    </row>
    <row r="110" spans="2:104" ht="16.399999999999999" customHeight="1">
      <c r="B110" s="1287"/>
      <c r="C110" s="1288"/>
      <c r="D110" s="1288"/>
      <c r="E110" s="1288"/>
      <c r="F110" s="1288"/>
      <c r="G110" s="1289"/>
      <c r="H110" s="1290"/>
      <c r="I110" s="1290"/>
      <c r="J110" s="793"/>
      <c r="K110" s="793"/>
      <c r="L110" s="793"/>
      <c r="M110" s="793"/>
      <c r="N110" s="793"/>
      <c r="O110" s="1290"/>
      <c r="P110" s="1323"/>
      <c r="Q110" s="1323"/>
      <c r="R110" s="1323"/>
      <c r="S110" s="1323"/>
      <c r="T110" s="1323"/>
      <c r="U110" s="1323"/>
      <c r="V110" s="1323"/>
      <c r="W110" s="1323"/>
      <c r="X110" s="1322"/>
      <c r="Y110" s="793"/>
      <c r="Z110" s="793"/>
      <c r="AA110" s="793"/>
      <c r="AB110" s="793"/>
      <c r="AC110" s="793"/>
      <c r="AD110" s="793"/>
      <c r="AE110" s="793"/>
      <c r="AF110" s="793"/>
      <c r="AG110" s="793"/>
      <c r="AH110" s="793"/>
      <c r="AI110" s="793"/>
      <c r="AJ110" s="1322"/>
      <c r="AK110" s="1322"/>
      <c r="AL110" s="1323"/>
      <c r="AM110" s="1323"/>
      <c r="AN110" s="1323"/>
      <c r="AO110" s="1323"/>
      <c r="AP110" s="1323"/>
      <c r="AQ110" s="1323"/>
      <c r="AR110" s="1323"/>
      <c r="AS110" s="1323"/>
      <c r="AT110" s="975"/>
      <c r="AU110" s="975"/>
      <c r="AV110" s="975"/>
      <c r="AW110" s="975"/>
      <c r="AX110" s="975"/>
      <c r="AY110" s="1297"/>
      <c r="AZ110" s="1311"/>
      <c r="BK110" s="1322"/>
      <c r="BL110" s="1322"/>
      <c r="BM110" s="1322"/>
      <c r="BN110" s="975"/>
      <c r="BO110" s="975"/>
      <c r="BP110" s="975"/>
      <c r="BQ110" s="1322"/>
      <c r="BR110" s="1322"/>
      <c r="BS110" s="1322"/>
      <c r="BT110" s="1322"/>
      <c r="BU110" s="1322"/>
      <c r="BV110" s="1322"/>
      <c r="BW110" s="1322"/>
      <c r="BX110" s="1322"/>
      <c r="BY110" s="1322"/>
      <c r="BZ110" s="1322"/>
      <c r="CA110" s="1322"/>
      <c r="CB110" s="1322"/>
      <c r="CC110" s="1322"/>
      <c r="CD110" s="1322"/>
      <c r="CE110" s="1322"/>
      <c r="CF110" s="1324"/>
      <c r="CG110" s="1324"/>
      <c r="CH110" s="1324"/>
      <c r="CI110" s="1324"/>
      <c r="CJ110" s="1324"/>
      <c r="CK110" s="1324"/>
      <c r="CL110" s="1324"/>
      <c r="CM110" s="1324"/>
      <c r="CN110" s="975"/>
      <c r="CO110" s="975"/>
      <c r="CP110" s="1293"/>
    </row>
    <row r="111" spans="2:104" ht="16.399999999999999" customHeight="1">
      <c r="B111" s="1287"/>
      <c r="C111" s="1288"/>
      <c r="D111" s="1288"/>
      <c r="E111" s="1288"/>
      <c r="F111" s="1288"/>
      <c r="G111" s="1289"/>
      <c r="H111" s="1290"/>
      <c r="I111" s="1290"/>
      <c r="J111" s="793"/>
      <c r="K111" s="793"/>
      <c r="L111" s="793"/>
      <c r="M111" s="793"/>
      <c r="N111" s="793"/>
      <c r="O111" s="1290"/>
      <c r="P111" s="1323"/>
      <c r="Q111" s="1323"/>
      <c r="R111" s="1323"/>
      <c r="S111" s="1323"/>
      <c r="T111" s="1323"/>
      <c r="U111" s="1323"/>
      <c r="V111" s="1323"/>
      <c r="W111" s="1323"/>
      <c r="X111" s="1322"/>
      <c r="Y111" s="793"/>
      <c r="Z111" s="793"/>
      <c r="AA111" s="793"/>
      <c r="AB111" s="793"/>
      <c r="AC111" s="793"/>
      <c r="AD111" s="793"/>
      <c r="AE111" s="793"/>
      <c r="AF111" s="793"/>
      <c r="AG111" s="793"/>
      <c r="AH111" s="793"/>
      <c r="AI111" s="793"/>
      <c r="AJ111" s="1322"/>
      <c r="AK111" s="1322"/>
      <c r="AL111" s="1323"/>
      <c r="AM111" s="1323"/>
      <c r="AN111" s="1323"/>
      <c r="AO111" s="1323"/>
      <c r="AP111" s="1323"/>
      <c r="AQ111" s="1323"/>
      <c r="AR111" s="1323"/>
      <c r="AS111" s="1323"/>
      <c r="AT111" s="975"/>
      <c r="AU111" s="975"/>
      <c r="AV111" s="975"/>
      <c r="AW111" s="975"/>
      <c r="AX111" s="975"/>
      <c r="AY111" s="1297"/>
      <c r="AZ111" s="1311"/>
      <c r="BK111" s="1322"/>
      <c r="BL111" s="1322"/>
      <c r="BM111" s="1322"/>
      <c r="BN111" s="975"/>
      <c r="BO111" s="975"/>
      <c r="BP111" s="975"/>
      <c r="BQ111" s="1322"/>
      <c r="BR111" s="1322"/>
      <c r="BS111" s="1322"/>
      <c r="BT111" s="1322"/>
      <c r="BU111" s="1322"/>
      <c r="BV111" s="1322"/>
      <c r="BW111" s="1322"/>
      <c r="BX111" s="1322"/>
      <c r="BY111" s="1322"/>
      <c r="BZ111" s="1322"/>
      <c r="CA111" s="1322"/>
      <c r="CB111" s="1322"/>
      <c r="CC111" s="1322"/>
      <c r="CD111" s="1322"/>
      <c r="CE111" s="1322"/>
      <c r="CF111" s="1324"/>
      <c r="CG111" s="1324"/>
      <c r="CH111" s="1324"/>
      <c r="CI111" s="1324"/>
      <c r="CJ111" s="1324"/>
      <c r="CK111" s="1324"/>
      <c r="CL111" s="1324"/>
      <c r="CM111" s="1324"/>
      <c r="CN111" s="975"/>
      <c r="CO111" s="975"/>
      <c r="CP111" s="1293"/>
    </row>
    <row r="112" spans="2:104" ht="16.399999999999999" customHeight="1">
      <c r="B112" s="1287"/>
      <c r="C112" s="1288"/>
      <c r="D112" s="1288"/>
      <c r="E112" s="1288"/>
      <c r="F112" s="1288"/>
      <c r="G112" s="1289"/>
      <c r="H112" s="1290"/>
      <c r="I112" s="1290"/>
      <c r="J112" s="793"/>
      <c r="K112" s="793"/>
      <c r="L112" s="793"/>
      <c r="M112" s="793"/>
      <c r="N112" s="793"/>
      <c r="O112" s="1290"/>
      <c r="P112" s="1323"/>
      <c r="Q112" s="1323"/>
      <c r="R112" s="1323"/>
      <c r="S112" s="1323"/>
      <c r="T112" s="1323"/>
      <c r="U112" s="1323"/>
      <c r="V112" s="1323"/>
      <c r="W112" s="1323"/>
      <c r="X112" s="1322"/>
      <c r="Y112" s="793"/>
      <c r="Z112" s="793"/>
      <c r="AA112" s="793"/>
      <c r="AB112" s="793"/>
      <c r="AC112" s="793"/>
      <c r="AD112" s="793"/>
      <c r="AE112" s="793"/>
      <c r="AF112" s="793"/>
      <c r="AG112" s="793"/>
      <c r="AH112" s="793"/>
      <c r="AI112" s="793"/>
      <c r="AJ112" s="1322"/>
      <c r="AK112" s="1322"/>
      <c r="AL112" s="1323"/>
      <c r="AM112" s="1323"/>
      <c r="AN112" s="1323"/>
      <c r="AO112" s="1323"/>
      <c r="AP112" s="1323"/>
      <c r="AQ112" s="1323"/>
      <c r="AR112" s="1323"/>
      <c r="AS112" s="1323"/>
      <c r="AT112" s="975"/>
      <c r="AU112" s="975"/>
      <c r="AV112" s="975"/>
      <c r="AW112" s="975"/>
      <c r="AX112" s="975"/>
      <c r="AY112" s="1297"/>
      <c r="AZ112" s="1311"/>
      <c r="BK112" s="1322"/>
      <c r="BL112" s="1322"/>
      <c r="BM112" s="1322"/>
      <c r="BN112" s="975"/>
      <c r="BO112" s="975"/>
      <c r="BP112" s="975"/>
      <c r="BQ112" s="1322"/>
      <c r="BR112" s="1322"/>
      <c r="BS112" s="1322"/>
      <c r="BT112" s="1322"/>
      <c r="BU112" s="1322"/>
      <c r="BV112" s="1322"/>
      <c r="BW112" s="1322"/>
      <c r="BX112" s="1322"/>
      <c r="BY112" s="1322"/>
      <c r="BZ112" s="1322"/>
      <c r="CA112" s="1322"/>
      <c r="CB112" s="1322"/>
      <c r="CC112" s="1322"/>
      <c r="CD112" s="1322"/>
      <c r="CE112" s="1322"/>
      <c r="CF112" s="1324"/>
      <c r="CG112" s="1324"/>
      <c r="CH112" s="1324"/>
      <c r="CI112" s="1324"/>
      <c r="CJ112" s="1324"/>
      <c r="CK112" s="1324"/>
      <c r="CL112" s="1324"/>
      <c r="CM112" s="1324"/>
      <c r="CN112" s="975"/>
      <c r="CO112" s="975"/>
      <c r="CP112" s="1293"/>
    </row>
    <row r="113" spans="2:104" ht="16.399999999999999" customHeight="1">
      <c r="B113" s="1287"/>
      <c r="C113" s="1288"/>
      <c r="D113" s="1288"/>
      <c r="E113" s="1288"/>
      <c r="F113" s="1288"/>
      <c r="G113" s="1289"/>
      <c r="H113" s="1290"/>
      <c r="I113" s="1290"/>
      <c r="J113" s="1290"/>
      <c r="K113" s="1290"/>
      <c r="L113" s="793"/>
      <c r="M113" s="793"/>
      <c r="N113" s="793"/>
      <c r="O113" s="793"/>
      <c r="P113" s="793"/>
      <c r="Q113" s="793"/>
      <c r="R113" s="793"/>
      <c r="S113" s="793"/>
      <c r="T113" s="793"/>
      <c r="U113" s="793"/>
      <c r="V113" s="793"/>
      <c r="W113" s="793"/>
      <c r="X113" s="793"/>
      <c r="Y113" s="793"/>
      <c r="Z113" s="793"/>
      <c r="AA113" s="793"/>
      <c r="AB113" s="793"/>
      <c r="AC113" s="793"/>
      <c r="AD113" s="793"/>
      <c r="AE113" s="793"/>
      <c r="AF113" s="793"/>
      <c r="AG113" s="793"/>
      <c r="AH113" s="793"/>
      <c r="AI113" s="975"/>
      <c r="AJ113" s="975"/>
      <c r="AK113" s="975"/>
      <c r="AL113" s="975"/>
      <c r="AM113" s="975"/>
      <c r="AN113" s="975"/>
      <c r="AO113" s="975"/>
      <c r="AP113" s="975"/>
      <c r="AQ113" s="975"/>
      <c r="AR113" s="975"/>
      <c r="AS113" s="975"/>
      <c r="AT113" s="975"/>
      <c r="AU113" s="975"/>
      <c r="AV113" s="975"/>
      <c r="AW113" s="975"/>
      <c r="AX113" s="975"/>
      <c r="AY113" s="1297"/>
      <c r="AZ113" s="1290"/>
      <c r="BA113" s="1298"/>
      <c r="BB113" s="1298"/>
      <c r="BC113" s="1298"/>
      <c r="BD113" s="975"/>
      <c r="BE113" s="975"/>
      <c r="BF113" s="975"/>
      <c r="BG113" s="975"/>
      <c r="BH113" s="975"/>
      <c r="BI113" s="975"/>
      <c r="BJ113" s="975"/>
      <c r="BK113" s="975"/>
      <c r="BL113" s="975"/>
      <c r="BM113" s="975"/>
      <c r="BN113" s="975"/>
      <c r="BO113" s="975"/>
      <c r="BP113" s="975"/>
      <c r="BQ113" s="975"/>
      <c r="BR113" s="975"/>
      <c r="BS113" s="975"/>
      <c r="BT113" s="975"/>
      <c r="BU113" s="975"/>
      <c r="BV113" s="975"/>
      <c r="BW113" s="975"/>
      <c r="BX113" s="975"/>
      <c r="BY113" s="975"/>
      <c r="BZ113" s="975"/>
      <c r="CA113" s="975"/>
      <c r="CB113" s="975"/>
      <c r="CC113" s="975"/>
      <c r="CD113" s="975"/>
      <c r="CE113" s="975"/>
      <c r="CF113" s="975"/>
      <c r="CG113" s="975"/>
      <c r="CH113" s="975"/>
      <c r="CI113" s="975"/>
      <c r="CJ113" s="975"/>
      <c r="CK113" s="975"/>
      <c r="CL113" s="975"/>
      <c r="CM113" s="975"/>
      <c r="CN113" s="975"/>
      <c r="CO113" s="975"/>
      <c r="CP113" s="1293"/>
    </row>
    <row r="114" spans="2:104" ht="16.399999999999999" customHeight="1">
      <c r="B114" s="1287"/>
      <c r="C114" s="1288"/>
      <c r="D114" s="1288"/>
      <c r="E114" s="1288"/>
      <c r="F114" s="1288"/>
      <c r="G114" s="1289"/>
      <c r="H114" s="1290"/>
      <c r="I114" s="1290"/>
      <c r="J114" s="1290"/>
      <c r="K114" s="1290"/>
      <c r="L114" s="793"/>
      <c r="M114" s="793"/>
      <c r="N114" s="793"/>
      <c r="O114" s="793"/>
      <c r="P114" s="793"/>
      <c r="Q114" s="793"/>
      <c r="R114" s="793"/>
      <c r="S114" s="793"/>
      <c r="T114" s="793"/>
      <c r="U114" s="793"/>
      <c r="V114" s="793"/>
      <c r="W114" s="793"/>
      <c r="X114" s="793"/>
      <c r="Y114" s="793"/>
      <c r="Z114" s="793"/>
      <c r="AA114" s="793"/>
      <c r="AB114" s="793"/>
      <c r="AC114" s="793"/>
      <c r="AD114" s="793"/>
      <c r="AE114" s="793"/>
      <c r="AF114" s="793"/>
      <c r="AG114" s="793"/>
      <c r="AH114" s="793"/>
      <c r="AI114" s="975"/>
      <c r="AJ114" s="975"/>
      <c r="AK114" s="975"/>
      <c r="AL114" s="975"/>
      <c r="AM114" s="975"/>
      <c r="AN114" s="975"/>
      <c r="AO114" s="975"/>
      <c r="AP114" s="975"/>
      <c r="AQ114" s="975"/>
      <c r="AR114" s="975"/>
      <c r="AS114" s="975"/>
      <c r="AT114" s="975"/>
      <c r="AU114" s="975"/>
      <c r="AV114" s="975"/>
      <c r="AW114" s="975"/>
      <c r="AX114" s="975"/>
      <c r="AY114" s="1297"/>
      <c r="AZ114" s="1290"/>
      <c r="BA114" s="1298"/>
      <c r="BB114" s="1298"/>
      <c r="BC114" s="1298"/>
      <c r="BD114" s="975"/>
      <c r="BE114" s="975"/>
      <c r="BF114" s="975"/>
      <c r="BG114" s="975"/>
      <c r="BH114" s="975"/>
      <c r="BI114" s="975"/>
      <c r="BJ114" s="975"/>
      <c r="BK114" s="975"/>
      <c r="BL114" s="975"/>
      <c r="BM114" s="975"/>
      <c r="BN114" s="975"/>
      <c r="BO114" s="975"/>
      <c r="BP114" s="975"/>
      <c r="BQ114" s="975"/>
      <c r="BR114" s="975"/>
      <c r="BS114" s="975"/>
      <c r="BT114" s="975"/>
      <c r="BU114" s="975"/>
      <c r="BV114" s="975"/>
      <c r="BW114" s="975"/>
      <c r="BX114" s="975"/>
      <c r="BY114" s="975"/>
      <c r="BZ114" s="975"/>
      <c r="CA114" s="975"/>
      <c r="CB114" s="975"/>
      <c r="CC114" s="975"/>
      <c r="CD114" s="975"/>
      <c r="CE114" s="975"/>
      <c r="CF114" s="975"/>
      <c r="CG114" s="975"/>
      <c r="CH114" s="975"/>
      <c r="CI114" s="975"/>
      <c r="CJ114" s="975"/>
      <c r="CK114" s="975"/>
      <c r="CL114" s="975"/>
      <c r="CM114" s="975"/>
      <c r="CN114" s="975"/>
      <c r="CO114" s="975"/>
      <c r="CP114" s="1293"/>
    </row>
    <row r="115" spans="2:104" ht="16.399999999999999" customHeight="1">
      <c r="B115" s="1287"/>
      <c r="C115" s="1288"/>
      <c r="D115" s="1288"/>
      <c r="E115" s="1288"/>
      <c r="F115" s="1288"/>
      <c r="G115" s="1289"/>
      <c r="H115" s="1290"/>
      <c r="I115" s="1290"/>
      <c r="J115" s="980"/>
      <c r="K115" s="980"/>
      <c r="L115" s="980"/>
      <c r="M115" s="980"/>
      <c r="N115" s="980"/>
      <c r="O115" s="980"/>
      <c r="P115" s="793"/>
      <c r="Q115" s="793" t="s">
        <v>379</v>
      </c>
      <c r="R115" s="793"/>
      <c r="S115" s="793"/>
      <c r="T115" s="793"/>
      <c r="U115" s="793"/>
      <c r="V115" s="793"/>
      <c r="W115" s="793"/>
      <c r="X115" s="793"/>
      <c r="Y115" s="793"/>
      <c r="Z115" s="793"/>
      <c r="AA115" s="793"/>
      <c r="AB115" s="793"/>
      <c r="AC115" s="793"/>
      <c r="AD115" s="793"/>
      <c r="AE115" s="793"/>
      <c r="AF115" s="793"/>
      <c r="AG115" s="793"/>
      <c r="AH115" s="793"/>
      <c r="AI115" s="975"/>
      <c r="AJ115" s="975"/>
      <c r="AK115" s="980"/>
      <c r="AL115" s="980"/>
      <c r="AM115" s="980"/>
      <c r="AN115" s="980"/>
      <c r="AO115" s="980"/>
      <c r="AP115" s="980"/>
      <c r="AQ115" s="980"/>
      <c r="AR115" s="980"/>
      <c r="AS115" s="980"/>
      <c r="AT115" s="980"/>
      <c r="AU115" s="975"/>
      <c r="AV115" s="975"/>
      <c r="AW115" s="975"/>
      <c r="AX115" s="975"/>
      <c r="AY115" s="1297"/>
      <c r="AZ115" s="1290"/>
      <c r="BA115" s="1298"/>
      <c r="BB115" s="1298"/>
      <c r="BC115" s="1298"/>
      <c r="BD115" s="975"/>
      <c r="BE115" s="975"/>
      <c r="BF115" s="975"/>
      <c r="BG115" s="975"/>
      <c r="BH115" s="975"/>
      <c r="BI115" s="975"/>
      <c r="BJ115" s="975"/>
      <c r="BK115" s="975"/>
      <c r="BL115" s="975"/>
      <c r="BM115" s="975"/>
      <c r="BN115" s="975"/>
      <c r="BO115" s="975"/>
      <c r="BP115" s="975"/>
      <c r="BQ115" s="975"/>
      <c r="BR115" s="975"/>
      <c r="BS115" s="975"/>
      <c r="BT115" s="975"/>
      <c r="BU115" s="975"/>
      <c r="BV115" s="975"/>
      <c r="BW115" s="975"/>
      <c r="BX115" s="975"/>
      <c r="BY115" s="975"/>
      <c r="BZ115" s="975"/>
      <c r="CA115" s="975"/>
      <c r="CB115" s="975"/>
      <c r="CC115" s="975"/>
      <c r="CD115" s="975"/>
      <c r="CE115" s="975"/>
      <c r="CF115" s="975"/>
      <c r="CG115" s="975"/>
      <c r="CH115" s="975"/>
      <c r="CI115" s="975"/>
      <c r="CJ115" s="975"/>
      <c r="CK115" s="975"/>
      <c r="CL115" s="975"/>
      <c r="CM115" s="975"/>
      <c r="CN115" s="975"/>
      <c r="CO115" s="975"/>
      <c r="CP115" s="1293"/>
    </row>
    <row r="116" spans="2:104" ht="16.399999999999999" customHeight="1">
      <c r="B116" s="1287"/>
      <c r="C116" s="1288"/>
      <c r="D116" s="1288"/>
      <c r="E116" s="1288"/>
      <c r="F116" s="1288"/>
      <c r="G116" s="1289"/>
      <c r="H116" s="1290"/>
      <c r="I116" s="1290"/>
      <c r="J116" s="980"/>
      <c r="K116" s="980"/>
      <c r="L116" s="980"/>
      <c r="M116" s="980"/>
      <c r="N116" s="980"/>
      <c r="O116" s="980"/>
      <c r="P116" s="793"/>
      <c r="Q116" s="793"/>
      <c r="R116" s="793"/>
      <c r="S116" s="793"/>
      <c r="T116" s="793"/>
      <c r="U116" s="793"/>
      <c r="V116" s="793"/>
      <c r="W116" s="793"/>
      <c r="X116" s="793"/>
      <c r="Y116" s="793"/>
      <c r="Z116" s="793"/>
      <c r="AA116" s="793"/>
      <c r="AB116" s="793"/>
      <c r="AC116" s="793"/>
      <c r="AD116" s="793"/>
      <c r="AE116" s="793"/>
      <c r="AF116" s="793"/>
      <c r="AG116" s="793"/>
      <c r="AH116" s="793"/>
      <c r="AI116" s="975"/>
      <c r="AJ116" s="975"/>
      <c r="AK116" s="980"/>
      <c r="AL116" s="980"/>
      <c r="AM116" s="980"/>
      <c r="AN116" s="980"/>
      <c r="AO116" s="980"/>
      <c r="AP116" s="980"/>
      <c r="AQ116" s="980"/>
      <c r="AR116" s="980"/>
      <c r="AS116" s="980"/>
      <c r="AT116" s="980"/>
      <c r="AU116" s="975"/>
      <c r="AV116" s="975"/>
      <c r="AW116" s="975"/>
      <c r="AX116" s="975"/>
      <c r="AY116" s="1297"/>
      <c r="AZ116" s="1290"/>
      <c r="BA116" s="1298"/>
      <c r="BB116" s="1298"/>
      <c r="BC116" s="1298"/>
      <c r="BD116" s="975"/>
      <c r="BE116" s="975"/>
      <c r="BF116" s="975"/>
      <c r="BG116" s="975"/>
      <c r="BH116" s="975"/>
      <c r="BI116" s="975"/>
      <c r="BJ116" s="975"/>
      <c r="BK116" s="975"/>
      <c r="BL116" s="975"/>
      <c r="BM116" s="975"/>
      <c r="BN116" s="975"/>
      <c r="BO116" s="975"/>
      <c r="BP116" s="975"/>
      <c r="BQ116" s="975"/>
      <c r="BR116" s="975"/>
      <c r="BS116" s="975"/>
      <c r="BT116" s="975"/>
      <c r="BU116" s="975"/>
      <c r="BV116" s="975"/>
      <c r="BW116" s="975"/>
      <c r="BX116" s="975"/>
      <c r="BY116" s="975"/>
      <c r="BZ116" s="975"/>
      <c r="CA116" s="975"/>
      <c r="CB116" s="975"/>
      <c r="CC116" s="975"/>
      <c r="CD116" s="975"/>
      <c r="CE116" s="975"/>
      <c r="CF116" s="975"/>
      <c r="CG116" s="975"/>
      <c r="CH116" s="975"/>
      <c r="CI116" s="975"/>
      <c r="CJ116" s="975"/>
      <c r="CK116" s="975"/>
      <c r="CL116" s="975"/>
      <c r="CM116" s="975"/>
      <c r="CN116" s="975"/>
      <c r="CO116" s="975"/>
      <c r="CP116" s="1293"/>
    </row>
    <row r="117" spans="2:104" ht="16.399999999999999" customHeight="1">
      <c r="B117" s="1287"/>
      <c r="C117" s="1288"/>
      <c r="D117" s="1288"/>
      <c r="E117" s="1288"/>
      <c r="F117" s="1288"/>
      <c r="G117" s="1289"/>
      <c r="H117" s="1331"/>
      <c r="I117" s="1290"/>
      <c r="J117" s="980"/>
      <c r="K117" s="980"/>
      <c r="L117" s="980"/>
      <c r="M117" s="980"/>
      <c r="N117" s="980"/>
      <c r="O117" s="980"/>
      <c r="P117" s="793"/>
      <c r="Q117" s="793"/>
      <c r="R117" s="793"/>
      <c r="S117" s="793"/>
      <c r="T117" s="793"/>
      <c r="U117" s="793"/>
      <c r="V117" s="793"/>
      <c r="W117" s="793"/>
      <c r="X117" s="793"/>
      <c r="Y117" s="793"/>
      <c r="Z117" s="793"/>
      <c r="AA117" s="793"/>
      <c r="AB117" s="793"/>
      <c r="AC117" s="793"/>
      <c r="AD117" s="793"/>
      <c r="AE117" s="793"/>
      <c r="AF117" s="793"/>
      <c r="AG117" s="793"/>
      <c r="AH117" s="793"/>
      <c r="AI117" s="975"/>
      <c r="AJ117" s="975"/>
      <c r="AK117" s="980"/>
      <c r="AL117" s="980"/>
      <c r="AM117" s="980"/>
      <c r="AN117" s="980"/>
      <c r="AO117" s="980"/>
      <c r="AP117" s="980"/>
      <c r="AQ117" s="980"/>
      <c r="AR117" s="980"/>
      <c r="AS117" s="980"/>
      <c r="AT117" s="980"/>
      <c r="AU117" s="975"/>
      <c r="AV117" s="975"/>
      <c r="AW117" s="975"/>
      <c r="AX117" s="975"/>
      <c r="AY117" s="1332"/>
      <c r="AZ117" s="1290"/>
      <c r="BA117" s="1298"/>
      <c r="BB117" s="1298"/>
      <c r="BC117" s="1298"/>
      <c r="BD117" s="975"/>
      <c r="BE117" s="975"/>
      <c r="BF117" s="975"/>
      <c r="BG117" s="975"/>
      <c r="BH117" s="975"/>
      <c r="BI117" s="975"/>
      <c r="BJ117" s="975"/>
      <c r="BK117" s="975"/>
      <c r="BL117" s="975"/>
      <c r="BM117" s="975"/>
      <c r="BN117" s="975"/>
      <c r="BO117" s="975"/>
      <c r="BP117" s="975"/>
      <c r="BQ117" s="975"/>
      <c r="BR117" s="975"/>
      <c r="BS117" s="975"/>
      <c r="BT117" s="975"/>
      <c r="BU117" s="975"/>
      <c r="BV117" s="975"/>
      <c r="BW117" s="975"/>
      <c r="BX117" s="975"/>
      <c r="BY117" s="975"/>
      <c r="BZ117" s="975"/>
      <c r="CA117" s="975"/>
      <c r="CB117" s="975"/>
      <c r="CC117" s="975"/>
      <c r="CD117" s="975"/>
      <c r="CE117" s="975"/>
      <c r="CF117" s="975"/>
      <c r="CG117" s="975"/>
      <c r="CH117" s="975"/>
      <c r="CI117" s="975"/>
      <c r="CJ117" s="975"/>
      <c r="CK117" s="975"/>
      <c r="CL117" s="975"/>
      <c r="CM117" s="975"/>
      <c r="CN117" s="975"/>
      <c r="CO117" s="975"/>
      <c r="CP117" s="1293"/>
    </row>
    <row r="118" spans="2:104" ht="16.399999999999999" customHeight="1">
      <c r="B118" s="1287"/>
      <c r="C118" s="1288"/>
      <c r="D118" s="1288"/>
      <c r="E118" s="1288"/>
      <c r="F118" s="1288"/>
      <c r="G118" s="1289"/>
      <c r="H118" s="1333"/>
      <c r="I118" s="1333"/>
      <c r="J118" s="1319"/>
      <c r="K118" s="1319"/>
      <c r="L118" s="1319"/>
      <c r="M118" s="1319"/>
      <c r="N118" s="1319"/>
      <c r="O118" s="1319"/>
      <c r="P118" s="793"/>
      <c r="Q118" s="793"/>
      <c r="R118" s="793"/>
      <c r="S118" s="793"/>
      <c r="T118" s="793"/>
      <c r="U118" s="793"/>
      <c r="V118" s="793"/>
      <c r="W118" s="793"/>
      <c r="X118" s="793"/>
      <c r="Y118" s="793"/>
      <c r="Z118" s="793"/>
      <c r="AA118" s="793"/>
      <c r="AB118" s="793"/>
      <c r="AC118" s="793"/>
      <c r="AD118" s="793"/>
      <c r="AE118" s="793"/>
      <c r="AF118" s="793"/>
      <c r="AG118" s="793"/>
      <c r="AH118" s="793"/>
      <c r="AI118" s="975"/>
      <c r="AJ118" s="975"/>
      <c r="AK118" s="1319"/>
      <c r="AL118" s="1319"/>
      <c r="AM118" s="1319"/>
      <c r="AN118" s="1319"/>
      <c r="AO118" s="1319"/>
      <c r="AP118" s="1319"/>
      <c r="AQ118" s="1319"/>
      <c r="AR118" s="1319"/>
      <c r="AS118" s="1319"/>
      <c r="AT118" s="1319"/>
      <c r="AU118" s="975"/>
      <c r="AV118" s="975"/>
      <c r="AW118" s="975"/>
      <c r="AX118" s="975"/>
      <c r="AY118" s="1334"/>
      <c r="AZ118" s="1333"/>
      <c r="BA118" s="1298"/>
      <c r="BB118" s="1298"/>
      <c r="BC118" s="1298"/>
      <c r="BD118" s="975"/>
      <c r="BE118" s="975"/>
      <c r="BF118" s="975"/>
      <c r="BG118" s="975"/>
      <c r="BH118" s="975"/>
      <c r="BI118" s="975"/>
      <c r="BJ118" s="975"/>
      <c r="BK118" s="975"/>
      <c r="BL118" s="975"/>
      <c r="BM118" s="975"/>
      <c r="BN118" s="975"/>
      <c r="BO118" s="975"/>
      <c r="BP118" s="975"/>
      <c r="BQ118" s="975"/>
      <c r="BR118" s="975"/>
      <c r="BS118" s="975"/>
      <c r="BT118" s="975"/>
      <c r="BU118" s="975"/>
      <c r="BV118" s="975"/>
      <c r="BW118" s="975"/>
      <c r="BX118" s="975"/>
      <c r="BY118" s="975"/>
      <c r="BZ118" s="975"/>
      <c r="CA118" s="975"/>
      <c r="CB118" s="975"/>
      <c r="CC118" s="975"/>
      <c r="CD118" s="975"/>
      <c r="CE118" s="975"/>
      <c r="CF118" s="975"/>
      <c r="CG118" s="975"/>
      <c r="CH118" s="975"/>
      <c r="CI118" s="975"/>
      <c r="CJ118" s="975"/>
      <c r="CK118" s="975"/>
      <c r="CL118" s="975"/>
      <c r="CM118" s="975"/>
      <c r="CN118" s="975"/>
      <c r="CO118" s="975"/>
      <c r="CP118" s="1293"/>
    </row>
    <row r="119" spans="2:104" ht="16.399999999999999" customHeight="1">
      <c r="B119" s="1287"/>
      <c r="C119" s="1288"/>
      <c r="D119" s="1288"/>
      <c r="E119" s="1288"/>
      <c r="F119" s="1288"/>
      <c r="G119" s="1289"/>
      <c r="H119" s="1333"/>
      <c r="I119" s="1333"/>
      <c r="J119" s="1319"/>
      <c r="K119" s="1319"/>
      <c r="L119" s="1319"/>
      <c r="M119" s="1319"/>
      <c r="N119" s="1319"/>
      <c r="O119" s="1319"/>
      <c r="P119" s="793"/>
      <c r="Q119" s="793"/>
      <c r="R119" s="793"/>
      <c r="S119" s="793"/>
      <c r="T119" s="793"/>
      <c r="U119" s="793"/>
      <c r="V119" s="793"/>
      <c r="W119" s="980"/>
      <c r="X119" s="980"/>
      <c r="Y119" s="980"/>
      <c r="Z119" s="980"/>
      <c r="AA119" s="980"/>
      <c r="AB119" s="793"/>
      <c r="AC119" s="793"/>
      <c r="AD119" s="793"/>
      <c r="AE119" s="793"/>
      <c r="AF119" s="793"/>
      <c r="AG119" s="793"/>
      <c r="AH119" s="793"/>
      <c r="AI119" s="793"/>
      <c r="AJ119" s="793"/>
      <c r="AK119" s="1319"/>
      <c r="AL119" s="1319"/>
      <c r="AM119" s="1319"/>
      <c r="AN119" s="1319"/>
      <c r="AO119" s="1319"/>
      <c r="AP119" s="1319"/>
      <c r="AQ119" s="1319"/>
      <c r="AR119" s="1319"/>
      <c r="AS119" s="1319"/>
      <c r="AT119" s="1319"/>
      <c r="AU119" s="793"/>
      <c r="AV119" s="793"/>
      <c r="AW119" s="793"/>
      <c r="AX119" s="975"/>
      <c r="AY119" s="1334"/>
      <c r="AZ119" s="1333"/>
      <c r="BA119" s="1298"/>
      <c r="BB119" s="1298"/>
      <c r="BC119" s="1298"/>
      <c r="BD119" s="975"/>
      <c r="BE119" s="975"/>
      <c r="BF119" s="975"/>
      <c r="BG119" s="975"/>
      <c r="BH119" s="1326"/>
      <c r="BI119" s="1326"/>
      <c r="BJ119" s="1326"/>
      <c r="BK119" s="1326"/>
      <c r="BL119" s="1326"/>
      <c r="BM119" s="1326"/>
      <c r="BN119" s="1326"/>
      <c r="BO119" s="1326"/>
      <c r="BP119" s="1326"/>
      <c r="BQ119" s="1326"/>
      <c r="BR119" s="980"/>
      <c r="BS119" s="980"/>
      <c r="BT119" s="980"/>
      <c r="BU119" s="980"/>
      <c r="BV119" s="980"/>
      <c r="BW119" s="1326"/>
      <c r="BX119" s="1315"/>
      <c r="BY119" s="1315"/>
      <c r="BZ119" s="1315"/>
      <c r="CA119" s="1315"/>
      <c r="CB119" s="1315"/>
      <c r="CC119" s="1315"/>
      <c r="CD119" s="1315"/>
      <c r="CE119" s="1315"/>
      <c r="CF119" s="1315"/>
      <c r="CG119" s="975"/>
      <c r="CH119" s="975"/>
      <c r="CI119" s="975"/>
      <c r="CJ119" s="975"/>
      <c r="CK119" s="975"/>
      <c r="CL119" s="975"/>
      <c r="CM119" s="975"/>
      <c r="CN119" s="975"/>
      <c r="CO119" s="975"/>
      <c r="CP119" s="1293"/>
      <c r="CZ119" s="1327"/>
    </row>
    <row r="120" spans="2:104" ht="16.399999999999999" customHeight="1">
      <c r="B120" s="1287"/>
      <c r="C120" s="1288"/>
      <c r="D120" s="1288"/>
      <c r="E120" s="1288"/>
      <c r="F120" s="1288"/>
      <c r="G120" s="1289"/>
      <c r="H120" s="1333"/>
      <c r="I120" s="1333"/>
      <c r="J120" s="1319"/>
      <c r="K120" s="1319"/>
      <c r="L120" s="1319"/>
      <c r="M120" s="1319"/>
      <c r="N120" s="1319"/>
      <c r="O120" s="1319"/>
      <c r="P120" s="793"/>
      <c r="Q120" s="793"/>
      <c r="R120" s="793"/>
      <c r="S120" s="793"/>
      <c r="T120" s="793"/>
      <c r="U120" s="793"/>
      <c r="V120" s="793"/>
      <c r="W120" s="980"/>
      <c r="X120" s="980"/>
      <c r="Y120" s="980"/>
      <c r="Z120" s="980"/>
      <c r="AA120" s="980"/>
      <c r="AB120" s="793"/>
      <c r="AC120" s="793"/>
      <c r="AD120" s="793"/>
      <c r="AE120" s="793"/>
      <c r="AF120" s="793"/>
      <c r="AG120" s="793"/>
      <c r="AH120" s="793"/>
      <c r="AI120" s="793"/>
      <c r="AJ120" s="793"/>
      <c r="AK120" s="793"/>
      <c r="AL120" s="1322"/>
      <c r="AM120" s="1322"/>
      <c r="AN120" s="1322"/>
      <c r="AO120" s="1322"/>
      <c r="AP120" s="1322"/>
      <c r="AQ120" s="1322"/>
      <c r="AR120" s="1322"/>
      <c r="AS120" s="1322"/>
      <c r="AT120" s="1322"/>
      <c r="AU120" s="975"/>
      <c r="AV120" s="975"/>
      <c r="AW120" s="975"/>
      <c r="AX120" s="975"/>
      <c r="AY120" s="1334"/>
      <c r="AZ120" s="1333"/>
      <c r="BA120" s="1298"/>
      <c r="BB120" s="1298"/>
      <c r="BC120" s="1298"/>
      <c r="BD120" s="1298"/>
      <c r="BE120" s="975"/>
      <c r="BF120" s="975"/>
      <c r="BG120" s="975"/>
      <c r="BH120" s="1326"/>
      <c r="BI120" s="1326"/>
      <c r="BJ120" s="1326"/>
      <c r="BK120" s="1326"/>
      <c r="BL120" s="1326"/>
      <c r="BM120" s="1326"/>
      <c r="BN120" s="1326"/>
      <c r="BO120" s="1326"/>
      <c r="BP120" s="1326"/>
      <c r="BQ120" s="1326"/>
      <c r="BR120" s="980"/>
      <c r="BS120" s="980"/>
      <c r="BT120" s="980"/>
      <c r="BU120" s="980"/>
      <c r="BV120" s="980"/>
      <c r="BW120" s="1315"/>
      <c r="BX120" s="1315"/>
      <c r="BY120" s="1315"/>
      <c r="BZ120" s="1315"/>
      <c r="CA120" s="1315"/>
      <c r="CB120" s="1315"/>
      <c r="CC120" s="1315"/>
      <c r="CD120" s="1315"/>
      <c r="CE120" s="1315"/>
      <c r="CF120" s="1315"/>
      <c r="CG120" s="975"/>
      <c r="CH120" s="975"/>
      <c r="CI120" s="975"/>
      <c r="CJ120" s="975"/>
      <c r="CK120" s="975"/>
      <c r="CL120" s="975"/>
      <c r="CM120" s="975"/>
      <c r="CN120" s="975"/>
      <c r="CO120" s="975"/>
      <c r="CP120" s="1293"/>
    </row>
    <row r="121" spans="2:104" ht="16.399999999999999" customHeight="1">
      <c r="B121" s="1287"/>
      <c r="C121" s="1288"/>
      <c r="D121" s="1288"/>
      <c r="E121" s="1288"/>
      <c r="F121" s="1288"/>
      <c r="G121" s="1289"/>
      <c r="H121" s="1333"/>
      <c r="I121" s="1333"/>
      <c r="J121" s="1319"/>
      <c r="K121" s="1319"/>
      <c r="L121" s="1319"/>
      <c r="M121" s="1319"/>
      <c r="N121" s="1319"/>
      <c r="O121" s="1319"/>
      <c r="P121" s="793"/>
      <c r="Q121" s="793"/>
      <c r="R121" s="793"/>
      <c r="S121" s="793"/>
      <c r="T121" s="793"/>
      <c r="U121" s="793"/>
      <c r="V121" s="793"/>
      <c r="W121" s="980"/>
      <c r="X121" s="980"/>
      <c r="Y121" s="980"/>
      <c r="Z121" s="980"/>
      <c r="AA121" s="980"/>
      <c r="AB121" s="793"/>
      <c r="AC121" s="793"/>
      <c r="AD121" s="793"/>
      <c r="AE121" s="793"/>
      <c r="AF121" s="793"/>
      <c r="AG121" s="793"/>
      <c r="AH121" s="793"/>
      <c r="AI121" s="793"/>
      <c r="AJ121" s="793"/>
      <c r="AK121" s="793"/>
      <c r="AL121" s="1322"/>
      <c r="AM121" s="1322"/>
      <c r="AN121" s="1322"/>
      <c r="AO121" s="1322"/>
      <c r="AP121" s="1322"/>
      <c r="AQ121" s="1322"/>
      <c r="AR121" s="1322"/>
      <c r="AS121" s="1322"/>
      <c r="AT121" s="1322"/>
      <c r="AU121" s="975"/>
      <c r="AV121" s="975"/>
      <c r="AW121" s="975"/>
      <c r="AX121" s="975"/>
      <c r="AY121" s="1334"/>
      <c r="AZ121" s="1333"/>
      <c r="BA121" s="1298"/>
      <c r="BB121" s="1298"/>
      <c r="BC121" s="1298"/>
      <c r="BD121" s="1298"/>
      <c r="BE121" s="975"/>
      <c r="BF121" s="975"/>
      <c r="BG121" s="975"/>
      <c r="BH121" s="1326"/>
      <c r="BI121" s="1326"/>
      <c r="BJ121" s="1326"/>
      <c r="BK121" s="1326"/>
      <c r="BL121" s="1326"/>
      <c r="BM121" s="1326"/>
      <c r="BN121" s="1326"/>
      <c r="BO121" s="1326"/>
      <c r="BP121" s="1326"/>
      <c r="BQ121" s="1326"/>
      <c r="BR121" s="980"/>
      <c r="BS121" s="980"/>
      <c r="BT121" s="980"/>
      <c r="BU121" s="980"/>
      <c r="BV121" s="980"/>
      <c r="BW121" s="1315"/>
      <c r="BX121" s="1315"/>
      <c r="BY121" s="1315"/>
      <c r="BZ121" s="1315"/>
      <c r="CA121" s="1315"/>
      <c r="CB121" s="1315"/>
      <c r="CC121" s="1315"/>
      <c r="CD121" s="1315"/>
      <c r="CE121" s="1315"/>
      <c r="CF121" s="1315"/>
      <c r="CG121" s="975"/>
      <c r="CH121" s="975"/>
      <c r="CI121" s="975"/>
      <c r="CJ121" s="975"/>
      <c r="CK121" s="975"/>
      <c r="CL121" s="975"/>
      <c r="CM121" s="975"/>
      <c r="CN121" s="975"/>
      <c r="CO121" s="975"/>
      <c r="CP121" s="1293"/>
    </row>
    <row r="122" spans="2:104" ht="16.399999999999999" customHeight="1">
      <c r="B122" s="1287"/>
      <c r="C122" s="1288"/>
      <c r="D122" s="1288"/>
      <c r="E122" s="1288"/>
      <c r="F122" s="1288"/>
      <c r="G122" s="1289"/>
      <c r="H122" s="1333"/>
      <c r="I122" s="1333"/>
      <c r="J122" s="1319"/>
      <c r="K122" s="1319"/>
      <c r="L122" s="1319"/>
      <c r="M122" s="1319"/>
      <c r="N122" s="1319"/>
      <c r="O122" s="1319"/>
      <c r="P122" s="793"/>
      <c r="Q122" s="793"/>
      <c r="R122" s="793"/>
      <c r="S122" s="793"/>
      <c r="T122" s="793"/>
      <c r="U122" s="793"/>
      <c r="V122" s="793"/>
      <c r="W122" s="1319"/>
      <c r="X122" s="1319"/>
      <c r="Y122" s="1319"/>
      <c r="Z122" s="1319"/>
      <c r="AA122" s="1319"/>
      <c r="AB122" s="793"/>
      <c r="AC122" s="793"/>
      <c r="AD122" s="793"/>
      <c r="AE122" s="793"/>
      <c r="AF122" s="793"/>
      <c r="AG122" s="793"/>
      <c r="AH122" s="793"/>
      <c r="AI122" s="793"/>
      <c r="AJ122" s="793"/>
      <c r="AK122" s="793"/>
      <c r="AL122" s="1322"/>
      <c r="AM122" s="1322"/>
      <c r="AN122" s="1322"/>
      <c r="AO122" s="1322"/>
      <c r="AP122" s="1322"/>
      <c r="AQ122" s="1322"/>
      <c r="AR122" s="1322"/>
      <c r="AS122" s="1322"/>
      <c r="AT122" s="1322"/>
      <c r="AU122" s="975"/>
      <c r="AV122" s="975"/>
      <c r="AW122" s="975"/>
      <c r="AX122" s="975"/>
      <c r="AY122" s="1334"/>
      <c r="AZ122" s="1333"/>
      <c r="BA122" s="1298"/>
      <c r="BB122" s="1298"/>
      <c r="BC122" s="1298"/>
      <c r="BD122" s="1298"/>
      <c r="BE122" s="975"/>
      <c r="BF122" s="975"/>
      <c r="BG122" s="975"/>
      <c r="BH122" s="1329"/>
      <c r="BI122" s="1329"/>
      <c r="BJ122" s="1329"/>
      <c r="BK122" s="1329"/>
      <c r="BL122" s="1329"/>
      <c r="BM122" s="1329"/>
      <c r="BN122" s="1329"/>
      <c r="BO122" s="1329"/>
      <c r="BP122" s="1329"/>
      <c r="BQ122" s="1329"/>
      <c r="BR122" s="1319"/>
      <c r="BS122" s="1319"/>
      <c r="BT122" s="1319"/>
      <c r="BU122" s="1319"/>
      <c r="BV122" s="1319"/>
      <c r="BW122" s="1329"/>
      <c r="BX122" s="1329"/>
      <c r="BY122" s="1329"/>
      <c r="BZ122" s="1329"/>
      <c r="CA122" s="1329"/>
      <c r="CB122" s="1329"/>
      <c r="CC122" s="1329"/>
      <c r="CD122" s="1329"/>
      <c r="CE122" s="1329"/>
      <c r="CF122" s="1329"/>
      <c r="CG122" s="975"/>
      <c r="CH122" s="975"/>
      <c r="CI122" s="975"/>
      <c r="CJ122" s="975"/>
      <c r="CK122" s="975"/>
      <c r="CL122" s="975"/>
      <c r="CM122" s="975"/>
      <c r="CN122" s="975"/>
      <c r="CO122" s="975"/>
      <c r="CP122" s="1293"/>
    </row>
    <row r="123" spans="2:104" ht="16.399999999999999" customHeight="1">
      <c r="B123" s="1287"/>
      <c r="C123" s="1288"/>
      <c r="D123" s="1288"/>
      <c r="E123" s="1288"/>
      <c r="F123" s="1288"/>
      <c r="G123" s="1289"/>
      <c r="H123" s="1333"/>
      <c r="I123" s="1333"/>
      <c r="J123" s="1319"/>
      <c r="K123" s="1319"/>
      <c r="L123" s="1319"/>
      <c r="M123" s="1319"/>
      <c r="N123" s="1319"/>
      <c r="O123" s="1319"/>
      <c r="P123" s="793"/>
      <c r="Q123" s="793"/>
      <c r="R123" s="793"/>
      <c r="S123" s="793"/>
      <c r="T123" s="793"/>
      <c r="U123" s="793"/>
      <c r="V123" s="793"/>
      <c r="W123" s="1319"/>
      <c r="X123" s="1319"/>
      <c r="Y123" s="1319"/>
      <c r="Z123" s="1319"/>
      <c r="AA123" s="1319"/>
      <c r="AB123" s="793"/>
      <c r="AC123" s="793"/>
      <c r="AD123" s="793"/>
      <c r="AE123" s="793"/>
      <c r="AF123" s="793"/>
      <c r="AG123" s="793"/>
      <c r="AH123" s="793"/>
      <c r="AI123" s="793"/>
      <c r="AJ123" s="793"/>
      <c r="AK123" s="793"/>
      <c r="AL123" s="1322"/>
      <c r="AM123" s="1322"/>
      <c r="AN123" s="1322"/>
      <c r="AO123" s="1322"/>
      <c r="AP123" s="1322"/>
      <c r="AQ123" s="1322"/>
      <c r="AR123" s="1322"/>
      <c r="AS123" s="1322"/>
      <c r="AT123" s="1322"/>
      <c r="AU123" s="975"/>
      <c r="AV123" s="975"/>
      <c r="AW123" s="975"/>
      <c r="AX123" s="975"/>
      <c r="AY123" s="1334"/>
      <c r="AZ123" s="1333"/>
      <c r="BA123" s="1298"/>
      <c r="BB123" s="1298"/>
      <c r="BC123" s="1298"/>
      <c r="BD123" s="1298"/>
      <c r="BE123" s="975"/>
      <c r="BF123" s="975"/>
      <c r="BG123" s="975"/>
      <c r="BH123" s="1329"/>
      <c r="BI123" s="1329"/>
      <c r="BJ123" s="1329"/>
      <c r="BK123" s="1329"/>
      <c r="BL123" s="1329"/>
      <c r="BM123" s="1329"/>
      <c r="BN123" s="1329"/>
      <c r="BO123" s="1329"/>
      <c r="BP123" s="1329"/>
      <c r="BQ123" s="1329"/>
      <c r="BR123" s="1319"/>
      <c r="BS123" s="1319"/>
      <c r="BT123" s="1319"/>
      <c r="BU123" s="1319"/>
      <c r="BV123" s="1319"/>
      <c r="BW123" s="1329"/>
      <c r="BX123" s="1329"/>
      <c r="BY123" s="1329"/>
      <c r="BZ123" s="1329"/>
      <c r="CA123" s="1329"/>
      <c r="CB123" s="1329"/>
      <c r="CC123" s="1329"/>
      <c r="CD123" s="1329"/>
      <c r="CE123" s="1329"/>
      <c r="CF123" s="1329"/>
      <c r="CG123" s="975"/>
      <c r="CH123" s="975"/>
      <c r="CI123" s="975"/>
      <c r="CJ123" s="975"/>
      <c r="CK123" s="975"/>
      <c r="CL123" s="975"/>
      <c r="CM123" s="975"/>
      <c r="CN123" s="975"/>
      <c r="CO123" s="975"/>
      <c r="CP123" s="1293"/>
    </row>
    <row r="124" spans="2:104" ht="16.399999999999999" customHeight="1">
      <c r="B124" s="1287"/>
      <c r="C124" s="1288"/>
      <c r="D124" s="1288"/>
      <c r="E124" s="1288"/>
      <c r="F124" s="1288"/>
      <c r="G124" s="1289"/>
      <c r="H124" s="1333"/>
      <c r="I124" s="1333"/>
      <c r="J124" s="793"/>
      <c r="K124" s="793"/>
      <c r="L124" s="793"/>
      <c r="M124" s="793"/>
      <c r="N124" s="793"/>
      <c r="O124" s="793"/>
      <c r="P124" s="793"/>
      <c r="Q124" s="793"/>
      <c r="R124" s="1309" t="s">
        <v>374</v>
      </c>
      <c r="S124" s="793"/>
      <c r="T124" s="793"/>
      <c r="U124" s="793"/>
      <c r="V124" s="793"/>
      <c r="W124" s="1322"/>
      <c r="X124" s="1322"/>
      <c r="Y124" s="1322"/>
      <c r="Z124" s="1322"/>
      <c r="AA124" s="1319"/>
      <c r="AB124" s="793"/>
      <c r="AC124" s="793"/>
      <c r="AD124" s="793"/>
      <c r="AE124" s="793"/>
      <c r="AF124" s="793"/>
      <c r="AG124" s="793"/>
      <c r="AH124" s="793"/>
      <c r="AI124" s="793"/>
      <c r="AJ124" s="793"/>
      <c r="AK124" s="793"/>
      <c r="AL124" s="793"/>
      <c r="AM124" s="793"/>
      <c r="AN124" s="1309" t="s">
        <v>374</v>
      </c>
      <c r="AO124" s="793"/>
      <c r="AP124" s="793"/>
      <c r="AQ124" s="793"/>
      <c r="AR124" s="793"/>
      <c r="AS124" s="793"/>
      <c r="AT124" s="793"/>
      <c r="AU124" s="793"/>
      <c r="AV124" s="793"/>
      <c r="AW124" s="793"/>
      <c r="AX124" s="975"/>
      <c r="AY124" s="1334"/>
      <c r="AZ124" s="1333"/>
      <c r="BA124" s="1298"/>
      <c r="BB124" s="1298"/>
      <c r="BC124" s="1298"/>
      <c r="BD124" s="975"/>
      <c r="BE124" s="975"/>
      <c r="BF124" s="975"/>
      <c r="BG124" s="975"/>
      <c r="BH124" s="975"/>
      <c r="BI124" s="1324"/>
      <c r="BJ124" s="1324"/>
      <c r="BK124" s="1324"/>
      <c r="BL124" s="1324"/>
      <c r="BM124" s="1324"/>
      <c r="BN124" s="1324"/>
      <c r="BO124" s="1324"/>
      <c r="BP124" s="1324"/>
      <c r="BQ124" s="1322"/>
      <c r="BR124" s="1322"/>
      <c r="BS124" s="1322"/>
      <c r="BT124" s="1322"/>
      <c r="BU124" s="1322"/>
      <c r="BV124" s="1322"/>
      <c r="BW124" s="1322"/>
      <c r="BX124" s="1324"/>
      <c r="BY124" s="1324"/>
      <c r="BZ124" s="1324"/>
      <c r="CA124" s="1324"/>
      <c r="CB124" s="1324"/>
      <c r="CC124" s="1324"/>
      <c r="CD124" s="1324"/>
      <c r="CE124" s="1324"/>
      <c r="CF124" s="975"/>
      <c r="CG124" s="975"/>
      <c r="CH124" s="975"/>
      <c r="CI124" s="975"/>
      <c r="CJ124" s="975"/>
      <c r="CK124" s="975"/>
      <c r="CL124" s="975"/>
      <c r="CM124" s="975"/>
      <c r="CN124" s="975"/>
      <c r="CO124" s="975"/>
      <c r="CP124" s="1293"/>
    </row>
    <row r="125" spans="2:104" ht="16.399999999999999" customHeight="1" thickBot="1">
      <c r="B125" s="1287"/>
      <c r="C125" s="1288"/>
      <c r="D125" s="1288"/>
      <c r="E125" s="1288"/>
      <c r="F125" s="1288"/>
      <c r="G125" s="1289"/>
      <c r="H125" s="1333"/>
      <c r="I125" s="1333"/>
      <c r="J125" s="793"/>
      <c r="K125" s="793"/>
      <c r="L125" s="793"/>
      <c r="M125" s="793"/>
      <c r="N125" s="793"/>
      <c r="O125" s="793"/>
      <c r="P125" s="793"/>
      <c r="Q125" s="793"/>
      <c r="R125" s="793"/>
      <c r="S125" s="793"/>
      <c r="T125" s="793"/>
      <c r="U125" s="793"/>
      <c r="V125" s="793"/>
      <c r="W125" s="1322"/>
      <c r="X125" s="1322"/>
      <c r="Y125" s="1322"/>
      <c r="Z125" s="1322"/>
      <c r="AA125" s="1322"/>
      <c r="AB125" s="793"/>
      <c r="AC125" s="793"/>
      <c r="AD125" s="793"/>
      <c r="AE125" s="793"/>
      <c r="AF125" s="793"/>
      <c r="AG125" s="793"/>
      <c r="AH125" s="793"/>
      <c r="AI125" s="793"/>
      <c r="AJ125" s="793"/>
      <c r="AK125" s="793"/>
      <c r="AL125" s="793"/>
      <c r="AM125" s="793"/>
      <c r="AN125" s="793"/>
      <c r="AO125" s="793"/>
      <c r="AP125" s="793"/>
      <c r="AQ125" s="793"/>
      <c r="AR125" s="793"/>
      <c r="AS125" s="793"/>
      <c r="AT125" s="793"/>
      <c r="AU125" s="793"/>
      <c r="AV125" s="793"/>
      <c r="AW125" s="793"/>
      <c r="AX125" s="975"/>
      <c r="AY125" s="1334"/>
      <c r="AZ125" s="1333"/>
      <c r="BA125" s="1298"/>
      <c r="BB125" s="1298"/>
      <c r="BC125" s="1298"/>
      <c r="BD125" s="975"/>
      <c r="BE125" s="975"/>
      <c r="BF125" s="975"/>
      <c r="BG125" s="975"/>
      <c r="BH125" s="975"/>
      <c r="BI125" s="1324"/>
      <c r="BJ125" s="1324"/>
      <c r="BK125" s="1324"/>
      <c r="BL125" s="1324"/>
      <c r="BM125" s="1324"/>
      <c r="BN125" s="1324"/>
      <c r="BO125" s="1324"/>
      <c r="BP125" s="1324"/>
      <c r="BQ125" s="1322"/>
      <c r="BR125" s="1322"/>
      <c r="BS125" s="1322"/>
      <c r="BT125" s="1322"/>
      <c r="BU125" s="1322"/>
      <c r="BV125" s="1322"/>
      <c r="BW125" s="1322"/>
      <c r="BX125" s="1324"/>
      <c r="BY125" s="1324"/>
      <c r="BZ125" s="1324"/>
      <c r="CA125" s="1324"/>
      <c r="CB125" s="1324"/>
      <c r="CC125" s="1324"/>
      <c r="CD125" s="1324"/>
      <c r="CE125" s="1324"/>
      <c r="CF125" s="975"/>
      <c r="CG125" s="975"/>
      <c r="CH125" s="975"/>
      <c r="CI125" s="975"/>
      <c r="CJ125" s="975"/>
      <c r="CK125" s="975"/>
      <c r="CL125" s="975"/>
      <c r="CM125" s="975"/>
      <c r="CN125" s="975"/>
      <c r="CO125" s="975"/>
      <c r="CP125" s="1293"/>
    </row>
    <row r="126" spans="2:104" ht="16.399999999999999" customHeight="1">
      <c r="B126" s="1287"/>
      <c r="C126" s="1288"/>
      <c r="D126" s="1288"/>
      <c r="E126" s="1288"/>
      <c r="F126" s="1288"/>
      <c r="G126" s="1289"/>
      <c r="H126" s="1333"/>
      <c r="I126" s="793"/>
      <c r="J126" s="980"/>
      <c r="K126" s="980"/>
      <c r="L126" s="980"/>
      <c r="M126" s="980"/>
      <c r="N126" s="980"/>
      <c r="O126" s="1312" t="s">
        <v>380</v>
      </c>
      <c r="P126" s="1313"/>
      <c r="Q126" s="1313"/>
      <c r="R126" s="1313"/>
      <c r="S126" s="1313"/>
      <c r="T126" s="1313"/>
      <c r="U126" s="1313"/>
      <c r="V126" s="1313"/>
      <c r="W126" s="1313"/>
      <c r="X126" s="1314"/>
      <c r="Y126" s="975"/>
      <c r="Z126" s="980"/>
      <c r="AA126" s="980"/>
      <c r="AB126" s="980"/>
      <c r="AC126" s="980"/>
      <c r="AD126" s="980"/>
      <c r="AE126" s="980"/>
      <c r="AF126" s="980"/>
      <c r="AG126" s="980"/>
      <c r="AH126" s="980"/>
      <c r="AI126" s="793"/>
      <c r="AJ126" s="793"/>
      <c r="AK126" s="1312" t="s">
        <v>381</v>
      </c>
      <c r="AL126" s="1313"/>
      <c r="AM126" s="1313"/>
      <c r="AN126" s="1313"/>
      <c r="AO126" s="1313"/>
      <c r="AP126" s="1313"/>
      <c r="AQ126" s="1313"/>
      <c r="AR126" s="1313"/>
      <c r="AS126" s="1313"/>
      <c r="AT126" s="1314"/>
      <c r="AU126" s="793"/>
      <c r="AV126" s="793"/>
      <c r="AW126" s="793"/>
      <c r="AX126" s="975"/>
      <c r="AY126" s="1334"/>
      <c r="BA126" s="975"/>
      <c r="BB126" s="975"/>
      <c r="BC126" s="975"/>
      <c r="BD126" s="975"/>
      <c r="BE126" s="975"/>
      <c r="BF126" s="975"/>
      <c r="BG126" s="975"/>
      <c r="BH126" s="975"/>
      <c r="BI126" s="1324"/>
      <c r="BJ126" s="1324"/>
      <c r="BK126" s="1324"/>
      <c r="BL126" s="1324"/>
      <c r="BM126" s="1324"/>
      <c r="BN126" s="1324"/>
      <c r="BO126" s="1324"/>
      <c r="BP126" s="1324"/>
      <c r="BQ126" s="1322"/>
      <c r="BR126" s="1322"/>
      <c r="BS126" s="1322"/>
      <c r="BT126" s="1322"/>
      <c r="BU126" s="1322"/>
      <c r="BV126" s="1322"/>
      <c r="BW126" s="1322"/>
      <c r="BX126" s="975"/>
      <c r="BY126" s="975"/>
      <c r="BZ126" s="975"/>
      <c r="CA126" s="975"/>
      <c r="CB126" s="975"/>
      <c r="CC126" s="975"/>
      <c r="CD126" s="975"/>
      <c r="CE126" s="975"/>
      <c r="CF126" s="975"/>
      <c r="CG126" s="975"/>
      <c r="CH126" s="975"/>
      <c r="CI126" s="975"/>
      <c r="CJ126" s="975"/>
      <c r="CK126" s="975"/>
      <c r="CL126" s="975"/>
      <c r="CM126" s="975"/>
      <c r="CN126" s="975"/>
      <c r="CO126" s="975"/>
      <c r="CP126" s="1293"/>
    </row>
    <row r="127" spans="2:104" ht="16.399999999999999" customHeight="1">
      <c r="B127" s="1287"/>
      <c r="C127" s="1288"/>
      <c r="D127" s="1288"/>
      <c r="E127" s="1288"/>
      <c r="F127" s="1288"/>
      <c r="G127" s="1289"/>
      <c r="H127" s="1333"/>
      <c r="I127" s="793"/>
      <c r="J127" s="980"/>
      <c r="K127" s="980"/>
      <c r="L127" s="980"/>
      <c r="M127" s="980"/>
      <c r="N127" s="980"/>
      <c r="O127" s="1316"/>
      <c r="P127" s="1317"/>
      <c r="Q127" s="1317"/>
      <c r="R127" s="1317"/>
      <c r="S127" s="1317"/>
      <c r="T127" s="1317"/>
      <c r="U127" s="1317"/>
      <c r="V127" s="1317"/>
      <c r="W127" s="1317"/>
      <c r="X127" s="1318"/>
      <c r="Y127" s="975"/>
      <c r="Z127" s="980"/>
      <c r="AA127" s="980"/>
      <c r="AB127" s="980"/>
      <c r="AC127" s="980"/>
      <c r="AD127" s="980"/>
      <c r="AE127" s="980"/>
      <c r="AF127" s="980"/>
      <c r="AG127" s="980"/>
      <c r="AH127" s="980"/>
      <c r="AI127" s="975"/>
      <c r="AJ127" s="975"/>
      <c r="AK127" s="1316"/>
      <c r="AL127" s="1317"/>
      <c r="AM127" s="1317"/>
      <c r="AN127" s="1317"/>
      <c r="AO127" s="1317"/>
      <c r="AP127" s="1317"/>
      <c r="AQ127" s="1317"/>
      <c r="AR127" s="1317"/>
      <c r="AS127" s="1317"/>
      <c r="AT127" s="1318"/>
      <c r="AU127" s="793"/>
      <c r="AV127" s="793"/>
      <c r="AW127" s="793"/>
      <c r="AX127" s="975"/>
      <c r="AY127" s="1334"/>
      <c r="BA127" s="975"/>
      <c r="BB127" s="975"/>
      <c r="BC127" s="975"/>
      <c r="BL127" s="1324"/>
      <c r="BM127" s="1324"/>
      <c r="BN127" s="1324"/>
      <c r="BO127" s="1324"/>
      <c r="BP127" s="1324"/>
      <c r="BQ127" s="1322"/>
      <c r="BR127" s="1322"/>
      <c r="BS127" s="1322"/>
      <c r="BT127" s="1322"/>
      <c r="BU127" s="1322"/>
      <c r="BV127" s="1322"/>
      <c r="BW127" s="980"/>
      <c r="BX127" s="975"/>
      <c r="BY127" s="975"/>
      <c r="BZ127" s="975"/>
      <c r="CA127" s="975"/>
      <c r="CB127" s="975"/>
      <c r="CC127" s="975"/>
      <c r="CD127" s="975"/>
      <c r="CE127" s="975"/>
      <c r="CF127" s="975"/>
      <c r="CG127" s="975"/>
      <c r="CH127" s="975"/>
      <c r="CI127" s="975"/>
      <c r="CJ127" s="975"/>
      <c r="CK127" s="975"/>
      <c r="CL127" s="975"/>
      <c r="CM127" s="975"/>
      <c r="CN127" s="975"/>
      <c r="CO127" s="975"/>
      <c r="CP127" s="1293"/>
    </row>
    <row r="128" spans="2:104" ht="16.399999999999999" customHeight="1">
      <c r="B128" s="1287"/>
      <c r="C128" s="1288"/>
      <c r="D128" s="1288"/>
      <c r="E128" s="1288"/>
      <c r="F128" s="1288"/>
      <c r="G128" s="1289"/>
      <c r="H128" s="1333"/>
      <c r="I128" s="1290"/>
      <c r="J128" s="980"/>
      <c r="K128" s="980"/>
      <c r="L128" s="980"/>
      <c r="M128" s="980"/>
      <c r="N128" s="980"/>
      <c r="O128" s="1316"/>
      <c r="P128" s="1317"/>
      <c r="Q128" s="1317"/>
      <c r="R128" s="1317"/>
      <c r="S128" s="1317"/>
      <c r="T128" s="1317"/>
      <c r="U128" s="1317"/>
      <c r="V128" s="1317"/>
      <c r="W128" s="1317"/>
      <c r="X128" s="1318"/>
      <c r="Y128" s="975"/>
      <c r="Z128" s="980"/>
      <c r="AA128" s="980"/>
      <c r="AB128" s="980"/>
      <c r="AC128" s="980"/>
      <c r="AD128" s="980"/>
      <c r="AE128" s="980"/>
      <c r="AF128" s="980"/>
      <c r="AG128" s="980"/>
      <c r="AH128" s="980"/>
      <c r="AI128" s="1319"/>
      <c r="AJ128" s="1319"/>
      <c r="AK128" s="1316"/>
      <c r="AL128" s="1317"/>
      <c r="AM128" s="1317"/>
      <c r="AN128" s="1317"/>
      <c r="AO128" s="1317"/>
      <c r="AP128" s="1317"/>
      <c r="AQ128" s="1317"/>
      <c r="AR128" s="1317"/>
      <c r="AS128" s="1317"/>
      <c r="AT128" s="1318"/>
      <c r="AU128" s="975"/>
      <c r="AV128" s="975"/>
      <c r="AW128" s="975"/>
      <c r="AX128" s="975"/>
      <c r="AY128" s="1334"/>
      <c r="AZ128" s="1311"/>
      <c r="BA128" s="1311"/>
      <c r="BB128" s="1311"/>
      <c r="BC128" s="1311"/>
      <c r="BL128" s="1319"/>
      <c r="BM128" s="1319"/>
      <c r="BN128" s="1319"/>
      <c r="BO128" s="1319"/>
      <c r="BP128" s="1319"/>
      <c r="BQ128" s="1319"/>
      <c r="BR128" s="1319"/>
      <c r="BS128" s="1319"/>
      <c r="BT128" s="1319"/>
      <c r="BU128" s="1319"/>
      <c r="BV128" s="1319"/>
      <c r="BW128" s="1319"/>
      <c r="BX128" s="1319"/>
      <c r="BY128" s="1319"/>
      <c r="BZ128" s="1319"/>
      <c r="CA128" s="1319"/>
      <c r="CB128" s="1319"/>
      <c r="CC128" s="1319"/>
      <c r="CD128" s="1319"/>
      <c r="CE128" s="1319"/>
      <c r="CF128" s="1319"/>
      <c r="CG128" s="1319"/>
      <c r="CH128" s="1319"/>
      <c r="CI128" s="1319"/>
      <c r="CJ128" s="1319"/>
      <c r="CK128" s="1319"/>
      <c r="CM128" s="975"/>
      <c r="CN128" s="975"/>
      <c r="CO128" s="975"/>
      <c r="CP128" s="1293"/>
    </row>
    <row r="129" spans="2:95" ht="16.399999999999999" customHeight="1">
      <c r="B129" s="1287"/>
      <c r="C129" s="1288"/>
      <c r="D129" s="1288"/>
      <c r="E129" s="1288"/>
      <c r="F129" s="1288"/>
      <c r="G129" s="1289"/>
      <c r="H129" s="1333"/>
      <c r="I129" s="1290"/>
      <c r="J129" s="980"/>
      <c r="K129" s="980"/>
      <c r="L129" s="980"/>
      <c r="M129" s="980"/>
      <c r="N129" s="1319"/>
      <c r="O129" s="1303">
        <v>45.969000000000001</v>
      </c>
      <c r="P129" s="1304"/>
      <c r="Q129" s="1304"/>
      <c r="R129" s="1304"/>
      <c r="S129" s="1304"/>
      <c r="T129" s="1304"/>
      <c r="U129" s="1304"/>
      <c r="V129" s="1304"/>
      <c r="W129" s="1304"/>
      <c r="X129" s="1305"/>
      <c r="Y129" s="1319"/>
      <c r="Z129" s="980"/>
      <c r="AA129" s="980"/>
      <c r="AB129" s="980"/>
      <c r="AC129" s="980"/>
      <c r="AD129" s="980"/>
      <c r="AE129" s="980"/>
      <c r="AF129" s="980"/>
      <c r="AG129" s="980"/>
      <c r="AH129" s="980"/>
      <c r="AI129" s="1319"/>
      <c r="AJ129" s="1319"/>
      <c r="AK129" s="1335">
        <v>9</v>
      </c>
      <c r="AL129" s="1336"/>
      <c r="AM129" s="1336"/>
      <c r="AN129" s="1336"/>
      <c r="AO129" s="1336"/>
      <c r="AP129" s="1336"/>
      <c r="AQ129" s="1336"/>
      <c r="AR129" s="1336"/>
      <c r="AS129" s="1336"/>
      <c r="AT129" s="1337"/>
      <c r="AU129" s="1319"/>
      <c r="AV129" s="1319"/>
      <c r="AW129" s="1319"/>
      <c r="AX129" s="975"/>
      <c r="AY129" s="1334"/>
      <c r="AZ129" s="1311"/>
      <c r="BA129" s="1311"/>
      <c r="BB129" s="1311"/>
      <c r="BC129" s="1311"/>
      <c r="BL129" s="1319"/>
      <c r="BM129" s="1319"/>
      <c r="BN129" s="1319"/>
      <c r="BO129" s="1319"/>
      <c r="BP129" s="1319"/>
      <c r="BQ129" s="1319"/>
      <c r="BR129" s="1319"/>
      <c r="BS129" s="1319"/>
      <c r="BT129" s="1319"/>
      <c r="BU129" s="1319"/>
      <c r="BV129" s="1319"/>
      <c r="BW129" s="1319"/>
      <c r="BX129" s="1319"/>
      <c r="BY129" s="1319"/>
      <c r="BZ129" s="1319"/>
      <c r="CA129" s="1319"/>
      <c r="CB129" s="1319"/>
      <c r="CC129" s="1319"/>
      <c r="CD129" s="1319"/>
      <c r="CE129" s="1319"/>
      <c r="CF129" s="1319"/>
      <c r="CG129" s="1319"/>
      <c r="CH129" s="1319"/>
      <c r="CI129" s="1319"/>
      <c r="CJ129" s="1319"/>
      <c r="CK129" s="1319"/>
      <c r="CM129" s="975"/>
      <c r="CN129" s="975"/>
      <c r="CO129" s="975"/>
      <c r="CP129" s="1293"/>
    </row>
    <row r="130" spans="2:95" ht="16.399999999999999" customHeight="1" thickBot="1">
      <c r="B130" s="1287"/>
      <c r="C130" s="1288"/>
      <c r="D130" s="1288"/>
      <c r="E130" s="1288"/>
      <c r="F130" s="1288"/>
      <c r="G130" s="1289"/>
      <c r="H130" s="1333"/>
      <c r="I130" s="1290"/>
      <c r="J130" s="980"/>
      <c r="K130" s="980"/>
      <c r="L130" s="980"/>
      <c r="M130" s="980"/>
      <c r="N130" s="1319"/>
      <c r="O130" s="1306"/>
      <c r="P130" s="1307"/>
      <c r="Q130" s="1307"/>
      <c r="R130" s="1307"/>
      <c r="S130" s="1307"/>
      <c r="T130" s="1307"/>
      <c r="U130" s="1307"/>
      <c r="V130" s="1307"/>
      <c r="W130" s="1307"/>
      <c r="X130" s="1308"/>
      <c r="Y130" s="1319"/>
      <c r="Z130" s="980"/>
      <c r="AA130" s="980"/>
      <c r="AB130" s="980"/>
      <c r="AC130" s="980"/>
      <c r="AD130" s="980"/>
      <c r="AE130" s="980"/>
      <c r="AF130" s="980"/>
      <c r="AG130" s="980"/>
      <c r="AH130" s="980"/>
      <c r="AI130" s="1319"/>
      <c r="AJ130" s="1319"/>
      <c r="AK130" s="1338"/>
      <c r="AL130" s="1339"/>
      <c r="AM130" s="1339"/>
      <c r="AN130" s="1339"/>
      <c r="AO130" s="1339"/>
      <c r="AP130" s="1339"/>
      <c r="AQ130" s="1339"/>
      <c r="AR130" s="1339"/>
      <c r="AS130" s="1339"/>
      <c r="AT130" s="1340"/>
      <c r="AU130" s="1319"/>
      <c r="AV130" s="1319"/>
      <c r="AW130" s="1319"/>
      <c r="AX130" s="975"/>
      <c r="AY130" s="1334"/>
      <c r="AZ130" s="1311"/>
      <c r="BA130" s="1311"/>
      <c r="BB130" s="1311"/>
      <c r="BC130" s="1311"/>
      <c r="BL130" s="1319"/>
      <c r="BM130" s="1319"/>
      <c r="BN130" s="1319"/>
      <c r="BO130" s="1319"/>
      <c r="BP130" s="1319"/>
      <c r="BQ130" s="1319"/>
      <c r="BR130" s="1319"/>
      <c r="BS130" s="1319"/>
      <c r="BT130" s="1319"/>
      <c r="BU130" s="1319"/>
      <c r="BV130" s="1319"/>
      <c r="BW130" s="1319"/>
      <c r="BX130" s="1319"/>
      <c r="BY130" s="1319"/>
      <c r="BZ130" s="1319"/>
      <c r="CA130" s="1319"/>
      <c r="CB130" s="1319"/>
      <c r="CC130" s="1319"/>
      <c r="CD130" s="1319"/>
      <c r="CE130" s="1319"/>
      <c r="CF130" s="1319"/>
      <c r="CG130" s="1319"/>
      <c r="CH130" s="1319"/>
      <c r="CI130" s="1319"/>
      <c r="CJ130" s="1319"/>
      <c r="CK130" s="1319"/>
      <c r="CM130" s="975"/>
      <c r="CN130" s="975"/>
      <c r="CO130" s="975"/>
      <c r="CP130" s="1293"/>
    </row>
    <row r="131" spans="2:95" ht="16.399999999999999" customHeight="1">
      <c r="B131" s="1287"/>
      <c r="C131" s="1288"/>
      <c r="D131" s="1288"/>
      <c r="E131" s="1288"/>
      <c r="F131" s="1288"/>
      <c r="G131" s="1289"/>
      <c r="H131" s="1333"/>
      <c r="I131" s="1290"/>
      <c r="J131" s="1322"/>
      <c r="K131" s="1322"/>
      <c r="L131" s="1322"/>
      <c r="M131" s="1322"/>
      <c r="N131" s="1322"/>
      <c r="O131" s="793"/>
      <c r="P131" s="1322"/>
      <c r="Q131" s="1323" t="s">
        <v>382</v>
      </c>
      <c r="R131" s="1323"/>
      <c r="S131" s="1323"/>
      <c r="T131" s="1323"/>
      <c r="U131" s="1323"/>
      <c r="V131" s="1323"/>
      <c r="W131" s="1322"/>
      <c r="X131" s="1322"/>
      <c r="Y131" s="1322"/>
      <c r="Z131" s="1322"/>
      <c r="AA131" s="1322"/>
      <c r="AB131" s="1322"/>
      <c r="AC131" s="1322"/>
      <c r="AD131" s="1322"/>
      <c r="AE131" s="1322"/>
      <c r="AF131" s="1322"/>
      <c r="AG131" s="1322"/>
      <c r="AH131" s="1322"/>
      <c r="AI131" s="1319"/>
      <c r="AJ131" s="1319"/>
      <c r="AK131" s="793"/>
      <c r="AL131" s="1322"/>
      <c r="AM131" s="1323" t="s">
        <v>382</v>
      </c>
      <c r="AN131" s="1323"/>
      <c r="AO131" s="1323"/>
      <c r="AP131" s="1323"/>
      <c r="AQ131" s="1323"/>
      <c r="AR131" s="1323"/>
      <c r="AS131" s="1322"/>
      <c r="AT131" s="975"/>
      <c r="AU131" s="975"/>
      <c r="AV131" s="975"/>
      <c r="AW131" s="975"/>
      <c r="AX131" s="975"/>
      <c r="AY131" s="1334"/>
      <c r="AZ131" s="1311"/>
      <c r="BA131" s="1311"/>
      <c r="BB131" s="1311"/>
      <c r="BC131" s="1311"/>
      <c r="BL131" s="1319"/>
      <c r="BM131" s="1319"/>
      <c r="BN131" s="1319"/>
      <c r="BO131" s="1319"/>
      <c r="BP131" s="1319"/>
      <c r="BQ131" s="1319"/>
      <c r="BR131" s="1319"/>
      <c r="BS131" s="1319"/>
      <c r="BT131" s="1319"/>
      <c r="BU131" s="1319"/>
      <c r="BV131" s="1319"/>
      <c r="BW131" s="1319"/>
      <c r="BX131" s="1319"/>
      <c r="BY131" s="1319"/>
      <c r="BZ131" s="1319"/>
      <c r="CA131" s="1319"/>
      <c r="CB131" s="1319"/>
      <c r="CC131" s="1319"/>
      <c r="CD131" s="1319"/>
      <c r="CE131" s="1319"/>
      <c r="CF131" s="1319"/>
      <c r="CG131" s="1319"/>
      <c r="CH131" s="1319"/>
      <c r="CI131" s="1319"/>
      <c r="CJ131" s="1319"/>
      <c r="CK131" s="1319"/>
      <c r="CM131" s="975"/>
      <c r="CN131" s="975"/>
      <c r="CO131" s="975"/>
      <c r="CP131" s="1293"/>
    </row>
    <row r="132" spans="2:95" ht="16.399999999999999" customHeight="1">
      <c r="B132" s="1287"/>
      <c r="C132" s="1288"/>
      <c r="D132" s="1288"/>
      <c r="E132" s="1288"/>
      <c r="F132" s="1288"/>
      <c r="G132" s="1289"/>
      <c r="H132" s="1333"/>
      <c r="I132" s="1290"/>
      <c r="J132" s="1322"/>
      <c r="K132" s="1322"/>
      <c r="L132" s="1322"/>
      <c r="M132" s="1322"/>
      <c r="N132" s="1322"/>
      <c r="O132" s="793"/>
      <c r="P132" s="1322"/>
      <c r="Q132" s="1323"/>
      <c r="R132" s="1323"/>
      <c r="S132" s="1323"/>
      <c r="T132" s="1323"/>
      <c r="U132" s="1323"/>
      <c r="V132" s="1323"/>
      <c r="W132" s="1322"/>
      <c r="X132" s="1322"/>
      <c r="Y132" s="1322"/>
      <c r="Z132" s="1322"/>
      <c r="AA132" s="1322"/>
      <c r="AB132" s="1322"/>
      <c r="AC132" s="1322"/>
      <c r="AD132" s="1322"/>
      <c r="AE132" s="1322"/>
      <c r="AF132" s="1322"/>
      <c r="AG132" s="1322"/>
      <c r="AH132" s="1322"/>
      <c r="AI132" s="1319"/>
      <c r="AJ132" s="1319"/>
      <c r="AK132" s="793"/>
      <c r="AL132" s="1322"/>
      <c r="AM132" s="1323"/>
      <c r="AN132" s="1323"/>
      <c r="AO132" s="1323"/>
      <c r="AP132" s="1323"/>
      <c r="AQ132" s="1323"/>
      <c r="AR132" s="1323"/>
      <c r="AS132" s="1322"/>
      <c r="AT132" s="975"/>
      <c r="AU132" s="975"/>
      <c r="AV132" s="975"/>
      <c r="AW132" s="975"/>
      <c r="AX132" s="975"/>
      <c r="AY132" s="1334"/>
      <c r="AZ132" s="1311"/>
      <c r="BA132" s="1311"/>
      <c r="BB132" s="1311"/>
      <c r="BC132" s="1311"/>
      <c r="BL132" s="1319"/>
      <c r="BM132" s="1319"/>
      <c r="BN132" s="1319"/>
      <c r="BO132" s="1319"/>
      <c r="BP132" s="1319"/>
      <c r="BQ132" s="1319"/>
      <c r="BR132" s="1319"/>
      <c r="BS132" s="1319"/>
      <c r="BT132" s="1319"/>
      <c r="BU132" s="1319"/>
      <c r="BV132" s="1319"/>
      <c r="BW132" s="1319"/>
      <c r="BX132" s="1319"/>
      <c r="BY132" s="1319"/>
      <c r="BZ132" s="1319"/>
      <c r="CA132" s="1319"/>
      <c r="CB132" s="1319"/>
      <c r="CC132" s="1319"/>
      <c r="CD132" s="1319"/>
      <c r="CE132" s="1319"/>
      <c r="CF132" s="1319"/>
      <c r="CG132" s="1319"/>
      <c r="CH132" s="1319"/>
      <c r="CI132" s="1319"/>
      <c r="CJ132" s="1319"/>
      <c r="CK132" s="1319"/>
      <c r="CM132" s="975"/>
      <c r="CN132" s="975"/>
      <c r="CO132" s="975"/>
      <c r="CP132" s="1293"/>
    </row>
    <row r="133" spans="2:95" ht="16.399999999999999" customHeight="1">
      <c r="B133" s="1287"/>
      <c r="C133" s="1288"/>
      <c r="D133" s="1288"/>
      <c r="E133" s="1288"/>
      <c r="F133" s="1288"/>
      <c r="G133" s="1289"/>
      <c r="H133" s="1333"/>
      <c r="I133" s="1290"/>
      <c r="J133" s="793"/>
      <c r="K133" s="793"/>
      <c r="L133" s="793"/>
      <c r="M133" s="793"/>
      <c r="N133" s="793"/>
      <c r="O133" s="793"/>
      <c r="P133" s="793"/>
      <c r="Q133" s="793"/>
      <c r="R133" s="793"/>
      <c r="S133" s="1319"/>
      <c r="T133" s="1319"/>
      <c r="U133" s="1319"/>
      <c r="V133" s="1319"/>
      <c r="W133" s="1319"/>
      <c r="X133" s="1319"/>
      <c r="Y133" s="1319"/>
      <c r="Z133" s="1319"/>
      <c r="AA133" s="1319"/>
      <c r="AB133" s="1319"/>
      <c r="AC133" s="1319"/>
      <c r="AD133" s="1319"/>
      <c r="AE133" s="1319"/>
      <c r="AF133" s="1319"/>
      <c r="AG133" s="1319"/>
      <c r="AH133" s="1319"/>
      <c r="AI133" s="1319"/>
      <c r="AJ133" s="1319"/>
      <c r="AK133" s="1319"/>
      <c r="AL133" s="1319"/>
      <c r="AM133" s="1319"/>
      <c r="AN133" s="1319"/>
      <c r="AO133" s="1319"/>
      <c r="AP133" s="1319"/>
      <c r="AQ133" s="1319"/>
      <c r="AR133" s="793"/>
      <c r="AS133" s="975"/>
      <c r="AT133" s="975"/>
      <c r="AU133" s="975"/>
      <c r="AV133" s="975"/>
      <c r="AW133" s="975"/>
      <c r="AX133" s="975"/>
      <c r="AY133" s="1334"/>
      <c r="AZ133" s="1311"/>
      <c r="BA133" s="1311"/>
      <c r="BB133" s="1311"/>
      <c r="BC133" s="1311"/>
      <c r="BL133" s="1319"/>
      <c r="BM133" s="1319"/>
      <c r="BN133" s="1319"/>
      <c r="BO133" s="1319"/>
      <c r="BP133" s="1319"/>
      <c r="BQ133" s="1319"/>
      <c r="BR133" s="1319"/>
      <c r="BS133" s="1319"/>
      <c r="BT133" s="1319"/>
      <c r="BU133" s="1319"/>
      <c r="BV133" s="1319"/>
      <c r="BW133" s="1319"/>
      <c r="BX133" s="1319"/>
      <c r="BY133" s="1319"/>
      <c r="BZ133" s="1319"/>
      <c r="CA133" s="1319"/>
      <c r="CB133" s="1319"/>
      <c r="CC133" s="1319"/>
      <c r="CD133" s="1319"/>
      <c r="CE133" s="1319"/>
      <c r="CF133" s="1319"/>
      <c r="CG133" s="1319"/>
      <c r="CH133" s="1319"/>
      <c r="CI133" s="1319"/>
      <c r="CJ133" s="1319"/>
      <c r="CK133" s="1319"/>
      <c r="CM133" s="975"/>
      <c r="CN133" s="975"/>
      <c r="CO133" s="975"/>
      <c r="CP133" s="1293"/>
    </row>
    <row r="134" spans="2:95" ht="16.399999999999999" customHeight="1">
      <c r="B134" s="1287"/>
      <c r="C134" s="1288"/>
      <c r="D134" s="1288"/>
      <c r="E134" s="1288"/>
      <c r="F134" s="1288"/>
      <c r="G134" s="1289"/>
      <c r="H134" s="1333"/>
      <c r="I134" s="1290"/>
      <c r="J134" s="793"/>
      <c r="K134" s="1290"/>
      <c r="L134" s="793"/>
      <c r="M134" s="793"/>
      <c r="N134" s="793"/>
      <c r="O134" s="793"/>
      <c r="P134" s="793"/>
      <c r="Q134" s="793"/>
      <c r="R134" s="793"/>
      <c r="S134" s="793"/>
      <c r="T134" s="793"/>
      <c r="U134" s="1322"/>
      <c r="V134" s="1322"/>
      <c r="W134" s="1322"/>
      <c r="X134" s="1322"/>
      <c r="Y134" s="1322"/>
      <c r="Z134" s="1322"/>
      <c r="AA134" s="1322"/>
      <c r="AB134" s="1322"/>
      <c r="AC134" s="1322"/>
      <c r="AD134" s="1322"/>
      <c r="AE134" s="1322"/>
      <c r="AF134" s="1322"/>
      <c r="AG134" s="1322"/>
      <c r="AH134" s="1322"/>
      <c r="AI134" s="1322"/>
      <c r="AJ134" s="1322"/>
      <c r="AK134" s="1322"/>
      <c r="AL134" s="1341"/>
      <c r="AM134" s="1341"/>
      <c r="AN134" s="1341"/>
      <c r="AO134" s="1341"/>
      <c r="AP134" s="1341"/>
      <c r="AQ134" s="1341"/>
      <c r="AR134" s="793"/>
      <c r="AS134" s="793"/>
      <c r="AT134" s="975"/>
      <c r="AU134" s="975"/>
      <c r="AV134" s="975"/>
      <c r="AW134" s="975"/>
      <c r="AX134" s="975"/>
      <c r="AY134" s="1293"/>
      <c r="AZ134" s="1333"/>
      <c r="BA134" s="1311"/>
      <c r="BB134" s="1311"/>
      <c r="BC134" s="1311"/>
      <c r="BD134" s="1311"/>
      <c r="BF134" s="1341"/>
      <c r="BG134" s="1341"/>
      <c r="BH134" s="1341"/>
      <c r="BI134" s="1341"/>
      <c r="BJ134" s="1341"/>
      <c r="BK134" s="1341"/>
      <c r="BL134" s="1341"/>
      <c r="BM134" s="1322"/>
      <c r="BN134" s="1322"/>
      <c r="BO134" s="1322"/>
      <c r="BP134" s="1322"/>
      <c r="BQ134" s="1322"/>
      <c r="BR134" s="1322"/>
      <c r="BS134" s="1322"/>
      <c r="BT134" s="1322"/>
      <c r="BU134" s="1322"/>
      <c r="BV134" s="1322"/>
      <c r="BW134" s="1322"/>
      <c r="BX134" s="1322"/>
      <c r="BY134" s="1322"/>
      <c r="BZ134" s="1322"/>
      <c r="CA134" s="1322"/>
      <c r="CB134" s="1322"/>
      <c r="CC134" s="1322"/>
      <c r="CD134" s="1322"/>
      <c r="CE134" s="1322"/>
      <c r="CF134" s="1341"/>
      <c r="CG134" s="1341"/>
      <c r="CH134" s="1341"/>
      <c r="CI134" s="1341"/>
      <c r="CJ134" s="1341"/>
      <c r="CK134" s="1341"/>
      <c r="CN134" s="975"/>
      <c r="CO134" s="975"/>
      <c r="CP134" s="975"/>
      <c r="CQ134" s="1293"/>
    </row>
    <row r="135" spans="2:95" ht="16.399999999999999" customHeight="1">
      <c r="B135" s="1287"/>
      <c r="C135" s="1288"/>
      <c r="D135" s="1288"/>
      <c r="E135" s="1288"/>
      <c r="F135" s="1288"/>
      <c r="G135" s="1289"/>
      <c r="H135" s="1333"/>
      <c r="I135" s="1290"/>
      <c r="J135" s="793"/>
      <c r="K135" s="1290"/>
      <c r="L135" s="793"/>
      <c r="M135" s="793"/>
      <c r="N135" s="793"/>
      <c r="O135" s="793"/>
      <c r="P135" s="793"/>
      <c r="Q135" s="793"/>
      <c r="R135" s="793"/>
      <c r="S135" s="793"/>
      <c r="T135" s="793"/>
      <c r="U135" s="1322"/>
      <c r="V135" s="1322"/>
      <c r="W135" s="1322"/>
      <c r="X135" s="1322"/>
      <c r="Y135" s="1322"/>
      <c r="Z135" s="1322"/>
      <c r="AA135" s="1322"/>
      <c r="AB135" s="1322"/>
      <c r="AC135" s="1322"/>
      <c r="AD135" s="1322"/>
      <c r="AE135" s="1322"/>
      <c r="AF135" s="1322"/>
      <c r="AG135" s="1322"/>
      <c r="AH135" s="1322"/>
      <c r="AI135" s="1322"/>
      <c r="AJ135" s="1322"/>
      <c r="AK135" s="1322"/>
      <c r="AL135" s="1341"/>
      <c r="AM135" s="1341"/>
      <c r="AN135" s="1341"/>
      <c r="AO135" s="1341"/>
      <c r="AP135" s="1341"/>
      <c r="AQ135" s="1341"/>
      <c r="AR135" s="793"/>
      <c r="AS135" s="793"/>
      <c r="AT135" s="975"/>
      <c r="AU135" s="975"/>
      <c r="AV135" s="975"/>
      <c r="AW135" s="975"/>
      <c r="AX135" s="975"/>
      <c r="AY135" s="1293"/>
      <c r="AZ135" s="1333"/>
      <c r="BA135" s="1311"/>
      <c r="BB135" s="1311"/>
      <c r="BC135" s="1311"/>
      <c r="BD135" s="1311"/>
      <c r="BF135" s="1341"/>
      <c r="BG135" s="1341"/>
      <c r="BH135" s="1341"/>
      <c r="BI135" s="1341"/>
      <c r="BJ135" s="1341"/>
      <c r="BK135" s="1341"/>
      <c r="BL135" s="1341"/>
      <c r="BM135" s="1322"/>
      <c r="BN135" s="1322"/>
      <c r="BO135" s="1322"/>
      <c r="BP135" s="1322"/>
      <c r="BQ135" s="1322"/>
      <c r="BR135" s="1322"/>
      <c r="BS135" s="1322"/>
      <c r="BT135" s="1322"/>
      <c r="BU135" s="1322"/>
      <c r="BV135" s="1322"/>
      <c r="BW135" s="1322"/>
      <c r="BX135" s="1322"/>
      <c r="BY135" s="1322"/>
      <c r="BZ135" s="1322"/>
      <c r="CA135" s="1322"/>
      <c r="CB135" s="1322"/>
      <c r="CC135" s="1322"/>
      <c r="CD135" s="1322"/>
      <c r="CE135" s="1322"/>
      <c r="CF135" s="1341"/>
      <c r="CG135" s="1341"/>
      <c r="CH135" s="1341"/>
      <c r="CI135" s="1341"/>
      <c r="CJ135" s="1341"/>
      <c r="CK135" s="1341"/>
      <c r="CN135" s="975"/>
      <c r="CO135" s="975"/>
      <c r="CP135" s="975"/>
      <c r="CQ135" s="1293"/>
    </row>
    <row r="136" spans="2:95" ht="16.399999999999999" customHeight="1">
      <c r="B136" s="1287"/>
      <c r="C136" s="1288"/>
      <c r="D136" s="1288"/>
      <c r="E136" s="1288"/>
      <c r="F136" s="1288"/>
      <c r="G136" s="1289"/>
      <c r="H136" s="1333"/>
      <c r="I136" s="1290"/>
      <c r="J136" s="793"/>
      <c r="K136" s="1290"/>
      <c r="L136" s="793"/>
      <c r="M136" s="793"/>
      <c r="N136" s="793"/>
      <c r="O136" s="793"/>
      <c r="P136" s="793"/>
      <c r="Q136" s="793"/>
      <c r="R136" s="793"/>
      <c r="S136" s="793"/>
      <c r="T136" s="793"/>
      <c r="U136" s="1322"/>
      <c r="V136" s="1322"/>
      <c r="W136" s="1322"/>
      <c r="X136" s="1322"/>
      <c r="Y136" s="1322"/>
      <c r="Z136" s="1322"/>
      <c r="AA136" s="1322"/>
      <c r="AB136" s="1322"/>
      <c r="AC136" s="1322"/>
      <c r="AD136" s="1322"/>
      <c r="AE136" s="1322"/>
      <c r="AF136" s="1322"/>
      <c r="AG136" s="1322"/>
      <c r="AH136" s="1322"/>
      <c r="AI136" s="1322"/>
      <c r="AJ136" s="1322"/>
      <c r="AK136" s="1322"/>
      <c r="AL136" s="1341"/>
      <c r="AM136" s="1341"/>
      <c r="AN136" s="1341"/>
      <c r="AO136" s="1341"/>
      <c r="AP136" s="1341"/>
      <c r="AQ136" s="1341"/>
      <c r="AR136" s="793"/>
      <c r="AS136" s="793"/>
      <c r="AT136" s="975"/>
      <c r="AU136" s="975"/>
      <c r="AV136" s="975"/>
      <c r="AW136" s="975"/>
      <c r="AX136" s="975"/>
      <c r="AY136" s="1293"/>
      <c r="AZ136" s="1333"/>
      <c r="BA136" s="1311"/>
      <c r="BB136" s="1311"/>
      <c r="BC136" s="1311"/>
      <c r="BD136" s="1311"/>
      <c r="BF136" s="1341"/>
      <c r="BG136" s="1341"/>
      <c r="BH136" s="1341"/>
      <c r="BI136" s="1341"/>
      <c r="BJ136" s="1341"/>
      <c r="BK136" s="1341"/>
      <c r="BL136" s="1341"/>
      <c r="BM136" s="1322"/>
      <c r="BN136" s="1322"/>
      <c r="BO136" s="1322"/>
      <c r="BP136" s="1322"/>
      <c r="BQ136" s="1322"/>
      <c r="BR136" s="1322"/>
      <c r="BS136" s="1322"/>
      <c r="BT136" s="1322"/>
      <c r="BU136" s="1322"/>
      <c r="BV136" s="1322"/>
      <c r="BW136" s="1322"/>
      <c r="BX136" s="1322"/>
      <c r="BY136" s="1322"/>
      <c r="BZ136" s="1322"/>
      <c r="CA136" s="1322"/>
      <c r="CB136" s="1322"/>
      <c r="CC136" s="1322"/>
      <c r="CD136" s="1322"/>
      <c r="CE136" s="1322"/>
      <c r="CF136" s="1341"/>
      <c r="CG136" s="1341"/>
      <c r="CH136" s="1341"/>
      <c r="CI136" s="1341"/>
      <c r="CJ136" s="1341"/>
      <c r="CK136" s="1341"/>
      <c r="CN136" s="975"/>
      <c r="CO136" s="975"/>
      <c r="CP136" s="975"/>
      <c r="CQ136" s="1293"/>
    </row>
    <row r="137" spans="2:95" ht="16.399999999999999" customHeight="1">
      <c r="B137" s="1287"/>
      <c r="C137" s="1288"/>
      <c r="D137" s="1288"/>
      <c r="E137" s="1288"/>
      <c r="F137" s="1288"/>
      <c r="G137" s="1289"/>
      <c r="H137" s="1333"/>
      <c r="I137" s="1290"/>
      <c r="J137" s="1290"/>
      <c r="K137" s="1290"/>
      <c r="L137" s="793"/>
      <c r="M137" s="793"/>
      <c r="N137" s="793"/>
      <c r="O137" s="793"/>
      <c r="P137" s="793"/>
      <c r="Q137" s="793"/>
      <c r="R137" s="793"/>
      <c r="S137" s="793"/>
      <c r="T137" s="793"/>
      <c r="U137" s="1342"/>
      <c r="V137" s="1342"/>
      <c r="W137" s="1342"/>
      <c r="X137" s="1342"/>
      <c r="Y137" s="1342"/>
      <c r="Z137" s="1342"/>
      <c r="AA137" s="1342"/>
      <c r="AB137" s="1342"/>
      <c r="AC137" s="1342"/>
      <c r="AD137" s="1342"/>
      <c r="AE137" s="793"/>
      <c r="AF137" s="793"/>
      <c r="AG137" s="793"/>
      <c r="AH137" s="793"/>
      <c r="AI137" s="793"/>
      <c r="AJ137" s="793"/>
      <c r="AK137" s="793"/>
      <c r="AL137" s="793"/>
      <c r="AM137" s="793"/>
      <c r="AN137" s="793"/>
      <c r="AO137" s="793"/>
      <c r="AP137" s="793"/>
      <c r="AQ137" s="793"/>
      <c r="AR137" s="793"/>
      <c r="AS137" s="793"/>
      <c r="AT137" s="975"/>
      <c r="AU137" s="975"/>
      <c r="AV137" s="975"/>
      <c r="AW137" s="975"/>
      <c r="AX137" s="975"/>
      <c r="AY137" s="1293"/>
      <c r="AZ137" s="1333"/>
      <c r="BA137" s="1311"/>
      <c r="BB137" s="1311"/>
      <c r="BC137" s="1311"/>
      <c r="BD137" s="1311"/>
      <c r="BO137" s="1342"/>
      <c r="BP137" s="1342"/>
      <c r="BQ137" s="1342"/>
      <c r="BR137" s="1342"/>
      <c r="BS137" s="1342"/>
      <c r="BT137" s="1342"/>
      <c r="BU137" s="1342"/>
      <c r="BV137" s="1342"/>
      <c r="BW137" s="1342"/>
      <c r="BX137" s="1342"/>
      <c r="BY137" s="793"/>
      <c r="CN137" s="975"/>
      <c r="CO137" s="975"/>
      <c r="CP137" s="975"/>
      <c r="CQ137" s="1293"/>
    </row>
    <row r="138" spans="2:95" ht="16.399999999999999" customHeight="1">
      <c r="B138" s="1287"/>
      <c r="C138" s="1288"/>
      <c r="D138" s="1288"/>
      <c r="E138" s="1288"/>
      <c r="F138" s="1288"/>
      <c r="G138" s="1289"/>
      <c r="H138" s="1290"/>
      <c r="I138" s="1290"/>
      <c r="J138" s="1290"/>
      <c r="K138" s="1290"/>
      <c r="L138" s="1290"/>
      <c r="M138" s="1290"/>
      <c r="N138" s="1290"/>
      <c r="O138" s="1290"/>
      <c r="P138" s="1290"/>
      <c r="Q138" s="1290"/>
      <c r="R138" s="1290"/>
      <c r="S138" s="1290"/>
      <c r="T138" s="1290"/>
      <c r="U138" s="1290"/>
      <c r="V138" s="1290"/>
      <c r="W138" s="1290"/>
      <c r="X138" s="1290"/>
      <c r="Y138" s="1290"/>
      <c r="Z138" s="1290"/>
      <c r="AA138" s="1290"/>
      <c r="AB138" s="1290"/>
      <c r="AC138" s="1290"/>
      <c r="AD138" s="1290"/>
      <c r="AE138" s="1290"/>
      <c r="AF138" s="1290"/>
      <c r="AG138" s="1290"/>
      <c r="AH138" s="1290"/>
      <c r="AI138" s="1290"/>
      <c r="AJ138" s="975"/>
      <c r="AK138" s="975"/>
      <c r="AL138" s="975"/>
      <c r="AM138" s="975"/>
      <c r="AN138" s="975"/>
      <c r="AO138" s="975"/>
      <c r="AP138" s="975"/>
      <c r="AQ138" s="975"/>
      <c r="AR138" s="975"/>
      <c r="AS138" s="975"/>
      <c r="AT138" s="975"/>
      <c r="AU138" s="975"/>
      <c r="AV138" s="975"/>
      <c r="AW138" s="975"/>
      <c r="AX138" s="975"/>
      <c r="AY138" s="1293"/>
      <c r="AZ138" s="1290"/>
      <c r="BA138" s="1290"/>
      <c r="BB138" s="1290"/>
      <c r="BC138" s="1290"/>
      <c r="BD138" s="1290"/>
      <c r="BE138" s="1290"/>
      <c r="BF138" s="1290"/>
      <c r="BG138" s="1290"/>
      <c r="BH138" s="1290"/>
      <c r="BI138" s="1290"/>
      <c r="BJ138" s="1290"/>
      <c r="BK138" s="1290"/>
      <c r="BL138" s="1290"/>
      <c r="BM138" s="1290"/>
      <c r="BN138" s="1290"/>
      <c r="BO138" s="1290"/>
      <c r="BP138" s="1290"/>
      <c r="BQ138" s="1290"/>
      <c r="BR138" s="1290"/>
      <c r="BS138" s="1290"/>
      <c r="BT138" s="1290"/>
      <c r="BU138" s="1290"/>
      <c r="BV138" s="1290"/>
      <c r="BW138" s="1290"/>
      <c r="BX138" s="1290"/>
      <c r="BY138" s="1290"/>
      <c r="BZ138" s="1290"/>
      <c r="CA138" s="1290"/>
      <c r="CB138" s="1290"/>
      <c r="CC138" s="1290"/>
      <c r="CD138" s="975"/>
      <c r="CE138" s="975"/>
      <c r="CF138" s="975"/>
      <c r="CG138" s="975"/>
      <c r="CH138" s="975"/>
      <c r="CI138" s="975"/>
      <c r="CJ138" s="975"/>
      <c r="CK138" s="975"/>
      <c r="CL138" s="975"/>
      <c r="CM138" s="975"/>
      <c r="CN138" s="975"/>
      <c r="CO138" s="975"/>
      <c r="CP138" s="975"/>
      <c r="CQ138" s="1293"/>
    </row>
    <row r="139" spans="2:95" ht="16.399999999999999" customHeight="1" thickBot="1">
      <c r="B139" s="1343"/>
      <c r="C139" s="1344"/>
      <c r="D139" s="1344"/>
      <c r="E139" s="1344"/>
      <c r="F139" s="1344"/>
      <c r="G139" s="1345"/>
      <c r="H139" s="1291"/>
      <c r="I139" s="1291"/>
      <c r="J139" s="1291"/>
      <c r="K139" s="1291"/>
      <c r="L139" s="1291"/>
      <c r="M139" s="1291"/>
      <c r="N139" s="1291"/>
      <c r="O139" s="1291"/>
      <c r="P139" s="1291"/>
      <c r="Q139" s="1291"/>
      <c r="R139" s="1291"/>
      <c r="S139" s="1291"/>
      <c r="T139" s="1291"/>
      <c r="U139" s="1291"/>
      <c r="V139" s="1291"/>
      <c r="W139" s="1291"/>
      <c r="X139" s="1291"/>
      <c r="Y139" s="1291"/>
      <c r="Z139" s="1291"/>
      <c r="AA139" s="1291"/>
      <c r="AB139" s="1291"/>
      <c r="AC139" s="1291"/>
      <c r="AD139" s="1291"/>
      <c r="AE139" s="1291"/>
      <c r="AF139" s="1291"/>
      <c r="AG139" s="1291"/>
      <c r="AH139" s="1291"/>
      <c r="AI139" s="1291"/>
      <c r="AJ139" s="1292"/>
      <c r="AK139" s="1292"/>
      <c r="AL139" s="1292"/>
      <c r="AM139" s="1292"/>
      <c r="AN139" s="1292"/>
      <c r="AO139" s="1292"/>
      <c r="AP139" s="1292"/>
      <c r="AQ139" s="1292"/>
      <c r="AR139" s="1292"/>
      <c r="AS139" s="1292"/>
      <c r="AT139" s="1292"/>
      <c r="AU139" s="1292"/>
      <c r="AV139" s="1292"/>
      <c r="AW139" s="1292"/>
      <c r="AX139" s="1292"/>
      <c r="AY139" s="1346"/>
      <c r="AZ139" s="1291"/>
      <c r="BA139" s="1291"/>
      <c r="BB139" s="1291"/>
      <c r="BC139" s="1291"/>
      <c r="BD139" s="1291"/>
      <c r="BE139" s="1291"/>
      <c r="BF139" s="1291"/>
      <c r="BG139" s="1291"/>
      <c r="BH139" s="1291"/>
      <c r="BI139" s="1291"/>
      <c r="BJ139" s="1291"/>
      <c r="BK139" s="1291"/>
      <c r="BL139" s="1291"/>
      <c r="BM139" s="1291"/>
      <c r="BN139" s="1291"/>
      <c r="BO139" s="1291"/>
      <c r="BP139" s="1291"/>
      <c r="BQ139" s="1291"/>
      <c r="BR139" s="1291"/>
      <c r="BS139" s="1291"/>
      <c r="BT139" s="1291"/>
      <c r="BU139" s="1291"/>
      <c r="BV139" s="1291"/>
      <c r="BW139" s="1291"/>
      <c r="BX139" s="1291"/>
      <c r="BY139" s="1291"/>
      <c r="BZ139" s="1291"/>
      <c r="CA139" s="1291"/>
      <c r="CB139" s="1291"/>
      <c r="CC139" s="1291"/>
      <c r="CD139" s="1292"/>
      <c r="CE139" s="1292"/>
      <c r="CF139" s="1292"/>
      <c r="CG139" s="1292"/>
      <c r="CH139" s="1292"/>
      <c r="CI139" s="1292"/>
      <c r="CJ139" s="1292"/>
      <c r="CK139" s="1292"/>
      <c r="CL139" s="1292"/>
      <c r="CM139" s="1292"/>
      <c r="CN139" s="1292"/>
      <c r="CO139" s="1292"/>
      <c r="CP139" s="1292"/>
      <c r="CQ139" s="1346"/>
    </row>
    <row r="140" spans="2:95" ht="2.95" customHeight="1">
      <c r="B140" s="1347"/>
      <c r="C140" s="1347"/>
      <c r="D140" s="1347"/>
      <c r="E140" s="1347"/>
      <c r="F140" s="1347"/>
      <c r="G140" s="1347"/>
      <c r="H140" s="911"/>
      <c r="I140" s="911"/>
      <c r="J140" s="911"/>
      <c r="K140" s="911"/>
      <c r="L140" s="911"/>
      <c r="M140" s="911"/>
      <c r="N140" s="911"/>
      <c r="O140" s="911"/>
      <c r="P140" s="911"/>
      <c r="Q140" s="911"/>
      <c r="R140" s="911"/>
      <c r="S140" s="911"/>
      <c r="T140" s="911"/>
      <c r="U140" s="911"/>
      <c r="V140" s="911"/>
      <c r="W140" s="911"/>
      <c r="X140" s="911"/>
      <c r="Y140" s="911"/>
      <c r="Z140" s="911"/>
      <c r="AA140" s="911"/>
      <c r="AB140" s="911"/>
      <c r="AC140" s="911"/>
      <c r="AD140" s="911"/>
      <c r="AE140" s="911"/>
      <c r="AF140" s="911"/>
      <c r="AG140" s="911"/>
      <c r="AH140" s="911"/>
      <c r="AI140" s="911"/>
      <c r="AJ140" s="911"/>
      <c r="AK140" s="911"/>
      <c r="AL140" s="911"/>
      <c r="AM140" s="911"/>
      <c r="AN140" s="911"/>
      <c r="AO140" s="911"/>
      <c r="AP140" s="911"/>
      <c r="AQ140" s="911"/>
      <c r="AR140" s="911"/>
      <c r="AS140" s="911"/>
      <c r="AT140" s="911"/>
      <c r="AU140" s="911"/>
      <c r="AV140" s="911"/>
      <c r="AW140" s="911"/>
      <c r="AX140" s="911"/>
      <c r="AY140" s="911"/>
      <c r="AZ140" s="911"/>
      <c r="BA140" s="911"/>
    </row>
    <row r="141" spans="2:95" ht="2.95" customHeight="1" thickBot="1">
      <c r="B141" s="1348"/>
      <c r="C141" s="1348"/>
      <c r="D141" s="1348"/>
      <c r="E141" s="1348"/>
      <c r="F141" s="1348"/>
      <c r="G141" s="1348"/>
      <c r="H141" s="1012"/>
      <c r="I141" s="1012"/>
      <c r="J141" s="1012"/>
      <c r="K141" s="1012"/>
      <c r="L141" s="1012"/>
      <c r="M141" s="1012"/>
      <c r="N141" s="1012"/>
      <c r="O141" s="1012"/>
      <c r="P141" s="1012"/>
      <c r="Q141" s="1012"/>
      <c r="R141" s="1012"/>
      <c r="S141" s="1012"/>
      <c r="T141" s="1012"/>
      <c r="U141" s="1012"/>
      <c r="V141" s="1012"/>
      <c r="W141" s="1012"/>
      <c r="X141" s="1012"/>
      <c r="Y141" s="1012"/>
      <c r="Z141" s="1012"/>
      <c r="AA141" s="1012"/>
      <c r="AB141" s="1012"/>
      <c r="AC141" s="1012"/>
      <c r="AD141" s="1012"/>
      <c r="AE141" s="1012"/>
      <c r="AF141" s="1012"/>
      <c r="AG141" s="1012"/>
      <c r="AH141" s="1012"/>
      <c r="AI141" s="1012"/>
      <c r="AJ141" s="1012"/>
      <c r="AK141" s="1012"/>
      <c r="AL141" s="1012"/>
      <c r="AM141" s="1012"/>
      <c r="AN141" s="1012"/>
      <c r="AO141" s="1012"/>
      <c r="AP141" s="1012"/>
      <c r="AQ141" s="1012"/>
      <c r="AR141" s="1012"/>
      <c r="AS141" s="1012"/>
      <c r="AT141" s="1012"/>
      <c r="AU141" s="1012"/>
      <c r="AV141" s="1012"/>
      <c r="AW141" s="1012"/>
      <c r="AX141" s="1012"/>
      <c r="AY141" s="1012"/>
    </row>
    <row r="142" spans="2:95" ht="24.75" customHeight="1">
      <c r="B142" s="678" t="s">
        <v>260</v>
      </c>
      <c r="C142" s="679"/>
      <c r="D142" s="679"/>
      <c r="E142" s="679"/>
      <c r="F142" s="679"/>
      <c r="G142" s="680"/>
      <c r="H142" s="1349" t="s">
        <v>383</v>
      </c>
      <c r="I142" s="1350"/>
      <c r="J142" s="1350"/>
      <c r="K142" s="1350"/>
      <c r="L142" s="1350"/>
      <c r="M142" s="1350"/>
      <c r="N142" s="1350"/>
      <c r="O142" s="1350"/>
      <c r="P142" s="1350"/>
      <c r="Q142" s="1350"/>
      <c r="R142" s="1350"/>
      <c r="S142" s="1350"/>
      <c r="T142" s="1350"/>
      <c r="U142" s="1350"/>
      <c r="V142" s="1350"/>
      <c r="W142" s="1350"/>
      <c r="X142" s="1350"/>
      <c r="Y142" s="1350"/>
      <c r="Z142" s="1350"/>
      <c r="AA142" s="1350"/>
      <c r="AB142" s="1350"/>
      <c r="AC142" s="1351"/>
      <c r="AD142" s="1349" t="s">
        <v>384</v>
      </c>
      <c r="AE142" s="1350"/>
      <c r="AF142" s="1350"/>
      <c r="AG142" s="1350"/>
      <c r="AH142" s="1350"/>
      <c r="AI142" s="1350"/>
      <c r="AJ142" s="1350"/>
      <c r="AK142" s="1350"/>
      <c r="AL142" s="1350"/>
      <c r="AM142" s="1350"/>
      <c r="AN142" s="1350"/>
      <c r="AO142" s="1350"/>
      <c r="AP142" s="1350"/>
      <c r="AQ142" s="1350"/>
      <c r="AR142" s="1350"/>
      <c r="AS142" s="1350"/>
      <c r="AT142" s="1350"/>
      <c r="AU142" s="1350"/>
      <c r="AV142" s="1350"/>
      <c r="AW142" s="1350"/>
      <c r="AX142" s="1350"/>
      <c r="AY142" s="1352"/>
    </row>
    <row r="143" spans="2:95" ht="24.75" customHeight="1">
      <c r="B143" s="678"/>
      <c r="C143" s="679"/>
      <c r="D143" s="679"/>
      <c r="E143" s="679"/>
      <c r="F143" s="679"/>
      <c r="G143" s="680"/>
      <c r="H143" s="1022" t="s">
        <v>71</v>
      </c>
      <c r="I143" s="693"/>
      <c r="J143" s="693"/>
      <c r="K143" s="693"/>
      <c r="L143" s="693"/>
      <c r="M143" s="1023" t="s">
        <v>127</v>
      </c>
      <c r="N143" s="530"/>
      <c r="O143" s="530"/>
      <c r="P143" s="530"/>
      <c r="Q143" s="530"/>
      <c r="R143" s="530"/>
      <c r="S143" s="530"/>
      <c r="T143" s="530"/>
      <c r="U143" s="530"/>
      <c r="V143" s="530"/>
      <c r="W143" s="530"/>
      <c r="X143" s="530"/>
      <c r="Y143" s="554"/>
      <c r="Z143" s="1024" t="s">
        <v>128</v>
      </c>
      <c r="AA143" s="1025"/>
      <c r="AB143" s="1025"/>
      <c r="AC143" s="1026"/>
      <c r="AD143" s="1022" t="s">
        <v>71</v>
      </c>
      <c r="AE143" s="693"/>
      <c r="AF143" s="693"/>
      <c r="AG143" s="693"/>
      <c r="AH143" s="693"/>
      <c r="AI143" s="1023" t="s">
        <v>127</v>
      </c>
      <c r="AJ143" s="530"/>
      <c r="AK143" s="530"/>
      <c r="AL143" s="530"/>
      <c r="AM143" s="530"/>
      <c r="AN143" s="530"/>
      <c r="AO143" s="530"/>
      <c r="AP143" s="530"/>
      <c r="AQ143" s="530"/>
      <c r="AR143" s="530"/>
      <c r="AS143" s="530"/>
      <c r="AT143" s="530"/>
      <c r="AU143" s="554"/>
      <c r="AV143" s="1024" t="s">
        <v>128</v>
      </c>
      <c r="AW143" s="1025"/>
      <c r="AX143" s="1025"/>
      <c r="AY143" s="1027"/>
    </row>
    <row r="144" spans="2:95" ht="24.75" customHeight="1">
      <c r="B144" s="678"/>
      <c r="C144" s="679"/>
      <c r="D144" s="679"/>
      <c r="E144" s="679"/>
      <c r="F144" s="679"/>
      <c r="G144" s="680"/>
      <c r="H144" s="1028" t="s">
        <v>385</v>
      </c>
      <c r="I144" s="1029"/>
      <c r="J144" s="1029"/>
      <c r="K144" s="1029"/>
      <c r="L144" s="1030"/>
      <c r="M144" s="1039" t="s">
        <v>386</v>
      </c>
      <c r="N144" s="1353"/>
      <c r="O144" s="1353"/>
      <c r="P144" s="1353"/>
      <c r="Q144" s="1353"/>
      <c r="R144" s="1353"/>
      <c r="S144" s="1353"/>
      <c r="T144" s="1353"/>
      <c r="U144" s="1353"/>
      <c r="V144" s="1353"/>
      <c r="W144" s="1353"/>
      <c r="X144" s="1353"/>
      <c r="Y144" s="1354"/>
      <c r="Z144" s="1042">
        <f>18.194+8.165+2.627</f>
        <v>28.985999999999997</v>
      </c>
      <c r="AA144" s="1043"/>
      <c r="AB144" s="1043"/>
      <c r="AC144" s="1355"/>
      <c r="AD144" s="1028" t="s">
        <v>387</v>
      </c>
      <c r="AE144" s="1029"/>
      <c r="AF144" s="1029"/>
      <c r="AG144" s="1029"/>
      <c r="AH144" s="1030"/>
      <c r="AI144" s="1031" t="s">
        <v>388</v>
      </c>
      <c r="AJ144" s="1032"/>
      <c r="AK144" s="1032"/>
      <c r="AL144" s="1032"/>
      <c r="AM144" s="1032"/>
      <c r="AN144" s="1032"/>
      <c r="AO144" s="1032"/>
      <c r="AP144" s="1032"/>
      <c r="AQ144" s="1032"/>
      <c r="AR144" s="1032"/>
      <c r="AS144" s="1032"/>
      <c r="AT144" s="1032"/>
      <c r="AU144" s="1033"/>
      <c r="AV144" s="1034">
        <v>9</v>
      </c>
      <c r="AW144" s="1035"/>
      <c r="AX144" s="1035"/>
      <c r="AY144" s="1037"/>
    </row>
    <row r="145" spans="2:51" ht="24.75" customHeight="1">
      <c r="B145" s="678"/>
      <c r="C145" s="679"/>
      <c r="D145" s="679"/>
      <c r="E145" s="679"/>
      <c r="F145" s="679"/>
      <c r="G145" s="680"/>
      <c r="H145" s="1038" t="s">
        <v>385</v>
      </c>
      <c r="I145" s="844"/>
      <c r="J145" s="844"/>
      <c r="K145" s="844"/>
      <c r="L145" s="845"/>
      <c r="M145" s="1356" t="s">
        <v>389</v>
      </c>
      <c r="N145" s="1357"/>
      <c r="O145" s="1357"/>
      <c r="P145" s="1357"/>
      <c r="Q145" s="1357"/>
      <c r="R145" s="1357"/>
      <c r="S145" s="1357"/>
      <c r="T145" s="1357"/>
      <c r="U145" s="1357"/>
      <c r="V145" s="1357"/>
      <c r="W145" s="1357"/>
      <c r="X145" s="1357"/>
      <c r="Y145" s="1358"/>
      <c r="Z145" s="1359">
        <v>6.9459999999999997</v>
      </c>
      <c r="AA145" s="1360"/>
      <c r="AB145" s="1360"/>
      <c r="AC145" s="1361"/>
      <c r="AD145" s="1038" t="s">
        <v>390</v>
      </c>
      <c r="AE145" s="844"/>
      <c r="AF145" s="844"/>
      <c r="AG145" s="844"/>
      <c r="AH145" s="845"/>
      <c r="AI145" s="1362" t="s">
        <v>391</v>
      </c>
      <c r="AJ145" s="1363"/>
      <c r="AK145" s="1363"/>
      <c r="AL145" s="1363"/>
      <c r="AM145" s="1363"/>
      <c r="AN145" s="1363"/>
      <c r="AO145" s="1363"/>
      <c r="AP145" s="1363"/>
      <c r="AQ145" s="1363"/>
      <c r="AR145" s="1363"/>
      <c r="AS145" s="1363"/>
      <c r="AT145" s="1363"/>
      <c r="AU145" s="1364"/>
      <c r="AV145" s="1365">
        <v>0.1</v>
      </c>
      <c r="AW145" s="1064"/>
      <c r="AX145" s="1064"/>
      <c r="AY145" s="1366"/>
    </row>
    <row r="146" spans="2:51" ht="24.75" customHeight="1">
      <c r="B146" s="678"/>
      <c r="C146" s="679"/>
      <c r="D146" s="679"/>
      <c r="E146" s="679"/>
      <c r="F146" s="679"/>
      <c r="G146" s="680"/>
      <c r="H146" s="1038" t="s">
        <v>385</v>
      </c>
      <c r="I146" s="844"/>
      <c r="J146" s="844"/>
      <c r="K146" s="844"/>
      <c r="L146" s="845"/>
      <c r="M146" s="1039" t="s">
        <v>392</v>
      </c>
      <c r="N146" s="1353"/>
      <c r="O146" s="1353"/>
      <c r="P146" s="1353"/>
      <c r="Q146" s="1353"/>
      <c r="R146" s="1353"/>
      <c r="S146" s="1353"/>
      <c r="T146" s="1353"/>
      <c r="U146" s="1353"/>
      <c r="V146" s="1353"/>
      <c r="W146" s="1353"/>
      <c r="X146" s="1353"/>
      <c r="Y146" s="1354"/>
      <c r="Z146" s="1042">
        <v>3.8069999999999999</v>
      </c>
      <c r="AA146" s="1043"/>
      <c r="AB146" s="1043"/>
      <c r="AC146" s="1355"/>
      <c r="AD146" s="1038"/>
      <c r="AE146" s="844"/>
      <c r="AF146" s="844"/>
      <c r="AG146" s="844"/>
      <c r="AH146" s="845"/>
      <c r="AI146" s="1039"/>
      <c r="AJ146" s="1040"/>
      <c r="AK146" s="1040"/>
      <c r="AL146" s="1040"/>
      <c r="AM146" s="1040"/>
      <c r="AN146" s="1040"/>
      <c r="AO146" s="1040"/>
      <c r="AP146" s="1040"/>
      <c r="AQ146" s="1040"/>
      <c r="AR146" s="1040"/>
      <c r="AS146" s="1040"/>
      <c r="AT146" s="1040"/>
      <c r="AU146" s="1041"/>
      <c r="AV146" s="1042"/>
      <c r="AW146" s="1043"/>
      <c r="AX146" s="1043"/>
      <c r="AY146" s="1045"/>
    </row>
    <row r="147" spans="2:51" ht="24.75" customHeight="1">
      <c r="B147" s="678"/>
      <c r="C147" s="679"/>
      <c r="D147" s="679"/>
      <c r="E147" s="679"/>
      <c r="F147" s="679"/>
      <c r="G147" s="680"/>
      <c r="H147" s="1038"/>
      <c r="I147" s="844"/>
      <c r="J147" s="844"/>
      <c r="K147" s="844"/>
      <c r="L147" s="845"/>
      <c r="M147" s="1039"/>
      <c r="N147" s="1353"/>
      <c r="O147" s="1353"/>
      <c r="P147" s="1353"/>
      <c r="Q147" s="1353"/>
      <c r="R147" s="1353"/>
      <c r="S147" s="1353"/>
      <c r="T147" s="1353"/>
      <c r="U147" s="1353"/>
      <c r="V147" s="1353"/>
      <c r="W147" s="1353"/>
      <c r="X147" s="1353"/>
      <c r="Y147" s="1354"/>
      <c r="Z147" s="1042"/>
      <c r="AA147" s="1043"/>
      <c r="AB147" s="1043"/>
      <c r="AC147" s="1355"/>
      <c r="AD147" s="1038"/>
      <c r="AE147" s="844"/>
      <c r="AF147" s="844"/>
      <c r="AG147" s="844"/>
      <c r="AH147" s="845"/>
      <c r="AI147" s="1039"/>
      <c r="AJ147" s="1040"/>
      <c r="AK147" s="1040"/>
      <c r="AL147" s="1040"/>
      <c r="AM147" s="1040"/>
      <c r="AN147" s="1040"/>
      <c r="AO147" s="1040"/>
      <c r="AP147" s="1040"/>
      <c r="AQ147" s="1040"/>
      <c r="AR147" s="1040"/>
      <c r="AS147" s="1040"/>
      <c r="AT147" s="1040"/>
      <c r="AU147" s="1041"/>
      <c r="AV147" s="1042"/>
      <c r="AW147" s="1043"/>
      <c r="AX147" s="1043"/>
      <c r="AY147" s="1045"/>
    </row>
    <row r="148" spans="2:51" ht="24.75" customHeight="1">
      <c r="B148" s="678"/>
      <c r="C148" s="679"/>
      <c r="D148" s="679"/>
      <c r="E148" s="679"/>
      <c r="F148" s="679"/>
      <c r="G148" s="680"/>
      <c r="H148" s="1038"/>
      <c r="I148" s="844"/>
      <c r="J148" s="844"/>
      <c r="K148" s="844"/>
      <c r="L148" s="845"/>
      <c r="M148" s="1367"/>
      <c r="N148" s="1368"/>
      <c r="O148" s="1368"/>
      <c r="P148" s="1368"/>
      <c r="Q148" s="1368"/>
      <c r="R148" s="1368"/>
      <c r="S148" s="1368"/>
      <c r="T148" s="1368"/>
      <c r="U148" s="1368"/>
      <c r="V148" s="1368"/>
      <c r="W148" s="1368"/>
      <c r="X148" s="1368"/>
      <c r="Y148" s="1369"/>
      <c r="Z148" s="1370"/>
      <c r="AA148" s="1371"/>
      <c r="AB148" s="1371"/>
      <c r="AC148" s="1372"/>
      <c r="AD148" s="1038"/>
      <c r="AE148" s="844"/>
      <c r="AF148" s="844"/>
      <c r="AG148" s="844"/>
      <c r="AH148" s="845"/>
      <c r="AI148" s="1039"/>
      <c r="AJ148" s="1040"/>
      <c r="AK148" s="1040"/>
      <c r="AL148" s="1040"/>
      <c r="AM148" s="1040"/>
      <c r="AN148" s="1040"/>
      <c r="AO148" s="1040"/>
      <c r="AP148" s="1040"/>
      <c r="AQ148" s="1040"/>
      <c r="AR148" s="1040"/>
      <c r="AS148" s="1040"/>
      <c r="AT148" s="1040"/>
      <c r="AU148" s="1041"/>
      <c r="AV148" s="1042"/>
      <c r="AW148" s="1043"/>
      <c r="AX148" s="1043"/>
      <c r="AY148" s="1045"/>
    </row>
    <row r="149" spans="2:51" ht="24.75" customHeight="1">
      <c r="B149" s="678"/>
      <c r="C149" s="679"/>
      <c r="D149" s="679"/>
      <c r="E149" s="679"/>
      <c r="F149" s="679"/>
      <c r="G149" s="680"/>
      <c r="H149" s="1038"/>
      <c r="I149" s="844"/>
      <c r="J149" s="844"/>
      <c r="K149" s="844"/>
      <c r="L149" s="845"/>
      <c r="M149" s="1039"/>
      <c r="N149" s="1353"/>
      <c r="O149" s="1353"/>
      <c r="P149" s="1353"/>
      <c r="Q149" s="1353"/>
      <c r="R149" s="1353"/>
      <c r="S149" s="1353"/>
      <c r="T149" s="1353"/>
      <c r="U149" s="1353"/>
      <c r="V149" s="1353"/>
      <c r="W149" s="1353"/>
      <c r="X149" s="1353"/>
      <c r="Y149" s="1354"/>
      <c r="Z149" s="1042"/>
      <c r="AA149" s="1043"/>
      <c r="AB149" s="1043"/>
      <c r="AC149" s="1355"/>
      <c r="AD149" s="1038"/>
      <c r="AE149" s="844"/>
      <c r="AF149" s="844"/>
      <c r="AG149" s="844"/>
      <c r="AH149" s="845"/>
      <c r="AI149" s="1039"/>
      <c r="AJ149" s="1040"/>
      <c r="AK149" s="1040"/>
      <c r="AL149" s="1040"/>
      <c r="AM149" s="1040"/>
      <c r="AN149" s="1040"/>
      <c r="AO149" s="1040"/>
      <c r="AP149" s="1040"/>
      <c r="AQ149" s="1040"/>
      <c r="AR149" s="1040"/>
      <c r="AS149" s="1040"/>
      <c r="AT149" s="1040"/>
      <c r="AU149" s="1041"/>
      <c r="AV149" s="1042"/>
      <c r="AW149" s="1043"/>
      <c r="AX149" s="1043"/>
      <c r="AY149" s="1045"/>
    </row>
    <row r="150" spans="2:51" ht="24.75" customHeight="1">
      <c r="B150" s="678"/>
      <c r="C150" s="679"/>
      <c r="D150" s="679"/>
      <c r="E150" s="679"/>
      <c r="F150" s="679"/>
      <c r="G150" s="680"/>
      <c r="H150" s="1038"/>
      <c r="I150" s="844"/>
      <c r="J150" s="844"/>
      <c r="K150" s="844"/>
      <c r="L150" s="845"/>
      <c r="M150" s="1039"/>
      <c r="N150" s="1040"/>
      <c r="O150" s="1040"/>
      <c r="P150" s="1040"/>
      <c r="Q150" s="1040"/>
      <c r="R150" s="1040"/>
      <c r="S150" s="1040"/>
      <c r="T150" s="1040"/>
      <c r="U150" s="1040"/>
      <c r="V150" s="1040"/>
      <c r="W150" s="1040"/>
      <c r="X150" s="1040"/>
      <c r="Y150" s="1041"/>
      <c r="Z150" s="1042"/>
      <c r="AA150" s="1043"/>
      <c r="AB150" s="1043"/>
      <c r="AC150" s="1043"/>
      <c r="AD150" s="1038"/>
      <c r="AE150" s="844"/>
      <c r="AF150" s="844"/>
      <c r="AG150" s="844"/>
      <c r="AH150" s="845"/>
      <c r="AI150" s="1039"/>
      <c r="AJ150" s="1040"/>
      <c r="AK150" s="1040"/>
      <c r="AL150" s="1040"/>
      <c r="AM150" s="1040"/>
      <c r="AN150" s="1040"/>
      <c r="AO150" s="1040"/>
      <c r="AP150" s="1040"/>
      <c r="AQ150" s="1040"/>
      <c r="AR150" s="1040"/>
      <c r="AS150" s="1040"/>
      <c r="AT150" s="1040"/>
      <c r="AU150" s="1041"/>
      <c r="AV150" s="1042"/>
      <c r="AW150" s="1043"/>
      <c r="AX150" s="1043"/>
      <c r="AY150" s="1045"/>
    </row>
    <row r="151" spans="2:51" ht="24.75" customHeight="1">
      <c r="B151" s="678"/>
      <c r="C151" s="679"/>
      <c r="D151" s="679"/>
      <c r="E151" s="679"/>
      <c r="F151" s="679"/>
      <c r="G151" s="680"/>
      <c r="H151" s="1046"/>
      <c r="I151" s="832"/>
      <c r="J151" s="832"/>
      <c r="K151" s="832"/>
      <c r="L151" s="833"/>
      <c r="M151" s="1039"/>
      <c r="N151" s="1040"/>
      <c r="O151" s="1040"/>
      <c r="P151" s="1040"/>
      <c r="Q151" s="1040"/>
      <c r="R151" s="1040"/>
      <c r="S151" s="1040"/>
      <c r="T151" s="1040"/>
      <c r="U151" s="1040"/>
      <c r="V151" s="1040"/>
      <c r="W151" s="1040"/>
      <c r="X151" s="1040"/>
      <c r="Y151" s="1041"/>
      <c r="Z151" s="1042"/>
      <c r="AA151" s="1043"/>
      <c r="AB151" s="1043"/>
      <c r="AC151" s="1043"/>
      <c r="AD151" s="1046"/>
      <c r="AE151" s="832"/>
      <c r="AF151" s="832"/>
      <c r="AG151" s="832"/>
      <c r="AH151" s="833"/>
      <c r="AI151" s="1047"/>
      <c r="AJ151" s="1048"/>
      <c r="AK151" s="1048"/>
      <c r="AL151" s="1048"/>
      <c r="AM151" s="1048"/>
      <c r="AN151" s="1048"/>
      <c r="AO151" s="1048"/>
      <c r="AP151" s="1048"/>
      <c r="AQ151" s="1048"/>
      <c r="AR151" s="1048"/>
      <c r="AS151" s="1048"/>
      <c r="AT151" s="1048"/>
      <c r="AU151" s="1049"/>
      <c r="AV151" s="1050"/>
      <c r="AW151" s="1051"/>
      <c r="AX151" s="1051"/>
      <c r="AY151" s="1052"/>
    </row>
    <row r="152" spans="2:51" ht="24.75" customHeight="1">
      <c r="B152" s="678"/>
      <c r="C152" s="679"/>
      <c r="D152" s="679"/>
      <c r="E152" s="679"/>
      <c r="F152" s="679"/>
      <c r="G152" s="680"/>
      <c r="H152" s="1053" t="s">
        <v>39</v>
      </c>
      <c r="I152" s="530"/>
      <c r="J152" s="530"/>
      <c r="K152" s="530"/>
      <c r="L152" s="530"/>
      <c r="M152" s="1054"/>
      <c r="N152" s="649"/>
      <c r="O152" s="649"/>
      <c r="P152" s="649"/>
      <c r="Q152" s="649"/>
      <c r="R152" s="649"/>
      <c r="S152" s="649"/>
      <c r="T152" s="649"/>
      <c r="U152" s="649"/>
      <c r="V152" s="649"/>
      <c r="W152" s="649"/>
      <c r="X152" s="649"/>
      <c r="Y152" s="650"/>
      <c r="Z152" s="1055">
        <f>SUM(Z144:AC151)</f>
        <v>39.738999999999997</v>
      </c>
      <c r="AA152" s="1056"/>
      <c r="AB152" s="1056"/>
      <c r="AC152" s="1057"/>
      <c r="AD152" s="1053" t="s">
        <v>39</v>
      </c>
      <c r="AE152" s="530"/>
      <c r="AF152" s="530"/>
      <c r="AG152" s="530"/>
      <c r="AH152" s="530"/>
      <c r="AI152" s="1054"/>
      <c r="AJ152" s="649"/>
      <c r="AK152" s="649"/>
      <c r="AL152" s="649"/>
      <c r="AM152" s="649"/>
      <c r="AN152" s="649"/>
      <c r="AO152" s="649"/>
      <c r="AP152" s="649"/>
      <c r="AQ152" s="649"/>
      <c r="AR152" s="649"/>
      <c r="AS152" s="649"/>
      <c r="AT152" s="649"/>
      <c r="AU152" s="650"/>
      <c r="AV152" s="1373">
        <f>SUM(AV144:AY151)</f>
        <v>9.1</v>
      </c>
      <c r="AW152" s="1374"/>
      <c r="AX152" s="1374"/>
      <c r="AY152" s="1375"/>
    </row>
    <row r="153" spans="2:51" ht="25.2" customHeight="1">
      <c r="B153" s="678"/>
      <c r="C153" s="679"/>
      <c r="D153" s="679"/>
      <c r="E153" s="679"/>
      <c r="F153" s="679"/>
      <c r="G153" s="680"/>
      <c r="H153" s="1059" t="s">
        <v>393</v>
      </c>
      <c r="I153" s="1060"/>
      <c r="J153" s="1060"/>
      <c r="K153" s="1060"/>
      <c r="L153" s="1060"/>
      <c r="M153" s="1060"/>
      <c r="N153" s="1060"/>
      <c r="O153" s="1060"/>
      <c r="P153" s="1060"/>
      <c r="Q153" s="1060"/>
      <c r="R153" s="1060"/>
      <c r="S153" s="1060"/>
      <c r="T153" s="1060"/>
      <c r="U153" s="1060"/>
      <c r="V153" s="1060"/>
      <c r="W153" s="1060"/>
      <c r="X153" s="1060"/>
      <c r="Y153" s="1060"/>
      <c r="Z153" s="1060"/>
      <c r="AA153" s="1060"/>
      <c r="AB153" s="1060"/>
      <c r="AC153" s="1061"/>
      <c r="AD153" s="1059" t="s">
        <v>136</v>
      </c>
      <c r="AE153" s="1060"/>
      <c r="AF153" s="1060"/>
      <c r="AG153" s="1060"/>
      <c r="AH153" s="1060"/>
      <c r="AI153" s="1060"/>
      <c r="AJ153" s="1060"/>
      <c r="AK153" s="1060"/>
      <c r="AL153" s="1060"/>
      <c r="AM153" s="1060"/>
      <c r="AN153" s="1060"/>
      <c r="AO153" s="1060"/>
      <c r="AP153" s="1060"/>
      <c r="AQ153" s="1060"/>
      <c r="AR153" s="1060"/>
      <c r="AS153" s="1060"/>
      <c r="AT153" s="1060"/>
      <c r="AU153" s="1060"/>
      <c r="AV153" s="1060"/>
      <c r="AW153" s="1060"/>
      <c r="AX153" s="1060"/>
      <c r="AY153" s="1062"/>
    </row>
    <row r="154" spans="2:51" ht="25.55" customHeight="1">
      <c r="B154" s="678"/>
      <c r="C154" s="679"/>
      <c r="D154" s="679"/>
      <c r="E154" s="679"/>
      <c r="F154" s="679"/>
      <c r="G154" s="680"/>
      <c r="H154" s="1022" t="s">
        <v>71</v>
      </c>
      <c r="I154" s="693"/>
      <c r="J154" s="693"/>
      <c r="K154" s="693"/>
      <c r="L154" s="693"/>
      <c r="M154" s="1023" t="s">
        <v>127</v>
      </c>
      <c r="N154" s="530"/>
      <c r="O154" s="530"/>
      <c r="P154" s="530"/>
      <c r="Q154" s="530"/>
      <c r="R154" s="530"/>
      <c r="S154" s="530"/>
      <c r="T154" s="530"/>
      <c r="U154" s="530"/>
      <c r="V154" s="530"/>
      <c r="W154" s="530"/>
      <c r="X154" s="530"/>
      <c r="Y154" s="554"/>
      <c r="Z154" s="1024" t="s">
        <v>128</v>
      </c>
      <c r="AA154" s="1025"/>
      <c r="AB154" s="1025"/>
      <c r="AC154" s="1026"/>
      <c r="AD154" s="1022" t="s">
        <v>71</v>
      </c>
      <c r="AE154" s="693"/>
      <c r="AF154" s="693"/>
      <c r="AG154" s="693"/>
      <c r="AH154" s="693"/>
      <c r="AI154" s="1023" t="s">
        <v>127</v>
      </c>
      <c r="AJ154" s="530"/>
      <c r="AK154" s="530"/>
      <c r="AL154" s="530"/>
      <c r="AM154" s="530"/>
      <c r="AN154" s="530"/>
      <c r="AO154" s="530"/>
      <c r="AP154" s="530"/>
      <c r="AQ154" s="530"/>
      <c r="AR154" s="530"/>
      <c r="AS154" s="530"/>
      <c r="AT154" s="530"/>
      <c r="AU154" s="554"/>
      <c r="AV154" s="1024" t="s">
        <v>128</v>
      </c>
      <c r="AW154" s="1025"/>
      <c r="AX154" s="1025"/>
      <c r="AY154" s="1027"/>
    </row>
    <row r="155" spans="2:51" ht="24.75" customHeight="1">
      <c r="B155" s="678"/>
      <c r="C155" s="679"/>
      <c r="D155" s="679"/>
      <c r="E155" s="679"/>
      <c r="F155" s="679"/>
      <c r="G155" s="680"/>
      <c r="H155" s="1028" t="s">
        <v>385</v>
      </c>
      <c r="I155" s="1029"/>
      <c r="J155" s="1029"/>
      <c r="K155" s="1029"/>
      <c r="L155" s="1030"/>
      <c r="M155" s="1376" t="s">
        <v>394</v>
      </c>
      <c r="N155" s="1377"/>
      <c r="O155" s="1377"/>
      <c r="P155" s="1377"/>
      <c r="Q155" s="1377"/>
      <c r="R155" s="1377"/>
      <c r="S155" s="1377"/>
      <c r="T155" s="1377"/>
      <c r="U155" s="1377"/>
      <c r="V155" s="1377"/>
      <c r="W155" s="1377"/>
      <c r="X155" s="1377"/>
      <c r="Y155" s="1378"/>
      <c r="Z155" s="1379">
        <v>18.193999999999999</v>
      </c>
      <c r="AA155" s="1380"/>
      <c r="AB155" s="1380"/>
      <c r="AC155" s="1381"/>
      <c r="AD155" s="1028"/>
      <c r="AE155" s="1029"/>
      <c r="AF155" s="1029"/>
      <c r="AG155" s="1029"/>
      <c r="AH155" s="1030"/>
      <c r="AI155" s="1031"/>
      <c r="AJ155" s="1032"/>
      <c r="AK155" s="1032"/>
      <c r="AL155" s="1032"/>
      <c r="AM155" s="1032"/>
      <c r="AN155" s="1032"/>
      <c r="AO155" s="1032"/>
      <c r="AP155" s="1032"/>
      <c r="AQ155" s="1032"/>
      <c r="AR155" s="1032"/>
      <c r="AS155" s="1032"/>
      <c r="AT155" s="1032"/>
      <c r="AU155" s="1033"/>
      <c r="AV155" s="1034"/>
      <c r="AW155" s="1035"/>
      <c r="AX155" s="1035"/>
      <c r="AY155" s="1037"/>
    </row>
    <row r="156" spans="2:51" ht="24.75" customHeight="1">
      <c r="B156" s="678"/>
      <c r="C156" s="679"/>
      <c r="D156" s="679"/>
      <c r="E156" s="679"/>
      <c r="F156" s="679"/>
      <c r="G156" s="680"/>
      <c r="H156" s="1038" t="s">
        <v>385</v>
      </c>
      <c r="I156" s="844"/>
      <c r="J156" s="844"/>
      <c r="K156" s="844"/>
      <c r="L156" s="845"/>
      <c r="M156" s="1039" t="s">
        <v>395</v>
      </c>
      <c r="N156" s="1040"/>
      <c r="O156" s="1040"/>
      <c r="P156" s="1040"/>
      <c r="Q156" s="1040"/>
      <c r="R156" s="1040"/>
      <c r="S156" s="1040"/>
      <c r="T156" s="1040"/>
      <c r="U156" s="1040"/>
      <c r="V156" s="1040"/>
      <c r="W156" s="1040"/>
      <c r="X156" s="1040"/>
      <c r="Y156" s="1041"/>
      <c r="Z156" s="1042">
        <v>8.1649999999999991</v>
      </c>
      <c r="AA156" s="1043"/>
      <c r="AB156" s="1043"/>
      <c r="AC156" s="1355"/>
      <c r="AD156" s="1038"/>
      <c r="AE156" s="844"/>
      <c r="AF156" s="844"/>
      <c r="AG156" s="844"/>
      <c r="AH156" s="845"/>
      <c r="AI156" s="1039"/>
      <c r="AJ156" s="1040"/>
      <c r="AK156" s="1040"/>
      <c r="AL156" s="1040"/>
      <c r="AM156" s="1040"/>
      <c r="AN156" s="1040"/>
      <c r="AO156" s="1040"/>
      <c r="AP156" s="1040"/>
      <c r="AQ156" s="1040"/>
      <c r="AR156" s="1040"/>
      <c r="AS156" s="1040"/>
      <c r="AT156" s="1040"/>
      <c r="AU156" s="1041"/>
      <c r="AV156" s="1042"/>
      <c r="AW156" s="1043"/>
      <c r="AX156" s="1043"/>
      <c r="AY156" s="1045"/>
    </row>
    <row r="157" spans="2:51" ht="24.75" customHeight="1">
      <c r="B157" s="678"/>
      <c r="C157" s="679"/>
      <c r="D157" s="679"/>
      <c r="E157" s="679"/>
      <c r="F157" s="679"/>
      <c r="G157" s="680"/>
      <c r="H157" s="1038" t="s">
        <v>385</v>
      </c>
      <c r="I157" s="844"/>
      <c r="J157" s="844"/>
      <c r="K157" s="844"/>
      <c r="L157" s="845"/>
      <c r="M157" s="1039" t="s">
        <v>396</v>
      </c>
      <c r="N157" s="1040"/>
      <c r="O157" s="1040"/>
      <c r="P157" s="1040"/>
      <c r="Q157" s="1040"/>
      <c r="R157" s="1040"/>
      <c r="S157" s="1040"/>
      <c r="T157" s="1040"/>
      <c r="U157" s="1040"/>
      <c r="V157" s="1040"/>
      <c r="W157" s="1040"/>
      <c r="X157" s="1040"/>
      <c r="Y157" s="1041"/>
      <c r="Z157" s="1042">
        <v>2.6269999999999998</v>
      </c>
      <c r="AA157" s="1043"/>
      <c r="AB157" s="1043"/>
      <c r="AC157" s="1044"/>
      <c r="AD157" s="1038"/>
      <c r="AE157" s="844"/>
      <c r="AF157" s="844"/>
      <c r="AG157" s="844"/>
      <c r="AH157" s="845"/>
      <c r="AI157" s="1039"/>
      <c r="AJ157" s="1040"/>
      <c r="AK157" s="1040"/>
      <c r="AL157" s="1040"/>
      <c r="AM157" s="1040"/>
      <c r="AN157" s="1040"/>
      <c r="AO157" s="1040"/>
      <c r="AP157" s="1040"/>
      <c r="AQ157" s="1040"/>
      <c r="AR157" s="1040"/>
      <c r="AS157" s="1040"/>
      <c r="AT157" s="1040"/>
      <c r="AU157" s="1041"/>
      <c r="AV157" s="1042"/>
      <c r="AW157" s="1043"/>
      <c r="AX157" s="1043"/>
      <c r="AY157" s="1045"/>
    </row>
    <row r="158" spans="2:51" ht="24.75" customHeight="1">
      <c r="B158" s="678"/>
      <c r="C158" s="679"/>
      <c r="D158" s="679"/>
      <c r="E158" s="679"/>
      <c r="F158" s="679"/>
      <c r="G158" s="680"/>
      <c r="H158" s="1038"/>
      <c r="I158" s="844"/>
      <c r="J158" s="844"/>
      <c r="K158" s="844"/>
      <c r="L158" s="845"/>
      <c r="M158" s="1039"/>
      <c r="N158" s="1040"/>
      <c r="O158" s="1040"/>
      <c r="P158" s="1040"/>
      <c r="Q158" s="1040"/>
      <c r="R158" s="1040"/>
      <c r="S158" s="1040"/>
      <c r="T158" s="1040"/>
      <c r="U158" s="1040"/>
      <c r="V158" s="1040"/>
      <c r="W158" s="1040"/>
      <c r="X158" s="1040"/>
      <c r="Y158" s="1041"/>
      <c r="Z158" s="1042"/>
      <c r="AA158" s="1043"/>
      <c r="AB158" s="1043"/>
      <c r="AC158" s="1044"/>
      <c r="AD158" s="1038"/>
      <c r="AE158" s="844"/>
      <c r="AF158" s="844"/>
      <c r="AG158" s="844"/>
      <c r="AH158" s="845"/>
      <c r="AI158" s="1039"/>
      <c r="AJ158" s="1040"/>
      <c r="AK158" s="1040"/>
      <c r="AL158" s="1040"/>
      <c r="AM158" s="1040"/>
      <c r="AN158" s="1040"/>
      <c r="AO158" s="1040"/>
      <c r="AP158" s="1040"/>
      <c r="AQ158" s="1040"/>
      <c r="AR158" s="1040"/>
      <c r="AS158" s="1040"/>
      <c r="AT158" s="1040"/>
      <c r="AU158" s="1041"/>
      <c r="AV158" s="1042"/>
      <c r="AW158" s="1043"/>
      <c r="AX158" s="1043"/>
      <c r="AY158" s="1045"/>
    </row>
    <row r="159" spans="2:51" ht="24.75" customHeight="1">
      <c r="B159" s="678"/>
      <c r="C159" s="679"/>
      <c r="D159" s="679"/>
      <c r="E159" s="679"/>
      <c r="F159" s="679"/>
      <c r="G159" s="680"/>
      <c r="H159" s="1038"/>
      <c r="I159" s="844"/>
      <c r="J159" s="844"/>
      <c r="K159" s="844"/>
      <c r="L159" s="845"/>
      <c r="M159" s="1039"/>
      <c r="N159" s="1040"/>
      <c r="O159" s="1040"/>
      <c r="P159" s="1040"/>
      <c r="Q159" s="1040"/>
      <c r="R159" s="1040"/>
      <c r="S159" s="1040"/>
      <c r="T159" s="1040"/>
      <c r="U159" s="1040"/>
      <c r="V159" s="1040"/>
      <c r="W159" s="1040"/>
      <c r="X159" s="1040"/>
      <c r="Y159" s="1041"/>
      <c r="Z159" s="1042"/>
      <c r="AA159" s="1043"/>
      <c r="AB159" s="1043"/>
      <c r="AC159" s="1043"/>
      <c r="AD159" s="1038"/>
      <c r="AE159" s="844"/>
      <c r="AF159" s="844"/>
      <c r="AG159" s="844"/>
      <c r="AH159" s="845"/>
      <c r="AI159" s="1039"/>
      <c r="AJ159" s="1040"/>
      <c r="AK159" s="1040"/>
      <c r="AL159" s="1040"/>
      <c r="AM159" s="1040"/>
      <c r="AN159" s="1040"/>
      <c r="AO159" s="1040"/>
      <c r="AP159" s="1040"/>
      <c r="AQ159" s="1040"/>
      <c r="AR159" s="1040"/>
      <c r="AS159" s="1040"/>
      <c r="AT159" s="1040"/>
      <c r="AU159" s="1041"/>
      <c r="AV159" s="1042"/>
      <c r="AW159" s="1043"/>
      <c r="AX159" s="1043"/>
      <c r="AY159" s="1045"/>
    </row>
    <row r="160" spans="2:51" ht="24.75" customHeight="1">
      <c r="B160" s="678"/>
      <c r="C160" s="679"/>
      <c r="D160" s="679"/>
      <c r="E160" s="679"/>
      <c r="F160" s="679"/>
      <c r="G160" s="680"/>
      <c r="H160" s="1038"/>
      <c r="I160" s="844"/>
      <c r="J160" s="844"/>
      <c r="K160" s="844"/>
      <c r="L160" s="845"/>
      <c r="M160" s="1039"/>
      <c r="N160" s="1040"/>
      <c r="O160" s="1040"/>
      <c r="P160" s="1040"/>
      <c r="Q160" s="1040"/>
      <c r="R160" s="1040"/>
      <c r="S160" s="1040"/>
      <c r="T160" s="1040"/>
      <c r="U160" s="1040"/>
      <c r="V160" s="1040"/>
      <c r="W160" s="1040"/>
      <c r="X160" s="1040"/>
      <c r="Y160" s="1041"/>
      <c r="Z160" s="1042"/>
      <c r="AA160" s="1043"/>
      <c r="AB160" s="1043"/>
      <c r="AC160" s="1043"/>
      <c r="AD160" s="1038"/>
      <c r="AE160" s="844"/>
      <c r="AF160" s="844"/>
      <c r="AG160" s="844"/>
      <c r="AH160" s="845"/>
      <c r="AI160" s="1039"/>
      <c r="AJ160" s="1040"/>
      <c r="AK160" s="1040"/>
      <c r="AL160" s="1040"/>
      <c r="AM160" s="1040"/>
      <c r="AN160" s="1040"/>
      <c r="AO160" s="1040"/>
      <c r="AP160" s="1040"/>
      <c r="AQ160" s="1040"/>
      <c r="AR160" s="1040"/>
      <c r="AS160" s="1040"/>
      <c r="AT160" s="1040"/>
      <c r="AU160" s="1041"/>
      <c r="AV160" s="1042"/>
      <c r="AW160" s="1043"/>
      <c r="AX160" s="1043"/>
      <c r="AY160" s="1045"/>
    </row>
    <row r="161" spans="2:51" ht="24.75" customHeight="1">
      <c r="B161" s="678"/>
      <c r="C161" s="679"/>
      <c r="D161" s="679"/>
      <c r="E161" s="679"/>
      <c r="F161" s="679"/>
      <c r="G161" s="680"/>
      <c r="H161" s="1038"/>
      <c r="I161" s="844"/>
      <c r="J161" s="844"/>
      <c r="K161" s="844"/>
      <c r="L161" s="845"/>
      <c r="M161" s="1039"/>
      <c r="N161" s="1040"/>
      <c r="O161" s="1040"/>
      <c r="P161" s="1040"/>
      <c r="Q161" s="1040"/>
      <c r="R161" s="1040"/>
      <c r="S161" s="1040"/>
      <c r="T161" s="1040"/>
      <c r="U161" s="1040"/>
      <c r="V161" s="1040"/>
      <c r="W161" s="1040"/>
      <c r="X161" s="1040"/>
      <c r="Y161" s="1041"/>
      <c r="Z161" s="1042"/>
      <c r="AA161" s="1043"/>
      <c r="AB161" s="1043"/>
      <c r="AC161" s="1043"/>
      <c r="AD161" s="1038"/>
      <c r="AE161" s="844"/>
      <c r="AF161" s="844"/>
      <c r="AG161" s="844"/>
      <c r="AH161" s="845"/>
      <c r="AI161" s="1039"/>
      <c r="AJ161" s="1040"/>
      <c r="AK161" s="1040"/>
      <c r="AL161" s="1040"/>
      <c r="AM161" s="1040"/>
      <c r="AN161" s="1040"/>
      <c r="AO161" s="1040"/>
      <c r="AP161" s="1040"/>
      <c r="AQ161" s="1040"/>
      <c r="AR161" s="1040"/>
      <c r="AS161" s="1040"/>
      <c r="AT161" s="1040"/>
      <c r="AU161" s="1041"/>
      <c r="AV161" s="1042"/>
      <c r="AW161" s="1043"/>
      <c r="AX161" s="1043"/>
      <c r="AY161" s="1045"/>
    </row>
    <row r="162" spans="2:51" ht="24.75" customHeight="1">
      <c r="B162" s="678"/>
      <c r="C162" s="679"/>
      <c r="D162" s="679"/>
      <c r="E162" s="679"/>
      <c r="F162" s="679"/>
      <c r="G162" s="680"/>
      <c r="H162" s="1038"/>
      <c r="I162" s="844"/>
      <c r="J162" s="844"/>
      <c r="K162" s="844"/>
      <c r="L162" s="845"/>
      <c r="M162" s="1039"/>
      <c r="N162" s="1040"/>
      <c r="O162" s="1040"/>
      <c r="P162" s="1040"/>
      <c r="Q162" s="1040"/>
      <c r="R162" s="1040"/>
      <c r="S162" s="1040"/>
      <c r="T162" s="1040"/>
      <c r="U162" s="1040"/>
      <c r="V162" s="1040"/>
      <c r="W162" s="1040"/>
      <c r="X162" s="1040"/>
      <c r="Y162" s="1041"/>
      <c r="Z162" s="1042"/>
      <c r="AA162" s="1043"/>
      <c r="AB162" s="1043"/>
      <c r="AC162" s="1044"/>
      <c r="AD162" s="1046"/>
      <c r="AE162" s="832"/>
      <c r="AF162" s="832"/>
      <c r="AG162" s="832"/>
      <c r="AH162" s="833"/>
      <c r="AI162" s="1047"/>
      <c r="AJ162" s="1048"/>
      <c r="AK162" s="1048"/>
      <c r="AL162" s="1048"/>
      <c r="AM162" s="1048"/>
      <c r="AN162" s="1048"/>
      <c r="AO162" s="1048"/>
      <c r="AP162" s="1048"/>
      <c r="AQ162" s="1048"/>
      <c r="AR162" s="1048"/>
      <c r="AS162" s="1048"/>
      <c r="AT162" s="1048"/>
      <c r="AU162" s="1049"/>
      <c r="AV162" s="1050"/>
      <c r="AW162" s="1051"/>
      <c r="AX162" s="1051"/>
      <c r="AY162" s="1052"/>
    </row>
    <row r="163" spans="2:51" ht="24.75" customHeight="1">
      <c r="B163" s="678"/>
      <c r="C163" s="679"/>
      <c r="D163" s="679"/>
      <c r="E163" s="679"/>
      <c r="F163" s="679"/>
      <c r="G163" s="680"/>
      <c r="H163" s="1053" t="s">
        <v>39</v>
      </c>
      <c r="I163" s="530"/>
      <c r="J163" s="530"/>
      <c r="K163" s="530"/>
      <c r="L163" s="530"/>
      <c r="M163" s="1054"/>
      <c r="N163" s="649"/>
      <c r="O163" s="649"/>
      <c r="P163" s="649"/>
      <c r="Q163" s="649"/>
      <c r="R163" s="649"/>
      <c r="S163" s="649"/>
      <c r="T163" s="649"/>
      <c r="U163" s="649"/>
      <c r="V163" s="649"/>
      <c r="W163" s="649"/>
      <c r="X163" s="649"/>
      <c r="Y163" s="650"/>
      <c r="Z163" s="1055">
        <f>SUM(Z155:AC162)</f>
        <v>28.985999999999997</v>
      </c>
      <c r="AA163" s="1056"/>
      <c r="AB163" s="1056"/>
      <c r="AC163" s="1057"/>
      <c r="AD163" s="1053" t="s">
        <v>39</v>
      </c>
      <c r="AE163" s="530"/>
      <c r="AF163" s="530"/>
      <c r="AG163" s="530"/>
      <c r="AH163" s="530"/>
      <c r="AI163" s="1054"/>
      <c r="AJ163" s="649"/>
      <c r="AK163" s="649"/>
      <c r="AL163" s="649"/>
      <c r="AM163" s="649"/>
      <c r="AN163" s="649"/>
      <c r="AO163" s="649"/>
      <c r="AP163" s="649"/>
      <c r="AQ163" s="649"/>
      <c r="AR163" s="649"/>
      <c r="AS163" s="649"/>
      <c r="AT163" s="649"/>
      <c r="AU163" s="650"/>
      <c r="AV163" s="1055">
        <f>SUM(AV155:AY162)</f>
        <v>0</v>
      </c>
      <c r="AW163" s="1056"/>
      <c r="AX163" s="1056"/>
      <c r="AY163" s="1058"/>
    </row>
    <row r="164" spans="2:51" ht="24.75" customHeight="1">
      <c r="B164" s="678"/>
      <c r="C164" s="679"/>
      <c r="D164" s="679"/>
      <c r="E164" s="679"/>
      <c r="F164" s="679"/>
      <c r="G164" s="680"/>
      <c r="H164" s="1059" t="s">
        <v>397</v>
      </c>
      <c r="I164" s="1060"/>
      <c r="J164" s="1060"/>
      <c r="K164" s="1060"/>
      <c r="L164" s="1060"/>
      <c r="M164" s="1060"/>
      <c r="N164" s="1060"/>
      <c r="O164" s="1060"/>
      <c r="P164" s="1060"/>
      <c r="Q164" s="1060"/>
      <c r="R164" s="1060"/>
      <c r="S164" s="1060"/>
      <c r="T164" s="1060"/>
      <c r="U164" s="1060"/>
      <c r="V164" s="1060"/>
      <c r="W164" s="1060"/>
      <c r="X164" s="1060"/>
      <c r="Y164" s="1060"/>
      <c r="Z164" s="1060"/>
      <c r="AA164" s="1060"/>
      <c r="AB164" s="1060"/>
      <c r="AC164" s="1061"/>
      <c r="AD164" s="1059" t="s">
        <v>140</v>
      </c>
      <c r="AE164" s="1060"/>
      <c r="AF164" s="1060"/>
      <c r="AG164" s="1060"/>
      <c r="AH164" s="1060"/>
      <c r="AI164" s="1060"/>
      <c r="AJ164" s="1060"/>
      <c r="AK164" s="1060"/>
      <c r="AL164" s="1060"/>
      <c r="AM164" s="1060"/>
      <c r="AN164" s="1060"/>
      <c r="AO164" s="1060"/>
      <c r="AP164" s="1060"/>
      <c r="AQ164" s="1060"/>
      <c r="AR164" s="1060"/>
      <c r="AS164" s="1060"/>
      <c r="AT164" s="1060"/>
      <c r="AU164" s="1060"/>
      <c r="AV164" s="1060"/>
      <c r="AW164" s="1060"/>
      <c r="AX164" s="1060"/>
      <c r="AY164" s="1062"/>
    </row>
    <row r="165" spans="2:51" ht="24.75" customHeight="1">
      <c r="B165" s="678"/>
      <c r="C165" s="679"/>
      <c r="D165" s="679"/>
      <c r="E165" s="679"/>
      <c r="F165" s="679"/>
      <c r="G165" s="680"/>
      <c r="H165" s="1022" t="s">
        <v>71</v>
      </c>
      <c r="I165" s="693"/>
      <c r="J165" s="693"/>
      <c r="K165" s="693"/>
      <c r="L165" s="693"/>
      <c r="M165" s="1023" t="s">
        <v>127</v>
      </c>
      <c r="N165" s="530"/>
      <c r="O165" s="530"/>
      <c r="P165" s="530"/>
      <c r="Q165" s="530"/>
      <c r="R165" s="530"/>
      <c r="S165" s="530"/>
      <c r="T165" s="530"/>
      <c r="U165" s="530"/>
      <c r="V165" s="530"/>
      <c r="W165" s="530"/>
      <c r="X165" s="530"/>
      <c r="Y165" s="554"/>
      <c r="Z165" s="1024" t="s">
        <v>128</v>
      </c>
      <c r="AA165" s="1025"/>
      <c r="AB165" s="1025"/>
      <c r="AC165" s="1026"/>
      <c r="AD165" s="1022" t="s">
        <v>71</v>
      </c>
      <c r="AE165" s="693"/>
      <c r="AF165" s="693"/>
      <c r="AG165" s="693"/>
      <c r="AH165" s="693"/>
      <c r="AI165" s="1023" t="s">
        <v>127</v>
      </c>
      <c r="AJ165" s="530"/>
      <c r="AK165" s="530"/>
      <c r="AL165" s="530"/>
      <c r="AM165" s="530"/>
      <c r="AN165" s="530"/>
      <c r="AO165" s="530"/>
      <c r="AP165" s="530"/>
      <c r="AQ165" s="530"/>
      <c r="AR165" s="530"/>
      <c r="AS165" s="530"/>
      <c r="AT165" s="530"/>
      <c r="AU165" s="554"/>
      <c r="AV165" s="1024" t="s">
        <v>128</v>
      </c>
      <c r="AW165" s="1025"/>
      <c r="AX165" s="1025"/>
      <c r="AY165" s="1027"/>
    </row>
    <row r="166" spans="2:51" ht="24.75" customHeight="1">
      <c r="B166" s="678"/>
      <c r="C166" s="679"/>
      <c r="D166" s="679"/>
      <c r="E166" s="679"/>
      <c r="F166" s="679"/>
      <c r="G166" s="680"/>
      <c r="H166" s="1028" t="s">
        <v>387</v>
      </c>
      <c r="I166" s="1029"/>
      <c r="J166" s="1029"/>
      <c r="K166" s="1029"/>
      <c r="L166" s="1030"/>
      <c r="M166" s="1031" t="s">
        <v>398</v>
      </c>
      <c r="N166" s="1032"/>
      <c r="O166" s="1032"/>
      <c r="P166" s="1032"/>
      <c r="Q166" s="1032"/>
      <c r="R166" s="1032"/>
      <c r="S166" s="1032"/>
      <c r="T166" s="1032"/>
      <c r="U166" s="1032"/>
      <c r="V166" s="1032"/>
      <c r="W166" s="1032"/>
      <c r="X166" s="1032"/>
      <c r="Y166" s="1033"/>
      <c r="Z166" s="1382">
        <v>17.399999999999999</v>
      </c>
      <c r="AA166" s="1383"/>
      <c r="AB166" s="1383"/>
      <c r="AC166" s="1384"/>
      <c r="AD166" s="1028"/>
      <c r="AE166" s="1029"/>
      <c r="AF166" s="1029"/>
      <c r="AG166" s="1029"/>
      <c r="AH166" s="1030"/>
      <c r="AI166" s="1031"/>
      <c r="AJ166" s="1032"/>
      <c r="AK166" s="1032"/>
      <c r="AL166" s="1032"/>
      <c r="AM166" s="1032"/>
      <c r="AN166" s="1032"/>
      <c r="AO166" s="1032"/>
      <c r="AP166" s="1032"/>
      <c r="AQ166" s="1032"/>
      <c r="AR166" s="1032"/>
      <c r="AS166" s="1032"/>
      <c r="AT166" s="1032"/>
      <c r="AU166" s="1033"/>
      <c r="AV166" s="1034"/>
      <c r="AW166" s="1035"/>
      <c r="AX166" s="1035"/>
      <c r="AY166" s="1037"/>
    </row>
    <row r="167" spans="2:51" ht="24.75" customHeight="1">
      <c r="B167" s="678"/>
      <c r="C167" s="679"/>
      <c r="D167" s="679"/>
      <c r="E167" s="679"/>
      <c r="F167" s="679"/>
      <c r="G167" s="680"/>
      <c r="H167" s="1038" t="s">
        <v>399</v>
      </c>
      <c r="I167" s="844"/>
      <c r="J167" s="844"/>
      <c r="K167" s="844"/>
      <c r="L167" s="845"/>
      <c r="M167" s="1362" t="s">
        <v>400</v>
      </c>
      <c r="N167" s="1363"/>
      <c r="O167" s="1363"/>
      <c r="P167" s="1363"/>
      <c r="Q167" s="1363"/>
      <c r="R167" s="1363"/>
      <c r="S167" s="1363"/>
      <c r="T167" s="1363"/>
      <c r="U167" s="1363"/>
      <c r="V167" s="1363"/>
      <c r="W167" s="1363"/>
      <c r="X167" s="1363"/>
      <c r="Y167" s="1364"/>
      <c r="Z167" s="1385">
        <v>0.79100000000000004</v>
      </c>
      <c r="AA167" s="1386"/>
      <c r="AB167" s="1386"/>
      <c r="AC167" s="1387"/>
      <c r="AD167" s="1038"/>
      <c r="AE167" s="844"/>
      <c r="AF167" s="844"/>
      <c r="AG167" s="844"/>
      <c r="AH167" s="845"/>
      <c r="AI167" s="1039"/>
      <c r="AJ167" s="1040"/>
      <c r="AK167" s="1040"/>
      <c r="AL167" s="1040"/>
      <c r="AM167" s="1040"/>
      <c r="AN167" s="1040"/>
      <c r="AO167" s="1040"/>
      <c r="AP167" s="1040"/>
      <c r="AQ167" s="1040"/>
      <c r="AR167" s="1040"/>
      <c r="AS167" s="1040"/>
      <c r="AT167" s="1040"/>
      <c r="AU167" s="1041"/>
      <c r="AV167" s="1042"/>
      <c r="AW167" s="1043"/>
      <c r="AX167" s="1043"/>
      <c r="AY167" s="1045"/>
    </row>
    <row r="168" spans="2:51" ht="24.75" customHeight="1">
      <c r="B168" s="678"/>
      <c r="C168" s="679"/>
      <c r="D168" s="679"/>
      <c r="E168" s="679"/>
      <c r="F168" s="679"/>
      <c r="G168" s="680"/>
      <c r="H168" s="1038"/>
      <c r="I168" s="844"/>
      <c r="J168" s="844"/>
      <c r="K168" s="844"/>
      <c r="L168" s="845"/>
      <c r="M168" s="1039"/>
      <c r="N168" s="1040"/>
      <c r="O168" s="1040"/>
      <c r="P168" s="1040"/>
      <c r="Q168" s="1040"/>
      <c r="R168" s="1040"/>
      <c r="S168" s="1040"/>
      <c r="T168" s="1040"/>
      <c r="U168" s="1040"/>
      <c r="V168" s="1040"/>
      <c r="W168" s="1040"/>
      <c r="X168" s="1040"/>
      <c r="Y168" s="1041"/>
      <c r="Z168" s="1042"/>
      <c r="AA168" s="1043"/>
      <c r="AB168" s="1043"/>
      <c r="AC168" s="1044"/>
      <c r="AD168" s="1038"/>
      <c r="AE168" s="844"/>
      <c r="AF168" s="844"/>
      <c r="AG168" s="844"/>
      <c r="AH168" s="845"/>
      <c r="AI168" s="1039"/>
      <c r="AJ168" s="1040"/>
      <c r="AK168" s="1040"/>
      <c r="AL168" s="1040"/>
      <c r="AM168" s="1040"/>
      <c r="AN168" s="1040"/>
      <c r="AO168" s="1040"/>
      <c r="AP168" s="1040"/>
      <c r="AQ168" s="1040"/>
      <c r="AR168" s="1040"/>
      <c r="AS168" s="1040"/>
      <c r="AT168" s="1040"/>
      <c r="AU168" s="1041"/>
      <c r="AV168" s="1042"/>
      <c r="AW168" s="1043"/>
      <c r="AX168" s="1043"/>
      <c r="AY168" s="1045"/>
    </row>
    <row r="169" spans="2:51" ht="24.75" customHeight="1">
      <c r="B169" s="678"/>
      <c r="C169" s="679"/>
      <c r="D169" s="679"/>
      <c r="E169" s="679"/>
      <c r="F169" s="679"/>
      <c r="G169" s="680"/>
      <c r="H169" s="1038"/>
      <c r="I169" s="844"/>
      <c r="J169" s="844"/>
      <c r="K169" s="844"/>
      <c r="L169" s="845"/>
      <c r="M169" s="1039"/>
      <c r="N169" s="1040"/>
      <c r="O169" s="1040"/>
      <c r="P169" s="1040"/>
      <c r="Q169" s="1040"/>
      <c r="R169" s="1040"/>
      <c r="S169" s="1040"/>
      <c r="T169" s="1040"/>
      <c r="U169" s="1040"/>
      <c r="V169" s="1040"/>
      <c r="W169" s="1040"/>
      <c r="X169" s="1040"/>
      <c r="Y169" s="1041"/>
      <c r="Z169" s="1042"/>
      <c r="AA169" s="1043"/>
      <c r="AB169" s="1043"/>
      <c r="AC169" s="1044"/>
      <c r="AD169" s="1038"/>
      <c r="AE169" s="844"/>
      <c r="AF169" s="844"/>
      <c r="AG169" s="844"/>
      <c r="AH169" s="845"/>
      <c r="AI169" s="1039"/>
      <c r="AJ169" s="1040"/>
      <c r="AK169" s="1040"/>
      <c r="AL169" s="1040"/>
      <c r="AM169" s="1040"/>
      <c r="AN169" s="1040"/>
      <c r="AO169" s="1040"/>
      <c r="AP169" s="1040"/>
      <c r="AQ169" s="1040"/>
      <c r="AR169" s="1040"/>
      <c r="AS169" s="1040"/>
      <c r="AT169" s="1040"/>
      <c r="AU169" s="1041"/>
      <c r="AV169" s="1042"/>
      <c r="AW169" s="1043"/>
      <c r="AX169" s="1043"/>
      <c r="AY169" s="1045"/>
    </row>
    <row r="170" spans="2:51" ht="24.75" customHeight="1">
      <c r="B170" s="678"/>
      <c r="C170" s="679"/>
      <c r="D170" s="679"/>
      <c r="E170" s="679"/>
      <c r="F170" s="679"/>
      <c r="G170" s="680"/>
      <c r="H170" s="1038"/>
      <c r="I170" s="844"/>
      <c r="J170" s="844"/>
      <c r="K170" s="844"/>
      <c r="L170" s="845"/>
      <c r="M170" s="1039"/>
      <c r="N170" s="1040"/>
      <c r="O170" s="1040"/>
      <c r="P170" s="1040"/>
      <c r="Q170" s="1040"/>
      <c r="R170" s="1040"/>
      <c r="S170" s="1040"/>
      <c r="T170" s="1040"/>
      <c r="U170" s="1040"/>
      <c r="V170" s="1040"/>
      <c r="W170" s="1040"/>
      <c r="X170" s="1040"/>
      <c r="Y170" s="1041"/>
      <c r="Z170" s="1042"/>
      <c r="AA170" s="1043"/>
      <c r="AB170" s="1043"/>
      <c r="AC170" s="1043"/>
      <c r="AD170" s="1038"/>
      <c r="AE170" s="844"/>
      <c r="AF170" s="844"/>
      <c r="AG170" s="844"/>
      <c r="AH170" s="845"/>
      <c r="AI170" s="1039"/>
      <c r="AJ170" s="1040"/>
      <c r="AK170" s="1040"/>
      <c r="AL170" s="1040"/>
      <c r="AM170" s="1040"/>
      <c r="AN170" s="1040"/>
      <c r="AO170" s="1040"/>
      <c r="AP170" s="1040"/>
      <c r="AQ170" s="1040"/>
      <c r="AR170" s="1040"/>
      <c r="AS170" s="1040"/>
      <c r="AT170" s="1040"/>
      <c r="AU170" s="1041"/>
      <c r="AV170" s="1042"/>
      <c r="AW170" s="1043"/>
      <c r="AX170" s="1043"/>
      <c r="AY170" s="1045"/>
    </row>
    <row r="171" spans="2:51" ht="24.75" customHeight="1">
      <c r="B171" s="678"/>
      <c r="C171" s="679"/>
      <c r="D171" s="679"/>
      <c r="E171" s="679"/>
      <c r="F171" s="679"/>
      <c r="G171" s="680"/>
      <c r="H171" s="1038"/>
      <c r="I171" s="844"/>
      <c r="J171" s="844"/>
      <c r="K171" s="844"/>
      <c r="L171" s="845"/>
      <c r="M171" s="1039"/>
      <c r="N171" s="1040"/>
      <c r="O171" s="1040"/>
      <c r="P171" s="1040"/>
      <c r="Q171" s="1040"/>
      <c r="R171" s="1040"/>
      <c r="S171" s="1040"/>
      <c r="T171" s="1040"/>
      <c r="U171" s="1040"/>
      <c r="V171" s="1040"/>
      <c r="W171" s="1040"/>
      <c r="X171" s="1040"/>
      <c r="Y171" s="1041"/>
      <c r="Z171" s="1042"/>
      <c r="AA171" s="1043"/>
      <c r="AB171" s="1043"/>
      <c r="AC171" s="1043"/>
      <c r="AD171" s="1038"/>
      <c r="AE171" s="844"/>
      <c r="AF171" s="844"/>
      <c r="AG171" s="844"/>
      <c r="AH171" s="845"/>
      <c r="AI171" s="1039"/>
      <c r="AJ171" s="1040"/>
      <c r="AK171" s="1040"/>
      <c r="AL171" s="1040"/>
      <c r="AM171" s="1040"/>
      <c r="AN171" s="1040"/>
      <c r="AO171" s="1040"/>
      <c r="AP171" s="1040"/>
      <c r="AQ171" s="1040"/>
      <c r="AR171" s="1040"/>
      <c r="AS171" s="1040"/>
      <c r="AT171" s="1040"/>
      <c r="AU171" s="1041"/>
      <c r="AV171" s="1042"/>
      <c r="AW171" s="1043"/>
      <c r="AX171" s="1043"/>
      <c r="AY171" s="1045"/>
    </row>
    <row r="172" spans="2:51" ht="24.75" customHeight="1">
      <c r="B172" s="678"/>
      <c r="C172" s="679"/>
      <c r="D172" s="679"/>
      <c r="E172" s="679"/>
      <c r="F172" s="679"/>
      <c r="G172" s="680"/>
      <c r="H172" s="1038"/>
      <c r="I172" s="844"/>
      <c r="J172" s="844"/>
      <c r="K172" s="844"/>
      <c r="L172" s="845"/>
      <c r="M172" s="1039"/>
      <c r="N172" s="1040"/>
      <c r="O172" s="1040"/>
      <c r="P172" s="1040"/>
      <c r="Q172" s="1040"/>
      <c r="R172" s="1040"/>
      <c r="S172" s="1040"/>
      <c r="T172" s="1040"/>
      <c r="U172" s="1040"/>
      <c r="V172" s="1040"/>
      <c r="W172" s="1040"/>
      <c r="X172" s="1040"/>
      <c r="Y172" s="1041"/>
      <c r="Z172" s="1042"/>
      <c r="AA172" s="1043"/>
      <c r="AB172" s="1043"/>
      <c r="AC172" s="1043"/>
      <c r="AD172" s="1038"/>
      <c r="AE172" s="844"/>
      <c r="AF172" s="844"/>
      <c r="AG172" s="844"/>
      <c r="AH172" s="845"/>
      <c r="AI172" s="1039"/>
      <c r="AJ172" s="1040"/>
      <c r="AK172" s="1040"/>
      <c r="AL172" s="1040"/>
      <c r="AM172" s="1040"/>
      <c r="AN172" s="1040"/>
      <c r="AO172" s="1040"/>
      <c r="AP172" s="1040"/>
      <c r="AQ172" s="1040"/>
      <c r="AR172" s="1040"/>
      <c r="AS172" s="1040"/>
      <c r="AT172" s="1040"/>
      <c r="AU172" s="1041"/>
      <c r="AV172" s="1042"/>
      <c r="AW172" s="1043"/>
      <c r="AX172" s="1043"/>
      <c r="AY172" s="1045"/>
    </row>
    <row r="173" spans="2:51" ht="24.75" customHeight="1">
      <c r="B173" s="678"/>
      <c r="C173" s="679"/>
      <c r="D173" s="679"/>
      <c r="E173" s="679"/>
      <c r="F173" s="679"/>
      <c r="G173" s="680"/>
      <c r="H173" s="1046"/>
      <c r="I173" s="832"/>
      <c r="J173" s="832"/>
      <c r="K173" s="832"/>
      <c r="L173" s="833"/>
      <c r="M173" s="1047"/>
      <c r="N173" s="1048"/>
      <c r="O173" s="1048"/>
      <c r="P173" s="1048"/>
      <c r="Q173" s="1048"/>
      <c r="R173" s="1048"/>
      <c r="S173" s="1048"/>
      <c r="T173" s="1048"/>
      <c r="U173" s="1048"/>
      <c r="V173" s="1048"/>
      <c r="W173" s="1048"/>
      <c r="X173" s="1048"/>
      <c r="Y173" s="1049"/>
      <c r="Z173" s="1050"/>
      <c r="AA173" s="1051"/>
      <c r="AB173" s="1051"/>
      <c r="AC173" s="1051"/>
      <c r="AD173" s="1046"/>
      <c r="AE173" s="832"/>
      <c r="AF173" s="832"/>
      <c r="AG173" s="832"/>
      <c r="AH173" s="833"/>
      <c r="AI173" s="1047"/>
      <c r="AJ173" s="1048"/>
      <c r="AK173" s="1048"/>
      <c r="AL173" s="1048"/>
      <c r="AM173" s="1048"/>
      <c r="AN173" s="1048"/>
      <c r="AO173" s="1048"/>
      <c r="AP173" s="1048"/>
      <c r="AQ173" s="1048"/>
      <c r="AR173" s="1048"/>
      <c r="AS173" s="1048"/>
      <c r="AT173" s="1048"/>
      <c r="AU173" s="1049"/>
      <c r="AV173" s="1050"/>
      <c r="AW173" s="1051"/>
      <c r="AX173" s="1051"/>
      <c r="AY173" s="1052"/>
    </row>
    <row r="174" spans="2:51" ht="24.75" customHeight="1">
      <c r="B174" s="678"/>
      <c r="C174" s="679"/>
      <c r="D174" s="679"/>
      <c r="E174" s="679"/>
      <c r="F174" s="679"/>
      <c r="G174" s="680"/>
      <c r="H174" s="1053" t="s">
        <v>39</v>
      </c>
      <c r="I174" s="530"/>
      <c r="J174" s="530"/>
      <c r="K174" s="530"/>
      <c r="L174" s="530"/>
      <c r="M174" s="1054"/>
      <c r="N174" s="649"/>
      <c r="O174" s="649"/>
      <c r="P174" s="649"/>
      <c r="Q174" s="649"/>
      <c r="R174" s="649"/>
      <c r="S174" s="649"/>
      <c r="T174" s="649"/>
      <c r="U174" s="649"/>
      <c r="V174" s="649"/>
      <c r="W174" s="649"/>
      <c r="X174" s="649"/>
      <c r="Y174" s="650"/>
      <c r="Z174" s="1055">
        <f>SUM(Z166:AC173)</f>
        <v>18.190999999999999</v>
      </c>
      <c r="AA174" s="1056"/>
      <c r="AB174" s="1056"/>
      <c r="AC174" s="1057"/>
      <c r="AD174" s="1053" t="s">
        <v>39</v>
      </c>
      <c r="AE174" s="530"/>
      <c r="AF174" s="530"/>
      <c r="AG174" s="530"/>
      <c r="AH174" s="530"/>
      <c r="AI174" s="1054"/>
      <c r="AJ174" s="649"/>
      <c r="AK174" s="649"/>
      <c r="AL174" s="649"/>
      <c r="AM174" s="649"/>
      <c r="AN174" s="649"/>
      <c r="AO174" s="649"/>
      <c r="AP174" s="649"/>
      <c r="AQ174" s="649"/>
      <c r="AR174" s="649"/>
      <c r="AS174" s="649"/>
      <c r="AT174" s="649"/>
      <c r="AU174" s="650"/>
      <c r="AV174" s="1055">
        <f>SUM(AV166:AY173)</f>
        <v>0</v>
      </c>
      <c r="AW174" s="1056"/>
      <c r="AX174" s="1056"/>
      <c r="AY174" s="1058"/>
    </row>
    <row r="175" spans="2:51" ht="24.75" customHeight="1">
      <c r="B175" s="678"/>
      <c r="C175" s="679"/>
      <c r="D175" s="679"/>
      <c r="E175" s="679"/>
      <c r="F175" s="679"/>
      <c r="G175" s="680"/>
      <c r="H175" s="1059" t="s">
        <v>401</v>
      </c>
      <c r="I175" s="1060"/>
      <c r="J175" s="1060"/>
      <c r="K175" s="1060"/>
      <c r="L175" s="1060"/>
      <c r="M175" s="1060"/>
      <c r="N175" s="1060"/>
      <c r="O175" s="1060"/>
      <c r="P175" s="1060"/>
      <c r="Q175" s="1060"/>
      <c r="R175" s="1060"/>
      <c r="S175" s="1060"/>
      <c r="T175" s="1060"/>
      <c r="U175" s="1060"/>
      <c r="V175" s="1060"/>
      <c r="W175" s="1060"/>
      <c r="X175" s="1060"/>
      <c r="Y175" s="1060"/>
      <c r="Z175" s="1060"/>
      <c r="AA175" s="1060"/>
      <c r="AB175" s="1060"/>
      <c r="AC175" s="1061"/>
      <c r="AD175" s="1059" t="s">
        <v>142</v>
      </c>
      <c r="AE175" s="1060"/>
      <c r="AF175" s="1060"/>
      <c r="AG175" s="1060"/>
      <c r="AH175" s="1060"/>
      <c r="AI175" s="1060"/>
      <c r="AJ175" s="1060"/>
      <c r="AK175" s="1060"/>
      <c r="AL175" s="1060"/>
      <c r="AM175" s="1060"/>
      <c r="AN175" s="1060"/>
      <c r="AO175" s="1060"/>
      <c r="AP175" s="1060"/>
      <c r="AQ175" s="1060"/>
      <c r="AR175" s="1060"/>
      <c r="AS175" s="1060"/>
      <c r="AT175" s="1060"/>
      <c r="AU175" s="1060"/>
      <c r="AV175" s="1060"/>
      <c r="AW175" s="1060"/>
      <c r="AX175" s="1060"/>
      <c r="AY175" s="1062"/>
    </row>
    <row r="176" spans="2:51" ht="24.75" customHeight="1">
      <c r="B176" s="678"/>
      <c r="C176" s="679"/>
      <c r="D176" s="679"/>
      <c r="E176" s="679"/>
      <c r="F176" s="679"/>
      <c r="G176" s="680"/>
      <c r="H176" s="1022" t="s">
        <v>71</v>
      </c>
      <c r="I176" s="693"/>
      <c r="J176" s="693"/>
      <c r="K176" s="693"/>
      <c r="L176" s="693"/>
      <c r="M176" s="1023" t="s">
        <v>127</v>
      </c>
      <c r="N176" s="530"/>
      <c r="O176" s="530"/>
      <c r="P176" s="530"/>
      <c r="Q176" s="530"/>
      <c r="R176" s="530"/>
      <c r="S176" s="530"/>
      <c r="T176" s="530"/>
      <c r="U176" s="530"/>
      <c r="V176" s="530"/>
      <c r="W176" s="530"/>
      <c r="X176" s="530"/>
      <c r="Y176" s="554"/>
      <c r="Z176" s="1024" t="s">
        <v>128</v>
      </c>
      <c r="AA176" s="1025"/>
      <c r="AB176" s="1025"/>
      <c r="AC176" s="1026"/>
      <c r="AD176" s="1022" t="s">
        <v>71</v>
      </c>
      <c r="AE176" s="693"/>
      <c r="AF176" s="693"/>
      <c r="AG176" s="693"/>
      <c r="AH176" s="693"/>
      <c r="AI176" s="1023" t="s">
        <v>127</v>
      </c>
      <c r="AJ176" s="530"/>
      <c r="AK176" s="530"/>
      <c r="AL176" s="530"/>
      <c r="AM176" s="530"/>
      <c r="AN176" s="530"/>
      <c r="AO176" s="530"/>
      <c r="AP176" s="530"/>
      <c r="AQ176" s="530"/>
      <c r="AR176" s="530"/>
      <c r="AS176" s="530"/>
      <c r="AT176" s="530"/>
      <c r="AU176" s="554"/>
      <c r="AV176" s="1024" t="s">
        <v>128</v>
      </c>
      <c r="AW176" s="1025"/>
      <c r="AX176" s="1025"/>
      <c r="AY176" s="1027"/>
    </row>
    <row r="177" spans="2:51" ht="24.75" customHeight="1">
      <c r="B177" s="678"/>
      <c r="C177" s="679"/>
      <c r="D177" s="679"/>
      <c r="E177" s="679"/>
      <c r="F177" s="679"/>
      <c r="G177" s="680"/>
      <c r="H177" s="1028" t="s">
        <v>385</v>
      </c>
      <c r="I177" s="1029"/>
      <c r="J177" s="1029"/>
      <c r="K177" s="1029"/>
      <c r="L177" s="1030"/>
      <c r="M177" s="1031" t="s">
        <v>402</v>
      </c>
      <c r="N177" s="1032"/>
      <c r="O177" s="1032"/>
      <c r="P177" s="1032"/>
      <c r="Q177" s="1032"/>
      <c r="R177" s="1032"/>
      <c r="S177" s="1032"/>
      <c r="T177" s="1032"/>
      <c r="U177" s="1032"/>
      <c r="V177" s="1032"/>
      <c r="W177" s="1032"/>
      <c r="X177" s="1032"/>
      <c r="Y177" s="1033"/>
      <c r="Z177" s="1034">
        <v>9.0969999999999995</v>
      </c>
      <c r="AA177" s="1035"/>
      <c r="AB177" s="1035"/>
      <c r="AC177" s="1036"/>
      <c r="AD177" s="1028"/>
      <c r="AE177" s="1029"/>
      <c r="AF177" s="1029"/>
      <c r="AG177" s="1029"/>
      <c r="AH177" s="1030"/>
      <c r="AI177" s="1031"/>
      <c r="AJ177" s="1032"/>
      <c r="AK177" s="1032"/>
      <c r="AL177" s="1032"/>
      <c r="AM177" s="1032"/>
      <c r="AN177" s="1032"/>
      <c r="AO177" s="1032"/>
      <c r="AP177" s="1032"/>
      <c r="AQ177" s="1032"/>
      <c r="AR177" s="1032"/>
      <c r="AS177" s="1032"/>
      <c r="AT177" s="1032"/>
      <c r="AU177" s="1033"/>
      <c r="AV177" s="1034"/>
      <c r="AW177" s="1035"/>
      <c r="AX177" s="1035"/>
      <c r="AY177" s="1037"/>
    </row>
    <row r="178" spans="2:51" ht="24.75" customHeight="1">
      <c r="B178" s="678"/>
      <c r="C178" s="679"/>
      <c r="D178" s="679"/>
      <c r="E178" s="679"/>
      <c r="F178" s="679"/>
      <c r="G178" s="680"/>
      <c r="H178" s="1038"/>
      <c r="I178" s="844"/>
      <c r="J178" s="844"/>
      <c r="K178" s="844"/>
      <c r="L178" s="845"/>
      <c r="M178" s="1039"/>
      <c r="N178" s="1040"/>
      <c r="O178" s="1040"/>
      <c r="P178" s="1040"/>
      <c r="Q178" s="1040"/>
      <c r="R178" s="1040"/>
      <c r="S178" s="1040"/>
      <c r="T178" s="1040"/>
      <c r="U178" s="1040"/>
      <c r="V178" s="1040"/>
      <c r="W178" s="1040"/>
      <c r="X178" s="1040"/>
      <c r="Y178" s="1041"/>
      <c r="Z178" s="1042"/>
      <c r="AA178" s="1043"/>
      <c r="AB178" s="1043"/>
      <c r="AC178" s="1044"/>
      <c r="AD178" s="1038"/>
      <c r="AE178" s="844"/>
      <c r="AF178" s="844"/>
      <c r="AG178" s="844"/>
      <c r="AH178" s="845"/>
      <c r="AI178" s="1039"/>
      <c r="AJ178" s="1040"/>
      <c r="AK178" s="1040"/>
      <c r="AL178" s="1040"/>
      <c r="AM178" s="1040"/>
      <c r="AN178" s="1040"/>
      <c r="AO178" s="1040"/>
      <c r="AP178" s="1040"/>
      <c r="AQ178" s="1040"/>
      <c r="AR178" s="1040"/>
      <c r="AS178" s="1040"/>
      <c r="AT178" s="1040"/>
      <c r="AU178" s="1041"/>
      <c r="AV178" s="1042"/>
      <c r="AW178" s="1043"/>
      <c r="AX178" s="1043"/>
      <c r="AY178" s="1045"/>
    </row>
    <row r="179" spans="2:51" ht="24.75" customHeight="1">
      <c r="B179" s="678"/>
      <c r="C179" s="679"/>
      <c r="D179" s="679"/>
      <c r="E179" s="679"/>
      <c r="F179" s="679"/>
      <c r="G179" s="680"/>
      <c r="H179" s="1038"/>
      <c r="I179" s="844"/>
      <c r="J179" s="844"/>
      <c r="K179" s="844"/>
      <c r="L179" s="845"/>
      <c r="M179" s="1039"/>
      <c r="N179" s="1040"/>
      <c r="O179" s="1040"/>
      <c r="P179" s="1040"/>
      <c r="Q179" s="1040"/>
      <c r="R179" s="1040"/>
      <c r="S179" s="1040"/>
      <c r="T179" s="1040"/>
      <c r="U179" s="1040"/>
      <c r="V179" s="1040"/>
      <c r="W179" s="1040"/>
      <c r="X179" s="1040"/>
      <c r="Y179" s="1041"/>
      <c r="Z179" s="1042"/>
      <c r="AA179" s="1043"/>
      <c r="AB179" s="1043"/>
      <c r="AC179" s="1044"/>
      <c r="AD179" s="1038"/>
      <c r="AE179" s="844"/>
      <c r="AF179" s="844"/>
      <c r="AG179" s="844"/>
      <c r="AH179" s="845"/>
      <c r="AI179" s="1039"/>
      <c r="AJ179" s="1040"/>
      <c r="AK179" s="1040"/>
      <c r="AL179" s="1040"/>
      <c r="AM179" s="1040"/>
      <c r="AN179" s="1040"/>
      <c r="AO179" s="1040"/>
      <c r="AP179" s="1040"/>
      <c r="AQ179" s="1040"/>
      <c r="AR179" s="1040"/>
      <c r="AS179" s="1040"/>
      <c r="AT179" s="1040"/>
      <c r="AU179" s="1041"/>
      <c r="AV179" s="1042"/>
      <c r="AW179" s="1043"/>
      <c r="AX179" s="1043"/>
      <c r="AY179" s="1045"/>
    </row>
    <row r="180" spans="2:51" ht="24.75" customHeight="1">
      <c r="B180" s="678"/>
      <c r="C180" s="679"/>
      <c r="D180" s="679"/>
      <c r="E180" s="679"/>
      <c r="F180" s="679"/>
      <c r="G180" s="680"/>
      <c r="H180" s="1038"/>
      <c r="I180" s="844"/>
      <c r="J180" s="844"/>
      <c r="K180" s="844"/>
      <c r="L180" s="845"/>
      <c r="M180" s="1039"/>
      <c r="N180" s="1040"/>
      <c r="O180" s="1040"/>
      <c r="P180" s="1040"/>
      <c r="Q180" s="1040"/>
      <c r="R180" s="1040"/>
      <c r="S180" s="1040"/>
      <c r="T180" s="1040"/>
      <c r="U180" s="1040"/>
      <c r="V180" s="1040"/>
      <c r="W180" s="1040"/>
      <c r="X180" s="1040"/>
      <c r="Y180" s="1041"/>
      <c r="Z180" s="1042"/>
      <c r="AA180" s="1043"/>
      <c r="AB180" s="1043"/>
      <c r="AC180" s="1044"/>
      <c r="AD180" s="1038"/>
      <c r="AE180" s="844"/>
      <c r="AF180" s="844"/>
      <c r="AG180" s="844"/>
      <c r="AH180" s="845"/>
      <c r="AI180" s="1039"/>
      <c r="AJ180" s="1040"/>
      <c r="AK180" s="1040"/>
      <c r="AL180" s="1040"/>
      <c r="AM180" s="1040"/>
      <c r="AN180" s="1040"/>
      <c r="AO180" s="1040"/>
      <c r="AP180" s="1040"/>
      <c r="AQ180" s="1040"/>
      <c r="AR180" s="1040"/>
      <c r="AS180" s="1040"/>
      <c r="AT180" s="1040"/>
      <c r="AU180" s="1041"/>
      <c r="AV180" s="1042"/>
      <c r="AW180" s="1043"/>
      <c r="AX180" s="1043"/>
      <c r="AY180" s="1045"/>
    </row>
    <row r="181" spans="2:51" ht="24.75" customHeight="1">
      <c r="B181" s="678"/>
      <c r="C181" s="679"/>
      <c r="D181" s="679"/>
      <c r="E181" s="679"/>
      <c r="F181" s="679"/>
      <c r="G181" s="680"/>
      <c r="H181" s="1038"/>
      <c r="I181" s="844"/>
      <c r="J181" s="844"/>
      <c r="K181" s="844"/>
      <c r="L181" s="845"/>
      <c r="M181" s="1039"/>
      <c r="N181" s="1040"/>
      <c r="O181" s="1040"/>
      <c r="P181" s="1040"/>
      <c r="Q181" s="1040"/>
      <c r="R181" s="1040"/>
      <c r="S181" s="1040"/>
      <c r="T181" s="1040"/>
      <c r="U181" s="1040"/>
      <c r="V181" s="1040"/>
      <c r="W181" s="1040"/>
      <c r="X181" s="1040"/>
      <c r="Y181" s="1041"/>
      <c r="Z181" s="1042"/>
      <c r="AA181" s="1043"/>
      <c r="AB181" s="1043"/>
      <c r="AC181" s="1043"/>
      <c r="AD181" s="1038"/>
      <c r="AE181" s="844"/>
      <c r="AF181" s="844"/>
      <c r="AG181" s="844"/>
      <c r="AH181" s="845"/>
      <c r="AI181" s="1039"/>
      <c r="AJ181" s="1040"/>
      <c r="AK181" s="1040"/>
      <c r="AL181" s="1040"/>
      <c r="AM181" s="1040"/>
      <c r="AN181" s="1040"/>
      <c r="AO181" s="1040"/>
      <c r="AP181" s="1040"/>
      <c r="AQ181" s="1040"/>
      <c r="AR181" s="1040"/>
      <c r="AS181" s="1040"/>
      <c r="AT181" s="1040"/>
      <c r="AU181" s="1041"/>
      <c r="AV181" s="1042"/>
      <c r="AW181" s="1043"/>
      <c r="AX181" s="1043"/>
      <c r="AY181" s="1045"/>
    </row>
    <row r="182" spans="2:51" ht="24.75" customHeight="1">
      <c r="B182" s="678"/>
      <c r="C182" s="679"/>
      <c r="D182" s="679"/>
      <c r="E182" s="679"/>
      <c r="F182" s="679"/>
      <c r="G182" s="680"/>
      <c r="H182" s="1038"/>
      <c r="I182" s="844"/>
      <c r="J182" s="844"/>
      <c r="K182" s="844"/>
      <c r="L182" s="845"/>
      <c r="M182" s="1039"/>
      <c r="N182" s="1040"/>
      <c r="O182" s="1040"/>
      <c r="P182" s="1040"/>
      <c r="Q182" s="1040"/>
      <c r="R182" s="1040"/>
      <c r="S182" s="1040"/>
      <c r="T182" s="1040"/>
      <c r="U182" s="1040"/>
      <c r="V182" s="1040"/>
      <c r="W182" s="1040"/>
      <c r="X182" s="1040"/>
      <c r="Y182" s="1041"/>
      <c r="Z182" s="1042"/>
      <c r="AA182" s="1043"/>
      <c r="AB182" s="1043"/>
      <c r="AC182" s="1043"/>
      <c r="AD182" s="1038"/>
      <c r="AE182" s="844"/>
      <c r="AF182" s="844"/>
      <c r="AG182" s="844"/>
      <c r="AH182" s="845"/>
      <c r="AI182" s="1039"/>
      <c r="AJ182" s="1040"/>
      <c r="AK182" s="1040"/>
      <c r="AL182" s="1040"/>
      <c r="AM182" s="1040"/>
      <c r="AN182" s="1040"/>
      <c r="AO182" s="1040"/>
      <c r="AP182" s="1040"/>
      <c r="AQ182" s="1040"/>
      <c r="AR182" s="1040"/>
      <c r="AS182" s="1040"/>
      <c r="AT182" s="1040"/>
      <c r="AU182" s="1041"/>
      <c r="AV182" s="1042"/>
      <c r="AW182" s="1043"/>
      <c r="AX182" s="1043"/>
      <c r="AY182" s="1045"/>
    </row>
    <row r="183" spans="2:51" ht="24.75" customHeight="1">
      <c r="B183" s="678"/>
      <c r="C183" s="679"/>
      <c r="D183" s="679"/>
      <c r="E183" s="679"/>
      <c r="F183" s="679"/>
      <c r="G183" s="680"/>
      <c r="H183" s="1038"/>
      <c r="I183" s="844"/>
      <c r="J183" s="844"/>
      <c r="K183" s="844"/>
      <c r="L183" s="845"/>
      <c r="M183" s="1039"/>
      <c r="N183" s="1040"/>
      <c r="O183" s="1040"/>
      <c r="P183" s="1040"/>
      <c r="Q183" s="1040"/>
      <c r="R183" s="1040"/>
      <c r="S183" s="1040"/>
      <c r="T183" s="1040"/>
      <c r="U183" s="1040"/>
      <c r="V183" s="1040"/>
      <c r="W183" s="1040"/>
      <c r="X183" s="1040"/>
      <c r="Y183" s="1041"/>
      <c r="Z183" s="1042"/>
      <c r="AA183" s="1043"/>
      <c r="AB183" s="1043"/>
      <c r="AC183" s="1043"/>
      <c r="AD183" s="1038"/>
      <c r="AE183" s="844"/>
      <c r="AF183" s="844"/>
      <c r="AG183" s="844"/>
      <c r="AH183" s="845"/>
      <c r="AI183" s="1039"/>
      <c r="AJ183" s="1040"/>
      <c r="AK183" s="1040"/>
      <c r="AL183" s="1040"/>
      <c r="AM183" s="1040"/>
      <c r="AN183" s="1040"/>
      <c r="AO183" s="1040"/>
      <c r="AP183" s="1040"/>
      <c r="AQ183" s="1040"/>
      <c r="AR183" s="1040"/>
      <c r="AS183" s="1040"/>
      <c r="AT183" s="1040"/>
      <c r="AU183" s="1041"/>
      <c r="AV183" s="1042"/>
      <c r="AW183" s="1043"/>
      <c r="AX183" s="1043"/>
      <c r="AY183" s="1045"/>
    </row>
    <row r="184" spans="2:51" ht="24.75" customHeight="1">
      <c r="B184" s="678"/>
      <c r="C184" s="679"/>
      <c r="D184" s="679"/>
      <c r="E184" s="679"/>
      <c r="F184" s="679"/>
      <c r="G184" s="680"/>
      <c r="H184" s="1046"/>
      <c r="I184" s="832"/>
      <c r="J184" s="832"/>
      <c r="K184" s="832"/>
      <c r="L184" s="833"/>
      <c r="M184" s="1047"/>
      <c r="N184" s="1048"/>
      <c r="O184" s="1048"/>
      <c r="P184" s="1048"/>
      <c r="Q184" s="1048"/>
      <c r="R184" s="1048"/>
      <c r="S184" s="1048"/>
      <c r="T184" s="1048"/>
      <c r="U184" s="1048"/>
      <c r="V184" s="1048"/>
      <c r="W184" s="1048"/>
      <c r="X184" s="1048"/>
      <c r="Y184" s="1049"/>
      <c r="Z184" s="1050"/>
      <c r="AA184" s="1051"/>
      <c r="AB184" s="1051"/>
      <c r="AC184" s="1051"/>
      <c r="AD184" s="1046"/>
      <c r="AE184" s="832"/>
      <c r="AF184" s="832"/>
      <c r="AG184" s="832"/>
      <c r="AH184" s="833"/>
      <c r="AI184" s="1047"/>
      <c r="AJ184" s="1048"/>
      <c r="AK184" s="1048"/>
      <c r="AL184" s="1048"/>
      <c r="AM184" s="1048"/>
      <c r="AN184" s="1048"/>
      <c r="AO184" s="1048"/>
      <c r="AP184" s="1048"/>
      <c r="AQ184" s="1048"/>
      <c r="AR184" s="1048"/>
      <c r="AS184" s="1048"/>
      <c r="AT184" s="1048"/>
      <c r="AU184" s="1049"/>
      <c r="AV184" s="1050"/>
      <c r="AW184" s="1051"/>
      <c r="AX184" s="1051"/>
      <c r="AY184" s="1052"/>
    </row>
    <row r="185" spans="2:51" ht="24.75" customHeight="1" thickBot="1">
      <c r="B185" s="1066"/>
      <c r="C185" s="1067"/>
      <c r="D185" s="1067"/>
      <c r="E185" s="1067"/>
      <c r="F185" s="1067"/>
      <c r="G185" s="1068"/>
      <c r="H185" s="1069" t="s">
        <v>39</v>
      </c>
      <c r="I185" s="1070"/>
      <c r="J185" s="1070"/>
      <c r="K185" s="1070"/>
      <c r="L185" s="1070"/>
      <c r="M185" s="1071"/>
      <c r="N185" s="1072"/>
      <c r="O185" s="1072"/>
      <c r="P185" s="1072"/>
      <c r="Q185" s="1072"/>
      <c r="R185" s="1072"/>
      <c r="S185" s="1072"/>
      <c r="T185" s="1072"/>
      <c r="U185" s="1072"/>
      <c r="V185" s="1072"/>
      <c r="W185" s="1072"/>
      <c r="X185" s="1072"/>
      <c r="Y185" s="1073"/>
      <c r="Z185" s="1074">
        <f>SUM(Z177:AC184)</f>
        <v>9.0969999999999995</v>
      </c>
      <c r="AA185" s="1075"/>
      <c r="AB185" s="1075"/>
      <c r="AC185" s="1076"/>
      <c r="AD185" s="1069" t="s">
        <v>39</v>
      </c>
      <c r="AE185" s="1070"/>
      <c r="AF185" s="1070"/>
      <c r="AG185" s="1070"/>
      <c r="AH185" s="1070"/>
      <c r="AI185" s="1071"/>
      <c r="AJ185" s="1072"/>
      <c r="AK185" s="1072"/>
      <c r="AL185" s="1072"/>
      <c r="AM185" s="1072"/>
      <c r="AN185" s="1072"/>
      <c r="AO185" s="1072"/>
      <c r="AP185" s="1072"/>
      <c r="AQ185" s="1072"/>
      <c r="AR185" s="1072"/>
      <c r="AS185" s="1072"/>
      <c r="AT185" s="1072"/>
      <c r="AU185" s="1073"/>
      <c r="AV185" s="1074">
        <f>SUM(AV177:AY184)</f>
        <v>0</v>
      </c>
      <c r="AW185" s="1075"/>
      <c r="AX185" s="1075"/>
      <c r="AY185" s="1077"/>
    </row>
    <row r="188" spans="2:51" ht="14.4">
      <c r="C188" s="1078" t="s">
        <v>143</v>
      </c>
    </row>
    <row r="189" spans="2:51">
      <c r="C189" s="502" t="s">
        <v>144</v>
      </c>
    </row>
    <row r="190" spans="2:51" ht="34.549999999999997" customHeight="1">
      <c r="B190" s="1107"/>
      <c r="C190" s="1107"/>
      <c r="D190" s="651" t="s">
        <v>145</v>
      </c>
      <c r="E190" s="651"/>
      <c r="F190" s="651"/>
      <c r="G190" s="651"/>
      <c r="H190" s="651"/>
      <c r="I190" s="651"/>
      <c r="J190" s="651"/>
      <c r="K190" s="651"/>
      <c r="L190" s="651"/>
      <c r="M190" s="651"/>
      <c r="N190" s="651" t="s">
        <v>146</v>
      </c>
      <c r="O190" s="651"/>
      <c r="P190" s="651"/>
      <c r="Q190" s="651"/>
      <c r="R190" s="651"/>
      <c r="S190" s="651"/>
      <c r="T190" s="651"/>
      <c r="U190" s="651"/>
      <c r="V190" s="651"/>
      <c r="W190" s="651"/>
      <c r="X190" s="651"/>
      <c r="Y190" s="651"/>
      <c r="Z190" s="651"/>
      <c r="AA190" s="651"/>
      <c r="AB190" s="651"/>
      <c r="AC190" s="651"/>
      <c r="AD190" s="651"/>
      <c r="AE190" s="651"/>
      <c r="AF190" s="651"/>
      <c r="AG190" s="651"/>
      <c r="AH190" s="651"/>
      <c r="AI190" s="651"/>
      <c r="AJ190" s="651"/>
      <c r="AK190" s="651"/>
      <c r="AL190" s="652" t="s">
        <v>147</v>
      </c>
      <c r="AM190" s="651"/>
      <c r="AN190" s="651"/>
      <c r="AO190" s="651"/>
      <c r="AP190" s="651"/>
      <c r="AQ190" s="651"/>
      <c r="AR190" s="651" t="s">
        <v>148</v>
      </c>
      <c r="AS190" s="651"/>
      <c r="AT190" s="651"/>
      <c r="AU190" s="651"/>
      <c r="AV190" s="651" t="s">
        <v>149</v>
      </c>
      <c r="AW190" s="651"/>
      <c r="AX190" s="651"/>
    </row>
    <row r="191" spans="2:51" ht="24.05" customHeight="1">
      <c r="B191" s="1107">
        <v>1</v>
      </c>
      <c r="C191" s="1107">
        <v>1</v>
      </c>
      <c r="D191" s="1108" t="s">
        <v>301</v>
      </c>
      <c r="E191" s="1108"/>
      <c r="F191" s="1108"/>
      <c r="G191" s="1108"/>
      <c r="H191" s="1108"/>
      <c r="I191" s="1108"/>
      <c r="J191" s="1108"/>
      <c r="K191" s="1108"/>
      <c r="L191" s="1108"/>
      <c r="M191" s="1108"/>
      <c r="N191" s="1108" t="s">
        <v>403</v>
      </c>
      <c r="O191" s="1108"/>
      <c r="P191" s="1108"/>
      <c r="Q191" s="1108"/>
      <c r="R191" s="1108"/>
      <c r="S191" s="1108"/>
      <c r="T191" s="1108"/>
      <c r="U191" s="1108"/>
      <c r="V191" s="1108"/>
      <c r="W191" s="1108"/>
      <c r="X191" s="1108"/>
      <c r="Y191" s="1108"/>
      <c r="Z191" s="1108"/>
      <c r="AA191" s="1108"/>
      <c r="AB191" s="1108"/>
      <c r="AC191" s="1108"/>
      <c r="AD191" s="1108"/>
      <c r="AE191" s="1108"/>
      <c r="AF191" s="1108"/>
      <c r="AG191" s="1108"/>
      <c r="AH191" s="1108"/>
      <c r="AI191" s="1108"/>
      <c r="AJ191" s="1108"/>
      <c r="AK191" s="1108"/>
      <c r="AL191" s="1388">
        <v>39.738999999999997</v>
      </c>
      <c r="AM191" s="1389"/>
      <c r="AN191" s="1389"/>
      <c r="AO191" s="1389"/>
      <c r="AP191" s="1389"/>
      <c r="AQ191" s="1389"/>
      <c r="AR191" s="1390"/>
      <c r="AS191" s="1390"/>
      <c r="AT191" s="1390"/>
      <c r="AU191" s="1390"/>
      <c r="AV191" s="1390"/>
      <c r="AW191" s="1390"/>
      <c r="AX191" s="1390"/>
    </row>
    <row r="192" spans="2:51" ht="24.05" customHeight="1">
      <c r="B192" s="1107">
        <v>2</v>
      </c>
      <c r="C192" s="1107">
        <v>1</v>
      </c>
      <c r="D192" s="1108" t="s">
        <v>298</v>
      </c>
      <c r="E192" s="1108"/>
      <c r="F192" s="1108"/>
      <c r="G192" s="1108"/>
      <c r="H192" s="1108"/>
      <c r="I192" s="1108"/>
      <c r="J192" s="1108"/>
      <c r="K192" s="1108"/>
      <c r="L192" s="1108"/>
      <c r="M192" s="1108"/>
      <c r="N192" s="1108" t="s">
        <v>403</v>
      </c>
      <c r="O192" s="1108"/>
      <c r="P192" s="1108"/>
      <c r="Q192" s="1108"/>
      <c r="R192" s="1108"/>
      <c r="S192" s="1108"/>
      <c r="T192" s="1108"/>
      <c r="U192" s="1108"/>
      <c r="V192" s="1108"/>
      <c r="W192" s="1108"/>
      <c r="X192" s="1108"/>
      <c r="Y192" s="1108"/>
      <c r="Z192" s="1108"/>
      <c r="AA192" s="1108"/>
      <c r="AB192" s="1108"/>
      <c r="AC192" s="1108"/>
      <c r="AD192" s="1108"/>
      <c r="AE192" s="1108"/>
      <c r="AF192" s="1108"/>
      <c r="AG192" s="1108"/>
      <c r="AH192" s="1108"/>
      <c r="AI192" s="1108"/>
      <c r="AJ192" s="1108"/>
      <c r="AK192" s="1108"/>
      <c r="AL192" s="1388">
        <v>6.3010000000000002</v>
      </c>
      <c r="AM192" s="1389"/>
      <c r="AN192" s="1389"/>
      <c r="AO192" s="1389"/>
      <c r="AP192" s="1389"/>
      <c r="AQ192" s="1389"/>
      <c r="AR192" s="1390"/>
      <c r="AS192" s="1390"/>
      <c r="AT192" s="1390"/>
      <c r="AU192" s="1390"/>
      <c r="AV192" s="1390"/>
      <c r="AW192" s="1390"/>
      <c r="AX192" s="1390"/>
    </row>
    <row r="193" spans="2:50" ht="24.05" customHeight="1">
      <c r="B193" s="1107">
        <v>3</v>
      </c>
      <c r="C193" s="1107">
        <v>1</v>
      </c>
      <c r="D193" s="1108"/>
      <c r="E193" s="1108"/>
      <c r="F193" s="1108"/>
      <c r="G193" s="1108"/>
      <c r="H193" s="1108"/>
      <c r="I193" s="1108"/>
      <c r="J193" s="1108"/>
      <c r="K193" s="1108"/>
      <c r="L193" s="1108"/>
      <c r="M193" s="1108"/>
      <c r="N193" s="1108"/>
      <c r="O193" s="1108"/>
      <c r="P193" s="1108"/>
      <c r="Q193" s="1108"/>
      <c r="R193" s="1108"/>
      <c r="S193" s="1108"/>
      <c r="T193" s="1108"/>
      <c r="U193" s="1108"/>
      <c r="V193" s="1108"/>
      <c r="W193" s="1108"/>
      <c r="X193" s="1108"/>
      <c r="Y193" s="1108"/>
      <c r="Z193" s="1108"/>
      <c r="AA193" s="1108"/>
      <c r="AB193" s="1108"/>
      <c r="AC193" s="1108"/>
      <c r="AD193" s="1108"/>
      <c r="AE193" s="1108"/>
      <c r="AF193" s="1108"/>
      <c r="AG193" s="1108"/>
      <c r="AH193" s="1108"/>
      <c r="AI193" s="1108"/>
      <c r="AJ193" s="1108"/>
      <c r="AK193" s="1108"/>
      <c r="AL193" s="1109"/>
      <c r="AM193" s="1108"/>
      <c r="AN193" s="1108"/>
      <c r="AO193" s="1108"/>
      <c r="AP193" s="1108"/>
      <c r="AQ193" s="1108"/>
      <c r="AR193" s="1108"/>
      <c r="AS193" s="1108"/>
      <c r="AT193" s="1108"/>
      <c r="AU193" s="1108"/>
      <c r="AV193" s="1108"/>
      <c r="AW193" s="1108"/>
      <c r="AX193" s="1108"/>
    </row>
    <row r="194" spans="2:50" ht="24.05" customHeight="1">
      <c r="B194" s="1107">
        <v>4</v>
      </c>
      <c r="C194" s="1107">
        <v>1</v>
      </c>
      <c r="D194" s="1108"/>
      <c r="E194" s="1108"/>
      <c r="F194" s="1108"/>
      <c r="G194" s="1108"/>
      <c r="H194" s="1108"/>
      <c r="I194" s="1108"/>
      <c r="J194" s="1108"/>
      <c r="K194" s="1108"/>
      <c r="L194" s="1108"/>
      <c r="M194" s="1108"/>
      <c r="N194" s="1108"/>
      <c r="O194" s="1108"/>
      <c r="P194" s="1108"/>
      <c r="Q194" s="1108"/>
      <c r="R194" s="1108"/>
      <c r="S194" s="1108"/>
      <c r="T194" s="1108"/>
      <c r="U194" s="1108"/>
      <c r="V194" s="1108"/>
      <c r="W194" s="1108"/>
      <c r="X194" s="1108"/>
      <c r="Y194" s="1108"/>
      <c r="Z194" s="1108"/>
      <c r="AA194" s="1108"/>
      <c r="AB194" s="1108"/>
      <c r="AC194" s="1108"/>
      <c r="AD194" s="1108"/>
      <c r="AE194" s="1108"/>
      <c r="AF194" s="1108"/>
      <c r="AG194" s="1108"/>
      <c r="AH194" s="1108"/>
      <c r="AI194" s="1108"/>
      <c r="AJ194" s="1108"/>
      <c r="AK194" s="1108"/>
      <c r="AL194" s="1109"/>
      <c r="AM194" s="1108"/>
      <c r="AN194" s="1108"/>
      <c r="AO194" s="1108"/>
      <c r="AP194" s="1108"/>
      <c r="AQ194" s="1108"/>
      <c r="AR194" s="1108"/>
      <c r="AS194" s="1108"/>
      <c r="AT194" s="1108"/>
      <c r="AU194" s="1108"/>
      <c r="AV194" s="1108"/>
      <c r="AW194" s="1108"/>
      <c r="AX194" s="1108"/>
    </row>
    <row r="195" spans="2:50" ht="24.05" customHeight="1">
      <c r="B195" s="1107">
        <v>5</v>
      </c>
      <c r="C195" s="1107">
        <v>1</v>
      </c>
      <c r="D195" s="1108"/>
      <c r="E195" s="1108"/>
      <c r="F195" s="1108"/>
      <c r="G195" s="1108"/>
      <c r="H195" s="1108"/>
      <c r="I195" s="1108"/>
      <c r="J195" s="1108"/>
      <c r="K195" s="1108"/>
      <c r="L195" s="1108"/>
      <c r="M195" s="1108"/>
      <c r="N195" s="1108"/>
      <c r="O195" s="1108"/>
      <c r="P195" s="1108"/>
      <c r="Q195" s="1108"/>
      <c r="R195" s="1108"/>
      <c r="S195" s="1108"/>
      <c r="T195" s="1108"/>
      <c r="U195" s="1108"/>
      <c r="V195" s="1108"/>
      <c r="W195" s="1108"/>
      <c r="X195" s="1108"/>
      <c r="Y195" s="1108"/>
      <c r="Z195" s="1108"/>
      <c r="AA195" s="1108"/>
      <c r="AB195" s="1108"/>
      <c r="AC195" s="1108"/>
      <c r="AD195" s="1108"/>
      <c r="AE195" s="1108"/>
      <c r="AF195" s="1108"/>
      <c r="AG195" s="1108"/>
      <c r="AH195" s="1108"/>
      <c r="AI195" s="1108"/>
      <c r="AJ195" s="1108"/>
      <c r="AK195" s="1108"/>
      <c r="AL195" s="1109"/>
      <c r="AM195" s="1108"/>
      <c r="AN195" s="1108"/>
      <c r="AO195" s="1108"/>
      <c r="AP195" s="1108"/>
      <c r="AQ195" s="1108"/>
      <c r="AR195" s="1108"/>
      <c r="AS195" s="1108"/>
      <c r="AT195" s="1108"/>
      <c r="AU195" s="1108"/>
      <c r="AV195" s="1108"/>
      <c r="AW195" s="1108"/>
      <c r="AX195" s="1108"/>
    </row>
    <row r="196" spans="2:50" ht="24.05" customHeight="1">
      <c r="B196" s="1107">
        <v>6</v>
      </c>
      <c r="C196" s="1107">
        <v>1</v>
      </c>
      <c r="D196" s="1108"/>
      <c r="E196" s="1108"/>
      <c r="F196" s="1108"/>
      <c r="G196" s="1108"/>
      <c r="H196" s="1108"/>
      <c r="I196" s="1108"/>
      <c r="J196" s="1108"/>
      <c r="K196" s="1108"/>
      <c r="L196" s="1108"/>
      <c r="M196" s="1108"/>
      <c r="N196" s="1108"/>
      <c r="O196" s="1108"/>
      <c r="P196" s="1108"/>
      <c r="Q196" s="1108"/>
      <c r="R196" s="1108"/>
      <c r="S196" s="1108"/>
      <c r="T196" s="1108"/>
      <c r="U196" s="1108"/>
      <c r="V196" s="1108"/>
      <c r="W196" s="1108"/>
      <c r="X196" s="1108"/>
      <c r="Y196" s="1108"/>
      <c r="Z196" s="1108"/>
      <c r="AA196" s="1108"/>
      <c r="AB196" s="1108"/>
      <c r="AC196" s="1108"/>
      <c r="AD196" s="1108"/>
      <c r="AE196" s="1108"/>
      <c r="AF196" s="1108"/>
      <c r="AG196" s="1108"/>
      <c r="AH196" s="1108"/>
      <c r="AI196" s="1108"/>
      <c r="AJ196" s="1108"/>
      <c r="AK196" s="1108"/>
      <c r="AL196" s="1109"/>
      <c r="AM196" s="1108"/>
      <c r="AN196" s="1108"/>
      <c r="AO196" s="1108"/>
      <c r="AP196" s="1108"/>
      <c r="AQ196" s="1108"/>
      <c r="AR196" s="1108"/>
      <c r="AS196" s="1108"/>
      <c r="AT196" s="1108"/>
      <c r="AU196" s="1108"/>
      <c r="AV196" s="1108"/>
      <c r="AW196" s="1108"/>
      <c r="AX196" s="1108"/>
    </row>
    <row r="197" spans="2:50" ht="24.05" customHeight="1">
      <c r="B197" s="1107">
        <v>7</v>
      </c>
      <c r="C197" s="1107">
        <v>1</v>
      </c>
      <c r="D197" s="1108"/>
      <c r="E197" s="1108"/>
      <c r="F197" s="1108"/>
      <c r="G197" s="1108"/>
      <c r="H197" s="1108"/>
      <c r="I197" s="1108"/>
      <c r="J197" s="1108"/>
      <c r="K197" s="1108"/>
      <c r="L197" s="1108"/>
      <c r="M197" s="1108"/>
      <c r="N197" s="1108"/>
      <c r="O197" s="1108"/>
      <c r="P197" s="1108"/>
      <c r="Q197" s="1108"/>
      <c r="R197" s="1108"/>
      <c r="S197" s="1108"/>
      <c r="T197" s="1108"/>
      <c r="U197" s="1108"/>
      <c r="V197" s="1108"/>
      <c r="W197" s="1108"/>
      <c r="X197" s="1108"/>
      <c r="Y197" s="1108"/>
      <c r="Z197" s="1108"/>
      <c r="AA197" s="1108"/>
      <c r="AB197" s="1108"/>
      <c r="AC197" s="1108"/>
      <c r="AD197" s="1108"/>
      <c r="AE197" s="1108"/>
      <c r="AF197" s="1108"/>
      <c r="AG197" s="1108"/>
      <c r="AH197" s="1108"/>
      <c r="AI197" s="1108"/>
      <c r="AJ197" s="1108"/>
      <c r="AK197" s="1108"/>
      <c r="AL197" s="1109"/>
      <c r="AM197" s="1108"/>
      <c r="AN197" s="1108"/>
      <c r="AO197" s="1108"/>
      <c r="AP197" s="1108"/>
      <c r="AQ197" s="1108"/>
      <c r="AR197" s="1108"/>
      <c r="AS197" s="1108"/>
      <c r="AT197" s="1108"/>
      <c r="AU197" s="1108"/>
      <c r="AV197" s="1108"/>
      <c r="AW197" s="1108"/>
      <c r="AX197" s="1108"/>
    </row>
    <row r="198" spans="2:50" ht="24.05" customHeight="1">
      <c r="B198" s="1107">
        <v>8</v>
      </c>
      <c r="C198" s="1107">
        <v>1</v>
      </c>
      <c r="D198" s="1108"/>
      <c r="E198" s="1108"/>
      <c r="F198" s="1108"/>
      <c r="G198" s="1108"/>
      <c r="H198" s="1108"/>
      <c r="I198" s="1108"/>
      <c r="J198" s="1108"/>
      <c r="K198" s="1108"/>
      <c r="L198" s="1108"/>
      <c r="M198" s="1108"/>
      <c r="N198" s="1108"/>
      <c r="O198" s="1108"/>
      <c r="P198" s="1108"/>
      <c r="Q198" s="1108"/>
      <c r="R198" s="1108"/>
      <c r="S198" s="1108"/>
      <c r="T198" s="1108"/>
      <c r="U198" s="1108"/>
      <c r="V198" s="1108"/>
      <c r="W198" s="1108"/>
      <c r="X198" s="1108"/>
      <c r="Y198" s="1108"/>
      <c r="Z198" s="1108"/>
      <c r="AA198" s="1108"/>
      <c r="AB198" s="1108"/>
      <c r="AC198" s="1108"/>
      <c r="AD198" s="1108"/>
      <c r="AE198" s="1108"/>
      <c r="AF198" s="1108"/>
      <c r="AG198" s="1108"/>
      <c r="AH198" s="1108"/>
      <c r="AI198" s="1108"/>
      <c r="AJ198" s="1108"/>
      <c r="AK198" s="1108"/>
      <c r="AL198" s="1109"/>
      <c r="AM198" s="1108"/>
      <c r="AN198" s="1108"/>
      <c r="AO198" s="1108"/>
      <c r="AP198" s="1108"/>
      <c r="AQ198" s="1108"/>
      <c r="AR198" s="1108"/>
      <c r="AS198" s="1108"/>
      <c r="AT198" s="1108"/>
      <c r="AU198" s="1108"/>
      <c r="AV198" s="1108"/>
      <c r="AW198" s="1108"/>
      <c r="AX198" s="1108"/>
    </row>
    <row r="199" spans="2:50" ht="24.05" customHeight="1">
      <c r="B199" s="1107">
        <v>9</v>
      </c>
      <c r="C199" s="1107">
        <v>1</v>
      </c>
      <c r="D199" s="1108"/>
      <c r="E199" s="1108"/>
      <c r="F199" s="1108"/>
      <c r="G199" s="1108"/>
      <c r="H199" s="1108"/>
      <c r="I199" s="1108"/>
      <c r="J199" s="1108"/>
      <c r="K199" s="1108"/>
      <c r="L199" s="1108"/>
      <c r="M199" s="1108"/>
      <c r="N199" s="1108"/>
      <c r="O199" s="1108"/>
      <c r="P199" s="1108"/>
      <c r="Q199" s="1108"/>
      <c r="R199" s="1108"/>
      <c r="S199" s="1108"/>
      <c r="T199" s="1108"/>
      <c r="U199" s="1108"/>
      <c r="V199" s="1108"/>
      <c r="W199" s="1108"/>
      <c r="X199" s="1108"/>
      <c r="Y199" s="1108"/>
      <c r="Z199" s="1108"/>
      <c r="AA199" s="1108"/>
      <c r="AB199" s="1108"/>
      <c r="AC199" s="1108"/>
      <c r="AD199" s="1108"/>
      <c r="AE199" s="1108"/>
      <c r="AF199" s="1108"/>
      <c r="AG199" s="1108"/>
      <c r="AH199" s="1108"/>
      <c r="AI199" s="1108"/>
      <c r="AJ199" s="1108"/>
      <c r="AK199" s="1108"/>
      <c r="AL199" s="1109"/>
      <c r="AM199" s="1108"/>
      <c r="AN199" s="1108"/>
      <c r="AO199" s="1108"/>
      <c r="AP199" s="1108"/>
      <c r="AQ199" s="1108"/>
      <c r="AR199" s="1108"/>
      <c r="AS199" s="1108"/>
      <c r="AT199" s="1108"/>
      <c r="AU199" s="1108"/>
      <c r="AV199" s="1108"/>
      <c r="AW199" s="1108"/>
      <c r="AX199" s="1108"/>
    </row>
    <row r="200" spans="2:50" ht="24.05" customHeight="1">
      <c r="B200" s="1107">
        <v>10</v>
      </c>
      <c r="C200" s="1107">
        <v>1</v>
      </c>
      <c r="D200" s="1108"/>
      <c r="E200" s="1108"/>
      <c r="F200" s="1108"/>
      <c r="G200" s="1108"/>
      <c r="H200" s="1108"/>
      <c r="I200" s="1108"/>
      <c r="J200" s="1108"/>
      <c r="K200" s="1108"/>
      <c r="L200" s="1108"/>
      <c r="M200" s="1108"/>
      <c r="N200" s="1108"/>
      <c r="O200" s="1108"/>
      <c r="P200" s="1108"/>
      <c r="Q200" s="1108"/>
      <c r="R200" s="1108"/>
      <c r="S200" s="1108"/>
      <c r="T200" s="1108"/>
      <c r="U200" s="1108"/>
      <c r="V200" s="1108"/>
      <c r="W200" s="1108"/>
      <c r="X200" s="1108"/>
      <c r="Y200" s="1108"/>
      <c r="Z200" s="1108"/>
      <c r="AA200" s="1108"/>
      <c r="AB200" s="1108"/>
      <c r="AC200" s="1108"/>
      <c r="AD200" s="1108"/>
      <c r="AE200" s="1108"/>
      <c r="AF200" s="1108"/>
      <c r="AG200" s="1108"/>
      <c r="AH200" s="1108"/>
      <c r="AI200" s="1108"/>
      <c r="AJ200" s="1108"/>
      <c r="AK200" s="1108"/>
      <c r="AL200" s="1109"/>
      <c r="AM200" s="1108"/>
      <c r="AN200" s="1108"/>
      <c r="AO200" s="1108"/>
      <c r="AP200" s="1108"/>
      <c r="AQ200" s="1108"/>
      <c r="AR200" s="1108"/>
      <c r="AS200" s="1108"/>
      <c r="AT200" s="1108"/>
      <c r="AU200" s="1108"/>
      <c r="AV200" s="1108"/>
      <c r="AW200" s="1108"/>
      <c r="AX200" s="1108"/>
    </row>
    <row r="202" spans="2:50" ht="23.25" hidden="1" customHeight="1">
      <c r="B202" s="502" t="s">
        <v>152</v>
      </c>
    </row>
    <row r="203" spans="2:50" ht="36" hidden="1" customHeight="1">
      <c r="B203" s="651" t="s">
        <v>153</v>
      </c>
      <c r="C203" s="651"/>
      <c r="D203" s="651"/>
      <c r="E203" s="651"/>
      <c r="F203" s="651"/>
      <c r="G203" s="651"/>
      <c r="H203" s="651"/>
      <c r="I203" s="1106"/>
      <c r="J203" s="1106"/>
      <c r="K203" s="1106"/>
      <c r="L203" s="1106"/>
      <c r="M203" s="1106"/>
      <c r="N203" s="1106"/>
      <c r="O203" s="1106"/>
      <c r="P203" s="1106"/>
      <c r="Q203" s="1106"/>
      <c r="R203" s="1106"/>
      <c r="S203" s="1106"/>
      <c r="T203" s="1106"/>
      <c r="U203" s="1106"/>
      <c r="V203" s="1106"/>
      <c r="W203" s="1106"/>
      <c r="X203" s="1106"/>
      <c r="Y203" s="1106"/>
    </row>
    <row r="204" spans="2:50" ht="36" hidden="1" customHeight="1">
      <c r="B204" s="1081" t="s">
        <v>291</v>
      </c>
      <c r="C204" s="582"/>
      <c r="D204" s="582"/>
      <c r="E204" s="582"/>
      <c r="F204" s="582"/>
      <c r="G204" s="582"/>
      <c r="H204" s="583"/>
      <c r="I204" s="563" t="s">
        <v>155</v>
      </c>
      <c r="J204" s="530"/>
      <c r="K204" s="530"/>
      <c r="L204" s="530"/>
      <c r="M204" s="554"/>
      <c r="N204" s="581" t="s">
        <v>156</v>
      </c>
      <c r="O204" s="582"/>
      <c r="P204" s="582"/>
      <c r="Q204" s="582"/>
      <c r="R204" s="582"/>
      <c r="S204" s="582"/>
      <c r="T204" s="583"/>
      <c r="U204" s="563" t="s">
        <v>155</v>
      </c>
      <c r="V204" s="530"/>
      <c r="W204" s="530"/>
      <c r="X204" s="530"/>
      <c r="Y204" s="554"/>
      <c r="Z204" s="581" t="s">
        <v>157</v>
      </c>
      <c r="AA204" s="582"/>
      <c r="AB204" s="582"/>
      <c r="AC204" s="582"/>
      <c r="AD204" s="582"/>
      <c r="AE204" s="582"/>
      <c r="AF204" s="583"/>
      <c r="AG204" s="563" t="s">
        <v>155</v>
      </c>
      <c r="AH204" s="530"/>
      <c r="AI204" s="530"/>
      <c r="AJ204" s="530"/>
      <c r="AK204" s="554"/>
      <c r="AL204" s="581" t="s">
        <v>158</v>
      </c>
      <c r="AM204" s="582"/>
      <c r="AN204" s="582"/>
      <c r="AO204" s="582"/>
      <c r="AP204" s="582"/>
      <c r="AQ204" s="582"/>
      <c r="AR204" s="583"/>
      <c r="AS204" s="563" t="s">
        <v>155</v>
      </c>
      <c r="AT204" s="530"/>
      <c r="AU204" s="530"/>
      <c r="AV204" s="530"/>
      <c r="AW204" s="554"/>
    </row>
    <row r="205" spans="2:50" ht="36" hidden="1" customHeight="1">
      <c r="B205" s="581" t="s">
        <v>159</v>
      </c>
      <c r="C205" s="582"/>
      <c r="D205" s="582"/>
      <c r="E205" s="582"/>
      <c r="F205" s="582"/>
      <c r="G205" s="582"/>
      <c r="H205" s="583"/>
      <c r="I205" s="1089"/>
      <c r="J205" s="1090"/>
      <c r="K205" s="1090"/>
      <c r="L205" s="1090"/>
      <c r="M205" s="1091"/>
      <c r="N205" s="581" t="s">
        <v>160</v>
      </c>
      <c r="O205" s="582"/>
      <c r="P205" s="582"/>
      <c r="Q205" s="582"/>
      <c r="R205" s="582"/>
      <c r="S205" s="582"/>
      <c r="T205" s="583"/>
      <c r="U205" s="1089"/>
      <c r="V205" s="1090"/>
      <c r="W205" s="1090"/>
      <c r="X205" s="1090"/>
      <c r="Y205" s="1091"/>
      <c r="Z205" s="581" t="s">
        <v>161</v>
      </c>
      <c r="AA205" s="582"/>
      <c r="AB205" s="582"/>
      <c r="AC205" s="582"/>
      <c r="AD205" s="582"/>
      <c r="AE205" s="582"/>
      <c r="AF205" s="583"/>
      <c r="AG205" s="1089"/>
      <c r="AH205" s="1090"/>
      <c r="AI205" s="1090"/>
      <c r="AJ205" s="1090"/>
      <c r="AK205" s="1091"/>
      <c r="AL205" s="1081" t="s">
        <v>162</v>
      </c>
      <c r="AM205" s="582"/>
      <c r="AN205" s="582"/>
      <c r="AO205" s="582"/>
      <c r="AP205" s="582"/>
      <c r="AQ205" s="582"/>
      <c r="AR205" s="583"/>
      <c r="AS205" s="1089"/>
      <c r="AT205" s="1090"/>
      <c r="AU205" s="1090"/>
      <c r="AV205" s="1090"/>
      <c r="AW205" s="1091"/>
    </row>
    <row r="206" spans="2:50">
      <c r="C206" s="502" t="s">
        <v>163</v>
      </c>
    </row>
    <row r="207" spans="2:50" ht="26.2" customHeight="1">
      <c r="B207" s="1107"/>
      <c r="C207" s="1107"/>
      <c r="D207" s="651" t="s">
        <v>145</v>
      </c>
      <c r="E207" s="651"/>
      <c r="F207" s="651"/>
      <c r="G207" s="651"/>
      <c r="H207" s="651"/>
      <c r="I207" s="651"/>
      <c r="J207" s="651"/>
      <c r="K207" s="651"/>
      <c r="L207" s="651"/>
      <c r="M207" s="651"/>
      <c r="N207" s="651" t="s">
        <v>146</v>
      </c>
      <c r="O207" s="651"/>
      <c r="P207" s="651"/>
      <c r="Q207" s="651"/>
      <c r="R207" s="651"/>
      <c r="S207" s="651"/>
      <c r="T207" s="651"/>
      <c r="U207" s="651"/>
      <c r="V207" s="651"/>
      <c r="W207" s="651"/>
      <c r="X207" s="651"/>
      <c r="Y207" s="651"/>
      <c r="Z207" s="651"/>
      <c r="AA207" s="651"/>
      <c r="AB207" s="651"/>
      <c r="AC207" s="651"/>
      <c r="AD207" s="651"/>
      <c r="AE207" s="651"/>
      <c r="AF207" s="651"/>
      <c r="AG207" s="651"/>
      <c r="AH207" s="651"/>
      <c r="AI207" s="651"/>
      <c r="AJ207" s="651"/>
      <c r="AK207" s="651"/>
      <c r="AL207" s="652" t="s">
        <v>147</v>
      </c>
      <c r="AM207" s="651"/>
      <c r="AN207" s="651"/>
      <c r="AO207" s="651"/>
      <c r="AP207" s="651"/>
      <c r="AQ207" s="651"/>
      <c r="AR207" s="651" t="s">
        <v>148</v>
      </c>
      <c r="AS207" s="651"/>
      <c r="AT207" s="651"/>
      <c r="AU207" s="651"/>
      <c r="AV207" s="651" t="s">
        <v>149</v>
      </c>
      <c r="AW207" s="651"/>
      <c r="AX207" s="651"/>
    </row>
    <row r="208" spans="2:50" ht="24.05" customHeight="1">
      <c r="B208" s="1107">
        <v>1</v>
      </c>
      <c r="C208" s="1107">
        <v>1</v>
      </c>
      <c r="D208" s="1108" t="s">
        <v>404</v>
      </c>
      <c r="E208" s="1108"/>
      <c r="F208" s="1108"/>
      <c r="G208" s="1108"/>
      <c r="H208" s="1108"/>
      <c r="I208" s="1108"/>
      <c r="J208" s="1108"/>
      <c r="K208" s="1108"/>
      <c r="L208" s="1108"/>
      <c r="M208" s="1108"/>
      <c r="N208" s="1108" t="s">
        <v>405</v>
      </c>
      <c r="O208" s="1108"/>
      <c r="P208" s="1108"/>
      <c r="Q208" s="1108"/>
      <c r="R208" s="1108"/>
      <c r="S208" s="1108"/>
      <c r="T208" s="1108"/>
      <c r="U208" s="1108"/>
      <c r="V208" s="1108"/>
      <c r="W208" s="1108"/>
      <c r="X208" s="1108"/>
      <c r="Y208" s="1108"/>
      <c r="Z208" s="1108"/>
      <c r="AA208" s="1108"/>
      <c r="AB208" s="1108"/>
      <c r="AC208" s="1108"/>
      <c r="AD208" s="1108"/>
      <c r="AE208" s="1108"/>
      <c r="AF208" s="1108"/>
      <c r="AG208" s="1108"/>
      <c r="AH208" s="1108"/>
      <c r="AI208" s="1108"/>
      <c r="AJ208" s="1108"/>
      <c r="AK208" s="1108"/>
      <c r="AL208" s="1391">
        <f>18.194+2.627+8.165</f>
        <v>28.985999999999997</v>
      </c>
      <c r="AM208" s="1392"/>
      <c r="AN208" s="1392"/>
      <c r="AO208" s="1392"/>
      <c r="AP208" s="1392"/>
      <c r="AQ208" s="1392"/>
      <c r="AR208" s="1390"/>
      <c r="AS208" s="1390"/>
      <c r="AT208" s="1390"/>
      <c r="AU208" s="1390"/>
      <c r="AV208" s="1390"/>
      <c r="AW208" s="1390"/>
      <c r="AX208" s="1390"/>
    </row>
    <row r="209" spans="2:50" ht="24.05" customHeight="1">
      <c r="B209" s="1107">
        <v>2</v>
      </c>
      <c r="C209" s="1107">
        <v>1</v>
      </c>
      <c r="D209" s="1108" t="s">
        <v>406</v>
      </c>
      <c r="E209" s="1108"/>
      <c r="F209" s="1108"/>
      <c r="G209" s="1108"/>
      <c r="H209" s="1108"/>
      <c r="I209" s="1108"/>
      <c r="J209" s="1108"/>
      <c r="K209" s="1108"/>
      <c r="L209" s="1108"/>
      <c r="M209" s="1108"/>
      <c r="N209" s="1108" t="s">
        <v>405</v>
      </c>
      <c r="O209" s="1108"/>
      <c r="P209" s="1108"/>
      <c r="Q209" s="1108"/>
      <c r="R209" s="1108"/>
      <c r="S209" s="1108"/>
      <c r="T209" s="1108"/>
      <c r="U209" s="1108"/>
      <c r="V209" s="1108"/>
      <c r="W209" s="1108"/>
      <c r="X209" s="1108"/>
      <c r="Y209" s="1108"/>
      <c r="Z209" s="1108"/>
      <c r="AA209" s="1108"/>
      <c r="AB209" s="1108"/>
      <c r="AC209" s="1108"/>
      <c r="AD209" s="1108"/>
      <c r="AE209" s="1108"/>
      <c r="AF209" s="1108"/>
      <c r="AG209" s="1108"/>
      <c r="AH209" s="1108"/>
      <c r="AI209" s="1108"/>
      <c r="AJ209" s="1108"/>
      <c r="AK209" s="1108"/>
      <c r="AL209" s="1391">
        <v>6.9459999999999997</v>
      </c>
      <c r="AM209" s="1392"/>
      <c r="AN209" s="1392"/>
      <c r="AO209" s="1392"/>
      <c r="AP209" s="1392"/>
      <c r="AQ209" s="1392"/>
      <c r="AR209" s="1390"/>
      <c r="AS209" s="1390"/>
      <c r="AT209" s="1390"/>
      <c r="AU209" s="1390"/>
      <c r="AV209" s="1390"/>
      <c r="AW209" s="1390"/>
      <c r="AX209" s="1390"/>
    </row>
    <row r="210" spans="2:50" ht="24.05" customHeight="1">
      <c r="B210" s="1107">
        <v>3</v>
      </c>
      <c r="C210" s="1107">
        <v>1</v>
      </c>
      <c r="D210" s="1108" t="s">
        <v>407</v>
      </c>
      <c r="E210" s="1108"/>
      <c r="F210" s="1108"/>
      <c r="G210" s="1108"/>
      <c r="H210" s="1108"/>
      <c r="I210" s="1108"/>
      <c r="J210" s="1108"/>
      <c r="K210" s="1108"/>
      <c r="L210" s="1108"/>
      <c r="M210" s="1108"/>
      <c r="N210" s="1108" t="s">
        <v>405</v>
      </c>
      <c r="O210" s="1108"/>
      <c r="P210" s="1108"/>
      <c r="Q210" s="1108"/>
      <c r="R210" s="1108"/>
      <c r="S210" s="1108"/>
      <c r="T210" s="1108"/>
      <c r="U210" s="1108"/>
      <c r="V210" s="1108"/>
      <c r="W210" s="1108"/>
      <c r="X210" s="1108"/>
      <c r="Y210" s="1108"/>
      <c r="Z210" s="1108"/>
      <c r="AA210" s="1108"/>
      <c r="AB210" s="1108"/>
      <c r="AC210" s="1108"/>
      <c r="AD210" s="1108"/>
      <c r="AE210" s="1108"/>
      <c r="AF210" s="1108"/>
      <c r="AG210" s="1108"/>
      <c r="AH210" s="1108"/>
      <c r="AI210" s="1108"/>
      <c r="AJ210" s="1108"/>
      <c r="AK210" s="1108"/>
      <c r="AL210" s="1388">
        <v>4.6269999999999998</v>
      </c>
      <c r="AM210" s="1389"/>
      <c r="AN210" s="1389"/>
      <c r="AO210" s="1389"/>
      <c r="AP210" s="1389"/>
      <c r="AQ210" s="1389"/>
      <c r="AR210" s="1390"/>
      <c r="AS210" s="1390"/>
      <c r="AT210" s="1390"/>
      <c r="AU210" s="1390"/>
      <c r="AV210" s="1390"/>
      <c r="AW210" s="1390"/>
      <c r="AX210" s="1390"/>
    </row>
    <row r="211" spans="2:50" ht="24.05" customHeight="1">
      <c r="B211" s="1107">
        <v>4</v>
      </c>
      <c r="C211" s="1107">
        <v>1</v>
      </c>
      <c r="D211" s="1108" t="s">
        <v>408</v>
      </c>
      <c r="E211" s="1108"/>
      <c r="F211" s="1108"/>
      <c r="G211" s="1108"/>
      <c r="H211" s="1108"/>
      <c r="I211" s="1108"/>
      <c r="J211" s="1108"/>
      <c r="K211" s="1108"/>
      <c r="L211" s="1108"/>
      <c r="M211" s="1108"/>
      <c r="N211" s="1108" t="s">
        <v>405</v>
      </c>
      <c r="O211" s="1108"/>
      <c r="P211" s="1108"/>
      <c r="Q211" s="1108"/>
      <c r="R211" s="1108"/>
      <c r="S211" s="1108"/>
      <c r="T211" s="1108"/>
      <c r="U211" s="1108"/>
      <c r="V211" s="1108"/>
      <c r="W211" s="1108"/>
      <c r="X211" s="1108"/>
      <c r="Y211" s="1108"/>
      <c r="Z211" s="1108"/>
      <c r="AA211" s="1108"/>
      <c r="AB211" s="1108"/>
      <c r="AC211" s="1108"/>
      <c r="AD211" s="1108"/>
      <c r="AE211" s="1108"/>
      <c r="AF211" s="1108"/>
      <c r="AG211" s="1108"/>
      <c r="AH211" s="1108"/>
      <c r="AI211" s="1108"/>
      <c r="AJ211" s="1108"/>
      <c r="AK211" s="1108"/>
      <c r="AL211" s="1391">
        <v>3.8069999999999999</v>
      </c>
      <c r="AM211" s="1392"/>
      <c r="AN211" s="1392"/>
      <c r="AO211" s="1392"/>
      <c r="AP211" s="1392"/>
      <c r="AQ211" s="1392"/>
      <c r="AR211" s="1390"/>
      <c r="AS211" s="1390"/>
      <c r="AT211" s="1390"/>
      <c r="AU211" s="1390"/>
      <c r="AV211" s="1390"/>
      <c r="AW211" s="1390"/>
      <c r="AX211" s="1390"/>
    </row>
    <row r="212" spans="2:50" ht="24.05" customHeight="1">
      <c r="B212" s="1107">
        <v>5</v>
      </c>
      <c r="C212" s="1107">
        <v>1</v>
      </c>
      <c r="D212" s="1108" t="s">
        <v>409</v>
      </c>
      <c r="E212" s="1108"/>
      <c r="F212" s="1108"/>
      <c r="G212" s="1108"/>
      <c r="H212" s="1108"/>
      <c r="I212" s="1108"/>
      <c r="J212" s="1108"/>
      <c r="K212" s="1108"/>
      <c r="L212" s="1108"/>
      <c r="M212" s="1108"/>
      <c r="N212" s="1108" t="s">
        <v>405</v>
      </c>
      <c r="O212" s="1108"/>
      <c r="P212" s="1108"/>
      <c r="Q212" s="1108"/>
      <c r="R212" s="1108"/>
      <c r="S212" s="1108"/>
      <c r="T212" s="1108"/>
      <c r="U212" s="1108"/>
      <c r="V212" s="1108"/>
      <c r="W212" s="1108"/>
      <c r="X212" s="1108"/>
      <c r="Y212" s="1108"/>
      <c r="Z212" s="1108"/>
      <c r="AA212" s="1108"/>
      <c r="AB212" s="1108"/>
      <c r="AC212" s="1108"/>
      <c r="AD212" s="1108"/>
      <c r="AE212" s="1108"/>
      <c r="AF212" s="1108"/>
      <c r="AG212" s="1108"/>
      <c r="AH212" s="1108"/>
      <c r="AI212" s="1108"/>
      <c r="AJ212" s="1108"/>
      <c r="AK212" s="1108"/>
      <c r="AL212" s="1388">
        <v>1.6739999999999999</v>
      </c>
      <c r="AM212" s="1389"/>
      <c r="AN212" s="1389"/>
      <c r="AO212" s="1389"/>
      <c r="AP212" s="1389"/>
      <c r="AQ212" s="1389"/>
      <c r="AR212" s="1390"/>
      <c r="AS212" s="1390"/>
      <c r="AT212" s="1390"/>
      <c r="AU212" s="1390"/>
      <c r="AV212" s="1390"/>
      <c r="AW212" s="1390"/>
      <c r="AX212" s="1390"/>
    </row>
    <row r="213" spans="2:50" ht="24.05" customHeight="1">
      <c r="B213" s="1107">
        <v>6</v>
      </c>
      <c r="C213" s="1107">
        <v>1</v>
      </c>
      <c r="D213" s="1108"/>
      <c r="E213" s="1108"/>
      <c r="F213" s="1108"/>
      <c r="G213" s="1108"/>
      <c r="H213" s="1108"/>
      <c r="I213" s="1108"/>
      <c r="J213" s="1108"/>
      <c r="K213" s="1108"/>
      <c r="L213" s="1108"/>
      <c r="M213" s="1108"/>
      <c r="N213" s="1108"/>
      <c r="O213" s="1108"/>
      <c r="P213" s="1108"/>
      <c r="Q213" s="1108"/>
      <c r="R213" s="1108"/>
      <c r="S213" s="1108"/>
      <c r="T213" s="1108"/>
      <c r="U213" s="1108"/>
      <c r="V213" s="1108"/>
      <c r="W213" s="1108"/>
      <c r="X213" s="1108"/>
      <c r="Y213" s="1108"/>
      <c r="Z213" s="1108"/>
      <c r="AA213" s="1108"/>
      <c r="AB213" s="1108"/>
      <c r="AC213" s="1108"/>
      <c r="AD213" s="1108"/>
      <c r="AE213" s="1108"/>
      <c r="AF213" s="1108"/>
      <c r="AG213" s="1108"/>
      <c r="AH213" s="1108"/>
      <c r="AI213" s="1108"/>
      <c r="AJ213" s="1108"/>
      <c r="AK213" s="1108"/>
      <c r="AL213" s="1109"/>
      <c r="AM213" s="1108"/>
      <c r="AN213" s="1108"/>
      <c r="AO213" s="1108"/>
      <c r="AP213" s="1108"/>
      <c r="AQ213" s="1108"/>
      <c r="AR213" s="1108"/>
      <c r="AS213" s="1108"/>
      <c r="AT213" s="1108"/>
      <c r="AU213" s="1108"/>
      <c r="AV213" s="1108"/>
      <c r="AW213" s="1108"/>
      <c r="AX213" s="1108"/>
    </row>
    <row r="214" spans="2:50" ht="24.05" customHeight="1">
      <c r="B214" s="1107">
        <v>7</v>
      </c>
      <c r="C214" s="1107">
        <v>1</v>
      </c>
      <c r="D214" s="1108"/>
      <c r="E214" s="1108"/>
      <c r="F214" s="1108"/>
      <c r="G214" s="1108"/>
      <c r="H214" s="1108"/>
      <c r="I214" s="1108"/>
      <c r="J214" s="1108"/>
      <c r="K214" s="1108"/>
      <c r="L214" s="1108"/>
      <c r="M214" s="1108"/>
      <c r="N214" s="1108"/>
      <c r="O214" s="1108"/>
      <c r="P214" s="1108"/>
      <c r="Q214" s="1108"/>
      <c r="R214" s="1108"/>
      <c r="S214" s="1108"/>
      <c r="T214" s="1108"/>
      <c r="U214" s="1108"/>
      <c r="V214" s="1108"/>
      <c r="W214" s="1108"/>
      <c r="X214" s="1108"/>
      <c r="Y214" s="1108"/>
      <c r="Z214" s="1108"/>
      <c r="AA214" s="1108"/>
      <c r="AB214" s="1108"/>
      <c r="AC214" s="1108"/>
      <c r="AD214" s="1108"/>
      <c r="AE214" s="1108"/>
      <c r="AF214" s="1108"/>
      <c r="AG214" s="1108"/>
      <c r="AH214" s="1108"/>
      <c r="AI214" s="1108"/>
      <c r="AJ214" s="1108"/>
      <c r="AK214" s="1108"/>
      <c r="AL214" s="1109"/>
      <c r="AM214" s="1108"/>
      <c r="AN214" s="1108"/>
      <c r="AO214" s="1108"/>
      <c r="AP214" s="1108"/>
      <c r="AQ214" s="1108"/>
      <c r="AR214" s="1108"/>
      <c r="AS214" s="1108"/>
      <c r="AT214" s="1108"/>
      <c r="AU214" s="1108"/>
      <c r="AV214" s="1108"/>
      <c r="AW214" s="1108"/>
      <c r="AX214" s="1108"/>
    </row>
    <row r="215" spans="2:50" ht="24.05" customHeight="1">
      <c r="B215" s="1107">
        <v>8</v>
      </c>
      <c r="C215" s="1107">
        <v>1</v>
      </c>
      <c r="D215" s="1108"/>
      <c r="E215" s="1108"/>
      <c r="F215" s="1108"/>
      <c r="G215" s="1108"/>
      <c r="H215" s="1108"/>
      <c r="I215" s="1108"/>
      <c r="J215" s="1108"/>
      <c r="K215" s="1108"/>
      <c r="L215" s="1108"/>
      <c r="M215" s="1108"/>
      <c r="N215" s="1108"/>
      <c r="O215" s="1108"/>
      <c r="P215" s="1108"/>
      <c r="Q215" s="1108"/>
      <c r="R215" s="1108"/>
      <c r="S215" s="1108"/>
      <c r="T215" s="1108"/>
      <c r="U215" s="1108"/>
      <c r="V215" s="1108"/>
      <c r="W215" s="1108"/>
      <c r="X215" s="1108"/>
      <c r="Y215" s="1108"/>
      <c r="Z215" s="1108"/>
      <c r="AA215" s="1108"/>
      <c r="AB215" s="1108"/>
      <c r="AC215" s="1108"/>
      <c r="AD215" s="1108"/>
      <c r="AE215" s="1108"/>
      <c r="AF215" s="1108"/>
      <c r="AG215" s="1108"/>
      <c r="AH215" s="1108"/>
      <c r="AI215" s="1108"/>
      <c r="AJ215" s="1108"/>
      <c r="AK215" s="1108"/>
      <c r="AL215" s="1109"/>
      <c r="AM215" s="1108"/>
      <c r="AN215" s="1108"/>
      <c r="AO215" s="1108"/>
      <c r="AP215" s="1108"/>
      <c r="AQ215" s="1108"/>
      <c r="AR215" s="1108"/>
      <c r="AS215" s="1108"/>
      <c r="AT215" s="1108"/>
      <c r="AU215" s="1108"/>
      <c r="AV215" s="1108"/>
      <c r="AW215" s="1108"/>
      <c r="AX215" s="1108"/>
    </row>
    <row r="216" spans="2:50" ht="24.05" customHeight="1">
      <c r="B216" s="1107">
        <v>9</v>
      </c>
      <c r="C216" s="1107">
        <v>1</v>
      </c>
      <c r="D216" s="1108"/>
      <c r="E216" s="1108"/>
      <c r="F216" s="1108"/>
      <c r="G216" s="1108"/>
      <c r="H216" s="1108"/>
      <c r="I216" s="1108"/>
      <c r="J216" s="1108"/>
      <c r="K216" s="1108"/>
      <c r="L216" s="1108"/>
      <c r="M216" s="1108"/>
      <c r="N216" s="1108"/>
      <c r="O216" s="1108"/>
      <c r="P216" s="1108"/>
      <c r="Q216" s="1108"/>
      <c r="R216" s="1108"/>
      <c r="S216" s="1108"/>
      <c r="T216" s="1108"/>
      <c r="U216" s="1108"/>
      <c r="V216" s="1108"/>
      <c r="W216" s="1108"/>
      <c r="X216" s="1108"/>
      <c r="Y216" s="1108"/>
      <c r="Z216" s="1108"/>
      <c r="AA216" s="1108"/>
      <c r="AB216" s="1108"/>
      <c r="AC216" s="1108"/>
      <c r="AD216" s="1108"/>
      <c r="AE216" s="1108"/>
      <c r="AF216" s="1108"/>
      <c r="AG216" s="1108"/>
      <c r="AH216" s="1108"/>
      <c r="AI216" s="1108"/>
      <c r="AJ216" s="1108"/>
      <c r="AK216" s="1108"/>
      <c r="AL216" s="1109"/>
      <c r="AM216" s="1108"/>
      <c r="AN216" s="1108"/>
      <c r="AO216" s="1108"/>
      <c r="AP216" s="1108"/>
      <c r="AQ216" s="1108"/>
      <c r="AR216" s="1108"/>
      <c r="AS216" s="1108"/>
      <c r="AT216" s="1108"/>
      <c r="AU216" s="1108"/>
      <c r="AV216" s="1108"/>
      <c r="AW216" s="1108"/>
      <c r="AX216" s="1108"/>
    </row>
    <row r="217" spans="2:50" ht="24.05" customHeight="1">
      <c r="B217" s="1107">
        <v>10</v>
      </c>
      <c r="C217" s="1107">
        <v>1</v>
      </c>
      <c r="D217" s="1108"/>
      <c r="E217" s="1108"/>
      <c r="F217" s="1108"/>
      <c r="G217" s="1108"/>
      <c r="H217" s="1108"/>
      <c r="I217" s="1108"/>
      <c r="J217" s="1108"/>
      <c r="K217" s="1108"/>
      <c r="L217" s="1108"/>
      <c r="M217" s="1108"/>
      <c r="N217" s="1108"/>
      <c r="O217" s="1108"/>
      <c r="P217" s="1108"/>
      <c r="Q217" s="1108"/>
      <c r="R217" s="1108"/>
      <c r="S217" s="1108"/>
      <c r="T217" s="1108"/>
      <c r="U217" s="1108"/>
      <c r="V217" s="1108"/>
      <c r="W217" s="1108"/>
      <c r="X217" s="1108"/>
      <c r="Y217" s="1108"/>
      <c r="Z217" s="1108"/>
      <c r="AA217" s="1108"/>
      <c r="AB217" s="1108"/>
      <c r="AC217" s="1108"/>
      <c r="AD217" s="1108"/>
      <c r="AE217" s="1108"/>
      <c r="AF217" s="1108"/>
      <c r="AG217" s="1108"/>
      <c r="AH217" s="1108"/>
      <c r="AI217" s="1108"/>
      <c r="AJ217" s="1108"/>
      <c r="AK217" s="1108"/>
      <c r="AL217" s="1109"/>
      <c r="AM217" s="1108"/>
      <c r="AN217" s="1108"/>
      <c r="AO217" s="1108"/>
      <c r="AP217" s="1108"/>
      <c r="AQ217" s="1108"/>
      <c r="AR217" s="1108"/>
      <c r="AS217" s="1108"/>
      <c r="AT217" s="1108"/>
      <c r="AU217" s="1108"/>
      <c r="AV217" s="1108"/>
      <c r="AW217" s="1108"/>
      <c r="AX217" s="1108"/>
    </row>
    <row r="219" spans="2:50">
      <c r="C219" s="502" t="s">
        <v>139</v>
      </c>
    </row>
    <row r="220" spans="2:50" ht="24.05" customHeight="1">
      <c r="B220" s="1107"/>
      <c r="C220" s="1107"/>
      <c r="D220" s="651" t="s">
        <v>145</v>
      </c>
      <c r="E220" s="651"/>
      <c r="F220" s="651"/>
      <c r="G220" s="651"/>
      <c r="H220" s="651"/>
      <c r="I220" s="651"/>
      <c r="J220" s="651"/>
      <c r="K220" s="651"/>
      <c r="L220" s="651"/>
      <c r="M220" s="651"/>
      <c r="N220" s="651" t="s">
        <v>146</v>
      </c>
      <c r="O220" s="651"/>
      <c r="P220" s="651"/>
      <c r="Q220" s="651"/>
      <c r="R220" s="651"/>
      <c r="S220" s="651"/>
      <c r="T220" s="651"/>
      <c r="U220" s="651"/>
      <c r="V220" s="651"/>
      <c r="W220" s="651"/>
      <c r="X220" s="651"/>
      <c r="Y220" s="651"/>
      <c r="Z220" s="651"/>
      <c r="AA220" s="651"/>
      <c r="AB220" s="651"/>
      <c r="AC220" s="651"/>
      <c r="AD220" s="651"/>
      <c r="AE220" s="651"/>
      <c r="AF220" s="651"/>
      <c r="AG220" s="651"/>
      <c r="AH220" s="651"/>
      <c r="AI220" s="651"/>
      <c r="AJ220" s="651"/>
      <c r="AK220" s="651"/>
      <c r="AL220" s="652" t="s">
        <v>147</v>
      </c>
      <c r="AM220" s="651"/>
      <c r="AN220" s="651"/>
      <c r="AO220" s="651"/>
      <c r="AP220" s="651"/>
      <c r="AQ220" s="651"/>
      <c r="AR220" s="651" t="s">
        <v>148</v>
      </c>
      <c r="AS220" s="651"/>
      <c r="AT220" s="651"/>
      <c r="AU220" s="651"/>
      <c r="AV220" s="651" t="s">
        <v>149</v>
      </c>
      <c r="AW220" s="651"/>
      <c r="AX220" s="651"/>
    </row>
    <row r="221" spans="2:50" ht="24.05" customHeight="1">
      <c r="B221" s="1107">
        <v>1</v>
      </c>
      <c r="C221" s="1107">
        <v>1</v>
      </c>
      <c r="D221" s="1108" t="s">
        <v>410</v>
      </c>
      <c r="E221" s="1108"/>
      <c r="F221" s="1108"/>
      <c r="G221" s="1108"/>
      <c r="H221" s="1108"/>
      <c r="I221" s="1108"/>
      <c r="J221" s="1108"/>
      <c r="K221" s="1108"/>
      <c r="L221" s="1108"/>
      <c r="M221" s="1108"/>
      <c r="N221" s="1108" t="s">
        <v>405</v>
      </c>
      <c r="O221" s="1108"/>
      <c r="P221" s="1108"/>
      <c r="Q221" s="1108"/>
      <c r="R221" s="1108"/>
      <c r="S221" s="1108"/>
      <c r="T221" s="1108"/>
      <c r="U221" s="1108"/>
      <c r="V221" s="1108"/>
      <c r="W221" s="1108"/>
      <c r="X221" s="1108"/>
      <c r="Y221" s="1108"/>
      <c r="Z221" s="1108"/>
      <c r="AA221" s="1108"/>
      <c r="AB221" s="1108"/>
      <c r="AC221" s="1108"/>
      <c r="AD221" s="1108"/>
      <c r="AE221" s="1108"/>
      <c r="AF221" s="1108"/>
      <c r="AG221" s="1108"/>
      <c r="AH221" s="1108"/>
      <c r="AI221" s="1108"/>
      <c r="AJ221" s="1108"/>
      <c r="AK221" s="1108"/>
      <c r="AL221" s="1109">
        <v>9</v>
      </c>
      <c r="AM221" s="1108"/>
      <c r="AN221" s="1108"/>
      <c r="AO221" s="1108"/>
      <c r="AP221" s="1108"/>
      <c r="AQ221" s="1108"/>
      <c r="AR221" s="1390"/>
      <c r="AS221" s="1390"/>
      <c r="AT221" s="1390"/>
      <c r="AU221" s="1390"/>
      <c r="AV221" s="1390"/>
      <c r="AW221" s="1390"/>
      <c r="AX221" s="1390"/>
    </row>
    <row r="222" spans="2:50" ht="24.05" customHeight="1">
      <c r="B222" s="1107">
        <v>2</v>
      </c>
      <c r="C222" s="1107">
        <v>1</v>
      </c>
      <c r="D222" s="1108"/>
      <c r="E222" s="1108"/>
      <c r="F222" s="1108"/>
      <c r="G222" s="1108"/>
      <c r="H222" s="1108"/>
      <c r="I222" s="1108"/>
      <c r="J222" s="1108"/>
      <c r="K222" s="1108"/>
      <c r="L222" s="1108"/>
      <c r="M222" s="1108"/>
      <c r="N222" s="1108"/>
      <c r="O222" s="1108"/>
      <c r="P222" s="1108"/>
      <c r="Q222" s="1108"/>
      <c r="R222" s="1108"/>
      <c r="S222" s="1108"/>
      <c r="T222" s="1108"/>
      <c r="U222" s="1108"/>
      <c r="V222" s="1108"/>
      <c r="W222" s="1108"/>
      <c r="X222" s="1108"/>
      <c r="Y222" s="1108"/>
      <c r="Z222" s="1108"/>
      <c r="AA222" s="1108"/>
      <c r="AB222" s="1108"/>
      <c r="AC222" s="1108"/>
      <c r="AD222" s="1108"/>
      <c r="AE222" s="1108"/>
      <c r="AF222" s="1108"/>
      <c r="AG222" s="1108"/>
      <c r="AH222" s="1108"/>
      <c r="AI222" s="1108"/>
      <c r="AJ222" s="1108"/>
      <c r="AK222" s="1108"/>
      <c r="AL222" s="1109"/>
      <c r="AM222" s="1108"/>
      <c r="AN222" s="1108"/>
      <c r="AO222" s="1108"/>
      <c r="AP222" s="1108"/>
      <c r="AQ222" s="1108"/>
      <c r="AR222" s="1108"/>
      <c r="AS222" s="1108"/>
      <c r="AT222" s="1108"/>
      <c r="AU222" s="1108"/>
      <c r="AV222" s="1108"/>
      <c r="AW222" s="1108"/>
      <c r="AX222" s="1108"/>
    </row>
    <row r="223" spans="2:50" ht="24.05" customHeight="1">
      <c r="B223" s="1107">
        <v>3</v>
      </c>
      <c r="C223" s="1107">
        <v>1</v>
      </c>
      <c r="D223" s="1108"/>
      <c r="E223" s="1108"/>
      <c r="F223" s="1108"/>
      <c r="G223" s="1108"/>
      <c r="H223" s="1108"/>
      <c r="I223" s="1108"/>
      <c r="J223" s="1108"/>
      <c r="K223" s="1108"/>
      <c r="L223" s="1108"/>
      <c r="M223" s="1108"/>
      <c r="N223" s="1108"/>
      <c r="O223" s="1108"/>
      <c r="P223" s="1108"/>
      <c r="Q223" s="1108"/>
      <c r="R223" s="1108"/>
      <c r="S223" s="1108"/>
      <c r="T223" s="1108"/>
      <c r="U223" s="1108"/>
      <c r="V223" s="1108"/>
      <c r="W223" s="1108"/>
      <c r="X223" s="1108"/>
      <c r="Y223" s="1108"/>
      <c r="Z223" s="1108"/>
      <c r="AA223" s="1108"/>
      <c r="AB223" s="1108"/>
      <c r="AC223" s="1108"/>
      <c r="AD223" s="1108"/>
      <c r="AE223" s="1108"/>
      <c r="AF223" s="1108"/>
      <c r="AG223" s="1108"/>
      <c r="AH223" s="1108"/>
      <c r="AI223" s="1108"/>
      <c r="AJ223" s="1108"/>
      <c r="AK223" s="1108"/>
      <c r="AL223" s="1109"/>
      <c r="AM223" s="1108"/>
      <c r="AN223" s="1108"/>
      <c r="AO223" s="1108"/>
      <c r="AP223" s="1108"/>
      <c r="AQ223" s="1108"/>
      <c r="AR223" s="1108"/>
      <c r="AS223" s="1108"/>
      <c r="AT223" s="1108"/>
      <c r="AU223" s="1108"/>
      <c r="AV223" s="1108"/>
      <c r="AW223" s="1108"/>
      <c r="AX223" s="1108"/>
    </row>
    <row r="224" spans="2:50" ht="24.05" customHeight="1">
      <c r="B224" s="1107">
        <v>4</v>
      </c>
      <c r="C224" s="1107">
        <v>1</v>
      </c>
      <c r="D224" s="1108"/>
      <c r="E224" s="1108"/>
      <c r="F224" s="1108"/>
      <c r="G224" s="1108"/>
      <c r="H224" s="1108"/>
      <c r="I224" s="1108"/>
      <c r="J224" s="1108"/>
      <c r="K224" s="1108"/>
      <c r="L224" s="1108"/>
      <c r="M224" s="1108"/>
      <c r="N224" s="1108"/>
      <c r="O224" s="1108"/>
      <c r="P224" s="1108"/>
      <c r="Q224" s="1108"/>
      <c r="R224" s="1108"/>
      <c r="S224" s="1108"/>
      <c r="T224" s="1108"/>
      <c r="U224" s="1108"/>
      <c r="V224" s="1108"/>
      <c r="W224" s="1108"/>
      <c r="X224" s="1108"/>
      <c r="Y224" s="1108"/>
      <c r="Z224" s="1108"/>
      <c r="AA224" s="1108"/>
      <c r="AB224" s="1108"/>
      <c r="AC224" s="1108"/>
      <c r="AD224" s="1108"/>
      <c r="AE224" s="1108"/>
      <c r="AF224" s="1108"/>
      <c r="AG224" s="1108"/>
      <c r="AH224" s="1108"/>
      <c r="AI224" s="1108"/>
      <c r="AJ224" s="1108"/>
      <c r="AK224" s="1108"/>
      <c r="AL224" s="1109"/>
      <c r="AM224" s="1108"/>
      <c r="AN224" s="1108"/>
      <c r="AO224" s="1108"/>
      <c r="AP224" s="1108"/>
      <c r="AQ224" s="1108"/>
      <c r="AR224" s="1108"/>
      <c r="AS224" s="1108"/>
      <c r="AT224" s="1108"/>
      <c r="AU224" s="1108"/>
      <c r="AV224" s="1108"/>
      <c r="AW224" s="1108"/>
      <c r="AX224" s="1108"/>
    </row>
    <row r="225" spans="2:50" ht="24.05" customHeight="1">
      <c r="B225" s="1107">
        <v>5</v>
      </c>
      <c r="C225" s="1107">
        <v>1</v>
      </c>
      <c r="D225" s="1108"/>
      <c r="E225" s="1108"/>
      <c r="F225" s="1108"/>
      <c r="G225" s="1108"/>
      <c r="H225" s="1108"/>
      <c r="I225" s="1108"/>
      <c r="J225" s="1108"/>
      <c r="K225" s="1108"/>
      <c r="L225" s="1108"/>
      <c r="M225" s="1108"/>
      <c r="N225" s="1108"/>
      <c r="O225" s="1108"/>
      <c r="P225" s="1108"/>
      <c r="Q225" s="1108"/>
      <c r="R225" s="1108"/>
      <c r="S225" s="1108"/>
      <c r="T225" s="1108"/>
      <c r="U225" s="1108"/>
      <c r="V225" s="1108"/>
      <c r="W225" s="1108"/>
      <c r="X225" s="1108"/>
      <c r="Y225" s="1108"/>
      <c r="Z225" s="1108"/>
      <c r="AA225" s="1108"/>
      <c r="AB225" s="1108"/>
      <c r="AC225" s="1108"/>
      <c r="AD225" s="1108"/>
      <c r="AE225" s="1108"/>
      <c r="AF225" s="1108"/>
      <c r="AG225" s="1108"/>
      <c r="AH225" s="1108"/>
      <c r="AI225" s="1108"/>
      <c r="AJ225" s="1108"/>
      <c r="AK225" s="1108"/>
      <c r="AL225" s="1109"/>
      <c r="AM225" s="1108"/>
      <c r="AN225" s="1108"/>
      <c r="AO225" s="1108"/>
      <c r="AP225" s="1108"/>
      <c r="AQ225" s="1108"/>
      <c r="AR225" s="1108"/>
      <c r="AS225" s="1108"/>
      <c r="AT225" s="1108"/>
      <c r="AU225" s="1108"/>
      <c r="AV225" s="1108"/>
      <c r="AW225" s="1108"/>
      <c r="AX225" s="1108"/>
    </row>
    <row r="226" spans="2:50" ht="24.05" customHeight="1">
      <c r="B226" s="1107">
        <v>6</v>
      </c>
      <c r="C226" s="1107">
        <v>1</v>
      </c>
      <c r="D226" s="1108"/>
      <c r="E226" s="1108"/>
      <c r="F226" s="1108"/>
      <c r="G226" s="1108"/>
      <c r="H226" s="1108"/>
      <c r="I226" s="1108"/>
      <c r="J226" s="1108"/>
      <c r="K226" s="1108"/>
      <c r="L226" s="1108"/>
      <c r="M226" s="1108"/>
      <c r="N226" s="1108"/>
      <c r="O226" s="1108"/>
      <c r="P226" s="1108"/>
      <c r="Q226" s="1108"/>
      <c r="R226" s="1108"/>
      <c r="S226" s="1108"/>
      <c r="T226" s="1108"/>
      <c r="U226" s="1108"/>
      <c r="V226" s="1108"/>
      <c r="W226" s="1108"/>
      <c r="X226" s="1108"/>
      <c r="Y226" s="1108"/>
      <c r="Z226" s="1108"/>
      <c r="AA226" s="1108"/>
      <c r="AB226" s="1108"/>
      <c r="AC226" s="1108"/>
      <c r="AD226" s="1108"/>
      <c r="AE226" s="1108"/>
      <c r="AF226" s="1108"/>
      <c r="AG226" s="1108"/>
      <c r="AH226" s="1108"/>
      <c r="AI226" s="1108"/>
      <c r="AJ226" s="1108"/>
      <c r="AK226" s="1108"/>
      <c r="AL226" s="1109"/>
      <c r="AM226" s="1108"/>
      <c r="AN226" s="1108"/>
      <c r="AO226" s="1108"/>
      <c r="AP226" s="1108"/>
      <c r="AQ226" s="1108"/>
      <c r="AR226" s="1108"/>
      <c r="AS226" s="1108"/>
      <c r="AT226" s="1108"/>
      <c r="AU226" s="1108"/>
      <c r="AV226" s="1108"/>
      <c r="AW226" s="1108"/>
      <c r="AX226" s="1108"/>
    </row>
    <row r="227" spans="2:50" ht="24.05" customHeight="1">
      <c r="B227" s="1107">
        <v>7</v>
      </c>
      <c r="C227" s="1107">
        <v>1</v>
      </c>
      <c r="D227" s="1108"/>
      <c r="E227" s="1108"/>
      <c r="F227" s="1108"/>
      <c r="G227" s="1108"/>
      <c r="H227" s="1108"/>
      <c r="I227" s="1108"/>
      <c r="J227" s="1108"/>
      <c r="K227" s="1108"/>
      <c r="L227" s="1108"/>
      <c r="M227" s="1108"/>
      <c r="N227" s="1108"/>
      <c r="O227" s="1108"/>
      <c r="P227" s="1108"/>
      <c r="Q227" s="1108"/>
      <c r="R227" s="1108"/>
      <c r="S227" s="1108"/>
      <c r="T227" s="1108"/>
      <c r="U227" s="1108"/>
      <c r="V227" s="1108"/>
      <c r="W227" s="1108"/>
      <c r="X227" s="1108"/>
      <c r="Y227" s="1108"/>
      <c r="Z227" s="1108"/>
      <c r="AA227" s="1108"/>
      <c r="AB227" s="1108"/>
      <c r="AC227" s="1108"/>
      <c r="AD227" s="1108"/>
      <c r="AE227" s="1108"/>
      <c r="AF227" s="1108"/>
      <c r="AG227" s="1108"/>
      <c r="AH227" s="1108"/>
      <c r="AI227" s="1108"/>
      <c r="AJ227" s="1108"/>
      <c r="AK227" s="1108"/>
      <c r="AL227" s="1109"/>
      <c r="AM227" s="1108"/>
      <c r="AN227" s="1108"/>
      <c r="AO227" s="1108"/>
      <c r="AP227" s="1108"/>
      <c r="AQ227" s="1108"/>
      <c r="AR227" s="1108"/>
      <c r="AS227" s="1108"/>
      <c r="AT227" s="1108"/>
      <c r="AU227" s="1108"/>
      <c r="AV227" s="1108"/>
      <c r="AW227" s="1108"/>
      <c r="AX227" s="1108"/>
    </row>
    <row r="228" spans="2:50" ht="24.05" customHeight="1">
      <c r="B228" s="1107">
        <v>8</v>
      </c>
      <c r="C228" s="1107">
        <v>1</v>
      </c>
      <c r="D228" s="1108"/>
      <c r="E228" s="1108"/>
      <c r="F228" s="1108"/>
      <c r="G228" s="1108"/>
      <c r="H228" s="1108"/>
      <c r="I228" s="1108"/>
      <c r="J228" s="1108"/>
      <c r="K228" s="1108"/>
      <c r="L228" s="1108"/>
      <c r="M228" s="1108"/>
      <c r="N228" s="1108"/>
      <c r="O228" s="1108"/>
      <c r="P228" s="1108"/>
      <c r="Q228" s="1108"/>
      <c r="R228" s="1108"/>
      <c r="S228" s="1108"/>
      <c r="T228" s="1108"/>
      <c r="U228" s="1108"/>
      <c r="V228" s="1108"/>
      <c r="W228" s="1108"/>
      <c r="X228" s="1108"/>
      <c r="Y228" s="1108"/>
      <c r="Z228" s="1108"/>
      <c r="AA228" s="1108"/>
      <c r="AB228" s="1108"/>
      <c r="AC228" s="1108"/>
      <c r="AD228" s="1108"/>
      <c r="AE228" s="1108"/>
      <c r="AF228" s="1108"/>
      <c r="AG228" s="1108"/>
      <c r="AH228" s="1108"/>
      <c r="AI228" s="1108"/>
      <c r="AJ228" s="1108"/>
      <c r="AK228" s="1108"/>
      <c r="AL228" s="1109"/>
      <c r="AM228" s="1108"/>
      <c r="AN228" s="1108"/>
      <c r="AO228" s="1108"/>
      <c r="AP228" s="1108"/>
      <c r="AQ228" s="1108"/>
      <c r="AR228" s="1108"/>
      <c r="AS228" s="1108"/>
      <c r="AT228" s="1108"/>
      <c r="AU228" s="1108"/>
      <c r="AV228" s="1108"/>
      <c r="AW228" s="1108"/>
      <c r="AX228" s="1108"/>
    </row>
    <row r="229" spans="2:50" ht="24.05" customHeight="1">
      <c r="B229" s="1107">
        <v>9</v>
      </c>
      <c r="C229" s="1107">
        <v>1</v>
      </c>
      <c r="D229" s="1108"/>
      <c r="E229" s="1108"/>
      <c r="F229" s="1108"/>
      <c r="G229" s="1108"/>
      <c r="H229" s="1108"/>
      <c r="I229" s="1108"/>
      <c r="J229" s="1108"/>
      <c r="K229" s="1108"/>
      <c r="L229" s="1108"/>
      <c r="M229" s="1108"/>
      <c r="N229" s="1108"/>
      <c r="O229" s="1108"/>
      <c r="P229" s="1108"/>
      <c r="Q229" s="1108"/>
      <c r="R229" s="1108"/>
      <c r="S229" s="1108"/>
      <c r="T229" s="1108"/>
      <c r="U229" s="1108"/>
      <c r="V229" s="1108"/>
      <c r="W229" s="1108"/>
      <c r="X229" s="1108"/>
      <c r="Y229" s="1108"/>
      <c r="Z229" s="1108"/>
      <c r="AA229" s="1108"/>
      <c r="AB229" s="1108"/>
      <c r="AC229" s="1108"/>
      <c r="AD229" s="1108"/>
      <c r="AE229" s="1108"/>
      <c r="AF229" s="1108"/>
      <c r="AG229" s="1108"/>
      <c r="AH229" s="1108"/>
      <c r="AI229" s="1108"/>
      <c r="AJ229" s="1108"/>
      <c r="AK229" s="1108"/>
      <c r="AL229" s="1109"/>
      <c r="AM229" s="1108"/>
      <c r="AN229" s="1108"/>
      <c r="AO229" s="1108"/>
      <c r="AP229" s="1108"/>
      <c r="AQ229" s="1108"/>
      <c r="AR229" s="1108"/>
      <c r="AS229" s="1108"/>
      <c r="AT229" s="1108"/>
      <c r="AU229" s="1108"/>
      <c r="AV229" s="1108"/>
      <c r="AW229" s="1108"/>
      <c r="AX229" s="1108"/>
    </row>
    <row r="230" spans="2:50" ht="24.05" customHeight="1">
      <c r="B230" s="1107">
        <v>10</v>
      </c>
      <c r="C230" s="1107">
        <v>1</v>
      </c>
      <c r="D230" s="1108"/>
      <c r="E230" s="1108"/>
      <c r="F230" s="1108"/>
      <c r="G230" s="1108"/>
      <c r="H230" s="1108"/>
      <c r="I230" s="1108"/>
      <c r="J230" s="1108"/>
      <c r="K230" s="1108"/>
      <c r="L230" s="1108"/>
      <c r="M230" s="1108"/>
      <c r="N230" s="1108"/>
      <c r="O230" s="1108"/>
      <c r="P230" s="1108"/>
      <c r="Q230" s="1108"/>
      <c r="R230" s="1108"/>
      <c r="S230" s="1108"/>
      <c r="T230" s="1108"/>
      <c r="U230" s="1108"/>
      <c r="V230" s="1108"/>
      <c r="W230" s="1108"/>
      <c r="X230" s="1108"/>
      <c r="Y230" s="1108"/>
      <c r="Z230" s="1108"/>
      <c r="AA230" s="1108"/>
      <c r="AB230" s="1108"/>
      <c r="AC230" s="1108"/>
      <c r="AD230" s="1108"/>
      <c r="AE230" s="1108"/>
      <c r="AF230" s="1108"/>
      <c r="AG230" s="1108"/>
      <c r="AH230" s="1108"/>
      <c r="AI230" s="1108"/>
      <c r="AJ230" s="1108"/>
      <c r="AK230" s="1108"/>
      <c r="AL230" s="1109"/>
      <c r="AM230" s="1108"/>
      <c r="AN230" s="1108"/>
      <c r="AO230" s="1108"/>
      <c r="AP230" s="1108"/>
      <c r="AQ230" s="1108"/>
      <c r="AR230" s="1108"/>
      <c r="AS230" s="1108"/>
      <c r="AT230" s="1108"/>
      <c r="AU230" s="1108"/>
      <c r="AV230" s="1108"/>
      <c r="AW230" s="1108"/>
      <c r="AX230" s="1108"/>
    </row>
    <row r="232" spans="2:50">
      <c r="C232" s="502" t="s">
        <v>411</v>
      </c>
    </row>
    <row r="233" spans="2:50" ht="24.05" customHeight="1">
      <c r="B233" s="1107"/>
      <c r="C233" s="1107"/>
      <c r="D233" s="651" t="s">
        <v>145</v>
      </c>
      <c r="E233" s="651"/>
      <c r="F233" s="651"/>
      <c r="G233" s="651"/>
      <c r="H233" s="651"/>
      <c r="I233" s="651"/>
      <c r="J233" s="651"/>
      <c r="K233" s="651"/>
      <c r="L233" s="651"/>
      <c r="M233" s="651"/>
      <c r="N233" s="651" t="s">
        <v>146</v>
      </c>
      <c r="O233" s="651"/>
      <c r="P233" s="651"/>
      <c r="Q233" s="651"/>
      <c r="R233" s="651"/>
      <c r="S233" s="651"/>
      <c r="T233" s="651"/>
      <c r="U233" s="651"/>
      <c r="V233" s="651"/>
      <c r="W233" s="651"/>
      <c r="X233" s="651"/>
      <c r="Y233" s="651"/>
      <c r="Z233" s="651"/>
      <c r="AA233" s="651"/>
      <c r="AB233" s="651"/>
      <c r="AC233" s="651"/>
      <c r="AD233" s="651"/>
      <c r="AE233" s="651"/>
      <c r="AF233" s="651"/>
      <c r="AG233" s="651"/>
      <c r="AH233" s="651"/>
      <c r="AI233" s="651"/>
      <c r="AJ233" s="651"/>
      <c r="AK233" s="651"/>
      <c r="AL233" s="652" t="s">
        <v>147</v>
      </c>
      <c r="AM233" s="651"/>
      <c r="AN233" s="651"/>
      <c r="AO233" s="651"/>
      <c r="AP233" s="651"/>
      <c r="AQ233" s="651"/>
      <c r="AR233" s="651" t="s">
        <v>148</v>
      </c>
      <c r="AS233" s="651"/>
      <c r="AT233" s="651"/>
      <c r="AU233" s="651"/>
      <c r="AV233" s="651" t="s">
        <v>149</v>
      </c>
      <c r="AW233" s="651"/>
      <c r="AX233" s="651"/>
    </row>
    <row r="234" spans="2:50" ht="24.05" customHeight="1">
      <c r="B234" s="1107">
        <v>1</v>
      </c>
      <c r="C234" s="1107">
        <v>1</v>
      </c>
      <c r="D234" s="1108" t="s">
        <v>412</v>
      </c>
      <c r="E234" s="1108"/>
      <c r="F234" s="1108"/>
      <c r="G234" s="1108"/>
      <c r="H234" s="1108"/>
      <c r="I234" s="1108"/>
      <c r="J234" s="1108"/>
      <c r="K234" s="1108"/>
      <c r="L234" s="1108"/>
      <c r="M234" s="1108"/>
      <c r="N234" s="1108" t="s">
        <v>413</v>
      </c>
      <c r="O234" s="1108"/>
      <c r="P234" s="1108"/>
      <c r="Q234" s="1108"/>
      <c r="R234" s="1108"/>
      <c r="S234" s="1108"/>
      <c r="T234" s="1108"/>
      <c r="U234" s="1108"/>
      <c r="V234" s="1108"/>
      <c r="W234" s="1108"/>
      <c r="X234" s="1108"/>
      <c r="Y234" s="1108"/>
      <c r="Z234" s="1108"/>
      <c r="AA234" s="1108"/>
      <c r="AB234" s="1108"/>
      <c r="AC234" s="1108"/>
      <c r="AD234" s="1108"/>
      <c r="AE234" s="1108"/>
      <c r="AF234" s="1108"/>
      <c r="AG234" s="1108"/>
      <c r="AH234" s="1108"/>
      <c r="AI234" s="1108"/>
      <c r="AJ234" s="1108"/>
      <c r="AK234" s="1108"/>
      <c r="AL234" s="1109">
        <v>9</v>
      </c>
      <c r="AM234" s="1108"/>
      <c r="AN234" s="1108"/>
      <c r="AO234" s="1108"/>
      <c r="AP234" s="1108"/>
      <c r="AQ234" s="1108"/>
      <c r="AR234" s="1390"/>
      <c r="AS234" s="1390"/>
      <c r="AT234" s="1390"/>
      <c r="AU234" s="1390"/>
      <c r="AV234" s="1390"/>
      <c r="AW234" s="1390"/>
      <c r="AX234" s="1390"/>
    </row>
    <row r="235" spans="2:50" ht="24.05" customHeight="1">
      <c r="B235" s="1107">
        <v>2</v>
      </c>
      <c r="C235" s="1107">
        <v>1</v>
      </c>
      <c r="D235" s="1108"/>
      <c r="E235" s="1108"/>
      <c r="F235" s="1108"/>
      <c r="G235" s="1108"/>
      <c r="H235" s="1108"/>
      <c r="I235" s="1108"/>
      <c r="J235" s="1108"/>
      <c r="K235" s="1108"/>
      <c r="L235" s="1108"/>
      <c r="M235" s="1108"/>
      <c r="N235" s="1108"/>
      <c r="O235" s="1108"/>
      <c r="P235" s="1108"/>
      <c r="Q235" s="1108"/>
      <c r="R235" s="1108"/>
      <c r="S235" s="1108"/>
      <c r="T235" s="1108"/>
      <c r="U235" s="1108"/>
      <c r="V235" s="1108"/>
      <c r="W235" s="1108"/>
      <c r="X235" s="1108"/>
      <c r="Y235" s="1108"/>
      <c r="Z235" s="1108"/>
      <c r="AA235" s="1108"/>
      <c r="AB235" s="1108"/>
      <c r="AC235" s="1108"/>
      <c r="AD235" s="1108"/>
      <c r="AE235" s="1108"/>
      <c r="AF235" s="1108"/>
      <c r="AG235" s="1108"/>
      <c r="AH235" s="1108"/>
      <c r="AI235" s="1108"/>
      <c r="AJ235" s="1108"/>
      <c r="AK235" s="1108"/>
      <c r="AL235" s="1109"/>
      <c r="AM235" s="1108"/>
      <c r="AN235" s="1108"/>
      <c r="AO235" s="1108"/>
      <c r="AP235" s="1108"/>
      <c r="AQ235" s="1108"/>
      <c r="AR235" s="1108"/>
      <c r="AS235" s="1108"/>
      <c r="AT235" s="1108"/>
      <c r="AU235" s="1108"/>
      <c r="AV235" s="1108"/>
      <c r="AW235" s="1108"/>
      <c r="AX235" s="1108"/>
    </row>
    <row r="236" spans="2:50" ht="24.05" customHeight="1">
      <c r="B236" s="1107">
        <v>3</v>
      </c>
      <c r="C236" s="1107">
        <v>1</v>
      </c>
      <c r="D236" s="1108"/>
      <c r="E236" s="1108"/>
      <c r="F236" s="1108"/>
      <c r="G236" s="1108"/>
      <c r="H236" s="1108"/>
      <c r="I236" s="1108"/>
      <c r="J236" s="1108"/>
      <c r="K236" s="1108"/>
      <c r="L236" s="1108"/>
      <c r="M236" s="1108"/>
      <c r="N236" s="1108"/>
      <c r="O236" s="1108"/>
      <c r="P236" s="1108"/>
      <c r="Q236" s="1108"/>
      <c r="R236" s="1108"/>
      <c r="S236" s="1108"/>
      <c r="T236" s="1108"/>
      <c r="U236" s="1108"/>
      <c r="V236" s="1108"/>
      <c r="W236" s="1108"/>
      <c r="X236" s="1108"/>
      <c r="Y236" s="1108"/>
      <c r="Z236" s="1108"/>
      <c r="AA236" s="1108"/>
      <c r="AB236" s="1108"/>
      <c r="AC236" s="1108"/>
      <c r="AD236" s="1108"/>
      <c r="AE236" s="1108"/>
      <c r="AF236" s="1108"/>
      <c r="AG236" s="1108"/>
      <c r="AH236" s="1108"/>
      <c r="AI236" s="1108"/>
      <c r="AJ236" s="1108"/>
      <c r="AK236" s="1108"/>
      <c r="AL236" s="1109"/>
      <c r="AM236" s="1108"/>
      <c r="AN236" s="1108"/>
      <c r="AO236" s="1108"/>
      <c r="AP236" s="1108"/>
      <c r="AQ236" s="1108"/>
      <c r="AR236" s="1108"/>
      <c r="AS236" s="1108"/>
      <c r="AT236" s="1108"/>
      <c r="AU236" s="1108"/>
      <c r="AV236" s="1108"/>
      <c r="AW236" s="1108"/>
      <c r="AX236" s="1108"/>
    </row>
    <row r="237" spans="2:50" ht="24.05" customHeight="1">
      <c r="B237" s="1107">
        <v>4</v>
      </c>
      <c r="C237" s="1107">
        <v>1</v>
      </c>
      <c r="D237" s="1108"/>
      <c r="E237" s="1108"/>
      <c r="F237" s="1108"/>
      <c r="G237" s="1108"/>
      <c r="H237" s="1108"/>
      <c r="I237" s="1108"/>
      <c r="J237" s="1108"/>
      <c r="K237" s="1108"/>
      <c r="L237" s="1108"/>
      <c r="M237" s="1108"/>
      <c r="N237" s="1108"/>
      <c r="O237" s="1108"/>
      <c r="P237" s="1108"/>
      <c r="Q237" s="1108"/>
      <c r="R237" s="1108"/>
      <c r="S237" s="1108"/>
      <c r="T237" s="1108"/>
      <c r="U237" s="1108"/>
      <c r="V237" s="1108"/>
      <c r="W237" s="1108"/>
      <c r="X237" s="1108"/>
      <c r="Y237" s="1108"/>
      <c r="Z237" s="1108"/>
      <c r="AA237" s="1108"/>
      <c r="AB237" s="1108"/>
      <c r="AC237" s="1108"/>
      <c r="AD237" s="1108"/>
      <c r="AE237" s="1108"/>
      <c r="AF237" s="1108"/>
      <c r="AG237" s="1108"/>
      <c r="AH237" s="1108"/>
      <c r="AI237" s="1108"/>
      <c r="AJ237" s="1108"/>
      <c r="AK237" s="1108"/>
      <c r="AL237" s="1109"/>
      <c r="AM237" s="1108"/>
      <c r="AN237" s="1108"/>
      <c r="AO237" s="1108"/>
      <c r="AP237" s="1108"/>
      <c r="AQ237" s="1108"/>
      <c r="AR237" s="1108"/>
      <c r="AS237" s="1108"/>
      <c r="AT237" s="1108"/>
      <c r="AU237" s="1108"/>
      <c r="AV237" s="1108"/>
      <c r="AW237" s="1108"/>
      <c r="AX237" s="1108"/>
    </row>
    <row r="238" spans="2:50" ht="24.05" customHeight="1">
      <c r="B238" s="1107">
        <v>5</v>
      </c>
      <c r="C238" s="1107">
        <v>1</v>
      </c>
      <c r="D238" s="1108"/>
      <c r="E238" s="1108"/>
      <c r="F238" s="1108"/>
      <c r="G238" s="1108"/>
      <c r="H238" s="1108"/>
      <c r="I238" s="1108"/>
      <c r="J238" s="1108"/>
      <c r="K238" s="1108"/>
      <c r="L238" s="1108"/>
      <c r="M238" s="1108"/>
      <c r="N238" s="1108"/>
      <c r="O238" s="1108"/>
      <c r="P238" s="1108"/>
      <c r="Q238" s="1108"/>
      <c r="R238" s="1108"/>
      <c r="S238" s="1108"/>
      <c r="T238" s="1108"/>
      <c r="U238" s="1108"/>
      <c r="V238" s="1108"/>
      <c r="W238" s="1108"/>
      <c r="X238" s="1108"/>
      <c r="Y238" s="1108"/>
      <c r="Z238" s="1108"/>
      <c r="AA238" s="1108"/>
      <c r="AB238" s="1108"/>
      <c r="AC238" s="1108"/>
      <c r="AD238" s="1108"/>
      <c r="AE238" s="1108"/>
      <c r="AF238" s="1108"/>
      <c r="AG238" s="1108"/>
      <c r="AH238" s="1108"/>
      <c r="AI238" s="1108"/>
      <c r="AJ238" s="1108"/>
      <c r="AK238" s="1108"/>
      <c r="AL238" s="1109"/>
      <c r="AM238" s="1108"/>
      <c r="AN238" s="1108"/>
      <c r="AO238" s="1108"/>
      <c r="AP238" s="1108"/>
      <c r="AQ238" s="1108"/>
      <c r="AR238" s="1108"/>
      <c r="AS238" s="1108"/>
      <c r="AT238" s="1108"/>
      <c r="AU238" s="1108"/>
      <c r="AV238" s="1108"/>
      <c r="AW238" s="1108"/>
      <c r="AX238" s="1108"/>
    </row>
    <row r="239" spans="2:50" ht="24.05" customHeight="1">
      <c r="B239" s="1107">
        <v>6</v>
      </c>
      <c r="C239" s="1107">
        <v>1</v>
      </c>
      <c r="D239" s="1108"/>
      <c r="E239" s="1108"/>
      <c r="F239" s="1108"/>
      <c r="G239" s="1108"/>
      <c r="H239" s="1108"/>
      <c r="I239" s="1108"/>
      <c r="J239" s="1108"/>
      <c r="K239" s="1108"/>
      <c r="L239" s="1108"/>
      <c r="M239" s="1108"/>
      <c r="N239" s="1108"/>
      <c r="O239" s="1108"/>
      <c r="P239" s="1108"/>
      <c r="Q239" s="1108"/>
      <c r="R239" s="1108"/>
      <c r="S239" s="1108"/>
      <c r="T239" s="1108"/>
      <c r="U239" s="1108"/>
      <c r="V239" s="1108"/>
      <c r="W239" s="1108"/>
      <c r="X239" s="1108"/>
      <c r="Y239" s="1108"/>
      <c r="Z239" s="1108"/>
      <c r="AA239" s="1108"/>
      <c r="AB239" s="1108"/>
      <c r="AC239" s="1108"/>
      <c r="AD239" s="1108"/>
      <c r="AE239" s="1108"/>
      <c r="AF239" s="1108"/>
      <c r="AG239" s="1108"/>
      <c r="AH239" s="1108"/>
      <c r="AI239" s="1108"/>
      <c r="AJ239" s="1108"/>
      <c r="AK239" s="1108"/>
      <c r="AL239" s="1109"/>
      <c r="AM239" s="1108"/>
      <c r="AN239" s="1108"/>
      <c r="AO239" s="1108"/>
      <c r="AP239" s="1108"/>
      <c r="AQ239" s="1108"/>
      <c r="AR239" s="1108"/>
      <c r="AS239" s="1108"/>
      <c r="AT239" s="1108"/>
      <c r="AU239" s="1108"/>
      <c r="AV239" s="1108"/>
      <c r="AW239" s="1108"/>
      <c r="AX239" s="1108"/>
    </row>
    <row r="240" spans="2:50" ht="24.05" customHeight="1">
      <c r="B240" s="1107">
        <v>7</v>
      </c>
      <c r="C240" s="1107">
        <v>1</v>
      </c>
      <c r="D240" s="1108"/>
      <c r="E240" s="1108"/>
      <c r="F240" s="1108"/>
      <c r="G240" s="1108"/>
      <c r="H240" s="1108"/>
      <c r="I240" s="1108"/>
      <c r="J240" s="1108"/>
      <c r="K240" s="1108"/>
      <c r="L240" s="1108"/>
      <c r="M240" s="1108"/>
      <c r="N240" s="1108"/>
      <c r="O240" s="1108"/>
      <c r="P240" s="1108"/>
      <c r="Q240" s="1108"/>
      <c r="R240" s="1108"/>
      <c r="S240" s="1108"/>
      <c r="T240" s="1108"/>
      <c r="U240" s="1108"/>
      <c r="V240" s="1108"/>
      <c r="W240" s="1108"/>
      <c r="X240" s="1108"/>
      <c r="Y240" s="1108"/>
      <c r="Z240" s="1108"/>
      <c r="AA240" s="1108"/>
      <c r="AB240" s="1108"/>
      <c r="AC240" s="1108"/>
      <c r="AD240" s="1108"/>
      <c r="AE240" s="1108"/>
      <c r="AF240" s="1108"/>
      <c r="AG240" s="1108"/>
      <c r="AH240" s="1108"/>
      <c r="AI240" s="1108"/>
      <c r="AJ240" s="1108"/>
      <c r="AK240" s="1108"/>
      <c r="AL240" s="1109"/>
      <c r="AM240" s="1108"/>
      <c r="AN240" s="1108"/>
      <c r="AO240" s="1108"/>
      <c r="AP240" s="1108"/>
      <c r="AQ240" s="1108"/>
      <c r="AR240" s="1108"/>
      <c r="AS240" s="1108"/>
      <c r="AT240" s="1108"/>
      <c r="AU240" s="1108"/>
      <c r="AV240" s="1108"/>
      <c r="AW240" s="1108"/>
      <c r="AX240" s="1108"/>
    </row>
    <row r="241" spans="2:50" ht="24.05" customHeight="1">
      <c r="B241" s="1107">
        <v>8</v>
      </c>
      <c r="C241" s="1107">
        <v>1</v>
      </c>
      <c r="D241" s="1108"/>
      <c r="E241" s="1108"/>
      <c r="F241" s="1108"/>
      <c r="G241" s="1108"/>
      <c r="H241" s="1108"/>
      <c r="I241" s="1108"/>
      <c r="J241" s="1108"/>
      <c r="K241" s="1108"/>
      <c r="L241" s="1108"/>
      <c r="M241" s="1108"/>
      <c r="N241" s="1108"/>
      <c r="O241" s="1108"/>
      <c r="P241" s="1108"/>
      <c r="Q241" s="1108"/>
      <c r="R241" s="1108"/>
      <c r="S241" s="1108"/>
      <c r="T241" s="1108"/>
      <c r="U241" s="1108"/>
      <c r="V241" s="1108"/>
      <c r="W241" s="1108"/>
      <c r="X241" s="1108"/>
      <c r="Y241" s="1108"/>
      <c r="Z241" s="1108"/>
      <c r="AA241" s="1108"/>
      <c r="AB241" s="1108"/>
      <c r="AC241" s="1108"/>
      <c r="AD241" s="1108"/>
      <c r="AE241" s="1108"/>
      <c r="AF241" s="1108"/>
      <c r="AG241" s="1108"/>
      <c r="AH241" s="1108"/>
      <c r="AI241" s="1108"/>
      <c r="AJ241" s="1108"/>
      <c r="AK241" s="1108"/>
      <c r="AL241" s="1109"/>
      <c r="AM241" s="1108"/>
      <c r="AN241" s="1108"/>
      <c r="AO241" s="1108"/>
      <c r="AP241" s="1108"/>
      <c r="AQ241" s="1108"/>
      <c r="AR241" s="1108"/>
      <c r="AS241" s="1108"/>
      <c r="AT241" s="1108"/>
      <c r="AU241" s="1108"/>
      <c r="AV241" s="1108"/>
      <c r="AW241" s="1108"/>
      <c r="AX241" s="1108"/>
    </row>
    <row r="242" spans="2:50" ht="24.05" customHeight="1">
      <c r="B242" s="1107">
        <v>9</v>
      </c>
      <c r="C242" s="1107">
        <v>1</v>
      </c>
      <c r="D242" s="1108"/>
      <c r="E242" s="1108"/>
      <c r="F242" s="1108"/>
      <c r="G242" s="1108"/>
      <c r="H242" s="1108"/>
      <c r="I242" s="1108"/>
      <c r="J242" s="1108"/>
      <c r="K242" s="1108"/>
      <c r="L242" s="1108"/>
      <c r="M242" s="1108"/>
      <c r="N242" s="1108"/>
      <c r="O242" s="1108"/>
      <c r="P242" s="1108"/>
      <c r="Q242" s="1108"/>
      <c r="R242" s="1108"/>
      <c r="S242" s="1108"/>
      <c r="T242" s="1108"/>
      <c r="U242" s="1108"/>
      <c r="V242" s="1108"/>
      <c r="W242" s="1108"/>
      <c r="X242" s="1108"/>
      <c r="Y242" s="1108"/>
      <c r="Z242" s="1108"/>
      <c r="AA242" s="1108"/>
      <c r="AB242" s="1108"/>
      <c r="AC242" s="1108"/>
      <c r="AD242" s="1108"/>
      <c r="AE242" s="1108"/>
      <c r="AF242" s="1108"/>
      <c r="AG242" s="1108"/>
      <c r="AH242" s="1108"/>
      <c r="AI242" s="1108"/>
      <c r="AJ242" s="1108"/>
      <c r="AK242" s="1108"/>
      <c r="AL242" s="1109"/>
      <c r="AM242" s="1108"/>
      <c r="AN242" s="1108"/>
      <c r="AO242" s="1108"/>
      <c r="AP242" s="1108"/>
      <c r="AQ242" s="1108"/>
      <c r="AR242" s="1108"/>
      <c r="AS242" s="1108"/>
      <c r="AT242" s="1108"/>
      <c r="AU242" s="1108"/>
      <c r="AV242" s="1108"/>
      <c r="AW242" s="1108"/>
      <c r="AX242" s="1108"/>
    </row>
    <row r="243" spans="2:50" ht="24.05" customHeight="1">
      <c r="B243" s="1107">
        <v>10</v>
      </c>
      <c r="C243" s="1107">
        <v>1</v>
      </c>
      <c r="D243" s="1108"/>
      <c r="E243" s="1108"/>
      <c r="F243" s="1108"/>
      <c r="G243" s="1108"/>
      <c r="H243" s="1108"/>
      <c r="I243" s="1108"/>
      <c r="J243" s="1108"/>
      <c r="K243" s="1108"/>
      <c r="L243" s="1108"/>
      <c r="M243" s="1108"/>
      <c r="N243" s="1108"/>
      <c r="O243" s="1108"/>
      <c r="P243" s="1108"/>
      <c r="Q243" s="1108"/>
      <c r="R243" s="1108"/>
      <c r="S243" s="1108"/>
      <c r="T243" s="1108"/>
      <c r="U243" s="1108"/>
      <c r="V243" s="1108"/>
      <c r="W243" s="1108"/>
      <c r="X243" s="1108"/>
      <c r="Y243" s="1108"/>
      <c r="Z243" s="1108"/>
      <c r="AA243" s="1108"/>
      <c r="AB243" s="1108"/>
      <c r="AC243" s="1108"/>
      <c r="AD243" s="1108"/>
      <c r="AE243" s="1108"/>
      <c r="AF243" s="1108"/>
      <c r="AG243" s="1108"/>
      <c r="AH243" s="1108"/>
      <c r="AI243" s="1108"/>
      <c r="AJ243" s="1108"/>
      <c r="AK243" s="1108"/>
      <c r="AL243" s="1109"/>
      <c r="AM243" s="1108"/>
      <c r="AN243" s="1108"/>
      <c r="AO243" s="1108"/>
      <c r="AP243" s="1108"/>
      <c r="AQ243" s="1108"/>
      <c r="AR243" s="1108"/>
      <c r="AS243" s="1108"/>
      <c r="AT243" s="1108"/>
      <c r="AU243" s="1108"/>
      <c r="AV243" s="1108"/>
      <c r="AW243" s="1108"/>
      <c r="AX243" s="1108"/>
    </row>
    <row r="245" spans="2:50">
      <c r="C245" s="502" t="s">
        <v>136</v>
      </c>
    </row>
    <row r="246" spans="2:50" ht="24.05" customHeight="1">
      <c r="B246" s="1107"/>
      <c r="C246" s="1107"/>
      <c r="D246" s="651" t="s">
        <v>145</v>
      </c>
      <c r="E246" s="651"/>
      <c r="F246" s="651"/>
      <c r="G246" s="651"/>
      <c r="H246" s="651"/>
      <c r="I246" s="651"/>
      <c r="J246" s="651"/>
      <c r="K246" s="651"/>
      <c r="L246" s="651"/>
      <c r="M246" s="651"/>
      <c r="N246" s="651" t="s">
        <v>146</v>
      </c>
      <c r="O246" s="651"/>
      <c r="P246" s="651"/>
      <c r="Q246" s="651"/>
      <c r="R246" s="651"/>
      <c r="S246" s="651"/>
      <c r="T246" s="651"/>
      <c r="U246" s="651"/>
      <c r="V246" s="651"/>
      <c r="W246" s="651"/>
      <c r="X246" s="651"/>
      <c r="Y246" s="651"/>
      <c r="Z246" s="651"/>
      <c r="AA246" s="651"/>
      <c r="AB246" s="651"/>
      <c r="AC246" s="651"/>
      <c r="AD246" s="651"/>
      <c r="AE246" s="651"/>
      <c r="AF246" s="651"/>
      <c r="AG246" s="651"/>
      <c r="AH246" s="651"/>
      <c r="AI246" s="651"/>
      <c r="AJ246" s="651"/>
      <c r="AK246" s="651"/>
      <c r="AL246" s="652" t="s">
        <v>147</v>
      </c>
      <c r="AM246" s="651"/>
      <c r="AN246" s="651"/>
      <c r="AO246" s="651"/>
      <c r="AP246" s="651"/>
      <c r="AQ246" s="651"/>
      <c r="AR246" s="651" t="s">
        <v>148</v>
      </c>
      <c r="AS246" s="651"/>
      <c r="AT246" s="651"/>
      <c r="AU246" s="651"/>
      <c r="AV246" s="651" t="s">
        <v>149</v>
      </c>
      <c r="AW246" s="651"/>
      <c r="AX246" s="651"/>
    </row>
    <row r="247" spans="2:50" ht="24.05" customHeight="1">
      <c r="B247" s="1107">
        <v>1</v>
      </c>
      <c r="C247" s="1107">
        <v>1</v>
      </c>
      <c r="D247" s="1108"/>
      <c r="E247" s="1108"/>
      <c r="F247" s="1108"/>
      <c r="G247" s="1108"/>
      <c r="H247" s="1108"/>
      <c r="I247" s="1108"/>
      <c r="J247" s="1108"/>
      <c r="K247" s="1108"/>
      <c r="L247" s="1108"/>
      <c r="M247" s="1108"/>
      <c r="N247" s="1108"/>
      <c r="O247" s="1108"/>
      <c r="P247" s="1108"/>
      <c r="Q247" s="1108"/>
      <c r="R247" s="1108"/>
      <c r="S247" s="1108"/>
      <c r="T247" s="1108"/>
      <c r="U247" s="1108"/>
      <c r="V247" s="1108"/>
      <c r="W247" s="1108"/>
      <c r="X247" s="1108"/>
      <c r="Y247" s="1108"/>
      <c r="Z247" s="1108"/>
      <c r="AA247" s="1108"/>
      <c r="AB247" s="1108"/>
      <c r="AC247" s="1108"/>
      <c r="AD247" s="1108"/>
      <c r="AE247" s="1108"/>
      <c r="AF247" s="1108"/>
      <c r="AG247" s="1108"/>
      <c r="AH247" s="1108"/>
      <c r="AI247" s="1108"/>
      <c r="AJ247" s="1108"/>
      <c r="AK247" s="1108"/>
      <c r="AL247" s="1109"/>
      <c r="AM247" s="1108"/>
      <c r="AN247" s="1108"/>
      <c r="AO247" s="1108"/>
      <c r="AP247" s="1108"/>
      <c r="AQ247" s="1108"/>
      <c r="AR247" s="1108"/>
      <c r="AS247" s="1108"/>
      <c r="AT247" s="1108"/>
      <c r="AU247" s="1108"/>
      <c r="AV247" s="1108"/>
      <c r="AW247" s="1108"/>
      <c r="AX247" s="1108"/>
    </row>
    <row r="248" spans="2:50" ht="24.05" customHeight="1">
      <c r="B248" s="1107">
        <v>2</v>
      </c>
      <c r="C248" s="1107">
        <v>1</v>
      </c>
      <c r="D248" s="1108"/>
      <c r="E248" s="1108"/>
      <c r="F248" s="1108"/>
      <c r="G248" s="1108"/>
      <c r="H248" s="1108"/>
      <c r="I248" s="1108"/>
      <c r="J248" s="1108"/>
      <c r="K248" s="1108"/>
      <c r="L248" s="1108"/>
      <c r="M248" s="1108"/>
      <c r="N248" s="1108"/>
      <c r="O248" s="1108"/>
      <c r="P248" s="1108"/>
      <c r="Q248" s="1108"/>
      <c r="R248" s="1108"/>
      <c r="S248" s="1108"/>
      <c r="T248" s="1108"/>
      <c r="U248" s="1108"/>
      <c r="V248" s="1108"/>
      <c r="W248" s="1108"/>
      <c r="X248" s="1108"/>
      <c r="Y248" s="1108"/>
      <c r="Z248" s="1108"/>
      <c r="AA248" s="1108"/>
      <c r="AB248" s="1108"/>
      <c r="AC248" s="1108"/>
      <c r="AD248" s="1108"/>
      <c r="AE248" s="1108"/>
      <c r="AF248" s="1108"/>
      <c r="AG248" s="1108"/>
      <c r="AH248" s="1108"/>
      <c r="AI248" s="1108"/>
      <c r="AJ248" s="1108"/>
      <c r="AK248" s="1108"/>
      <c r="AL248" s="1109"/>
      <c r="AM248" s="1108"/>
      <c r="AN248" s="1108"/>
      <c r="AO248" s="1108"/>
      <c r="AP248" s="1108"/>
      <c r="AQ248" s="1108"/>
      <c r="AR248" s="1108"/>
      <c r="AS248" s="1108"/>
      <c r="AT248" s="1108"/>
      <c r="AU248" s="1108"/>
      <c r="AV248" s="1108"/>
      <c r="AW248" s="1108"/>
      <c r="AX248" s="1108"/>
    </row>
    <row r="249" spans="2:50" ht="24.05" customHeight="1">
      <c r="B249" s="1107">
        <v>3</v>
      </c>
      <c r="C249" s="1107">
        <v>1</v>
      </c>
      <c r="D249" s="1108"/>
      <c r="E249" s="1108"/>
      <c r="F249" s="1108"/>
      <c r="G249" s="1108"/>
      <c r="H249" s="1108"/>
      <c r="I249" s="1108"/>
      <c r="J249" s="1108"/>
      <c r="K249" s="1108"/>
      <c r="L249" s="1108"/>
      <c r="M249" s="1108"/>
      <c r="N249" s="1108"/>
      <c r="O249" s="1108"/>
      <c r="P249" s="1108"/>
      <c r="Q249" s="1108"/>
      <c r="R249" s="1108"/>
      <c r="S249" s="1108"/>
      <c r="T249" s="1108"/>
      <c r="U249" s="1108"/>
      <c r="V249" s="1108"/>
      <c r="W249" s="1108"/>
      <c r="X249" s="1108"/>
      <c r="Y249" s="1108"/>
      <c r="Z249" s="1108"/>
      <c r="AA249" s="1108"/>
      <c r="AB249" s="1108"/>
      <c r="AC249" s="1108"/>
      <c r="AD249" s="1108"/>
      <c r="AE249" s="1108"/>
      <c r="AF249" s="1108"/>
      <c r="AG249" s="1108"/>
      <c r="AH249" s="1108"/>
      <c r="AI249" s="1108"/>
      <c r="AJ249" s="1108"/>
      <c r="AK249" s="1108"/>
      <c r="AL249" s="1109"/>
      <c r="AM249" s="1108"/>
      <c r="AN249" s="1108"/>
      <c r="AO249" s="1108"/>
      <c r="AP249" s="1108"/>
      <c r="AQ249" s="1108"/>
      <c r="AR249" s="1108"/>
      <c r="AS249" s="1108"/>
      <c r="AT249" s="1108"/>
      <c r="AU249" s="1108"/>
      <c r="AV249" s="1108"/>
      <c r="AW249" s="1108"/>
      <c r="AX249" s="1108"/>
    </row>
    <row r="250" spans="2:50" ht="24.05" customHeight="1">
      <c r="B250" s="1107">
        <v>4</v>
      </c>
      <c r="C250" s="1107">
        <v>1</v>
      </c>
      <c r="D250" s="1108"/>
      <c r="E250" s="1108"/>
      <c r="F250" s="1108"/>
      <c r="G250" s="1108"/>
      <c r="H250" s="1108"/>
      <c r="I250" s="1108"/>
      <c r="J250" s="1108"/>
      <c r="K250" s="1108"/>
      <c r="L250" s="1108"/>
      <c r="M250" s="1108"/>
      <c r="N250" s="1108"/>
      <c r="O250" s="1108"/>
      <c r="P250" s="1108"/>
      <c r="Q250" s="1108"/>
      <c r="R250" s="1108"/>
      <c r="S250" s="1108"/>
      <c r="T250" s="1108"/>
      <c r="U250" s="1108"/>
      <c r="V250" s="1108"/>
      <c r="W250" s="1108"/>
      <c r="X250" s="1108"/>
      <c r="Y250" s="1108"/>
      <c r="Z250" s="1108"/>
      <c r="AA250" s="1108"/>
      <c r="AB250" s="1108"/>
      <c r="AC250" s="1108"/>
      <c r="AD250" s="1108"/>
      <c r="AE250" s="1108"/>
      <c r="AF250" s="1108"/>
      <c r="AG250" s="1108"/>
      <c r="AH250" s="1108"/>
      <c r="AI250" s="1108"/>
      <c r="AJ250" s="1108"/>
      <c r="AK250" s="1108"/>
      <c r="AL250" s="1109"/>
      <c r="AM250" s="1108"/>
      <c r="AN250" s="1108"/>
      <c r="AO250" s="1108"/>
      <c r="AP250" s="1108"/>
      <c r="AQ250" s="1108"/>
      <c r="AR250" s="1108"/>
      <c r="AS250" s="1108"/>
      <c r="AT250" s="1108"/>
      <c r="AU250" s="1108"/>
      <c r="AV250" s="1108"/>
      <c r="AW250" s="1108"/>
      <c r="AX250" s="1108"/>
    </row>
    <row r="251" spans="2:50" ht="24.05" customHeight="1">
      <c r="B251" s="1107">
        <v>5</v>
      </c>
      <c r="C251" s="1107">
        <v>1</v>
      </c>
      <c r="D251" s="1108"/>
      <c r="E251" s="1108"/>
      <c r="F251" s="1108"/>
      <c r="G251" s="1108"/>
      <c r="H251" s="1108"/>
      <c r="I251" s="1108"/>
      <c r="J251" s="1108"/>
      <c r="K251" s="1108"/>
      <c r="L251" s="1108"/>
      <c r="M251" s="1108"/>
      <c r="N251" s="1108"/>
      <c r="O251" s="1108"/>
      <c r="P251" s="1108"/>
      <c r="Q251" s="1108"/>
      <c r="R251" s="1108"/>
      <c r="S251" s="1108"/>
      <c r="T251" s="1108"/>
      <c r="U251" s="1108"/>
      <c r="V251" s="1108"/>
      <c r="W251" s="1108"/>
      <c r="X251" s="1108"/>
      <c r="Y251" s="1108"/>
      <c r="Z251" s="1108"/>
      <c r="AA251" s="1108"/>
      <c r="AB251" s="1108"/>
      <c r="AC251" s="1108"/>
      <c r="AD251" s="1108"/>
      <c r="AE251" s="1108"/>
      <c r="AF251" s="1108"/>
      <c r="AG251" s="1108"/>
      <c r="AH251" s="1108"/>
      <c r="AI251" s="1108"/>
      <c r="AJ251" s="1108"/>
      <c r="AK251" s="1108"/>
      <c r="AL251" s="1109"/>
      <c r="AM251" s="1108"/>
      <c r="AN251" s="1108"/>
      <c r="AO251" s="1108"/>
      <c r="AP251" s="1108"/>
      <c r="AQ251" s="1108"/>
      <c r="AR251" s="1108"/>
      <c r="AS251" s="1108"/>
      <c r="AT251" s="1108"/>
      <c r="AU251" s="1108"/>
      <c r="AV251" s="1108"/>
      <c r="AW251" s="1108"/>
      <c r="AX251" s="1108"/>
    </row>
    <row r="252" spans="2:50" ht="24.05" customHeight="1">
      <c r="B252" s="1107">
        <v>6</v>
      </c>
      <c r="C252" s="1107">
        <v>1</v>
      </c>
      <c r="D252" s="1108"/>
      <c r="E252" s="1108"/>
      <c r="F252" s="1108"/>
      <c r="G252" s="1108"/>
      <c r="H252" s="1108"/>
      <c r="I252" s="1108"/>
      <c r="J252" s="1108"/>
      <c r="K252" s="1108"/>
      <c r="L252" s="1108"/>
      <c r="M252" s="1108"/>
      <c r="N252" s="1108"/>
      <c r="O252" s="1108"/>
      <c r="P252" s="1108"/>
      <c r="Q252" s="1108"/>
      <c r="R252" s="1108"/>
      <c r="S252" s="1108"/>
      <c r="T252" s="1108"/>
      <c r="U252" s="1108"/>
      <c r="V252" s="1108"/>
      <c r="W252" s="1108"/>
      <c r="X252" s="1108"/>
      <c r="Y252" s="1108"/>
      <c r="Z252" s="1108"/>
      <c r="AA252" s="1108"/>
      <c r="AB252" s="1108"/>
      <c r="AC252" s="1108"/>
      <c r="AD252" s="1108"/>
      <c r="AE252" s="1108"/>
      <c r="AF252" s="1108"/>
      <c r="AG252" s="1108"/>
      <c r="AH252" s="1108"/>
      <c r="AI252" s="1108"/>
      <c r="AJ252" s="1108"/>
      <c r="AK252" s="1108"/>
      <c r="AL252" s="1109"/>
      <c r="AM252" s="1108"/>
      <c r="AN252" s="1108"/>
      <c r="AO252" s="1108"/>
      <c r="AP252" s="1108"/>
      <c r="AQ252" s="1108"/>
      <c r="AR252" s="1108"/>
      <c r="AS252" s="1108"/>
      <c r="AT252" s="1108"/>
      <c r="AU252" s="1108"/>
      <c r="AV252" s="1108"/>
      <c r="AW252" s="1108"/>
      <c r="AX252" s="1108"/>
    </row>
    <row r="253" spans="2:50" ht="24.05" customHeight="1">
      <c r="B253" s="1107">
        <v>7</v>
      </c>
      <c r="C253" s="1107">
        <v>1</v>
      </c>
      <c r="D253" s="1108"/>
      <c r="E253" s="1108"/>
      <c r="F253" s="1108"/>
      <c r="G253" s="1108"/>
      <c r="H253" s="1108"/>
      <c r="I253" s="1108"/>
      <c r="J253" s="1108"/>
      <c r="K253" s="1108"/>
      <c r="L253" s="1108"/>
      <c r="M253" s="1108"/>
      <c r="N253" s="1108"/>
      <c r="O253" s="1108"/>
      <c r="P253" s="1108"/>
      <c r="Q253" s="1108"/>
      <c r="R253" s="1108"/>
      <c r="S253" s="1108"/>
      <c r="T253" s="1108"/>
      <c r="U253" s="1108"/>
      <c r="V253" s="1108"/>
      <c r="W253" s="1108"/>
      <c r="X253" s="1108"/>
      <c r="Y253" s="1108"/>
      <c r="Z253" s="1108"/>
      <c r="AA253" s="1108"/>
      <c r="AB253" s="1108"/>
      <c r="AC253" s="1108"/>
      <c r="AD253" s="1108"/>
      <c r="AE253" s="1108"/>
      <c r="AF253" s="1108"/>
      <c r="AG253" s="1108"/>
      <c r="AH253" s="1108"/>
      <c r="AI253" s="1108"/>
      <c r="AJ253" s="1108"/>
      <c r="AK253" s="1108"/>
      <c r="AL253" s="1109"/>
      <c r="AM253" s="1108"/>
      <c r="AN253" s="1108"/>
      <c r="AO253" s="1108"/>
      <c r="AP253" s="1108"/>
      <c r="AQ253" s="1108"/>
      <c r="AR253" s="1108"/>
      <c r="AS253" s="1108"/>
      <c r="AT253" s="1108"/>
      <c r="AU253" s="1108"/>
      <c r="AV253" s="1108"/>
      <c r="AW253" s="1108"/>
      <c r="AX253" s="1108"/>
    </row>
    <row r="254" spans="2:50" ht="24.05" customHeight="1">
      <c r="B254" s="1107">
        <v>8</v>
      </c>
      <c r="C254" s="1107">
        <v>1</v>
      </c>
      <c r="D254" s="1108"/>
      <c r="E254" s="1108"/>
      <c r="F254" s="1108"/>
      <c r="G254" s="1108"/>
      <c r="H254" s="1108"/>
      <c r="I254" s="1108"/>
      <c r="J254" s="1108"/>
      <c r="K254" s="1108"/>
      <c r="L254" s="1108"/>
      <c r="M254" s="1108"/>
      <c r="N254" s="1108"/>
      <c r="O254" s="1108"/>
      <c r="P254" s="1108"/>
      <c r="Q254" s="1108"/>
      <c r="R254" s="1108"/>
      <c r="S254" s="1108"/>
      <c r="T254" s="1108"/>
      <c r="U254" s="1108"/>
      <c r="V254" s="1108"/>
      <c r="W254" s="1108"/>
      <c r="X254" s="1108"/>
      <c r="Y254" s="1108"/>
      <c r="Z254" s="1108"/>
      <c r="AA254" s="1108"/>
      <c r="AB254" s="1108"/>
      <c r="AC254" s="1108"/>
      <c r="AD254" s="1108"/>
      <c r="AE254" s="1108"/>
      <c r="AF254" s="1108"/>
      <c r="AG254" s="1108"/>
      <c r="AH254" s="1108"/>
      <c r="AI254" s="1108"/>
      <c r="AJ254" s="1108"/>
      <c r="AK254" s="1108"/>
      <c r="AL254" s="1109"/>
      <c r="AM254" s="1108"/>
      <c r="AN254" s="1108"/>
      <c r="AO254" s="1108"/>
      <c r="AP254" s="1108"/>
      <c r="AQ254" s="1108"/>
      <c r="AR254" s="1108"/>
      <c r="AS254" s="1108"/>
      <c r="AT254" s="1108"/>
      <c r="AU254" s="1108"/>
      <c r="AV254" s="1108"/>
      <c r="AW254" s="1108"/>
      <c r="AX254" s="1108"/>
    </row>
    <row r="255" spans="2:50" ht="24.05" customHeight="1">
      <c r="B255" s="1107">
        <v>9</v>
      </c>
      <c r="C255" s="1107">
        <v>1</v>
      </c>
      <c r="D255" s="1108"/>
      <c r="E255" s="1108"/>
      <c r="F255" s="1108"/>
      <c r="G255" s="1108"/>
      <c r="H255" s="1108"/>
      <c r="I255" s="1108"/>
      <c r="J255" s="1108"/>
      <c r="K255" s="1108"/>
      <c r="L255" s="1108"/>
      <c r="M255" s="1108"/>
      <c r="N255" s="1108"/>
      <c r="O255" s="1108"/>
      <c r="P255" s="1108"/>
      <c r="Q255" s="1108"/>
      <c r="R255" s="1108"/>
      <c r="S255" s="1108"/>
      <c r="T255" s="1108"/>
      <c r="U255" s="1108"/>
      <c r="V255" s="1108"/>
      <c r="W255" s="1108"/>
      <c r="X255" s="1108"/>
      <c r="Y255" s="1108"/>
      <c r="Z255" s="1108"/>
      <c r="AA255" s="1108"/>
      <c r="AB255" s="1108"/>
      <c r="AC255" s="1108"/>
      <c r="AD255" s="1108"/>
      <c r="AE255" s="1108"/>
      <c r="AF255" s="1108"/>
      <c r="AG255" s="1108"/>
      <c r="AH255" s="1108"/>
      <c r="AI255" s="1108"/>
      <c r="AJ255" s="1108"/>
      <c r="AK255" s="1108"/>
      <c r="AL255" s="1109"/>
      <c r="AM255" s="1108"/>
      <c r="AN255" s="1108"/>
      <c r="AO255" s="1108"/>
      <c r="AP255" s="1108"/>
      <c r="AQ255" s="1108"/>
      <c r="AR255" s="1108"/>
      <c r="AS255" s="1108"/>
      <c r="AT255" s="1108"/>
      <c r="AU255" s="1108"/>
      <c r="AV255" s="1108"/>
      <c r="AW255" s="1108"/>
      <c r="AX255" s="1108"/>
    </row>
    <row r="256" spans="2:50" ht="24.05" customHeight="1">
      <c r="B256" s="1107">
        <v>10</v>
      </c>
      <c r="C256" s="1107">
        <v>1</v>
      </c>
      <c r="D256" s="1108"/>
      <c r="E256" s="1108"/>
      <c r="F256" s="1108"/>
      <c r="G256" s="1108"/>
      <c r="H256" s="1108"/>
      <c r="I256" s="1108"/>
      <c r="J256" s="1108"/>
      <c r="K256" s="1108"/>
      <c r="L256" s="1108"/>
      <c r="M256" s="1108"/>
      <c r="N256" s="1108"/>
      <c r="O256" s="1108"/>
      <c r="P256" s="1108"/>
      <c r="Q256" s="1108"/>
      <c r="R256" s="1108"/>
      <c r="S256" s="1108"/>
      <c r="T256" s="1108"/>
      <c r="U256" s="1108"/>
      <c r="V256" s="1108"/>
      <c r="W256" s="1108"/>
      <c r="X256" s="1108"/>
      <c r="Y256" s="1108"/>
      <c r="Z256" s="1108"/>
      <c r="AA256" s="1108"/>
      <c r="AB256" s="1108"/>
      <c r="AC256" s="1108"/>
      <c r="AD256" s="1108"/>
      <c r="AE256" s="1108"/>
      <c r="AF256" s="1108"/>
      <c r="AG256" s="1108"/>
      <c r="AH256" s="1108"/>
      <c r="AI256" s="1108"/>
      <c r="AJ256" s="1108"/>
      <c r="AK256" s="1108"/>
      <c r="AL256" s="1109"/>
      <c r="AM256" s="1108"/>
      <c r="AN256" s="1108"/>
      <c r="AO256" s="1108"/>
      <c r="AP256" s="1108"/>
      <c r="AQ256" s="1108"/>
      <c r="AR256" s="1108"/>
      <c r="AS256" s="1108"/>
      <c r="AT256" s="1108"/>
      <c r="AU256" s="1108"/>
      <c r="AV256" s="1108"/>
      <c r="AW256" s="1108"/>
      <c r="AX256" s="1108"/>
    </row>
    <row r="258" spans="2:50">
      <c r="C258" s="502" t="s">
        <v>140</v>
      </c>
    </row>
    <row r="259" spans="2:50" ht="24.05" customHeight="1">
      <c r="B259" s="1107"/>
      <c r="C259" s="1107"/>
      <c r="D259" s="651" t="s">
        <v>145</v>
      </c>
      <c r="E259" s="651"/>
      <c r="F259" s="651"/>
      <c r="G259" s="651"/>
      <c r="H259" s="651"/>
      <c r="I259" s="651"/>
      <c r="J259" s="651"/>
      <c r="K259" s="651"/>
      <c r="L259" s="651"/>
      <c r="M259" s="651"/>
      <c r="N259" s="651" t="s">
        <v>146</v>
      </c>
      <c r="O259" s="651"/>
      <c r="P259" s="651"/>
      <c r="Q259" s="651"/>
      <c r="R259" s="651"/>
      <c r="S259" s="651"/>
      <c r="T259" s="651"/>
      <c r="U259" s="651"/>
      <c r="V259" s="651"/>
      <c r="W259" s="651"/>
      <c r="X259" s="651"/>
      <c r="Y259" s="651"/>
      <c r="Z259" s="651"/>
      <c r="AA259" s="651"/>
      <c r="AB259" s="651"/>
      <c r="AC259" s="651"/>
      <c r="AD259" s="651"/>
      <c r="AE259" s="651"/>
      <c r="AF259" s="651"/>
      <c r="AG259" s="651"/>
      <c r="AH259" s="651"/>
      <c r="AI259" s="651"/>
      <c r="AJ259" s="651"/>
      <c r="AK259" s="651"/>
      <c r="AL259" s="652" t="s">
        <v>147</v>
      </c>
      <c r="AM259" s="651"/>
      <c r="AN259" s="651"/>
      <c r="AO259" s="651"/>
      <c r="AP259" s="651"/>
      <c r="AQ259" s="651"/>
      <c r="AR259" s="651" t="s">
        <v>148</v>
      </c>
      <c r="AS259" s="651"/>
      <c r="AT259" s="651"/>
      <c r="AU259" s="651"/>
      <c r="AV259" s="651" t="s">
        <v>149</v>
      </c>
      <c r="AW259" s="651"/>
      <c r="AX259" s="651"/>
    </row>
    <row r="260" spans="2:50" ht="24.05" customHeight="1">
      <c r="B260" s="1107">
        <v>1</v>
      </c>
      <c r="C260" s="1107">
        <v>1</v>
      </c>
      <c r="D260" s="1397"/>
      <c r="E260" s="1397"/>
      <c r="F260" s="1397"/>
      <c r="G260" s="1397"/>
      <c r="H260" s="1397"/>
      <c r="I260" s="1397"/>
      <c r="J260" s="1397"/>
      <c r="K260" s="1397"/>
      <c r="L260" s="1397"/>
      <c r="M260" s="1397"/>
      <c r="N260" s="1108"/>
      <c r="O260" s="1108"/>
      <c r="P260" s="1108"/>
      <c r="Q260" s="1108"/>
      <c r="R260" s="1108"/>
      <c r="S260" s="1108"/>
      <c r="T260" s="1108"/>
      <c r="U260" s="1108"/>
      <c r="V260" s="1108"/>
      <c r="W260" s="1108"/>
      <c r="X260" s="1108"/>
      <c r="Y260" s="1108"/>
      <c r="Z260" s="1108"/>
      <c r="AA260" s="1108"/>
      <c r="AB260" s="1108"/>
      <c r="AC260" s="1108"/>
      <c r="AD260" s="1108"/>
      <c r="AE260" s="1108"/>
      <c r="AF260" s="1108"/>
      <c r="AG260" s="1108"/>
      <c r="AH260" s="1108"/>
      <c r="AI260" s="1108"/>
      <c r="AJ260" s="1108"/>
      <c r="AK260" s="1108"/>
      <c r="AL260" s="1109"/>
      <c r="AM260" s="1108"/>
      <c r="AN260" s="1108"/>
      <c r="AO260" s="1108"/>
      <c r="AP260" s="1108"/>
      <c r="AQ260" s="1108"/>
      <c r="AR260" s="1108"/>
      <c r="AS260" s="1108"/>
      <c r="AT260" s="1108"/>
      <c r="AU260" s="1108"/>
      <c r="AV260" s="1108"/>
      <c r="AW260" s="1108"/>
      <c r="AX260" s="1108"/>
    </row>
    <row r="261" spans="2:50" ht="24.05" customHeight="1">
      <c r="B261" s="1107">
        <v>2</v>
      </c>
      <c r="C261" s="1107">
        <v>1</v>
      </c>
      <c r="D261" s="1397"/>
      <c r="E261" s="1397"/>
      <c r="F261" s="1397"/>
      <c r="G261" s="1397"/>
      <c r="H261" s="1397"/>
      <c r="I261" s="1397"/>
      <c r="J261" s="1397"/>
      <c r="K261" s="1397"/>
      <c r="L261" s="1397"/>
      <c r="M261" s="1397"/>
      <c r="N261" s="1108"/>
      <c r="O261" s="1108"/>
      <c r="P261" s="1108"/>
      <c r="Q261" s="1108"/>
      <c r="R261" s="1108"/>
      <c r="S261" s="1108"/>
      <c r="T261" s="1108"/>
      <c r="U261" s="1108"/>
      <c r="V261" s="1108"/>
      <c r="W261" s="1108"/>
      <c r="X261" s="1108"/>
      <c r="Y261" s="1108"/>
      <c r="Z261" s="1108"/>
      <c r="AA261" s="1108"/>
      <c r="AB261" s="1108"/>
      <c r="AC261" s="1108"/>
      <c r="AD261" s="1108"/>
      <c r="AE261" s="1108"/>
      <c r="AF261" s="1108"/>
      <c r="AG261" s="1108"/>
      <c r="AH261" s="1108"/>
      <c r="AI261" s="1108"/>
      <c r="AJ261" s="1108"/>
      <c r="AK261" s="1108"/>
      <c r="AL261" s="1109"/>
      <c r="AM261" s="1108"/>
      <c r="AN261" s="1108"/>
      <c r="AO261" s="1108"/>
      <c r="AP261" s="1108"/>
      <c r="AQ261" s="1108"/>
      <c r="AR261" s="1108"/>
      <c r="AS261" s="1108"/>
      <c r="AT261" s="1108"/>
      <c r="AU261" s="1108"/>
      <c r="AV261" s="1108"/>
      <c r="AW261" s="1108"/>
      <c r="AX261" s="1108"/>
    </row>
    <row r="262" spans="2:50" ht="24.05" customHeight="1">
      <c r="B262" s="1107">
        <v>3</v>
      </c>
      <c r="C262" s="1107">
        <v>1</v>
      </c>
      <c r="D262" s="1397"/>
      <c r="E262" s="1397"/>
      <c r="F262" s="1397"/>
      <c r="G262" s="1397"/>
      <c r="H262" s="1397"/>
      <c r="I262" s="1397"/>
      <c r="J262" s="1397"/>
      <c r="K262" s="1397"/>
      <c r="L262" s="1397"/>
      <c r="M262" s="1397"/>
      <c r="N262" s="1108"/>
      <c r="O262" s="1108"/>
      <c r="P262" s="1108"/>
      <c r="Q262" s="1108"/>
      <c r="R262" s="1108"/>
      <c r="S262" s="1108"/>
      <c r="T262" s="1108"/>
      <c r="U262" s="1108"/>
      <c r="V262" s="1108"/>
      <c r="W262" s="1108"/>
      <c r="X262" s="1108"/>
      <c r="Y262" s="1108"/>
      <c r="Z262" s="1108"/>
      <c r="AA262" s="1108"/>
      <c r="AB262" s="1108"/>
      <c r="AC262" s="1108"/>
      <c r="AD262" s="1108"/>
      <c r="AE262" s="1108"/>
      <c r="AF262" s="1108"/>
      <c r="AG262" s="1108"/>
      <c r="AH262" s="1108"/>
      <c r="AI262" s="1108"/>
      <c r="AJ262" s="1108"/>
      <c r="AK262" s="1108"/>
      <c r="AL262" s="1109"/>
      <c r="AM262" s="1108"/>
      <c r="AN262" s="1108"/>
      <c r="AO262" s="1108"/>
      <c r="AP262" s="1108"/>
      <c r="AQ262" s="1108"/>
      <c r="AR262" s="1108"/>
      <c r="AS262" s="1108"/>
      <c r="AT262" s="1108"/>
      <c r="AU262" s="1108"/>
      <c r="AV262" s="1108"/>
      <c r="AW262" s="1108"/>
      <c r="AX262" s="1108"/>
    </row>
    <row r="263" spans="2:50" ht="24.05" customHeight="1">
      <c r="B263" s="1107">
        <v>4</v>
      </c>
      <c r="C263" s="1107">
        <v>1</v>
      </c>
      <c r="D263" s="1397"/>
      <c r="E263" s="1397"/>
      <c r="F263" s="1397"/>
      <c r="G263" s="1397"/>
      <c r="H263" s="1397"/>
      <c r="I263" s="1397"/>
      <c r="J263" s="1397"/>
      <c r="K263" s="1397"/>
      <c r="L263" s="1397"/>
      <c r="M263" s="1397"/>
      <c r="N263" s="1108"/>
      <c r="O263" s="1108"/>
      <c r="P263" s="1108"/>
      <c r="Q263" s="1108"/>
      <c r="R263" s="1108"/>
      <c r="S263" s="1108"/>
      <c r="T263" s="1108"/>
      <c r="U263" s="1108"/>
      <c r="V263" s="1108"/>
      <c r="W263" s="1108"/>
      <c r="X263" s="1108"/>
      <c r="Y263" s="1108"/>
      <c r="Z263" s="1108"/>
      <c r="AA263" s="1108"/>
      <c r="AB263" s="1108"/>
      <c r="AC263" s="1108"/>
      <c r="AD263" s="1108"/>
      <c r="AE263" s="1108"/>
      <c r="AF263" s="1108"/>
      <c r="AG263" s="1108"/>
      <c r="AH263" s="1108"/>
      <c r="AI263" s="1108"/>
      <c r="AJ263" s="1108"/>
      <c r="AK263" s="1108"/>
      <c r="AL263" s="1109"/>
      <c r="AM263" s="1108"/>
      <c r="AN263" s="1108"/>
      <c r="AO263" s="1108"/>
      <c r="AP263" s="1108"/>
      <c r="AQ263" s="1108"/>
      <c r="AR263" s="1108"/>
      <c r="AS263" s="1108"/>
      <c r="AT263" s="1108"/>
      <c r="AU263" s="1108"/>
      <c r="AV263" s="1108"/>
      <c r="AW263" s="1108"/>
      <c r="AX263" s="1108"/>
    </row>
    <row r="264" spans="2:50" ht="24.05" customHeight="1">
      <c r="B264" s="1107">
        <v>5</v>
      </c>
      <c r="C264" s="1107">
        <v>1</v>
      </c>
      <c r="D264" s="1108"/>
      <c r="E264" s="1108"/>
      <c r="F264" s="1108"/>
      <c r="G264" s="1108"/>
      <c r="H264" s="1108"/>
      <c r="I264" s="1108"/>
      <c r="J264" s="1108"/>
      <c r="K264" s="1108"/>
      <c r="L264" s="1108"/>
      <c r="M264" s="1108"/>
      <c r="N264" s="1108"/>
      <c r="O264" s="1108"/>
      <c r="P264" s="1108"/>
      <c r="Q264" s="1108"/>
      <c r="R264" s="1108"/>
      <c r="S264" s="1108"/>
      <c r="T264" s="1108"/>
      <c r="U264" s="1108"/>
      <c r="V264" s="1108"/>
      <c r="W264" s="1108"/>
      <c r="X264" s="1108"/>
      <c r="Y264" s="1108"/>
      <c r="Z264" s="1108"/>
      <c r="AA264" s="1108"/>
      <c r="AB264" s="1108"/>
      <c r="AC264" s="1108"/>
      <c r="AD264" s="1108"/>
      <c r="AE264" s="1108"/>
      <c r="AF264" s="1108"/>
      <c r="AG264" s="1108"/>
      <c r="AH264" s="1108"/>
      <c r="AI264" s="1108"/>
      <c r="AJ264" s="1108"/>
      <c r="AK264" s="1108"/>
      <c r="AL264" s="1109"/>
      <c r="AM264" s="1108"/>
      <c r="AN264" s="1108"/>
      <c r="AO264" s="1108"/>
      <c r="AP264" s="1108"/>
      <c r="AQ264" s="1108"/>
      <c r="AR264" s="1108"/>
      <c r="AS264" s="1108"/>
      <c r="AT264" s="1108"/>
      <c r="AU264" s="1108"/>
      <c r="AV264" s="1108"/>
      <c r="AW264" s="1108"/>
      <c r="AX264" s="1108"/>
    </row>
    <row r="265" spans="2:50" ht="24.05" customHeight="1">
      <c r="B265" s="1107">
        <v>6</v>
      </c>
      <c r="C265" s="1107">
        <v>1</v>
      </c>
      <c r="D265" s="1108"/>
      <c r="E265" s="1108"/>
      <c r="F265" s="1108"/>
      <c r="G265" s="1108"/>
      <c r="H265" s="1108"/>
      <c r="I265" s="1108"/>
      <c r="J265" s="1108"/>
      <c r="K265" s="1108"/>
      <c r="L265" s="1108"/>
      <c r="M265" s="1108"/>
      <c r="N265" s="1108"/>
      <c r="O265" s="1108"/>
      <c r="P265" s="1108"/>
      <c r="Q265" s="1108"/>
      <c r="R265" s="1108"/>
      <c r="S265" s="1108"/>
      <c r="T265" s="1108"/>
      <c r="U265" s="1108"/>
      <c r="V265" s="1108"/>
      <c r="W265" s="1108"/>
      <c r="X265" s="1108"/>
      <c r="Y265" s="1108"/>
      <c r="Z265" s="1108"/>
      <c r="AA265" s="1108"/>
      <c r="AB265" s="1108"/>
      <c r="AC265" s="1108"/>
      <c r="AD265" s="1108"/>
      <c r="AE265" s="1108"/>
      <c r="AF265" s="1108"/>
      <c r="AG265" s="1108"/>
      <c r="AH265" s="1108"/>
      <c r="AI265" s="1108"/>
      <c r="AJ265" s="1108"/>
      <c r="AK265" s="1108"/>
      <c r="AL265" s="1109"/>
      <c r="AM265" s="1108"/>
      <c r="AN265" s="1108"/>
      <c r="AO265" s="1108"/>
      <c r="AP265" s="1108"/>
      <c r="AQ265" s="1108"/>
      <c r="AR265" s="1108"/>
      <c r="AS265" s="1108"/>
      <c r="AT265" s="1108"/>
      <c r="AU265" s="1108"/>
      <c r="AV265" s="1108"/>
      <c r="AW265" s="1108"/>
      <c r="AX265" s="1108"/>
    </row>
    <row r="266" spans="2:50" ht="24.05" customHeight="1">
      <c r="B266" s="1107">
        <v>7</v>
      </c>
      <c r="C266" s="1107">
        <v>1</v>
      </c>
      <c r="D266" s="1108"/>
      <c r="E266" s="1108"/>
      <c r="F266" s="1108"/>
      <c r="G266" s="1108"/>
      <c r="H266" s="1108"/>
      <c r="I266" s="1108"/>
      <c r="J266" s="1108"/>
      <c r="K266" s="1108"/>
      <c r="L266" s="1108"/>
      <c r="M266" s="1108"/>
      <c r="N266" s="1108"/>
      <c r="O266" s="1108"/>
      <c r="P266" s="1108"/>
      <c r="Q266" s="1108"/>
      <c r="R266" s="1108"/>
      <c r="S266" s="1108"/>
      <c r="T266" s="1108"/>
      <c r="U266" s="1108"/>
      <c r="V266" s="1108"/>
      <c r="W266" s="1108"/>
      <c r="X266" s="1108"/>
      <c r="Y266" s="1108"/>
      <c r="Z266" s="1108"/>
      <c r="AA266" s="1108"/>
      <c r="AB266" s="1108"/>
      <c r="AC266" s="1108"/>
      <c r="AD266" s="1108"/>
      <c r="AE266" s="1108"/>
      <c r="AF266" s="1108"/>
      <c r="AG266" s="1108"/>
      <c r="AH266" s="1108"/>
      <c r="AI266" s="1108"/>
      <c r="AJ266" s="1108"/>
      <c r="AK266" s="1108"/>
      <c r="AL266" s="1109"/>
      <c r="AM266" s="1108"/>
      <c r="AN266" s="1108"/>
      <c r="AO266" s="1108"/>
      <c r="AP266" s="1108"/>
      <c r="AQ266" s="1108"/>
      <c r="AR266" s="1108"/>
      <c r="AS266" s="1108"/>
      <c r="AT266" s="1108"/>
      <c r="AU266" s="1108"/>
      <c r="AV266" s="1108"/>
      <c r="AW266" s="1108"/>
      <c r="AX266" s="1108"/>
    </row>
    <row r="267" spans="2:50" ht="24.05" customHeight="1">
      <c r="B267" s="1107">
        <v>8</v>
      </c>
      <c r="C267" s="1107">
        <v>1</v>
      </c>
      <c r="D267" s="1108"/>
      <c r="E267" s="1108"/>
      <c r="F267" s="1108"/>
      <c r="G267" s="1108"/>
      <c r="H267" s="1108"/>
      <c r="I267" s="1108"/>
      <c r="J267" s="1108"/>
      <c r="K267" s="1108"/>
      <c r="L267" s="1108"/>
      <c r="M267" s="1108"/>
      <c r="N267" s="1108"/>
      <c r="O267" s="1108"/>
      <c r="P267" s="1108"/>
      <c r="Q267" s="1108"/>
      <c r="R267" s="1108"/>
      <c r="S267" s="1108"/>
      <c r="T267" s="1108"/>
      <c r="U267" s="1108"/>
      <c r="V267" s="1108"/>
      <c r="W267" s="1108"/>
      <c r="X267" s="1108"/>
      <c r="Y267" s="1108"/>
      <c r="Z267" s="1108"/>
      <c r="AA267" s="1108"/>
      <c r="AB267" s="1108"/>
      <c r="AC267" s="1108"/>
      <c r="AD267" s="1108"/>
      <c r="AE267" s="1108"/>
      <c r="AF267" s="1108"/>
      <c r="AG267" s="1108"/>
      <c r="AH267" s="1108"/>
      <c r="AI267" s="1108"/>
      <c r="AJ267" s="1108"/>
      <c r="AK267" s="1108"/>
      <c r="AL267" s="1109"/>
      <c r="AM267" s="1108"/>
      <c r="AN267" s="1108"/>
      <c r="AO267" s="1108"/>
      <c r="AP267" s="1108"/>
      <c r="AQ267" s="1108"/>
      <c r="AR267" s="1108"/>
      <c r="AS267" s="1108"/>
      <c r="AT267" s="1108"/>
      <c r="AU267" s="1108"/>
      <c r="AV267" s="1108"/>
      <c r="AW267" s="1108"/>
      <c r="AX267" s="1108"/>
    </row>
    <row r="268" spans="2:50" ht="24.05" customHeight="1">
      <c r="B268" s="1107">
        <v>9</v>
      </c>
      <c r="C268" s="1107">
        <v>1</v>
      </c>
      <c r="D268" s="1108"/>
      <c r="E268" s="1108"/>
      <c r="F268" s="1108"/>
      <c r="G268" s="1108"/>
      <c r="H268" s="1108"/>
      <c r="I268" s="1108"/>
      <c r="J268" s="1108"/>
      <c r="K268" s="1108"/>
      <c r="L268" s="1108"/>
      <c r="M268" s="1108"/>
      <c r="N268" s="1108"/>
      <c r="O268" s="1108"/>
      <c r="P268" s="1108"/>
      <c r="Q268" s="1108"/>
      <c r="R268" s="1108"/>
      <c r="S268" s="1108"/>
      <c r="T268" s="1108"/>
      <c r="U268" s="1108"/>
      <c r="V268" s="1108"/>
      <c r="W268" s="1108"/>
      <c r="X268" s="1108"/>
      <c r="Y268" s="1108"/>
      <c r="Z268" s="1108"/>
      <c r="AA268" s="1108"/>
      <c r="AB268" s="1108"/>
      <c r="AC268" s="1108"/>
      <c r="AD268" s="1108"/>
      <c r="AE268" s="1108"/>
      <c r="AF268" s="1108"/>
      <c r="AG268" s="1108"/>
      <c r="AH268" s="1108"/>
      <c r="AI268" s="1108"/>
      <c r="AJ268" s="1108"/>
      <c r="AK268" s="1108"/>
      <c r="AL268" s="1109"/>
      <c r="AM268" s="1108"/>
      <c r="AN268" s="1108"/>
      <c r="AO268" s="1108"/>
      <c r="AP268" s="1108"/>
      <c r="AQ268" s="1108"/>
      <c r="AR268" s="1108"/>
      <c r="AS268" s="1108"/>
      <c r="AT268" s="1108"/>
      <c r="AU268" s="1108"/>
      <c r="AV268" s="1108"/>
      <c r="AW268" s="1108"/>
      <c r="AX268" s="1108"/>
    </row>
    <row r="269" spans="2:50" ht="24.05" customHeight="1">
      <c r="B269" s="1107">
        <v>10</v>
      </c>
      <c r="C269" s="1107">
        <v>1</v>
      </c>
      <c r="D269" s="1108"/>
      <c r="E269" s="1108"/>
      <c r="F269" s="1108"/>
      <c r="G269" s="1108"/>
      <c r="H269" s="1108"/>
      <c r="I269" s="1108"/>
      <c r="J269" s="1108"/>
      <c r="K269" s="1108"/>
      <c r="L269" s="1108"/>
      <c r="M269" s="1108"/>
      <c r="N269" s="1108"/>
      <c r="O269" s="1108"/>
      <c r="P269" s="1108"/>
      <c r="Q269" s="1108"/>
      <c r="R269" s="1108"/>
      <c r="S269" s="1108"/>
      <c r="T269" s="1108"/>
      <c r="U269" s="1108"/>
      <c r="V269" s="1108"/>
      <c r="W269" s="1108"/>
      <c r="X269" s="1108"/>
      <c r="Y269" s="1108"/>
      <c r="Z269" s="1108"/>
      <c r="AA269" s="1108"/>
      <c r="AB269" s="1108"/>
      <c r="AC269" s="1108"/>
      <c r="AD269" s="1108"/>
      <c r="AE269" s="1108"/>
      <c r="AF269" s="1108"/>
      <c r="AG269" s="1108"/>
      <c r="AH269" s="1108"/>
      <c r="AI269" s="1108"/>
      <c r="AJ269" s="1108"/>
      <c r="AK269" s="1108"/>
      <c r="AL269" s="1109"/>
      <c r="AM269" s="1108"/>
      <c r="AN269" s="1108"/>
      <c r="AO269" s="1108"/>
      <c r="AP269" s="1108"/>
      <c r="AQ269" s="1108"/>
      <c r="AR269" s="1108"/>
      <c r="AS269" s="1108"/>
      <c r="AT269" s="1108"/>
      <c r="AU269" s="1108"/>
      <c r="AV269" s="1108"/>
      <c r="AW269" s="1108"/>
      <c r="AX269" s="1108"/>
    </row>
    <row r="271" spans="2:50">
      <c r="C271" s="502" t="s">
        <v>142</v>
      </c>
    </row>
    <row r="272" spans="2:50" ht="24.05" customHeight="1">
      <c r="B272" s="1107"/>
      <c r="C272" s="1107"/>
      <c r="D272" s="651" t="s">
        <v>145</v>
      </c>
      <c r="E272" s="651"/>
      <c r="F272" s="651"/>
      <c r="G272" s="651"/>
      <c r="H272" s="651"/>
      <c r="I272" s="651"/>
      <c r="J272" s="651"/>
      <c r="K272" s="651"/>
      <c r="L272" s="651"/>
      <c r="M272" s="651"/>
      <c r="N272" s="651" t="s">
        <v>146</v>
      </c>
      <c r="O272" s="651"/>
      <c r="P272" s="651"/>
      <c r="Q272" s="651"/>
      <c r="R272" s="651"/>
      <c r="S272" s="651"/>
      <c r="T272" s="651"/>
      <c r="U272" s="651"/>
      <c r="V272" s="651"/>
      <c r="W272" s="651"/>
      <c r="X272" s="651"/>
      <c r="Y272" s="651"/>
      <c r="Z272" s="651"/>
      <c r="AA272" s="651"/>
      <c r="AB272" s="651"/>
      <c r="AC272" s="651"/>
      <c r="AD272" s="651"/>
      <c r="AE272" s="651"/>
      <c r="AF272" s="651"/>
      <c r="AG272" s="651"/>
      <c r="AH272" s="651"/>
      <c r="AI272" s="651"/>
      <c r="AJ272" s="651"/>
      <c r="AK272" s="651"/>
      <c r="AL272" s="652" t="s">
        <v>147</v>
      </c>
      <c r="AM272" s="651"/>
      <c r="AN272" s="651"/>
      <c r="AO272" s="651"/>
      <c r="AP272" s="651"/>
      <c r="AQ272" s="651"/>
      <c r="AR272" s="651" t="s">
        <v>148</v>
      </c>
      <c r="AS272" s="651"/>
      <c r="AT272" s="651"/>
      <c r="AU272" s="651"/>
      <c r="AV272" s="651" t="s">
        <v>149</v>
      </c>
      <c r="AW272" s="651"/>
      <c r="AX272" s="651"/>
    </row>
    <row r="273" spans="2:50" ht="24.05" customHeight="1">
      <c r="B273" s="1107">
        <v>1</v>
      </c>
      <c r="C273" s="1107">
        <v>1</v>
      </c>
      <c r="D273" s="1108"/>
      <c r="E273" s="1108"/>
      <c r="F273" s="1108"/>
      <c r="G273" s="1108"/>
      <c r="H273" s="1108"/>
      <c r="I273" s="1108"/>
      <c r="J273" s="1108"/>
      <c r="K273" s="1108"/>
      <c r="L273" s="1108"/>
      <c r="M273" s="1108"/>
      <c r="N273" s="1108"/>
      <c r="O273" s="1108"/>
      <c r="P273" s="1108"/>
      <c r="Q273" s="1108"/>
      <c r="R273" s="1108"/>
      <c r="S273" s="1108"/>
      <c r="T273" s="1108"/>
      <c r="U273" s="1108"/>
      <c r="V273" s="1108"/>
      <c r="W273" s="1108"/>
      <c r="X273" s="1108"/>
      <c r="Y273" s="1108"/>
      <c r="Z273" s="1108"/>
      <c r="AA273" s="1108"/>
      <c r="AB273" s="1108"/>
      <c r="AC273" s="1108"/>
      <c r="AD273" s="1108"/>
      <c r="AE273" s="1108"/>
      <c r="AF273" s="1108"/>
      <c r="AG273" s="1108"/>
      <c r="AH273" s="1108"/>
      <c r="AI273" s="1108"/>
      <c r="AJ273" s="1108"/>
      <c r="AK273" s="1108"/>
      <c r="AL273" s="1109"/>
      <c r="AM273" s="1108"/>
      <c r="AN273" s="1108"/>
      <c r="AO273" s="1108"/>
      <c r="AP273" s="1108"/>
      <c r="AQ273" s="1108"/>
      <c r="AR273" s="1108"/>
      <c r="AS273" s="1108"/>
      <c r="AT273" s="1108"/>
      <c r="AU273" s="1108"/>
      <c r="AV273" s="1108"/>
      <c r="AW273" s="1108"/>
      <c r="AX273" s="1108"/>
    </row>
    <row r="274" spans="2:50" ht="24.05" customHeight="1">
      <c r="B274" s="1107">
        <v>2</v>
      </c>
      <c r="C274" s="1107">
        <v>1</v>
      </c>
      <c r="D274" s="1108"/>
      <c r="E274" s="1108"/>
      <c r="F274" s="1108"/>
      <c r="G274" s="1108"/>
      <c r="H274" s="1108"/>
      <c r="I274" s="1108"/>
      <c r="J274" s="1108"/>
      <c r="K274" s="1108"/>
      <c r="L274" s="1108"/>
      <c r="M274" s="1108"/>
      <c r="N274" s="1108"/>
      <c r="O274" s="1108"/>
      <c r="P274" s="1108"/>
      <c r="Q274" s="1108"/>
      <c r="R274" s="1108"/>
      <c r="S274" s="1108"/>
      <c r="T274" s="1108"/>
      <c r="U274" s="1108"/>
      <c r="V274" s="1108"/>
      <c r="W274" s="1108"/>
      <c r="X274" s="1108"/>
      <c r="Y274" s="1108"/>
      <c r="Z274" s="1108"/>
      <c r="AA274" s="1108"/>
      <c r="AB274" s="1108"/>
      <c r="AC274" s="1108"/>
      <c r="AD274" s="1108"/>
      <c r="AE274" s="1108"/>
      <c r="AF274" s="1108"/>
      <c r="AG274" s="1108"/>
      <c r="AH274" s="1108"/>
      <c r="AI274" s="1108"/>
      <c r="AJ274" s="1108"/>
      <c r="AK274" s="1108"/>
      <c r="AL274" s="1109"/>
      <c r="AM274" s="1108"/>
      <c r="AN274" s="1108"/>
      <c r="AO274" s="1108"/>
      <c r="AP274" s="1108"/>
      <c r="AQ274" s="1108"/>
      <c r="AR274" s="1108"/>
      <c r="AS274" s="1108"/>
      <c r="AT274" s="1108"/>
      <c r="AU274" s="1108"/>
      <c r="AV274" s="1108"/>
      <c r="AW274" s="1108"/>
      <c r="AX274" s="1108"/>
    </row>
    <row r="275" spans="2:50" ht="24.05" customHeight="1">
      <c r="B275" s="1107">
        <v>3</v>
      </c>
      <c r="C275" s="1107">
        <v>1</v>
      </c>
      <c r="D275" s="1108"/>
      <c r="E275" s="1108"/>
      <c r="F275" s="1108"/>
      <c r="G275" s="1108"/>
      <c r="H275" s="1108"/>
      <c r="I275" s="1108"/>
      <c r="J275" s="1108"/>
      <c r="K275" s="1108"/>
      <c r="L275" s="1108"/>
      <c r="M275" s="1108"/>
      <c r="N275" s="1108"/>
      <c r="O275" s="1108"/>
      <c r="P275" s="1108"/>
      <c r="Q275" s="1108"/>
      <c r="R275" s="1108"/>
      <c r="S275" s="1108"/>
      <c r="T275" s="1108"/>
      <c r="U275" s="1108"/>
      <c r="V275" s="1108"/>
      <c r="W275" s="1108"/>
      <c r="X275" s="1108"/>
      <c r="Y275" s="1108"/>
      <c r="Z275" s="1108"/>
      <c r="AA275" s="1108"/>
      <c r="AB275" s="1108"/>
      <c r="AC275" s="1108"/>
      <c r="AD275" s="1108"/>
      <c r="AE275" s="1108"/>
      <c r="AF275" s="1108"/>
      <c r="AG275" s="1108"/>
      <c r="AH275" s="1108"/>
      <c r="AI275" s="1108"/>
      <c r="AJ275" s="1108"/>
      <c r="AK275" s="1108"/>
      <c r="AL275" s="1109"/>
      <c r="AM275" s="1108"/>
      <c r="AN275" s="1108"/>
      <c r="AO275" s="1108"/>
      <c r="AP275" s="1108"/>
      <c r="AQ275" s="1108"/>
      <c r="AR275" s="1108"/>
      <c r="AS275" s="1108"/>
      <c r="AT275" s="1108"/>
      <c r="AU275" s="1108"/>
      <c r="AV275" s="1108"/>
      <c r="AW275" s="1108"/>
      <c r="AX275" s="1108"/>
    </row>
    <row r="276" spans="2:50" ht="24.05" customHeight="1">
      <c r="B276" s="1107">
        <v>4</v>
      </c>
      <c r="C276" s="1107">
        <v>1</v>
      </c>
      <c r="D276" s="1108"/>
      <c r="E276" s="1108"/>
      <c r="F276" s="1108"/>
      <c r="G276" s="1108"/>
      <c r="H276" s="1108"/>
      <c r="I276" s="1108"/>
      <c r="J276" s="1108"/>
      <c r="K276" s="1108"/>
      <c r="L276" s="1108"/>
      <c r="M276" s="1108"/>
      <c r="N276" s="1108"/>
      <c r="O276" s="1108"/>
      <c r="P276" s="1108"/>
      <c r="Q276" s="1108"/>
      <c r="R276" s="1108"/>
      <c r="S276" s="1108"/>
      <c r="T276" s="1108"/>
      <c r="U276" s="1108"/>
      <c r="V276" s="1108"/>
      <c r="W276" s="1108"/>
      <c r="X276" s="1108"/>
      <c r="Y276" s="1108"/>
      <c r="Z276" s="1108"/>
      <c r="AA276" s="1108"/>
      <c r="AB276" s="1108"/>
      <c r="AC276" s="1108"/>
      <c r="AD276" s="1108"/>
      <c r="AE276" s="1108"/>
      <c r="AF276" s="1108"/>
      <c r="AG276" s="1108"/>
      <c r="AH276" s="1108"/>
      <c r="AI276" s="1108"/>
      <c r="AJ276" s="1108"/>
      <c r="AK276" s="1108"/>
      <c r="AL276" s="1109"/>
      <c r="AM276" s="1108"/>
      <c r="AN276" s="1108"/>
      <c r="AO276" s="1108"/>
      <c r="AP276" s="1108"/>
      <c r="AQ276" s="1108"/>
      <c r="AR276" s="1108"/>
      <c r="AS276" s="1108"/>
      <c r="AT276" s="1108"/>
      <c r="AU276" s="1108"/>
      <c r="AV276" s="1108"/>
      <c r="AW276" s="1108"/>
      <c r="AX276" s="1108"/>
    </row>
    <row r="277" spans="2:50" ht="24.05" customHeight="1">
      <c r="B277" s="1107">
        <v>5</v>
      </c>
      <c r="C277" s="1107">
        <v>1</v>
      </c>
      <c r="D277" s="1108"/>
      <c r="E277" s="1108"/>
      <c r="F277" s="1108"/>
      <c r="G277" s="1108"/>
      <c r="H277" s="1108"/>
      <c r="I277" s="1108"/>
      <c r="J277" s="1108"/>
      <c r="K277" s="1108"/>
      <c r="L277" s="1108"/>
      <c r="M277" s="1108"/>
      <c r="N277" s="1108"/>
      <c r="O277" s="1108"/>
      <c r="P277" s="1108"/>
      <c r="Q277" s="1108"/>
      <c r="R277" s="1108"/>
      <c r="S277" s="1108"/>
      <c r="T277" s="1108"/>
      <c r="U277" s="1108"/>
      <c r="V277" s="1108"/>
      <c r="W277" s="1108"/>
      <c r="X277" s="1108"/>
      <c r="Y277" s="1108"/>
      <c r="Z277" s="1108"/>
      <c r="AA277" s="1108"/>
      <c r="AB277" s="1108"/>
      <c r="AC277" s="1108"/>
      <c r="AD277" s="1108"/>
      <c r="AE277" s="1108"/>
      <c r="AF277" s="1108"/>
      <c r="AG277" s="1108"/>
      <c r="AH277" s="1108"/>
      <c r="AI277" s="1108"/>
      <c r="AJ277" s="1108"/>
      <c r="AK277" s="1108"/>
      <c r="AL277" s="1109"/>
      <c r="AM277" s="1108"/>
      <c r="AN277" s="1108"/>
      <c r="AO277" s="1108"/>
      <c r="AP277" s="1108"/>
      <c r="AQ277" s="1108"/>
      <c r="AR277" s="1108"/>
      <c r="AS277" s="1108"/>
      <c r="AT277" s="1108"/>
      <c r="AU277" s="1108"/>
      <c r="AV277" s="1108"/>
      <c r="AW277" s="1108"/>
      <c r="AX277" s="1108"/>
    </row>
    <row r="278" spans="2:50" ht="24.05" customHeight="1">
      <c r="B278" s="1107">
        <v>6</v>
      </c>
      <c r="C278" s="1107">
        <v>1</v>
      </c>
      <c r="D278" s="1108"/>
      <c r="E278" s="1108"/>
      <c r="F278" s="1108"/>
      <c r="G278" s="1108"/>
      <c r="H278" s="1108"/>
      <c r="I278" s="1108"/>
      <c r="J278" s="1108"/>
      <c r="K278" s="1108"/>
      <c r="L278" s="1108"/>
      <c r="M278" s="1108"/>
      <c r="N278" s="1108"/>
      <c r="O278" s="1108"/>
      <c r="P278" s="1108"/>
      <c r="Q278" s="1108"/>
      <c r="R278" s="1108"/>
      <c r="S278" s="1108"/>
      <c r="T278" s="1108"/>
      <c r="U278" s="1108"/>
      <c r="V278" s="1108"/>
      <c r="W278" s="1108"/>
      <c r="X278" s="1108"/>
      <c r="Y278" s="1108"/>
      <c r="Z278" s="1108"/>
      <c r="AA278" s="1108"/>
      <c r="AB278" s="1108"/>
      <c r="AC278" s="1108"/>
      <c r="AD278" s="1108"/>
      <c r="AE278" s="1108"/>
      <c r="AF278" s="1108"/>
      <c r="AG278" s="1108"/>
      <c r="AH278" s="1108"/>
      <c r="AI278" s="1108"/>
      <c r="AJ278" s="1108"/>
      <c r="AK278" s="1108"/>
      <c r="AL278" s="1109"/>
      <c r="AM278" s="1108"/>
      <c r="AN278" s="1108"/>
      <c r="AO278" s="1108"/>
      <c r="AP278" s="1108"/>
      <c r="AQ278" s="1108"/>
      <c r="AR278" s="1108"/>
      <c r="AS278" s="1108"/>
      <c r="AT278" s="1108"/>
      <c r="AU278" s="1108"/>
      <c r="AV278" s="1108"/>
      <c r="AW278" s="1108"/>
      <c r="AX278" s="1108"/>
    </row>
    <row r="279" spans="2:50" ht="24.05" customHeight="1">
      <c r="B279" s="1107">
        <v>7</v>
      </c>
      <c r="C279" s="1107">
        <v>1</v>
      </c>
      <c r="D279" s="1108"/>
      <c r="E279" s="1108"/>
      <c r="F279" s="1108"/>
      <c r="G279" s="1108"/>
      <c r="H279" s="1108"/>
      <c r="I279" s="1108"/>
      <c r="J279" s="1108"/>
      <c r="K279" s="1108"/>
      <c r="L279" s="1108"/>
      <c r="M279" s="1108"/>
      <c r="N279" s="1108"/>
      <c r="O279" s="1108"/>
      <c r="P279" s="1108"/>
      <c r="Q279" s="1108"/>
      <c r="R279" s="1108"/>
      <c r="S279" s="1108"/>
      <c r="T279" s="1108"/>
      <c r="U279" s="1108"/>
      <c r="V279" s="1108"/>
      <c r="W279" s="1108"/>
      <c r="X279" s="1108"/>
      <c r="Y279" s="1108"/>
      <c r="Z279" s="1108"/>
      <c r="AA279" s="1108"/>
      <c r="AB279" s="1108"/>
      <c r="AC279" s="1108"/>
      <c r="AD279" s="1108"/>
      <c r="AE279" s="1108"/>
      <c r="AF279" s="1108"/>
      <c r="AG279" s="1108"/>
      <c r="AH279" s="1108"/>
      <c r="AI279" s="1108"/>
      <c r="AJ279" s="1108"/>
      <c r="AK279" s="1108"/>
      <c r="AL279" s="1109"/>
      <c r="AM279" s="1108"/>
      <c r="AN279" s="1108"/>
      <c r="AO279" s="1108"/>
      <c r="AP279" s="1108"/>
      <c r="AQ279" s="1108"/>
      <c r="AR279" s="1108"/>
      <c r="AS279" s="1108"/>
      <c r="AT279" s="1108"/>
      <c r="AU279" s="1108"/>
      <c r="AV279" s="1108"/>
      <c r="AW279" s="1108"/>
      <c r="AX279" s="1108"/>
    </row>
    <row r="280" spans="2:50" ht="24.05" customHeight="1">
      <c r="B280" s="1107">
        <v>8</v>
      </c>
      <c r="C280" s="1107">
        <v>1</v>
      </c>
      <c r="D280" s="1108"/>
      <c r="E280" s="1108"/>
      <c r="F280" s="1108"/>
      <c r="G280" s="1108"/>
      <c r="H280" s="1108"/>
      <c r="I280" s="1108"/>
      <c r="J280" s="1108"/>
      <c r="K280" s="1108"/>
      <c r="L280" s="1108"/>
      <c r="M280" s="1108"/>
      <c r="N280" s="1108"/>
      <c r="O280" s="1108"/>
      <c r="P280" s="1108"/>
      <c r="Q280" s="1108"/>
      <c r="R280" s="1108"/>
      <c r="S280" s="1108"/>
      <c r="T280" s="1108"/>
      <c r="U280" s="1108"/>
      <c r="V280" s="1108"/>
      <c r="W280" s="1108"/>
      <c r="X280" s="1108"/>
      <c r="Y280" s="1108"/>
      <c r="Z280" s="1108"/>
      <c r="AA280" s="1108"/>
      <c r="AB280" s="1108"/>
      <c r="AC280" s="1108"/>
      <c r="AD280" s="1108"/>
      <c r="AE280" s="1108"/>
      <c r="AF280" s="1108"/>
      <c r="AG280" s="1108"/>
      <c r="AH280" s="1108"/>
      <c r="AI280" s="1108"/>
      <c r="AJ280" s="1108"/>
      <c r="AK280" s="1108"/>
      <c r="AL280" s="1109"/>
      <c r="AM280" s="1108"/>
      <c r="AN280" s="1108"/>
      <c r="AO280" s="1108"/>
      <c r="AP280" s="1108"/>
      <c r="AQ280" s="1108"/>
      <c r="AR280" s="1108"/>
      <c r="AS280" s="1108"/>
      <c r="AT280" s="1108"/>
      <c r="AU280" s="1108"/>
      <c r="AV280" s="1108"/>
      <c r="AW280" s="1108"/>
      <c r="AX280" s="1108"/>
    </row>
    <row r="281" spans="2:50" ht="24.05" customHeight="1">
      <c r="B281" s="1107">
        <v>9</v>
      </c>
      <c r="C281" s="1107">
        <v>1</v>
      </c>
      <c r="D281" s="1108"/>
      <c r="E281" s="1108"/>
      <c r="F281" s="1108"/>
      <c r="G281" s="1108"/>
      <c r="H281" s="1108"/>
      <c r="I281" s="1108"/>
      <c r="J281" s="1108"/>
      <c r="K281" s="1108"/>
      <c r="L281" s="1108"/>
      <c r="M281" s="1108"/>
      <c r="N281" s="1108"/>
      <c r="O281" s="1108"/>
      <c r="P281" s="1108"/>
      <c r="Q281" s="1108"/>
      <c r="R281" s="1108"/>
      <c r="S281" s="1108"/>
      <c r="T281" s="1108"/>
      <c r="U281" s="1108"/>
      <c r="V281" s="1108"/>
      <c r="W281" s="1108"/>
      <c r="X281" s="1108"/>
      <c r="Y281" s="1108"/>
      <c r="Z281" s="1108"/>
      <c r="AA281" s="1108"/>
      <c r="AB281" s="1108"/>
      <c r="AC281" s="1108"/>
      <c r="AD281" s="1108"/>
      <c r="AE281" s="1108"/>
      <c r="AF281" s="1108"/>
      <c r="AG281" s="1108"/>
      <c r="AH281" s="1108"/>
      <c r="AI281" s="1108"/>
      <c r="AJ281" s="1108"/>
      <c r="AK281" s="1108"/>
      <c r="AL281" s="1109"/>
      <c r="AM281" s="1108"/>
      <c r="AN281" s="1108"/>
      <c r="AO281" s="1108"/>
      <c r="AP281" s="1108"/>
      <c r="AQ281" s="1108"/>
      <c r="AR281" s="1108"/>
      <c r="AS281" s="1108"/>
      <c r="AT281" s="1108"/>
      <c r="AU281" s="1108"/>
      <c r="AV281" s="1108"/>
      <c r="AW281" s="1108"/>
      <c r="AX281" s="1108"/>
    </row>
    <row r="282" spans="2:50" ht="24.05" customHeight="1">
      <c r="B282" s="1107">
        <v>10</v>
      </c>
      <c r="C282" s="1107">
        <v>1</v>
      </c>
      <c r="D282" s="1108"/>
      <c r="E282" s="1108"/>
      <c r="F282" s="1108"/>
      <c r="G282" s="1108"/>
      <c r="H282" s="1108"/>
      <c r="I282" s="1108"/>
      <c r="J282" s="1108"/>
      <c r="K282" s="1108"/>
      <c r="L282" s="1108"/>
      <c r="M282" s="1108"/>
      <c r="N282" s="1108"/>
      <c r="O282" s="1108"/>
      <c r="P282" s="1108"/>
      <c r="Q282" s="1108"/>
      <c r="R282" s="1108"/>
      <c r="S282" s="1108"/>
      <c r="T282" s="1108"/>
      <c r="U282" s="1108"/>
      <c r="V282" s="1108"/>
      <c r="W282" s="1108"/>
      <c r="X282" s="1108"/>
      <c r="Y282" s="1108"/>
      <c r="Z282" s="1108"/>
      <c r="AA282" s="1108"/>
      <c r="AB282" s="1108"/>
      <c r="AC282" s="1108"/>
      <c r="AD282" s="1108"/>
      <c r="AE282" s="1108"/>
      <c r="AF282" s="1108"/>
      <c r="AG282" s="1108"/>
      <c r="AH282" s="1108"/>
      <c r="AI282" s="1108"/>
      <c r="AJ282" s="1108"/>
      <c r="AK282" s="1108"/>
      <c r="AL282" s="1109"/>
      <c r="AM282" s="1108"/>
      <c r="AN282" s="1108"/>
      <c r="AO282" s="1108"/>
      <c r="AP282" s="1108"/>
      <c r="AQ282" s="1108"/>
      <c r="AR282" s="1108"/>
      <c r="AS282" s="1108"/>
      <c r="AT282" s="1108"/>
      <c r="AU282" s="1108"/>
      <c r="AV282" s="1108"/>
      <c r="AW282" s="1108"/>
      <c r="AX282" s="1108"/>
    </row>
  </sheetData>
  <mergeCells count="957">
    <mergeCell ref="B282:C282"/>
    <mergeCell ref="D282:M282"/>
    <mergeCell ref="N282:AK282"/>
    <mergeCell ref="AL282:AQ282"/>
    <mergeCell ref="AR282:AU282"/>
    <mergeCell ref="AV282:AX282"/>
    <mergeCell ref="B281:C281"/>
    <mergeCell ref="D281:M281"/>
    <mergeCell ref="N281:AK281"/>
    <mergeCell ref="AL281:AQ281"/>
    <mergeCell ref="AR281:AU281"/>
    <mergeCell ref="AV281:AX281"/>
    <mergeCell ref="B280:C280"/>
    <mergeCell ref="D280:M280"/>
    <mergeCell ref="N280:AK280"/>
    <mergeCell ref="AL280:AQ280"/>
    <mergeCell ref="AR280:AU280"/>
    <mergeCell ref="AV280:AX280"/>
    <mergeCell ref="B279:C279"/>
    <mergeCell ref="D279:M279"/>
    <mergeCell ref="N279:AK279"/>
    <mergeCell ref="AL279:AQ279"/>
    <mergeCell ref="AR279:AU279"/>
    <mergeCell ref="AV279:AX279"/>
    <mergeCell ref="B278:C278"/>
    <mergeCell ref="D278:M278"/>
    <mergeCell ref="N278:AK278"/>
    <mergeCell ref="AL278:AQ278"/>
    <mergeCell ref="AR278:AU278"/>
    <mergeCell ref="AV278:AX278"/>
    <mergeCell ref="B277:C277"/>
    <mergeCell ref="D277:M277"/>
    <mergeCell ref="N277:AK277"/>
    <mergeCell ref="AL277:AQ277"/>
    <mergeCell ref="AR277:AU277"/>
    <mergeCell ref="AV277:AX277"/>
    <mergeCell ref="B276:C276"/>
    <mergeCell ref="D276:M276"/>
    <mergeCell ref="N276:AK276"/>
    <mergeCell ref="AL276:AQ276"/>
    <mergeCell ref="AR276:AU276"/>
    <mergeCell ref="AV276:AX276"/>
    <mergeCell ref="B275:C275"/>
    <mergeCell ref="D275:M275"/>
    <mergeCell ref="N275:AK275"/>
    <mergeCell ref="AL275:AQ275"/>
    <mergeCell ref="AR275:AU275"/>
    <mergeCell ref="AV275:AX275"/>
    <mergeCell ref="B274:C274"/>
    <mergeCell ref="D274:M274"/>
    <mergeCell ref="N274:AK274"/>
    <mergeCell ref="AL274:AQ274"/>
    <mergeCell ref="AR274:AU274"/>
    <mergeCell ref="AV274:AX274"/>
    <mergeCell ref="B273:C273"/>
    <mergeCell ref="D273:M273"/>
    <mergeCell ref="N273:AK273"/>
    <mergeCell ref="AL273:AQ273"/>
    <mergeCell ref="AR273:AU273"/>
    <mergeCell ref="AV273:AX273"/>
    <mergeCell ref="B272:C272"/>
    <mergeCell ref="D272:M272"/>
    <mergeCell ref="N272:AK272"/>
    <mergeCell ref="AL272:AQ272"/>
    <mergeCell ref="AR272:AU272"/>
    <mergeCell ref="AV272:AX272"/>
    <mergeCell ref="B269:C269"/>
    <mergeCell ref="D269:M269"/>
    <mergeCell ref="N269:AK269"/>
    <mergeCell ref="AL269:AQ269"/>
    <mergeCell ref="AR269:AU269"/>
    <mergeCell ref="AV269:AX269"/>
    <mergeCell ref="B268:C268"/>
    <mergeCell ref="D268:M268"/>
    <mergeCell ref="N268:AK268"/>
    <mergeCell ref="AL268:AQ268"/>
    <mergeCell ref="AR268:AU268"/>
    <mergeCell ref="AV268:AX268"/>
    <mergeCell ref="B267:C267"/>
    <mergeCell ref="D267:M267"/>
    <mergeCell ref="N267:AK267"/>
    <mergeCell ref="AL267:AQ267"/>
    <mergeCell ref="AR267:AU267"/>
    <mergeCell ref="AV267:AX267"/>
    <mergeCell ref="B266:C266"/>
    <mergeCell ref="D266:M266"/>
    <mergeCell ref="N266:AK266"/>
    <mergeCell ref="AL266:AQ266"/>
    <mergeCell ref="AR266:AU266"/>
    <mergeCell ref="AV266:AX266"/>
    <mergeCell ref="B265:C265"/>
    <mergeCell ref="D265:M265"/>
    <mergeCell ref="N265:AK265"/>
    <mergeCell ref="AL265:AQ265"/>
    <mergeCell ref="AR265:AU265"/>
    <mergeCell ref="AV265:AX265"/>
    <mergeCell ref="B264:C264"/>
    <mergeCell ref="D264:M264"/>
    <mergeCell ref="N264:AK264"/>
    <mergeCell ref="AL264:AQ264"/>
    <mergeCell ref="AR264:AU264"/>
    <mergeCell ref="AV264:AX264"/>
    <mergeCell ref="B263:C263"/>
    <mergeCell ref="D263:M263"/>
    <mergeCell ref="N263:AK263"/>
    <mergeCell ref="AL263:AQ263"/>
    <mergeCell ref="AR263:AU263"/>
    <mergeCell ref="AV263:AX263"/>
    <mergeCell ref="B262:C262"/>
    <mergeCell ref="D262:M262"/>
    <mergeCell ref="N262:AK262"/>
    <mergeCell ref="AL262:AQ262"/>
    <mergeCell ref="AR262:AU262"/>
    <mergeCell ref="AV262:AX262"/>
    <mergeCell ref="B261:C261"/>
    <mergeCell ref="D261:M261"/>
    <mergeCell ref="N261:AK261"/>
    <mergeCell ref="AL261:AQ261"/>
    <mergeCell ref="AR261:AU261"/>
    <mergeCell ref="AV261:AX261"/>
    <mergeCell ref="B260:C260"/>
    <mergeCell ref="D260:M260"/>
    <mergeCell ref="N260:AK260"/>
    <mergeCell ref="AL260:AQ260"/>
    <mergeCell ref="AR260:AU260"/>
    <mergeCell ref="AV260:AX260"/>
    <mergeCell ref="B259:C259"/>
    <mergeCell ref="D259:M259"/>
    <mergeCell ref="N259:AK259"/>
    <mergeCell ref="AL259:AQ259"/>
    <mergeCell ref="AR259:AU259"/>
    <mergeCell ref="AV259:AX259"/>
    <mergeCell ref="B256:C256"/>
    <mergeCell ref="D256:M256"/>
    <mergeCell ref="N256:AK256"/>
    <mergeCell ref="AL256:AQ256"/>
    <mergeCell ref="AR256:AU256"/>
    <mergeCell ref="AV256:AX256"/>
    <mergeCell ref="B255:C255"/>
    <mergeCell ref="D255:M255"/>
    <mergeCell ref="N255:AK255"/>
    <mergeCell ref="AL255:AQ255"/>
    <mergeCell ref="AR255:AU255"/>
    <mergeCell ref="AV255:AX255"/>
    <mergeCell ref="B254:C254"/>
    <mergeCell ref="D254:M254"/>
    <mergeCell ref="N254:AK254"/>
    <mergeCell ref="AL254:AQ254"/>
    <mergeCell ref="AR254:AU254"/>
    <mergeCell ref="AV254:AX254"/>
    <mergeCell ref="B253:C253"/>
    <mergeCell ref="D253:M253"/>
    <mergeCell ref="N253:AK253"/>
    <mergeCell ref="AL253:AQ253"/>
    <mergeCell ref="AR253:AU253"/>
    <mergeCell ref="AV253:AX253"/>
    <mergeCell ref="B252:C252"/>
    <mergeCell ref="D252:M252"/>
    <mergeCell ref="N252:AK252"/>
    <mergeCell ref="AL252:AQ252"/>
    <mergeCell ref="AR252:AU252"/>
    <mergeCell ref="AV252:AX252"/>
    <mergeCell ref="B251:C251"/>
    <mergeCell ref="D251:M251"/>
    <mergeCell ref="N251:AK251"/>
    <mergeCell ref="AL251:AQ251"/>
    <mergeCell ref="AR251:AU251"/>
    <mergeCell ref="AV251:AX251"/>
    <mergeCell ref="B250:C250"/>
    <mergeCell ref="D250:M250"/>
    <mergeCell ref="N250:AK250"/>
    <mergeCell ref="AL250:AQ250"/>
    <mergeCell ref="AR250:AU250"/>
    <mergeCell ref="AV250:AX250"/>
    <mergeCell ref="B249:C249"/>
    <mergeCell ref="D249:M249"/>
    <mergeCell ref="N249:AK249"/>
    <mergeCell ref="AL249:AQ249"/>
    <mergeCell ref="AR249:AU249"/>
    <mergeCell ref="AV249:AX249"/>
    <mergeCell ref="B248:C248"/>
    <mergeCell ref="D248:M248"/>
    <mergeCell ref="N248:AK248"/>
    <mergeCell ref="AL248:AQ248"/>
    <mergeCell ref="AR248:AU248"/>
    <mergeCell ref="AV248:AX248"/>
    <mergeCell ref="B247:C247"/>
    <mergeCell ref="D247:M247"/>
    <mergeCell ref="N247:AK247"/>
    <mergeCell ref="AL247:AQ247"/>
    <mergeCell ref="AR247:AU247"/>
    <mergeCell ref="AV247:AX247"/>
    <mergeCell ref="B246:C246"/>
    <mergeCell ref="D246:M246"/>
    <mergeCell ref="N246:AK246"/>
    <mergeCell ref="AL246:AQ246"/>
    <mergeCell ref="AR246:AU246"/>
    <mergeCell ref="AV246:AX246"/>
    <mergeCell ref="B243:C243"/>
    <mergeCell ref="D243:M243"/>
    <mergeCell ref="N243:AK243"/>
    <mergeCell ref="AL243:AQ243"/>
    <mergeCell ref="AR243:AU243"/>
    <mergeCell ref="AV243:AX243"/>
    <mergeCell ref="B242:C242"/>
    <mergeCell ref="D242:M242"/>
    <mergeCell ref="N242:AK242"/>
    <mergeCell ref="AL242:AQ242"/>
    <mergeCell ref="AR242:AU242"/>
    <mergeCell ref="AV242:AX242"/>
    <mergeCell ref="B241:C241"/>
    <mergeCell ref="D241:M241"/>
    <mergeCell ref="N241:AK241"/>
    <mergeCell ref="AL241:AQ241"/>
    <mergeCell ref="AR241:AU241"/>
    <mergeCell ref="AV241:AX241"/>
    <mergeCell ref="B240:C240"/>
    <mergeCell ref="D240:M240"/>
    <mergeCell ref="N240:AK240"/>
    <mergeCell ref="AL240:AQ240"/>
    <mergeCell ref="AR240:AU240"/>
    <mergeCell ref="AV240:AX240"/>
    <mergeCell ref="B239:C239"/>
    <mergeCell ref="D239:M239"/>
    <mergeCell ref="N239:AK239"/>
    <mergeCell ref="AL239:AQ239"/>
    <mergeCell ref="AR239:AU239"/>
    <mergeCell ref="AV239:AX239"/>
    <mergeCell ref="B238:C238"/>
    <mergeCell ref="D238:M238"/>
    <mergeCell ref="N238:AK238"/>
    <mergeCell ref="AL238:AQ238"/>
    <mergeCell ref="AR238:AU238"/>
    <mergeCell ref="AV238:AX238"/>
    <mergeCell ref="B237:C237"/>
    <mergeCell ref="D237:M237"/>
    <mergeCell ref="N237:AK237"/>
    <mergeCell ref="AL237:AQ237"/>
    <mergeCell ref="AR237:AU237"/>
    <mergeCell ref="AV237:AX237"/>
    <mergeCell ref="B236:C236"/>
    <mergeCell ref="D236:M236"/>
    <mergeCell ref="N236:AK236"/>
    <mergeCell ref="AL236:AQ236"/>
    <mergeCell ref="AR236:AU236"/>
    <mergeCell ref="AV236:AX236"/>
    <mergeCell ref="B235:C235"/>
    <mergeCell ref="D235:M235"/>
    <mergeCell ref="N235:AK235"/>
    <mergeCell ref="AL235:AQ235"/>
    <mergeCell ref="AR235:AU235"/>
    <mergeCell ref="AV235:AX235"/>
    <mergeCell ref="B234:C234"/>
    <mergeCell ref="D234:M234"/>
    <mergeCell ref="N234:AK234"/>
    <mergeCell ref="AL234:AQ234"/>
    <mergeCell ref="AR234:AU234"/>
    <mergeCell ref="AV234:AX234"/>
    <mergeCell ref="B233:C233"/>
    <mergeCell ref="D233:M233"/>
    <mergeCell ref="N233:AK233"/>
    <mergeCell ref="AL233:AQ233"/>
    <mergeCell ref="AR233:AU233"/>
    <mergeCell ref="AV233:AX233"/>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25:C225"/>
    <mergeCell ref="D225:M225"/>
    <mergeCell ref="N225:AK225"/>
    <mergeCell ref="AL225:AQ225"/>
    <mergeCell ref="AR225:AU225"/>
    <mergeCell ref="AV225:AX225"/>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B222:C222"/>
    <mergeCell ref="D222:M222"/>
    <mergeCell ref="N222:AK222"/>
    <mergeCell ref="AL222:AQ222"/>
    <mergeCell ref="AR222:AU222"/>
    <mergeCell ref="AV222:AX222"/>
    <mergeCell ref="B221:C221"/>
    <mergeCell ref="D221:M221"/>
    <mergeCell ref="N221:AK221"/>
    <mergeCell ref="AL221:AQ221"/>
    <mergeCell ref="AR221:AU221"/>
    <mergeCell ref="AV221:AX221"/>
    <mergeCell ref="B220:C220"/>
    <mergeCell ref="D220:M220"/>
    <mergeCell ref="N220:AK220"/>
    <mergeCell ref="AL220:AQ220"/>
    <mergeCell ref="AR220:AU220"/>
    <mergeCell ref="AV220:AX220"/>
    <mergeCell ref="B217:C217"/>
    <mergeCell ref="D217:M217"/>
    <mergeCell ref="N217:AK217"/>
    <mergeCell ref="AL217:AQ217"/>
    <mergeCell ref="AR217:AU217"/>
    <mergeCell ref="AV217:AX217"/>
    <mergeCell ref="B216:C216"/>
    <mergeCell ref="D216:M216"/>
    <mergeCell ref="N216:AK216"/>
    <mergeCell ref="AL216:AQ216"/>
    <mergeCell ref="AR216:AU216"/>
    <mergeCell ref="AV216:AX216"/>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AL205:AR205"/>
    <mergeCell ref="AS205:AW205"/>
    <mergeCell ref="B207:C207"/>
    <mergeCell ref="D207:M207"/>
    <mergeCell ref="N207:AK207"/>
    <mergeCell ref="AL207:AQ207"/>
    <mergeCell ref="AR207:AU207"/>
    <mergeCell ref="AV207:AX207"/>
    <mergeCell ref="Z204:AF204"/>
    <mergeCell ref="AG204:AK204"/>
    <mergeCell ref="AL204:AR204"/>
    <mergeCell ref="AS204:AW204"/>
    <mergeCell ref="B205:H205"/>
    <mergeCell ref="I205:M205"/>
    <mergeCell ref="N205:T205"/>
    <mergeCell ref="U205:Y205"/>
    <mergeCell ref="Z205:AF205"/>
    <mergeCell ref="AG205:AK205"/>
    <mergeCell ref="B203:H203"/>
    <mergeCell ref="I203:Y203"/>
    <mergeCell ref="B204:H204"/>
    <mergeCell ref="I204:M204"/>
    <mergeCell ref="N204:T204"/>
    <mergeCell ref="U204:Y204"/>
    <mergeCell ref="B200:C200"/>
    <mergeCell ref="D200:M200"/>
    <mergeCell ref="N200:AK200"/>
    <mergeCell ref="AL200:AQ200"/>
    <mergeCell ref="AR200:AU200"/>
    <mergeCell ref="AV200:AX200"/>
    <mergeCell ref="B199:C199"/>
    <mergeCell ref="D199:M199"/>
    <mergeCell ref="N199:AK199"/>
    <mergeCell ref="AL199:AQ199"/>
    <mergeCell ref="AR199:AU199"/>
    <mergeCell ref="AV199:AX199"/>
    <mergeCell ref="B198:C198"/>
    <mergeCell ref="D198:M198"/>
    <mergeCell ref="N198:AK198"/>
    <mergeCell ref="AL198:AQ198"/>
    <mergeCell ref="AR198:AU198"/>
    <mergeCell ref="AV198:AX198"/>
    <mergeCell ref="B197:C197"/>
    <mergeCell ref="D197:M197"/>
    <mergeCell ref="N197:AK197"/>
    <mergeCell ref="AL197:AQ197"/>
    <mergeCell ref="AR197:AU197"/>
    <mergeCell ref="AV197:AX197"/>
    <mergeCell ref="B196:C196"/>
    <mergeCell ref="D196:M196"/>
    <mergeCell ref="N196:AK196"/>
    <mergeCell ref="AL196:AQ196"/>
    <mergeCell ref="AR196:AU196"/>
    <mergeCell ref="AV196:AX196"/>
    <mergeCell ref="B195:C195"/>
    <mergeCell ref="D195:M195"/>
    <mergeCell ref="N195:AK195"/>
    <mergeCell ref="AL195:AQ195"/>
    <mergeCell ref="AR195:AU195"/>
    <mergeCell ref="AV195:AX195"/>
    <mergeCell ref="B194:C194"/>
    <mergeCell ref="D194:M194"/>
    <mergeCell ref="N194:AK194"/>
    <mergeCell ref="AL194:AQ194"/>
    <mergeCell ref="AR194:AU194"/>
    <mergeCell ref="AV194:AX194"/>
    <mergeCell ref="B193:C193"/>
    <mergeCell ref="D193:M193"/>
    <mergeCell ref="N193:AK193"/>
    <mergeCell ref="AL193:AQ193"/>
    <mergeCell ref="AR193:AU193"/>
    <mergeCell ref="AV193:AX193"/>
    <mergeCell ref="B192:C192"/>
    <mergeCell ref="D192:M192"/>
    <mergeCell ref="N192:AK192"/>
    <mergeCell ref="AL192:AQ192"/>
    <mergeCell ref="AR192:AU192"/>
    <mergeCell ref="AV192:AX192"/>
    <mergeCell ref="B191:C191"/>
    <mergeCell ref="D191:M191"/>
    <mergeCell ref="N191:AK191"/>
    <mergeCell ref="AL191:AQ191"/>
    <mergeCell ref="AR191:AU191"/>
    <mergeCell ref="AV191:AX191"/>
    <mergeCell ref="B190:C190"/>
    <mergeCell ref="D190:M190"/>
    <mergeCell ref="N190:AK190"/>
    <mergeCell ref="AL190:AQ190"/>
    <mergeCell ref="AR190:AU190"/>
    <mergeCell ref="AV190:AX190"/>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H180:L180"/>
    <mergeCell ref="M180:Y180"/>
    <mergeCell ref="Z180:AC180"/>
    <mergeCell ref="AD180:AH180"/>
    <mergeCell ref="AI180:AU180"/>
    <mergeCell ref="AV180:AY180"/>
    <mergeCell ref="H179:L179"/>
    <mergeCell ref="M179:Y179"/>
    <mergeCell ref="Z179:AC179"/>
    <mergeCell ref="AD179:AH179"/>
    <mergeCell ref="AI179:AU179"/>
    <mergeCell ref="AV179:AY179"/>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75:AC175"/>
    <mergeCell ref="AD175:AY175"/>
    <mergeCell ref="H176:L176"/>
    <mergeCell ref="M176:Y176"/>
    <mergeCell ref="Z176:AC176"/>
    <mergeCell ref="AD176:AH176"/>
    <mergeCell ref="AI176:AU176"/>
    <mergeCell ref="AV176:AY176"/>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1:L171"/>
    <mergeCell ref="M171:Y171"/>
    <mergeCell ref="Z171:AC171"/>
    <mergeCell ref="AD171:AH171"/>
    <mergeCell ref="AI171:AU171"/>
    <mergeCell ref="AV171:AY171"/>
    <mergeCell ref="H170:L170"/>
    <mergeCell ref="M170:Y170"/>
    <mergeCell ref="Z170:AC170"/>
    <mergeCell ref="AD170:AH170"/>
    <mergeCell ref="AI170:AU170"/>
    <mergeCell ref="AV170:AY170"/>
    <mergeCell ref="H169:L169"/>
    <mergeCell ref="M169:Y169"/>
    <mergeCell ref="Z169:AC169"/>
    <mergeCell ref="AD169:AH169"/>
    <mergeCell ref="AI169:AU169"/>
    <mergeCell ref="AV169:AY169"/>
    <mergeCell ref="H168:L168"/>
    <mergeCell ref="M168:Y168"/>
    <mergeCell ref="Z168:AC168"/>
    <mergeCell ref="AD168:AH168"/>
    <mergeCell ref="AI168:AU168"/>
    <mergeCell ref="AV168:AY168"/>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4:AC164"/>
    <mergeCell ref="AD164:AY164"/>
    <mergeCell ref="H165:L165"/>
    <mergeCell ref="M165:Y165"/>
    <mergeCell ref="Z165:AC165"/>
    <mergeCell ref="AD165:AH165"/>
    <mergeCell ref="AI165:AU165"/>
    <mergeCell ref="AV165:AY165"/>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H161:L161"/>
    <mergeCell ref="M161:Y161"/>
    <mergeCell ref="Z161:AC161"/>
    <mergeCell ref="AD161:AH161"/>
    <mergeCell ref="AI161:AU161"/>
    <mergeCell ref="AV161:AY161"/>
    <mergeCell ref="H160:L160"/>
    <mergeCell ref="M160:Y160"/>
    <mergeCell ref="Z160:AC160"/>
    <mergeCell ref="AD160:AH160"/>
    <mergeCell ref="AI160:AU160"/>
    <mergeCell ref="AV160:AY160"/>
    <mergeCell ref="H159:L159"/>
    <mergeCell ref="M159:Y159"/>
    <mergeCell ref="Z159:AC159"/>
    <mergeCell ref="AD159:AH159"/>
    <mergeCell ref="AI159:AU159"/>
    <mergeCell ref="AV159:AY159"/>
    <mergeCell ref="H158:L158"/>
    <mergeCell ref="M158:Y158"/>
    <mergeCell ref="Z158:AC158"/>
    <mergeCell ref="AD158:AH158"/>
    <mergeCell ref="AI158:AU158"/>
    <mergeCell ref="AV158:AY158"/>
    <mergeCell ref="H157:L157"/>
    <mergeCell ref="M157:Y157"/>
    <mergeCell ref="Z157:AC157"/>
    <mergeCell ref="AD157:AH157"/>
    <mergeCell ref="AI157:AU157"/>
    <mergeCell ref="AV157:AY157"/>
    <mergeCell ref="H156:L156"/>
    <mergeCell ref="M156:Y156"/>
    <mergeCell ref="Z156:AC156"/>
    <mergeCell ref="AD156:AH156"/>
    <mergeCell ref="AI156:AU156"/>
    <mergeCell ref="AV156:AY156"/>
    <mergeCell ref="H155:L155"/>
    <mergeCell ref="M155:Y155"/>
    <mergeCell ref="Z155:AC155"/>
    <mergeCell ref="AD155:AH155"/>
    <mergeCell ref="AI155:AU155"/>
    <mergeCell ref="AV155:AY155"/>
    <mergeCell ref="H153:AC153"/>
    <mergeCell ref="AD153:AY153"/>
    <mergeCell ref="H154:L154"/>
    <mergeCell ref="M154:Y154"/>
    <mergeCell ref="Z154:AC154"/>
    <mergeCell ref="AD154:AH154"/>
    <mergeCell ref="AI154:AU154"/>
    <mergeCell ref="AV154:AY154"/>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5:L145"/>
    <mergeCell ref="M145:Y145"/>
    <mergeCell ref="Z145:AC145"/>
    <mergeCell ref="AD145:AH145"/>
    <mergeCell ref="AI145:AU145"/>
    <mergeCell ref="AV145:AY145"/>
    <mergeCell ref="AD143:AH143"/>
    <mergeCell ref="AI143:AU143"/>
    <mergeCell ref="AV143:AY143"/>
    <mergeCell ref="H144:L144"/>
    <mergeCell ref="M144:Y144"/>
    <mergeCell ref="Z144:AC144"/>
    <mergeCell ref="AD144:AH144"/>
    <mergeCell ref="AI144:AU144"/>
    <mergeCell ref="AV144:AY144"/>
    <mergeCell ref="O129:X130"/>
    <mergeCell ref="AK129:AT130"/>
    <mergeCell ref="Q131:V132"/>
    <mergeCell ref="AM131:AR132"/>
    <mergeCell ref="B142:G185"/>
    <mergeCell ref="H142:AC142"/>
    <mergeCell ref="AD142:AY142"/>
    <mergeCell ref="H143:L143"/>
    <mergeCell ref="M143:Y143"/>
    <mergeCell ref="Z143:AC143"/>
    <mergeCell ref="O107:X108"/>
    <mergeCell ref="AK107:AT108"/>
    <mergeCell ref="P109:W112"/>
    <mergeCell ref="AL109:AS112"/>
    <mergeCell ref="O126:X128"/>
    <mergeCell ref="AK126:AT128"/>
    <mergeCell ref="M69:AA69"/>
    <mergeCell ref="AL69:AY69"/>
    <mergeCell ref="B72:G139"/>
    <mergeCell ref="W74:AK75"/>
    <mergeCell ref="W76:AK77"/>
    <mergeCell ref="O87:X89"/>
    <mergeCell ref="O90:X91"/>
    <mergeCell ref="P92:W94"/>
    <mergeCell ref="O104:X106"/>
    <mergeCell ref="AK104:AT106"/>
    <mergeCell ref="B64:AY64"/>
    <mergeCell ref="B65:F65"/>
    <mergeCell ref="G65:AY65"/>
    <mergeCell ref="B66:AY66"/>
    <mergeCell ref="B67:AY67"/>
    <mergeCell ref="B68:AY68"/>
    <mergeCell ref="D59:AY59"/>
    <mergeCell ref="D60:AY60"/>
    <mergeCell ref="D61:AY61"/>
    <mergeCell ref="B62:AY62"/>
    <mergeCell ref="B63:F63"/>
    <mergeCell ref="G63:AY63"/>
    <mergeCell ref="D56:G56"/>
    <mergeCell ref="H56:U56"/>
    <mergeCell ref="V56:AG56"/>
    <mergeCell ref="D57:G57"/>
    <mergeCell ref="H57:AG57"/>
    <mergeCell ref="B58:C58"/>
    <mergeCell ref="D58:AY58"/>
    <mergeCell ref="B52:C57"/>
    <mergeCell ref="D52:G52"/>
    <mergeCell ref="H52:AG52"/>
    <mergeCell ref="AH52:AY57"/>
    <mergeCell ref="D53:G53"/>
    <mergeCell ref="H53:AG53"/>
    <mergeCell ref="D54:G54"/>
    <mergeCell ref="H54:AG54"/>
    <mergeCell ref="D55:G55"/>
    <mergeCell ref="H55:AG55"/>
    <mergeCell ref="AH47:AY51"/>
    <mergeCell ref="D48:G48"/>
    <mergeCell ref="H48:AG48"/>
    <mergeCell ref="D49:G49"/>
    <mergeCell ref="H49:AG49"/>
    <mergeCell ref="D50:G50"/>
    <mergeCell ref="H50:AG50"/>
    <mergeCell ref="D51:G51"/>
    <mergeCell ref="H51:AG51"/>
    <mergeCell ref="H45:AG45"/>
    <mergeCell ref="D46:G46"/>
    <mergeCell ref="H46:AG46"/>
    <mergeCell ref="B47:C51"/>
    <mergeCell ref="D47:G47"/>
    <mergeCell ref="H47:AG47"/>
    <mergeCell ref="D41:AY41"/>
    <mergeCell ref="B42:AY42"/>
    <mergeCell ref="D43:G43"/>
    <mergeCell ref="H43:AG43"/>
    <mergeCell ref="AH43:AY43"/>
    <mergeCell ref="B44:C46"/>
    <mergeCell ref="D44:G44"/>
    <mergeCell ref="H44:AG44"/>
    <mergeCell ref="AH44:AY46"/>
    <mergeCell ref="D45:G45"/>
    <mergeCell ref="B36:C39"/>
    <mergeCell ref="D36:AY36"/>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3"/>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68" fitToHeight="4" orientation="portrait" r:id="rId1"/>
  <headerFooter differentFirst="1" alignWithMargins="0"/>
  <rowBreaks count="5" manualBreakCount="5">
    <brk id="34" max="50" man="1"/>
    <brk id="70" max="50" man="1"/>
    <brk id="140" max="50" man="1"/>
    <brk id="186" max="16383" man="1"/>
    <brk id="231" max="50" man="1"/>
  </row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3"/>
  <sheetViews>
    <sheetView topLeftCell="T151" zoomScale="75" zoomScaleNormal="75" zoomScaleSheetLayoutView="75" workbookViewId="0">
      <selection activeCell="A221" sqref="A221:XFD233"/>
    </sheetView>
  </sheetViews>
  <sheetFormatPr defaultRowHeight="13.1"/>
  <cols>
    <col min="1" max="2" width="2.21875" style="1532" customWidth="1"/>
    <col min="3" max="3" width="3.6640625" style="1532" customWidth="1"/>
    <col min="4" max="6" width="2.21875" style="1532" customWidth="1"/>
    <col min="7" max="7" width="1.6640625" style="1532" customWidth="1"/>
    <col min="8" max="25" width="2.21875" style="1532" customWidth="1"/>
    <col min="26" max="28" width="2.77734375" style="1532" customWidth="1"/>
    <col min="29" max="34" width="2.21875" style="1532" customWidth="1"/>
    <col min="35" max="35" width="2.6640625" style="1532" customWidth="1"/>
    <col min="36" max="36" width="3.44140625" style="1532" customWidth="1"/>
    <col min="37" max="46" width="2.6640625" style="1532" customWidth="1"/>
    <col min="47" max="47" width="3.44140625" style="1532" customWidth="1"/>
    <col min="48" max="58" width="2.21875" style="1532" customWidth="1"/>
    <col min="59" max="16384" width="8.88671875" style="1532"/>
  </cols>
  <sheetData>
    <row r="1" spans="2:51" ht="23.25" customHeight="1">
      <c r="AQ1" s="503"/>
      <c r="AR1" s="503"/>
      <c r="AS1" s="503"/>
      <c r="AT1" s="503"/>
      <c r="AU1" s="503"/>
      <c r="AV1" s="503"/>
      <c r="AW1" s="503"/>
      <c r="AX1" s="504"/>
    </row>
    <row r="2" spans="2:51" ht="29.95" customHeight="1" thickBot="1">
      <c r="AK2" s="507" t="s">
        <v>0</v>
      </c>
      <c r="AL2" s="507"/>
      <c r="AM2" s="507"/>
      <c r="AN2" s="507"/>
      <c r="AO2" s="507"/>
      <c r="AP2" s="507"/>
      <c r="AQ2" s="507"/>
      <c r="AR2" s="4215" t="s">
        <v>2148</v>
      </c>
      <c r="AS2" s="4216"/>
      <c r="AT2" s="4216"/>
      <c r="AU2" s="4216"/>
      <c r="AV2" s="4216"/>
      <c r="AW2" s="4216"/>
      <c r="AX2" s="4216"/>
      <c r="AY2" s="4216"/>
    </row>
    <row r="3" spans="2:51" ht="19" thickBot="1">
      <c r="B3" s="509" t="s">
        <v>2149</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1" ht="20.95" customHeight="1">
      <c r="B4" s="512" t="s">
        <v>4</v>
      </c>
      <c r="C4" s="513"/>
      <c r="D4" s="513"/>
      <c r="E4" s="513"/>
      <c r="F4" s="513"/>
      <c r="G4" s="513"/>
      <c r="H4" s="11" t="s">
        <v>2150</v>
      </c>
      <c r="I4" s="12"/>
      <c r="J4" s="12"/>
      <c r="K4" s="12"/>
      <c r="L4" s="12"/>
      <c r="M4" s="12"/>
      <c r="N4" s="12"/>
      <c r="O4" s="12"/>
      <c r="P4" s="12"/>
      <c r="Q4" s="12"/>
      <c r="R4" s="12"/>
      <c r="S4" s="12"/>
      <c r="T4" s="12"/>
      <c r="U4" s="12"/>
      <c r="V4" s="12"/>
      <c r="W4" s="12"/>
      <c r="X4" s="12"/>
      <c r="Y4" s="12"/>
      <c r="Z4" s="517" t="s">
        <v>1914</v>
      </c>
      <c r="AA4" s="518"/>
      <c r="AB4" s="518"/>
      <c r="AC4" s="518"/>
      <c r="AD4" s="518"/>
      <c r="AE4" s="519"/>
      <c r="AF4" s="4217" t="s">
        <v>2151</v>
      </c>
      <c r="AG4" s="4218"/>
      <c r="AH4" s="4218"/>
      <c r="AI4" s="4218"/>
      <c r="AJ4" s="4218"/>
      <c r="AK4" s="4218"/>
      <c r="AL4" s="4218"/>
      <c r="AM4" s="4218"/>
      <c r="AN4" s="4218"/>
      <c r="AO4" s="4218"/>
      <c r="AP4" s="4218"/>
      <c r="AQ4" s="4219"/>
      <c r="AR4" s="523" t="s">
        <v>8</v>
      </c>
      <c r="AS4" s="1799"/>
      <c r="AT4" s="1799"/>
      <c r="AU4" s="1799"/>
      <c r="AV4" s="1799"/>
      <c r="AW4" s="1799"/>
      <c r="AX4" s="1799"/>
      <c r="AY4" s="1800"/>
    </row>
    <row r="5" spans="2:51" ht="42.05" customHeight="1">
      <c r="B5" s="525" t="s">
        <v>9</v>
      </c>
      <c r="C5" s="526"/>
      <c r="D5" s="526"/>
      <c r="E5" s="526"/>
      <c r="F5" s="526"/>
      <c r="G5" s="527"/>
      <c r="H5" s="24" t="s">
        <v>1822</v>
      </c>
      <c r="I5" s="25"/>
      <c r="J5" s="25"/>
      <c r="K5" s="25"/>
      <c r="L5" s="25"/>
      <c r="M5" s="25"/>
      <c r="N5" s="25"/>
      <c r="O5" s="25"/>
      <c r="P5" s="25"/>
      <c r="Q5" s="25"/>
      <c r="R5" s="25"/>
      <c r="S5" s="25"/>
      <c r="T5" s="25"/>
      <c r="U5" s="25"/>
      <c r="V5" s="25"/>
      <c r="W5" s="26"/>
      <c r="X5" s="26"/>
      <c r="Y5" s="26"/>
      <c r="Z5" s="531" t="s">
        <v>11</v>
      </c>
      <c r="AA5" s="1538"/>
      <c r="AB5" s="1538"/>
      <c r="AC5" s="1538"/>
      <c r="AD5" s="1538"/>
      <c r="AE5" s="1539"/>
      <c r="AF5" s="4220"/>
      <c r="AG5" s="1463"/>
      <c r="AH5" s="1463"/>
      <c r="AI5" s="1463"/>
      <c r="AJ5" s="1463"/>
      <c r="AK5" s="1463"/>
      <c r="AL5" s="1463"/>
      <c r="AM5" s="1463"/>
      <c r="AN5" s="1463"/>
      <c r="AO5" s="1463"/>
      <c r="AP5" s="1463"/>
      <c r="AQ5" s="1464"/>
      <c r="AR5" s="4221" t="s">
        <v>2152</v>
      </c>
      <c r="AS5" s="4222"/>
      <c r="AT5" s="4222"/>
      <c r="AU5" s="4222"/>
      <c r="AV5" s="4222"/>
      <c r="AW5" s="4222"/>
      <c r="AX5" s="4222"/>
      <c r="AY5" s="4223"/>
    </row>
    <row r="6" spans="2:51" ht="30.8" customHeight="1">
      <c r="B6" s="540" t="s">
        <v>13</v>
      </c>
      <c r="C6" s="541"/>
      <c r="D6" s="541"/>
      <c r="E6" s="541"/>
      <c r="F6" s="541"/>
      <c r="G6" s="541"/>
      <c r="H6" s="38" t="s">
        <v>1684</v>
      </c>
      <c r="I6" s="26"/>
      <c r="J6" s="26"/>
      <c r="K6" s="26"/>
      <c r="L6" s="26"/>
      <c r="M6" s="26"/>
      <c r="N6" s="26"/>
      <c r="O6" s="26"/>
      <c r="P6" s="26"/>
      <c r="Q6" s="26"/>
      <c r="R6" s="26"/>
      <c r="S6" s="26"/>
      <c r="T6" s="26"/>
      <c r="U6" s="26"/>
      <c r="V6" s="26"/>
      <c r="W6" s="26"/>
      <c r="X6" s="26"/>
      <c r="Y6" s="26"/>
      <c r="Z6" s="543" t="s">
        <v>15</v>
      </c>
      <c r="AA6" s="544"/>
      <c r="AB6" s="544"/>
      <c r="AC6" s="544"/>
      <c r="AD6" s="544"/>
      <c r="AE6" s="545"/>
      <c r="AF6" s="1414" t="s">
        <v>2153</v>
      </c>
      <c r="AG6" s="1414"/>
      <c r="AH6" s="1414"/>
      <c r="AI6" s="1414"/>
      <c r="AJ6" s="1414"/>
      <c r="AK6" s="1414"/>
      <c r="AL6" s="1414"/>
      <c r="AM6" s="1414"/>
      <c r="AN6" s="1414"/>
      <c r="AO6" s="1414"/>
      <c r="AP6" s="1414"/>
      <c r="AQ6" s="1414"/>
      <c r="AR6" s="26"/>
      <c r="AS6" s="26"/>
      <c r="AT6" s="26"/>
      <c r="AU6" s="26"/>
      <c r="AV6" s="26"/>
      <c r="AW6" s="26"/>
      <c r="AX6" s="26"/>
      <c r="AY6" s="1415"/>
    </row>
    <row r="7" spans="2:51" ht="18" customHeight="1">
      <c r="B7" s="548" t="s">
        <v>193</v>
      </c>
      <c r="C7" s="549"/>
      <c r="D7" s="549"/>
      <c r="E7" s="549"/>
      <c r="F7" s="549"/>
      <c r="G7" s="549"/>
      <c r="H7" s="47" t="s">
        <v>1929</v>
      </c>
      <c r="I7" s="48"/>
      <c r="J7" s="48"/>
      <c r="K7" s="48"/>
      <c r="L7" s="48"/>
      <c r="M7" s="48"/>
      <c r="N7" s="48"/>
      <c r="O7" s="48"/>
      <c r="P7" s="48"/>
      <c r="Q7" s="48"/>
      <c r="R7" s="48"/>
      <c r="S7" s="48"/>
      <c r="T7" s="48"/>
      <c r="U7" s="48"/>
      <c r="V7" s="48"/>
      <c r="W7" s="49"/>
      <c r="X7" s="49"/>
      <c r="Y7" s="49"/>
      <c r="Z7" s="553" t="s">
        <v>1919</v>
      </c>
      <c r="AA7" s="1552"/>
      <c r="AB7" s="1552"/>
      <c r="AC7" s="1552"/>
      <c r="AD7" s="1552"/>
      <c r="AE7" s="1553"/>
      <c r="AF7" s="52" t="s">
        <v>2154</v>
      </c>
      <c r="AG7" s="53"/>
      <c r="AH7" s="53"/>
      <c r="AI7" s="53"/>
      <c r="AJ7" s="53"/>
      <c r="AK7" s="53"/>
      <c r="AL7" s="53"/>
      <c r="AM7" s="53"/>
      <c r="AN7" s="53"/>
      <c r="AO7" s="53"/>
      <c r="AP7" s="53"/>
      <c r="AQ7" s="53"/>
      <c r="AR7" s="53"/>
      <c r="AS7" s="53"/>
      <c r="AT7" s="53"/>
      <c r="AU7" s="53"/>
      <c r="AV7" s="53"/>
      <c r="AW7" s="53"/>
      <c r="AX7" s="53"/>
      <c r="AY7" s="54"/>
    </row>
    <row r="8" spans="2:51" ht="24.05" customHeight="1">
      <c r="B8" s="558"/>
      <c r="C8" s="559"/>
      <c r="D8" s="559"/>
      <c r="E8" s="559"/>
      <c r="F8" s="559"/>
      <c r="G8" s="559"/>
      <c r="H8" s="57"/>
      <c r="I8" s="58"/>
      <c r="J8" s="58"/>
      <c r="K8" s="58"/>
      <c r="L8" s="58"/>
      <c r="M8" s="58"/>
      <c r="N8" s="58"/>
      <c r="O8" s="58"/>
      <c r="P8" s="58"/>
      <c r="Q8" s="58"/>
      <c r="R8" s="58"/>
      <c r="S8" s="58"/>
      <c r="T8" s="58"/>
      <c r="U8" s="58"/>
      <c r="V8" s="58"/>
      <c r="W8" s="59"/>
      <c r="X8" s="59"/>
      <c r="Y8" s="59"/>
      <c r="Z8" s="1559"/>
      <c r="AA8" s="1552"/>
      <c r="AB8" s="1552"/>
      <c r="AC8" s="1552"/>
      <c r="AD8" s="1552"/>
      <c r="AE8" s="1553"/>
      <c r="AF8" s="61"/>
      <c r="AG8" s="61"/>
      <c r="AH8" s="61"/>
      <c r="AI8" s="61"/>
      <c r="AJ8" s="61"/>
      <c r="AK8" s="61"/>
      <c r="AL8" s="61"/>
      <c r="AM8" s="61"/>
      <c r="AN8" s="61"/>
      <c r="AO8" s="61"/>
      <c r="AP8" s="61"/>
      <c r="AQ8" s="61"/>
      <c r="AR8" s="61"/>
      <c r="AS8" s="61"/>
      <c r="AT8" s="61"/>
      <c r="AU8" s="61"/>
      <c r="AV8" s="61"/>
      <c r="AW8" s="61"/>
      <c r="AX8" s="61"/>
      <c r="AY8" s="62"/>
    </row>
    <row r="9" spans="2:51" ht="103.75" customHeight="1">
      <c r="B9" s="567" t="s">
        <v>196</v>
      </c>
      <c r="C9" s="568"/>
      <c r="D9" s="568"/>
      <c r="E9" s="568"/>
      <c r="F9" s="568"/>
      <c r="G9" s="568"/>
      <c r="H9" s="4224" t="s">
        <v>2155</v>
      </c>
      <c r="I9" s="4225"/>
      <c r="J9" s="4225"/>
      <c r="K9" s="4225"/>
      <c r="L9" s="4225"/>
      <c r="M9" s="4225"/>
      <c r="N9" s="4225"/>
      <c r="O9" s="4225"/>
      <c r="P9" s="4225"/>
      <c r="Q9" s="4225"/>
      <c r="R9" s="4225"/>
      <c r="S9" s="4225"/>
      <c r="T9" s="4225"/>
      <c r="U9" s="4225"/>
      <c r="V9" s="4225"/>
      <c r="W9" s="4225"/>
      <c r="X9" s="4225"/>
      <c r="Y9" s="4225"/>
      <c r="Z9" s="4225"/>
      <c r="AA9" s="4225"/>
      <c r="AB9" s="4225"/>
      <c r="AC9" s="4225"/>
      <c r="AD9" s="4225"/>
      <c r="AE9" s="4225"/>
      <c r="AF9" s="4225"/>
      <c r="AG9" s="4225"/>
      <c r="AH9" s="4225"/>
      <c r="AI9" s="4225"/>
      <c r="AJ9" s="4225"/>
      <c r="AK9" s="4225"/>
      <c r="AL9" s="4225"/>
      <c r="AM9" s="4225"/>
      <c r="AN9" s="4225"/>
      <c r="AO9" s="4225"/>
      <c r="AP9" s="4225"/>
      <c r="AQ9" s="4225"/>
      <c r="AR9" s="4225"/>
      <c r="AS9" s="4225"/>
      <c r="AT9" s="4225"/>
      <c r="AU9" s="4225"/>
      <c r="AV9" s="4225"/>
      <c r="AW9" s="4225"/>
      <c r="AX9" s="4225"/>
      <c r="AY9" s="4226"/>
    </row>
    <row r="10" spans="2:51" ht="137.30000000000001" customHeight="1">
      <c r="B10" s="567" t="s">
        <v>198</v>
      </c>
      <c r="C10" s="568"/>
      <c r="D10" s="568"/>
      <c r="E10" s="568"/>
      <c r="F10" s="568"/>
      <c r="G10" s="568"/>
      <c r="H10" s="4224" t="s">
        <v>2156</v>
      </c>
      <c r="I10" s="4225"/>
      <c r="J10" s="4225"/>
      <c r="K10" s="4225"/>
      <c r="L10" s="4225"/>
      <c r="M10" s="4225"/>
      <c r="N10" s="4225"/>
      <c r="O10" s="4225"/>
      <c r="P10" s="4225"/>
      <c r="Q10" s="4225"/>
      <c r="R10" s="4225"/>
      <c r="S10" s="4225"/>
      <c r="T10" s="4225"/>
      <c r="U10" s="4225"/>
      <c r="V10" s="4225"/>
      <c r="W10" s="4225"/>
      <c r="X10" s="4225"/>
      <c r="Y10" s="4225"/>
      <c r="Z10" s="4225"/>
      <c r="AA10" s="4225"/>
      <c r="AB10" s="4225"/>
      <c r="AC10" s="4225"/>
      <c r="AD10" s="4225"/>
      <c r="AE10" s="4225"/>
      <c r="AF10" s="4225"/>
      <c r="AG10" s="4225"/>
      <c r="AH10" s="4225"/>
      <c r="AI10" s="4225"/>
      <c r="AJ10" s="4225"/>
      <c r="AK10" s="4225"/>
      <c r="AL10" s="4225"/>
      <c r="AM10" s="4225"/>
      <c r="AN10" s="4225"/>
      <c r="AO10" s="4225"/>
      <c r="AP10" s="4225"/>
      <c r="AQ10" s="4225"/>
      <c r="AR10" s="4225"/>
      <c r="AS10" s="4225"/>
      <c r="AT10" s="4225"/>
      <c r="AU10" s="4225"/>
      <c r="AV10" s="4225"/>
      <c r="AW10" s="4225"/>
      <c r="AX10" s="4225"/>
      <c r="AY10" s="4226"/>
    </row>
    <row r="11" spans="2:51" ht="29.3" customHeight="1">
      <c r="B11" s="567" t="s">
        <v>25</v>
      </c>
      <c r="C11" s="568"/>
      <c r="D11" s="568"/>
      <c r="E11" s="568"/>
      <c r="F11" s="568"/>
      <c r="G11" s="572"/>
      <c r="H11" s="573" t="s">
        <v>335</v>
      </c>
      <c r="I11" s="1565"/>
      <c r="J11" s="1565"/>
      <c r="K11" s="1565"/>
      <c r="L11" s="1565"/>
      <c r="M11" s="1565"/>
      <c r="N11" s="1565"/>
      <c r="O11" s="1565"/>
      <c r="P11" s="1565"/>
      <c r="Q11" s="1565"/>
      <c r="R11" s="1565"/>
      <c r="S11" s="1565"/>
      <c r="T11" s="1565"/>
      <c r="U11" s="1565"/>
      <c r="V11" s="1565"/>
      <c r="W11" s="1565"/>
      <c r="X11" s="1565"/>
      <c r="Y11" s="1565"/>
      <c r="Z11" s="1565"/>
      <c r="AA11" s="1565"/>
      <c r="AB11" s="1565"/>
      <c r="AC11" s="1565"/>
      <c r="AD11" s="1565"/>
      <c r="AE11" s="1565"/>
      <c r="AF11" s="1565"/>
      <c r="AG11" s="1565"/>
      <c r="AH11" s="1565"/>
      <c r="AI11" s="1565"/>
      <c r="AJ11" s="1565"/>
      <c r="AK11" s="1565"/>
      <c r="AL11" s="1565"/>
      <c r="AM11" s="1565"/>
      <c r="AN11" s="1565"/>
      <c r="AO11" s="1565"/>
      <c r="AP11" s="1565"/>
      <c r="AQ11" s="1565"/>
      <c r="AR11" s="1565"/>
      <c r="AS11" s="1565"/>
      <c r="AT11" s="1565"/>
      <c r="AU11" s="1565"/>
      <c r="AV11" s="1565"/>
      <c r="AW11" s="1565"/>
      <c r="AX11" s="1565"/>
      <c r="AY11" s="1566"/>
    </row>
    <row r="12" spans="2:51" ht="20.95" customHeight="1">
      <c r="B12" s="576" t="s">
        <v>201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1160" t="s">
        <v>1929</v>
      </c>
      <c r="R13" s="1160"/>
      <c r="S13" s="1160"/>
      <c r="T13" s="1160"/>
      <c r="U13" s="1160"/>
      <c r="V13" s="1160"/>
      <c r="W13" s="1160"/>
      <c r="X13" s="1160" t="s">
        <v>1929</v>
      </c>
      <c r="Y13" s="1160"/>
      <c r="Z13" s="1160"/>
      <c r="AA13" s="1160"/>
      <c r="AB13" s="1160"/>
      <c r="AC13" s="1160"/>
      <c r="AD13" s="1160"/>
      <c r="AE13" s="1160" t="s">
        <v>1929</v>
      </c>
      <c r="AF13" s="1160"/>
      <c r="AG13" s="1160"/>
      <c r="AH13" s="1160"/>
      <c r="AI13" s="1160"/>
      <c r="AJ13" s="1160"/>
      <c r="AK13" s="1160"/>
      <c r="AL13" s="3264" t="s">
        <v>2157</v>
      </c>
      <c r="AM13" s="1160"/>
      <c r="AN13" s="1160"/>
      <c r="AO13" s="1160"/>
      <c r="AP13" s="1160"/>
      <c r="AQ13" s="1160"/>
      <c r="AR13" s="1160"/>
      <c r="AS13" s="3264" t="s">
        <v>2158</v>
      </c>
      <c r="AT13" s="1160"/>
      <c r="AU13" s="1160"/>
      <c r="AV13" s="1160"/>
      <c r="AW13" s="1160"/>
      <c r="AX13" s="1160"/>
      <c r="AY13" s="2140"/>
    </row>
    <row r="14" spans="2:51" ht="20.95" customHeight="1">
      <c r="B14" s="585"/>
      <c r="C14" s="586"/>
      <c r="D14" s="586"/>
      <c r="E14" s="586"/>
      <c r="F14" s="586"/>
      <c r="G14" s="587"/>
      <c r="H14" s="617"/>
      <c r="I14" s="602"/>
      <c r="J14" s="618" t="s">
        <v>36</v>
      </c>
      <c r="K14" s="619"/>
      <c r="L14" s="619"/>
      <c r="M14" s="619"/>
      <c r="N14" s="619"/>
      <c r="O14" s="619"/>
      <c r="P14" s="620"/>
      <c r="Q14" s="1161" t="s">
        <v>1929</v>
      </c>
      <c r="R14" s="1161"/>
      <c r="S14" s="1161"/>
      <c r="T14" s="1161"/>
      <c r="U14" s="1161"/>
      <c r="V14" s="1161"/>
      <c r="W14" s="1161"/>
      <c r="X14" s="1161" t="s">
        <v>1929</v>
      </c>
      <c r="Y14" s="1161"/>
      <c r="Z14" s="1161"/>
      <c r="AA14" s="1161"/>
      <c r="AB14" s="1161"/>
      <c r="AC14" s="1161"/>
      <c r="AD14" s="1161"/>
      <c r="AE14" s="4227" t="s">
        <v>2159</v>
      </c>
      <c r="AF14" s="4227"/>
      <c r="AG14" s="4227"/>
      <c r="AH14" s="4227"/>
      <c r="AI14" s="4227"/>
      <c r="AJ14" s="4227"/>
      <c r="AK14" s="4227"/>
      <c r="AL14" s="1161" t="s">
        <v>1929</v>
      </c>
      <c r="AM14" s="1161"/>
      <c r="AN14" s="1161"/>
      <c r="AO14" s="1161"/>
      <c r="AP14" s="1161"/>
      <c r="AQ14" s="1161"/>
      <c r="AR14" s="1161"/>
      <c r="AS14" s="1579"/>
      <c r="AT14" s="1579"/>
      <c r="AU14" s="1579"/>
      <c r="AV14" s="1579"/>
      <c r="AW14" s="1579"/>
      <c r="AX14" s="1579"/>
      <c r="AY14" s="1580"/>
    </row>
    <row r="15" spans="2:51" ht="24.75" customHeight="1">
      <c r="B15" s="585"/>
      <c r="C15" s="586"/>
      <c r="D15" s="586"/>
      <c r="E15" s="586"/>
      <c r="F15" s="586"/>
      <c r="G15" s="587"/>
      <c r="H15" s="617"/>
      <c r="I15" s="602"/>
      <c r="J15" s="618" t="s">
        <v>38</v>
      </c>
      <c r="K15" s="619"/>
      <c r="L15" s="619"/>
      <c r="M15" s="619"/>
      <c r="N15" s="619"/>
      <c r="O15" s="619"/>
      <c r="P15" s="620"/>
      <c r="Q15" s="1161" t="s">
        <v>1929</v>
      </c>
      <c r="R15" s="1161"/>
      <c r="S15" s="1161"/>
      <c r="T15" s="1161"/>
      <c r="U15" s="1161"/>
      <c r="V15" s="1161"/>
      <c r="W15" s="1161"/>
      <c r="X15" s="1161" t="s">
        <v>1929</v>
      </c>
      <c r="Y15" s="1161"/>
      <c r="Z15" s="1161"/>
      <c r="AA15" s="1161"/>
      <c r="AB15" s="1161"/>
      <c r="AC15" s="1161"/>
      <c r="AD15" s="1161"/>
      <c r="AE15" s="1161" t="s">
        <v>1929</v>
      </c>
      <c r="AF15" s="1161"/>
      <c r="AG15" s="1161"/>
      <c r="AH15" s="1161"/>
      <c r="AI15" s="1161"/>
      <c r="AJ15" s="1161"/>
      <c r="AK15" s="1161"/>
      <c r="AL15" s="1161" t="s">
        <v>1929</v>
      </c>
      <c r="AM15" s="1161"/>
      <c r="AN15" s="1161"/>
      <c r="AO15" s="1161"/>
      <c r="AP15" s="1161"/>
      <c r="AQ15" s="1161"/>
      <c r="AR15" s="1161"/>
      <c r="AS15" s="1579"/>
      <c r="AT15" s="1579"/>
      <c r="AU15" s="1579"/>
      <c r="AV15" s="1579"/>
      <c r="AW15" s="1579"/>
      <c r="AX15" s="1579"/>
      <c r="AY15" s="1580"/>
    </row>
    <row r="16" spans="2:51" ht="24.75" customHeight="1">
      <c r="B16" s="585"/>
      <c r="C16" s="586"/>
      <c r="D16" s="586"/>
      <c r="E16" s="586"/>
      <c r="F16" s="586"/>
      <c r="G16" s="587"/>
      <c r="H16" s="626"/>
      <c r="I16" s="627"/>
      <c r="J16" s="628" t="s">
        <v>39</v>
      </c>
      <c r="K16" s="629"/>
      <c r="L16" s="629"/>
      <c r="M16" s="629"/>
      <c r="N16" s="629"/>
      <c r="O16" s="629"/>
      <c r="P16" s="630"/>
      <c r="Q16" s="1174" t="s">
        <v>167</v>
      </c>
      <c r="R16" s="1174"/>
      <c r="S16" s="1174"/>
      <c r="T16" s="1174"/>
      <c r="U16" s="1174"/>
      <c r="V16" s="1174"/>
      <c r="W16" s="1174"/>
      <c r="X16" s="1174" t="s">
        <v>167</v>
      </c>
      <c r="Y16" s="1174"/>
      <c r="Z16" s="1174"/>
      <c r="AA16" s="1174"/>
      <c r="AB16" s="1174"/>
      <c r="AC16" s="1174"/>
      <c r="AD16" s="1174"/>
      <c r="AE16" s="4228">
        <v>22.5</v>
      </c>
      <c r="AF16" s="4228"/>
      <c r="AG16" s="4228"/>
      <c r="AH16" s="4228"/>
      <c r="AI16" s="4228"/>
      <c r="AJ16" s="4228"/>
      <c r="AK16" s="4228"/>
      <c r="AL16" s="1174">
        <v>45</v>
      </c>
      <c r="AM16" s="1174"/>
      <c r="AN16" s="1174"/>
      <c r="AO16" s="1174"/>
      <c r="AP16" s="1174"/>
      <c r="AQ16" s="1174"/>
      <c r="AR16" s="1174"/>
      <c r="AS16" s="1174">
        <v>38</v>
      </c>
      <c r="AT16" s="1174"/>
      <c r="AU16" s="1174"/>
      <c r="AV16" s="1174"/>
      <c r="AW16" s="1174"/>
      <c r="AX16" s="1174"/>
      <c r="AY16" s="2585"/>
    </row>
    <row r="17" spans="2:51" ht="24.75" customHeight="1">
      <c r="B17" s="585"/>
      <c r="C17" s="586"/>
      <c r="D17" s="586"/>
      <c r="E17" s="586"/>
      <c r="F17" s="586"/>
      <c r="G17" s="587"/>
      <c r="H17" s="635" t="s">
        <v>40</v>
      </c>
      <c r="I17" s="636"/>
      <c r="J17" s="636"/>
      <c r="K17" s="636"/>
      <c r="L17" s="636"/>
      <c r="M17" s="636"/>
      <c r="N17" s="636"/>
      <c r="O17" s="636"/>
      <c r="P17" s="636"/>
      <c r="Q17" s="1123" t="s">
        <v>167</v>
      </c>
      <c r="R17" s="1123"/>
      <c r="S17" s="1123"/>
      <c r="T17" s="1123"/>
      <c r="U17" s="1123"/>
      <c r="V17" s="1123"/>
      <c r="W17" s="1123"/>
      <c r="X17" s="1123" t="s">
        <v>167</v>
      </c>
      <c r="Y17" s="1123"/>
      <c r="Z17" s="1123"/>
      <c r="AA17" s="1123"/>
      <c r="AB17" s="1123"/>
      <c r="AC17" s="1123"/>
      <c r="AD17" s="1123"/>
      <c r="AE17" s="1595">
        <v>4</v>
      </c>
      <c r="AF17" s="1123"/>
      <c r="AG17" s="1123"/>
      <c r="AH17" s="1123"/>
      <c r="AI17" s="1123"/>
      <c r="AJ17" s="1123"/>
      <c r="AK17" s="1123"/>
      <c r="AL17" s="637"/>
      <c r="AM17" s="637"/>
      <c r="AN17" s="637"/>
      <c r="AO17" s="637"/>
      <c r="AP17" s="637"/>
      <c r="AQ17" s="637"/>
      <c r="AR17" s="637"/>
      <c r="AS17" s="637"/>
      <c r="AT17" s="637"/>
      <c r="AU17" s="637"/>
      <c r="AV17" s="637"/>
      <c r="AW17" s="637"/>
      <c r="AX17" s="637"/>
      <c r="AY17" s="639"/>
    </row>
    <row r="18" spans="2:51" ht="24.75" customHeight="1">
      <c r="B18" s="640"/>
      <c r="C18" s="641"/>
      <c r="D18" s="641"/>
      <c r="E18" s="641"/>
      <c r="F18" s="641"/>
      <c r="G18" s="642"/>
      <c r="H18" s="635" t="s">
        <v>41</v>
      </c>
      <c r="I18" s="636"/>
      <c r="J18" s="636"/>
      <c r="K18" s="636"/>
      <c r="L18" s="636"/>
      <c r="M18" s="636"/>
      <c r="N18" s="636"/>
      <c r="O18" s="636"/>
      <c r="P18" s="636"/>
      <c r="Q18" s="1123" t="s">
        <v>167</v>
      </c>
      <c r="R18" s="1123"/>
      <c r="S18" s="1123"/>
      <c r="T18" s="1123"/>
      <c r="U18" s="1123"/>
      <c r="V18" s="1123"/>
      <c r="W18" s="1123"/>
      <c r="X18" s="1123" t="s">
        <v>167</v>
      </c>
      <c r="Y18" s="1123"/>
      <c r="Z18" s="1123"/>
      <c r="AA18" s="1123"/>
      <c r="AB18" s="1123"/>
      <c r="AC18" s="1123"/>
      <c r="AD18" s="1123"/>
      <c r="AE18" s="1123">
        <v>17.5</v>
      </c>
      <c r="AF18" s="1123"/>
      <c r="AG18" s="1123"/>
      <c r="AH18" s="1123"/>
      <c r="AI18" s="1123"/>
      <c r="AJ18" s="1123"/>
      <c r="AK18" s="1123"/>
      <c r="AL18" s="637"/>
      <c r="AM18" s="637"/>
      <c r="AN18" s="637"/>
      <c r="AO18" s="637"/>
      <c r="AP18" s="637"/>
      <c r="AQ18" s="637"/>
      <c r="AR18" s="637"/>
      <c r="AS18" s="637"/>
      <c r="AT18" s="637"/>
      <c r="AU18" s="637"/>
      <c r="AV18" s="637"/>
      <c r="AW18" s="637"/>
      <c r="AX18" s="637"/>
      <c r="AY18" s="639"/>
    </row>
    <row r="19" spans="2:51"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211</v>
      </c>
      <c r="AV19" s="651"/>
      <c r="AW19" s="651"/>
      <c r="AX19" s="651"/>
      <c r="AY19" s="653"/>
    </row>
    <row r="20" spans="2:51" ht="32.25" customHeight="1">
      <c r="B20" s="654"/>
      <c r="C20" s="645"/>
      <c r="D20" s="645"/>
      <c r="E20" s="645"/>
      <c r="F20" s="645"/>
      <c r="G20" s="646"/>
      <c r="H20" s="4229" t="s">
        <v>2160</v>
      </c>
      <c r="I20" s="4230"/>
      <c r="J20" s="4230"/>
      <c r="K20" s="4230"/>
      <c r="L20" s="4230"/>
      <c r="M20" s="4230"/>
      <c r="N20" s="4230"/>
      <c r="O20" s="4230"/>
      <c r="P20" s="4230"/>
      <c r="Q20" s="4230"/>
      <c r="R20" s="4230"/>
      <c r="S20" s="4230"/>
      <c r="T20" s="4230"/>
      <c r="U20" s="4230"/>
      <c r="V20" s="4230"/>
      <c r="W20" s="4230"/>
      <c r="X20" s="4230"/>
      <c r="Y20" s="4231"/>
      <c r="Z20" s="658" t="s">
        <v>213</v>
      </c>
      <c r="AA20" s="659"/>
      <c r="AB20" s="660"/>
      <c r="AC20" s="1844" t="s">
        <v>442</v>
      </c>
      <c r="AD20" s="1593"/>
      <c r="AE20" s="1593"/>
      <c r="AF20" s="1594" t="s">
        <v>442</v>
      </c>
      <c r="AG20" s="1106"/>
      <c r="AH20" s="1106"/>
      <c r="AI20" s="1106"/>
      <c r="AJ20" s="1106"/>
      <c r="AK20" s="1594" t="s">
        <v>442</v>
      </c>
      <c r="AL20" s="1106"/>
      <c r="AM20" s="1106"/>
      <c r="AN20" s="1106"/>
      <c r="AO20" s="1106"/>
      <c r="AP20" s="1594" t="s">
        <v>442</v>
      </c>
      <c r="AQ20" s="1106"/>
      <c r="AR20" s="1106"/>
      <c r="AS20" s="1106"/>
      <c r="AT20" s="1106"/>
      <c r="AU20" s="1594" t="s">
        <v>442</v>
      </c>
      <c r="AV20" s="1106"/>
      <c r="AW20" s="1106"/>
      <c r="AX20" s="1106"/>
      <c r="AY20" s="2027"/>
    </row>
    <row r="21" spans="2:51" ht="32.25" customHeight="1">
      <c r="B21" s="664"/>
      <c r="C21" s="665"/>
      <c r="D21" s="665"/>
      <c r="E21" s="665"/>
      <c r="F21" s="665"/>
      <c r="G21" s="666"/>
      <c r="H21" s="4232"/>
      <c r="I21" s="4233"/>
      <c r="J21" s="4233"/>
      <c r="K21" s="4233"/>
      <c r="L21" s="4233"/>
      <c r="M21" s="4233"/>
      <c r="N21" s="4233"/>
      <c r="O21" s="4233"/>
      <c r="P21" s="4233"/>
      <c r="Q21" s="4233"/>
      <c r="R21" s="4233"/>
      <c r="S21" s="4233"/>
      <c r="T21" s="4233"/>
      <c r="U21" s="4233"/>
      <c r="V21" s="4233"/>
      <c r="W21" s="4233"/>
      <c r="X21" s="4233"/>
      <c r="Y21" s="4234"/>
      <c r="Z21" s="581" t="s">
        <v>52</v>
      </c>
      <c r="AA21" s="582"/>
      <c r="AB21" s="583"/>
      <c r="AC21" s="1844" t="s">
        <v>442</v>
      </c>
      <c r="AD21" s="1593"/>
      <c r="AE21" s="1593"/>
      <c r="AF21" s="1594" t="s">
        <v>442</v>
      </c>
      <c r="AG21" s="1106"/>
      <c r="AH21" s="1106"/>
      <c r="AI21" s="1106"/>
      <c r="AJ21" s="1106"/>
      <c r="AK21" s="1594" t="s">
        <v>442</v>
      </c>
      <c r="AL21" s="1106"/>
      <c r="AM21" s="1106"/>
      <c r="AN21" s="1106"/>
      <c r="AO21" s="1106"/>
      <c r="AP21" s="1594" t="s">
        <v>442</v>
      </c>
      <c r="AQ21" s="1106"/>
      <c r="AR21" s="1106"/>
      <c r="AS21" s="1106"/>
      <c r="AT21" s="1106"/>
      <c r="AU21" s="1594" t="s">
        <v>442</v>
      </c>
      <c r="AV21" s="1106"/>
      <c r="AW21" s="1106"/>
      <c r="AX21" s="1106"/>
      <c r="AY21" s="2027"/>
    </row>
    <row r="22" spans="2:51" ht="31.75" customHeight="1">
      <c r="B22" s="672" t="s">
        <v>54</v>
      </c>
      <c r="C22" s="673"/>
      <c r="D22" s="673"/>
      <c r="E22" s="673"/>
      <c r="F22" s="673"/>
      <c r="G22" s="674"/>
      <c r="H22" s="647" t="s">
        <v>55</v>
      </c>
      <c r="I22" s="582"/>
      <c r="J22" s="582"/>
      <c r="K22" s="582"/>
      <c r="L22" s="582"/>
      <c r="M22" s="582"/>
      <c r="N22" s="582"/>
      <c r="O22" s="582"/>
      <c r="P22" s="582"/>
      <c r="Q22" s="582"/>
      <c r="R22" s="582"/>
      <c r="S22" s="582"/>
      <c r="T22" s="582"/>
      <c r="U22" s="582"/>
      <c r="V22" s="582"/>
      <c r="W22" s="582"/>
      <c r="X22" s="582"/>
      <c r="Y22" s="583"/>
      <c r="Z22" s="648"/>
      <c r="AA22" s="649"/>
      <c r="AB22" s="650"/>
      <c r="AC22" s="581" t="s">
        <v>45</v>
      </c>
      <c r="AD22" s="582"/>
      <c r="AE22" s="583"/>
      <c r="AF22" s="4235" t="s">
        <v>202</v>
      </c>
      <c r="AG22" s="4235"/>
      <c r="AH22" s="4235"/>
      <c r="AI22" s="4235"/>
      <c r="AJ22" s="4235"/>
      <c r="AK22" s="4235" t="s">
        <v>203</v>
      </c>
      <c r="AL22" s="4235"/>
      <c r="AM22" s="4235"/>
      <c r="AN22" s="4235"/>
      <c r="AO22" s="4235"/>
      <c r="AP22" s="651" t="s">
        <v>204</v>
      </c>
      <c r="AQ22" s="651"/>
      <c r="AR22" s="651"/>
      <c r="AS22" s="651"/>
      <c r="AT22" s="651"/>
      <c r="AU22" s="675" t="s">
        <v>56</v>
      </c>
      <c r="AV22" s="676"/>
      <c r="AW22" s="676"/>
      <c r="AX22" s="676"/>
      <c r="AY22" s="677"/>
    </row>
    <row r="23" spans="2:51" ht="39.950000000000003" customHeight="1">
      <c r="B23" s="678"/>
      <c r="C23" s="679"/>
      <c r="D23" s="679"/>
      <c r="E23" s="679"/>
      <c r="F23" s="679"/>
      <c r="G23" s="680"/>
      <c r="H23" s="4236" t="s">
        <v>2030</v>
      </c>
      <c r="I23" s="4237"/>
      <c r="J23" s="4237"/>
      <c r="K23" s="4237"/>
      <c r="L23" s="4237"/>
      <c r="M23" s="4237"/>
      <c r="N23" s="4237"/>
      <c r="O23" s="4237"/>
      <c r="P23" s="4237"/>
      <c r="Q23" s="4237"/>
      <c r="R23" s="4237"/>
      <c r="S23" s="4237"/>
      <c r="T23" s="4237"/>
      <c r="U23" s="4237"/>
      <c r="V23" s="4237"/>
      <c r="W23" s="4237"/>
      <c r="X23" s="4237"/>
      <c r="Y23" s="4238"/>
      <c r="Z23" s="683" t="s">
        <v>58</v>
      </c>
      <c r="AA23" s="684"/>
      <c r="AB23" s="685"/>
      <c r="AC23" s="4239" t="s">
        <v>1285</v>
      </c>
      <c r="AD23" s="1150"/>
      <c r="AE23" s="1150"/>
      <c r="AF23" s="3674" t="s">
        <v>357</v>
      </c>
      <c r="AG23" s="693"/>
      <c r="AH23" s="693"/>
      <c r="AI23" s="693"/>
      <c r="AJ23" s="693"/>
      <c r="AK23" s="3674" t="s">
        <v>357</v>
      </c>
      <c r="AL23" s="693"/>
      <c r="AM23" s="693"/>
      <c r="AN23" s="693"/>
      <c r="AO23" s="694"/>
      <c r="AP23" s="3066">
        <v>6</v>
      </c>
      <c r="AQ23" s="552"/>
      <c r="AR23" s="552"/>
      <c r="AS23" s="552"/>
      <c r="AT23" s="2036"/>
      <c r="AU23" s="3674" t="s">
        <v>357</v>
      </c>
      <c r="AV23" s="693"/>
      <c r="AW23" s="693"/>
      <c r="AX23" s="693"/>
      <c r="AY23" s="1199"/>
    </row>
    <row r="24" spans="2:51" ht="26.85" customHeight="1">
      <c r="B24" s="698"/>
      <c r="C24" s="699"/>
      <c r="D24" s="699"/>
      <c r="E24" s="699"/>
      <c r="F24" s="699"/>
      <c r="G24" s="700"/>
      <c r="H24" s="4240"/>
      <c r="I24" s="4241"/>
      <c r="J24" s="4241"/>
      <c r="K24" s="4241"/>
      <c r="L24" s="4241"/>
      <c r="M24" s="4241"/>
      <c r="N24" s="4241"/>
      <c r="O24" s="4241"/>
      <c r="P24" s="4241"/>
      <c r="Q24" s="4241"/>
      <c r="R24" s="4241"/>
      <c r="S24" s="4241"/>
      <c r="T24" s="4241"/>
      <c r="U24" s="4241"/>
      <c r="V24" s="4241"/>
      <c r="W24" s="4241"/>
      <c r="X24" s="4241"/>
      <c r="Y24" s="4242"/>
      <c r="Z24" s="704"/>
      <c r="AA24" s="705"/>
      <c r="AB24" s="706"/>
      <c r="AC24" s="1154"/>
      <c r="AD24" s="1155"/>
      <c r="AE24" s="1155"/>
      <c r="AF24" s="713"/>
      <c r="AG24" s="714"/>
      <c r="AH24" s="714"/>
      <c r="AI24" s="714"/>
      <c r="AJ24" s="715"/>
      <c r="AK24" s="1602" t="s">
        <v>357</v>
      </c>
      <c r="AL24" s="714"/>
      <c r="AM24" s="714"/>
      <c r="AN24" s="714"/>
      <c r="AO24" s="715"/>
      <c r="AP24" s="4243" t="s">
        <v>357</v>
      </c>
      <c r="AQ24" s="4244"/>
      <c r="AR24" s="4244"/>
      <c r="AS24" s="4244"/>
      <c r="AT24" s="4245"/>
      <c r="AU24" s="4243" t="s">
        <v>357</v>
      </c>
      <c r="AV24" s="4244"/>
      <c r="AW24" s="4244"/>
      <c r="AX24" s="4244"/>
      <c r="AY24" s="4246"/>
    </row>
    <row r="25" spans="2:51" ht="88.55" customHeight="1">
      <c r="B25" s="672" t="s">
        <v>66</v>
      </c>
      <c r="C25" s="719"/>
      <c r="D25" s="719"/>
      <c r="E25" s="719"/>
      <c r="F25" s="719"/>
      <c r="G25" s="719"/>
      <c r="H25" s="204" t="s">
        <v>2161</v>
      </c>
      <c r="I25" s="205"/>
      <c r="J25" s="205"/>
      <c r="K25" s="205"/>
      <c r="L25" s="205"/>
      <c r="M25" s="205"/>
      <c r="N25" s="205"/>
      <c r="O25" s="205"/>
      <c r="P25" s="205"/>
      <c r="Q25" s="205"/>
      <c r="R25" s="205"/>
      <c r="S25" s="205"/>
      <c r="T25" s="205"/>
      <c r="U25" s="205"/>
      <c r="V25" s="205"/>
      <c r="W25" s="205"/>
      <c r="X25" s="205"/>
      <c r="Y25" s="205"/>
      <c r="Z25" s="723" t="s">
        <v>68</v>
      </c>
      <c r="AA25" s="724"/>
      <c r="AB25" s="725"/>
      <c r="AC25" s="4247" t="s">
        <v>2162</v>
      </c>
      <c r="AD25" s="4247"/>
      <c r="AE25" s="4247"/>
      <c r="AF25" s="4248"/>
      <c r="AG25" s="4248"/>
      <c r="AH25" s="4248"/>
      <c r="AI25" s="4248"/>
      <c r="AJ25" s="4248"/>
      <c r="AK25" s="4248"/>
      <c r="AL25" s="4248"/>
      <c r="AM25" s="4248"/>
      <c r="AN25" s="4248"/>
      <c r="AO25" s="4248"/>
      <c r="AP25" s="4247"/>
      <c r="AQ25" s="4247"/>
      <c r="AR25" s="4247"/>
      <c r="AS25" s="4247"/>
      <c r="AT25" s="4247"/>
      <c r="AU25" s="4247"/>
      <c r="AV25" s="4247"/>
      <c r="AW25" s="4247"/>
      <c r="AX25" s="4247"/>
      <c r="AY25" s="4249"/>
    </row>
    <row r="26" spans="2:51" ht="23.1" customHeight="1">
      <c r="B26" s="729" t="s">
        <v>70</v>
      </c>
      <c r="C26" s="730"/>
      <c r="D26" s="731" t="s">
        <v>71</v>
      </c>
      <c r="E26" s="732"/>
      <c r="F26" s="732"/>
      <c r="G26" s="732"/>
      <c r="H26" s="732"/>
      <c r="I26" s="732"/>
      <c r="J26" s="732"/>
      <c r="K26" s="732"/>
      <c r="L26" s="733"/>
      <c r="M26" s="734" t="s">
        <v>72</v>
      </c>
      <c r="N26" s="734"/>
      <c r="O26" s="734"/>
      <c r="P26" s="734"/>
      <c r="Q26" s="734"/>
      <c r="R26" s="734"/>
      <c r="S26" s="735" t="s">
        <v>206</v>
      </c>
      <c r="T26" s="735"/>
      <c r="U26" s="735"/>
      <c r="V26" s="735"/>
      <c r="W26" s="735"/>
      <c r="X26" s="735"/>
      <c r="Y26" s="736" t="s">
        <v>73</v>
      </c>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7"/>
    </row>
    <row r="27" spans="2:51" ht="23.1" customHeight="1">
      <c r="B27" s="738"/>
      <c r="C27" s="739"/>
      <c r="D27" s="4250" t="s">
        <v>2033</v>
      </c>
      <c r="E27" s="4251"/>
      <c r="F27" s="4251"/>
      <c r="G27" s="4251"/>
      <c r="H27" s="4251"/>
      <c r="I27" s="4251"/>
      <c r="J27" s="4251"/>
      <c r="K27" s="4251"/>
      <c r="L27" s="4252"/>
      <c r="M27" s="4253">
        <v>44.25</v>
      </c>
      <c r="N27" s="4254"/>
      <c r="O27" s="4254"/>
      <c r="P27" s="4254"/>
      <c r="Q27" s="4254"/>
      <c r="R27" s="4255"/>
      <c r="S27" s="2454">
        <v>8</v>
      </c>
      <c r="T27" s="1570"/>
      <c r="U27" s="1570"/>
      <c r="V27" s="1570"/>
      <c r="W27" s="1570"/>
      <c r="X27" s="1571"/>
      <c r="Y27" s="3092" t="s">
        <v>2163</v>
      </c>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3"/>
    </row>
    <row r="28" spans="2:51" ht="23.1" customHeight="1">
      <c r="B28" s="738"/>
      <c r="C28" s="739"/>
      <c r="D28" s="4256" t="s">
        <v>2164</v>
      </c>
      <c r="E28" s="4257"/>
      <c r="F28" s="4257"/>
      <c r="G28" s="4257"/>
      <c r="H28" s="4257"/>
      <c r="I28" s="4257"/>
      <c r="J28" s="4257"/>
      <c r="K28" s="4257"/>
      <c r="L28" s="4258"/>
      <c r="M28" s="4259">
        <v>0.75</v>
      </c>
      <c r="N28" s="4259"/>
      <c r="O28" s="4259"/>
      <c r="P28" s="4259"/>
      <c r="Q28" s="4259"/>
      <c r="R28" s="4259"/>
      <c r="S28" s="622">
        <v>1</v>
      </c>
      <c r="T28" s="622"/>
      <c r="U28" s="622"/>
      <c r="V28" s="622"/>
      <c r="W28" s="622"/>
      <c r="X28" s="622"/>
      <c r="Y28" s="1620" t="s">
        <v>2165</v>
      </c>
      <c r="Z28" s="1245"/>
      <c r="AA28" s="1245"/>
      <c r="AB28" s="1245"/>
      <c r="AC28" s="1245"/>
      <c r="AD28" s="1245"/>
      <c r="AE28" s="1245"/>
      <c r="AF28" s="1245"/>
      <c r="AG28" s="1245"/>
      <c r="AH28" s="1245"/>
      <c r="AI28" s="1245"/>
      <c r="AJ28" s="1245"/>
      <c r="AK28" s="1245"/>
      <c r="AL28" s="1245"/>
      <c r="AM28" s="1245"/>
      <c r="AN28" s="1245"/>
      <c r="AO28" s="1245"/>
      <c r="AP28" s="1245"/>
      <c r="AQ28" s="1245"/>
      <c r="AR28" s="1245"/>
      <c r="AS28" s="1245"/>
      <c r="AT28" s="1245"/>
      <c r="AU28" s="1245"/>
      <c r="AV28" s="1245"/>
      <c r="AW28" s="1245"/>
      <c r="AX28" s="1245"/>
      <c r="AY28" s="1246"/>
    </row>
    <row r="29" spans="2:51" ht="23.1" customHeight="1">
      <c r="B29" s="738"/>
      <c r="C29" s="739"/>
      <c r="D29" s="4260" t="s">
        <v>2166</v>
      </c>
      <c r="E29" s="4261"/>
      <c r="F29" s="4261"/>
      <c r="G29" s="4261"/>
      <c r="H29" s="4261"/>
      <c r="I29" s="4261"/>
      <c r="J29" s="4261"/>
      <c r="K29" s="4261"/>
      <c r="L29" s="4262"/>
      <c r="M29" s="1223"/>
      <c r="N29" s="1223"/>
      <c r="O29" s="1223"/>
      <c r="P29" s="1223"/>
      <c r="Q29" s="1223"/>
      <c r="R29" s="1223"/>
      <c r="S29" s="2144">
        <v>29</v>
      </c>
      <c r="T29" s="2145"/>
      <c r="U29" s="2145"/>
      <c r="V29" s="2145"/>
      <c r="W29" s="2145"/>
      <c r="X29" s="2146"/>
      <c r="Y29" s="1620" t="s">
        <v>2167</v>
      </c>
      <c r="Z29" s="1245"/>
      <c r="AA29" s="1245"/>
      <c r="AB29" s="1245"/>
      <c r="AC29" s="1245"/>
      <c r="AD29" s="1245"/>
      <c r="AE29" s="1245"/>
      <c r="AF29" s="1245"/>
      <c r="AG29" s="1245"/>
      <c r="AH29" s="1245"/>
      <c r="AI29" s="1245"/>
      <c r="AJ29" s="1245"/>
      <c r="AK29" s="1245"/>
      <c r="AL29" s="1245"/>
      <c r="AM29" s="1245"/>
      <c r="AN29" s="1245"/>
      <c r="AO29" s="1245"/>
      <c r="AP29" s="1245"/>
      <c r="AQ29" s="1245"/>
      <c r="AR29" s="1245"/>
      <c r="AS29" s="1245"/>
      <c r="AT29" s="1245"/>
      <c r="AU29" s="1245"/>
      <c r="AV29" s="1245"/>
      <c r="AW29" s="1245"/>
      <c r="AX29" s="1245"/>
      <c r="AY29" s="1246"/>
    </row>
    <row r="30" spans="2:51" ht="23.1" customHeight="1">
      <c r="B30" s="738"/>
      <c r="C30" s="739"/>
      <c r="D30" s="4263"/>
      <c r="E30" s="4264"/>
      <c r="F30" s="4264"/>
      <c r="G30" s="4264"/>
      <c r="H30" s="4264"/>
      <c r="I30" s="4264"/>
      <c r="J30" s="4264"/>
      <c r="K30" s="4264"/>
      <c r="L30" s="4265"/>
      <c r="M30" s="1223"/>
      <c r="N30" s="1223"/>
      <c r="O30" s="1223"/>
      <c r="P30" s="1223"/>
      <c r="Q30" s="1223"/>
      <c r="R30" s="1223"/>
      <c r="S30" s="1223"/>
      <c r="T30" s="1223"/>
      <c r="U30" s="1223"/>
      <c r="V30" s="1223"/>
      <c r="W30" s="1223"/>
      <c r="X30" s="1223"/>
      <c r="Y30" s="1620" t="s">
        <v>2168</v>
      </c>
      <c r="Z30" s="1245"/>
      <c r="AA30" s="1245"/>
      <c r="AB30" s="1245"/>
      <c r="AC30" s="1245"/>
      <c r="AD30" s="1245"/>
      <c r="AE30" s="1245"/>
      <c r="AF30" s="1245"/>
      <c r="AG30" s="1245"/>
      <c r="AH30" s="1245"/>
      <c r="AI30" s="1245"/>
      <c r="AJ30" s="1245"/>
      <c r="AK30" s="1245"/>
      <c r="AL30" s="1245"/>
      <c r="AM30" s="1245"/>
      <c r="AN30" s="1245"/>
      <c r="AO30" s="1245"/>
      <c r="AP30" s="1245"/>
      <c r="AQ30" s="1245"/>
      <c r="AR30" s="1245"/>
      <c r="AS30" s="1245"/>
      <c r="AT30" s="1245"/>
      <c r="AU30" s="1245"/>
      <c r="AV30" s="1245"/>
      <c r="AW30" s="1245"/>
      <c r="AX30" s="1245"/>
      <c r="AY30" s="1246"/>
    </row>
    <row r="31" spans="2:51" ht="23.1" customHeight="1">
      <c r="B31" s="738"/>
      <c r="C31" s="739"/>
      <c r="D31" s="1220"/>
      <c r="E31" s="1221"/>
      <c r="F31" s="1221"/>
      <c r="G31" s="1221"/>
      <c r="H31" s="1221"/>
      <c r="I31" s="1221"/>
      <c r="J31" s="1221"/>
      <c r="K31" s="1221"/>
      <c r="L31" s="1222"/>
      <c r="M31" s="1223"/>
      <c r="N31" s="1223"/>
      <c r="O31" s="1223"/>
      <c r="P31" s="1223"/>
      <c r="Q31" s="1223"/>
      <c r="R31" s="1223"/>
      <c r="S31" s="1223"/>
      <c r="T31" s="1223"/>
      <c r="U31" s="1223"/>
      <c r="V31" s="1223"/>
      <c r="W31" s="1223"/>
      <c r="X31" s="1223"/>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51" ht="23.1" customHeight="1">
      <c r="B32" s="738"/>
      <c r="C32" s="739"/>
      <c r="D32" s="1220"/>
      <c r="E32" s="1221"/>
      <c r="F32" s="1221"/>
      <c r="G32" s="1221"/>
      <c r="H32" s="1221"/>
      <c r="I32" s="1221"/>
      <c r="J32" s="1221"/>
      <c r="K32" s="1221"/>
      <c r="L32" s="1222"/>
      <c r="M32" s="1223"/>
      <c r="N32" s="1223"/>
      <c r="O32" s="1223"/>
      <c r="P32" s="1223"/>
      <c r="Q32" s="1223"/>
      <c r="R32" s="1223"/>
      <c r="S32" s="1223"/>
      <c r="T32" s="1223"/>
      <c r="U32" s="1223"/>
      <c r="V32" s="1223"/>
      <c r="W32" s="1223"/>
      <c r="X32" s="1223"/>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ht="23.1" customHeight="1">
      <c r="B33" s="738"/>
      <c r="C33" s="739"/>
      <c r="D33" s="1228"/>
      <c r="E33" s="1229"/>
      <c r="F33" s="1229"/>
      <c r="G33" s="1229"/>
      <c r="H33" s="1229"/>
      <c r="I33" s="1229"/>
      <c r="J33" s="1229"/>
      <c r="K33" s="1229"/>
      <c r="L33" s="1230"/>
      <c r="M33" s="1231"/>
      <c r="N33" s="1231"/>
      <c r="O33" s="1231"/>
      <c r="P33" s="1231"/>
      <c r="Q33" s="1231"/>
      <c r="R33" s="1231"/>
      <c r="S33" s="1231"/>
      <c r="T33" s="1231"/>
      <c r="U33" s="1231"/>
      <c r="V33" s="1231"/>
      <c r="W33" s="1231"/>
      <c r="X33" s="1231"/>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ht="23.1" customHeight="1">
      <c r="B34" s="763"/>
      <c r="C34" s="764"/>
      <c r="D34" s="765" t="s">
        <v>39</v>
      </c>
      <c r="E34" s="766"/>
      <c r="F34" s="766"/>
      <c r="G34" s="766"/>
      <c r="H34" s="766"/>
      <c r="I34" s="766"/>
      <c r="J34" s="766"/>
      <c r="K34" s="766"/>
      <c r="L34" s="767"/>
      <c r="M34" s="3427">
        <v>45</v>
      </c>
      <c r="N34" s="2758"/>
      <c r="O34" s="2758"/>
      <c r="P34" s="2758"/>
      <c r="Q34" s="2758"/>
      <c r="R34" s="2759"/>
      <c r="S34" s="3427">
        <f>SUM(S27:X33)</f>
        <v>38</v>
      </c>
      <c r="T34" s="2758"/>
      <c r="U34" s="2758"/>
      <c r="V34" s="2758"/>
      <c r="W34" s="2758"/>
      <c r="X34" s="2759"/>
      <c r="Y34" s="1237"/>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9"/>
    </row>
    <row r="35" spans="1:51" ht="2.95" customHeight="1">
      <c r="A35" s="1636"/>
      <c r="B35" s="774"/>
      <c r="C35" s="774"/>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row>
    <row r="36" spans="1:51" ht="2.95" customHeight="1" thickBot="1">
      <c r="A36" s="1636"/>
      <c r="B36" s="776"/>
      <c r="C36" s="776"/>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row>
    <row r="37" spans="1:51" ht="20.95" hidden="1" customHeight="1">
      <c r="B37" s="778" t="s">
        <v>76</v>
      </c>
      <c r="C37" s="779"/>
      <c r="D37" s="780" t="s">
        <v>77</v>
      </c>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781"/>
    </row>
    <row r="38" spans="1:51" ht="203.25" hidden="1" customHeight="1">
      <c r="B38" s="778"/>
      <c r="C38" s="779"/>
      <c r="D38" s="782" t="s">
        <v>78</v>
      </c>
      <c r="E38" s="783"/>
      <c r="F38" s="783"/>
      <c r="G38" s="783"/>
      <c r="H38" s="783"/>
      <c r="I38" s="783"/>
      <c r="J38" s="783"/>
      <c r="K38" s="783"/>
      <c r="L38" s="783"/>
      <c r="M38" s="783"/>
      <c r="N38" s="783"/>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4"/>
    </row>
    <row r="39" spans="1:51" ht="20.3" hidden="1" customHeight="1">
      <c r="B39" s="778"/>
      <c r="C39" s="779"/>
      <c r="D39" s="785" t="s">
        <v>79</v>
      </c>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7"/>
    </row>
    <row r="40" spans="1:51" ht="100.5" hidden="1" customHeight="1" thickBot="1">
      <c r="B40" s="788"/>
      <c r="C40" s="789"/>
      <c r="D40" s="790"/>
      <c r="E40" s="791"/>
      <c r="F40" s="791"/>
      <c r="G40" s="791"/>
      <c r="H40" s="791"/>
      <c r="I40" s="791"/>
      <c r="J40" s="791"/>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2"/>
    </row>
    <row r="41" spans="1:51" ht="20.95" hidden="1" customHeight="1">
      <c r="A41" s="1637"/>
      <c r="B41" s="794"/>
      <c r="C41" s="795"/>
      <c r="D41" s="796" t="s">
        <v>80</v>
      </c>
      <c r="E41" s="797"/>
      <c r="F41" s="797"/>
      <c r="G41" s="797"/>
      <c r="H41" s="797"/>
      <c r="I41" s="797"/>
      <c r="J41" s="797"/>
      <c r="K41" s="797"/>
      <c r="L41" s="797"/>
      <c r="M41" s="797"/>
      <c r="N41" s="797"/>
      <c r="O41" s="797"/>
      <c r="P41" s="797"/>
      <c r="Q41" s="797"/>
      <c r="R41" s="797"/>
      <c r="S41" s="797"/>
      <c r="T41" s="797"/>
      <c r="U41" s="797"/>
      <c r="V41" s="797"/>
      <c r="W41" s="797"/>
      <c r="X41" s="797"/>
      <c r="Y41" s="797"/>
      <c r="Z41" s="797"/>
      <c r="AA41" s="797"/>
      <c r="AB41" s="797"/>
      <c r="AC41" s="797"/>
      <c r="AD41" s="797"/>
      <c r="AE41" s="797"/>
      <c r="AF41" s="797"/>
      <c r="AG41" s="797"/>
      <c r="AH41" s="797"/>
      <c r="AI41" s="797"/>
      <c r="AJ41" s="797"/>
      <c r="AK41" s="797"/>
      <c r="AL41" s="797"/>
      <c r="AM41" s="797"/>
      <c r="AN41" s="797"/>
      <c r="AO41" s="797"/>
      <c r="AP41" s="797"/>
      <c r="AQ41" s="797"/>
      <c r="AR41" s="797"/>
      <c r="AS41" s="797"/>
      <c r="AT41" s="797"/>
      <c r="AU41" s="797"/>
      <c r="AV41" s="797"/>
      <c r="AW41" s="797"/>
      <c r="AX41" s="797"/>
      <c r="AY41" s="798"/>
    </row>
    <row r="42" spans="1:51" ht="136" hidden="1" customHeight="1">
      <c r="A42" s="1637"/>
      <c r="B42" s="799"/>
      <c r="C42" s="800"/>
      <c r="D42" s="801"/>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2"/>
      <c r="AY42" s="803"/>
    </row>
    <row r="43" spans="1:51" ht="20.95" customHeight="1">
      <c r="A43" s="1637"/>
      <c r="B43" s="804" t="s">
        <v>81</v>
      </c>
      <c r="C43" s="805"/>
      <c r="D43" s="805"/>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805"/>
      <c r="AH43" s="805"/>
      <c r="AI43" s="805"/>
      <c r="AJ43" s="805"/>
      <c r="AK43" s="805"/>
      <c r="AL43" s="805"/>
      <c r="AM43" s="805"/>
      <c r="AN43" s="805"/>
      <c r="AO43" s="805"/>
      <c r="AP43" s="805"/>
      <c r="AQ43" s="805"/>
      <c r="AR43" s="805"/>
      <c r="AS43" s="805"/>
      <c r="AT43" s="805"/>
      <c r="AU43" s="805"/>
      <c r="AV43" s="805"/>
      <c r="AW43" s="805"/>
      <c r="AX43" s="805"/>
      <c r="AY43" s="806"/>
    </row>
    <row r="44" spans="1:51" ht="20.95" customHeight="1">
      <c r="A44" s="1637"/>
      <c r="B44" s="799"/>
      <c r="C44" s="800"/>
      <c r="D44" s="807" t="s">
        <v>82</v>
      </c>
      <c r="E44" s="717"/>
      <c r="F44" s="717"/>
      <c r="G44" s="717"/>
      <c r="H44" s="716" t="s">
        <v>83</v>
      </c>
      <c r="I44" s="717"/>
      <c r="J44" s="717"/>
      <c r="K44" s="717"/>
      <c r="L44" s="717"/>
      <c r="M44" s="717"/>
      <c r="N44" s="717"/>
      <c r="O44" s="717"/>
      <c r="P44" s="717"/>
      <c r="Q44" s="717"/>
      <c r="R44" s="717"/>
      <c r="S44" s="717"/>
      <c r="T44" s="717"/>
      <c r="U44" s="717"/>
      <c r="V44" s="717"/>
      <c r="W44" s="717"/>
      <c r="X44" s="717"/>
      <c r="Y44" s="717"/>
      <c r="Z44" s="717"/>
      <c r="AA44" s="717"/>
      <c r="AB44" s="717"/>
      <c r="AC44" s="717"/>
      <c r="AD44" s="717"/>
      <c r="AE44" s="717"/>
      <c r="AF44" s="717"/>
      <c r="AG44" s="808"/>
      <c r="AH44" s="716" t="s">
        <v>84</v>
      </c>
      <c r="AI44" s="717"/>
      <c r="AJ44" s="717"/>
      <c r="AK44" s="717"/>
      <c r="AL44" s="717"/>
      <c r="AM44" s="717"/>
      <c r="AN44" s="717"/>
      <c r="AO44" s="717"/>
      <c r="AP44" s="717"/>
      <c r="AQ44" s="717"/>
      <c r="AR44" s="717"/>
      <c r="AS44" s="717"/>
      <c r="AT44" s="717"/>
      <c r="AU44" s="717"/>
      <c r="AV44" s="717"/>
      <c r="AW44" s="717"/>
      <c r="AX44" s="717"/>
      <c r="AY44" s="718"/>
    </row>
    <row r="45" spans="1:51" ht="26.2" customHeight="1">
      <c r="A45" s="1637"/>
      <c r="B45" s="809" t="s">
        <v>85</v>
      </c>
      <c r="C45" s="810"/>
      <c r="D45" s="294" t="s">
        <v>1950</v>
      </c>
      <c r="E45" s="298"/>
      <c r="F45" s="298"/>
      <c r="G45" s="299"/>
      <c r="H45" s="814" t="s">
        <v>87</v>
      </c>
      <c r="I45" s="1639"/>
      <c r="J45" s="1639"/>
      <c r="K45" s="1639"/>
      <c r="L45" s="1639"/>
      <c r="M45" s="1639"/>
      <c r="N45" s="1639"/>
      <c r="O45" s="1639"/>
      <c r="P45" s="1639"/>
      <c r="Q45" s="1639"/>
      <c r="R45" s="1639"/>
      <c r="S45" s="1639"/>
      <c r="T45" s="1639"/>
      <c r="U45" s="1639"/>
      <c r="V45" s="1639"/>
      <c r="W45" s="1639"/>
      <c r="X45" s="1639"/>
      <c r="Y45" s="1639"/>
      <c r="Z45" s="1639"/>
      <c r="AA45" s="1639"/>
      <c r="AB45" s="1639"/>
      <c r="AC45" s="1639"/>
      <c r="AD45" s="1639"/>
      <c r="AE45" s="1639"/>
      <c r="AF45" s="1639"/>
      <c r="AG45" s="1640"/>
      <c r="AH45" s="1642" t="s">
        <v>2169</v>
      </c>
      <c r="AI45" s="816"/>
      <c r="AJ45" s="816"/>
      <c r="AK45" s="816"/>
      <c r="AL45" s="816"/>
      <c r="AM45" s="816"/>
      <c r="AN45" s="816"/>
      <c r="AO45" s="816"/>
      <c r="AP45" s="816"/>
      <c r="AQ45" s="816"/>
      <c r="AR45" s="816"/>
      <c r="AS45" s="816"/>
      <c r="AT45" s="816"/>
      <c r="AU45" s="816"/>
      <c r="AV45" s="816"/>
      <c r="AW45" s="816"/>
      <c r="AX45" s="816"/>
      <c r="AY45" s="817"/>
    </row>
    <row r="46" spans="1:51" ht="33.4" customHeight="1">
      <c r="A46" s="1637"/>
      <c r="B46" s="818"/>
      <c r="C46" s="819"/>
      <c r="D46" s="304" t="s">
        <v>1950</v>
      </c>
      <c r="E46" s="327"/>
      <c r="F46" s="327"/>
      <c r="G46" s="328"/>
      <c r="H46" s="823" t="s">
        <v>227</v>
      </c>
      <c r="I46" s="824"/>
      <c r="J46" s="824"/>
      <c r="K46" s="824"/>
      <c r="L46" s="824"/>
      <c r="M46" s="824"/>
      <c r="N46" s="824"/>
      <c r="O46" s="824"/>
      <c r="P46" s="824"/>
      <c r="Q46" s="824"/>
      <c r="R46" s="824"/>
      <c r="S46" s="824"/>
      <c r="T46" s="824"/>
      <c r="U46" s="824"/>
      <c r="V46" s="824"/>
      <c r="W46" s="824"/>
      <c r="X46" s="824"/>
      <c r="Y46" s="824"/>
      <c r="Z46" s="824"/>
      <c r="AA46" s="824"/>
      <c r="AB46" s="824"/>
      <c r="AC46" s="824"/>
      <c r="AD46" s="824"/>
      <c r="AE46" s="824"/>
      <c r="AF46" s="824"/>
      <c r="AG46" s="825"/>
      <c r="AH46" s="826"/>
      <c r="AI46" s="827"/>
      <c r="AJ46" s="827"/>
      <c r="AK46" s="827"/>
      <c r="AL46" s="827"/>
      <c r="AM46" s="827"/>
      <c r="AN46" s="827"/>
      <c r="AO46" s="827"/>
      <c r="AP46" s="827"/>
      <c r="AQ46" s="827"/>
      <c r="AR46" s="827"/>
      <c r="AS46" s="827"/>
      <c r="AT46" s="827"/>
      <c r="AU46" s="827"/>
      <c r="AV46" s="827"/>
      <c r="AW46" s="827"/>
      <c r="AX46" s="827"/>
      <c r="AY46" s="828"/>
    </row>
    <row r="47" spans="1:51" ht="26.2" customHeight="1">
      <c r="A47" s="1637"/>
      <c r="B47" s="829"/>
      <c r="C47" s="830"/>
      <c r="D47" s="4266" t="s">
        <v>1950</v>
      </c>
      <c r="E47" s="319"/>
      <c r="F47" s="319"/>
      <c r="G47" s="320"/>
      <c r="H47" s="834" t="s">
        <v>1953</v>
      </c>
      <c r="I47" s="1649"/>
      <c r="J47" s="1649"/>
      <c r="K47" s="1649"/>
      <c r="L47" s="1649"/>
      <c r="M47" s="1649"/>
      <c r="N47" s="1649"/>
      <c r="O47" s="1649"/>
      <c r="P47" s="1649"/>
      <c r="Q47" s="1649"/>
      <c r="R47" s="1649"/>
      <c r="S47" s="1649"/>
      <c r="T47" s="1649"/>
      <c r="U47" s="1649"/>
      <c r="V47" s="1649"/>
      <c r="W47" s="1649"/>
      <c r="X47" s="1649"/>
      <c r="Y47" s="1649"/>
      <c r="Z47" s="1649"/>
      <c r="AA47" s="1649"/>
      <c r="AB47" s="1649"/>
      <c r="AC47" s="1649"/>
      <c r="AD47" s="1649"/>
      <c r="AE47" s="1649"/>
      <c r="AF47" s="1649"/>
      <c r="AG47" s="1650"/>
      <c r="AH47" s="837"/>
      <c r="AI47" s="838"/>
      <c r="AJ47" s="838"/>
      <c r="AK47" s="838"/>
      <c r="AL47" s="838"/>
      <c r="AM47" s="838"/>
      <c r="AN47" s="838"/>
      <c r="AO47" s="838"/>
      <c r="AP47" s="838"/>
      <c r="AQ47" s="838"/>
      <c r="AR47" s="838"/>
      <c r="AS47" s="838"/>
      <c r="AT47" s="838"/>
      <c r="AU47" s="838"/>
      <c r="AV47" s="838"/>
      <c r="AW47" s="838"/>
      <c r="AX47" s="838"/>
      <c r="AY47" s="839"/>
    </row>
    <row r="48" spans="1:51" ht="26.2" customHeight="1">
      <c r="A48" s="1637"/>
      <c r="B48" s="818" t="s">
        <v>91</v>
      </c>
      <c r="C48" s="819"/>
      <c r="D48" s="294" t="s">
        <v>1963</v>
      </c>
      <c r="E48" s="298"/>
      <c r="F48" s="298"/>
      <c r="G48" s="299"/>
      <c r="H48" s="814" t="s">
        <v>92</v>
      </c>
      <c r="I48" s="1639"/>
      <c r="J48" s="1639"/>
      <c r="K48" s="1639"/>
      <c r="L48" s="1639"/>
      <c r="M48" s="1639"/>
      <c r="N48" s="1639"/>
      <c r="O48" s="1639"/>
      <c r="P48" s="1639"/>
      <c r="Q48" s="1639"/>
      <c r="R48" s="1639"/>
      <c r="S48" s="1639"/>
      <c r="T48" s="1639"/>
      <c r="U48" s="1639"/>
      <c r="V48" s="1639"/>
      <c r="W48" s="1639"/>
      <c r="X48" s="1639"/>
      <c r="Y48" s="1639"/>
      <c r="Z48" s="1639"/>
      <c r="AA48" s="1639"/>
      <c r="AB48" s="1639"/>
      <c r="AC48" s="1639"/>
      <c r="AD48" s="1639"/>
      <c r="AE48" s="1639"/>
      <c r="AF48" s="1639"/>
      <c r="AG48" s="1640"/>
      <c r="AH48" s="2200" t="s">
        <v>2170</v>
      </c>
      <c r="AI48" s="726"/>
      <c r="AJ48" s="726"/>
      <c r="AK48" s="726"/>
      <c r="AL48" s="726"/>
      <c r="AM48" s="726"/>
      <c r="AN48" s="726"/>
      <c r="AO48" s="726"/>
      <c r="AP48" s="726"/>
      <c r="AQ48" s="726"/>
      <c r="AR48" s="726"/>
      <c r="AS48" s="726"/>
      <c r="AT48" s="726"/>
      <c r="AU48" s="726"/>
      <c r="AV48" s="726"/>
      <c r="AW48" s="726"/>
      <c r="AX48" s="726"/>
      <c r="AY48" s="1253"/>
    </row>
    <row r="49" spans="1:51" ht="26.2" customHeight="1">
      <c r="A49" s="1637"/>
      <c r="B49" s="818"/>
      <c r="C49" s="819"/>
      <c r="D49" s="304" t="s">
        <v>1963</v>
      </c>
      <c r="E49" s="327"/>
      <c r="F49" s="327"/>
      <c r="G49" s="328"/>
      <c r="H49" s="846" t="s">
        <v>1955</v>
      </c>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5"/>
      <c r="AH49" s="1254"/>
      <c r="AI49" s="1255"/>
      <c r="AJ49" s="1255"/>
      <c r="AK49" s="1255"/>
      <c r="AL49" s="1255"/>
      <c r="AM49" s="1255"/>
      <c r="AN49" s="1255"/>
      <c r="AO49" s="1255"/>
      <c r="AP49" s="1255"/>
      <c r="AQ49" s="1255"/>
      <c r="AR49" s="1255"/>
      <c r="AS49" s="1255"/>
      <c r="AT49" s="1255"/>
      <c r="AU49" s="1255"/>
      <c r="AV49" s="1255"/>
      <c r="AW49" s="1255"/>
      <c r="AX49" s="1255"/>
      <c r="AY49" s="1256"/>
    </row>
    <row r="50" spans="1:51" ht="26.2" customHeight="1">
      <c r="A50" s="1637"/>
      <c r="B50" s="818"/>
      <c r="C50" s="819"/>
      <c r="D50" s="304" t="s">
        <v>1950</v>
      </c>
      <c r="E50" s="327"/>
      <c r="F50" s="327"/>
      <c r="G50" s="328"/>
      <c r="H50" s="846" t="s">
        <v>94</v>
      </c>
      <c r="I50" s="164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5"/>
      <c r="AH50" s="1254"/>
      <c r="AI50" s="1255"/>
      <c r="AJ50" s="1255"/>
      <c r="AK50" s="1255"/>
      <c r="AL50" s="1255"/>
      <c r="AM50" s="1255"/>
      <c r="AN50" s="1255"/>
      <c r="AO50" s="1255"/>
      <c r="AP50" s="1255"/>
      <c r="AQ50" s="1255"/>
      <c r="AR50" s="1255"/>
      <c r="AS50" s="1255"/>
      <c r="AT50" s="1255"/>
      <c r="AU50" s="1255"/>
      <c r="AV50" s="1255"/>
      <c r="AW50" s="1255"/>
      <c r="AX50" s="1255"/>
      <c r="AY50" s="1256"/>
    </row>
    <row r="51" spans="1:51" ht="26.2" customHeight="1">
      <c r="A51" s="1637"/>
      <c r="B51" s="818"/>
      <c r="C51" s="819"/>
      <c r="D51" s="304" t="s">
        <v>1950</v>
      </c>
      <c r="E51" s="327"/>
      <c r="F51" s="327"/>
      <c r="G51" s="328"/>
      <c r="H51" s="846" t="s">
        <v>95</v>
      </c>
      <c r="I51" s="164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5"/>
      <c r="AH51" s="1254"/>
      <c r="AI51" s="1255"/>
      <c r="AJ51" s="1255"/>
      <c r="AK51" s="1255"/>
      <c r="AL51" s="1255"/>
      <c r="AM51" s="1255"/>
      <c r="AN51" s="1255"/>
      <c r="AO51" s="1255"/>
      <c r="AP51" s="1255"/>
      <c r="AQ51" s="1255"/>
      <c r="AR51" s="1255"/>
      <c r="AS51" s="1255"/>
      <c r="AT51" s="1255"/>
      <c r="AU51" s="1255"/>
      <c r="AV51" s="1255"/>
      <c r="AW51" s="1255"/>
      <c r="AX51" s="1255"/>
      <c r="AY51" s="1256"/>
    </row>
    <row r="52" spans="1:51" ht="26.2" customHeight="1">
      <c r="A52" s="1637"/>
      <c r="B52" s="829"/>
      <c r="C52" s="830"/>
      <c r="D52" s="304" t="s">
        <v>1950</v>
      </c>
      <c r="E52" s="327"/>
      <c r="F52" s="327"/>
      <c r="G52" s="328"/>
      <c r="H52" s="834" t="s">
        <v>96</v>
      </c>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50"/>
      <c r="AH52" s="1257"/>
      <c r="AI52" s="1188"/>
      <c r="AJ52" s="1188"/>
      <c r="AK52" s="1188"/>
      <c r="AL52" s="1188"/>
      <c r="AM52" s="1188"/>
      <c r="AN52" s="1188"/>
      <c r="AO52" s="1188"/>
      <c r="AP52" s="1188"/>
      <c r="AQ52" s="1188"/>
      <c r="AR52" s="1188"/>
      <c r="AS52" s="1188"/>
      <c r="AT52" s="1188"/>
      <c r="AU52" s="1188"/>
      <c r="AV52" s="1188"/>
      <c r="AW52" s="1188"/>
      <c r="AX52" s="1188"/>
      <c r="AY52" s="1258"/>
    </row>
    <row r="53" spans="1:51" ht="26.2" customHeight="1">
      <c r="A53" s="1637"/>
      <c r="B53" s="809" t="s">
        <v>97</v>
      </c>
      <c r="C53" s="810"/>
      <c r="D53" s="294" t="s">
        <v>1950</v>
      </c>
      <c r="E53" s="298"/>
      <c r="F53" s="298"/>
      <c r="G53" s="299"/>
      <c r="H53" s="814" t="s">
        <v>98</v>
      </c>
      <c r="I53" s="1639"/>
      <c r="J53" s="1639"/>
      <c r="K53" s="1639"/>
      <c r="L53" s="1639"/>
      <c r="M53" s="1639"/>
      <c r="N53" s="1639"/>
      <c r="O53" s="1639"/>
      <c r="P53" s="1639"/>
      <c r="Q53" s="1639"/>
      <c r="R53" s="1639"/>
      <c r="S53" s="1639"/>
      <c r="T53" s="1639"/>
      <c r="U53" s="1639"/>
      <c r="V53" s="1639"/>
      <c r="W53" s="1639"/>
      <c r="X53" s="1639"/>
      <c r="Y53" s="1639"/>
      <c r="Z53" s="1639"/>
      <c r="AA53" s="1639"/>
      <c r="AB53" s="1639"/>
      <c r="AC53" s="1639"/>
      <c r="AD53" s="1639"/>
      <c r="AE53" s="1639"/>
      <c r="AF53" s="1639"/>
      <c r="AG53" s="1640"/>
      <c r="AH53" s="1642" t="s">
        <v>2171</v>
      </c>
      <c r="AI53" s="1242"/>
      <c r="AJ53" s="1242"/>
      <c r="AK53" s="1242"/>
      <c r="AL53" s="1242"/>
      <c r="AM53" s="1242"/>
      <c r="AN53" s="1242"/>
      <c r="AO53" s="1242"/>
      <c r="AP53" s="1242"/>
      <c r="AQ53" s="1242"/>
      <c r="AR53" s="1242"/>
      <c r="AS53" s="1242"/>
      <c r="AT53" s="1242"/>
      <c r="AU53" s="1242"/>
      <c r="AV53" s="1242"/>
      <c r="AW53" s="1242"/>
      <c r="AX53" s="1242"/>
      <c r="AY53" s="1243"/>
    </row>
    <row r="54" spans="1:51" ht="26.2" customHeight="1">
      <c r="A54" s="1637"/>
      <c r="B54" s="818"/>
      <c r="C54" s="819"/>
      <c r="D54" s="304" t="s">
        <v>1963</v>
      </c>
      <c r="E54" s="327"/>
      <c r="F54" s="327"/>
      <c r="G54" s="328"/>
      <c r="H54" s="846" t="s">
        <v>101</v>
      </c>
      <c r="I54" s="164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5"/>
      <c r="AH54" s="1244"/>
      <c r="AI54" s="1245"/>
      <c r="AJ54" s="1245"/>
      <c r="AK54" s="1245"/>
      <c r="AL54" s="1245"/>
      <c r="AM54" s="1245"/>
      <c r="AN54" s="1245"/>
      <c r="AO54" s="1245"/>
      <c r="AP54" s="1245"/>
      <c r="AQ54" s="1245"/>
      <c r="AR54" s="1245"/>
      <c r="AS54" s="1245"/>
      <c r="AT54" s="1245"/>
      <c r="AU54" s="1245"/>
      <c r="AV54" s="1245"/>
      <c r="AW54" s="1245"/>
      <c r="AX54" s="1245"/>
      <c r="AY54" s="1246"/>
    </row>
    <row r="55" spans="1:51" ht="26.2" customHeight="1">
      <c r="A55" s="1637"/>
      <c r="B55" s="818"/>
      <c r="C55" s="819"/>
      <c r="D55" s="304" t="s">
        <v>1963</v>
      </c>
      <c r="E55" s="327"/>
      <c r="F55" s="327"/>
      <c r="G55" s="328"/>
      <c r="H55" s="846" t="s">
        <v>1957</v>
      </c>
      <c r="I55" s="164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5"/>
      <c r="AH55" s="1244"/>
      <c r="AI55" s="1245"/>
      <c r="AJ55" s="1245"/>
      <c r="AK55" s="1245"/>
      <c r="AL55" s="1245"/>
      <c r="AM55" s="1245"/>
      <c r="AN55" s="1245"/>
      <c r="AO55" s="1245"/>
      <c r="AP55" s="1245"/>
      <c r="AQ55" s="1245"/>
      <c r="AR55" s="1245"/>
      <c r="AS55" s="1245"/>
      <c r="AT55" s="1245"/>
      <c r="AU55" s="1245"/>
      <c r="AV55" s="1245"/>
      <c r="AW55" s="1245"/>
      <c r="AX55" s="1245"/>
      <c r="AY55" s="1246"/>
    </row>
    <row r="56" spans="1:51" ht="26.2" customHeight="1">
      <c r="A56" s="1637"/>
      <c r="B56" s="818"/>
      <c r="C56" s="819"/>
      <c r="D56" s="4267" t="s">
        <v>1963</v>
      </c>
      <c r="E56" s="4268"/>
      <c r="F56" s="4268"/>
      <c r="G56" s="4269"/>
      <c r="H56" s="854" t="s">
        <v>104</v>
      </c>
      <c r="I56" s="855"/>
      <c r="J56" s="855"/>
      <c r="K56" s="855"/>
      <c r="L56" s="855"/>
      <c r="M56" s="855"/>
      <c r="N56" s="855"/>
      <c r="O56" s="855"/>
      <c r="P56" s="855"/>
      <c r="Q56" s="855"/>
      <c r="R56" s="855"/>
      <c r="S56" s="855"/>
      <c r="T56" s="855"/>
      <c r="U56" s="855"/>
      <c r="V56" s="855"/>
      <c r="W56" s="855"/>
      <c r="X56" s="855"/>
      <c r="Y56" s="855"/>
      <c r="Z56" s="855"/>
      <c r="AA56" s="855"/>
      <c r="AB56" s="855"/>
      <c r="AC56" s="855"/>
      <c r="AD56" s="855"/>
      <c r="AE56" s="855"/>
      <c r="AF56" s="855"/>
      <c r="AG56" s="856"/>
      <c r="AH56" s="1244"/>
      <c r="AI56" s="1245"/>
      <c r="AJ56" s="1245"/>
      <c r="AK56" s="1245"/>
      <c r="AL56" s="1245"/>
      <c r="AM56" s="1245"/>
      <c r="AN56" s="1245"/>
      <c r="AO56" s="1245"/>
      <c r="AP56" s="1245"/>
      <c r="AQ56" s="1245"/>
      <c r="AR56" s="1245"/>
      <c r="AS56" s="1245"/>
      <c r="AT56" s="1245"/>
      <c r="AU56" s="1245"/>
      <c r="AV56" s="1245"/>
      <c r="AW56" s="1245"/>
      <c r="AX56" s="1245"/>
      <c r="AY56" s="1246"/>
    </row>
    <row r="57" spans="1:51" ht="26.2" customHeight="1">
      <c r="A57" s="1637"/>
      <c r="B57" s="818"/>
      <c r="C57" s="819"/>
      <c r="D57" s="4270"/>
      <c r="E57" s="4271"/>
      <c r="F57" s="4271"/>
      <c r="G57" s="4272"/>
      <c r="H57" s="857" t="s">
        <v>105</v>
      </c>
      <c r="I57" s="858"/>
      <c r="J57" s="858"/>
      <c r="K57" s="858"/>
      <c r="L57" s="858"/>
      <c r="M57" s="858"/>
      <c r="N57" s="858"/>
      <c r="O57" s="858"/>
      <c r="P57" s="858"/>
      <c r="Q57" s="858"/>
      <c r="R57" s="858"/>
      <c r="S57" s="858"/>
      <c r="T57" s="858"/>
      <c r="U57" s="858"/>
      <c r="V57" s="1663"/>
      <c r="W57" s="1663"/>
      <c r="X57" s="1663"/>
      <c r="Y57" s="1663"/>
      <c r="Z57" s="1663"/>
      <c r="AA57" s="1663"/>
      <c r="AB57" s="1663"/>
      <c r="AC57" s="1663"/>
      <c r="AD57" s="1663"/>
      <c r="AE57" s="1663"/>
      <c r="AF57" s="1663"/>
      <c r="AG57" s="1664"/>
      <c r="AH57" s="1244"/>
      <c r="AI57" s="1245"/>
      <c r="AJ57" s="1245"/>
      <c r="AK57" s="1245"/>
      <c r="AL57" s="1245"/>
      <c r="AM57" s="1245"/>
      <c r="AN57" s="1245"/>
      <c r="AO57" s="1245"/>
      <c r="AP57" s="1245"/>
      <c r="AQ57" s="1245"/>
      <c r="AR57" s="1245"/>
      <c r="AS57" s="1245"/>
      <c r="AT57" s="1245"/>
      <c r="AU57" s="1245"/>
      <c r="AV57" s="1245"/>
      <c r="AW57" s="1245"/>
      <c r="AX57" s="1245"/>
      <c r="AY57" s="1246"/>
    </row>
    <row r="58" spans="1:51" ht="26.2" customHeight="1">
      <c r="A58" s="1637"/>
      <c r="B58" s="829"/>
      <c r="C58" s="830"/>
      <c r="D58" s="304" t="s">
        <v>1963</v>
      </c>
      <c r="E58" s="327"/>
      <c r="F58" s="327"/>
      <c r="G58" s="328"/>
      <c r="H58" s="834" t="s">
        <v>106</v>
      </c>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50"/>
      <c r="AH58" s="1249"/>
      <c r="AI58" s="1250"/>
      <c r="AJ58" s="1250"/>
      <c r="AK58" s="1250"/>
      <c r="AL58" s="1250"/>
      <c r="AM58" s="1250"/>
      <c r="AN58" s="1250"/>
      <c r="AO58" s="1250"/>
      <c r="AP58" s="1250"/>
      <c r="AQ58" s="1250"/>
      <c r="AR58" s="1250"/>
      <c r="AS58" s="1250"/>
      <c r="AT58" s="1250"/>
      <c r="AU58" s="1250"/>
      <c r="AV58" s="1250"/>
      <c r="AW58" s="1250"/>
      <c r="AX58" s="1250"/>
      <c r="AY58" s="1251"/>
    </row>
    <row r="59" spans="1:51" ht="180" customHeight="1" thickBot="1">
      <c r="A59" s="1637"/>
      <c r="B59" s="864" t="s">
        <v>107</v>
      </c>
      <c r="C59" s="865"/>
      <c r="D59" s="1259" t="s">
        <v>2172</v>
      </c>
      <c r="E59" s="3174"/>
      <c r="F59" s="3174"/>
      <c r="G59" s="3174"/>
      <c r="H59" s="3174"/>
      <c r="I59" s="3174"/>
      <c r="J59" s="3174"/>
      <c r="K59" s="3174"/>
      <c r="L59" s="3174"/>
      <c r="M59" s="3174"/>
      <c r="N59" s="3174"/>
      <c r="O59" s="3174"/>
      <c r="P59" s="3174"/>
      <c r="Q59" s="3174"/>
      <c r="R59" s="3174"/>
      <c r="S59" s="3174"/>
      <c r="T59" s="3174"/>
      <c r="U59" s="3174"/>
      <c r="V59" s="3174"/>
      <c r="W59" s="3174"/>
      <c r="X59" s="3174"/>
      <c r="Y59" s="3174"/>
      <c r="Z59" s="3174"/>
      <c r="AA59" s="3174"/>
      <c r="AB59" s="3174"/>
      <c r="AC59" s="3174"/>
      <c r="AD59" s="3174"/>
      <c r="AE59" s="3174"/>
      <c r="AF59" s="3174"/>
      <c r="AG59" s="3174"/>
      <c r="AH59" s="3174"/>
      <c r="AI59" s="3174"/>
      <c r="AJ59" s="3174"/>
      <c r="AK59" s="3174"/>
      <c r="AL59" s="3174"/>
      <c r="AM59" s="3174"/>
      <c r="AN59" s="3174"/>
      <c r="AO59" s="3174"/>
      <c r="AP59" s="3174"/>
      <c r="AQ59" s="3174"/>
      <c r="AR59" s="3174"/>
      <c r="AS59" s="3174"/>
      <c r="AT59" s="3174"/>
      <c r="AU59" s="3174"/>
      <c r="AV59" s="3174"/>
      <c r="AW59" s="3174"/>
      <c r="AX59" s="3174"/>
      <c r="AY59" s="3175"/>
    </row>
    <row r="60" spans="1:51" ht="20.95" hidden="1" customHeight="1">
      <c r="A60" s="1637"/>
      <c r="B60" s="799"/>
      <c r="C60" s="800"/>
      <c r="D60" s="780" t="s">
        <v>109</v>
      </c>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781"/>
    </row>
    <row r="61" spans="1:51" ht="97.55" hidden="1" customHeight="1">
      <c r="A61" s="1637"/>
      <c r="B61" s="799"/>
      <c r="C61" s="800"/>
      <c r="D61" s="869" t="s">
        <v>110</v>
      </c>
      <c r="E61" s="870"/>
      <c r="F61" s="870"/>
      <c r="G61" s="870"/>
      <c r="H61" s="870"/>
      <c r="I61" s="870"/>
      <c r="J61" s="870"/>
      <c r="K61" s="870"/>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1"/>
    </row>
    <row r="62" spans="1:51" ht="119.8" hidden="1" customHeight="1">
      <c r="A62" s="1637"/>
      <c r="B62" s="799"/>
      <c r="C62" s="800"/>
      <c r="D62" s="872" t="s">
        <v>111</v>
      </c>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4"/>
    </row>
    <row r="63" spans="1:51" ht="20.95" customHeight="1">
      <c r="A63" s="1637"/>
      <c r="B63" s="698" t="s">
        <v>112</v>
      </c>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51" ht="122.4" customHeight="1">
      <c r="A64" s="1668"/>
      <c r="B64" s="4273" t="s">
        <v>235</v>
      </c>
      <c r="C64" s="4274"/>
      <c r="D64" s="4274"/>
      <c r="E64" s="4274"/>
      <c r="F64" s="4275"/>
      <c r="G64" s="370" t="s">
        <v>2173</v>
      </c>
      <c r="H64" s="210"/>
      <c r="I64" s="210"/>
      <c r="J64" s="210"/>
      <c r="K64" s="210"/>
      <c r="L64" s="210"/>
      <c r="M64" s="210"/>
      <c r="N64" s="210"/>
      <c r="O64" s="210"/>
      <c r="P64" s="210"/>
      <c r="Q64" s="210"/>
      <c r="R64" s="210"/>
      <c r="S64" s="210"/>
      <c r="T64" s="210"/>
      <c r="U64" s="210"/>
      <c r="V64" s="210"/>
      <c r="W64" s="210"/>
      <c r="X64" s="210"/>
      <c r="Y64" s="210"/>
      <c r="Z64" s="210"/>
      <c r="AA64" s="210"/>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1"/>
    </row>
    <row r="65" spans="1:51" ht="18.350000000000001" customHeight="1">
      <c r="A65" s="1668"/>
      <c r="B65" s="882" t="s">
        <v>115</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4"/>
    </row>
    <row r="66" spans="1:51" ht="119.15" customHeight="1" thickBot="1">
      <c r="A66" s="1668"/>
      <c r="B66" s="4022" t="s">
        <v>237</v>
      </c>
      <c r="C66" s="4023"/>
      <c r="D66" s="4023"/>
      <c r="E66" s="4023"/>
      <c r="F66" s="4024"/>
      <c r="G66" s="1673" t="s">
        <v>2174</v>
      </c>
      <c r="H66" s="1508"/>
      <c r="I66" s="1508"/>
      <c r="J66" s="1508"/>
      <c r="K66" s="1508"/>
      <c r="L66" s="1508"/>
      <c r="M66" s="1508"/>
      <c r="N66" s="1508"/>
      <c r="O66" s="1508"/>
      <c r="P66" s="1508"/>
      <c r="Q66" s="1508"/>
      <c r="R66" s="1508"/>
      <c r="S66" s="1508"/>
      <c r="T66" s="1508"/>
      <c r="U66" s="1508"/>
      <c r="V66" s="1508"/>
      <c r="W66" s="1508"/>
      <c r="X66" s="1508"/>
      <c r="Y66" s="1508"/>
      <c r="Z66" s="1508"/>
      <c r="AA66" s="1508"/>
      <c r="AB66" s="1508"/>
      <c r="AC66" s="1508"/>
      <c r="AD66" s="1508"/>
      <c r="AE66" s="1508"/>
      <c r="AF66" s="1508"/>
      <c r="AG66" s="1508"/>
      <c r="AH66" s="1508"/>
      <c r="AI66" s="1508"/>
      <c r="AJ66" s="1508"/>
      <c r="AK66" s="1508"/>
      <c r="AL66" s="1508"/>
      <c r="AM66" s="1508"/>
      <c r="AN66" s="1508"/>
      <c r="AO66" s="1508"/>
      <c r="AP66" s="1508"/>
      <c r="AQ66" s="1508"/>
      <c r="AR66" s="1508"/>
      <c r="AS66" s="1508"/>
      <c r="AT66" s="1508"/>
      <c r="AU66" s="1508"/>
      <c r="AV66" s="1508"/>
      <c r="AW66" s="1508"/>
      <c r="AX66" s="1508"/>
      <c r="AY66" s="1509"/>
    </row>
    <row r="67" spans="1:51" ht="19.649999999999999" customHeight="1">
      <c r="A67" s="1668"/>
      <c r="B67" s="891"/>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2"/>
      <c r="AV67" s="892"/>
      <c r="AW67" s="892"/>
      <c r="AX67" s="892"/>
      <c r="AY67" s="893"/>
    </row>
    <row r="68" spans="1:51" ht="205.2" customHeight="1" thickBot="1">
      <c r="A68" s="1668"/>
      <c r="B68" s="4276" t="s">
        <v>2175</v>
      </c>
      <c r="C68" s="378"/>
      <c r="D68" s="378"/>
      <c r="E68" s="378"/>
      <c r="F68" s="378"/>
      <c r="G68" s="378"/>
      <c r="H68" s="378"/>
      <c r="I68" s="378"/>
      <c r="J68" s="378"/>
      <c r="K68" s="378"/>
      <c r="L68" s="378"/>
      <c r="M68" s="378"/>
      <c r="N68" s="378"/>
      <c r="O68" s="378"/>
      <c r="P68" s="378"/>
      <c r="Q68" s="378"/>
      <c r="R68" s="378"/>
      <c r="S68" s="378"/>
      <c r="T68" s="378"/>
      <c r="U68" s="378"/>
      <c r="V68" s="378"/>
      <c r="W68" s="378"/>
      <c r="X68" s="378"/>
      <c r="Y68" s="378"/>
      <c r="Z68" s="378"/>
      <c r="AA68" s="378"/>
      <c r="AB68" s="378"/>
      <c r="AC68" s="378"/>
      <c r="AD68" s="378"/>
      <c r="AE68" s="378"/>
      <c r="AF68" s="378"/>
      <c r="AG68" s="378"/>
      <c r="AH68" s="378"/>
      <c r="AI68" s="378"/>
      <c r="AJ68" s="378"/>
      <c r="AK68" s="378"/>
      <c r="AL68" s="378"/>
      <c r="AM68" s="378"/>
      <c r="AN68" s="378"/>
      <c r="AO68" s="378"/>
      <c r="AP68" s="378"/>
      <c r="AQ68" s="378"/>
      <c r="AR68" s="378"/>
      <c r="AS68" s="378"/>
      <c r="AT68" s="378"/>
      <c r="AU68" s="378"/>
      <c r="AV68" s="378"/>
      <c r="AW68" s="378"/>
      <c r="AX68" s="378"/>
      <c r="AY68" s="379"/>
    </row>
    <row r="69" spans="1:51" ht="19.649999999999999" customHeight="1">
      <c r="A69" s="1668"/>
      <c r="B69" s="897" t="s">
        <v>119</v>
      </c>
      <c r="C69" s="898"/>
      <c r="D69" s="898"/>
      <c r="E69" s="898"/>
      <c r="F69" s="898"/>
      <c r="G69" s="898"/>
      <c r="H69" s="898"/>
      <c r="I69" s="898"/>
      <c r="J69" s="898"/>
      <c r="K69" s="898"/>
      <c r="L69" s="898"/>
      <c r="M69" s="898"/>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9"/>
    </row>
    <row r="70" spans="1:51" ht="20.149999999999999" customHeight="1">
      <c r="A70" s="1668"/>
      <c r="B70" s="900" t="s">
        <v>120</v>
      </c>
      <c r="C70" s="901"/>
      <c r="D70" s="901"/>
      <c r="E70" s="901"/>
      <c r="F70" s="901"/>
      <c r="G70" s="901"/>
      <c r="H70" s="901"/>
      <c r="I70" s="901"/>
      <c r="J70" s="901"/>
      <c r="K70" s="901"/>
      <c r="L70" s="902"/>
      <c r="M70" s="1278"/>
      <c r="N70" s="1279"/>
      <c r="O70" s="1279"/>
      <c r="P70" s="1279"/>
      <c r="Q70" s="1279"/>
      <c r="R70" s="1279"/>
      <c r="S70" s="1279"/>
      <c r="T70" s="1279"/>
      <c r="U70" s="1279"/>
      <c r="V70" s="1279"/>
      <c r="W70" s="1279"/>
      <c r="X70" s="1279"/>
      <c r="Y70" s="1279"/>
      <c r="Z70" s="1279"/>
      <c r="AA70" s="1680"/>
      <c r="AB70" s="901" t="s">
        <v>121</v>
      </c>
      <c r="AC70" s="901"/>
      <c r="AD70" s="901"/>
      <c r="AE70" s="901"/>
      <c r="AF70" s="901"/>
      <c r="AG70" s="901"/>
      <c r="AH70" s="901"/>
      <c r="AI70" s="901"/>
      <c r="AJ70" s="901"/>
      <c r="AK70" s="902"/>
      <c r="AL70" s="1679" t="s">
        <v>2176</v>
      </c>
      <c r="AM70" s="1279"/>
      <c r="AN70" s="1279"/>
      <c r="AO70" s="1279"/>
      <c r="AP70" s="1279"/>
      <c r="AQ70" s="1279"/>
      <c r="AR70" s="1279"/>
      <c r="AS70" s="1279"/>
      <c r="AT70" s="1279"/>
      <c r="AU70" s="1279"/>
      <c r="AV70" s="1279"/>
      <c r="AW70" s="1279"/>
      <c r="AX70" s="1279"/>
      <c r="AY70" s="1280"/>
    </row>
    <row r="71" spans="1:51" ht="2.95" customHeight="1">
      <c r="A71" s="1637"/>
      <c r="B71" s="774"/>
      <c r="C71" s="774"/>
      <c r="D71" s="1681"/>
      <c r="E71" s="1681"/>
      <c r="F71" s="1681"/>
      <c r="G71" s="1681"/>
      <c r="H71" s="1681"/>
      <c r="I71" s="1681"/>
      <c r="J71" s="1681"/>
      <c r="K71" s="1681"/>
      <c r="L71" s="1681"/>
      <c r="M71" s="1681"/>
      <c r="N71" s="1681"/>
      <c r="O71" s="1681"/>
      <c r="P71" s="1681"/>
      <c r="Q71" s="1681"/>
      <c r="R71" s="1681"/>
      <c r="S71" s="1681"/>
      <c r="T71" s="1681"/>
      <c r="U71" s="1681"/>
      <c r="V71" s="1681"/>
      <c r="W71" s="1681"/>
      <c r="X71" s="1681"/>
      <c r="Y71" s="1681"/>
      <c r="Z71" s="1681"/>
      <c r="AA71" s="1681"/>
      <c r="AB71" s="1681"/>
      <c r="AC71" s="1681"/>
      <c r="AD71" s="1681"/>
      <c r="AE71" s="1681"/>
      <c r="AF71" s="1681"/>
      <c r="AG71" s="1681"/>
      <c r="AH71" s="1681"/>
      <c r="AI71" s="1681"/>
      <c r="AJ71" s="1681"/>
      <c r="AK71" s="1681"/>
      <c r="AL71" s="1681"/>
      <c r="AM71" s="1681"/>
      <c r="AN71" s="1681"/>
      <c r="AO71" s="1681"/>
      <c r="AP71" s="1681"/>
      <c r="AQ71" s="1681"/>
      <c r="AR71" s="1681"/>
      <c r="AS71" s="1681"/>
      <c r="AT71" s="1681"/>
      <c r="AU71" s="1681"/>
      <c r="AV71" s="1681"/>
      <c r="AW71" s="1681"/>
      <c r="AX71" s="1681"/>
      <c r="AY71" s="1681"/>
    </row>
    <row r="72" spans="1:51" ht="2.95" customHeight="1" thickBot="1">
      <c r="A72" s="1637"/>
      <c r="B72" s="776"/>
      <c r="C72" s="776"/>
      <c r="D72" s="1682"/>
      <c r="E72" s="1682"/>
      <c r="F72" s="1682"/>
      <c r="G72" s="1682"/>
      <c r="H72" s="1682"/>
      <c r="I72" s="1682"/>
      <c r="J72" s="1682"/>
      <c r="K72" s="1682"/>
      <c r="L72" s="1682"/>
      <c r="M72" s="1682"/>
      <c r="N72" s="1682"/>
      <c r="O72" s="1682"/>
      <c r="P72" s="1682"/>
      <c r="Q72" s="1682"/>
      <c r="R72" s="1682"/>
      <c r="S72" s="1682"/>
      <c r="T72" s="1682"/>
      <c r="U72" s="1682"/>
      <c r="V72" s="1682"/>
      <c r="W72" s="1682"/>
      <c r="X72" s="1682"/>
      <c r="Y72" s="1682"/>
      <c r="Z72" s="1682"/>
      <c r="AA72" s="1682"/>
      <c r="AB72" s="1682"/>
      <c r="AC72" s="1682"/>
      <c r="AD72" s="1682"/>
      <c r="AE72" s="1682"/>
      <c r="AF72" s="1682"/>
      <c r="AG72" s="1682"/>
      <c r="AH72" s="1682"/>
      <c r="AI72" s="1682"/>
      <c r="AJ72" s="1682"/>
      <c r="AK72" s="1682"/>
      <c r="AL72" s="1682"/>
      <c r="AM72" s="1682"/>
      <c r="AN72" s="1682"/>
      <c r="AO72" s="1682"/>
      <c r="AP72" s="1682"/>
      <c r="AQ72" s="1682"/>
      <c r="AR72" s="1682"/>
      <c r="AS72" s="1682"/>
      <c r="AT72" s="1682"/>
      <c r="AU72" s="1682"/>
      <c r="AV72" s="1682"/>
      <c r="AW72" s="1682"/>
      <c r="AX72" s="1682"/>
      <c r="AY72" s="1682"/>
    </row>
    <row r="73" spans="1:51" ht="385.55" customHeight="1">
      <c r="A73" s="1668"/>
      <c r="B73" s="907" t="s">
        <v>243</v>
      </c>
      <c r="C73" s="908"/>
      <c r="D73" s="908"/>
      <c r="E73" s="908"/>
      <c r="F73" s="908"/>
      <c r="G73" s="909"/>
      <c r="H73" s="402"/>
      <c r="I73" s="4277"/>
      <c r="J73" s="4277"/>
      <c r="K73" s="4277"/>
      <c r="L73" s="4277"/>
      <c r="M73" s="4277"/>
      <c r="N73" s="4277"/>
      <c r="O73" s="4277"/>
      <c r="P73" s="4277"/>
      <c r="Q73" s="4277"/>
      <c r="R73" s="4277"/>
      <c r="S73" s="4277"/>
      <c r="T73" s="4277"/>
      <c r="U73" s="4277"/>
      <c r="V73" s="4277"/>
      <c r="W73" s="4277"/>
      <c r="X73" s="4277"/>
      <c r="Y73" s="4277"/>
      <c r="Z73" s="4277"/>
      <c r="AA73" s="4277"/>
      <c r="AB73" s="4277"/>
      <c r="AC73" s="4277"/>
      <c r="AD73" s="4277"/>
      <c r="AE73" s="4277"/>
      <c r="AF73" s="4277"/>
      <c r="AG73" s="4277"/>
      <c r="AH73" s="4277"/>
      <c r="AI73" s="4277"/>
      <c r="AJ73" s="4277"/>
      <c r="AK73" s="4277"/>
      <c r="AL73" s="4277"/>
      <c r="AM73" s="4277"/>
      <c r="AN73" s="4277"/>
      <c r="AO73" s="4277"/>
      <c r="AP73" s="4277"/>
      <c r="AQ73" s="4277"/>
      <c r="AR73" s="4277"/>
      <c r="AS73" s="4277"/>
      <c r="AT73" s="4277"/>
      <c r="AU73" s="4277"/>
      <c r="AV73" s="4277"/>
      <c r="AW73" s="4277"/>
      <c r="AX73" s="4277"/>
      <c r="AY73" s="4278"/>
    </row>
    <row r="74" spans="1:51" ht="348.9" customHeight="1">
      <c r="B74" s="585"/>
      <c r="C74" s="586"/>
      <c r="D74" s="586"/>
      <c r="E74" s="586"/>
      <c r="F74" s="586"/>
      <c r="G74" s="587"/>
      <c r="H74" s="4279"/>
      <c r="I74" s="4280"/>
      <c r="J74" s="4280"/>
      <c r="K74" s="4280"/>
      <c r="L74" s="4280"/>
      <c r="M74" s="4280"/>
      <c r="N74" s="4280"/>
      <c r="O74" s="4280"/>
      <c r="P74" s="4280"/>
      <c r="Q74" s="4280"/>
      <c r="R74" s="4280"/>
      <c r="S74" s="4280"/>
      <c r="T74" s="4280"/>
      <c r="U74" s="4280"/>
      <c r="V74" s="4280"/>
      <c r="W74" s="4280"/>
      <c r="X74" s="4280"/>
      <c r="Y74" s="4280"/>
      <c r="Z74" s="4280"/>
      <c r="AA74" s="4280"/>
      <c r="AB74" s="4280"/>
      <c r="AC74" s="4280"/>
      <c r="AD74" s="4280"/>
      <c r="AE74" s="4280"/>
      <c r="AF74" s="4280"/>
      <c r="AG74" s="4280"/>
      <c r="AH74" s="4280"/>
      <c r="AI74" s="4280"/>
      <c r="AJ74" s="4280"/>
      <c r="AK74" s="4280"/>
      <c r="AL74" s="4280"/>
      <c r="AM74" s="4280"/>
      <c r="AN74" s="4280"/>
      <c r="AO74" s="4280"/>
      <c r="AP74" s="4280"/>
      <c r="AQ74" s="4280"/>
      <c r="AR74" s="4280"/>
      <c r="AS74" s="4280"/>
      <c r="AT74" s="4280"/>
      <c r="AU74" s="4280"/>
      <c r="AV74" s="4280"/>
      <c r="AW74" s="4280"/>
      <c r="AX74" s="4280"/>
      <c r="AY74" s="4281"/>
    </row>
    <row r="75" spans="1:51" ht="324" customHeight="1" thickBot="1">
      <c r="B75" s="585"/>
      <c r="C75" s="586"/>
      <c r="D75" s="586"/>
      <c r="E75" s="586"/>
      <c r="F75" s="586"/>
      <c r="G75" s="587"/>
      <c r="H75" s="4282"/>
      <c r="I75" s="4283"/>
      <c r="J75" s="4283"/>
      <c r="K75" s="4283"/>
      <c r="L75" s="4283"/>
      <c r="M75" s="4283"/>
      <c r="N75" s="4283"/>
      <c r="O75" s="4283"/>
      <c r="P75" s="4283"/>
      <c r="Q75" s="4283"/>
      <c r="R75" s="4283"/>
      <c r="S75" s="4283"/>
      <c r="T75" s="4283"/>
      <c r="U75" s="4283"/>
      <c r="V75" s="4283"/>
      <c r="W75" s="4283"/>
      <c r="X75" s="4283"/>
      <c r="Y75" s="4283"/>
      <c r="Z75" s="4283"/>
      <c r="AA75" s="4283"/>
      <c r="AB75" s="4283"/>
      <c r="AC75" s="4283"/>
      <c r="AD75" s="4283"/>
      <c r="AE75" s="4283"/>
      <c r="AF75" s="4283"/>
      <c r="AG75" s="4283"/>
      <c r="AH75" s="4283"/>
      <c r="AI75" s="4283"/>
      <c r="AJ75" s="4283"/>
      <c r="AK75" s="4283"/>
      <c r="AL75" s="4283"/>
      <c r="AM75" s="4283"/>
      <c r="AN75" s="4283"/>
      <c r="AO75" s="4283"/>
      <c r="AP75" s="4283"/>
      <c r="AQ75" s="4283"/>
      <c r="AR75" s="4283"/>
      <c r="AS75" s="4283"/>
      <c r="AT75" s="4283"/>
      <c r="AU75" s="4283"/>
      <c r="AV75" s="4283"/>
      <c r="AW75" s="4283"/>
      <c r="AX75" s="4283"/>
      <c r="AY75" s="4284"/>
    </row>
    <row r="76" spans="1:51" ht="2.95" customHeight="1">
      <c r="B76" s="1347"/>
      <c r="C76" s="1347"/>
      <c r="D76" s="1347"/>
      <c r="E76" s="1347"/>
      <c r="F76" s="1347"/>
      <c r="G76" s="1347"/>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row>
    <row r="77" spans="1:51" ht="2.95" customHeight="1" thickBot="1">
      <c r="B77" s="1348"/>
      <c r="C77" s="1348"/>
      <c r="D77" s="1348"/>
      <c r="E77" s="1348"/>
      <c r="F77" s="1348"/>
      <c r="G77" s="1348"/>
      <c r="H77" s="1012"/>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ht="24.75" customHeight="1">
      <c r="B78" s="678" t="s">
        <v>260</v>
      </c>
      <c r="C78" s="679"/>
      <c r="D78" s="679"/>
      <c r="E78" s="679"/>
      <c r="F78" s="679"/>
      <c r="G78" s="680"/>
      <c r="H78" s="1349" t="s">
        <v>2177</v>
      </c>
      <c r="I78" s="1350"/>
      <c r="J78" s="1350"/>
      <c r="K78" s="1350"/>
      <c r="L78" s="1350"/>
      <c r="M78" s="1350"/>
      <c r="N78" s="1350"/>
      <c r="O78" s="1350"/>
      <c r="P78" s="1350"/>
      <c r="Q78" s="1350"/>
      <c r="R78" s="1350"/>
      <c r="S78" s="1350"/>
      <c r="T78" s="1350"/>
      <c r="U78" s="1350"/>
      <c r="V78" s="1350"/>
      <c r="W78" s="1350"/>
      <c r="X78" s="1350"/>
      <c r="Y78" s="1350"/>
      <c r="Z78" s="1350"/>
      <c r="AA78" s="1350"/>
      <c r="AB78" s="1350"/>
      <c r="AC78" s="1351"/>
      <c r="AD78" s="1349" t="s">
        <v>1976</v>
      </c>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2"/>
    </row>
    <row r="79" spans="1:51" ht="24.75" customHeight="1">
      <c r="B79" s="678"/>
      <c r="C79" s="679"/>
      <c r="D79" s="679"/>
      <c r="E79" s="679"/>
      <c r="F79" s="679"/>
      <c r="G79" s="680"/>
      <c r="H79" s="1022" t="s">
        <v>71</v>
      </c>
      <c r="I79" s="693"/>
      <c r="J79" s="693"/>
      <c r="K79" s="693"/>
      <c r="L79" s="693"/>
      <c r="M79" s="1023" t="s">
        <v>127</v>
      </c>
      <c r="N79" s="530"/>
      <c r="O79" s="530"/>
      <c r="P79" s="530"/>
      <c r="Q79" s="530"/>
      <c r="R79" s="530"/>
      <c r="S79" s="530"/>
      <c r="T79" s="530"/>
      <c r="U79" s="530"/>
      <c r="V79" s="530"/>
      <c r="W79" s="530"/>
      <c r="X79" s="530"/>
      <c r="Y79" s="554"/>
      <c r="Z79" s="1024" t="s">
        <v>128</v>
      </c>
      <c r="AA79" s="1025"/>
      <c r="AB79" s="1025"/>
      <c r="AC79" s="1026"/>
      <c r="AD79" s="1022" t="s">
        <v>71</v>
      </c>
      <c r="AE79" s="693"/>
      <c r="AF79" s="693"/>
      <c r="AG79" s="693"/>
      <c r="AH79" s="693"/>
      <c r="AI79" s="1023" t="s">
        <v>127</v>
      </c>
      <c r="AJ79" s="530"/>
      <c r="AK79" s="530"/>
      <c r="AL79" s="530"/>
      <c r="AM79" s="530"/>
      <c r="AN79" s="530"/>
      <c r="AO79" s="530"/>
      <c r="AP79" s="530"/>
      <c r="AQ79" s="530"/>
      <c r="AR79" s="530"/>
      <c r="AS79" s="530"/>
      <c r="AT79" s="530"/>
      <c r="AU79" s="554"/>
      <c r="AV79" s="1024" t="s">
        <v>128</v>
      </c>
      <c r="AW79" s="1025"/>
      <c r="AX79" s="1025"/>
      <c r="AY79" s="1027"/>
    </row>
    <row r="80" spans="1:51" ht="24.75" customHeight="1">
      <c r="B80" s="678"/>
      <c r="C80" s="679"/>
      <c r="D80" s="679"/>
      <c r="E80" s="679"/>
      <c r="F80" s="679"/>
      <c r="G80" s="680"/>
      <c r="H80" s="1729" t="s">
        <v>2178</v>
      </c>
      <c r="I80" s="1652"/>
      <c r="J80" s="1652"/>
      <c r="K80" s="1652"/>
      <c r="L80" s="1653"/>
      <c r="M80" s="1031" t="s">
        <v>2061</v>
      </c>
      <c r="N80" s="1730"/>
      <c r="O80" s="1730"/>
      <c r="P80" s="1730"/>
      <c r="Q80" s="1730"/>
      <c r="R80" s="1730"/>
      <c r="S80" s="1730"/>
      <c r="T80" s="1730"/>
      <c r="U80" s="1730"/>
      <c r="V80" s="1730"/>
      <c r="W80" s="1730"/>
      <c r="X80" s="1730"/>
      <c r="Y80" s="1731"/>
      <c r="Z80" s="1732">
        <v>3.9</v>
      </c>
      <c r="AA80" s="1733"/>
      <c r="AB80" s="1733"/>
      <c r="AC80" s="1734"/>
      <c r="AD80" s="1729"/>
      <c r="AE80" s="1652"/>
      <c r="AF80" s="1652"/>
      <c r="AG80" s="1652"/>
      <c r="AH80" s="1653"/>
      <c r="AI80" s="1031"/>
      <c r="AJ80" s="1730"/>
      <c r="AK80" s="1730"/>
      <c r="AL80" s="1730"/>
      <c r="AM80" s="1730"/>
      <c r="AN80" s="1730"/>
      <c r="AO80" s="1730"/>
      <c r="AP80" s="1730"/>
      <c r="AQ80" s="1730"/>
      <c r="AR80" s="1730"/>
      <c r="AS80" s="1730"/>
      <c r="AT80" s="1730"/>
      <c r="AU80" s="1731"/>
      <c r="AV80" s="1732"/>
      <c r="AW80" s="1733"/>
      <c r="AX80" s="1733"/>
      <c r="AY80" s="1735"/>
    </row>
    <row r="81" spans="2:51" ht="24.75" customHeight="1">
      <c r="B81" s="678"/>
      <c r="C81" s="679"/>
      <c r="D81" s="679"/>
      <c r="E81" s="679"/>
      <c r="F81" s="679"/>
      <c r="G81" s="680"/>
      <c r="H81" s="1736"/>
      <c r="I81" s="1655"/>
      <c r="J81" s="1655"/>
      <c r="K81" s="1655"/>
      <c r="L81" s="1656"/>
      <c r="M81" s="1039"/>
      <c r="N81" s="1737"/>
      <c r="O81" s="1737"/>
      <c r="P81" s="1737"/>
      <c r="Q81" s="1737"/>
      <c r="R81" s="1737"/>
      <c r="S81" s="1737"/>
      <c r="T81" s="1737"/>
      <c r="U81" s="1737"/>
      <c r="V81" s="1737"/>
      <c r="W81" s="1737"/>
      <c r="X81" s="1737"/>
      <c r="Y81" s="1738"/>
      <c r="Z81" s="1739"/>
      <c r="AA81" s="1740"/>
      <c r="AB81" s="1740"/>
      <c r="AC81" s="1741"/>
      <c r="AD81" s="1736"/>
      <c r="AE81" s="1655"/>
      <c r="AF81" s="1655"/>
      <c r="AG81" s="1655"/>
      <c r="AH81" s="1656"/>
      <c r="AI81" s="1039"/>
      <c r="AJ81" s="1737"/>
      <c r="AK81" s="1737"/>
      <c r="AL81" s="1737"/>
      <c r="AM81" s="1737"/>
      <c r="AN81" s="1737"/>
      <c r="AO81" s="1737"/>
      <c r="AP81" s="1737"/>
      <c r="AQ81" s="1737"/>
      <c r="AR81" s="1737"/>
      <c r="AS81" s="1737"/>
      <c r="AT81" s="1737"/>
      <c r="AU81" s="1738"/>
      <c r="AV81" s="1739"/>
      <c r="AW81" s="1740"/>
      <c r="AX81" s="1740"/>
      <c r="AY81" s="1742"/>
    </row>
    <row r="82" spans="2:51" ht="24.75" customHeight="1">
      <c r="B82" s="678"/>
      <c r="C82" s="679"/>
      <c r="D82" s="679"/>
      <c r="E82" s="679"/>
      <c r="F82" s="679"/>
      <c r="G82" s="680"/>
      <c r="H82" s="1736"/>
      <c r="I82" s="1655"/>
      <c r="J82" s="1655"/>
      <c r="K82" s="1655"/>
      <c r="L82" s="1656"/>
      <c r="M82" s="1039"/>
      <c r="N82" s="1737"/>
      <c r="O82" s="1737"/>
      <c r="P82" s="1737"/>
      <c r="Q82" s="1737"/>
      <c r="R82" s="1737"/>
      <c r="S82" s="1737"/>
      <c r="T82" s="1737"/>
      <c r="U82" s="1737"/>
      <c r="V82" s="1737"/>
      <c r="W82" s="1737"/>
      <c r="X82" s="1737"/>
      <c r="Y82" s="1738"/>
      <c r="Z82" s="1739"/>
      <c r="AA82" s="1740"/>
      <c r="AB82" s="1740"/>
      <c r="AC82" s="1741"/>
      <c r="AD82" s="1736"/>
      <c r="AE82" s="1655"/>
      <c r="AF82" s="1655"/>
      <c r="AG82" s="1655"/>
      <c r="AH82" s="1656"/>
      <c r="AI82" s="1039"/>
      <c r="AJ82" s="1737"/>
      <c r="AK82" s="1737"/>
      <c r="AL82" s="1737"/>
      <c r="AM82" s="1737"/>
      <c r="AN82" s="1737"/>
      <c r="AO82" s="1737"/>
      <c r="AP82" s="1737"/>
      <c r="AQ82" s="1737"/>
      <c r="AR82" s="1737"/>
      <c r="AS82" s="1737"/>
      <c r="AT82" s="1737"/>
      <c r="AU82" s="1738"/>
      <c r="AV82" s="1739"/>
      <c r="AW82" s="1740"/>
      <c r="AX82" s="1740"/>
      <c r="AY82" s="1742"/>
    </row>
    <row r="83" spans="2:51" ht="24.75" customHeight="1">
      <c r="B83" s="678"/>
      <c r="C83" s="679"/>
      <c r="D83" s="679"/>
      <c r="E83" s="679"/>
      <c r="F83" s="679"/>
      <c r="G83" s="680"/>
      <c r="H83" s="1736"/>
      <c r="I83" s="1655"/>
      <c r="J83" s="1655"/>
      <c r="K83" s="1655"/>
      <c r="L83" s="1656"/>
      <c r="M83" s="1039"/>
      <c r="N83" s="1737"/>
      <c r="O83" s="1737"/>
      <c r="P83" s="1737"/>
      <c r="Q83" s="1737"/>
      <c r="R83" s="1737"/>
      <c r="S83" s="1737"/>
      <c r="T83" s="1737"/>
      <c r="U83" s="1737"/>
      <c r="V83" s="1737"/>
      <c r="W83" s="1737"/>
      <c r="X83" s="1737"/>
      <c r="Y83" s="1738"/>
      <c r="Z83" s="1739"/>
      <c r="AA83" s="1740"/>
      <c r="AB83" s="1740"/>
      <c r="AC83" s="1741"/>
      <c r="AD83" s="1736"/>
      <c r="AE83" s="1655"/>
      <c r="AF83" s="1655"/>
      <c r="AG83" s="1655"/>
      <c r="AH83" s="1656"/>
      <c r="AI83" s="1039"/>
      <c r="AJ83" s="1737"/>
      <c r="AK83" s="1737"/>
      <c r="AL83" s="1737"/>
      <c r="AM83" s="1737"/>
      <c r="AN83" s="1737"/>
      <c r="AO83" s="1737"/>
      <c r="AP83" s="1737"/>
      <c r="AQ83" s="1737"/>
      <c r="AR83" s="1737"/>
      <c r="AS83" s="1737"/>
      <c r="AT83" s="1737"/>
      <c r="AU83" s="1738"/>
      <c r="AV83" s="1739"/>
      <c r="AW83" s="1740"/>
      <c r="AX83" s="1740"/>
      <c r="AY83" s="1742"/>
    </row>
    <row r="84" spans="2:51" ht="24.75" customHeight="1">
      <c r="B84" s="678"/>
      <c r="C84" s="679"/>
      <c r="D84" s="679"/>
      <c r="E84" s="679"/>
      <c r="F84" s="679"/>
      <c r="G84" s="680"/>
      <c r="H84" s="1736"/>
      <c r="I84" s="1655"/>
      <c r="J84" s="1655"/>
      <c r="K84" s="1655"/>
      <c r="L84" s="1656"/>
      <c r="M84" s="1039"/>
      <c r="N84" s="1737"/>
      <c r="O84" s="1737"/>
      <c r="P84" s="1737"/>
      <c r="Q84" s="1737"/>
      <c r="R84" s="1737"/>
      <c r="S84" s="1737"/>
      <c r="T84" s="1737"/>
      <c r="U84" s="1737"/>
      <c r="V84" s="1737"/>
      <c r="W84" s="1737"/>
      <c r="X84" s="1737"/>
      <c r="Y84" s="1738"/>
      <c r="Z84" s="1739"/>
      <c r="AA84" s="1740"/>
      <c r="AB84" s="1740"/>
      <c r="AC84" s="1740"/>
      <c r="AD84" s="1736"/>
      <c r="AE84" s="1655"/>
      <c r="AF84" s="1655"/>
      <c r="AG84" s="1655"/>
      <c r="AH84" s="1656"/>
      <c r="AI84" s="1039"/>
      <c r="AJ84" s="1737"/>
      <c r="AK84" s="1737"/>
      <c r="AL84" s="1737"/>
      <c r="AM84" s="1737"/>
      <c r="AN84" s="1737"/>
      <c r="AO84" s="1737"/>
      <c r="AP84" s="1737"/>
      <c r="AQ84" s="1737"/>
      <c r="AR84" s="1737"/>
      <c r="AS84" s="1737"/>
      <c r="AT84" s="1737"/>
      <c r="AU84" s="1738"/>
      <c r="AV84" s="1739"/>
      <c r="AW84" s="1740"/>
      <c r="AX84" s="1740"/>
      <c r="AY84" s="1742"/>
    </row>
    <row r="85" spans="2:51" ht="24.75" customHeight="1">
      <c r="B85" s="678"/>
      <c r="C85" s="679"/>
      <c r="D85" s="679"/>
      <c r="E85" s="679"/>
      <c r="F85" s="679"/>
      <c r="G85" s="680"/>
      <c r="H85" s="1736"/>
      <c r="I85" s="1655"/>
      <c r="J85" s="1655"/>
      <c r="K85" s="1655"/>
      <c r="L85" s="1656"/>
      <c r="M85" s="1039"/>
      <c r="N85" s="1737"/>
      <c r="O85" s="1737"/>
      <c r="P85" s="1737"/>
      <c r="Q85" s="1737"/>
      <c r="R85" s="1737"/>
      <c r="S85" s="1737"/>
      <c r="T85" s="1737"/>
      <c r="U85" s="1737"/>
      <c r="V85" s="1737"/>
      <c r="W85" s="1737"/>
      <c r="X85" s="1737"/>
      <c r="Y85" s="1738"/>
      <c r="Z85" s="1739"/>
      <c r="AA85" s="1740"/>
      <c r="AB85" s="1740"/>
      <c r="AC85" s="1740"/>
      <c r="AD85" s="1736"/>
      <c r="AE85" s="1655"/>
      <c r="AF85" s="1655"/>
      <c r="AG85" s="1655"/>
      <c r="AH85" s="1656"/>
      <c r="AI85" s="1039"/>
      <c r="AJ85" s="1737"/>
      <c r="AK85" s="1737"/>
      <c r="AL85" s="1737"/>
      <c r="AM85" s="1737"/>
      <c r="AN85" s="1737"/>
      <c r="AO85" s="1737"/>
      <c r="AP85" s="1737"/>
      <c r="AQ85" s="1737"/>
      <c r="AR85" s="1737"/>
      <c r="AS85" s="1737"/>
      <c r="AT85" s="1737"/>
      <c r="AU85" s="1738"/>
      <c r="AV85" s="1739"/>
      <c r="AW85" s="1740"/>
      <c r="AX85" s="1740"/>
      <c r="AY85" s="1742"/>
    </row>
    <row r="86" spans="2:51" ht="24.75" customHeight="1">
      <c r="B86" s="678"/>
      <c r="C86" s="679"/>
      <c r="D86" s="679"/>
      <c r="E86" s="679"/>
      <c r="F86" s="679"/>
      <c r="G86" s="680"/>
      <c r="H86" s="1736"/>
      <c r="I86" s="1655"/>
      <c r="J86" s="1655"/>
      <c r="K86" s="1655"/>
      <c r="L86" s="1656"/>
      <c r="M86" s="1039"/>
      <c r="N86" s="1737"/>
      <c r="O86" s="1737"/>
      <c r="P86" s="1737"/>
      <c r="Q86" s="1737"/>
      <c r="R86" s="1737"/>
      <c r="S86" s="1737"/>
      <c r="T86" s="1737"/>
      <c r="U86" s="1737"/>
      <c r="V86" s="1737"/>
      <c r="W86" s="1737"/>
      <c r="X86" s="1737"/>
      <c r="Y86" s="1738"/>
      <c r="Z86" s="1739"/>
      <c r="AA86" s="1740"/>
      <c r="AB86" s="1740"/>
      <c r="AC86" s="1740"/>
      <c r="AD86" s="1736"/>
      <c r="AE86" s="1655"/>
      <c r="AF86" s="1655"/>
      <c r="AG86" s="1655"/>
      <c r="AH86" s="1656"/>
      <c r="AI86" s="1039"/>
      <c r="AJ86" s="1737"/>
      <c r="AK86" s="1737"/>
      <c r="AL86" s="1737"/>
      <c r="AM86" s="1737"/>
      <c r="AN86" s="1737"/>
      <c r="AO86" s="1737"/>
      <c r="AP86" s="1737"/>
      <c r="AQ86" s="1737"/>
      <c r="AR86" s="1737"/>
      <c r="AS86" s="1737"/>
      <c r="AT86" s="1737"/>
      <c r="AU86" s="1738"/>
      <c r="AV86" s="1739"/>
      <c r="AW86" s="1740"/>
      <c r="AX86" s="1740"/>
      <c r="AY86" s="1742"/>
    </row>
    <row r="87" spans="2:51" ht="24.75" customHeight="1">
      <c r="B87" s="678"/>
      <c r="C87" s="679"/>
      <c r="D87" s="679"/>
      <c r="E87" s="679"/>
      <c r="F87" s="679"/>
      <c r="G87" s="680"/>
      <c r="H87" s="1743"/>
      <c r="I87" s="1647"/>
      <c r="J87" s="1647"/>
      <c r="K87" s="1647"/>
      <c r="L87" s="1648"/>
      <c r="M87" s="1047"/>
      <c r="N87" s="1744"/>
      <c r="O87" s="1744"/>
      <c r="P87" s="1744"/>
      <c r="Q87" s="1744"/>
      <c r="R87" s="1744"/>
      <c r="S87" s="1744"/>
      <c r="T87" s="1744"/>
      <c r="U87" s="1744"/>
      <c r="V87" s="1744"/>
      <c r="W87" s="1744"/>
      <c r="X87" s="1744"/>
      <c r="Y87" s="1745"/>
      <c r="Z87" s="1746"/>
      <c r="AA87" s="1747"/>
      <c r="AB87" s="1747"/>
      <c r="AC87" s="1747"/>
      <c r="AD87" s="1743"/>
      <c r="AE87" s="1647"/>
      <c r="AF87" s="1647"/>
      <c r="AG87" s="1647"/>
      <c r="AH87" s="1648"/>
      <c r="AI87" s="1047"/>
      <c r="AJ87" s="1744"/>
      <c r="AK87" s="1744"/>
      <c r="AL87" s="1744"/>
      <c r="AM87" s="1744"/>
      <c r="AN87" s="1744"/>
      <c r="AO87" s="1744"/>
      <c r="AP87" s="1744"/>
      <c r="AQ87" s="1744"/>
      <c r="AR87" s="1744"/>
      <c r="AS87" s="1744"/>
      <c r="AT87" s="1744"/>
      <c r="AU87" s="1745"/>
      <c r="AV87" s="1746"/>
      <c r="AW87" s="1747"/>
      <c r="AX87" s="1747"/>
      <c r="AY87" s="1748"/>
    </row>
    <row r="88" spans="2:51" ht="24.75" customHeight="1">
      <c r="B88" s="678"/>
      <c r="C88" s="679"/>
      <c r="D88" s="679"/>
      <c r="E88" s="679"/>
      <c r="F88" s="679"/>
      <c r="G88" s="680"/>
      <c r="H88" s="1749" t="s">
        <v>39</v>
      </c>
      <c r="I88" s="1552"/>
      <c r="J88" s="1552"/>
      <c r="K88" s="1552"/>
      <c r="L88" s="1552"/>
      <c r="M88" s="1054"/>
      <c r="N88" s="1750"/>
      <c r="O88" s="1750"/>
      <c r="P88" s="1750"/>
      <c r="Q88" s="1750"/>
      <c r="R88" s="1750"/>
      <c r="S88" s="1750"/>
      <c r="T88" s="1750"/>
      <c r="U88" s="1750"/>
      <c r="V88" s="1750"/>
      <c r="W88" s="1750"/>
      <c r="X88" s="1750"/>
      <c r="Y88" s="1751"/>
      <c r="Z88" s="1752">
        <f>SUM(Z80:AC87)</f>
        <v>3.9</v>
      </c>
      <c r="AA88" s="1753"/>
      <c r="AB88" s="1753"/>
      <c r="AC88" s="1754"/>
      <c r="AD88" s="1749" t="s">
        <v>39</v>
      </c>
      <c r="AE88" s="1552"/>
      <c r="AF88" s="1552"/>
      <c r="AG88" s="1552"/>
      <c r="AH88" s="1552"/>
      <c r="AI88" s="1054"/>
      <c r="AJ88" s="1750"/>
      <c r="AK88" s="1750"/>
      <c r="AL88" s="1750"/>
      <c r="AM88" s="1750"/>
      <c r="AN88" s="1750"/>
      <c r="AO88" s="1750"/>
      <c r="AP88" s="1750"/>
      <c r="AQ88" s="1750"/>
      <c r="AR88" s="1750"/>
      <c r="AS88" s="1750"/>
      <c r="AT88" s="1750"/>
      <c r="AU88" s="1751"/>
      <c r="AV88" s="1752">
        <f>SUM(AV80:AY87)</f>
        <v>0</v>
      </c>
      <c r="AW88" s="1753"/>
      <c r="AX88" s="1753"/>
      <c r="AY88" s="1755"/>
    </row>
    <row r="89" spans="2:51" ht="25.2" customHeight="1">
      <c r="B89" s="678"/>
      <c r="C89" s="679"/>
      <c r="D89" s="679"/>
      <c r="E89" s="679"/>
      <c r="F89" s="679"/>
      <c r="G89" s="680"/>
      <c r="H89" s="1059" t="s">
        <v>163</v>
      </c>
      <c r="I89" s="1060"/>
      <c r="J89" s="1060"/>
      <c r="K89" s="1060"/>
      <c r="L89" s="1060"/>
      <c r="M89" s="1060"/>
      <c r="N89" s="1060"/>
      <c r="O89" s="1060"/>
      <c r="P89" s="1060"/>
      <c r="Q89" s="1060"/>
      <c r="R89" s="1060"/>
      <c r="S89" s="1060"/>
      <c r="T89" s="1060"/>
      <c r="U89" s="1060"/>
      <c r="V89" s="1060"/>
      <c r="W89" s="1060"/>
      <c r="X89" s="1060"/>
      <c r="Y89" s="1060"/>
      <c r="Z89" s="1060"/>
      <c r="AA89" s="1060"/>
      <c r="AB89" s="1060"/>
      <c r="AC89" s="1061"/>
      <c r="AD89" s="1059" t="s">
        <v>136</v>
      </c>
      <c r="AE89" s="1060"/>
      <c r="AF89" s="1060"/>
      <c r="AG89" s="1060"/>
      <c r="AH89" s="1060"/>
      <c r="AI89" s="1060"/>
      <c r="AJ89" s="1060"/>
      <c r="AK89" s="1060"/>
      <c r="AL89" s="1060"/>
      <c r="AM89" s="1060"/>
      <c r="AN89" s="1060"/>
      <c r="AO89" s="1060"/>
      <c r="AP89" s="1060"/>
      <c r="AQ89" s="1060"/>
      <c r="AR89" s="1060"/>
      <c r="AS89" s="1060"/>
      <c r="AT89" s="1060"/>
      <c r="AU89" s="1060"/>
      <c r="AV89" s="1060"/>
      <c r="AW89" s="1060"/>
      <c r="AX89" s="1060"/>
      <c r="AY89" s="1062"/>
    </row>
    <row r="90" spans="2:51" ht="25.55" customHeight="1">
      <c r="B90" s="678"/>
      <c r="C90" s="679"/>
      <c r="D90" s="679"/>
      <c r="E90" s="679"/>
      <c r="F90" s="679"/>
      <c r="G90" s="680"/>
      <c r="H90" s="1022" t="s">
        <v>71</v>
      </c>
      <c r="I90" s="693"/>
      <c r="J90" s="693"/>
      <c r="K90" s="693"/>
      <c r="L90" s="693"/>
      <c r="M90" s="1023" t="s">
        <v>127</v>
      </c>
      <c r="N90" s="530"/>
      <c r="O90" s="530"/>
      <c r="P90" s="530"/>
      <c r="Q90" s="530"/>
      <c r="R90" s="530"/>
      <c r="S90" s="530"/>
      <c r="T90" s="530"/>
      <c r="U90" s="530"/>
      <c r="V90" s="530"/>
      <c r="W90" s="530"/>
      <c r="X90" s="530"/>
      <c r="Y90" s="554"/>
      <c r="Z90" s="1024" t="s">
        <v>128</v>
      </c>
      <c r="AA90" s="1025"/>
      <c r="AB90" s="1025"/>
      <c r="AC90" s="1026"/>
      <c r="AD90" s="1022" t="s">
        <v>71</v>
      </c>
      <c r="AE90" s="693"/>
      <c r="AF90" s="693"/>
      <c r="AG90" s="693"/>
      <c r="AH90" s="693"/>
      <c r="AI90" s="1023" t="s">
        <v>127</v>
      </c>
      <c r="AJ90" s="530"/>
      <c r="AK90" s="530"/>
      <c r="AL90" s="530"/>
      <c r="AM90" s="530"/>
      <c r="AN90" s="530"/>
      <c r="AO90" s="530"/>
      <c r="AP90" s="530"/>
      <c r="AQ90" s="530"/>
      <c r="AR90" s="530"/>
      <c r="AS90" s="530"/>
      <c r="AT90" s="530"/>
      <c r="AU90" s="554"/>
      <c r="AV90" s="1024" t="s">
        <v>128</v>
      </c>
      <c r="AW90" s="1025"/>
      <c r="AX90" s="1025"/>
      <c r="AY90" s="1027"/>
    </row>
    <row r="91" spans="2:51" ht="24.75" customHeight="1">
      <c r="B91" s="678"/>
      <c r="C91" s="679"/>
      <c r="D91" s="679"/>
      <c r="E91" s="679"/>
      <c r="F91" s="679"/>
      <c r="G91" s="680"/>
      <c r="H91" s="1729"/>
      <c r="I91" s="1652"/>
      <c r="J91" s="1652"/>
      <c r="K91" s="1652"/>
      <c r="L91" s="1653"/>
      <c r="M91" s="1031"/>
      <c r="N91" s="1730"/>
      <c r="O91" s="1730"/>
      <c r="P91" s="1730"/>
      <c r="Q91" s="1730"/>
      <c r="R91" s="1730"/>
      <c r="S91" s="1730"/>
      <c r="T91" s="1730"/>
      <c r="U91" s="1730"/>
      <c r="V91" s="1730"/>
      <c r="W91" s="1730"/>
      <c r="X91" s="1730"/>
      <c r="Y91" s="1731"/>
      <c r="Z91" s="1732"/>
      <c r="AA91" s="1733"/>
      <c r="AB91" s="1733"/>
      <c r="AC91" s="1734"/>
      <c r="AD91" s="1729"/>
      <c r="AE91" s="1652"/>
      <c r="AF91" s="1652"/>
      <c r="AG91" s="1652"/>
      <c r="AH91" s="1653"/>
      <c r="AI91" s="1031"/>
      <c r="AJ91" s="1730"/>
      <c r="AK91" s="1730"/>
      <c r="AL91" s="1730"/>
      <c r="AM91" s="1730"/>
      <c r="AN91" s="1730"/>
      <c r="AO91" s="1730"/>
      <c r="AP91" s="1730"/>
      <c r="AQ91" s="1730"/>
      <c r="AR91" s="1730"/>
      <c r="AS91" s="1730"/>
      <c r="AT91" s="1730"/>
      <c r="AU91" s="1731"/>
      <c r="AV91" s="1732"/>
      <c r="AW91" s="1733"/>
      <c r="AX91" s="1733"/>
      <c r="AY91" s="1735"/>
    </row>
    <row r="92" spans="2:51" ht="24.75" customHeight="1">
      <c r="B92" s="678"/>
      <c r="C92" s="679"/>
      <c r="D92" s="679"/>
      <c r="E92" s="679"/>
      <c r="F92" s="679"/>
      <c r="G92" s="680"/>
      <c r="H92" s="1736"/>
      <c r="I92" s="1655"/>
      <c r="J92" s="1655"/>
      <c r="K92" s="1655"/>
      <c r="L92" s="1656"/>
      <c r="M92" s="1039"/>
      <c r="N92" s="1737"/>
      <c r="O92" s="1737"/>
      <c r="P92" s="1737"/>
      <c r="Q92" s="1737"/>
      <c r="R92" s="1737"/>
      <c r="S92" s="1737"/>
      <c r="T92" s="1737"/>
      <c r="U92" s="1737"/>
      <c r="V92" s="1737"/>
      <c r="W92" s="1737"/>
      <c r="X92" s="1737"/>
      <c r="Y92" s="1738"/>
      <c r="Z92" s="1739"/>
      <c r="AA92" s="1740"/>
      <c r="AB92" s="1740"/>
      <c r="AC92" s="1741"/>
      <c r="AD92" s="1736"/>
      <c r="AE92" s="1655"/>
      <c r="AF92" s="1655"/>
      <c r="AG92" s="1655"/>
      <c r="AH92" s="1656"/>
      <c r="AI92" s="1039"/>
      <c r="AJ92" s="1737"/>
      <c r="AK92" s="1737"/>
      <c r="AL92" s="1737"/>
      <c r="AM92" s="1737"/>
      <c r="AN92" s="1737"/>
      <c r="AO92" s="1737"/>
      <c r="AP92" s="1737"/>
      <c r="AQ92" s="1737"/>
      <c r="AR92" s="1737"/>
      <c r="AS92" s="1737"/>
      <c r="AT92" s="1737"/>
      <c r="AU92" s="1738"/>
      <c r="AV92" s="1739"/>
      <c r="AW92" s="1740"/>
      <c r="AX92" s="1740"/>
      <c r="AY92" s="1742"/>
    </row>
    <row r="93" spans="2:51" ht="24.75" customHeight="1">
      <c r="B93" s="678"/>
      <c r="C93" s="679"/>
      <c r="D93" s="679"/>
      <c r="E93" s="679"/>
      <c r="F93" s="679"/>
      <c r="G93" s="680"/>
      <c r="H93" s="1736"/>
      <c r="I93" s="1655"/>
      <c r="J93" s="1655"/>
      <c r="K93" s="1655"/>
      <c r="L93" s="1656"/>
      <c r="M93" s="1039"/>
      <c r="N93" s="1737"/>
      <c r="O93" s="1737"/>
      <c r="P93" s="1737"/>
      <c r="Q93" s="1737"/>
      <c r="R93" s="1737"/>
      <c r="S93" s="1737"/>
      <c r="T93" s="1737"/>
      <c r="U93" s="1737"/>
      <c r="V93" s="1737"/>
      <c r="W93" s="1737"/>
      <c r="X93" s="1737"/>
      <c r="Y93" s="1738"/>
      <c r="Z93" s="1739"/>
      <c r="AA93" s="1740"/>
      <c r="AB93" s="1740"/>
      <c r="AC93" s="1741"/>
      <c r="AD93" s="1736"/>
      <c r="AE93" s="1655"/>
      <c r="AF93" s="1655"/>
      <c r="AG93" s="1655"/>
      <c r="AH93" s="1656"/>
      <c r="AI93" s="1039"/>
      <c r="AJ93" s="1737"/>
      <c r="AK93" s="1737"/>
      <c r="AL93" s="1737"/>
      <c r="AM93" s="1737"/>
      <c r="AN93" s="1737"/>
      <c r="AO93" s="1737"/>
      <c r="AP93" s="1737"/>
      <c r="AQ93" s="1737"/>
      <c r="AR93" s="1737"/>
      <c r="AS93" s="1737"/>
      <c r="AT93" s="1737"/>
      <c r="AU93" s="1738"/>
      <c r="AV93" s="1739"/>
      <c r="AW93" s="1740"/>
      <c r="AX93" s="1740"/>
      <c r="AY93" s="1742"/>
    </row>
    <row r="94" spans="2:51" ht="24.75" customHeight="1">
      <c r="B94" s="678"/>
      <c r="C94" s="679"/>
      <c r="D94" s="679"/>
      <c r="E94" s="679"/>
      <c r="F94" s="679"/>
      <c r="G94" s="680"/>
      <c r="H94" s="1736"/>
      <c r="I94" s="1655"/>
      <c r="J94" s="1655"/>
      <c r="K94" s="1655"/>
      <c r="L94" s="1656"/>
      <c r="M94" s="1039"/>
      <c r="N94" s="1737"/>
      <c r="O94" s="1737"/>
      <c r="P94" s="1737"/>
      <c r="Q94" s="1737"/>
      <c r="R94" s="1737"/>
      <c r="S94" s="1737"/>
      <c r="T94" s="1737"/>
      <c r="U94" s="1737"/>
      <c r="V94" s="1737"/>
      <c r="W94" s="1737"/>
      <c r="X94" s="1737"/>
      <c r="Y94" s="1738"/>
      <c r="Z94" s="1739"/>
      <c r="AA94" s="1740"/>
      <c r="AB94" s="1740"/>
      <c r="AC94" s="1741"/>
      <c r="AD94" s="1736"/>
      <c r="AE94" s="1655"/>
      <c r="AF94" s="1655"/>
      <c r="AG94" s="1655"/>
      <c r="AH94" s="1656"/>
      <c r="AI94" s="1039"/>
      <c r="AJ94" s="1737"/>
      <c r="AK94" s="1737"/>
      <c r="AL94" s="1737"/>
      <c r="AM94" s="1737"/>
      <c r="AN94" s="1737"/>
      <c r="AO94" s="1737"/>
      <c r="AP94" s="1737"/>
      <c r="AQ94" s="1737"/>
      <c r="AR94" s="1737"/>
      <c r="AS94" s="1737"/>
      <c r="AT94" s="1737"/>
      <c r="AU94" s="1738"/>
      <c r="AV94" s="1739"/>
      <c r="AW94" s="1740"/>
      <c r="AX94" s="1740"/>
      <c r="AY94" s="1742"/>
    </row>
    <row r="95" spans="2:51" ht="24.75" customHeight="1">
      <c r="B95" s="678"/>
      <c r="C95" s="679"/>
      <c r="D95" s="679"/>
      <c r="E95" s="679"/>
      <c r="F95" s="679"/>
      <c r="G95" s="680"/>
      <c r="H95" s="1736"/>
      <c r="I95" s="1655"/>
      <c r="J95" s="1655"/>
      <c r="K95" s="1655"/>
      <c r="L95" s="1656"/>
      <c r="M95" s="1039"/>
      <c r="N95" s="1737"/>
      <c r="O95" s="1737"/>
      <c r="P95" s="1737"/>
      <c r="Q95" s="1737"/>
      <c r="R95" s="1737"/>
      <c r="S95" s="1737"/>
      <c r="T95" s="1737"/>
      <c r="U95" s="1737"/>
      <c r="V95" s="1737"/>
      <c r="W95" s="1737"/>
      <c r="X95" s="1737"/>
      <c r="Y95" s="1738"/>
      <c r="Z95" s="1739"/>
      <c r="AA95" s="1740"/>
      <c r="AB95" s="1740"/>
      <c r="AC95" s="1740"/>
      <c r="AD95" s="1736"/>
      <c r="AE95" s="1655"/>
      <c r="AF95" s="1655"/>
      <c r="AG95" s="1655"/>
      <c r="AH95" s="1656"/>
      <c r="AI95" s="1039"/>
      <c r="AJ95" s="1737"/>
      <c r="AK95" s="1737"/>
      <c r="AL95" s="1737"/>
      <c r="AM95" s="1737"/>
      <c r="AN95" s="1737"/>
      <c r="AO95" s="1737"/>
      <c r="AP95" s="1737"/>
      <c r="AQ95" s="1737"/>
      <c r="AR95" s="1737"/>
      <c r="AS95" s="1737"/>
      <c r="AT95" s="1737"/>
      <c r="AU95" s="1738"/>
      <c r="AV95" s="1739"/>
      <c r="AW95" s="1740"/>
      <c r="AX95" s="1740"/>
      <c r="AY95" s="1742"/>
    </row>
    <row r="96" spans="2:51" ht="24.75" customHeight="1">
      <c r="B96" s="678"/>
      <c r="C96" s="679"/>
      <c r="D96" s="679"/>
      <c r="E96" s="679"/>
      <c r="F96" s="679"/>
      <c r="G96" s="680"/>
      <c r="H96" s="1736"/>
      <c r="I96" s="1655"/>
      <c r="J96" s="1655"/>
      <c r="K96" s="1655"/>
      <c r="L96" s="1656"/>
      <c r="M96" s="1039"/>
      <c r="N96" s="1737"/>
      <c r="O96" s="1737"/>
      <c r="P96" s="1737"/>
      <c r="Q96" s="1737"/>
      <c r="R96" s="1737"/>
      <c r="S96" s="1737"/>
      <c r="T96" s="1737"/>
      <c r="U96" s="1737"/>
      <c r="V96" s="1737"/>
      <c r="W96" s="1737"/>
      <c r="X96" s="1737"/>
      <c r="Y96" s="1738"/>
      <c r="Z96" s="1739"/>
      <c r="AA96" s="1740"/>
      <c r="AB96" s="1740"/>
      <c r="AC96" s="1740"/>
      <c r="AD96" s="1736"/>
      <c r="AE96" s="1655"/>
      <c r="AF96" s="1655"/>
      <c r="AG96" s="1655"/>
      <c r="AH96" s="1656"/>
      <c r="AI96" s="1039"/>
      <c r="AJ96" s="1737"/>
      <c r="AK96" s="1737"/>
      <c r="AL96" s="1737"/>
      <c r="AM96" s="1737"/>
      <c r="AN96" s="1737"/>
      <c r="AO96" s="1737"/>
      <c r="AP96" s="1737"/>
      <c r="AQ96" s="1737"/>
      <c r="AR96" s="1737"/>
      <c r="AS96" s="1737"/>
      <c r="AT96" s="1737"/>
      <c r="AU96" s="1738"/>
      <c r="AV96" s="1739"/>
      <c r="AW96" s="1740"/>
      <c r="AX96" s="1740"/>
      <c r="AY96" s="1742"/>
    </row>
    <row r="97" spans="2:51" ht="24.75" customHeight="1">
      <c r="B97" s="678"/>
      <c r="C97" s="679"/>
      <c r="D97" s="679"/>
      <c r="E97" s="679"/>
      <c r="F97" s="679"/>
      <c r="G97" s="680"/>
      <c r="H97" s="1736"/>
      <c r="I97" s="1655"/>
      <c r="J97" s="1655"/>
      <c r="K97" s="1655"/>
      <c r="L97" s="1656"/>
      <c r="M97" s="1039"/>
      <c r="N97" s="1737"/>
      <c r="O97" s="1737"/>
      <c r="P97" s="1737"/>
      <c r="Q97" s="1737"/>
      <c r="R97" s="1737"/>
      <c r="S97" s="1737"/>
      <c r="T97" s="1737"/>
      <c r="U97" s="1737"/>
      <c r="V97" s="1737"/>
      <c r="W97" s="1737"/>
      <c r="X97" s="1737"/>
      <c r="Y97" s="1738"/>
      <c r="Z97" s="1739"/>
      <c r="AA97" s="1740"/>
      <c r="AB97" s="1740"/>
      <c r="AC97" s="1740"/>
      <c r="AD97" s="1736"/>
      <c r="AE97" s="1655"/>
      <c r="AF97" s="1655"/>
      <c r="AG97" s="1655"/>
      <c r="AH97" s="1656"/>
      <c r="AI97" s="1039"/>
      <c r="AJ97" s="1737"/>
      <c r="AK97" s="1737"/>
      <c r="AL97" s="1737"/>
      <c r="AM97" s="1737"/>
      <c r="AN97" s="1737"/>
      <c r="AO97" s="1737"/>
      <c r="AP97" s="1737"/>
      <c r="AQ97" s="1737"/>
      <c r="AR97" s="1737"/>
      <c r="AS97" s="1737"/>
      <c r="AT97" s="1737"/>
      <c r="AU97" s="1738"/>
      <c r="AV97" s="1739"/>
      <c r="AW97" s="1740"/>
      <c r="AX97" s="1740"/>
      <c r="AY97" s="1742"/>
    </row>
    <row r="98" spans="2:51" ht="24.75" customHeight="1">
      <c r="B98" s="678"/>
      <c r="C98" s="679"/>
      <c r="D98" s="679"/>
      <c r="E98" s="679"/>
      <c r="F98" s="679"/>
      <c r="G98" s="680"/>
      <c r="H98" s="1743"/>
      <c r="I98" s="1647"/>
      <c r="J98" s="1647"/>
      <c r="K98" s="1647"/>
      <c r="L98" s="1648"/>
      <c r="M98" s="1047"/>
      <c r="N98" s="1744"/>
      <c r="O98" s="1744"/>
      <c r="P98" s="1744"/>
      <c r="Q98" s="1744"/>
      <c r="R98" s="1744"/>
      <c r="S98" s="1744"/>
      <c r="T98" s="1744"/>
      <c r="U98" s="1744"/>
      <c r="V98" s="1744"/>
      <c r="W98" s="1744"/>
      <c r="X98" s="1744"/>
      <c r="Y98" s="1745"/>
      <c r="Z98" s="1746"/>
      <c r="AA98" s="1747"/>
      <c r="AB98" s="1747"/>
      <c r="AC98" s="1747"/>
      <c r="AD98" s="1743"/>
      <c r="AE98" s="1647"/>
      <c r="AF98" s="1647"/>
      <c r="AG98" s="1647"/>
      <c r="AH98" s="1648"/>
      <c r="AI98" s="1047"/>
      <c r="AJ98" s="1744"/>
      <c r="AK98" s="1744"/>
      <c r="AL98" s="1744"/>
      <c r="AM98" s="1744"/>
      <c r="AN98" s="1744"/>
      <c r="AO98" s="1744"/>
      <c r="AP98" s="1744"/>
      <c r="AQ98" s="1744"/>
      <c r="AR98" s="1744"/>
      <c r="AS98" s="1744"/>
      <c r="AT98" s="1744"/>
      <c r="AU98" s="1745"/>
      <c r="AV98" s="1746"/>
      <c r="AW98" s="1747"/>
      <c r="AX98" s="1747"/>
      <c r="AY98" s="1748"/>
    </row>
    <row r="99" spans="2:51" ht="24.75" customHeight="1">
      <c r="B99" s="678"/>
      <c r="C99" s="679"/>
      <c r="D99" s="679"/>
      <c r="E99" s="679"/>
      <c r="F99" s="679"/>
      <c r="G99" s="680"/>
      <c r="H99" s="1749" t="s">
        <v>39</v>
      </c>
      <c r="I99" s="1552"/>
      <c r="J99" s="1552"/>
      <c r="K99" s="1552"/>
      <c r="L99" s="1552"/>
      <c r="M99" s="1054"/>
      <c r="N99" s="1750"/>
      <c r="O99" s="1750"/>
      <c r="P99" s="1750"/>
      <c r="Q99" s="1750"/>
      <c r="R99" s="1750"/>
      <c r="S99" s="1750"/>
      <c r="T99" s="1750"/>
      <c r="U99" s="1750"/>
      <c r="V99" s="1750"/>
      <c r="W99" s="1750"/>
      <c r="X99" s="1750"/>
      <c r="Y99" s="1751"/>
      <c r="Z99" s="1752">
        <f>SUM(Z91:AC98)</f>
        <v>0</v>
      </c>
      <c r="AA99" s="1753"/>
      <c r="AB99" s="1753"/>
      <c r="AC99" s="1754"/>
      <c r="AD99" s="1749" t="s">
        <v>39</v>
      </c>
      <c r="AE99" s="1552"/>
      <c r="AF99" s="1552"/>
      <c r="AG99" s="1552"/>
      <c r="AH99" s="1552"/>
      <c r="AI99" s="1054"/>
      <c r="AJ99" s="1750"/>
      <c r="AK99" s="1750"/>
      <c r="AL99" s="1750"/>
      <c r="AM99" s="1750"/>
      <c r="AN99" s="1750"/>
      <c r="AO99" s="1750"/>
      <c r="AP99" s="1750"/>
      <c r="AQ99" s="1750"/>
      <c r="AR99" s="1750"/>
      <c r="AS99" s="1750"/>
      <c r="AT99" s="1750"/>
      <c r="AU99" s="1751"/>
      <c r="AV99" s="1752">
        <f>SUM(AV91:AY98)</f>
        <v>0</v>
      </c>
      <c r="AW99" s="1753"/>
      <c r="AX99" s="1753"/>
      <c r="AY99" s="1755"/>
    </row>
    <row r="100" spans="2:51" ht="24.75" customHeight="1">
      <c r="B100" s="678"/>
      <c r="C100" s="679"/>
      <c r="D100" s="679"/>
      <c r="E100" s="679"/>
      <c r="F100" s="679"/>
      <c r="G100" s="680"/>
      <c r="H100" s="1059" t="s">
        <v>139</v>
      </c>
      <c r="I100" s="1060"/>
      <c r="J100" s="1060"/>
      <c r="K100" s="1060"/>
      <c r="L100" s="1060"/>
      <c r="M100" s="1060"/>
      <c r="N100" s="1060"/>
      <c r="O100" s="1060"/>
      <c r="P100" s="1060"/>
      <c r="Q100" s="1060"/>
      <c r="R100" s="1060"/>
      <c r="S100" s="1060"/>
      <c r="T100" s="1060"/>
      <c r="U100" s="1060"/>
      <c r="V100" s="1060"/>
      <c r="W100" s="1060"/>
      <c r="X100" s="1060"/>
      <c r="Y100" s="1060"/>
      <c r="Z100" s="1060"/>
      <c r="AA100" s="1060"/>
      <c r="AB100" s="1060"/>
      <c r="AC100" s="1061"/>
      <c r="AD100" s="1059" t="s">
        <v>140</v>
      </c>
      <c r="AE100" s="1060"/>
      <c r="AF100" s="1060"/>
      <c r="AG100" s="1060"/>
      <c r="AH100" s="1060"/>
      <c r="AI100" s="1060"/>
      <c r="AJ100" s="1060"/>
      <c r="AK100" s="1060"/>
      <c r="AL100" s="1060"/>
      <c r="AM100" s="1060"/>
      <c r="AN100" s="1060"/>
      <c r="AO100" s="1060"/>
      <c r="AP100" s="1060"/>
      <c r="AQ100" s="1060"/>
      <c r="AR100" s="1060"/>
      <c r="AS100" s="1060"/>
      <c r="AT100" s="1060"/>
      <c r="AU100" s="1060"/>
      <c r="AV100" s="1060"/>
      <c r="AW100" s="1060"/>
      <c r="AX100" s="1060"/>
      <c r="AY100" s="1062"/>
    </row>
    <row r="101" spans="2:51" ht="24.75" customHeight="1">
      <c r="B101" s="678"/>
      <c r="C101" s="679"/>
      <c r="D101" s="679"/>
      <c r="E101" s="679"/>
      <c r="F101" s="679"/>
      <c r="G101" s="680"/>
      <c r="H101" s="1022" t="s">
        <v>71</v>
      </c>
      <c r="I101" s="693"/>
      <c r="J101" s="693"/>
      <c r="K101" s="693"/>
      <c r="L101" s="693"/>
      <c r="M101" s="1023" t="s">
        <v>127</v>
      </c>
      <c r="N101" s="530"/>
      <c r="O101" s="530"/>
      <c r="P101" s="530"/>
      <c r="Q101" s="530"/>
      <c r="R101" s="530"/>
      <c r="S101" s="530"/>
      <c r="T101" s="530"/>
      <c r="U101" s="530"/>
      <c r="V101" s="530"/>
      <c r="W101" s="530"/>
      <c r="X101" s="530"/>
      <c r="Y101" s="554"/>
      <c r="Z101" s="1024" t="s">
        <v>128</v>
      </c>
      <c r="AA101" s="1025"/>
      <c r="AB101" s="1025"/>
      <c r="AC101" s="1026"/>
      <c r="AD101" s="1022" t="s">
        <v>71</v>
      </c>
      <c r="AE101" s="693"/>
      <c r="AF101" s="693"/>
      <c r="AG101" s="693"/>
      <c r="AH101" s="693"/>
      <c r="AI101" s="1023" t="s">
        <v>127</v>
      </c>
      <c r="AJ101" s="530"/>
      <c r="AK101" s="530"/>
      <c r="AL101" s="530"/>
      <c r="AM101" s="530"/>
      <c r="AN101" s="530"/>
      <c r="AO101" s="530"/>
      <c r="AP101" s="530"/>
      <c r="AQ101" s="530"/>
      <c r="AR101" s="530"/>
      <c r="AS101" s="530"/>
      <c r="AT101" s="530"/>
      <c r="AU101" s="554"/>
      <c r="AV101" s="1024" t="s">
        <v>128</v>
      </c>
      <c r="AW101" s="1025"/>
      <c r="AX101" s="1025"/>
      <c r="AY101" s="1027"/>
    </row>
    <row r="102" spans="2:51" ht="24.75" customHeight="1">
      <c r="B102" s="678"/>
      <c r="C102" s="679"/>
      <c r="D102" s="679"/>
      <c r="E102" s="679"/>
      <c r="F102" s="679"/>
      <c r="G102" s="680"/>
      <c r="H102" s="1729"/>
      <c r="I102" s="1652"/>
      <c r="J102" s="1652"/>
      <c r="K102" s="1652"/>
      <c r="L102" s="1653"/>
      <c r="M102" s="1031"/>
      <c r="N102" s="1730"/>
      <c r="O102" s="1730"/>
      <c r="P102" s="1730"/>
      <c r="Q102" s="1730"/>
      <c r="R102" s="1730"/>
      <c r="S102" s="1730"/>
      <c r="T102" s="1730"/>
      <c r="U102" s="1730"/>
      <c r="V102" s="1730"/>
      <c r="W102" s="1730"/>
      <c r="X102" s="1730"/>
      <c r="Y102" s="1731"/>
      <c r="Z102" s="1732"/>
      <c r="AA102" s="1733"/>
      <c r="AB102" s="1733"/>
      <c r="AC102" s="1734"/>
      <c r="AD102" s="1729"/>
      <c r="AE102" s="1652"/>
      <c r="AF102" s="1652"/>
      <c r="AG102" s="1652"/>
      <c r="AH102" s="1653"/>
      <c r="AI102" s="1031"/>
      <c r="AJ102" s="1730"/>
      <c r="AK102" s="1730"/>
      <c r="AL102" s="1730"/>
      <c r="AM102" s="1730"/>
      <c r="AN102" s="1730"/>
      <c r="AO102" s="1730"/>
      <c r="AP102" s="1730"/>
      <c r="AQ102" s="1730"/>
      <c r="AR102" s="1730"/>
      <c r="AS102" s="1730"/>
      <c r="AT102" s="1730"/>
      <c r="AU102" s="1731"/>
      <c r="AV102" s="1732"/>
      <c r="AW102" s="1733"/>
      <c r="AX102" s="1733"/>
      <c r="AY102" s="1735"/>
    </row>
    <row r="103" spans="2:51" ht="24.75" customHeight="1">
      <c r="B103" s="678"/>
      <c r="C103" s="679"/>
      <c r="D103" s="679"/>
      <c r="E103" s="679"/>
      <c r="F103" s="679"/>
      <c r="G103" s="680"/>
      <c r="H103" s="1736"/>
      <c r="I103" s="1655"/>
      <c r="J103" s="1655"/>
      <c r="K103" s="1655"/>
      <c r="L103" s="1656"/>
      <c r="M103" s="1039"/>
      <c r="N103" s="1737"/>
      <c r="O103" s="1737"/>
      <c r="P103" s="1737"/>
      <c r="Q103" s="1737"/>
      <c r="R103" s="1737"/>
      <c r="S103" s="1737"/>
      <c r="T103" s="1737"/>
      <c r="U103" s="1737"/>
      <c r="V103" s="1737"/>
      <c r="W103" s="1737"/>
      <c r="X103" s="1737"/>
      <c r="Y103" s="1738"/>
      <c r="Z103" s="1739"/>
      <c r="AA103" s="1740"/>
      <c r="AB103" s="1740"/>
      <c r="AC103" s="1741"/>
      <c r="AD103" s="1736"/>
      <c r="AE103" s="1655"/>
      <c r="AF103" s="1655"/>
      <c r="AG103" s="1655"/>
      <c r="AH103" s="1656"/>
      <c r="AI103" s="1039"/>
      <c r="AJ103" s="1737"/>
      <c r="AK103" s="1737"/>
      <c r="AL103" s="1737"/>
      <c r="AM103" s="1737"/>
      <c r="AN103" s="1737"/>
      <c r="AO103" s="1737"/>
      <c r="AP103" s="1737"/>
      <c r="AQ103" s="1737"/>
      <c r="AR103" s="1737"/>
      <c r="AS103" s="1737"/>
      <c r="AT103" s="1737"/>
      <c r="AU103" s="1738"/>
      <c r="AV103" s="1739"/>
      <c r="AW103" s="1740"/>
      <c r="AX103" s="1740"/>
      <c r="AY103" s="1742"/>
    </row>
    <row r="104" spans="2:51" ht="24.75" customHeight="1">
      <c r="B104" s="678"/>
      <c r="C104" s="679"/>
      <c r="D104" s="679"/>
      <c r="E104" s="679"/>
      <c r="F104" s="679"/>
      <c r="G104" s="680"/>
      <c r="H104" s="1736"/>
      <c r="I104" s="1655"/>
      <c r="J104" s="1655"/>
      <c r="K104" s="1655"/>
      <c r="L104" s="1656"/>
      <c r="M104" s="1039"/>
      <c r="N104" s="1737"/>
      <c r="O104" s="1737"/>
      <c r="P104" s="1737"/>
      <c r="Q104" s="1737"/>
      <c r="R104" s="1737"/>
      <c r="S104" s="1737"/>
      <c r="T104" s="1737"/>
      <c r="U104" s="1737"/>
      <c r="V104" s="1737"/>
      <c r="W104" s="1737"/>
      <c r="X104" s="1737"/>
      <c r="Y104" s="1738"/>
      <c r="Z104" s="1739"/>
      <c r="AA104" s="1740"/>
      <c r="AB104" s="1740"/>
      <c r="AC104" s="1741"/>
      <c r="AD104" s="1736"/>
      <c r="AE104" s="1655"/>
      <c r="AF104" s="1655"/>
      <c r="AG104" s="1655"/>
      <c r="AH104" s="1656"/>
      <c r="AI104" s="1039"/>
      <c r="AJ104" s="1737"/>
      <c r="AK104" s="1737"/>
      <c r="AL104" s="1737"/>
      <c r="AM104" s="1737"/>
      <c r="AN104" s="1737"/>
      <c r="AO104" s="1737"/>
      <c r="AP104" s="1737"/>
      <c r="AQ104" s="1737"/>
      <c r="AR104" s="1737"/>
      <c r="AS104" s="1737"/>
      <c r="AT104" s="1737"/>
      <c r="AU104" s="1738"/>
      <c r="AV104" s="1739"/>
      <c r="AW104" s="1740"/>
      <c r="AX104" s="1740"/>
      <c r="AY104" s="1742"/>
    </row>
    <row r="105" spans="2:51" ht="24.75" customHeight="1">
      <c r="B105" s="678"/>
      <c r="C105" s="679"/>
      <c r="D105" s="679"/>
      <c r="E105" s="679"/>
      <c r="F105" s="679"/>
      <c r="G105" s="680"/>
      <c r="H105" s="1736"/>
      <c r="I105" s="1655"/>
      <c r="J105" s="1655"/>
      <c r="K105" s="1655"/>
      <c r="L105" s="1656"/>
      <c r="M105" s="1039"/>
      <c r="N105" s="1737"/>
      <c r="O105" s="1737"/>
      <c r="P105" s="1737"/>
      <c r="Q105" s="1737"/>
      <c r="R105" s="1737"/>
      <c r="S105" s="1737"/>
      <c r="T105" s="1737"/>
      <c r="U105" s="1737"/>
      <c r="V105" s="1737"/>
      <c r="W105" s="1737"/>
      <c r="X105" s="1737"/>
      <c r="Y105" s="1738"/>
      <c r="Z105" s="1739"/>
      <c r="AA105" s="1740"/>
      <c r="AB105" s="1740"/>
      <c r="AC105" s="1741"/>
      <c r="AD105" s="1736"/>
      <c r="AE105" s="1655"/>
      <c r="AF105" s="1655"/>
      <c r="AG105" s="1655"/>
      <c r="AH105" s="1656"/>
      <c r="AI105" s="1039"/>
      <c r="AJ105" s="1737"/>
      <c r="AK105" s="1737"/>
      <c r="AL105" s="1737"/>
      <c r="AM105" s="1737"/>
      <c r="AN105" s="1737"/>
      <c r="AO105" s="1737"/>
      <c r="AP105" s="1737"/>
      <c r="AQ105" s="1737"/>
      <c r="AR105" s="1737"/>
      <c r="AS105" s="1737"/>
      <c r="AT105" s="1737"/>
      <c r="AU105" s="1738"/>
      <c r="AV105" s="1739"/>
      <c r="AW105" s="1740"/>
      <c r="AX105" s="1740"/>
      <c r="AY105" s="1742"/>
    </row>
    <row r="106" spans="2:51" ht="24.75" customHeight="1">
      <c r="B106" s="678"/>
      <c r="C106" s="679"/>
      <c r="D106" s="679"/>
      <c r="E106" s="679"/>
      <c r="F106" s="679"/>
      <c r="G106" s="680"/>
      <c r="H106" s="1736"/>
      <c r="I106" s="1655"/>
      <c r="J106" s="1655"/>
      <c r="K106" s="1655"/>
      <c r="L106" s="1656"/>
      <c r="M106" s="1039"/>
      <c r="N106" s="1737"/>
      <c r="O106" s="1737"/>
      <c r="P106" s="1737"/>
      <c r="Q106" s="1737"/>
      <c r="R106" s="1737"/>
      <c r="S106" s="1737"/>
      <c r="T106" s="1737"/>
      <c r="U106" s="1737"/>
      <c r="V106" s="1737"/>
      <c r="W106" s="1737"/>
      <c r="X106" s="1737"/>
      <c r="Y106" s="1738"/>
      <c r="Z106" s="1739"/>
      <c r="AA106" s="1740"/>
      <c r="AB106" s="1740"/>
      <c r="AC106" s="1740"/>
      <c r="AD106" s="1736"/>
      <c r="AE106" s="1655"/>
      <c r="AF106" s="1655"/>
      <c r="AG106" s="1655"/>
      <c r="AH106" s="1656"/>
      <c r="AI106" s="1039"/>
      <c r="AJ106" s="1737"/>
      <c r="AK106" s="1737"/>
      <c r="AL106" s="1737"/>
      <c r="AM106" s="1737"/>
      <c r="AN106" s="1737"/>
      <c r="AO106" s="1737"/>
      <c r="AP106" s="1737"/>
      <c r="AQ106" s="1737"/>
      <c r="AR106" s="1737"/>
      <c r="AS106" s="1737"/>
      <c r="AT106" s="1737"/>
      <c r="AU106" s="1738"/>
      <c r="AV106" s="1739"/>
      <c r="AW106" s="1740"/>
      <c r="AX106" s="1740"/>
      <c r="AY106" s="1742"/>
    </row>
    <row r="107" spans="2:51" ht="24.75" customHeight="1">
      <c r="B107" s="678"/>
      <c r="C107" s="679"/>
      <c r="D107" s="679"/>
      <c r="E107" s="679"/>
      <c r="F107" s="679"/>
      <c r="G107" s="680"/>
      <c r="H107" s="1736"/>
      <c r="I107" s="1655"/>
      <c r="J107" s="1655"/>
      <c r="K107" s="1655"/>
      <c r="L107" s="1656"/>
      <c r="M107" s="1039"/>
      <c r="N107" s="1737"/>
      <c r="O107" s="1737"/>
      <c r="P107" s="1737"/>
      <c r="Q107" s="1737"/>
      <c r="R107" s="1737"/>
      <c r="S107" s="1737"/>
      <c r="T107" s="1737"/>
      <c r="U107" s="1737"/>
      <c r="V107" s="1737"/>
      <c r="W107" s="1737"/>
      <c r="X107" s="1737"/>
      <c r="Y107" s="1738"/>
      <c r="Z107" s="1739"/>
      <c r="AA107" s="1740"/>
      <c r="AB107" s="1740"/>
      <c r="AC107" s="1740"/>
      <c r="AD107" s="1736"/>
      <c r="AE107" s="1655"/>
      <c r="AF107" s="1655"/>
      <c r="AG107" s="1655"/>
      <c r="AH107" s="1656"/>
      <c r="AI107" s="1039"/>
      <c r="AJ107" s="1737"/>
      <c r="AK107" s="1737"/>
      <c r="AL107" s="1737"/>
      <c r="AM107" s="1737"/>
      <c r="AN107" s="1737"/>
      <c r="AO107" s="1737"/>
      <c r="AP107" s="1737"/>
      <c r="AQ107" s="1737"/>
      <c r="AR107" s="1737"/>
      <c r="AS107" s="1737"/>
      <c r="AT107" s="1737"/>
      <c r="AU107" s="1738"/>
      <c r="AV107" s="1739"/>
      <c r="AW107" s="1740"/>
      <c r="AX107" s="1740"/>
      <c r="AY107" s="1742"/>
    </row>
    <row r="108" spans="2:51" ht="24.75" customHeight="1">
      <c r="B108" s="678"/>
      <c r="C108" s="679"/>
      <c r="D108" s="679"/>
      <c r="E108" s="679"/>
      <c r="F108" s="679"/>
      <c r="G108" s="680"/>
      <c r="H108" s="1736"/>
      <c r="I108" s="1655"/>
      <c r="J108" s="1655"/>
      <c r="K108" s="1655"/>
      <c r="L108" s="1656"/>
      <c r="M108" s="1039"/>
      <c r="N108" s="1737"/>
      <c r="O108" s="1737"/>
      <c r="P108" s="1737"/>
      <c r="Q108" s="1737"/>
      <c r="R108" s="1737"/>
      <c r="S108" s="1737"/>
      <c r="T108" s="1737"/>
      <c r="U108" s="1737"/>
      <c r="V108" s="1737"/>
      <c r="W108" s="1737"/>
      <c r="X108" s="1737"/>
      <c r="Y108" s="1738"/>
      <c r="Z108" s="1739"/>
      <c r="AA108" s="1740"/>
      <c r="AB108" s="1740"/>
      <c r="AC108" s="1740"/>
      <c r="AD108" s="1736"/>
      <c r="AE108" s="1655"/>
      <c r="AF108" s="1655"/>
      <c r="AG108" s="1655"/>
      <c r="AH108" s="1656"/>
      <c r="AI108" s="1039"/>
      <c r="AJ108" s="1737"/>
      <c r="AK108" s="1737"/>
      <c r="AL108" s="1737"/>
      <c r="AM108" s="1737"/>
      <c r="AN108" s="1737"/>
      <c r="AO108" s="1737"/>
      <c r="AP108" s="1737"/>
      <c r="AQ108" s="1737"/>
      <c r="AR108" s="1737"/>
      <c r="AS108" s="1737"/>
      <c r="AT108" s="1737"/>
      <c r="AU108" s="1738"/>
      <c r="AV108" s="1739"/>
      <c r="AW108" s="1740"/>
      <c r="AX108" s="1740"/>
      <c r="AY108" s="1742"/>
    </row>
    <row r="109" spans="2:51" ht="24.75" customHeight="1">
      <c r="B109" s="678"/>
      <c r="C109" s="679"/>
      <c r="D109" s="679"/>
      <c r="E109" s="679"/>
      <c r="F109" s="679"/>
      <c r="G109" s="680"/>
      <c r="H109" s="1743"/>
      <c r="I109" s="1647"/>
      <c r="J109" s="1647"/>
      <c r="K109" s="1647"/>
      <c r="L109" s="1648"/>
      <c r="M109" s="1047"/>
      <c r="N109" s="1744"/>
      <c r="O109" s="1744"/>
      <c r="P109" s="1744"/>
      <c r="Q109" s="1744"/>
      <c r="R109" s="1744"/>
      <c r="S109" s="1744"/>
      <c r="T109" s="1744"/>
      <c r="U109" s="1744"/>
      <c r="V109" s="1744"/>
      <c r="W109" s="1744"/>
      <c r="X109" s="1744"/>
      <c r="Y109" s="1745"/>
      <c r="Z109" s="1746"/>
      <c r="AA109" s="1747"/>
      <c r="AB109" s="1747"/>
      <c r="AC109" s="1747"/>
      <c r="AD109" s="1743"/>
      <c r="AE109" s="1647"/>
      <c r="AF109" s="1647"/>
      <c r="AG109" s="1647"/>
      <c r="AH109" s="1648"/>
      <c r="AI109" s="1047"/>
      <c r="AJ109" s="1744"/>
      <c r="AK109" s="1744"/>
      <c r="AL109" s="1744"/>
      <c r="AM109" s="1744"/>
      <c r="AN109" s="1744"/>
      <c r="AO109" s="1744"/>
      <c r="AP109" s="1744"/>
      <c r="AQ109" s="1744"/>
      <c r="AR109" s="1744"/>
      <c r="AS109" s="1744"/>
      <c r="AT109" s="1744"/>
      <c r="AU109" s="1745"/>
      <c r="AV109" s="1746"/>
      <c r="AW109" s="1747"/>
      <c r="AX109" s="1747"/>
      <c r="AY109" s="1748"/>
    </row>
    <row r="110" spans="2:51" ht="24.75" customHeight="1">
      <c r="B110" s="678"/>
      <c r="C110" s="679"/>
      <c r="D110" s="679"/>
      <c r="E110" s="679"/>
      <c r="F110" s="679"/>
      <c r="G110" s="680"/>
      <c r="H110" s="1749" t="s">
        <v>39</v>
      </c>
      <c r="I110" s="1552"/>
      <c r="J110" s="1552"/>
      <c r="K110" s="1552"/>
      <c r="L110" s="1552"/>
      <c r="M110" s="1054"/>
      <c r="N110" s="1750"/>
      <c r="O110" s="1750"/>
      <c r="P110" s="1750"/>
      <c r="Q110" s="1750"/>
      <c r="R110" s="1750"/>
      <c r="S110" s="1750"/>
      <c r="T110" s="1750"/>
      <c r="U110" s="1750"/>
      <c r="V110" s="1750"/>
      <c r="W110" s="1750"/>
      <c r="X110" s="1750"/>
      <c r="Y110" s="1751"/>
      <c r="Z110" s="1752">
        <f>SUM(Z102:AC109)</f>
        <v>0</v>
      </c>
      <c r="AA110" s="1753"/>
      <c r="AB110" s="1753"/>
      <c r="AC110" s="1754"/>
      <c r="AD110" s="1749" t="s">
        <v>39</v>
      </c>
      <c r="AE110" s="1552"/>
      <c r="AF110" s="1552"/>
      <c r="AG110" s="1552"/>
      <c r="AH110" s="1552"/>
      <c r="AI110" s="1054"/>
      <c r="AJ110" s="1750"/>
      <c r="AK110" s="1750"/>
      <c r="AL110" s="1750"/>
      <c r="AM110" s="1750"/>
      <c r="AN110" s="1750"/>
      <c r="AO110" s="1750"/>
      <c r="AP110" s="1750"/>
      <c r="AQ110" s="1750"/>
      <c r="AR110" s="1750"/>
      <c r="AS110" s="1750"/>
      <c r="AT110" s="1750"/>
      <c r="AU110" s="1751"/>
      <c r="AV110" s="1752">
        <f>SUM(AV102:AY109)</f>
        <v>0</v>
      </c>
      <c r="AW110" s="1753"/>
      <c r="AX110" s="1753"/>
      <c r="AY110" s="1755"/>
    </row>
    <row r="111" spans="2:51" ht="24.75" customHeight="1">
      <c r="B111" s="678"/>
      <c r="C111" s="679"/>
      <c r="D111" s="679"/>
      <c r="E111" s="679"/>
      <c r="F111" s="679"/>
      <c r="G111" s="680"/>
      <c r="H111" s="1059" t="s">
        <v>141</v>
      </c>
      <c r="I111" s="1060"/>
      <c r="J111" s="1060"/>
      <c r="K111" s="1060"/>
      <c r="L111" s="1060"/>
      <c r="M111" s="1060"/>
      <c r="N111" s="1060"/>
      <c r="O111" s="1060"/>
      <c r="P111" s="1060"/>
      <c r="Q111" s="1060"/>
      <c r="R111" s="1060"/>
      <c r="S111" s="1060"/>
      <c r="T111" s="1060"/>
      <c r="U111" s="1060"/>
      <c r="V111" s="1060"/>
      <c r="W111" s="1060"/>
      <c r="X111" s="1060"/>
      <c r="Y111" s="1060"/>
      <c r="Z111" s="1060"/>
      <c r="AA111" s="1060"/>
      <c r="AB111" s="1060"/>
      <c r="AC111" s="1061"/>
      <c r="AD111" s="1059" t="s">
        <v>142</v>
      </c>
      <c r="AE111" s="1060"/>
      <c r="AF111" s="1060"/>
      <c r="AG111" s="1060"/>
      <c r="AH111" s="1060"/>
      <c r="AI111" s="1060"/>
      <c r="AJ111" s="1060"/>
      <c r="AK111" s="1060"/>
      <c r="AL111" s="1060"/>
      <c r="AM111" s="1060"/>
      <c r="AN111" s="1060"/>
      <c r="AO111" s="1060"/>
      <c r="AP111" s="1060"/>
      <c r="AQ111" s="1060"/>
      <c r="AR111" s="1060"/>
      <c r="AS111" s="1060"/>
      <c r="AT111" s="1060"/>
      <c r="AU111" s="1060"/>
      <c r="AV111" s="1060"/>
      <c r="AW111" s="1060"/>
      <c r="AX111" s="1060"/>
      <c r="AY111" s="1062"/>
    </row>
    <row r="112" spans="2:51" ht="24.75" customHeight="1">
      <c r="B112" s="678"/>
      <c r="C112" s="679"/>
      <c r="D112" s="679"/>
      <c r="E112" s="679"/>
      <c r="F112" s="679"/>
      <c r="G112" s="680"/>
      <c r="H112" s="1022" t="s">
        <v>71</v>
      </c>
      <c r="I112" s="693"/>
      <c r="J112" s="693"/>
      <c r="K112" s="693"/>
      <c r="L112" s="693"/>
      <c r="M112" s="1023" t="s">
        <v>127</v>
      </c>
      <c r="N112" s="530"/>
      <c r="O112" s="530"/>
      <c r="P112" s="530"/>
      <c r="Q112" s="530"/>
      <c r="R112" s="530"/>
      <c r="S112" s="530"/>
      <c r="T112" s="530"/>
      <c r="U112" s="530"/>
      <c r="V112" s="530"/>
      <c r="W112" s="530"/>
      <c r="X112" s="530"/>
      <c r="Y112" s="554"/>
      <c r="Z112" s="1024" t="s">
        <v>128</v>
      </c>
      <c r="AA112" s="1025"/>
      <c r="AB112" s="1025"/>
      <c r="AC112" s="1026"/>
      <c r="AD112" s="1022" t="s">
        <v>71</v>
      </c>
      <c r="AE112" s="693"/>
      <c r="AF112" s="693"/>
      <c r="AG112" s="693"/>
      <c r="AH112" s="693"/>
      <c r="AI112" s="1023" t="s">
        <v>127</v>
      </c>
      <c r="AJ112" s="530"/>
      <c r="AK112" s="530"/>
      <c r="AL112" s="530"/>
      <c r="AM112" s="530"/>
      <c r="AN112" s="530"/>
      <c r="AO112" s="530"/>
      <c r="AP112" s="530"/>
      <c r="AQ112" s="530"/>
      <c r="AR112" s="530"/>
      <c r="AS112" s="530"/>
      <c r="AT112" s="530"/>
      <c r="AU112" s="554"/>
      <c r="AV112" s="1024" t="s">
        <v>128</v>
      </c>
      <c r="AW112" s="1025"/>
      <c r="AX112" s="1025"/>
      <c r="AY112" s="1027"/>
    </row>
    <row r="113" spans="2:51" ht="24.75" customHeight="1">
      <c r="B113" s="678"/>
      <c r="C113" s="679"/>
      <c r="D113" s="679"/>
      <c r="E113" s="679"/>
      <c r="F113" s="679"/>
      <c r="G113" s="680"/>
      <c r="H113" s="1729"/>
      <c r="I113" s="1652"/>
      <c r="J113" s="1652"/>
      <c r="K113" s="1652"/>
      <c r="L113" s="1653"/>
      <c r="M113" s="1031"/>
      <c r="N113" s="1730"/>
      <c r="O113" s="1730"/>
      <c r="P113" s="1730"/>
      <c r="Q113" s="1730"/>
      <c r="R113" s="1730"/>
      <c r="S113" s="1730"/>
      <c r="T113" s="1730"/>
      <c r="U113" s="1730"/>
      <c r="V113" s="1730"/>
      <c r="W113" s="1730"/>
      <c r="X113" s="1730"/>
      <c r="Y113" s="1731"/>
      <c r="Z113" s="1732"/>
      <c r="AA113" s="1733"/>
      <c r="AB113" s="1733"/>
      <c r="AC113" s="1734"/>
      <c r="AD113" s="1729"/>
      <c r="AE113" s="1652"/>
      <c r="AF113" s="1652"/>
      <c r="AG113" s="1652"/>
      <c r="AH113" s="1653"/>
      <c r="AI113" s="1031"/>
      <c r="AJ113" s="1730"/>
      <c r="AK113" s="1730"/>
      <c r="AL113" s="1730"/>
      <c r="AM113" s="1730"/>
      <c r="AN113" s="1730"/>
      <c r="AO113" s="1730"/>
      <c r="AP113" s="1730"/>
      <c r="AQ113" s="1730"/>
      <c r="AR113" s="1730"/>
      <c r="AS113" s="1730"/>
      <c r="AT113" s="1730"/>
      <c r="AU113" s="1731"/>
      <c r="AV113" s="1732"/>
      <c r="AW113" s="1733"/>
      <c r="AX113" s="1733"/>
      <c r="AY113" s="1735"/>
    </row>
    <row r="114" spans="2:51" ht="24.75" customHeight="1">
      <c r="B114" s="678"/>
      <c r="C114" s="679"/>
      <c r="D114" s="679"/>
      <c r="E114" s="679"/>
      <c r="F114" s="679"/>
      <c r="G114" s="680"/>
      <c r="H114" s="1736"/>
      <c r="I114" s="1655"/>
      <c r="J114" s="1655"/>
      <c r="K114" s="1655"/>
      <c r="L114" s="1656"/>
      <c r="M114" s="1039"/>
      <c r="N114" s="1737"/>
      <c r="O114" s="1737"/>
      <c r="P114" s="1737"/>
      <c r="Q114" s="1737"/>
      <c r="R114" s="1737"/>
      <c r="S114" s="1737"/>
      <c r="T114" s="1737"/>
      <c r="U114" s="1737"/>
      <c r="V114" s="1737"/>
      <c r="W114" s="1737"/>
      <c r="X114" s="1737"/>
      <c r="Y114" s="1738"/>
      <c r="Z114" s="1739"/>
      <c r="AA114" s="1740"/>
      <c r="AB114" s="1740"/>
      <c r="AC114" s="1741"/>
      <c r="AD114" s="1736"/>
      <c r="AE114" s="1655"/>
      <c r="AF114" s="1655"/>
      <c r="AG114" s="1655"/>
      <c r="AH114" s="1656"/>
      <c r="AI114" s="1039"/>
      <c r="AJ114" s="1737"/>
      <c r="AK114" s="1737"/>
      <c r="AL114" s="1737"/>
      <c r="AM114" s="1737"/>
      <c r="AN114" s="1737"/>
      <c r="AO114" s="1737"/>
      <c r="AP114" s="1737"/>
      <c r="AQ114" s="1737"/>
      <c r="AR114" s="1737"/>
      <c r="AS114" s="1737"/>
      <c r="AT114" s="1737"/>
      <c r="AU114" s="1738"/>
      <c r="AV114" s="1739"/>
      <c r="AW114" s="1740"/>
      <c r="AX114" s="1740"/>
      <c r="AY114" s="1742"/>
    </row>
    <row r="115" spans="2:51" ht="24.75" customHeight="1">
      <c r="B115" s="678"/>
      <c r="C115" s="679"/>
      <c r="D115" s="679"/>
      <c r="E115" s="679"/>
      <c r="F115" s="679"/>
      <c r="G115" s="680"/>
      <c r="H115" s="1736"/>
      <c r="I115" s="1655"/>
      <c r="J115" s="1655"/>
      <c r="K115" s="1655"/>
      <c r="L115" s="1656"/>
      <c r="M115" s="1039"/>
      <c r="N115" s="1737"/>
      <c r="O115" s="1737"/>
      <c r="P115" s="1737"/>
      <c r="Q115" s="1737"/>
      <c r="R115" s="1737"/>
      <c r="S115" s="1737"/>
      <c r="T115" s="1737"/>
      <c r="U115" s="1737"/>
      <c r="V115" s="1737"/>
      <c r="W115" s="1737"/>
      <c r="X115" s="1737"/>
      <c r="Y115" s="1738"/>
      <c r="Z115" s="1739"/>
      <c r="AA115" s="1740"/>
      <c r="AB115" s="1740"/>
      <c r="AC115" s="1741"/>
      <c r="AD115" s="1736"/>
      <c r="AE115" s="1655"/>
      <c r="AF115" s="1655"/>
      <c r="AG115" s="1655"/>
      <c r="AH115" s="1656"/>
      <c r="AI115" s="1039"/>
      <c r="AJ115" s="1737"/>
      <c r="AK115" s="1737"/>
      <c r="AL115" s="1737"/>
      <c r="AM115" s="1737"/>
      <c r="AN115" s="1737"/>
      <c r="AO115" s="1737"/>
      <c r="AP115" s="1737"/>
      <c r="AQ115" s="1737"/>
      <c r="AR115" s="1737"/>
      <c r="AS115" s="1737"/>
      <c r="AT115" s="1737"/>
      <c r="AU115" s="1738"/>
      <c r="AV115" s="1739"/>
      <c r="AW115" s="1740"/>
      <c r="AX115" s="1740"/>
      <c r="AY115" s="1742"/>
    </row>
    <row r="116" spans="2:51" ht="24.75" customHeight="1">
      <c r="B116" s="678"/>
      <c r="C116" s="679"/>
      <c r="D116" s="679"/>
      <c r="E116" s="679"/>
      <c r="F116" s="679"/>
      <c r="G116" s="680"/>
      <c r="H116" s="1736"/>
      <c r="I116" s="1655"/>
      <c r="J116" s="1655"/>
      <c r="K116" s="1655"/>
      <c r="L116" s="1656"/>
      <c r="M116" s="1039"/>
      <c r="N116" s="1737"/>
      <c r="O116" s="1737"/>
      <c r="P116" s="1737"/>
      <c r="Q116" s="1737"/>
      <c r="R116" s="1737"/>
      <c r="S116" s="1737"/>
      <c r="T116" s="1737"/>
      <c r="U116" s="1737"/>
      <c r="V116" s="1737"/>
      <c r="W116" s="1737"/>
      <c r="X116" s="1737"/>
      <c r="Y116" s="1738"/>
      <c r="Z116" s="1739"/>
      <c r="AA116" s="1740"/>
      <c r="AB116" s="1740"/>
      <c r="AC116" s="1741"/>
      <c r="AD116" s="1736"/>
      <c r="AE116" s="1655"/>
      <c r="AF116" s="1655"/>
      <c r="AG116" s="1655"/>
      <c r="AH116" s="1656"/>
      <c r="AI116" s="1039"/>
      <c r="AJ116" s="1737"/>
      <c r="AK116" s="1737"/>
      <c r="AL116" s="1737"/>
      <c r="AM116" s="1737"/>
      <c r="AN116" s="1737"/>
      <c r="AO116" s="1737"/>
      <c r="AP116" s="1737"/>
      <c r="AQ116" s="1737"/>
      <c r="AR116" s="1737"/>
      <c r="AS116" s="1737"/>
      <c r="AT116" s="1737"/>
      <c r="AU116" s="1738"/>
      <c r="AV116" s="1739"/>
      <c r="AW116" s="1740"/>
      <c r="AX116" s="1740"/>
      <c r="AY116" s="1742"/>
    </row>
    <row r="117" spans="2:51" ht="24.75" customHeight="1">
      <c r="B117" s="678"/>
      <c r="C117" s="679"/>
      <c r="D117" s="679"/>
      <c r="E117" s="679"/>
      <c r="F117" s="679"/>
      <c r="G117" s="680"/>
      <c r="H117" s="1736"/>
      <c r="I117" s="1655"/>
      <c r="J117" s="1655"/>
      <c r="K117" s="1655"/>
      <c r="L117" s="1656"/>
      <c r="M117" s="1039"/>
      <c r="N117" s="1737"/>
      <c r="O117" s="1737"/>
      <c r="P117" s="1737"/>
      <c r="Q117" s="1737"/>
      <c r="R117" s="1737"/>
      <c r="S117" s="1737"/>
      <c r="T117" s="1737"/>
      <c r="U117" s="1737"/>
      <c r="V117" s="1737"/>
      <c r="W117" s="1737"/>
      <c r="X117" s="1737"/>
      <c r="Y117" s="1738"/>
      <c r="Z117" s="1739"/>
      <c r="AA117" s="1740"/>
      <c r="AB117" s="1740"/>
      <c r="AC117" s="1740"/>
      <c r="AD117" s="1736"/>
      <c r="AE117" s="1655"/>
      <c r="AF117" s="1655"/>
      <c r="AG117" s="1655"/>
      <c r="AH117" s="1656"/>
      <c r="AI117" s="1039"/>
      <c r="AJ117" s="1737"/>
      <c r="AK117" s="1737"/>
      <c r="AL117" s="1737"/>
      <c r="AM117" s="1737"/>
      <c r="AN117" s="1737"/>
      <c r="AO117" s="1737"/>
      <c r="AP117" s="1737"/>
      <c r="AQ117" s="1737"/>
      <c r="AR117" s="1737"/>
      <c r="AS117" s="1737"/>
      <c r="AT117" s="1737"/>
      <c r="AU117" s="1738"/>
      <c r="AV117" s="1739"/>
      <c r="AW117" s="1740"/>
      <c r="AX117" s="1740"/>
      <c r="AY117" s="1742"/>
    </row>
    <row r="118" spans="2:51" ht="24.75" customHeight="1">
      <c r="B118" s="678"/>
      <c r="C118" s="679"/>
      <c r="D118" s="679"/>
      <c r="E118" s="679"/>
      <c r="F118" s="679"/>
      <c r="G118" s="680"/>
      <c r="H118" s="1736"/>
      <c r="I118" s="1655"/>
      <c r="J118" s="1655"/>
      <c r="K118" s="1655"/>
      <c r="L118" s="1656"/>
      <c r="M118" s="1039"/>
      <c r="N118" s="1737"/>
      <c r="O118" s="1737"/>
      <c r="P118" s="1737"/>
      <c r="Q118" s="1737"/>
      <c r="R118" s="1737"/>
      <c r="S118" s="1737"/>
      <c r="T118" s="1737"/>
      <c r="U118" s="1737"/>
      <c r="V118" s="1737"/>
      <c r="W118" s="1737"/>
      <c r="X118" s="1737"/>
      <c r="Y118" s="1738"/>
      <c r="Z118" s="1739"/>
      <c r="AA118" s="1740"/>
      <c r="AB118" s="1740"/>
      <c r="AC118" s="1740"/>
      <c r="AD118" s="1736"/>
      <c r="AE118" s="1655"/>
      <c r="AF118" s="1655"/>
      <c r="AG118" s="1655"/>
      <c r="AH118" s="1656"/>
      <c r="AI118" s="1039"/>
      <c r="AJ118" s="1737"/>
      <c r="AK118" s="1737"/>
      <c r="AL118" s="1737"/>
      <c r="AM118" s="1737"/>
      <c r="AN118" s="1737"/>
      <c r="AO118" s="1737"/>
      <c r="AP118" s="1737"/>
      <c r="AQ118" s="1737"/>
      <c r="AR118" s="1737"/>
      <c r="AS118" s="1737"/>
      <c r="AT118" s="1737"/>
      <c r="AU118" s="1738"/>
      <c r="AV118" s="1739"/>
      <c r="AW118" s="1740"/>
      <c r="AX118" s="1740"/>
      <c r="AY118" s="1742"/>
    </row>
    <row r="119" spans="2:51" ht="24.75" customHeight="1">
      <c r="B119" s="678"/>
      <c r="C119" s="679"/>
      <c r="D119" s="679"/>
      <c r="E119" s="679"/>
      <c r="F119" s="679"/>
      <c r="G119" s="680"/>
      <c r="H119" s="1736"/>
      <c r="I119" s="1655"/>
      <c r="J119" s="1655"/>
      <c r="K119" s="1655"/>
      <c r="L119" s="1656"/>
      <c r="M119" s="1039"/>
      <c r="N119" s="1737"/>
      <c r="O119" s="1737"/>
      <c r="P119" s="1737"/>
      <c r="Q119" s="1737"/>
      <c r="R119" s="1737"/>
      <c r="S119" s="1737"/>
      <c r="T119" s="1737"/>
      <c r="U119" s="1737"/>
      <c r="V119" s="1737"/>
      <c r="W119" s="1737"/>
      <c r="X119" s="1737"/>
      <c r="Y119" s="1738"/>
      <c r="Z119" s="1739"/>
      <c r="AA119" s="1740"/>
      <c r="AB119" s="1740"/>
      <c r="AC119" s="1740"/>
      <c r="AD119" s="1736"/>
      <c r="AE119" s="1655"/>
      <c r="AF119" s="1655"/>
      <c r="AG119" s="1655"/>
      <c r="AH119" s="1656"/>
      <c r="AI119" s="1039"/>
      <c r="AJ119" s="1737"/>
      <c r="AK119" s="1737"/>
      <c r="AL119" s="1737"/>
      <c r="AM119" s="1737"/>
      <c r="AN119" s="1737"/>
      <c r="AO119" s="1737"/>
      <c r="AP119" s="1737"/>
      <c r="AQ119" s="1737"/>
      <c r="AR119" s="1737"/>
      <c r="AS119" s="1737"/>
      <c r="AT119" s="1737"/>
      <c r="AU119" s="1738"/>
      <c r="AV119" s="1739"/>
      <c r="AW119" s="1740"/>
      <c r="AX119" s="1740"/>
      <c r="AY119" s="1742"/>
    </row>
    <row r="120" spans="2:51" ht="24.75" customHeight="1">
      <c r="B120" s="678"/>
      <c r="C120" s="679"/>
      <c r="D120" s="679"/>
      <c r="E120" s="679"/>
      <c r="F120" s="679"/>
      <c r="G120" s="680"/>
      <c r="H120" s="1743"/>
      <c r="I120" s="1647"/>
      <c r="J120" s="1647"/>
      <c r="K120" s="1647"/>
      <c r="L120" s="1648"/>
      <c r="M120" s="1047"/>
      <c r="N120" s="1744"/>
      <c r="O120" s="1744"/>
      <c r="P120" s="1744"/>
      <c r="Q120" s="1744"/>
      <c r="R120" s="1744"/>
      <c r="S120" s="1744"/>
      <c r="T120" s="1744"/>
      <c r="U120" s="1744"/>
      <c r="V120" s="1744"/>
      <c r="W120" s="1744"/>
      <c r="X120" s="1744"/>
      <c r="Y120" s="1745"/>
      <c r="Z120" s="1746"/>
      <c r="AA120" s="1747"/>
      <c r="AB120" s="1747"/>
      <c r="AC120" s="1747"/>
      <c r="AD120" s="1743"/>
      <c r="AE120" s="1647"/>
      <c r="AF120" s="1647"/>
      <c r="AG120" s="1647"/>
      <c r="AH120" s="1648"/>
      <c r="AI120" s="1047"/>
      <c r="AJ120" s="1744"/>
      <c r="AK120" s="1744"/>
      <c r="AL120" s="1744"/>
      <c r="AM120" s="1744"/>
      <c r="AN120" s="1744"/>
      <c r="AO120" s="1744"/>
      <c r="AP120" s="1744"/>
      <c r="AQ120" s="1744"/>
      <c r="AR120" s="1744"/>
      <c r="AS120" s="1744"/>
      <c r="AT120" s="1744"/>
      <c r="AU120" s="1745"/>
      <c r="AV120" s="1746"/>
      <c r="AW120" s="1747"/>
      <c r="AX120" s="1747"/>
      <c r="AY120" s="1748"/>
    </row>
    <row r="121" spans="2:51" ht="24.75" customHeight="1" thickBot="1">
      <c r="B121" s="1066"/>
      <c r="C121" s="1067"/>
      <c r="D121" s="1067"/>
      <c r="E121" s="1067"/>
      <c r="F121" s="1067"/>
      <c r="G121" s="1068"/>
      <c r="H121" s="1771" t="s">
        <v>39</v>
      </c>
      <c r="I121" s="1772"/>
      <c r="J121" s="1772"/>
      <c r="K121" s="1772"/>
      <c r="L121" s="1772"/>
      <c r="M121" s="1071"/>
      <c r="N121" s="1773"/>
      <c r="O121" s="1773"/>
      <c r="P121" s="1773"/>
      <c r="Q121" s="1773"/>
      <c r="R121" s="1773"/>
      <c r="S121" s="1773"/>
      <c r="T121" s="1773"/>
      <c r="U121" s="1773"/>
      <c r="V121" s="1773"/>
      <c r="W121" s="1773"/>
      <c r="X121" s="1773"/>
      <c r="Y121" s="1774"/>
      <c r="Z121" s="1775">
        <f>SUM(Z113:AC120)</f>
        <v>0</v>
      </c>
      <c r="AA121" s="1776"/>
      <c r="AB121" s="1776"/>
      <c r="AC121" s="1777"/>
      <c r="AD121" s="1771" t="s">
        <v>39</v>
      </c>
      <c r="AE121" s="1772"/>
      <c r="AF121" s="1772"/>
      <c r="AG121" s="1772"/>
      <c r="AH121" s="1772"/>
      <c r="AI121" s="1071"/>
      <c r="AJ121" s="1773"/>
      <c r="AK121" s="1773"/>
      <c r="AL121" s="1773"/>
      <c r="AM121" s="1773"/>
      <c r="AN121" s="1773"/>
      <c r="AO121" s="1773"/>
      <c r="AP121" s="1773"/>
      <c r="AQ121" s="1773"/>
      <c r="AR121" s="1773"/>
      <c r="AS121" s="1773"/>
      <c r="AT121" s="1773"/>
      <c r="AU121" s="1774"/>
      <c r="AV121" s="1775">
        <f>SUM(AV113:AY120)</f>
        <v>0</v>
      </c>
      <c r="AW121" s="1776"/>
      <c r="AX121" s="1776"/>
      <c r="AY121" s="1778"/>
    </row>
    <row r="124" spans="2:51" ht="14.4">
      <c r="C124" s="1078" t="s">
        <v>143</v>
      </c>
    </row>
    <row r="125" spans="2:51">
      <c r="C125" s="1532" t="s">
        <v>144</v>
      </c>
    </row>
    <row r="126" spans="2:51" ht="34.549999999999997" customHeight="1">
      <c r="B126" s="1779"/>
      <c r="C126" s="1779"/>
      <c r="D126" s="1780" t="s">
        <v>145</v>
      </c>
      <c r="E126" s="1780"/>
      <c r="F126" s="1780"/>
      <c r="G126" s="1780"/>
      <c r="H126" s="1780"/>
      <c r="I126" s="1780"/>
      <c r="J126" s="1780"/>
      <c r="K126" s="1780"/>
      <c r="L126" s="1780"/>
      <c r="M126" s="1780"/>
      <c r="N126" s="1780" t="s">
        <v>146</v>
      </c>
      <c r="O126" s="1780"/>
      <c r="P126" s="1780"/>
      <c r="Q126" s="1780"/>
      <c r="R126" s="1780"/>
      <c r="S126" s="1780"/>
      <c r="T126" s="1780"/>
      <c r="U126" s="1780"/>
      <c r="V126" s="1780"/>
      <c r="W126" s="1780"/>
      <c r="X126" s="1780"/>
      <c r="Y126" s="1780"/>
      <c r="Z126" s="1780"/>
      <c r="AA126" s="1780"/>
      <c r="AB126" s="1780"/>
      <c r="AC126" s="1780"/>
      <c r="AD126" s="1780"/>
      <c r="AE126" s="1780"/>
      <c r="AF126" s="1780"/>
      <c r="AG126" s="1780"/>
      <c r="AH126" s="1780"/>
      <c r="AI126" s="1780"/>
      <c r="AJ126" s="1780"/>
      <c r="AK126" s="1780"/>
      <c r="AL126" s="1781" t="s">
        <v>147</v>
      </c>
      <c r="AM126" s="1780"/>
      <c r="AN126" s="1780"/>
      <c r="AO126" s="1780"/>
      <c r="AP126" s="1780"/>
      <c r="AQ126" s="1780"/>
      <c r="AR126" s="1780" t="s">
        <v>148</v>
      </c>
      <c r="AS126" s="1780"/>
      <c r="AT126" s="1780"/>
      <c r="AU126" s="1780"/>
      <c r="AV126" s="1780" t="s">
        <v>149</v>
      </c>
      <c r="AW126" s="1780"/>
      <c r="AX126" s="1780"/>
    </row>
    <row r="127" spans="2:51" ht="24.05" customHeight="1">
      <c r="B127" s="1779">
        <v>1</v>
      </c>
      <c r="C127" s="1779">
        <v>1</v>
      </c>
      <c r="D127" s="1782" t="s">
        <v>2179</v>
      </c>
      <c r="E127" s="1782"/>
      <c r="F127" s="1782"/>
      <c r="G127" s="1782"/>
      <c r="H127" s="1782"/>
      <c r="I127" s="1782"/>
      <c r="J127" s="1782"/>
      <c r="K127" s="1782"/>
      <c r="L127" s="1782"/>
      <c r="M127" s="1782"/>
      <c r="N127" s="1782" t="s">
        <v>2180</v>
      </c>
      <c r="O127" s="1782"/>
      <c r="P127" s="1782"/>
      <c r="Q127" s="1782"/>
      <c r="R127" s="1782"/>
      <c r="S127" s="1782"/>
      <c r="T127" s="1782"/>
      <c r="U127" s="1782"/>
      <c r="V127" s="1782"/>
      <c r="W127" s="1782"/>
      <c r="X127" s="1782"/>
      <c r="Y127" s="1782"/>
      <c r="Z127" s="1782"/>
      <c r="AA127" s="1782"/>
      <c r="AB127" s="1782"/>
      <c r="AC127" s="1782"/>
      <c r="AD127" s="1782"/>
      <c r="AE127" s="1782"/>
      <c r="AF127" s="1782"/>
      <c r="AG127" s="1782"/>
      <c r="AH127" s="1782"/>
      <c r="AI127" s="1782"/>
      <c r="AJ127" s="1782"/>
      <c r="AK127" s="1782"/>
      <c r="AL127" s="1785">
        <v>1.4</v>
      </c>
      <c r="AM127" s="1782"/>
      <c r="AN127" s="1782"/>
      <c r="AO127" s="1782"/>
      <c r="AP127" s="1782"/>
      <c r="AQ127" s="1782"/>
      <c r="AR127" s="1594" t="s">
        <v>167</v>
      </c>
      <c r="AS127" s="1594"/>
      <c r="AT127" s="1594"/>
      <c r="AU127" s="1594"/>
      <c r="AV127" s="1594" t="s">
        <v>167</v>
      </c>
      <c r="AW127" s="1594"/>
      <c r="AX127" s="1594"/>
    </row>
    <row r="128" spans="2:51" ht="24.05" customHeight="1">
      <c r="B128" s="1779">
        <v>2</v>
      </c>
      <c r="C128" s="1779">
        <v>1</v>
      </c>
      <c r="D128" s="1782" t="s">
        <v>2181</v>
      </c>
      <c r="E128" s="1782"/>
      <c r="F128" s="1782"/>
      <c r="G128" s="1782"/>
      <c r="H128" s="1782"/>
      <c r="I128" s="1782"/>
      <c r="J128" s="1782"/>
      <c r="K128" s="1782"/>
      <c r="L128" s="1782"/>
      <c r="M128" s="1782"/>
      <c r="N128" s="1782" t="s">
        <v>2180</v>
      </c>
      <c r="O128" s="1782"/>
      <c r="P128" s="1782"/>
      <c r="Q128" s="1782"/>
      <c r="R128" s="1782"/>
      <c r="S128" s="1782"/>
      <c r="T128" s="1782"/>
      <c r="U128" s="1782"/>
      <c r="V128" s="1782"/>
      <c r="W128" s="1782"/>
      <c r="X128" s="1782"/>
      <c r="Y128" s="1782"/>
      <c r="Z128" s="1782"/>
      <c r="AA128" s="1782"/>
      <c r="AB128" s="1782"/>
      <c r="AC128" s="1782"/>
      <c r="AD128" s="1782"/>
      <c r="AE128" s="1782"/>
      <c r="AF128" s="1782"/>
      <c r="AG128" s="1782"/>
      <c r="AH128" s="1782"/>
      <c r="AI128" s="1782"/>
      <c r="AJ128" s="1782"/>
      <c r="AK128" s="1782"/>
      <c r="AL128" s="1785">
        <v>0.9</v>
      </c>
      <c r="AM128" s="1782"/>
      <c r="AN128" s="1782"/>
      <c r="AO128" s="1782"/>
      <c r="AP128" s="1782"/>
      <c r="AQ128" s="1782"/>
      <c r="AR128" s="1594" t="s">
        <v>167</v>
      </c>
      <c r="AS128" s="1594"/>
      <c r="AT128" s="1594"/>
      <c r="AU128" s="1594"/>
      <c r="AV128" s="1594" t="s">
        <v>167</v>
      </c>
      <c r="AW128" s="1594"/>
      <c r="AX128" s="1594"/>
    </row>
    <row r="129" spans="2:50" ht="24.05" customHeight="1">
      <c r="B129" s="1779">
        <v>3</v>
      </c>
      <c r="C129" s="1779">
        <v>1</v>
      </c>
      <c r="D129" s="1782" t="s">
        <v>2182</v>
      </c>
      <c r="E129" s="1782"/>
      <c r="F129" s="1782"/>
      <c r="G129" s="1782"/>
      <c r="H129" s="1782"/>
      <c r="I129" s="1782"/>
      <c r="J129" s="1782"/>
      <c r="K129" s="1782"/>
      <c r="L129" s="1782"/>
      <c r="M129" s="1782"/>
      <c r="N129" s="1782" t="s">
        <v>2180</v>
      </c>
      <c r="O129" s="1782"/>
      <c r="P129" s="1782"/>
      <c r="Q129" s="1782"/>
      <c r="R129" s="1782"/>
      <c r="S129" s="1782"/>
      <c r="T129" s="1782"/>
      <c r="U129" s="1782"/>
      <c r="V129" s="1782"/>
      <c r="W129" s="1782"/>
      <c r="X129" s="1782"/>
      <c r="Y129" s="1782"/>
      <c r="Z129" s="1782"/>
      <c r="AA129" s="1782"/>
      <c r="AB129" s="1782"/>
      <c r="AC129" s="1782"/>
      <c r="AD129" s="1782"/>
      <c r="AE129" s="1782"/>
      <c r="AF129" s="1782"/>
      <c r="AG129" s="1782"/>
      <c r="AH129" s="1782"/>
      <c r="AI129" s="1782"/>
      <c r="AJ129" s="1782"/>
      <c r="AK129" s="1782"/>
      <c r="AL129" s="1785">
        <v>0.7</v>
      </c>
      <c r="AM129" s="1782"/>
      <c r="AN129" s="1782"/>
      <c r="AO129" s="1782"/>
      <c r="AP129" s="1782"/>
      <c r="AQ129" s="1782"/>
      <c r="AR129" s="1594" t="s">
        <v>167</v>
      </c>
      <c r="AS129" s="1594"/>
      <c r="AT129" s="1594"/>
      <c r="AU129" s="1594"/>
      <c r="AV129" s="1594" t="s">
        <v>167</v>
      </c>
      <c r="AW129" s="1594"/>
      <c r="AX129" s="1594"/>
    </row>
    <row r="130" spans="2:50" ht="24.05" customHeight="1">
      <c r="B130" s="1779">
        <v>4</v>
      </c>
      <c r="C130" s="1779">
        <v>1</v>
      </c>
      <c r="D130" s="1782" t="s">
        <v>2183</v>
      </c>
      <c r="E130" s="1782"/>
      <c r="F130" s="1782"/>
      <c r="G130" s="1782"/>
      <c r="H130" s="1782"/>
      <c r="I130" s="1782"/>
      <c r="J130" s="1782"/>
      <c r="K130" s="1782"/>
      <c r="L130" s="1782"/>
      <c r="M130" s="1782"/>
      <c r="N130" s="1782" t="s">
        <v>2180</v>
      </c>
      <c r="O130" s="1782"/>
      <c r="P130" s="1782"/>
      <c r="Q130" s="1782"/>
      <c r="R130" s="1782"/>
      <c r="S130" s="1782"/>
      <c r="T130" s="1782"/>
      <c r="U130" s="1782"/>
      <c r="V130" s="1782"/>
      <c r="W130" s="1782"/>
      <c r="X130" s="1782"/>
      <c r="Y130" s="1782"/>
      <c r="Z130" s="1782"/>
      <c r="AA130" s="1782"/>
      <c r="AB130" s="1782"/>
      <c r="AC130" s="1782"/>
      <c r="AD130" s="1782"/>
      <c r="AE130" s="1782"/>
      <c r="AF130" s="1782"/>
      <c r="AG130" s="1782"/>
      <c r="AH130" s="1782"/>
      <c r="AI130" s="1782"/>
      <c r="AJ130" s="1782"/>
      <c r="AK130" s="1782"/>
      <c r="AL130" s="1785">
        <v>0.6</v>
      </c>
      <c r="AM130" s="1782"/>
      <c r="AN130" s="1782"/>
      <c r="AO130" s="1782"/>
      <c r="AP130" s="1782"/>
      <c r="AQ130" s="1782"/>
      <c r="AR130" s="1594" t="s">
        <v>167</v>
      </c>
      <c r="AS130" s="1594"/>
      <c r="AT130" s="1594"/>
      <c r="AU130" s="1594"/>
      <c r="AV130" s="1594" t="s">
        <v>167</v>
      </c>
      <c r="AW130" s="1594"/>
      <c r="AX130" s="1594"/>
    </row>
    <row r="131" spans="2:50" ht="24.05" customHeight="1">
      <c r="B131" s="1779">
        <v>5</v>
      </c>
      <c r="C131" s="1779">
        <v>1</v>
      </c>
      <c r="D131" s="1789" t="s">
        <v>2184</v>
      </c>
      <c r="E131" s="1548"/>
      <c r="F131" s="1548"/>
      <c r="G131" s="1548"/>
      <c r="H131" s="1548"/>
      <c r="I131" s="1548"/>
      <c r="J131" s="1548"/>
      <c r="K131" s="1548"/>
      <c r="L131" s="1548"/>
      <c r="M131" s="1790"/>
      <c r="N131" s="1789" t="s">
        <v>2180</v>
      </c>
      <c r="O131" s="1548"/>
      <c r="P131" s="1548"/>
      <c r="Q131" s="1548"/>
      <c r="R131" s="1548"/>
      <c r="S131" s="1548"/>
      <c r="T131" s="1548"/>
      <c r="U131" s="1548"/>
      <c r="V131" s="1548"/>
      <c r="W131" s="1548"/>
      <c r="X131" s="1548"/>
      <c r="Y131" s="1548"/>
      <c r="Z131" s="1548"/>
      <c r="AA131" s="1548"/>
      <c r="AB131" s="1548"/>
      <c r="AC131" s="1548"/>
      <c r="AD131" s="1548"/>
      <c r="AE131" s="1548"/>
      <c r="AF131" s="1548"/>
      <c r="AG131" s="1548"/>
      <c r="AH131" s="1548"/>
      <c r="AI131" s="1548"/>
      <c r="AJ131" s="1548"/>
      <c r="AK131" s="1790"/>
      <c r="AL131" s="1786">
        <v>0.2</v>
      </c>
      <c r="AM131" s="1787"/>
      <c r="AN131" s="1787"/>
      <c r="AO131" s="1787"/>
      <c r="AP131" s="1787"/>
      <c r="AQ131" s="1788"/>
      <c r="AR131" s="1594" t="s">
        <v>167</v>
      </c>
      <c r="AS131" s="1594"/>
      <c r="AT131" s="1594"/>
      <c r="AU131" s="1594"/>
      <c r="AV131" s="1594" t="s">
        <v>167</v>
      </c>
      <c r="AW131" s="1594"/>
      <c r="AX131" s="1594"/>
    </row>
    <row r="132" spans="2:50" ht="24.05" customHeight="1">
      <c r="B132" s="1779">
        <v>6</v>
      </c>
      <c r="C132" s="1779">
        <v>1</v>
      </c>
      <c r="D132" s="1782" t="s">
        <v>2185</v>
      </c>
      <c r="E132" s="1782"/>
      <c r="F132" s="1782"/>
      <c r="G132" s="1782"/>
      <c r="H132" s="1782"/>
      <c r="I132" s="1782"/>
      <c r="J132" s="1782"/>
      <c r="K132" s="1782"/>
      <c r="L132" s="1782"/>
      <c r="M132" s="1782"/>
      <c r="N132" s="1782" t="s">
        <v>2180</v>
      </c>
      <c r="O132" s="1782"/>
      <c r="P132" s="1782"/>
      <c r="Q132" s="1782"/>
      <c r="R132" s="1782"/>
      <c r="S132" s="1782"/>
      <c r="T132" s="1782"/>
      <c r="U132" s="1782"/>
      <c r="V132" s="1782"/>
      <c r="W132" s="1782"/>
      <c r="X132" s="1782"/>
      <c r="Y132" s="1782"/>
      <c r="Z132" s="1782"/>
      <c r="AA132" s="1782"/>
      <c r="AB132" s="1782"/>
      <c r="AC132" s="1782"/>
      <c r="AD132" s="1782"/>
      <c r="AE132" s="1782"/>
      <c r="AF132" s="1782"/>
      <c r="AG132" s="1782"/>
      <c r="AH132" s="1782"/>
      <c r="AI132" s="1782"/>
      <c r="AJ132" s="1782"/>
      <c r="AK132" s="1782"/>
      <c r="AL132" s="1785">
        <v>0.1</v>
      </c>
      <c r="AM132" s="1782"/>
      <c r="AN132" s="1782"/>
      <c r="AO132" s="1782"/>
      <c r="AP132" s="1782"/>
      <c r="AQ132" s="1782"/>
      <c r="AR132" s="1594" t="s">
        <v>167</v>
      </c>
      <c r="AS132" s="1594"/>
      <c r="AT132" s="1594"/>
      <c r="AU132" s="1594"/>
      <c r="AV132" s="1594" t="s">
        <v>167</v>
      </c>
      <c r="AW132" s="1594"/>
      <c r="AX132" s="1594"/>
    </row>
    <row r="133" spans="2:50" ht="24.05" customHeight="1">
      <c r="B133" s="1779">
        <v>7</v>
      </c>
      <c r="C133" s="1779">
        <v>1</v>
      </c>
      <c r="D133" s="1782"/>
      <c r="E133" s="1782"/>
      <c r="F133" s="1782"/>
      <c r="G133" s="1782"/>
      <c r="H133" s="1782"/>
      <c r="I133" s="1782"/>
      <c r="J133" s="1782"/>
      <c r="K133" s="1782"/>
      <c r="L133" s="1782"/>
      <c r="M133" s="1782"/>
      <c r="N133" s="1782"/>
      <c r="O133" s="1782"/>
      <c r="P133" s="1782"/>
      <c r="Q133" s="1782"/>
      <c r="R133" s="1782"/>
      <c r="S133" s="1782"/>
      <c r="T133" s="1782"/>
      <c r="U133" s="1782"/>
      <c r="V133" s="1782"/>
      <c r="W133" s="1782"/>
      <c r="X133" s="1782"/>
      <c r="Y133" s="1782"/>
      <c r="Z133" s="1782"/>
      <c r="AA133" s="1782"/>
      <c r="AB133" s="1782"/>
      <c r="AC133" s="1782"/>
      <c r="AD133" s="1782"/>
      <c r="AE133" s="1782"/>
      <c r="AF133" s="1782"/>
      <c r="AG133" s="1782"/>
      <c r="AH133" s="1782"/>
      <c r="AI133" s="1782"/>
      <c r="AJ133" s="1782"/>
      <c r="AK133" s="1782"/>
      <c r="AL133" s="1785"/>
      <c r="AM133" s="1782"/>
      <c r="AN133" s="1782"/>
      <c r="AO133" s="1782"/>
      <c r="AP133" s="1782"/>
      <c r="AQ133" s="1782"/>
      <c r="AR133" s="1782"/>
      <c r="AS133" s="1782"/>
      <c r="AT133" s="1782"/>
      <c r="AU133" s="1782"/>
      <c r="AV133" s="1782"/>
      <c r="AW133" s="1782"/>
      <c r="AX133" s="1782"/>
    </row>
    <row r="134" spans="2:50" ht="24.05" customHeight="1">
      <c r="B134" s="1779">
        <v>8</v>
      </c>
      <c r="C134" s="1779">
        <v>1</v>
      </c>
      <c r="D134" s="1559"/>
      <c r="E134" s="1552"/>
      <c r="F134" s="1552"/>
      <c r="G134" s="1552"/>
      <c r="H134" s="1552"/>
      <c r="I134" s="1552"/>
      <c r="J134" s="1552"/>
      <c r="K134" s="1552"/>
      <c r="L134" s="1552"/>
      <c r="M134" s="1552"/>
      <c r="N134" s="1559"/>
      <c r="O134" s="1552"/>
      <c r="P134" s="1552"/>
      <c r="Q134" s="1552"/>
      <c r="R134" s="1552"/>
      <c r="S134" s="1552"/>
      <c r="T134" s="1552"/>
      <c r="U134" s="1552"/>
      <c r="V134" s="1552"/>
      <c r="W134" s="1552"/>
      <c r="X134" s="1552"/>
      <c r="Y134" s="1552"/>
      <c r="Z134" s="1552"/>
      <c r="AA134" s="1552"/>
      <c r="AB134" s="1552"/>
      <c r="AC134" s="1552"/>
      <c r="AD134" s="1552"/>
      <c r="AE134" s="1552"/>
      <c r="AF134" s="1552"/>
      <c r="AG134" s="1552"/>
      <c r="AH134" s="1552"/>
      <c r="AI134" s="1552"/>
      <c r="AJ134" s="1552"/>
      <c r="AK134" s="1553"/>
      <c r="AL134" s="1552"/>
      <c r="AM134" s="1552"/>
      <c r="AN134" s="1552"/>
      <c r="AO134" s="1552"/>
      <c r="AP134" s="1552"/>
      <c r="AQ134" s="1553"/>
      <c r="AR134" s="1782"/>
      <c r="AS134" s="1782"/>
      <c r="AT134" s="1782"/>
      <c r="AU134" s="1782"/>
      <c r="AV134" s="1782"/>
      <c r="AW134" s="1782"/>
      <c r="AX134" s="1782"/>
    </row>
    <row r="135" spans="2:50" ht="24.05" customHeight="1">
      <c r="B135" s="1779">
        <v>9</v>
      </c>
      <c r="C135" s="1779">
        <v>1</v>
      </c>
      <c r="D135" s="1782"/>
      <c r="E135" s="1782"/>
      <c r="F135" s="1782"/>
      <c r="G135" s="1782"/>
      <c r="H135" s="1782"/>
      <c r="I135" s="1782"/>
      <c r="J135" s="1782"/>
      <c r="K135" s="1782"/>
      <c r="L135" s="1782"/>
      <c r="M135" s="1782"/>
      <c r="N135" s="1782"/>
      <c r="O135" s="1782"/>
      <c r="P135" s="1782"/>
      <c r="Q135" s="1782"/>
      <c r="R135" s="1782"/>
      <c r="S135" s="1782"/>
      <c r="T135" s="1782"/>
      <c r="U135" s="1782"/>
      <c r="V135" s="1782"/>
      <c r="W135" s="1782"/>
      <c r="X135" s="1782"/>
      <c r="Y135" s="1782"/>
      <c r="Z135" s="1782"/>
      <c r="AA135" s="1782"/>
      <c r="AB135" s="1782"/>
      <c r="AC135" s="1782"/>
      <c r="AD135" s="1782"/>
      <c r="AE135" s="1782"/>
      <c r="AF135" s="1782"/>
      <c r="AG135" s="1782"/>
      <c r="AH135" s="1782"/>
      <c r="AI135" s="1782"/>
      <c r="AJ135" s="1782"/>
      <c r="AK135" s="1782"/>
      <c r="AL135" s="1785"/>
      <c r="AM135" s="1782"/>
      <c r="AN135" s="1782"/>
      <c r="AO135" s="1782"/>
      <c r="AP135" s="1782"/>
      <c r="AQ135" s="1782"/>
      <c r="AR135" s="1782"/>
      <c r="AS135" s="1782"/>
      <c r="AT135" s="1782"/>
      <c r="AU135" s="1782"/>
      <c r="AV135" s="1782"/>
      <c r="AW135" s="1782"/>
      <c r="AX135" s="1782"/>
    </row>
    <row r="136" spans="2:50" ht="24.05" customHeight="1">
      <c r="B136" s="1779">
        <v>10</v>
      </c>
      <c r="C136" s="1779">
        <v>1</v>
      </c>
      <c r="D136" s="1782"/>
      <c r="E136" s="1782"/>
      <c r="F136" s="1782"/>
      <c r="G136" s="1782"/>
      <c r="H136" s="1782"/>
      <c r="I136" s="1782"/>
      <c r="J136" s="1782"/>
      <c r="K136" s="1782"/>
      <c r="L136" s="1782"/>
      <c r="M136" s="1782"/>
      <c r="N136" s="1782"/>
      <c r="O136" s="1782"/>
      <c r="P136" s="1782"/>
      <c r="Q136" s="1782"/>
      <c r="R136" s="1782"/>
      <c r="S136" s="1782"/>
      <c r="T136" s="1782"/>
      <c r="U136" s="1782"/>
      <c r="V136" s="1782"/>
      <c r="W136" s="1782"/>
      <c r="X136" s="1782"/>
      <c r="Y136" s="1782"/>
      <c r="Z136" s="1782"/>
      <c r="AA136" s="1782"/>
      <c r="AB136" s="1782"/>
      <c r="AC136" s="1782"/>
      <c r="AD136" s="1782"/>
      <c r="AE136" s="1782"/>
      <c r="AF136" s="1782"/>
      <c r="AG136" s="1782"/>
      <c r="AH136" s="1782"/>
      <c r="AI136" s="1782"/>
      <c r="AJ136" s="1782"/>
      <c r="AK136" s="1782"/>
      <c r="AL136" s="1785"/>
      <c r="AM136" s="1782"/>
      <c r="AN136" s="1782"/>
      <c r="AO136" s="1782"/>
      <c r="AP136" s="1782"/>
      <c r="AQ136" s="1782"/>
      <c r="AR136" s="1782"/>
      <c r="AS136" s="1782"/>
      <c r="AT136" s="1782"/>
      <c r="AU136" s="1782"/>
      <c r="AV136" s="1782"/>
      <c r="AW136" s="1782"/>
      <c r="AX136" s="1782"/>
    </row>
    <row r="138" spans="2:50" ht="23.25" hidden="1" customHeight="1">
      <c r="B138" s="1532" t="s">
        <v>152</v>
      </c>
    </row>
    <row r="139" spans="2:50" ht="36" hidden="1" customHeight="1">
      <c r="B139" s="1780" t="s">
        <v>153</v>
      </c>
      <c r="C139" s="1780"/>
      <c r="D139" s="1780"/>
      <c r="E139" s="1780"/>
      <c r="F139" s="1780"/>
      <c r="G139" s="1780"/>
      <c r="H139" s="1780"/>
      <c r="I139" s="1594"/>
      <c r="J139" s="1594"/>
      <c r="K139" s="1594"/>
      <c r="L139" s="1594"/>
      <c r="M139" s="1594"/>
      <c r="N139" s="1594"/>
      <c r="O139" s="1594"/>
      <c r="P139" s="1594"/>
      <c r="Q139" s="1594"/>
      <c r="R139" s="1594"/>
      <c r="S139" s="1594"/>
      <c r="T139" s="1594"/>
      <c r="U139" s="1594"/>
      <c r="V139" s="1594"/>
      <c r="W139" s="1594"/>
      <c r="X139" s="1594"/>
      <c r="Y139" s="1594"/>
    </row>
    <row r="140" spans="2:50" ht="36" hidden="1" customHeight="1">
      <c r="B140" s="1965" t="s">
        <v>291</v>
      </c>
      <c r="C140" s="1966"/>
      <c r="D140" s="1966"/>
      <c r="E140" s="1966"/>
      <c r="F140" s="1966"/>
      <c r="G140" s="1966"/>
      <c r="H140" s="1967"/>
      <c r="I140" s="1559" t="s">
        <v>155</v>
      </c>
      <c r="J140" s="1552"/>
      <c r="K140" s="1552"/>
      <c r="L140" s="1552"/>
      <c r="M140" s="1553"/>
      <c r="N140" s="1968" t="s">
        <v>156</v>
      </c>
      <c r="O140" s="1966"/>
      <c r="P140" s="1966"/>
      <c r="Q140" s="1966"/>
      <c r="R140" s="1966"/>
      <c r="S140" s="1966"/>
      <c r="T140" s="1967"/>
      <c r="U140" s="1559" t="s">
        <v>155</v>
      </c>
      <c r="V140" s="1552"/>
      <c r="W140" s="1552"/>
      <c r="X140" s="1552"/>
      <c r="Y140" s="1553"/>
      <c r="Z140" s="1968" t="s">
        <v>157</v>
      </c>
      <c r="AA140" s="1966"/>
      <c r="AB140" s="1966"/>
      <c r="AC140" s="1966"/>
      <c r="AD140" s="1966"/>
      <c r="AE140" s="1966"/>
      <c r="AF140" s="1967"/>
      <c r="AG140" s="1559" t="s">
        <v>155</v>
      </c>
      <c r="AH140" s="1552"/>
      <c r="AI140" s="1552"/>
      <c r="AJ140" s="1552"/>
      <c r="AK140" s="1553"/>
      <c r="AL140" s="1968" t="s">
        <v>158</v>
      </c>
      <c r="AM140" s="1966"/>
      <c r="AN140" s="1966"/>
      <c r="AO140" s="1966"/>
      <c r="AP140" s="1966"/>
      <c r="AQ140" s="1966"/>
      <c r="AR140" s="1967"/>
      <c r="AS140" s="1559" t="s">
        <v>155</v>
      </c>
      <c r="AT140" s="1552"/>
      <c r="AU140" s="1552"/>
      <c r="AV140" s="1552"/>
      <c r="AW140" s="1553"/>
    </row>
    <row r="141" spans="2:50" ht="36" hidden="1" customHeight="1">
      <c r="B141" s="1968" t="s">
        <v>159</v>
      </c>
      <c r="C141" s="1966"/>
      <c r="D141" s="1966"/>
      <c r="E141" s="1966"/>
      <c r="F141" s="1966"/>
      <c r="G141" s="1966"/>
      <c r="H141" s="1967"/>
      <c r="I141" s="1789"/>
      <c r="J141" s="1548"/>
      <c r="K141" s="1548"/>
      <c r="L141" s="1548"/>
      <c r="M141" s="1790"/>
      <c r="N141" s="1968" t="s">
        <v>160</v>
      </c>
      <c r="O141" s="1966"/>
      <c r="P141" s="1966"/>
      <c r="Q141" s="1966"/>
      <c r="R141" s="1966"/>
      <c r="S141" s="1966"/>
      <c r="T141" s="1967"/>
      <c r="U141" s="1789"/>
      <c r="V141" s="1548"/>
      <c r="W141" s="1548"/>
      <c r="X141" s="1548"/>
      <c r="Y141" s="1790"/>
      <c r="Z141" s="1968" t="s">
        <v>161</v>
      </c>
      <c r="AA141" s="1966"/>
      <c r="AB141" s="1966"/>
      <c r="AC141" s="1966"/>
      <c r="AD141" s="1966"/>
      <c r="AE141" s="1966"/>
      <c r="AF141" s="1967"/>
      <c r="AG141" s="1789"/>
      <c r="AH141" s="1548"/>
      <c r="AI141" s="1548"/>
      <c r="AJ141" s="1548"/>
      <c r="AK141" s="1790"/>
      <c r="AL141" s="1965" t="s">
        <v>162</v>
      </c>
      <c r="AM141" s="1966"/>
      <c r="AN141" s="1966"/>
      <c r="AO141" s="1966"/>
      <c r="AP141" s="1966"/>
      <c r="AQ141" s="1966"/>
      <c r="AR141" s="1967"/>
      <c r="AS141" s="1789"/>
      <c r="AT141" s="1548"/>
      <c r="AU141" s="1548"/>
      <c r="AV141" s="1548"/>
      <c r="AW141" s="1790"/>
    </row>
    <row r="142" spans="2:50">
      <c r="C142" s="1532" t="s">
        <v>163</v>
      </c>
    </row>
    <row r="143" spans="2:50" ht="34.549999999999997" customHeight="1">
      <c r="B143" s="1779"/>
      <c r="C143" s="1779"/>
      <c r="D143" s="1780" t="s">
        <v>145</v>
      </c>
      <c r="E143" s="1780"/>
      <c r="F143" s="1780"/>
      <c r="G143" s="1780"/>
      <c r="H143" s="1780"/>
      <c r="I143" s="1780"/>
      <c r="J143" s="1780"/>
      <c r="K143" s="1780"/>
      <c r="L143" s="1780"/>
      <c r="M143" s="1780"/>
      <c r="N143" s="1780" t="s">
        <v>146</v>
      </c>
      <c r="O143" s="1780"/>
      <c r="P143" s="1780"/>
      <c r="Q143" s="1780"/>
      <c r="R143" s="1780"/>
      <c r="S143" s="1780"/>
      <c r="T143" s="1780"/>
      <c r="U143" s="1780"/>
      <c r="V143" s="1780"/>
      <c r="W143" s="1780"/>
      <c r="X143" s="1780"/>
      <c r="Y143" s="1780"/>
      <c r="Z143" s="1780"/>
      <c r="AA143" s="1780"/>
      <c r="AB143" s="1780"/>
      <c r="AC143" s="1780"/>
      <c r="AD143" s="1780"/>
      <c r="AE143" s="1780"/>
      <c r="AF143" s="1780"/>
      <c r="AG143" s="1780"/>
      <c r="AH143" s="1780"/>
      <c r="AI143" s="1780"/>
      <c r="AJ143" s="1780"/>
      <c r="AK143" s="1780"/>
      <c r="AL143" s="1781" t="s">
        <v>147</v>
      </c>
      <c r="AM143" s="1780"/>
      <c r="AN143" s="1780"/>
      <c r="AO143" s="1780"/>
      <c r="AP143" s="1780"/>
      <c r="AQ143" s="1780"/>
      <c r="AR143" s="1780" t="s">
        <v>148</v>
      </c>
      <c r="AS143" s="1780"/>
      <c r="AT143" s="1780"/>
      <c r="AU143" s="1780"/>
      <c r="AV143" s="1780" t="s">
        <v>149</v>
      </c>
      <c r="AW143" s="1780"/>
      <c r="AX143" s="1780"/>
    </row>
    <row r="144" spans="2:50" ht="24.05" customHeight="1">
      <c r="B144" s="1779">
        <v>1</v>
      </c>
      <c r="C144" s="1779">
        <v>1</v>
      </c>
      <c r="D144" s="1782"/>
      <c r="E144" s="1782"/>
      <c r="F144" s="1782"/>
      <c r="G144" s="1782"/>
      <c r="H144" s="1782"/>
      <c r="I144" s="1782"/>
      <c r="J144" s="1782"/>
      <c r="K144" s="1782"/>
      <c r="L144" s="1782"/>
      <c r="M144" s="1782"/>
      <c r="N144" s="1782"/>
      <c r="O144" s="1782"/>
      <c r="P144" s="1782"/>
      <c r="Q144" s="1782"/>
      <c r="R144" s="1782"/>
      <c r="S144" s="1782"/>
      <c r="T144" s="1782"/>
      <c r="U144" s="1782"/>
      <c r="V144" s="1782"/>
      <c r="W144" s="1782"/>
      <c r="X144" s="1782"/>
      <c r="Y144" s="1782"/>
      <c r="Z144" s="1782"/>
      <c r="AA144" s="1782"/>
      <c r="AB144" s="1782"/>
      <c r="AC144" s="1782"/>
      <c r="AD144" s="1782"/>
      <c r="AE144" s="1782"/>
      <c r="AF144" s="1782"/>
      <c r="AG144" s="1782"/>
      <c r="AH144" s="1782"/>
      <c r="AI144" s="1782"/>
      <c r="AJ144" s="1782"/>
      <c r="AK144" s="1782"/>
      <c r="AL144" s="1785"/>
      <c r="AM144" s="1782"/>
      <c r="AN144" s="1782"/>
      <c r="AO144" s="1782"/>
      <c r="AP144" s="1782"/>
      <c r="AQ144" s="1782"/>
      <c r="AR144" s="1782"/>
      <c r="AS144" s="1782"/>
      <c r="AT144" s="1782"/>
      <c r="AU144" s="1782"/>
      <c r="AV144" s="1782"/>
      <c r="AW144" s="1782"/>
      <c r="AX144" s="1782"/>
    </row>
    <row r="145" spans="2:50" ht="24.05" customHeight="1">
      <c r="B145" s="1779">
        <v>2</v>
      </c>
      <c r="C145" s="1779">
        <v>1</v>
      </c>
      <c r="D145" s="1782"/>
      <c r="E145" s="1782"/>
      <c r="F145" s="1782"/>
      <c r="G145" s="1782"/>
      <c r="H145" s="1782"/>
      <c r="I145" s="1782"/>
      <c r="J145" s="1782"/>
      <c r="K145" s="1782"/>
      <c r="L145" s="1782"/>
      <c r="M145" s="1782"/>
      <c r="N145" s="1782"/>
      <c r="O145" s="1782"/>
      <c r="P145" s="1782"/>
      <c r="Q145" s="1782"/>
      <c r="R145" s="1782"/>
      <c r="S145" s="1782"/>
      <c r="T145" s="1782"/>
      <c r="U145" s="1782"/>
      <c r="V145" s="1782"/>
      <c r="W145" s="1782"/>
      <c r="X145" s="1782"/>
      <c r="Y145" s="1782"/>
      <c r="Z145" s="1782"/>
      <c r="AA145" s="1782"/>
      <c r="AB145" s="1782"/>
      <c r="AC145" s="1782"/>
      <c r="AD145" s="1782"/>
      <c r="AE145" s="1782"/>
      <c r="AF145" s="1782"/>
      <c r="AG145" s="1782"/>
      <c r="AH145" s="1782"/>
      <c r="AI145" s="1782"/>
      <c r="AJ145" s="1782"/>
      <c r="AK145" s="1782"/>
      <c r="AL145" s="1785"/>
      <c r="AM145" s="1782"/>
      <c r="AN145" s="1782"/>
      <c r="AO145" s="1782"/>
      <c r="AP145" s="1782"/>
      <c r="AQ145" s="1782"/>
      <c r="AR145" s="1782"/>
      <c r="AS145" s="1782"/>
      <c r="AT145" s="1782"/>
      <c r="AU145" s="1782"/>
      <c r="AV145" s="1782"/>
      <c r="AW145" s="1782"/>
      <c r="AX145" s="1782"/>
    </row>
    <row r="146" spans="2:50" ht="24.05" customHeight="1">
      <c r="B146" s="1779">
        <v>3</v>
      </c>
      <c r="C146" s="1779">
        <v>1</v>
      </c>
      <c r="D146" s="1782"/>
      <c r="E146" s="1782"/>
      <c r="F146" s="1782"/>
      <c r="G146" s="1782"/>
      <c r="H146" s="1782"/>
      <c r="I146" s="1782"/>
      <c r="J146" s="1782"/>
      <c r="K146" s="1782"/>
      <c r="L146" s="1782"/>
      <c r="M146" s="1782"/>
      <c r="N146" s="1782"/>
      <c r="O146" s="1782"/>
      <c r="P146" s="1782"/>
      <c r="Q146" s="1782"/>
      <c r="R146" s="1782"/>
      <c r="S146" s="1782"/>
      <c r="T146" s="1782"/>
      <c r="U146" s="1782"/>
      <c r="V146" s="1782"/>
      <c r="W146" s="1782"/>
      <c r="X146" s="1782"/>
      <c r="Y146" s="1782"/>
      <c r="Z146" s="1782"/>
      <c r="AA146" s="1782"/>
      <c r="AB146" s="1782"/>
      <c r="AC146" s="1782"/>
      <c r="AD146" s="1782"/>
      <c r="AE146" s="1782"/>
      <c r="AF146" s="1782"/>
      <c r="AG146" s="1782"/>
      <c r="AH146" s="1782"/>
      <c r="AI146" s="1782"/>
      <c r="AJ146" s="1782"/>
      <c r="AK146" s="1782"/>
      <c r="AL146" s="1785"/>
      <c r="AM146" s="1782"/>
      <c r="AN146" s="1782"/>
      <c r="AO146" s="1782"/>
      <c r="AP146" s="1782"/>
      <c r="AQ146" s="1782"/>
      <c r="AR146" s="1782"/>
      <c r="AS146" s="1782"/>
      <c r="AT146" s="1782"/>
      <c r="AU146" s="1782"/>
      <c r="AV146" s="1782"/>
      <c r="AW146" s="1782"/>
      <c r="AX146" s="1782"/>
    </row>
    <row r="147" spans="2:50" ht="24.05" customHeight="1">
      <c r="B147" s="1779">
        <v>4</v>
      </c>
      <c r="C147" s="1779">
        <v>1</v>
      </c>
      <c r="D147" s="1782"/>
      <c r="E147" s="1782"/>
      <c r="F147" s="1782"/>
      <c r="G147" s="1782"/>
      <c r="H147" s="1782"/>
      <c r="I147" s="1782"/>
      <c r="J147" s="1782"/>
      <c r="K147" s="1782"/>
      <c r="L147" s="1782"/>
      <c r="M147" s="1782"/>
      <c r="N147" s="1782"/>
      <c r="O147" s="1782"/>
      <c r="P147" s="1782"/>
      <c r="Q147" s="1782"/>
      <c r="R147" s="1782"/>
      <c r="S147" s="1782"/>
      <c r="T147" s="1782"/>
      <c r="U147" s="1782"/>
      <c r="V147" s="1782"/>
      <c r="W147" s="1782"/>
      <c r="X147" s="1782"/>
      <c r="Y147" s="1782"/>
      <c r="Z147" s="1782"/>
      <c r="AA147" s="1782"/>
      <c r="AB147" s="1782"/>
      <c r="AC147" s="1782"/>
      <c r="AD147" s="1782"/>
      <c r="AE147" s="1782"/>
      <c r="AF147" s="1782"/>
      <c r="AG147" s="1782"/>
      <c r="AH147" s="1782"/>
      <c r="AI147" s="1782"/>
      <c r="AJ147" s="1782"/>
      <c r="AK147" s="1782"/>
      <c r="AL147" s="1785"/>
      <c r="AM147" s="1782"/>
      <c r="AN147" s="1782"/>
      <c r="AO147" s="1782"/>
      <c r="AP147" s="1782"/>
      <c r="AQ147" s="1782"/>
      <c r="AR147" s="1782"/>
      <c r="AS147" s="1782"/>
      <c r="AT147" s="1782"/>
      <c r="AU147" s="1782"/>
      <c r="AV147" s="1782"/>
      <c r="AW147" s="1782"/>
      <c r="AX147" s="1782"/>
    </row>
    <row r="148" spans="2:50" ht="24.05" customHeight="1">
      <c r="B148" s="1779">
        <v>5</v>
      </c>
      <c r="C148" s="1779">
        <v>1</v>
      </c>
      <c r="D148" s="1782"/>
      <c r="E148" s="1782"/>
      <c r="F148" s="1782"/>
      <c r="G148" s="1782"/>
      <c r="H148" s="1782"/>
      <c r="I148" s="1782"/>
      <c r="J148" s="1782"/>
      <c r="K148" s="1782"/>
      <c r="L148" s="1782"/>
      <c r="M148" s="1782"/>
      <c r="N148" s="1782"/>
      <c r="O148" s="1782"/>
      <c r="P148" s="1782"/>
      <c r="Q148" s="1782"/>
      <c r="R148" s="1782"/>
      <c r="S148" s="1782"/>
      <c r="T148" s="1782"/>
      <c r="U148" s="1782"/>
      <c r="V148" s="1782"/>
      <c r="W148" s="1782"/>
      <c r="X148" s="1782"/>
      <c r="Y148" s="1782"/>
      <c r="Z148" s="1782"/>
      <c r="AA148" s="1782"/>
      <c r="AB148" s="1782"/>
      <c r="AC148" s="1782"/>
      <c r="AD148" s="1782"/>
      <c r="AE148" s="1782"/>
      <c r="AF148" s="1782"/>
      <c r="AG148" s="1782"/>
      <c r="AH148" s="1782"/>
      <c r="AI148" s="1782"/>
      <c r="AJ148" s="1782"/>
      <c r="AK148" s="1782"/>
      <c r="AL148" s="1785"/>
      <c r="AM148" s="1782"/>
      <c r="AN148" s="1782"/>
      <c r="AO148" s="1782"/>
      <c r="AP148" s="1782"/>
      <c r="AQ148" s="1782"/>
      <c r="AR148" s="1782"/>
      <c r="AS148" s="1782"/>
      <c r="AT148" s="1782"/>
      <c r="AU148" s="1782"/>
      <c r="AV148" s="1782"/>
      <c r="AW148" s="1782"/>
      <c r="AX148" s="1782"/>
    </row>
    <row r="149" spans="2:50" ht="24.05" customHeight="1">
      <c r="B149" s="1779">
        <v>6</v>
      </c>
      <c r="C149" s="1779">
        <v>1</v>
      </c>
      <c r="D149" s="1782"/>
      <c r="E149" s="1782"/>
      <c r="F149" s="1782"/>
      <c r="G149" s="1782"/>
      <c r="H149" s="1782"/>
      <c r="I149" s="1782"/>
      <c r="J149" s="1782"/>
      <c r="K149" s="1782"/>
      <c r="L149" s="1782"/>
      <c r="M149" s="1782"/>
      <c r="N149" s="1782"/>
      <c r="O149" s="1782"/>
      <c r="P149" s="1782"/>
      <c r="Q149" s="1782"/>
      <c r="R149" s="1782"/>
      <c r="S149" s="1782"/>
      <c r="T149" s="1782"/>
      <c r="U149" s="1782"/>
      <c r="V149" s="1782"/>
      <c r="W149" s="1782"/>
      <c r="X149" s="1782"/>
      <c r="Y149" s="1782"/>
      <c r="Z149" s="1782"/>
      <c r="AA149" s="1782"/>
      <c r="AB149" s="1782"/>
      <c r="AC149" s="1782"/>
      <c r="AD149" s="1782"/>
      <c r="AE149" s="1782"/>
      <c r="AF149" s="1782"/>
      <c r="AG149" s="1782"/>
      <c r="AH149" s="1782"/>
      <c r="AI149" s="1782"/>
      <c r="AJ149" s="1782"/>
      <c r="AK149" s="1782"/>
      <c r="AL149" s="1785"/>
      <c r="AM149" s="1782"/>
      <c r="AN149" s="1782"/>
      <c r="AO149" s="1782"/>
      <c r="AP149" s="1782"/>
      <c r="AQ149" s="1782"/>
      <c r="AR149" s="1782"/>
      <c r="AS149" s="1782"/>
      <c r="AT149" s="1782"/>
      <c r="AU149" s="1782"/>
      <c r="AV149" s="1782"/>
      <c r="AW149" s="1782"/>
      <c r="AX149" s="1782"/>
    </row>
    <row r="150" spans="2:50" ht="24.05" customHeight="1">
      <c r="B150" s="1779">
        <v>7</v>
      </c>
      <c r="C150" s="1779">
        <v>1</v>
      </c>
      <c r="D150" s="1782"/>
      <c r="E150" s="1782"/>
      <c r="F150" s="1782"/>
      <c r="G150" s="1782"/>
      <c r="H150" s="1782"/>
      <c r="I150" s="1782"/>
      <c r="J150" s="1782"/>
      <c r="K150" s="1782"/>
      <c r="L150" s="1782"/>
      <c r="M150" s="1782"/>
      <c r="N150" s="1782"/>
      <c r="O150" s="1782"/>
      <c r="P150" s="1782"/>
      <c r="Q150" s="1782"/>
      <c r="R150" s="1782"/>
      <c r="S150" s="1782"/>
      <c r="T150" s="1782"/>
      <c r="U150" s="1782"/>
      <c r="V150" s="1782"/>
      <c r="W150" s="1782"/>
      <c r="X150" s="1782"/>
      <c r="Y150" s="1782"/>
      <c r="Z150" s="1782"/>
      <c r="AA150" s="1782"/>
      <c r="AB150" s="1782"/>
      <c r="AC150" s="1782"/>
      <c r="AD150" s="1782"/>
      <c r="AE150" s="1782"/>
      <c r="AF150" s="1782"/>
      <c r="AG150" s="1782"/>
      <c r="AH150" s="1782"/>
      <c r="AI150" s="1782"/>
      <c r="AJ150" s="1782"/>
      <c r="AK150" s="1782"/>
      <c r="AL150" s="1785"/>
      <c r="AM150" s="1782"/>
      <c r="AN150" s="1782"/>
      <c r="AO150" s="1782"/>
      <c r="AP150" s="1782"/>
      <c r="AQ150" s="1782"/>
      <c r="AR150" s="1782"/>
      <c r="AS150" s="1782"/>
      <c r="AT150" s="1782"/>
      <c r="AU150" s="1782"/>
      <c r="AV150" s="1782"/>
      <c r="AW150" s="1782"/>
      <c r="AX150" s="1782"/>
    </row>
    <row r="151" spans="2:50" ht="24.05" customHeight="1">
      <c r="B151" s="1779">
        <v>8</v>
      </c>
      <c r="C151" s="1779">
        <v>1</v>
      </c>
      <c r="D151" s="1782"/>
      <c r="E151" s="1782"/>
      <c r="F151" s="1782"/>
      <c r="G151" s="1782"/>
      <c r="H151" s="1782"/>
      <c r="I151" s="1782"/>
      <c r="J151" s="1782"/>
      <c r="K151" s="1782"/>
      <c r="L151" s="1782"/>
      <c r="M151" s="1782"/>
      <c r="N151" s="1782"/>
      <c r="O151" s="1782"/>
      <c r="P151" s="1782"/>
      <c r="Q151" s="1782"/>
      <c r="R151" s="1782"/>
      <c r="S151" s="1782"/>
      <c r="T151" s="1782"/>
      <c r="U151" s="1782"/>
      <c r="V151" s="1782"/>
      <c r="W151" s="1782"/>
      <c r="X151" s="1782"/>
      <c r="Y151" s="1782"/>
      <c r="Z151" s="1782"/>
      <c r="AA151" s="1782"/>
      <c r="AB151" s="1782"/>
      <c r="AC151" s="1782"/>
      <c r="AD151" s="1782"/>
      <c r="AE151" s="1782"/>
      <c r="AF151" s="1782"/>
      <c r="AG151" s="1782"/>
      <c r="AH151" s="1782"/>
      <c r="AI151" s="1782"/>
      <c r="AJ151" s="1782"/>
      <c r="AK151" s="1782"/>
      <c r="AL151" s="1785"/>
      <c r="AM151" s="1782"/>
      <c r="AN151" s="1782"/>
      <c r="AO151" s="1782"/>
      <c r="AP151" s="1782"/>
      <c r="AQ151" s="1782"/>
      <c r="AR151" s="1782"/>
      <c r="AS151" s="1782"/>
      <c r="AT151" s="1782"/>
      <c r="AU151" s="1782"/>
      <c r="AV151" s="1782"/>
      <c r="AW151" s="1782"/>
      <c r="AX151" s="1782"/>
    </row>
    <row r="152" spans="2:50" ht="24.05" customHeight="1">
      <c r="B152" s="1779">
        <v>9</v>
      </c>
      <c r="C152" s="1779">
        <v>1</v>
      </c>
      <c r="D152" s="1782"/>
      <c r="E152" s="1782"/>
      <c r="F152" s="1782"/>
      <c r="G152" s="1782"/>
      <c r="H152" s="1782"/>
      <c r="I152" s="1782"/>
      <c r="J152" s="1782"/>
      <c r="K152" s="1782"/>
      <c r="L152" s="1782"/>
      <c r="M152" s="1782"/>
      <c r="N152" s="1782"/>
      <c r="O152" s="1782"/>
      <c r="P152" s="1782"/>
      <c r="Q152" s="1782"/>
      <c r="R152" s="1782"/>
      <c r="S152" s="1782"/>
      <c r="T152" s="1782"/>
      <c r="U152" s="1782"/>
      <c r="V152" s="1782"/>
      <c r="W152" s="1782"/>
      <c r="X152" s="1782"/>
      <c r="Y152" s="1782"/>
      <c r="Z152" s="1782"/>
      <c r="AA152" s="1782"/>
      <c r="AB152" s="1782"/>
      <c r="AC152" s="1782"/>
      <c r="AD152" s="1782"/>
      <c r="AE152" s="1782"/>
      <c r="AF152" s="1782"/>
      <c r="AG152" s="1782"/>
      <c r="AH152" s="1782"/>
      <c r="AI152" s="1782"/>
      <c r="AJ152" s="1782"/>
      <c r="AK152" s="1782"/>
      <c r="AL152" s="1785"/>
      <c r="AM152" s="1782"/>
      <c r="AN152" s="1782"/>
      <c r="AO152" s="1782"/>
      <c r="AP152" s="1782"/>
      <c r="AQ152" s="1782"/>
      <c r="AR152" s="1782"/>
      <c r="AS152" s="1782"/>
      <c r="AT152" s="1782"/>
      <c r="AU152" s="1782"/>
      <c r="AV152" s="1782"/>
      <c r="AW152" s="1782"/>
      <c r="AX152" s="1782"/>
    </row>
    <row r="153" spans="2:50" ht="24.05" customHeight="1">
      <c r="B153" s="1779">
        <v>10</v>
      </c>
      <c r="C153" s="1779">
        <v>1</v>
      </c>
      <c r="D153" s="1782"/>
      <c r="E153" s="1782"/>
      <c r="F153" s="1782"/>
      <c r="G153" s="1782"/>
      <c r="H153" s="1782"/>
      <c r="I153" s="1782"/>
      <c r="J153" s="1782"/>
      <c r="K153" s="1782"/>
      <c r="L153" s="1782"/>
      <c r="M153" s="1782"/>
      <c r="N153" s="1782"/>
      <c r="O153" s="1782"/>
      <c r="P153" s="1782"/>
      <c r="Q153" s="1782"/>
      <c r="R153" s="1782"/>
      <c r="S153" s="1782"/>
      <c r="T153" s="1782"/>
      <c r="U153" s="1782"/>
      <c r="V153" s="1782"/>
      <c r="W153" s="1782"/>
      <c r="X153" s="1782"/>
      <c r="Y153" s="1782"/>
      <c r="Z153" s="1782"/>
      <c r="AA153" s="1782"/>
      <c r="AB153" s="1782"/>
      <c r="AC153" s="1782"/>
      <c r="AD153" s="1782"/>
      <c r="AE153" s="1782"/>
      <c r="AF153" s="1782"/>
      <c r="AG153" s="1782"/>
      <c r="AH153" s="1782"/>
      <c r="AI153" s="1782"/>
      <c r="AJ153" s="1782"/>
      <c r="AK153" s="1782"/>
      <c r="AL153" s="1785"/>
      <c r="AM153" s="1782"/>
      <c r="AN153" s="1782"/>
      <c r="AO153" s="1782"/>
      <c r="AP153" s="1782"/>
      <c r="AQ153" s="1782"/>
      <c r="AR153" s="1782"/>
      <c r="AS153" s="1782"/>
      <c r="AT153" s="1782"/>
      <c r="AU153" s="1782"/>
      <c r="AV153" s="1782"/>
      <c r="AW153" s="1782"/>
      <c r="AX153" s="1782"/>
    </row>
  </sheetData>
  <mergeCells count="61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AV81:AY81"/>
    <mergeCell ref="H82:L82"/>
    <mergeCell ref="M82:Y82"/>
    <mergeCell ref="Z82:AC82"/>
    <mergeCell ref="AD82:AH82"/>
    <mergeCell ref="AI82:AU82"/>
    <mergeCell ref="AV82:AY82"/>
    <mergeCell ref="M80:Y80"/>
    <mergeCell ref="Z80:AC80"/>
    <mergeCell ref="AD80:AH80"/>
    <mergeCell ref="AI80:AU80"/>
    <mergeCell ref="AV80:AY80"/>
    <mergeCell ref="H81:L81"/>
    <mergeCell ref="M81:Y81"/>
    <mergeCell ref="Z81:AC81"/>
    <mergeCell ref="AD81:AH81"/>
    <mergeCell ref="AI81:AU81"/>
    <mergeCell ref="B78:G121"/>
    <mergeCell ref="H78:AC78"/>
    <mergeCell ref="AD78:AY78"/>
    <mergeCell ref="H79:L79"/>
    <mergeCell ref="M79:Y79"/>
    <mergeCell ref="Z79:AC79"/>
    <mergeCell ref="AD79:AH79"/>
    <mergeCell ref="AI79:AU79"/>
    <mergeCell ref="AV79:AY79"/>
    <mergeCell ref="H80:L80"/>
    <mergeCell ref="B68:AY68"/>
    <mergeCell ref="B69:AY69"/>
    <mergeCell ref="M70:AA70"/>
    <mergeCell ref="AL70:AY70"/>
    <mergeCell ref="B73:G75"/>
    <mergeCell ref="H73:AY75"/>
    <mergeCell ref="B64:F64"/>
    <mergeCell ref="G64:AY64"/>
    <mergeCell ref="B65:AY65"/>
    <mergeCell ref="B66:F66"/>
    <mergeCell ref="G66:AY66"/>
    <mergeCell ref="B67:AY67"/>
    <mergeCell ref="B59:C59"/>
    <mergeCell ref="D59:AY59"/>
    <mergeCell ref="D60:AY60"/>
    <mergeCell ref="D61:AY61"/>
    <mergeCell ref="D62:AY62"/>
    <mergeCell ref="B63:AY63"/>
    <mergeCell ref="D56:G57"/>
    <mergeCell ref="H56:AG56"/>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3"/>
  <sheetViews>
    <sheetView topLeftCell="L148" zoomScale="75" zoomScaleNormal="75" zoomScaleSheetLayoutView="75" zoomScalePageLayoutView="75" workbookViewId="0">
      <selection activeCell="A221" sqref="A221:XFD233"/>
    </sheetView>
  </sheetViews>
  <sheetFormatPr defaultColWidth="9" defaultRowHeight="13.1"/>
  <cols>
    <col min="1" max="2" width="2.21875" style="502" customWidth="1"/>
    <col min="3" max="3" width="3.6640625" style="502" customWidth="1"/>
    <col min="4" max="6" width="2.21875" style="502" customWidth="1"/>
    <col min="7" max="7" width="1.6640625" style="502" customWidth="1"/>
    <col min="8" max="25" width="2.21875" style="502" customWidth="1"/>
    <col min="26" max="28" width="2.77734375" style="502" customWidth="1"/>
    <col min="29" max="34" width="2.21875" style="502" customWidth="1"/>
    <col min="35" max="35" width="2.6640625" style="502" customWidth="1"/>
    <col min="36" max="36" width="3.44140625" style="502" customWidth="1"/>
    <col min="37" max="46" width="2.6640625" style="502" customWidth="1"/>
    <col min="47" max="47" width="3.44140625" style="502" customWidth="1"/>
    <col min="48" max="58" width="2.21875" style="502" customWidth="1"/>
    <col min="59" max="16384" width="9" style="502"/>
  </cols>
  <sheetData>
    <row r="1" spans="2:51" ht="23.25" customHeight="1">
      <c r="AQ1" s="503"/>
      <c r="AR1" s="503"/>
      <c r="AS1" s="503"/>
      <c r="AT1" s="503"/>
      <c r="AU1" s="503"/>
      <c r="AV1" s="503"/>
      <c r="AW1" s="503"/>
      <c r="AX1" s="504"/>
    </row>
    <row r="2" spans="2:51" ht="29.95" customHeight="1" thickBot="1">
      <c r="AK2" s="507" t="s">
        <v>0</v>
      </c>
      <c r="AL2" s="507"/>
      <c r="AM2" s="507"/>
      <c r="AN2" s="507"/>
      <c r="AO2" s="507"/>
      <c r="AP2" s="507"/>
      <c r="AQ2" s="507"/>
      <c r="AR2" s="2227" t="s">
        <v>2186</v>
      </c>
      <c r="AS2" s="2228"/>
      <c r="AT2" s="2228"/>
      <c r="AU2" s="2228"/>
      <c r="AV2" s="2228"/>
      <c r="AW2" s="2228"/>
      <c r="AX2" s="2228"/>
      <c r="AY2" s="2228"/>
    </row>
    <row r="3" spans="2:51" ht="19" thickBot="1">
      <c r="B3" s="509" t="s">
        <v>2018</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1" ht="20.95" customHeight="1">
      <c r="B4" s="512" t="s">
        <v>4</v>
      </c>
      <c r="C4" s="513"/>
      <c r="D4" s="513"/>
      <c r="E4" s="513"/>
      <c r="F4" s="513"/>
      <c r="G4" s="513"/>
      <c r="H4" s="4285" t="s">
        <v>2187</v>
      </c>
      <c r="I4" s="4286"/>
      <c r="J4" s="4286"/>
      <c r="K4" s="4286"/>
      <c r="L4" s="4286"/>
      <c r="M4" s="4286"/>
      <c r="N4" s="4286"/>
      <c r="O4" s="4286"/>
      <c r="P4" s="4286"/>
      <c r="Q4" s="4286"/>
      <c r="R4" s="4286"/>
      <c r="S4" s="4286"/>
      <c r="T4" s="4286"/>
      <c r="U4" s="4286"/>
      <c r="V4" s="4286"/>
      <c r="W4" s="4286"/>
      <c r="X4" s="4286"/>
      <c r="Y4" s="4286"/>
      <c r="Z4" s="517" t="s">
        <v>1914</v>
      </c>
      <c r="AA4" s="518"/>
      <c r="AB4" s="518"/>
      <c r="AC4" s="518"/>
      <c r="AD4" s="518"/>
      <c r="AE4" s="519"/>
      <c r="AF4" s="3752" t="s">
        <v>2188</v>
      </c>
      <c r="AG4" s="3753"/>
      <c r="AH4" s="3753"/>
      <c r="AI4" s="3753"/>
      <c r="AJ4" s="3753"/>
      <c r="AK4" s="3753"/>
      <c r="AL4" s="3753"/>
      <c r="AM4" s="3753"/>
      <c r="AN4" s="3753"/>
      <c r="AO4" s="3753"/>
      <c r="AP4" s="3753"/>
      <c r="AQ4" s="3754"/>
      <c r="AR4" s="523" t="s">
        <v>8</v>
      </c>
      <c r="AS4" s="518"/>
      <c r="AT4" s="518"/>
      <c r="AU4" s="518"/>
      <c r="AV4" s="518"/>
      <c r="AW4" s="518"/>
      <c r="AX4" s="518"/>
      <c r="AY4" s="524"/>
    </row>
    <row r="5" spans="2:51" ht="69.05" customHeight="1">
      <c r="B5" s="525" t="s">
        <v>9</v>
      </c>
      <c r="C5" s="526"/>
      <c r="D5" s="526"/>
      <c r="E5" s="526"/>
      <c r="F5" s="526"/>
      <c r="G5" s="527"/>
      <c r="H5" s="528" t="s">
        <v>681</v>
      </c>
      <c r="I5" s="529"/>
      <c r="J5" s="529"/>
      <c r="K5" s="529"/>
      <c r="L5" s="529"/>
      <c r="M5" s="529"/>
      <c r="N5" s="529"/>
      <c r="O5" s="529"/>
      <c r="P5" s="529"/>
      <c r="Q5" s="529"/>
      <c r="R5" s="529"/>
      <c r="S5" s="529"/>
      <c r="T5" s="529"/>
      <c r="U5" s="529"/>
      <c r="V5" s="529"/>
      <c r="W5" s="530"/>
      <c r="X5" s="530"/>
      <c r="Y5" s="530"/>
      <c r="Z5" s="531" t="s">
        <v>11</v>
      </c>
      <c r="AA5" s="532"/>
      <c r="AB5" s="532"/>
      <c r="AC5" s="532"/>
      <c r="AD5" s="532"/>
      <c r="AE5" s="533"/>
      <c r="AF5" s="3758"/>
      <c r="AG5" s="3759"/>
      <c r="AH5" s="3759"/>
      <c r="AI5" s="3759"/>
      <c r="AJ5" s="3759"/>
      <c r="AK5" s="3759"/>
      <c r="AL5" s="3759"/>
      <c r="AM5" s="3759"/>
      <c r="AN5" s="3759"/>
      <c r="AO5" s="3759"/>
      <c r="AP5" s="3759"/>
      <c r="AQ5" s="3760"/>
      <c r="AR5" s="1141" t="s">
        <v>2189</v>
      </c>
      <c r="AS5" s="1142"/>
      <c r="AT5" s="1142"/>
      <c r="AU5" s="1142"/>
      <c r="AV5" s="1142"/>
      <c r="AW5" s="1142"/>
      <c r="AX5" s="1142"/>
      <c r="AY5" s="1143"/>
    </row>
    <row r="6" spans="2:51" ht="30.8" customHeight="1">
      <c r="B6" s="540" t="s">
        <v>13</v>
      </c>
      <c r="C6" s="541"/>
      <c r="D6" s="541"/>
      <c r="E6" s="541"/>
      <c r="F6" s="541"/>
      <c r="G6" s="541"/>
      <c r="H6" s="542" t="s">
        <v>1684</v>
      </c>
      <c r="I6" s="530"/>
      <c r="J6" s="530"/>
      <c r="K6" s="530"/>
      <c r="L6" s="530"/>
      <c r="M6" s="530"/>
      <c r="N6" s="530"/>
      <c r="O6" s="530"/>
      <c r="P6" s="530"/>
      <c r="Q6" s="530"/>
      <c r="R6" s="530"/>
      <c r="S6" s="530"/>
      <c r="T6" s="530"/>
      <c r="U6" s="530"/>
      <c r="V6" s="530"/>
      <c r="W6" s="530"/>
      <c r="X6" s="530"/>
      <c r="Y6" s="530"/>
      <c r="Z6" s="543" t="s">
        <v>15</v>
      </c>
      <c r="AA6" s="544"/>
      <c r="AB6" s="544"/>
      <c r="AC6" s="544"/>
      <c r="AD6" s="544"/>
      <c r="AE6" s="545"/>
      <c r="AF6" s="4287" t="s">
        <v>2190</v>
      </c>
      <c r="AG6" s="4288"/>
      <c r="AH6" s="4288"/>
      <c r="AI6" s="4288"/>
      <c r="AJ6" s="4288"/>
      <c r="AK6" s="4288"/>
      <c r="AL6" s="4288"/>
      <c r="AM6" s="4288"/>
      <c r="AN6" s="4288"/>
      <c r="AO6" s="4288"/>
      <c r="AP6" s="4288"/>
      <c r="AQ6" s="4288"/>
      <c r="AR6" s="2528"/>
      <c r="AS6" s="2528"/>
      <c r="AT6" s="2528"/>
      <c r="AU6" s="2528"/>
      <c r="AV6" s="2528"/>
      <c r="AW6" s="2528"/>
      <c r="AX6" s="2528"/>
      <c r="AY6" s="2529"/>
    </row>
    <row r="7" spans="2:51" ht="18" customHeight="1">
      <c r="B7" s="548" t="s">
        <v>193</v>
      </c>
      <c r="C7" s="549"/>
      <c r="D7" s="549"/>
      <c r="E7" s="549"/>
      <c r="F7" s="549"/>
      <c r="G7" s="549"/>
      <c r="H7" s="1550" t="s">
        <v>2191</v>
      </c>
      <c r="I7" s="1551"/>
      <c r="J7" s="1551"/>
      <c r="K7" s="1551"/>
      <c r="L7" s="1551"/>
      <c r="M7" s="1551"/>
      <c r="N7" s="1551"/>
      <c r="O7" s="1551"/>
      <c r="P7" s="1551"/>
      <c r="Q7" s="1551"/>
      <c r="R7" s="1551"/>
      <c r="S7" s="1551"/>
      <c r="T7" s="1551"/>
      <c r="U7" s="1551"/>
      <c r="V7" s="1551"/>
      <c r="W7" s="552"/>
      <c r="X7" s="552"/>
      <c r="Y7" s="2036"/>
      <c r="Z7" s="553" t="s">
        <v>1919</v>
      </c>
      <c r="AA7" s="530"/>
      <c r="AB7" s="530"/>
      <c r="AC7" s="530"/>
      <c r="AD7" s="530"/>
      <c r="AE7" s="554"/>
      <c r="AF7" s="1149" t="s">
        <v>2023</v>
      </c>
      <c r="AG7" s="2978"/>
      <c r="AH7" s="2978"/>
      <c r="AI7" s="2978"/>
      <c r="AJ7" s="2978"/>
      <c r="AK7" s="2978"/>
      <c r="AL7" s="2978"/>
      <c r="AM7" s="2978"/>
      <c r="AN7" s="2978"/>
      <c r="AO7" s="2978"/>
      <c r="AP7" s="2978"/>
      <c r="AQ7" s="2978"/>
      <c r="AR7" s="2978"/>
      <c r="AS7" s="2978"/>
      <c r="AT7" s="2978"/>
      <c r="AU7" s="2978"/>
      <c r="AV7" s="2978"/>
      <c r="AW7" s="2978"/>
      <c r="AX7" s="2978"/>
      <c r="AY7" s="4289"/>
    </row>
    <row r="8" spans="2:51" ht="24.05" customHeight="1">
      <c r="B8" s="558"/>
      <c r="C8" s="559"/>
      <c r="D8" s="559"/>
      <c r="E8" s="559"/>
      <c r="F8" s="559"/>
      <c r="G8" s="559"/>
      <c r="H8" s="1557"/>
      <c r="I8" s="1558"/>
      <c r="J8" s="1558"/>
      <c r="K8" s="1558"/>
      <c r="L8" s="1558"/>
      <c r="M8" s="1558"/>
      <c r="N8" s="1558"/>
      <c r="O8" s="1558"/>
      <c r="P8" s="1558"/>
      <c r="Q8" s="1558"/>
      <c r="R8" s="1558"/>
      <c r="S8" s="1558"/>
      <c r="T8" s="1558"/>
      <c r="U8" s="1558"/>
      <c r="V8" s="1558"/>
      <c r="W8" s="562"/>
      <c r="X8" s="562"/>
      <c r="Y8" s="2572"/>
      <c r="Z8" s="563"/>
      <c r="AA8" s="530"/>
      <c r="AB8" s="530"/>
      <c r="AC8" s="530"/>
      <c r="AD8" s="530"/>
      <c r="AE8" s="554"/>
      <c r="AF8" s="4290"/>
      <c r="AG8" s="4291"/>
      <c r="AH8" s="4291"/>
      <c r="AI8" s="4291"/>
      <c r="AJ8" s="4291"/>
      <c r="AK8" s="4291"/>
      <c r="AL8" s="4291"/>
      <c r="AM8" s="4291"/>
      <c r="AN8" s="4291"/>
      <c r="AO8" s="4291"/>
      <c r="AP8" s="4291"/>
      <c r="AQ8" s="4291"/>
      <c r="AR8" s="4291"/>
      <c r="AS8" s="4291"/>
      <c r="AT8" s="4291"/>
      <c r="AU8" s="4291"/>
      <c r="AV8" s="4291"/>
      <c r="AW8" s="4291"/>
      <c r="AX8" s="4291"/>
      <c r="AY8" s="4292"/>
    </row>
    <row r="9" spans="2:51" ht="81.849999999999994" customHeight="1">
      <c r="B9" s="567" t="s">
        <v>687</v>
      </c>
      <c r="C9" s="568"/>
      <c r="D9" s="568"/>
      <c r="E9" s="568"/>
      <c r="F9" s="568"/>
      <c r="G9" s="568"/>
      <c r="H9" s="569" t="s">
        <v>2192</v>
      </c>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1"/>
    </row>
    <row r="10" spans="2:51" ht="137.30000000000001" customHeight="1">
      <c r="B10" s="567" t="s">
        <v>892</v>
      </c>
      <c r="C10" s="568"/>
      <c r="D10" s="568"/>
      <c r="E10" s="568"/>
      <c r="F10" s="568"/>
      <c r="G10" s="568"/>
      <c r="H10" s="569" t="s">
        <v>2193</v>
      </c>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1"/>
    </row>
    <row r="11" spans="2:51" ht="29.3" customHeight="1">
      <c r="B11" s="567" t="s">
        <v>25</v>
      </c>
      <c r="C11" s="568"/>
      <c r="D11" s="568"/>
      <c r="E11" s="568"/>
      <c r="F11" s="568"/>
      <c r="G11" s="572"/>
      <c r="H11" s="1157" t="s">
        <v>2194</v>
      </c>
      <c r="I11" s="1158"/>
      <c r="J11" s="1158"/>
      <c r="K11" s="1158"/>
      <c r="L11" s="1158"/>
      <c r="M11" s="1158"/>
      <c r="N11" s="1158"/>
      <c r="O11" s="1158"/>
      <c r="P11" s="1158"/>
      <c r="Q11" s="1158"/>
      <c r="R11" s="1158"/>
      <c r="S11" s="1158"/>
      <c r="T11" s="1158"/>
      <c r="U11" s="1158"/>
      <c r="V11" s="1158"/>
      <c r="W11" s="1158"/>
      <c r="X11" s="1158"/>
      <c r="Y11" s="1158"/>
      <c r="Z11" s="1158"/>
      <c r="AA11" s="1158"/>
      <c r="AB11" s="1158"/>
      <c r="AC11" s="1158"/>
      <c r="AD11" s="1158"/>
      <c r="AE11" s="1158"/>
      <c r="AF11" s="1158"/>
      <c r="AG11" s="1158"/>
      <c r="AH11" s="1158"/>
      <c r="AI11" s="1158"/>
      <c r="AJ11" s="1158"/>
      <c r="AK11" s="1158"/>
      <c r="AL11" s="1158"/>
      <c r="AM11" s="1158"/>
      <c r="AN11" s="1158"/>
      <c r="AO11" s="1158"/>
      <c r="AP11" s="1158"/>
      <c r="AQ11" s="1158"/>
      <c r="AR11" s="1158"/>
      <c r="AS11" s="1158"/>
      <c r="AT11" s="1158"/>
      <c r="AU11" s="1158"/>
      <c r="AV11" s="1158"/>
      <c r="AW11" s="1158"/>
      <c r="AX11" s="1158"/>
      <c r="AY11" s="1159"/>
    </row>
    <row r="12" spans="2:51" ht="20.95" customHeight="1">
      <c r="B12" s="576" t="s">
        <v>691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4293" t="s">
        <v>1963</v>
      </c>
      <c r="R13" s="4293"/>
      <c r="S13" s="4293"/>
      <c r="T13" s="4293"/>
      <c r="U13" s="4293"/>
      <c r="V13" s="4293"/>
      <c r="W13" s="4293"/>
      <c r="X13" s="4293" t="s">
        <v>1963</v>
      </c>
      <c r="Y13" s="4293"/>
      <c r="Z13" s="4293"/>
      <c r="AA13" s="4293"/>
      <c r="AB13" s="4293"/>
      <c r="AC13" s="4293"/>
      <c r="AD13" s="4293"/>
      <c r="AE13" s="4293" t="s">
        <v>1963</v>
      </c>
      <c r="AF13" s="4293"/>
      <c r="AG13" s="4293"/>
      <c r="AH13" s="4293"/>
      <c r="AI13" s="4293"/>
      <c r="AJ13" s="4293"/>
      <c r="AK13" s="4293"/>
      <c r="AL13" s="4293" t="s">
        <v>2195</v>
      </c>
      <c r="AM13" s="4293"/>
      <c r="AN13" s="4293"/>
      <c r="AO13" s="4293"/>
      <c r="AP13" s="4293"/>
      <c r="AQ13" s="4293"/>
      <c r="AR13" s="4293"/>
      <c r="AS13" s="4294" t="s">
        <v>1963</v>
      </c>
      <c r="AT13" s="4295"/>
      <c r="AU13" s="4295"/>
      <c r="AV13" s="4295"/>
      <c r="AW13" s="4295"/>
      <c r="AX13" s="4295"/>
      <c r="AY13" s="4296"/>
    </row>
    <row r="14" spans="2:51" ht="20.95" customHeight="1">
      <c r="B14" s="585"/>
      <c r="C14" s="586"/>
      <c r="D14" s="586"/>
      <c r="E14" s="586"/>
      <c r="F14" s="586"/>
      <c r="G14" s="587"/>
      <c r="H14" s="617"/>
      <c r="I14" s="602"/>
      <c r="J14" s="618" t="s">
        <v>36</v>
      </c>
      <c r="K14" s="619"/>
      <c r="L14" s="619"/>
      <c r="M14" s="619"/>
      <c r="N14" s="619"/>
      <c r="O14" s="619"/>
      <c r="P14" s="620"/>
      <c r="Q14" s="4297" t="s">
        <v>1963</v>
      </c>
      <c r="R14" s="4297"/>
      <c r="S14" s="4297"/>
      <c r="T14" s="4297"/>
      <c r="U14" s="4297"/>
      <c r="V14" s="4297"/>
      <c r="W14" s="4297"/>
      <c r="X14" s="4297" t="s">
        <v>1963</v>
      </c>
      <c r="Y14" s="4297"/>
      <c r="Z14" s="4297"/>
      <c r="AA14" s="4297"/>
      <c r="AB14" s="4297"/>
      <c r="AC14" s="4297"/>
      <c r="AD14" s="4297"/>
      <c r="AE14" s="4298" t="s">
        <v>2196</v>
      </c>
      <c r="AF14" s="4299"/>
      <c r="AG14" s="4299"/>
      <c r="AH14" s="4299"/>
      <c r="AI14" s="4299"/>
      <c r="AJ14" s="4299"/>
      <c r="AK14" s="4299"/>
      <c r="AL14" s="4297" t="s">
        <v>1963</v>
      </c>
      <c r="AM14" s="4297"/>
      <c r="AN14" s="4297"/>
      <c r="AO14" s="4297"/>
      <c r="AP14" s="4297"/>
      <c r="AQ14" s="4297"/>
      <c r="AR14" s="4297"/>
      <c r="AS14" s="4300"/>
      <c r="AT14" s="4300"/>
      <c r="AU14" s="4300"/>
      <c r="AV14" s="4300"/>
      <c r="AW14" s="4300"/>
      <c r="AX14" s="4300"/>
      <c r="AY14" s="4301"/>
    </row>
    <row r="15" spans="2:51" ht="24.75" customHeight="1">
      <c r="B15" s="585"/>
      <c r="C15" s="586"/>
      <c r="D15" s="586"/>
      <c r="E15" s="586"/>
      <c r="F15" s="586"/>
      <c r="G15" s="587"/>
      <c r="H15" s="617"/>
      <c r="I15" s="602"/>
      <c r="J15" s="618" t="s">
        <v>38</v>
      </c>
      <c r="K15" s="619"/>
      <c r="L15" s="619"/>
      <c r="M15" s="619"/>
      <c r="N15" s="619"/>
      <c r="O15" s="619"/>
      <c r="P15" s="620"/>
      <c r="Q15" s="4297" t="s">
        <v>1963</v>
      </c>
      <c r="R15" s="4297"/>
      <c r="S15" s="4297"/>
      <c r="T15" s="4297"/>
      <c r="U15" s="4297"/>
      <c r="V15" s="4297"/>
      <c r="W15" s="4297"/>
      <c r="X15" s="4297" t="s">
        <v>1963</v>
      </c>
      <c r="Y15" s="4297"/>
      <c r="Z15" s="4297"/>
      <c r="AA15" s="4297"/>
      <c r="AB15" s="4297"/>
      <c r="AC15" s="4297"/>
      <c r="AD15" s="4297"/>
      <c r="AE15" s="4297" t="s">
        <v>1929</v>
      </c>
      <c r="AF15" s="4297"/>
      <c r="AG15" s="4297"/>
      <c r="AH15" s="4297"/>
      <c r="AI15" s="4297"/>
      <c r="AJ15" s="4297"/>
      <c r="AK15" s="4297"/>
      <c r="AL15" s="4297" t="s">
        <v>1963</v>
      </c>
      <c r="AM15" s="4297"/>
      <c r="AN15" s="4297"/>
      <c r="AO15" s="4297"/>
      <c r="AP15" s="4297"/>
      <c r="AQ15" s="4297"/>
      <c r="AR15" s="4297"/>
      <c r="AS15" s="4300"/>
      <c r="AT15" s="4300"/>
      <c r="AU15" s="4300"/>
      <c r="AV15" s="4300"/>
      <c r="AW15" s="4300"/>
      <c r="AX15" s="4300"/>
      <c r="AY15" s="4301"/>
    </row>
    <row r="16" spans="2:51" ht="24.75" customHeight="1">
      <c r="B16" s="585"/>
      <c r="C16" s="586"/>
      <c r="D16" s="586"/>
      <c r="E16" s="586"/>
      <c r="F16" s="586"/>
      <c r="G16" s="587"/>
      <c r="H16" s="626"/>
      <c r="I16" s="627"/>
      <c r="J16" s="628" t="s">
        <v>39</v>
      </c>
      <c r="K16" s="629"/>
      <c r="L16" s="629"/>
      <c r="M16" s="629"/>
      <c r="N16" s="629"/>
      <c r="O16" s="629"/>
      <c r="P16" s="630"/>
      <c r="Q16" s="4302" t="s">
        <v>280</v>
      </c>
      <c r="R16" s="4302"/>
      <c r="S16" s="4302"/>
      <c r="T16" s="4302"/>
      <c r="U16" s="4302"/>
      <c r="V16" s="4302"/>
      <c r="W16" s="4302"/>
      <c r="X16" s="4302" t="s">
        <v>280</v>
      </c>
      <c r="Y16" s="4302"/>
      <c r="Z16" s="4302"/>
      <c r="AA16" s="4302"/>
      <c r="AB16" s="4302"/>
      <c r="AC16" s="4302"/>
      <c r="AD16" s="4302"/>
      <c r="AE16" s="4303">
        <v>9500</v>
      </c>
      <c r="AF16" s="4303"/>
      <c r="AG16" s="4303"/>
      <c r="AH16" s="4303"/>
      <c r="AI16" s="4303"/>
      <c r="AJ16" s="4303"/>
      <c r="AK16" s="4303"/>
      <c r="AL16" s="4304">
        <v>442</v>
      </c>
      <c r="AM16" s="4305"/>
      <c r="AN16" s="4305"/>
      <c r="AO16" s="4305"/>
      <c r="AP16" s="4305"/>
      <c r="AQ16" s="4305"/>
      <c r="AR16" s="4306"/>
      <c r="AS16" s="4307" t="s">
        <v>280</v>
      </c>
      <c r="AT16" s="4305"/>
      <c r="AU16" s="4305"/>
      <c r="AV16" s="4305"/>
      <c r="AW16" s="4305"/>
      <c r="AX16" s="4305"/>
      <c r="AY16" s="4308"/>
    </row>
    <row r="17" spans="2:51" ht="24.75" customHeight="1">
      <c r="B17" s="585"/>
      <c r="C17" s="586"/>
      <c r="D17" s="586"/>
      <c r="E17" s="586"/>
      <c r="F17" s="586"/>
      <c r="G17" s="587"/>
      <c r="H17" s="635" t="s">
        <v>40</v>
      </c>
      <c r="I17" s="636"/>
      <c r="J17" s="636"/>
      <c r="K17" s="636"/>
      <c r="L17" s="636"/>
      <c r="M17" s="636"/>
      <c r="N17" s="636"/>
      <c r="O17" s="636"/>
      <c r="P17" s="636"/>
      <c r="Q17" s="4309" t="s">
        <v>280</v>
      </c>
      <c r="R17" s="4309"/>
      <c r="S17" s="4309"/>
      <c r="T17" s="4309"/>
      <c r="U17" s="4309"/>
      <c r="V17" s="4309"/>
      <c r="W17" s="4309"/>
      <c r="X17" s="4309" t="s">
        <v>280</v>
      </c>
      <c r="Y17" s="4309"/>
      <c r="Z17" s="4309"/>
      <c r="AA17" s="4309"/>
      <c r="AB17" s="4309"/>
      <c r="AC17" s="4309"/>
      <c r="AD17" s="4309"/>
      <c r="AE17" s="4310">
        <v>9500</v>
      </c>
      <c r="AF17" s="4310"/>
      <c r="AG17" s="4310"/>
      <c r="AH17" s="4310"/>
      <c r="AI17" s="4310"/>
      <c r="AJ17" s="4310"/>
      <c r="AK17" s="4310"/>
      <c r="AL17" s="4311"/>
      <c r="AM17" s="4311"/>
      <c r="AN17" s="4311"/>
      <c r="AO17" s="4311"/>
      <c r="AP17" s="4311"/>
      <c r="AQ17" s="4311"/>
      <c r="AR17" s="4311"/>
      <c r="AS17" s="4312"/>
      <c r="AT17" s="4312"/>
      <c r="AU17" s="4312"/>
      <c r="AV17" s="4312"/>
      <c r="AW17" s="4312"/>
      <c r="AX17" s="4312"/>
      <c r="AY17" s="4313"/>
    </row>
    <row r="18" spans="2:51" ht="24.75" customHeight="1">
      <c r="B18" s="640"/>
      <c r="C18" s="641"/>
      <c r="D18" s="641"/>
      <c r="E18" s="641"/>
      <c r="F18" s="641"/>
      <c r="G18" s="642"/>
      <c r="H18" s="635" t="s">
        <v>41</v>
      </c>
      <c r="I18" s="636"/>
      <c r="J18" s="636"/>
      <c r="K18" s="636"/>
      <c r="L18" s="636"/>
      <c r="M18" s="636"/>
      <c r="N18" s="636"/>
      <c r="O18" s="636"/>
      <c r="P18" s="636"/>
      <c r="Q18" s="1123" t="s">
        <v>280</v>
      </c>
      <c r="R18" s="1123"/>
      <c r="S18" s="1123"/>
      <c r="T18" s="1123"/>
      <c r="U18" s="1123"/>
      <c r="V18" s="1123"/>
      <c r="W18" s="1123"/>
      <c r="X18" s="1123" t="s">
        <v>280</v>
      </c>
      <c r="Y18" s="1123"/>
      <c r="Z18" s="1123"/>
      <c r="AA18" s="1123"/>
      <c r="AB18" s="1123"/>
      <c r="AC18" s="1123"/>
      <c r="AD18" s="1123"/>
      <c r="AE18" s="4310">
        <v>100</v>
      </c>
      <c r="AF18" s="4310"/>
      <c r="AG18" s="4310"/>
      <c r="AH18" s="4310"/>
      <c r="AI18" s="4310"/>
      <c r="AJ18" s="4310"/>
      <c r="AK18" s="4310"/>
      <c r="AL18" s="637"/>
      <c r="AM18" s="637"/>
      <c r="AN18" s="637"/>
      <c r="AO18" s="637"/>
      <c r="AP18" s="637"/>
      <c r="AQ18" s="637"/>
      <c r="AR18" s="637"/>
      <c r="AS18" s="4314"/>
      <c r="AT18" s="4314"/>
      <c r="AU18" s="4314"/>
      <c r="AV18" s="4314"/>
      <c r="AW18" s="4314"/>
      <c r="AX18" s="4314"/>
      <c r="AY18" s="4315"/>
    </row>
    <row r="19" spans="2:51"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211</v>
      </c>
      <c r="AV19" s="651"/>
      <c r="AW19" s="651"/>
      <c r="AX19" s="651"/>
      <c r="AY19" s="653"/>
    </row>
    <row r="20" spans="2:51" ht="32.25" customHeight="1">
      <c r="B20" s="654"/>
      <c r="C20" s="645"/>
      <c r="D20" s="645"/>
      <c r="E20" s="645"/>
      <c r="F20" s="645"/>
      <c r="G20" s="646"/>
      <c r="H20" s="2787" t="s">
        <v>2197</v>
      </c>
      <c r="I20" s="4316"/>
      <c r="J20" s="4316"/>
      <c r="K20" s="4316"/>
      <c r="L20" s="4316"/>
      <c r="M20" s="4316"/>
      <c r="N20" s="4316"/>
      <c r="O20" s="4316"/>
      <c r="P20" s="4316"/>
      <c r="Q20" s="4316"/>
      <c r="R20" s="4316"/>
      <c r="S20" s="4316"/>
      <c r="T20" s="4316"/>
      <c r="U20" s="4316"/>
      <c r="V20" s="4316"/>
      <c r="W20" s="4316"/>
      <c r="X20" s="4316"/>
      <c r="Y20" s="4317"/>
      <c r="Z20" s="658" t="s">
        <v>213</v>
      </c>
      <c r="AA20" s="659"/>
      <c r="AB20" s="660"/>
      <c r="AC20" s="1593"/>
      <c r="AD20" s="1593"/>
      <c r="AE20" s="1593"/>
      <c r="AF20" s="1106" t="s">
        <v>432</v>
      </c>
      <c r="AG20" s="1106"/>
      <c r="AH20" s="1106"/>
      <c r="AI20" s="1106"/>
      <c r="AJ20" s="1106"/>
      <c r="AK20" s="1106" t="s">
        <v>432</v>
      </c>
      <c r="AL20" s="1106"/>
      <c r="AM20" s="1106"/>
      <c r="AN20" s="1106"/>
      <c r="AO20" s="1106"/>
      <c r="AP20" s="1106" t="s">
        <v>432</v>
      </c>
      <c r="AQ20" s="1106"/>
      <c r="AR20" s="1106"/>
      <c r="AS20" s="1106"/>
      <c r="AT20" s="1106"/>
      <c r="AU20" s="1106" t="s">
        <v>432</v>
      </c>
      <c r="AV20" s="1106"/>
      <c r="AW20" s="1106"/>
      <c r="AX20" s="1106"/>
      <c r="AY20" s="2027"/>
    </row>
    <row r="21" spans="2:51" ht="32.25" customHeight="1">
      <c r="B21" s="664"/>
      <c r="C21" s="665"/>
      <c r="D21" s="665"/>
      <c r="E21" s="665"/>
      <c r="F21" s="665"/>
      <c r="G21" s="666"/>
      <c r="H21" s="2812"/>
      <c r="I21" s="3062"/>
      <c r="J21" s="3062"/>
      <c r="K21" s="3062"/>
      <c r="L21" s="3062"/>
      <c r="M21" s="3062"/>
      <c r="N21" s="3062"/>
      <c r="O21" s="3062"/>
      <c r="P21" s="3062"/>
      <c r="Q21" s="3062"/>
      <c r="R21" s="3062"/>
      <c r="S21" s="3062"/>
      <c r="T21" s="3062"/>
      <c r="U21" s="3062"/>
      <c r="V21" s="3062"/>
      <c r="W21" s="3062"/>
      <c r="X21" s="3062"/>
      <c r="Y21" s="3063"/>
      <c r="Z21" s="581" t="s">
        <v>52</v>
      </c>
      <c r="AA21" s="582"/>
      <c r="AB21" s="583"/>
      <c r="AC21" s="1198" t="s">
        <v>431</v>
      </c>
      <c r="AD21" s="1198"/>
      <c r="AE21" s="1198"/>
      <c r="AF21" s="1198" t="s">
        <v>432</v>
      </c>
      <c r="AG21" s="1198"/>
      <c r="AH21" s="1198"/>
      <c r="AI21" s="1198"/>
      <c r="AJ21" s="1198"/>
      <c r="AK21" s="1198" t="s">
        <v>432</v>
      </c>
      <c r="AL21" s="1198"/>
      <c r="AM21" s="1198"/>
      <c r="AN21" s="1198"/>
      <c r="AO21" s="1198"/>
      <c r="AP21" s="1198" t="s">
        <v>432</v>
      </c>
      <c r="AQ21" s="1198"/>
      <c r="AR21" s="1198"/>
      <c r="AS21" s="1198"/>
      <c r="AT21" s="1198"/>
      <c r="AU21" s="670"/>
      <c r="AV21" s="670"/>
      <c r="AW21" s="670"/>
      <c r="AX21" s="670"/>
      <c r="AY21" s="671"/>
    </row>
    <row r="22" spans="2:51" ht="31.75" customHeight="1">
      <c r="B22" s="672" t="s">
        <v>54</v>
      </c>
      <c r="C22" s="673"/>
      <c r="D22" s="673"/>
      <c r="E22" s="673"/>
      <c r="F22" s="673"/>
      <c r="G22" s="674"/>
      <c r="H22" s="647" t="s">
        <v>55</v>
      </c>
      <c r="I22" s="582"/>
      <c r="J22" s="582"/>
      <c r="K22" s="582"/>
      <c r="L22" s="582"/>
      <c r="M22" s="582"/>
      <c r="N22" s="582"/>
      <c r="O22" s="582"/>
      <c r="P22" s="582"/>
      <c r="Q22" s="582"/>
      <c r="R22" s="582"/>
      <c r="S22" s="582"/>
      <c r="T22" s="582"/>
      <c r="U22" s="582"/>
      <c r="V22" s="582"/>
      <c r="W22" s="582"/>
      <c r="X22" s="582"/>
      <c r="Y22" s="583"/>
      <c r="Z22" s="648"/>
      <c r="AA22" s="649"/>
      <c r="AB22" s="650"/>
      <c r="AC22" s="581" t="s">
        <v>45</v>
      </c>
      <c r="AD22" s="582"/>
      <c r="AE22" s="583"/>
      <c r="AF22" s="651" t="s">
        <v>202</v>
      </c>
      <c r="AG22" s="651"/>
      <c r="AH22" s="651"/>
      <c r="AI22" s="651"/>
      <c r="AJ22" s="651"/>
      <c r="AK22" s="651" t="s">
        <v>203</v>
      </c>
      <c r="AL22" s="651"/>
      <c r="AM22" s="651"/>
      <c r="AN22" s="651"/>
      <c r="AO22" s="651"/>
      <c r="AP22" s="651" t="s">
        <v>204</v>
      </c>
      <c r="AQ22" s="651"/>
      <c r="AR22" s="651"/>
      <c r="AS22" s="651"/>
      <c r="AT22" s="651"/>
      <c r="AU22" s="675" t="s">
        <v>56</v>
      </c>
      <c r="AV22" s="676"/>
      <c r="AW22" s="676"/>
      <c r="AX22" s="676"/>
      <c r="AY22" s="677"/>
    </row>
    <row r="23" spans="2:51" ht="39.950000000000003" customHeight="1">
      <c r="B23" s="678"/>
      <c r="C23" s="679"/>
      <c r="D23" s="679"/>
      <c r="E23" s="679"/>
      <c r="F23" s="679"/>
      <c r="G23" s="680"/>
      <c r="H23" s="2369" t="s">
        <v>2198</v>
      </c>
      <c r="I23" s="693"/>
      <c r="J23" s="693"/>
      <c r="K23" s="693"/>
      <c r="L23" s="693"/>
      <c r="M23" s="693"/>
      <c r="N23" s="693"/>
      <c r="O23" s="693"/>
      <c r="P23" s="693"/>
      <c r="Q23" s="693"/>
      <c r="R23" s="693"/>
      <c r="S23" s="693"/>
      <c r="T23" s="693"/>
      <c r="U23" s="693"/>
      <c r="V23" s="693"/>
      <c r="W23" s="693"/>
      <c r="X23" s="693"/>
      <c r="Y23" s="694"/>
      <c r="Z23" s="683" t="s">
        <v>58</v>
      </c>
      <c r="AA23" s="684"/>
      <c r="AB23" s="685"/>
      <c r="AC23" s="1195"/>
      <c r="AD23" s="1150"/>
      <c r="AE23" s="1196"/>
      <c r="AF23" s="4318" t="s">
        <v>432</v>
      </c>
      <c r="AG23" s="693"/>
      <c r="AH23" s="693"/>
      <c r="AI23" s="693"/>
      <c r="AJ23" s="694"/>
      <c r="AK23" s="4318" t="s">
        <v>432</v>
      </c>
      <c r="AL23" s="693"/>
      <c r="AM23" s="693"/>
      <c r="AN23" s="693"/>
      <c r="AO23" s="694"/>
      <c r="AP23" s="4318">
        <v>81</v>
      </c>
      <c r="AQ23" s="693"/>
      <c r="AR23" s="693"/>
      <c r="AS23" s="693"/>
      <c r="AT23" s="694"/>
      <c r="AU23" s="1197" t="s">
        <v>516</v>
      </c>
      <c r="AV23" s="693"/>
      <c r="AW23" s="693"/>
      <c r="AX23" s="693"/>
      <c r="AY23" s="1199"/>
    </row>
    <row r="24" spans="2:51" ht="44.2" customHeight="1">
      <c r="B24" s="698"/>
      <c r="C24" s="699"/>
      <c r="D24" s="699"/>
      <c r="E24" s="699"/>
      <c r="F24" s="699"/>
      <c r="G24" s="700"/>
      <c r="H24" s="1601"/>
      <c r="I24" s="714"/>
      <c r="J24" s="714"/>
      <c r="K24" s="714"/>
      <c r="L24" s="714"/>
      <c r="M24" s="714"/>
      <c r="N24" s="714"/>
      <c r="O24" s="714"/>
      <c r="P24" s="714"/>
      <c r="Q24" s="714"/>
      <c r="R24" s="714"/>
      <c r="S24" s="714"/>
      <c r="T24" s="714"/>
      <c r="U24" s="714"/>
      <c r="V24" s="714"/>
      <c r="W24" s="714"/>
      <c r="X24" s="714"/>
      <c r="Y24" s="715"/>
      <c r="Z24" s="704"/>
      <c r="AA24" s="705"/>
      <c r="AB24" s="706"/>
      <c r="AC24" s="1154"/>
      <c r="AD24" s="1155"/>
      <c r="AE24" s="1202"/>
      <c r="AF24" s="713"/>
      <c r="AG24" s="714"/>
      <c r="AH24" s="714"/>
      <c r="AI24" s="714"/>
      <c r="AJ24" s="715"/>
      <c r="AK24" s="1203" t="s">
        <v>432</v>
      </c>
      <c r="AL24" s="1204"/>
      <c r="AM24" s="1204"/>
      <c r="AN24" s="1204"/>
      <c r="AO24" s="1204"/>
      <c r="AP24" s="1603" t="s">
        <v>2199</v>
      </c>
      <c r="AQ24" s="1204"/>
      <c r="AR24" s="1204"/>
      <c r="AS24" s="1204"/>
      <c r="AT24" s="1204"/>
      <c r="AU24" s="4319" t="s">
        <v>432</v>
      </c>
      <c r="AV24" s="1204"/>
      <c r="AW24" s="1204"/>
      <c r="AX24" s="1204"/>
      <c r="AY24" s="1206"/>
    </row>
    <row r="25" spans="2:51" ht="88.55" customHeight="1">
      <c r="B25" s="672" t="s">
        <v>66</v>
      </c>
      <c r="C25" s="719"/>
      <c r="D25" s="719"/>
      <c r="E25" s="719"/>
      <c r="F25" s="719"/>
      <c r="G25" s="719"/>
      <c r="H25" s="4320" t="s">
        <v>2200</v>
      </c>
      <c r="I25" s="4321"/>
      <c r="J25" s="4321"/>
      <c r="K25" s="4321"/>
      <c r="L25" s="4321"/>
      <c r="M25" s="4321"/>
      <c r="N25" s="4321"/>
      <c r="O25" s="4321"/>
      <c r="P25" s="4321"/>
      <c r="Q25" s="4321"/>
      <c r="R25" s="4321"/>
      <c r="S25" s="4321"/>
      <c r="T25" s="4321"/>
      <c r="U25" s="4321"/>
      <c r="V25" s="4321"/>
      <c r="W25" s="4321"/>
      <c r="X25" s="4321"/>
      <c r="Y25" s="4322"/>
      <c r="Z25" s="723" t="s">
        <v>68</v>
      </c>
      <c r="AA25" s="724"/>
      <c r="AB25" s="725"/>
      <c r="AC25" s="4323" t="s">
        <v>2201</v>
      </c>
      <c r="AD25" s="4324"/>
      <c r="AE25" s="4324"/>
      <c r="AF25" s="4324"/>
      <c r="AG25" s="4324"/>
      <c r="AH25" s="4324"/>
      <c r="AI25" s="4324"/>
      <c r="AJ25" s="4324"/>
      <c r="AK25" s="4324"/>
      <c r="AL25" s="4324"/>
      <c r="AM25" s="4324"/>
      <c r="AN25" s="4324"/>
      <c r="AO25" s="4324"/>
      <c r="AP25" s="4324"/>
      <c r="AQ25" s="4324"/>
      <c r="AR25" s="4324"/>
      <c r="AS25" s="4324"/>
      <c r="AT25" s="4324"/>
      <c r="AU25" s="4324"/>
      <c r="AV25" s="4324"/>
      <c r="AW25" s="4324"/>
      <c r="AX25" s="4324"/>
      <c r="AY25" s="4325"/>
    </row>
    <row r="26" spans="2:51" ht="23.1" customHeight="1">
      <c r="B26" s="729" t="s">
        <v>70</v>
      </c>
      <c r="C26" s="730"/>
      <c r="D26" s="731" t="s">
        <v>71</v>
      </c>
      <c r="E26" s="732"/>
      <c r="F26" s="732"/>
      <c r="G26" s="732"/>
      <c r="H26" s="732"/>
      <c r="I26" s="732"/>
      <c r="J26" s="732"/>
      <c r="K26" s="732"/>
      <c r="L26" s="733"/>
      <c r="M26" s="734" t="s">
        <v>72</v>
      </c>
      <c r="N26" s="734"/>
      <c r="O26" s="734"/>
      <c r="P26" s="734"/>
      <c r="Q26" s="734"/>
      <c r="R26" s="734"/>
      <c r="S26" s="735" t="s">
        <v>206</v>
      </c>
      <c r="T26" s="735"/>
      <c r="U26" s="735"/>
      <c r="V26" s="735"/>
      <c r="W26" s="735"/>
      <c r="X26" s="735"/>
      <c r="Y26" s="736" t="s">
        <v>73</v>
      </c>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7"/>
    </row>
    <row r="27" spans="2:51" ht="23.1" customHeight="1">
      <c r="B27" s="738"/>
      <c r="C27" s="739"/>
      <c r="D27" s="4326" t="s">
        <v>2202</v>
      </c>
      <c r="E27" s="2710"/>
      <c r="F27" s="2710"/>
      <c r="G27" s="2710"/>
      <c r="H27" s="2710"/>
      <c r="I27" s="2710"/>
      <c r="J27" s="2710"/>
      <c r="K27" s="2710"/>
      <c r="L27" s="2711"/>
      <c r="M27" s="1160">
        <v>442</v>
      </c>
      <c r="N27" s="1160"/>
      <c r="O27" s="1160"/>
      <c r="P27" s="1160"/>
      <c r="Q27" s="1160"/>
      <c r="R27" s="1160"/>
      <c r="S27" s="3264" t="s">
        <v>432</v>
      </c>
      <c r="T27" s="1160"/>
      <c r="U27" s="1160"/>
      <c r="V27" s="1160"/>
      <c r="W27" s="1160"/>
      <c r="X27" s="1160"/>
      <c r="Y27" s="309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3"/>
    </row>
    <row r="28" spans="2:51" ht="23.1" customHeight="1">
      <c r="B28" s="738"/>
      <c r="C28" s="739"/>
      <c r="D28" s="1220"/>
      <c r="E28" s="1221"/>
      <c r="F28" s="1221"/>
      <c r="G28" s="1221"/>
      <c r="H28" s="1221"/>
      <c r="I28" s="1221"/>
      <c r="J28" s="1221"/>
      <c r="K28" s="1221"/>
      <c r="L28" s="1222"/>
      <c r="M28" s="1223"/>
      <c r="N28" s="1223"/>
      <c r="O28" s="1223"/>
      <c r="P28" s="1223"/>
      <c r="Q28" s="1223"/>
      <c r="R28" s="1223"/>
      <c r="S28" s="1223"/>
      <c r="T28" s="1223"/>
      <c r="U28" s="1223"/>
      <c r="V28" s="1223"/>
      <c r="W28" s="1223"/>
      <c r="X28" s="1223"/>
      <c r="Y28" s="1225"/>
      <c r="Z28" s="1226"/>
      <c r="AA28" s="1226"/>
      <c r="AB28" s="1226"/>
      <c r="AC28" s="1226"/>
      <c r="AD28" s="1226"/>
      <c r="AE28" s="1226"/>
      <c r="AF28" s="1226"/>
      <c r="AG28" s="1226"/>
      <c r="AH28" s="1226"/>
      <c r="AI28" s="1226"/>
      <c r="AJ28" s="1226"/>
      <c r="AK28" s="1226"/>
      <c r="AL28" s="1226"/>
      <c r="AM28" s="1226"/>
      <c r="AN28" s="1226"/>
      <c r="AO28" s="1226"/>
      <c r="AP28" s="1226"/>
      <c r="AQ28" s="1226"/>
      <c r="AR28" s="1226"/>
      <c r="AS28" s="1226"/>
      <c r="AT28" s="1226"/>
      <c r="AU28" s="1226"/>
      <c r="AV28" s="1226"/>
      <c r="AW28" s="1226"/>
      <c r="AX28" s="1226"/>
      <c r="AY28" s="1227"/>
    </row>
    <row r="29" spans="2:51" ht="23.1" customHeight="1">
      <c r="B29" s="738"/>
      <c r="C29" s="739"/>
      <c r="D29" s="1220"/>
      <c r="E29" s="1221"/>
      <c r="F29" s="1221"/>
      <c r="G29" s="1221"/>
      <c r="H29" s="1221"/>
      <c r="I29" s="1221"/>
      <c r="J29" s="1221"/>
      <c r="K29" s="1221"/>
      <c r="L29" s="1222"/>
      <c r="M29" s="1223"/>
      <c r="N29" s="1223"/>
      <c r="O29" s="1223"/>
      <c r="P29" s="1223"/>
      <c r="Q29" s="1223"/>
      <c r="R29" s="1223"/>
      <c r="S29" s="1223"/>
      <c r="T29" s="1223"/>
      <c r="U29" s="1223"/>
      <c r="V29" s="1223"/>
      <c r="W29" s="1223"/>
      <c r="X29" s="1223"/>
      <c r="Y29" s="1225"/>
      <c r="Z29" s="1226"/>
      <c r="AA29" s="1226"/>
      <c r="AB29" s="1226"/>
      <c r="AC29" s="1226"/>
      <c r="AD29" s="1226"/>
      <c r="AE29" s="1226"/>
      <c r="AF29" s="1226"/>
      <c r="AG29" s="1226"/>
      <c r="AH29" s="1226"/>
      <c r="AI29" s="1226"/>
      <c r="AJ29" s="1226"/>
      <c r="AK29" s="1226"/>
      <c r="AL29" s="1226"/>
      <c r="AM29" s="1226"/>
      <c r="AN29" s="1226"/>
      <c r="AO29" s="1226"/>
      <c r="AP29" s="1226"/>
      <c r="AQ29" s="1226"/>
      <c r="AR29" s="1226"/>
      <c r="AS29" s="1226"/>
      <c r="AT29" s="1226"/>
      <c r="AU29" s="1226"/>
      <c r="AV29" s="1226"/>
      <c r="AW29" s="1226"/>
      <c r="AX29" s="1226"/>
      <c r="AY29" s="1227"/>
    </row>
    <row r="30" spans="2:51" ht="23.1" customHeight="1">
      <c r="B30" s="738"/>
      <c r="C30" s="739"/>
      <c r="D30" s="1220"/>
      <c r="E30" s="1221"/>
      <c r="F30" s="1221"/>
      <c r="G30" s="1221"/>
      <c r="H30" s="1221"/>
      <c r="I30" s="1221"/>
      <c r="J30" s="1221"/>
      <c r="K30" s="1221"/>
      <c r="L30" s="1222"/>
      <c r="M30" s="1223"/>
      <c r="N30" s="1223"/>
      <c r="O30" s="1223"/>
      <c r="P30" s="1223"/>
      <c r="Q30" s="1223"/>
      <c r="R30" s="1223"/>
      <c r="S30" s="1223"/>
      <c r="T30" s="1223"/>
      <c r="U30" s="1223"/>
      <c r="V30" s="1223"/>
      <c r="W30" s="1223"/>
      <c r="X30" s="1223"/>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51" ht="23.1" customHeight="1">
      <c r="B31" s="738"/>
      <c r="C31" s="739"/>
      <c r="D31" s="1220"/>
      <c r="E31" s="1221"/>
      <c r="F31" s="1221"/>
      <c r="G31" s="1221"/>
      <c r="H31" s="1221"/>
      <c r="I31" s="1221"/>
      <c r="J31" s="1221"/>
      <c r="K31" s="1221"/>
      <c r="L31" s="1222"/>
      <c r="M31" s="1223"/>
      <c r="N31" s="1223"/>
      <c r="O31" s="1223"/>
      <c r="P31" s="1223"/>
      <c r="Q31" s="1223"/>
      <c r="R31" s="1223"/>
      <c r="S31" s="1223"/>
      <c r="T31" s="1223"/>
      <c r="U31" s="1223"/>
      <c r="V31" s="1223"/>
      <c r="W31" s="1223"/>
      <c r="X31" s="1223"/>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51" ht="23.1" customHeight="1">
      <c r="B32" s="738"/>
      <c r="C32" s="739"/>
      <c r="D32" s="1220"/>
      <c r="E32" s="1221"/>
      <c r="F32" s="1221"/>
      <c r="G32" s="1221"/>
      <c r="H32" s="1221"/>
      <c r="I32" s="1221"/>
      <c r="J32" s="1221"/>
      <c r="K32" s="1221"/>
      <c r="L32" s="1222"/>
      <c r="M32" s="1223"/>
      <c r="N32" s="1223"/>
      <c r="O32" s="1223"/>
      <c r="P32" s="1223"/>
      <c r="Q32" s="1223"/>
      <c r="R32" s="1223"/>
      <c r="S32" s="1223"/>
      <c r="T32" s="1223"/>
      <c r="U32" s="1223"/>
      <c r="V32" s="1223"/>
      <c r="W32" s="1223"/>
      <c r="X32" s="1223"/>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ht="23.1" customHeight="1">
      <c r="B33" s="738"/>
      <c r="C33" s="739"/>
      <c r="D33" s="1228"/>
      <c r="E33" s="1229"/>
      <c r="F33" s="1229"/>
      <c r="G33" s="1229"/>
      <c r="H33" s="1229"/>
      <c r="I33" s="1229"/>
      <c r="J33" s="1229"/>
      <c r="K33" s="1229"/>
      <c r="L33" s="1230"/>
      <c r="M33" s="1231"/>
      <c r="N33" s="1231"/>
      <c r="O33" s="1231"/>
      <c r="P33" s="1231"/>
      <c r="Q33" s="1231"/>
      <c r="R33" s="1231"/>
      <c r="S33" s="1231"/>
      <c r="T33" s="1231"/>
      <c r="U33" s="1231"/>
      <c r="V33" s="1231"/>
      <c r="W33" s="1231"/>
      <c r="X33" s="1231"/>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ht="23.1" customHeight="1">
      <c r="B34" s="763"/>
      <c r="C34" s="764"/>
      <c r="D34" s="765" t="s">
        <v>39</v>
      </c>
      <c r="E34" s="766"/>
      <c r="F34" s="766"/>
      <c r="G34" s="766"/>
      <c r="H34" s="766"/>
      <c r="I34" s="766"/>
      <c r="J34" s="766"/>
      <c r="K34" s="766"/>
      <c r="L34" s="767"/>
      <c r="M34" s="1023">
        <f>SUM(M27:R33)</f>
        <v>442</v>
      </c>
      <c r="N34" s="766"/>
      <c r="O34" s="766"/>
      <c r="P34" s="766"/>
      <c r="Q34" s="766"/>
      <c r="R34" s="767"/>
      <c r="S34" s="2619" t="s">
        <v>1963</v>
      </c>
      <c r="T34" s="766"/>
      <c r="U34" s="766"/>
      <c r="V34" s="766"/>
      <c r="W34" s="766"/>
      <c r="X34" s="767"/>
      <c r="Y34" s="1237"/>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9"/>
    </row>
    <row r="35" spans="1:51" ht="2.95" customHeight="1">
      <c r="A35" s="773"/>
      <c r="B35" s="774"/>
      <c r="C35" s="774"/>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row>
    <row r="36" spans="1:51" ht="2.95" customHeight="1" thickBot="1">
      <c r="A36" s="773"/>
      <c r="B36" s="776"/>
      <c r="C36" s="776"/>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row>
    <row r="37" spans="1:51" ht="20.95" hidden="1" customHeight="1">
      <c r="B37" s="778" t="s">
        <v>76</v>
      </c>
      <c r="C37" s="779"/>
      <c r="D37" s="780" t="s">
        <v>77</v>
      </c>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781"/>
    </row>
    <row r="38" spans="1:51" ht="203.25" hidden="1" customHeight="1">
      <c r="B38" s="778"/>
      <c r="C38" s="779"/>
      <c r="D38" s="782" t="s">
        <v>78</v>
      </c>
      <c r="E38" s="783"/>
      <c r="F38" s="783"/>
      <c r="G38" s="783"/>
      <c r="H38" s="783"/>
      <c r="I38" s="783"/>
      <c r="J38" s="783"/>
      <c r="K38" s="783"/>
      <c r="L38" s="783"/>
      <c r="M38" s="783"/>
      <c r="N38" s="783"/>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4"/>
    </row>
    <row r="39" spans="1:51" ht="20.3" hidden="1" customHeight="1">
      <c r="B39" s="778"/>
      <c r="C39" s="779"/>
      <c r="D39" s="785" t="s">
        <v>79</v>
      </c>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7"/>
    </row>
    <row r="40" spans="1:51" ht="100.5" hidden="1" customHeight="1" thickBot="1">
      <c r="B40" s="788"/>
      <c r="C40" s="789"/>
      <c r="D40" s="790"/>
      <c r="E40" s="791"/>
      <c r="F40" s="791"/>
      <c r="G40" s="791"/>
      <c r="H40" s="791"/>
      <c r="I40" s="791"/>
      <c r="J40" s="791"/>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2"/>
    </row>
    <row r="41" spans="1:51" ht="20.95" hidden="1" customHeight="1">
      <c r="A41" s="793"/>
      <c r="B41" s="794"/>
      <c r="C41" s="795"/>
      <c r="D41" s="796" t="s">
        <v>80</v>
      </c>
      <c r="E41" s="797"/>
      <c r="F41" s="797"/>
      <c r="G41" s="797"/>
      <c r="H41" s="797"/>
      <c r="I41" s="797"/>
      <c r="J41" s="797"/>
      <c r="K41" s="797"/>
      <c r="L41" s="797"/>
      <c r="M41" s="797"/>
      <c r="N41" s="797"/>
      <c r="O41" s="797"/>
      <c r="P41" s="797"/>
      <c r="Q41" s="797"/>
      <c r="R41" s="797"/>
      <c r="S41" s="797"/>
      <c r="T41" s="797"/>
      <c r="U41" s="797"/>
      <c r="V41" s="797"/>
      <c r="W41" s="797"/>
      <c r="X41" s="797"/>
      <c r="Y41" s="797"/>
      <c r="Z41" s="797"/>
      <c r="AA41" s="797"/>
      <c r="AB41" s="797"/>
      <c r="AC41" s="797"/>
      <c r="AD41" s="797"/>
      <c r="AE41" s="797"/>
      <c r="AF41" s="797"/>
      <c r="AG41" s="797"/>
      <c r="AH41" s="797"/>
      <c r="AI41" s="797"/>
      <c r="AJ41" s="797"/>
      <c r="AK41" s="797"/>
      <c r="AL41" s="797"/>
      <c r="AM41" s="797"/>
      <c r="AN41" s="797"/>
      <c r="AO41" s="797"/>
      <c r="AP41" s="797"/>
      <c r="AQ41" s="797"/>
      <c r="AR41" s="797"/>
      <c r="AS41" s="797"/>
      <c r="AT41" s="797"/>
      <c r="AU41" s="797"/>
      <c r="AV41" s="797"/>
      <c r="AW41" s="797"/>
      <c r="AX41" s="797"/>
      <c r="AY41" s="798"/>
    </row>
    <row r="42" spans="1:51" ht="136" hidden="1" customHeight="1">
      <c r="A42" s="793"/>
      <c r="B42" s="799"/>
      <c r="C42" s="800"/>
      <c r="D42" s="801"/>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2"/>
      <c r="AY42" s="803"/>
    </row>
    <row r="43" spans="1:51" ht="20.95" customHeight="1">
      <c r="A43" s="793"/>
      <c r="B43" s="804" t="s">
        <v>81</v>
      </c>
      <c r="C43" s="805"/>
      <c r="D43" s="805"/>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805"/>
      <c r="AH43" s="805"/>
      <c r="AI43" s="805"/>
      <c r="AJ43" s="805"/>
      <c r="AK43" s="805"/>
      <c r="AL43" s="805"/>
      <c r="AM43" s="805"/>
      <c r="AN43" s="805"/>
      <c r="AO43" s="805"/>
      <c r="AP43" s="805"/>
      <c r="AQ43" s="805"/>
      <c r="AR43" s="805"/>
      <c r="AS43" s="805"/>
      <c r="AT43" s="805"/>
      <c r="AU43" s="805"/>
      <c r="AV43" s="805"/>
      <c r="AW43" s="805"/>
      <c r="AX43" s="805"/>
      <c r="AY43" s="806"/>
    </row>
    <row r="44" spans="1:51" ht="20.95" customHeight="1">
      <c r="A44" s="793"/>
      <c r="B44" s="799"/>
      <c r="C44" s="800"/>
      <c r="D44" s="807" t="s">
        <v>82</v>
      </c>
      <c r="E44" s="717"/>
      <c r="F44" s="717"/>
      <c r="G44" s="717"/>
      <c r="H44" s="716" t="s">
        <v>83</v>
      </c>
      <c r="I44" s="717"/>
      <c r="J44" s="717"/>
      <c r="K44" s="717"/>
      <c r="L44" s="717"/>
      <c r="M44" s="717"/>
      <c r="N44" s="717"/>
      <c r="O44" s="717"/>
      <c r="P44" s="717"/>
      <c r="Q44" s="717"/>
      <c r="R44" s="717"/>
      <c r="S44" s="717"/>
      <c r="T44" s="717"/>
      <c r="U44" s="717"/>
      <c r="V44" s="717"/>
      <c r="W44" s="717"/>
      <c r="X44" s="717"/>
      <c r="Y44" s="717"/>
      <c r="Z44" s="717"/>
      <c r="AA44" s="717"/>
      <c r="AB44" s="717"/>
      <c r="AC44" s="717"/>
      <c r="AD44" s="717"/>
      <c r="AE44" s="717"/>
      <c r="AF44" s="717"/>
      <c r="AG44" s="808"/>
      <c r="AH44" s="716" t="s">
        <v>84</v>
      </c>
      <c r="AI44" s="717"/>
      <c r="AJ44" s="717"/>
      <c r="AK44" s="717"/>
      <c r="AL44" s="717"/>
      <c r="AM44" s="717"/>
      <c r="AN44" s="717"/>
      <c r="AO44" s="717"/>
      <c r="AP44" s="717"/>
      <c r="AQ44" s="717"/>
      <c r="AR44" s="717"/>
      <c r="AS44" s="717"/>
      <c r="AT44" s="717"/>
      <c r="AU44" s="717"/>
      <c r="AV44" s="717"/>
      <c r="AW44" s="717"/>
      <c r="AX44" s="717"/>
      <c r="AY44" s="718"/>
    </row>
    <row r="45" spans="1:51" ht="26.2" customHeight="1">
      <c r="A45" s="793"/>
      <c r="B45" s="809" t="s">
        <v>85</v>
      </c>
      <c r="C45" s="810"/>
      <c r="D45" s="811" t="s">
        <v>1950</v>
      </c>
      <c r="E45" s="1029"/>
      <c r="F45" s="1029"/>
      <c r="G45" s="1030"/>
      <c r="H45" s="814" t="s">
        <v>87</v>
      </c>
      <c r="I45" s="812"/>
      <c r="J45" s="812"/>
      <c r="K45" s="812"/>
      <c r="L45" s="812"/>
      <c r="M45" s="812"/>
      <c r="N45" s="812"/>
      <c r="O45" s="812"/>
      <c r="P45" s="812"/>
      <c r="Q45" s="812"/>
      <c r="R45" s="812"/>
      <c r="S45" s="812"/>
      <c r="T45" s="812"/>
      <c r="U45" s="812"/>
      <c r="V45" s="812"/>
      <c r="W45" s="812"/>
      <c r="X45" s="812"/>
      <c r="Y45" s="812"/>
      <c r="Z45" s="812"/>
      <c r="AA45" s="812"/>
      <c r="AB45" s="812"/>
      <c r="AC45" s="812"/>
      <c r="AD45" s="812"/>
      <c r="AE45" s="812"/>
      <c r="AF45" s="812"/>
      <c r="AG45" s="813"/>
      <c r="AH45" s="815"/>
      <c r="AI45" s="816"/>
      <c r="AJ45" s="816"/>
      <c r="AK45" s="816"/>
      <c r="AL45" s="816"/>
      <c r="AM45" s="816"/>
      <c r="AN45" s="816"/>
      <c r="AO45" s="816"/>
      <c r="AP45" s="816"/>
      <c r="AQ45" s="816"/>
      <c r="AR45" s="816"/>
      <c r="AS45" s="816"/>
      <c r="AT45" s="816"/>
      <c r="AU45" s="816"/>
      <c r="AV45" s="816"/>
      <c r="AW45" s="816"/>
      <c r="AX45" s="816"/>
      <c r="AY45" s="817"/>
    </row>
    <row r="46" spans="1:51" ht="33.4" customHeight="1">
      <c r="A46" s="793"/>
      <c r="B46" s="818"/>
      <c r="C46" s="819"/>
      <c r="D46" s="820" t="s">
        <v>1950</v>
      </c>
      <c r="E46" s="844"/>
      <c r="F46" s="844"/>
      <c r="G46" s="845"/>
      <c r="H46" s="823" t="s">
        <v>227</v>
      </c>
      <c r="I46" s="824"/>
      <c r="J46" s="824"/>
      <c r="K46" s="824"/>
      <c r="L46" s="824"/>
      <c r="M46" s="824"/>
      <c r="N46" s="824"/>
      <c r="O46" s="824"/>
      <c r="P46" s="824"/>
      <c r="Q46" s="824"/>
      <c r="R46" s="824"/>
      <c r="S46" s="824"/>
      <c r="T46" s="824"/>
      <c r="U46" s="824"/>
      <c r="V46" s="824"/>
      <c r="W46" s="824"/>
      <c r="X46" s="824"/>
      <c r="Y46" s="824"/>
      <c r="Z46" s="824"/>
      <c r="AA46" s="824"/>
      <c r="AB46" s="824"/>
      <c r="AC46" s="824"/>
      <c r="AD46" s="824"/>
      <c r="AE46" s="824"/>
      <c r="AF46" s="824"/>
      <c r="AG46" s="825"/>
      <c r="AH46" s="826"/>
      <c r="AI46" s="827"/>
      <c r="AJ46" s="827"/>
      <c r="AK46" s="827"/>
      <c r="AL46" s="827"/>
      <c r="AM46" s="827"/>
      <c r="AN46" s="827"/>
      <c r="AO46" s="827"/>
      <c r="AP46" s="827"/>
      <c r="AQ46" s="827"/>
      <c r="AR46" s="827"/>
      <c r="AS46" s="827"/>
      <c r="AT46" s="827"/>
      <c r="AU46" s="827"/>
      <c r="AV46" s="827"/>
      <c r="AW46" s="827"/>
      <c r="AX46" s="827"/>
      <c r="AY46" s="828"/>
    </row>
    <row r="47" spans="1:51" ht="26.2" customHeight="1">
      <c r="A47" s="793"/>
      <c r="B47" s="829"/>
      <c r="C47" s="830"/>
      <c r="D47" s="831" t="s">
        <v>1929</v>
      </c>
      <c r="E47" s="832"/>
      <c r="F47" s="832"/>
      <c r="G47" s="833"/>
      <c r="H47" s="834" t="s">
        <v>1953</v>
      </c>
      <c r="I47" s="835"/>
      <c r="J47" s="835"/>
      <c r="K47" s="835"/>
      <c r="L47" s="835"/>
      <c r="M47" s="835"/>
      <c r="N47" s="835"/>
      <c r="O47" s="835"/>
      <c r="P47" s="835"/>
      <c r="Q47" s="835"/>
      <c r="R47" s="835"/>
      <c r="S47" s="835"/>
      <c r="T47" s="835"/>
      <c r="U47" s="835"/>
      <c r="V47" s="835"/>
      <c r="W47" s="835"/>
      <c r="X47" s="835"/>
      <c r="Y47" s="835"/>
      <c r="Z47" s="835"/>
      <c r="AA47" s="835"/>
      <c r="AB47" s="835"/>
      <c r="AC47" s="835"/>
      <c r="AD47" s="835"/>
      <c r="AE47" s="835"/>
      <c r="AF47" s="835"/>
      <c r="AG47" s="836"/>
      <c r="AH47" s="837"/>
      <c r="AI47" s="838"/>
      <c r="AJ47" s="838"/>
      <c r="AK47" s="838"/>
      <c r="AL47" s="838"/>
      <c r="AM47" s="838"/>
      <c r="AN47" s="838"/>
      <c r="AO47" s="838"/>
      <c r="AP47" s="838"/>
      <c r="AQ47" s="838"/>
      <c r="AR47" s="838"/>
      <c r="AS47" s="838"/>
      <c r="AT47" s="838"/>
      <c r="AU47" s="838"/>
      <c r="AV47" s="838"/>
      <c r="AW47" s="838"/>
      <c r="AX47" s="838"/>
      <c r="AY47" s="839"/>
    </row>
    <row r="48" spans="1:51" ht="26.2" customHeight="1">
      <c r="A48" s="793"/>
      <c r="B48" s="818" t="s">
        <v>91</v>
      </c>
      <c r="C48" s="819"/>
      <c r="D48" s="1241" t="s">
        <v>1963</v>
      </c>
      <c r="E48" s="1029"/>
      <c r="F48" s="1029"/>
      <c r="G48" s="1030"/>
      <c r="H48" s="814" t="s">
        <v>92</v>
      </c>
      <c r="I48" s="812"/>
      <c r="J48" s="812"/>
      <c r="K48" s="812"/>
      <c r="L48" s="812"/>
      <c r="M48" s="812"/>
      <c r="N48" s="812"/>
      <c r="O48" s="812"/>
      <c r="P48" s="812"/>
      <c r="Q48" s="812"/>
      <c r="R48" s="812"/>
      <c r="S48" s="812"/>
      <c r="T48" s="812"/>
      <c r="U48" s="812"/>
      <c r="V48" s="812"/>
      <c r="W48" s="812"/>
      <c r="X48" s="812"/>
      <c r="Y48" s="812"/>
      <c r="Z48" s="812"/>
      <c r="AA48" s="812"/>
      <c r="AB48" s="812"/>
      <c r="AC48" s="812"/>
      <c r="AD48" s="812"/>
      <c r="AE48" s="812"/>
      <c r="AF48" s="812"/>
      <c r="AG48" s="813"/>
      <c r="AH48" s="3295" t="s">
        <v>2203</v>
      </c>
      <c r="AI48" s="2315"/>
      <c r="AJ48" s="2315"/>
      <c r="AK48" s="2315"/>
      <c r="AL48" s="2315"/>
      <c r="AM48" s="2315"/>
      <c r="AN48" s="2315"/>
      <c r="AO48" s="2315"/>
      <c r="AP48" s="2315"/>
      <c r="AQ48" s="2315"/>
      <c r="AR48" s="2315"/>
      <c r="AS48" s="2315"/>
      <c r="AT48" s="2315"/>
      <c r="AU48" s="2315"/>
      <c r="AV48" s="2315"/>
      <c r="AW48" s="2315"/>
      <c r="AX48" s="2315"/>
      <c r="AY48" s="2316"/>
    </row>
    <row r="49" spans="1:51" ht="26.2" customHeight="1">
      <c r="A49" s="793"/>
      <c r="B49" s="818"/>
      <c r="C49" s="819"/>
      <c r="D49" s="843" t="s">
        <v>1929</v>
      </c>
      <c r="E49" s="844"/>
      <c r="F49" s="844"/>
      <c r="G49" s="845"/>
      <c r="H49" s="846" t="s">
        <v>1955</v>
      </c>
      <c r="I49" s="821"/>
      <c r="J49" s="821"/>
      <c r="K49" s="821"/>
      <c r="L49" s="821"/>
      <c r="M49" s="821"/>
      <c r="N49" s="821"/>
      <c r="O49" s="821"/>
      <c r="P49" s="821"/>
      <c r="Q49" s="821"/>
      <c r="R49" s="821"/>
      <c r="S49" s="821"/>
      <c r="T49" s="821"/>
      <c r="U49" s="821"/>
      <c r="V49" s="821"/>
      <c r="W49" s="821"/>
      <c r="X49" s="821"/>
      <c r="Y49" s="821"/>
      <c r="Z49" s="821"/>
      <c r="AA49" s="821"/>
      <c r="AB49" s="821"/>
      <c r="AC49" s="821"/>
      <c r="AD49" s="821"/>
      <c r="AE49" s="821"/>
      <c r="AF49" s="821"/>
      <c r="AG49" s="822"/>
      <c r="AH49" s="2322"/>
      <c r="AI49" s="2323"/>
      <c r="AJ49" s="2323"/>
      <c r="AK49" s="2323"/>
      <c r="AL49" s="2323"/>
      <c r="AM49" s="2323"/>
      <c r="AN49" s="2323"/>
      <c r="AO49" s="2323"/>
      <c r="AP49" s="2323"/>
      <c r="AQ49" s="2323"/>
      <c r="AR49" s="2323"/>
      <c r="AS49" s="2323"/>
      <c r="AT49" s="2323"/>
      <c r="AU49" s="2323"/>
      <c r="AV49" s="2323"/>
      <c r="AW49" s="2323"/>
      <c r="AX49" s="2323"/>
      <c r="AY49" s="2324"/>
    </row>
    <row r="50" spans="1:51" ht="26.2" customHeight="1">
      <c r="A50" s="793"/>
      <c r="B50" s="818"/>
      <c r="C50" s="819"/>
      <c r="D50" s="843" t="s">
        <v>1950</v>
      </c>
      <c r="E50" s="844"/>
      <c r="F50" s="844"/>
      <c r="G50" s="845"/>
      <c r="H50" s="846" t="s">
        <v>94</v>
      </c>
      <c r="I50" s="821"/>
      <c r="J50" s="821"/>
      <c r="K50" s="821"/>
      <c r="L50" s="821"/>
      <c r="M50" s="821"/>
      <c r="N50" s="821"/>
      <c r="O50" s="821"/>
      <c r="P50" s="821"/>
      <c r="Q50" s="821"/>
      <c r="R50" s="821"/>
      <c r="S50" s="821"/>
      <c r="T50" s="821"/>
      <c r="U50" s="821"/>
      <c r="V50" s="821"/>
      <c r="W50" s="821"/>
      <c r="X50" s="821"/>
      <c r="Y50" s="821"/>
      <c r="Z50" s="821"/>
      <c r="AA50" s="821"/>
      <c r="AB50" s="821"/>
      <c r="AC50" s="821"/>
      <c r="AD50" s="821"/>
      <c r="AE50" s="821"/>
      <c r="AF50" s="821"/>
      <c r="AG50" s="822"/>
      <c r="AH50" s="2322"/>
      <c r="AI50" s="2323"/>
      <c r="AJ50" s="2323"/>
      <c r="AK50" s="2323"/>
      <c r="AL50" s="2323"/>
      <c r="AM50" s="2323"/>
      <c r="AN50" s="2323"/>
      <c r="AO50" s="2323"/>
      <c r="AP50" s="2323"/>
      <c r="AQ50" s="2323"/>
      <c r="AR50" s="2323"/>
      <c r="AS50" s="2323"/>
      <c r="AT50" s="2323"/>
      <c r="AU50" s="2323"/>
      <c r="AV50" s="2323"/>
      <c r="AW50" s="2323"/>
      <c r="AX50" s="2323"/>
      <c r="AY50" s="2324"/>
    </row>
    <row r="51" spans="1:51" ht="26.2" customHeight="1">
      <c r="A51" s="793"/>
      <c r="B51" s="818"/>
      <c r="C51" s="819"/>
      <c r="D51" s="843" t="s">
        <v>1929</v>
      </c>
      <c r="E51" s="844"/>
      <c r="F51" s="844"/>
      <c r="G51" s="845"/>
      <c r="H51" s="846" t="s">
        <v>95</v>
      </c>
      <c r="I51" s="821"/>
      <c r="J51" s="821"/>
      <c r="K51" s="821"/>
      <c r="L51" s="821"/>
      <c r="M51" s="821"/>
      <c r="N51" s="821"/>
      <c r="O51" s="821"/>
      <c r="P51" s="821"/>
      <c r="Q51" s="821"/>
      <c r="R51" s="821"/>
      <c r="S51" s="821"/>
      <c r="T51" s="821"/>
      <c r="U51" s="821"/>
      <c r="V51" s="821"/>
      <c r="W51" s="821"/>
      <c r="X51" s="821"/>
      <c r="Y51" s="821"/>
      <c r="Z51" s="821"/>
      <c r="AA51" s="821"/>
      <c r="AB51" s="821"/>
      <c r="AC51" s="821"/>
      <c r="AD51" s="821"/>
      <c r="AE51" s="821"/>
      <c r="AF51" s="821"/>
      <c r="AG51" s="822"/>
      <c r="AH51" s="2322"/>
      <c r="AI51" s="2323"/>
      <c r="AJ51" s="2323"/>
      <c r="AK51" s="2323"/>
      <c r="AL51" s="2323"/>
      <c r="AM51" s="2323"/>
      <c r="AN51" s="2323"/>
      <c r="AO51" s="2323"/>
      <c r="AP51" s="2323"/>
      <c r="AQ51" s="2323"/>
      <c r="AR51" s="2323"/>
      <c r="AS51" s="2323"/>
      <c r="AT51" s="2323"/>
      <c r="AU51" s="2323"/>
      <c r="AV51" s="2323"/>
      <c r="AW51" s="2323"/>
      <c r="AX51" s="2323"/>
      <c r="AY51" s="2324"/>
    </row>
    <row r="52" spans="1:51" ht="26.2" customHeight="1">
      <c r="A52" s="793"/>
      <c r="B52" s="829"/>
      <c r="C52" s="830"/>
      <c r="D52" s="831" t="s">
        <v>1950</v>
      </c>
      <c r="E52" s="832"/>
      <c r="F52" s="832"/>
      <c r="G52" s="833"/>
      <c r="H52" s="834" t="s">
        <v>96</v>
      </c>
      <c r="I52" s="835"/>
      <c r="J52" s="835"/>
      <c r="K52" s="835"/>
      <c r="L52" s="835"/>
      <c r="M52" s="835"/>
      <c r="N52" s="835"/>
      <c r="O52" s="835"/>
      <c r="P52" s="835"/>
      <c r="Q52" s="835"/>
      <c r="R52" s="835"/>
      <c r="S52" s="835"/>
      <c r="T52" s="835"/>
      <c r="U52" s="835"/>
      <c r="V52" s="835"/>
      <c r="W52" s="835"/>
      <c r="X52" s="835"/>
      <c r="Y52" s="835"/>
      <c r="Z52" s="835"/>
      <c r="AA52" s="835"/>
      <c r="AB52" s="835"/>
      <c r="AC52" s="835"/>
      <c r="AD52" s="835"/>
      <c r="AE52" s="835"/>
      <c r="AF52" s="835"/>
      <c r="AG52" s="836"/>
      <c r="AH52" s="2332"/>
      <c r="AI52" s="2333"/>
      <c r="AJ52" s="2333"/>
      <c r="AK52" s="2333"/>
      <c r="AL52" s="2333"/>
      <c r="AM52" s="2333"/>
      <c r="AN52" s="2333"/>
      <c r="AO52" s="2333"/>
      <c r="AP52" s="2333"/>
      <c r="AQ52" s="2333"/>
      <c r="AR52" s="2333"/>
      <c r="AS52" s="2333"/>
      <c r="AT52" s="2333"/>
      <c r="AU52" s="2333"/>
      <c r="AV52" s="2333"/>
      <c r="AW52" s="2333"/>
      <c r="AX52" s="2333"/>
      <c r="AY52" s="2334"/>
    </row>
    <row r="53" spans="1:51" ht="26.2" customHeight="1">
      <c r="A53" s="793"/>
      <c r="B53" s="809" t="s">
        <v>97</v>
      </c>
      <c r="C53" s="810"/>
      <c r="D53" s="1241" t="s">
        <v>1950</v>
      </c>
      <c r="E53" s="1029"/>
      <c r="F53" s="1029"/>
      <c r="G53" s="1030"/>
      <c r="H53" s="814" t="s">
        <v>98</v>
      </c>
      <c r="I53" s="812"/>
      <c r="J53" s="812"/>
      <c r="K53" s="812"/>
      <c r="L53" s="812"/>
      <c r="M53" s="812"/>
      <c r="N53" s="812"/>
      <c r="O53" s="812"/>
      <c r="P53" s="812"/>
      <c r="Q53" s="812"/>
      <c r="R53" s="812"/>
      <c r="S53" s="812"/>
      <c r="T53" s="812"/>
      <c r="U53" s="812"/>
      <c r="V53" s="812"/>
      <c r="W53" s="812"/>
      <c r="X53" s="812"/>
      <c r="Y53" s="812"/>
      <c r="Z53" s="812"/>
      <c r="AA53" s="812"/>
      <c r="AB53" s="812"/>
      <c r="AC53" s="812"/>
      <c r="AD53" s="812"/>
      <c r="AE53" s="812"/>
      <c r="AF53" s="812"/>
      <c r="AG53" s="813"/>
      <c r="AH53" s="3295" t="s">
        <v>2204</v>
      </c>
      <c r="AI53" s="2315"/>
      <c r="AJ53" s="2315"/>
      <c r="AK53" s="2315"/>
      <c r="AL53" s="2315"/>
      <c r="AM53" s="2315"/>
      <c r="AN53" s="2315"/>
      <c r="AO53" s="2315"/>
      <c r="AP53" s="2315"/>
      <c r="AQ53" s="2315"/>
      <c r="AR53" s="2315"/>
      <c r="AS53" s="2315"/>
      <c r="AT53" s="2315"/>
      <c r="AU53" s="2315"/>
      <c r="AV53" s="2315"/>
      <c r="AW53" s="2315"/>
      <c r="AX53" s="2315"/>
      <c r="AY53" s="2316"/>
    </row>
    <row r="54" spans="1:51" ht="26.2" customHeight="1">
      <c r="A54" s="793"/>
      <c r="B54" s="818"/>
      <c r="C54" s="819"/>
      <c r="D54" s="843" t="s">
        <v>1929</v>
      </c>
      <c r="E54" s="844"/>
      <c r="F54" s="844"/>
      <c r="G54" s="845"/>
      <c r="H54" s="846" t="s">
        <v>101</v>
      </c>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2"/>
      <c r="AH54" s="2322"/>
      <c r="AI54" s="2323"/>
      <c r="AJ54" s="2323"/>
      <c r="AK54" s="2323"/>
      <c r="AL54" s="2323"/>
      <c r="AM54" s="2323"/>
      <c r="AN54" s="2323"/>
      <c r="AO54" s="2323"/>
      <c r="AP54" s="2323"/>
      <c r="AQ54" s="2323"/>
      <c r="AR54" s="2323"/>
      <c r="AS54" s="2323"/>
      <c r="AT54" s="2323"/>
      <c r="AU54" s="2323"/>
      <c r="AV54" s="2323"/>
      <c r="AW54" s="2323"/>
      <c r="AX54" s="2323"/>
      <c r="AY54" s="2324"/>
    </row>
    <row r="55" spans="1:51" ht="26.2" customHeight="1">
      <c r="A55" s="793"/>
      <c r="B55" s="818"/>
      <c r="C55" s="819"/>
      <c r="D55" s="843" t="s">
        <v>1929</v>
      </c>
      <c r="E55" s="844"/>
      <c r="F55" s="844"/>
      <c r="G55" s="845"/>
      <c r="H55" s="846" t="s">
        <v>1957</v>
      </c>
      <c r="I55" s="821"/>
      <c r="J55" s="821"/>
      <c r="K55" s="821"/>
      <c r="L55" s="821"/>
      <c r="M55" s="821"/>
      <c r="N55" s="821"/>
      <c r="O55" s="821"/>
      <c r="P55" s="821"/>
      <c r="Q55" s="821"/>
      <c r="R55" s="821"/>
      <c r="S55" s="821"/>
      <c r="T55" s="821"/>
      <c r="U55" s="821"/>
      <c r="V55" s="821"/>
      <c r="W55" s="821"/>
      <c r="X55" s="821"/>
      <c r="Y55" s="821"/>
      <c r="Z55" s="821"/>
      <c r="AA55" s="821"/>
      <c r="AB55" s="821"/>
      <c r="AC55" s="821"/>
      <c r="AD55" s="821"/>
      <c r="AE55" s="821"/>
      <c r="AF55" s="821"/>
      <c r="AG55" s="822"/>
      <c r="AH55" s="2322"/>
      <c r="AI55" s="2323"/>
      <c r="AJ55" s="2323"/>
      <c r="AK55" s="2323"/>
      <c r="AL55" s="2323"/>
      <c r="AM55" s="2323"/>
      <c r="AN55" s="2323"/>
      <c r="AO55" s="2323"/>
      <c r="AP55" s="2323"/>
      <c r="AQ55" s="2323"/>
      <c r="AR55" s="2323"/>
      <c r="AS55" s="2323"/>
      <c r="AT55" s="2323"/>
      <c r="AU55" s="2323"/>
      <c r="AV55" s="2323"/>
      <c r="AW55" s="2323"/>
      <c r="AX55" s="2323"/>
      <c r="AY55" s="2324"/>
    </row>
    <row r="56" spans="1:51" ht="26.2" customHeight="1">
      <c r="A56" s="793"/>
      <c r="B56" s="818"/>
      <c r="C56" s="819"/>
      <c r="D56" s="840" t="s">
        <v>1929</v>
      </c>
      <c r="E56" s="841"/>
      <c r="F56" s="841"/>
      <c r="G56" s="842"/>
      <c r="H56" s="854" t="s">
        <v>104</v>
      </c>
      <c r="I56" s="855"/>
      <c r="J56" s="855"/>
      <c r="K56" s="855"/>
      <c r="L56" s="855"/>
      <c r="M56" s="855"/>
      <c r="N56" s="855"/>
      <c r="O56" s="855"/>
      <c r="P56" s="855"/>
      <c r="Q56" s="855"/>
      <c r="R56" s="855"/>
      <c r="S56" s="855"/>
      <c r="T56" s="855"/>
      <c r="U56" s="855"/>
      <c r="V56" s="855"/>
      <c r="W56" s="855"/>
      <c r="X56" s="855"/>
      <c r="Y56" s="855"/>
      <c r="Z56" s="855"/>
      <c r="AA56" s="855"/>
      <c r="AB56" s="855"/>
      <c r="AC56" s="855"/>
      <c r="AD56" s="855"/>
      <c r="AE56" s="855"/>
      <c r="AF56" s="855"/>
      <c r="AG56" s="856"/>
      <c r="AH56" s="2322"/>
      <c r="AI56" s="2323"/>
      <c r="AJ56" s="2323"/>
      <c r="AK56" s="2323"/>
      <c r="AL56" s="2323"/>
      <c r="AM56" s="2323"/>
      <c r="AN56" s="2323"/>
      <c r="AO56" s="2323"/>
      <c r="AP56" s="2323"/>
      <c r="AQ56" s="2323"/>
      <c r="AR56" s="2323"/>
      <c r="AS56" s="2323"/>
      <c r="AT56" s="2323"/>
      <c r="AU56" s="2323"/>
      <c r="AV56" s="2323"/>
      <c r="AW56" s="2323"/>
      <c r="AX56" s="2323"/>
      <c r="AY56" s="2324"/>
    </row>
    <row r="57" spans="1:51" ht="26.2" customHeight="1">
      <c r="A57" s="793"/>
      <c r="B57" s="818"/>
      <c r="C57" s="819"/>
      <c r="D57" s="1764"/>
      <c r="E57" s="1661"/>
      <c r="F57" s="1661"/>
      <c r="G57" s="1662"/>
      <c r="H57" s="857" t="s">
        <v>105</v>
      </c>
      <c r="I57" s="858"/>
      <c r="J57" s="858"/>
      <c r="K57" s="858"/>
      <c r="L57" s="858"/>
      <c r="M57" s="858"/>
      <c r="N57" s="858"/>
      <c r="O57" s="858"/>
      <c r="P57" s="858"/>
      <c r="Q57" s="858"/>
      <c r="R57" s="858"/>
      <c r="S57" s="858"/>
      <c r="T57" s="858"/>
      <c r="U57" s="858"/>
      <c r="V57" s="859"/>
      <c r="W57" s="859"/>
      <c r="X57" s="859"/>
      <c r="Y57" s="859"/>
      <c r="Z57" s="859"/>
      <c r="AA57" s="859"/>
      <c r="AB57" s="859"/>
      <c r="AC57" s="859"/>
      <c r="AD57" s="859"/>
      <c r="AE57" s="859"/>
      <c r="AF57" s="859"/>
      <c r="AG57" s="860"/>
      <c r="AH57" s="2322"/>
      <c r="AI57" s="2323"/>
      <c r="AJ57" s="2323"/>
      <c r="AK57" s="2323"/>
      <c r="AL57" s="2323"/>
      <c r="AM57" s="2323"/>
      <c r="AN57" s="2323"/>
      <c r="AO57" s="2323"/>
      <c r="AP57" s="2323"/>
      <c r="AQ57" s="2323"/>
      <c r="AR57" s="2323"/>
      <c r="AS57" s="2323"/>
      <c r="AT57" s="2323"/>
      <c r="AU57" s="2323"/>
      <c r="AV57" s="2323"/>
      <c r="AW57" s="2323"/>
      <c r="AX57" s="2323"/>
      <c r="AY57" s="2324"/>
    </row>
    <row r="58" spans="1:51" ht="26.2" customHeight="1">
      <c r="A58" s="793"/>
      <c r="B58" s="829"/>
      <c r="C58" s="830"/>
      <c r="D58" s="843" t="s">
        <v>1929</v>
      </c>
      <c r="E58" s="844"/>
      <c r="F58" s="844"/>
      <c r="G58" s="845"/>
      <c r="H58" s="834" t="s">
        <v>106</v>
      </c>
      <c r="I58" s="835"/>
      <c r="J58" s="835"/>
      <c r="K58" s="835"/>
      <c r="L58" s="835"/>
      <c r="M58" s="835"/>
      <c r="N58" s="835"/>
      <c r="O58" s="835"/>
      <c r="P58" s="835"/>
      <c r="Q58" s="835"/>
      <c r="R58" s="835"/>
      <c r="S58" s="835"/>
      <c r="T58" s="835"/>
      <c r="U58" s="835"/>
      <c r="V58" s="835"/>
      <c r="W58" s="835"/>
      <c r="X58" s="835"/>
      <c r="Y58" s="835"/>
      <c r="Z58" s="835"/>
      <c r="AA58" s="835"/>
      <c r="AB58" s="835"/>
      <c r="AC58" s="835"/>
      <c r="AD58" s="835"/>
      <c r="AE58" s="835"/>
      <c r="AF58" s="835"/>
      <c r="AG58" s="836"/>
      <c r="AH58" s="2332"/>
      <c r="AI58" s="2333"/>
      <c r="AJ58" s="2333"/>
      <c r="AK58" s="2333"/>
      <c r="AL58" s="2333"/>
      <c r="AM58" s="2333"/>
      <c r="AN58" s="2333"/>
      <c r="AO58" s="2333"/>
      <c r="AP58" s="2333"/>
      <c r="AQ58" s="2333"/>
      <c r="AR58" s="2333"/>
      <c r="AS58" s="2333"/>
      <c r="AT58" s="2333"/>
      <c r="AU58" s="2333"/>
      <c r="AV58" s="2333"/>
      <c r="AW58" s="2333"/>
      <c r="AX58" s="2333"/>
      <c r="AY58" s="2334"/>
    </row>
    <row r="59" spans="1:51" ht="180" customHeight="1" thickBot="1">
      <c r="A59" s="793"/>
      <c r="B59" s="864" t="s">
        <v>107</v>
      </c>
      <c r="C59" s="865"/>
      <c r="D59" s="1259" t="s">
        <v>2205</v>
      </c>
      <c r="E59" s="1508"/>
      <c r="F59" s="1508"/>
      <c r="G59" s="1508"/>
      <c r="H59" s="1508"/>
      <c r="I59" s="1508"/>
      <c r="J59" s="1508"/>
      <c r="K59" s="1508"/>
      <c r="L59" s="1508"/>
      <c r="M59" s="1508"/>
      <c r="N59" s="1508"/>
      <c r="O59" s="1508"/>
      <c r="P59" s="1508"/>
      <c r="Q59" s="1508"/>
      <c r="R59" s="1508"/>
      <c r="S59" s="1508"/>
      <c r="T59" s="1508"/>
      <c r="U59" s="1508"/>
      <c r="V59" s="1508"/>
      <c r="W59" s="1508"/>
      <c r="X59" s="1508"/>
      <c r="Y59" s="1508"/>
      <c r="Z59" s="1508"/>
      <c r="AA59" s="1508"/>
      <c r="AB59" s="1508"/>
      <c r="AC59" s="1508"/>
      <c r="AD59" s="1508"/>
      <c r="AE59" s="1508"/>
      <c r="AF59" s="1508"/>
      <c r="AG59" s="1508"/>
      <c r="AH59" s="1508"/>
      <c r="AI59" s="1508"/>
      <c r="AJ59" s="1508"/>
      <c r="AK59" s="1508"/>
      <c r="AL59" s="1508"/>
      <c r="AM59" s="1508"/>
      <c r="AN59" s="1508"/>
      <c r="AO59" s="1508"/>
      <c r="AP59" s="1508"/>
      <c r="AQ59" s="1508"/>
      <c r="AR59" s="1508"/>
      <c r="AS59" s="1508"/>
      <c r="AT59" s="1508"/>
      <c r="AU59" s="1508"/>
      <c r="AV59" s="1508"/>
      <c r="AW59" s="1508"/>
      <c r="AX59" s="1508"/>
      <c r="AY59" s="1509"/>
    </row>
    <row r="60" spans="1:51" ht="20.95" hidden="1" customHeight="1">
      <c r="A60" s="793"/>
      <c r="B60" s="799"/>
      <c r="C60" s="800"/>
      <c r="D60" s="780" t="s">
        <v>109</v>
      </c>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781"/>
    </row>
    <row r="61" spans="1:51" ht="97.55" hidden="1" customHeight="1">
      <c r="A61" s="793"/>
      <c r="B61" s="799"/>
      <c r="C61" s="800"/>
      <c r="D61" s="869" t="s">
        <v>110</v>
      </c>
      <c r="E61" s="870"/>
      <c r="F61" s="870"/>
      <c r="G61" s="870"/>
      <c r="H61" s="870"/>
      <c r="I61" s="870"/>
      <c r="J61" s="870"/>
      <c r="K61" s="870"/>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1"/>
    </row>
    <row r="62" spans="1:51" ht="119.8" hidden="1" customHeight="1">
      <c r="A62" s="793"/>
      <c r="B62" s="799"/>
      <c r="C62" s="800"/>
      <c r="D62" s="872" t="s">
        <v>111</v>
      </c>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4"/>
    </row>
    <row r="63" spans="1:51" ht="20.95" customHeight="1">
      <c r="A63" s="793"/>
      <c r="B63" s="698" t="s">
        <v>112</v>
      </c>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51" ht="122.4" customHeight="1">
      <c r="A64" s="875"/>
      <c r="B64" s="1669" t="s">
        <v>235</v>
      </c>
      <c r="C64" s="1090"/>
      <c r="D64" s="1090"/>
      <c r="E64" s="1090"/>
      <c r="F64" s="1264"/>
      <c r="G64" s="1265" t="s">
        <v>2206</v>
      </c>
      <c r="H64" s="1093"/>
      <c r="I64" s="1093"/>
      <c r="J64" s="1093"/>
      <c r="K64" s="1093"/>
      <c r="L64" s="1093"/>
      <c r="M64" s="1093"/>
      <c r="N64" s="1093"/>
      <c r="O64" s="1093"/>
      <c r="P64" s="1093"/>
      <c r="Q64" s="1093"/>
      <c r="R64" s="1093"/>
      <c r="S64" s="1093"/>
      <c r="T64" s="1093"/>
      <c r="U64" s="1093"/>
      <c r="V64" s="1093"/>
      <c r="W64" s="1093"/>
      <c r="X64" s="1093"/>
      <c r="Y64" s="1093"/>
      <c r="Z64" s="1093"/>
      <c r="AA64" s="1093"/>
      <c r="AB64" s="1093"/>
      <c r="AC64" s="1093"/>
      <c r="AD64" s="1093"/>
      <c r="AE64" s="1093"/>
      <c r="AF64" s="1093"/>
      <c r="AG64" s="1093"/>
      <c r="AH64" s="1093"/>
      <c r="AI64" s="1093"/>
      <c r="AJ64" s="1093"/>
      <c r="AK64" s="1093"/>
      <c r="AL64" s="1093"/>
      <c r="AM64" s="1093"/>
      <c r="AN64" s="1093"/>
      <c r="AO64" s="1093"/>
      <c r="AP64" s="1093"/>
      <c r="AQ64" s="1093"/>
      <c r="AR64" s="1093"/>
      <c r="AS64" s="1093"/>
      <c r="AT64" s="1093"/>
      <c r="AU64" s="1093"/>
      <c r="AV64" s="1093"/>
      <c r="AW64" s="1093"/>
      <c r="AX64" s="1093"/>
      <c r="AY64" s="1266"/>
    </row>
    <row r="65" spans="1:51" ht="18.350000000000001" customHeight="1">
      <c r="A65" s="875"/>
      <c r="B65" s="882" t="s">
        <v>115</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4"/>
    </row>
    <row r="66" spans="1:51" ht="119.15" customHeight="1" thickBot="1">
      <c r="A66" s="875"/>
      <c r="B66" s="1670" t="s">
        <v>537</v>
      </c>
      <c r="C66" s="1671"/>
      <c r="D66" s="1671"/>
      <c r="E66" s="1671"/>
      <c r="F66" s="1672"/>
      <c r="G66" s="4088" t="s">
        <v>2207</v>
      </c>
      <c r="H66" s="3174"/>
      <c r="I66" s="3174"/>
      <c r="J66" s="3174"/>
      <c r="K66" s="3174"/>
      <c r="L66" s="3174"/>
      <c r="M66" s="3174"/>
      <c r="N66" s="3174"/>
      <c r="O66" s="3174"/>
      <c r="P66" s="3174"/>
      <c r="Q66" s="3174"/>
      <c r="R66" s="3174"/>
      <c r="S66" s="3174"/>
      <c r="T66" s="3174"/>
      <c r="U66" s="3174"/>
      <c r="V66" s="3174"/>
      <c r="W66" s="3174"/>
      <c r="X66" s="3174"/>
      <c r="Y66" s="3174"/>
      <c r="Z66" s="3174"/>
      <c r="AA66" s="3174"/>
      <c r="AB66" s="3174"/>
      <c r="AC66" s="3174"/>
      <c r="AD66" s="3174"/>
      <c r="AE66" s="3174"/>
      <c r="AF66" s="3174"/>
      <c r="AG66" s="3174"/>
      <c r="AH66" s="3174"/>
      <c r="AI66" s="3174"/>
      <c r="AJ66" s="3174"/>
      <c r="AK66" s="3174"/>
      <c r="AL66" s="3174"/>
      <c r="AM66" s="3174"/>
      <c r="AN66" s="3174"/>
      <c r="AO66" s="3174"/>
      <c r="AP66" s="3174"/>
      <c r="AQ66" s="3174"/>
      <c r="AR66" s="3174"/>
      <c r="AS66" s="3174"/>
      <c r="AT66" s="3174"/>
      <c r="AU66" s="3174"/>
      <c r="AV66" s="3174"/>
      <c r="AW66" s="3174"/>
      <c r="AX66" s="3174"/>
      <c r="AY66" s="3175"/>
    </row>
    <row r="67" spans="1:51" ht="19.649999999999999" customHeight="1">
      <c r="A67" s="875"/>
      <c r="B67" s="891" t="s">
        <v>118</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2"/>
      <c r="AV67" s="892"/>
      <c r="AW67" s="892"/>
      <c r="AX67" s="892"/>
      <c r="AY67" s="893"/>
    </row>
    <row r="68" spans="1:51" ht="205.2" customHeight="1" thickBot="1">
      <c r="A68" s="875"/>
      <c r="B68" s="1676"/>
      <c r="C68" s="2154"/>
      <c r="D68" s="2154"/>
      <c r="E68" s="2154"/>
      <c r="F68" s="2154"/>
      <c r="G68" s="2154"/>
      <c r="H68" s="2154"/>
      <c r="I68" s="2154"/>
      <c r="J68" s="2154"/>
      <c r="K68" s="2154"/>
      <c r="L68" s="2154"/>
      <c r="M68" s="2154"/>
      <c r="N68" s="2154"/>
      <c r="O68" s="2154"/>
      <c r="P68" s="2154"/>
      <c r="Q68" s="2154"/>
      <c r="R68" s="2154"/>
      <c r="S68" s="2154"/>
      <c r="T68" s="2154"/>
      <c r="U68" s="2154"/>
      <c r="V68" s="2154"/>
      <c r="W68" s="2154"/>
      <c r="X68" s="2154"/>
      <c r="Y68" s="2154"/>
      <c r="Z68" s="2154"/>
      <c r="AA68" s="2154"/>
      <c r="AB68" s="2154"/>
      <c r="AC68" s="2154"/>
      <c r="AD68" s="2154"/>
      <c r="AE68" s="2154"/>
      <c r="AF68" s="2154"/>
      <c r="AG68" s="2154"/>
      <c r="AH68" s="2154"/>
      <c r="AI68" s="2154"/>
      <c r="AJ68" s="2154"/>
      <c r="AK68" s="2154"/>
      <c r="AL68" s="2154"/>
      <c r="AM68" s="2154"/>
      <c r="AN68" s="2154"/>
      <c r="AO68" s="2154"/>
      <c r="AP68" s="2154"/>
      <c r="AQ68" s="2154"/>
      <c r="AR68" s="2154"/>
      <c r="AS68" s="2154"/>
      <c r="AT68" s="2154"/>
      <c r="AU68" s="2154"/>
      <c r="AV68" s="2154"/>
      <c r="AW68" s="2154"/>
      <c r="AX68" s="2154"/>
      <c r="AY68" s="2622"/>
    </row>
    <row r="69" spans="1:51" ht="19.649999999999999" customHeight="1">
      <c r="A69" s="875"/>
      <c r="B69" s="897" t="s">
        <v>119</v>
      </c>
      <c r="C69" s="898"/>
      <c r="D69" s="898"/>
      <c r="E69" s="898"/>
      <c r="F69" s="898"/>
      <c r="G69" s="898"/>
      <c r="H69" s="898"/>
      <c r="I69" s="898"/>
      <c r="J69" s="898"/>
      <c r="K69" s="898"/>
      <c r="L69" s="898"/>
      <c r="M69" s="898"/>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9"/>
    </row>
    <row r="70" spans="1:51" ht="20.149999999999999" customHeight="1">
      <c r="A70" s="875"/>
      <c r="B70" s="900" t="s">
        <v>120</v>
      </c>
      <c r="C70" s="901"/>
      <c r="D70" s="901"/>
      <c r="E70" s="901"/>
      <c r="F70" s="901"/>
      <c r="G70" s="901"/>
      <c r="H70" s="901"/>
      <c r="I70" s="901"/>
      <c r="J70" s="901"/>
      <c r="K70" s="901"/>
      <c r="L70" s="902"/>
      <c r="M70" s="4327"/>
      <c r="N70" s="4328"/>
      <c r="O70" s="4328"/>
      <c r="P70" s="4328"/>
      <c r="Q70" s="4328"/>
      <c r="R70" s="4328"/>
      <c r="S70" s="4328"/>
      <c r="T70" s="4328"/>
      <c r="U70" s="4328"/>
      <c r="V70" s="4328"/>
      <c r="W70" s="4328"/>
      <c r="X70" s="4328"/>
      <c r="Y70" s="4328"/>
      <c r="Z70" s="4328"/>
      <c r="AA70" s="4329"/>
      <c r="AB70" s="901" t="s">
        <v>121</v>
      </c>
      <c r="AC70" s="901"/>
      <c r="AD70" s="901"/>
      <c r="AE70" s="901"/>
      <c r="AF70" s="901"/>
      <c r="AG70" s="901"/>
      <c r="AH70" s="901"/>
      <c r="AI70" s="901"/>
      <c r="AJ70" s="901"/>
      <c r="AK70" s="902"/>
      <c r="AL70" s="4330" t="s">
        <v>2208</v>
      </c>
      <c r="AM70" s="4328"/>
      <c r="AN70" s="4328"/>
      <c r="AO70" s="4328"/>
      <c r="AP70" s="4328"/>
      <c r="AQ70" s="4328"/>
      <c r="AR70" s="4328"/>
      <c r="AS70" s="4328"/>
      <c r="AT70" s="4328"/>
      <c r="AU70" s="4328"/>
      <c r="AV70" s="4328"/>
      <c r="AW70" s="4328"/>
      <c r="AX70" s="4328"/>
      <c r="AY70" s="4331"/>
    </row>
    <row r="71" spans="1:51" ht="2.95" customHeight="1">
      <c r="A71" s="793"/>
      <c r="B71" s="774"/>
      <c r="C71" s="774"/>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c r="AB71" s="906"/>
      <c r="AC71" s="906"/>
      <c r="AD71" s="906"/>
      <c r="AE71" s="906"/>
      <c r="AF71" s="906"/>
      <c r="AG71" s="906"/>
      <c r="AH71" s="906"/>
      <c r="AI71" s="906"/>
      <c r="AJ71" s="906"/>
      <c r="AK71" s="906"/>
      <c r="AL71" s="906"/>
      <c r="AM71" s="906"/>
      <c r="AN71" s="906"/>
      <c r="AO71" s="906"/>
      <c r="AP71" s="906"/>
      <c r="AQ71" s="906"/>
      <c r="AR71" s="906"/>
      <c r="AS71" s="906"/>
      <c r="AT71" s="906"/>
      <c r="AU71" s="906"/>
      <c r="AV71" s="906"/>
      <c r="AW71" s="906"/>
      <c r="AX71" s="906"/>
      <c r="AY71" s="906"/>
    </row>
    <row r="72" spans="1:51" ht="2.95" customHeight="1" thickBot="1">
      <c r="A72" s="793"/>
      <c r="B72" s="776"/>
      <c r="C72" s="776"/>
      <c r="D72" s="2097"/>
      <c r="E72" s="2097"/>
      <c r="F72" s="2097"/>
      <c r="G72" s="2097"/>
      <c r="H72" s="2097"/>
      <c r="I72" s="2097"/>
      <c r="J72" s="2097"/>
      <c r="K72" s="2097"/>
      <c r="L72" s="2097"/>
      <c r="M72" s="2097"/>
      <c r="N72" s="2097"/>
      <c r="O72" s="2097"/>
      <c r="P72" s="2097"/>
      <c r="Q72" s="2097"/>
      <c r="R72" s="2097"/>
      <c r="S72" s="2097"/>
      <c r="T72" s="2097"/>
      <c r="U72" s="2097"/>
      <c r="V72" s="2097"/>
      <c r="W72" s="2097"/>
      <c r="X72" s="2097"/>
      <c r="Y72" s="2097"/>
      <c r="Z72" s="2097"/>
      <c r="AA72" s="2097"/>
      <c r="AB72" s="2097"/>
      <c r="AC72" s="2097"/>
      <c r="AD72" s="2097"/>
      <c r="AE72" s="2097"/>
      <c r="AF72" s="2097"/>
      <c r="AG72" s="2097"/>
      <c r="AH72" s="2097"/>
      <c r="AI72" s="2097"/>
      <c r="AJ72" s="2097"/>
      <c r="AK72" s="2097"/>
      <c r="AL72" s="2097"/>
      <c r="AM72" s="2097"/>
      <c r="AN72" s="2097"/>
      <c r="AO72" s="2097"/>
      <c r="AP72" s="2097"/>
      <c r="AQ72" s="2097"/>
      <c r="AR72" s="2097"/>
      <c r="AS72" s="2097"/>
      <c r="AT72" s="2097"/>
      <c r="AU72" s="2097"/>
      <c r="AV72" s="2097"/>
      <c r="AW72" s="2097"/>
      <c r="AX72" s="2097"/>
      <c r="AY72" s="2097"/>
    </row>
    <row r="73" spans="1:51" ht="385.55" customHeight="1">
      <c r="A73" s="875"/>
      <c r="B73" s="907" t="s">
        <v>713</v>
      </c>
      <c r="C73" s="908"/>
      <c r="D73" s="908"/>
      <c r="E73" s="908"/>
      <c r="F73" s="908"/>
      <c r="G73" s="909"/>
      <c r="H73" s="4332"/>
      <c r="I73" s="4333"/>
      <c r="J73" s="4333"/>
      <c r="K73" s="4333"/>
      <c r="L73" s="4333"/>
      <c r="M73" s="4333"/>
      <c r="N73" s="4333"/>
      <c r="O73" s="4333"/>
      <c r="P73" s="4333"/>
      <c r="Q73" s="4333"/>
      <c r="R73" s="4333"/>
      <c r="S73" s="4333"/>
      <c r="T73" s="4333"/>
      <c r="U73" s="4333"/>
      <c r="V73" s="4333"/>
      <c r="W73" s="4333"/>
      <c r="X73" s="4333"/>
      <c r="Y73" s="4333"/>
      <c r="Z73" s="4333"/>
      <c r="AA73" s="4333"/>
      <c r="AB73" s="4333"/>
      <c r="AC73" s="4333"/>
      <c r="AD73" s="4333"/>
      <c r="AE73" s="4333"/>
      <c r="AF73" s="4333"/>
      <c r="AG73" s="4333"/>
      <c r="AH73" s="4333"/>
      <c r="AI73" s="4333"/>
      <c r="AJ73" s="4333"/>
      <c r="AK73" s="4333"/>
      <c r="AL73" s="4333"/>
      <c r="AM73" s="4333"/>
      <c r="AN73" s="4333"/>
      <c r="AO73" s="4333"/>
      <c r="AP73" s="4333"/>
      <c r="AQ73" s="4333"/>
      <c r="AR73" s="4333"/>
      <c r="AS73" s="4333"/>
      <c r="AT73" s="4333"/>
      <c r="AU73" s="4333"/>
      <c r="AV73" s="4333"/>
      <c r="AW73" s="4333"/>
      <c r="AX73" s="4333"/>
      <c r="AY73" s="4334"/>
    </row>
    <row r="74" spans="1:51" ht="348.9" customHeight="1">
      <c r="B74" s="585"/>
      <c r="C74" s="586"/>
      <c r="D74" s="586"/>
      <c r="E74" s="586"/>
      <c r="F74" s="586"/>
      <c r="G74" s="587"/>
      <c r="H74" s="4335"/>
      <c r="I74" s="4336"/>
      <c r="J74" s="4336"/>
      <c r="K74" s="4336"/>
      <c r="L74" s="4336"/>
      <c r="M74" s="4336"/>
      <c r="N74" s="4336"/>
      <c r="O74" s="4336"/>
      <c r="P74" s="4336"/>
      <c r="Q74" s="4336"/>
      <c r="R74" s="4336"/>
      <c r="S74" s="4336"/>
      <c r="T74" s="4336"/>
      <c r="U74" s="4336"/>
      <c r="V74" s="4336"/>
      <c r="W74" s="4336"/>
      <c r="X74" s="4336"/>
      <c r="Y74" s="4336"/>
      <c r="Z74" s="4336"/>
      <c r="AA74" s="4336"/>
      <c r="AB74" s="4336"/>
      <c r="AC74" s="4336"/>
      <c r="AD74" s="4336"/>
      <c r="AE74" s="4336"/>
      <c r="AF74" s="4336"/>
      <c r="AG74" s="4336"/>
      <c r="AH74" s="4336"/>
      <c r="AI74" s="4336"/>
      <c r="AJ74" s="4336"/>
      <c r="AK74" s="4336"/>
      <c r="AL74" s="4336"/>
      <c r="AM74" s="4336"/>
      <c r="AN74" s="4336"/>
      <c r="AO74" s="4336"/>
      <c r="AP74" s="4336"/>
      <c r="AQ74" s="4336"/>
      <c r="AR74" s="4336"/>
      <c r="AS74" s="4336"/>
      <c r="AT74" s="4336"/>
      <c r="AU74" s="4336"/>
      <c r="AV74" s="4336"/>
      <c r="AW74" s="4336"/>
      <c r="AX74" s="4336"/>
      <c r="AY74" s="4337"/>
    </row>
    <row r="75" spans="1:51" ht="324" customHeight="1" thickBot="1">
      <c r="B75" s="585"/>
      <c r="C75" s="586"/>
      <c r="D75" s="586"/>
      <c r="E75" s="586"/>
      <c r="F75" s="586"/>
      <c r="G75" s="587"/>
      <c r="H75" s="4338"/>
      <c r="I75" s="4339"/>
      <c r="J75" s="4339"/>
      <c r="K75" s="4339"/>
      <c r="L75" s="4339"/>
      <c r="M75" s="4339"/>
      <c r="N75" s="4339"/>
      <c r="O75" s="4339"/>
      <c r="P75" s="4339"/>
      <c r="Q75" s="4339"/>
      <c r="R75" s="4339"/>
      <c r="S75" s="4339"/>
      <c r="T75" s="4339"/>
      <c r="U75" s="4339"/>
      <c r="V75" s="4339"/>
      <c r="W75" s="4339"/>
      <c r="X75" s="4339"/>
      <c r="Y75" s="4339"/>
      <c r="Z75" s="4339"/>
      <c r="AA75" s="4339"/>
      <c r="AB75" s="4339"/>
      <c r="AC75" s="4339"/>
      <c r="AD75" s="4339"/>
      <c r="AE75" s="4339"/>
      <c r="AF75" s="4339"/>
      <c r="AG75" s="4339"/>
      <c r="AH75" s="4339"/>
      <c r="AI75" s="4339"/>
      <c r="AJ75" s="4339"/>
      <c r="AK75" s="4339"/>
      <c r="AL75" s="4339"/>
      <c r="AM75" s="4339"/>
      <c r="AN75" s="4339"/>
      <c r="AO75" s="4339"/>
      <c r="AP75" s="4339"/>
      <c r="AQ75" s="4339"/>
      <c r="AR75" s="4339"/>
      <c r="AS75" s="4339"/>
      <c r="AT75" s="4339"/>
      <c r="AU75" s="4339"/>
      <c r="AV75" s="4339"/>
      <c r="AW75" s="4339"/>
      <c r="AX75" s="4339"/>
      <c r="AY75" s="4340"/>
    </row>
    <row r="76" spans="1:51" ht="2.95" customHeight="1">
      <c r="B76" s="1347"/>
      <c r="C76" s="1347"/>
      <c r="D76" s="1347"/>
      <c r="E76" s="1347"/>
      <c r="F76" s="1347"/>
      <c r="G76" s="1347"/>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row>
    <row r="77" spans="1:51" ht="2.95" customHeight="1" thickBot="1">
      <c r="B77" s="1348"/>
      <c r="C77" s="1348"/>
      <c r="D77" s="1348"/>
      <c r="E77" s="1348"/>
      <c r="F77" s="1348"/>
      <c r="G77" s="1348"/>
      <c r="H77" s="1012"/>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ht="24.75" customHeight="1">
      <c r="B78" s="678" t="s">
        <v>260</v>
      </c>
      <c r="C78" s="679"/>
      <c r="D78" s="679"/>
      <c r="E78" s="679"/>
      <c r="F78" s="679"/>
      <c r="G78" s="680"/>
      <c r="H78" s="1349" t="s">
        <v>2209</v>
      </c>
      <c r="I78" s="1350"/>
      <c r="J78" s="1350"/>
      <c r="K78" s="1350"/>
      <c r="L78" s="1350"/>
      <c r="M78" s="1350"/>
      <c r="N78" s="1350"/>
      <c r="O78" s="1350"/>
      <c r="P78" s="1350"/>
      <c r="Q78" s="1350"/>
      <c r="R78" s="1350"/>
      <c r="S78" s="1350"/>
      <c r="T78" s="1350"/>
      <c r="U78" s="1350"/>
      <c r="V78" s="1350"/>
      <c r="W78" s="1350"/>
      <c r="X78" s="1350"/>
      <c r="Y78" s="1350"/>
      <c r="Z78" s="1350"/>
      <c r="AA78" s="1350"/>
      <c r="AB78" s="1350"/>
      <c r="AC78" s="1351"/>
      <c r="AD78" s="1349" t="s">
        <v>1976</v>
      </c>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2"/>
    </row>
    <row r="79" spans="1:51" ht="24.75" customHeight="1">
      <c r="B79" s="678"/>
      <c r="C79" s="679"/>
      <c r="D79" s="679"/>
      <c r="E79" s="679"/>
      <c r="F79" s="679"/>
      <c r="G79" s="680"/>
      <c r="H79" s="1022" t="s">
        <v>71</v>
      </c>
      <c r="I79" s="693"/>
      <c r="J79" s="693"/>
      <c r="K79" s="693"/>
      <c r="L79" s="693"/>
      <c r="M79" s="1023" t="s">
        <v>127</v>
      </c>
      <c r="N79" s="530"/>
      <c r="O79" s="530"/>
      <c r="P79" s="530"/>
      <c r="Q79" s="530"/>
      <c r="R79" s="530"/>
      <c r="S79" s="530"/>
      <c r="T79" s="530"/>
      <c r="U79" s="530"/>
      <c r="V79" s="530"/>
      <c r="W79" s="530"/>
      <c r="X79" s="530"/>
      <c r="Y79" s="554"/>
      <c r="Z79" s="1024" t="s">
        <v>128</v>
      </c>
      <c r="AA79" s="1025"/>
      <c r="AB79" s="1025"/>
      <c r="AC79" s="1026"/>
      <c r="AD79" s="1022" t="s">
        <v>71</v>
      </c>
      <c r="AE79" s="693"/>
      <c r="AF79" s="693"/>
      <c r="AG79" s="693"/>
      <c r="AH79" s="693"/>
      <c r="AI79" s="1023" t="s">
        <v>127</v>
      </c>
      <c r="AJ79" s="530"/>
      <c r="AK79" s="530"/>
      <c r="AL79" s="530"/>
      <c r="AM79" s="530"/>
      <c r="AN79" s="530"/>
      <c r="AO79" s="530"/>
      <c r="AP79" s="530"/>
      <c r="AQ79" s="530"/>
      <c r="AR79" s="530"/>
      <c r="AS79" s="530"/>
      <c r="AT79" s="530"/>
      <c r="AU79" s="554"/>
      <c r="AV79" s="1024" t="s">
        <v>128</v>
      </c>
      <c r="AW79" s="1025"/>
      <c r="AX79" s="1025"/>
      <c r="AY79" s="1027"/>
    </row>
    <row r="80" spans="1:51" ht="24.75" customHeight="1">
      <c r="B80" s="678"/>
      <c r="C80" s="679"/>
      <c r="D80" s="679"/>
      <c r="E80" s="679"/>
      <c r="F80" s="679"/>
      <c r="G80" s="680"/>
      <c r="H80" s="4127" t="s">
        <v>2210</v>
      </c>
      <c r="I80" s="4128"/>
      <c r="J80" s="4128"/>
      <c r="K80" s="4128"/>
      <c r="L80" s="4129"/>
      <c r="M80" s="1031" t="s">
        <v>2211</v>
      </c>
      <c r="N80" s="3595"/>
      <c r="O80" s="3595"/>
      <c r="P80" s="3595"/>
      <c r="Q80" s="3595"/>
      <c r="R80" s="3595"/>
      <c r="S80" s="3595"/>
      <c r="T80" s="3595"/>
      <c r="U80" s="3595"/>
      <c r="V80" s="3595"/>
      <c r="W80" s="3595"/>
      <c r="X80" s="3595"/>
      <c r="Y80" s="3596"/>
      <c r="Z80" s="4341">
        <v>9500</v>
      </c>
      <c r="AA80" s="4342"/>
      <c r="AB80" s="4342"/>
      <c r="AC80" s="4343"/>
      <c r="AD80" s="1028"/>
      <c r="AE80" s="1029"/>
      <c r="AF80" s="1029"/>
      <c r="AG80" s="1029"/>
      <c r="AH80" s="1030"/>
      <c r="AI80" s="1031"/>
      <c r="AJ80" s="1032"/>
      <c r="AK80" s="1032"/>
      <c r="AL80" s="1032"/>
      <c r="AM80" s="1032"/>
      <c r="AN80" s="1032"/>
      <c r="AO80" s="1032"/>
      <c r="AP80" s="1032"/>
      <c r="AQ80" s="1032"/>
      <c r="AR80" s="1032"/>
      <c r="AS80" s="1032"/>
      <c r="AT80" s="1032"/>
      <c r="AU80" s="1033"/>
      <c r="AV80" s="1034"/>
      <c r="AW80" s="1035"/>
      <c r="AX80" s="1035"/>
      <c r="AY80" s="1037"/>
    </row>
    <row r="81" spans="2:51" ht="24.75" customHeight="1">
      <c r="B81" s="678"/>
      <c r="C81" s="679"/>
      <c r="D81" s="679"/>
      <c r="E81" s="679"/>
      <c r="F81" s="679"/>
      <c r="G81" s="680"/>
      <c r="H81" s="3445"/>
      <c r="I81" s="1918"/>
      <c r="J81" s="1918"/>
      <c r="K81" s="1918"/>
      <c r="L81" s="1919"/>
      <c r="M81" s="1367"/>
      <c r="N81" s="3446"/>
      <c r="O81" s="3446"/>
      <c r="P81" s="3446"/>
      <c r="Q81" s="3446"/>
      <c r="R81" s="3446"/>
      <c r="S81" s="3446"/>
      <c r="T81" s="3446"/>
      <c r="U81" s="3446"/>
      <c r="V81" s="3446"/>
      <c r="W81" s="3446"/>
      <c r="X81" s="3446"/>
      <c r="Y81" s="3447"/>
      <c r="Z81" s="4344"/>
      <c r="AA81" s="4345"/>
      <c r="AB81" s="4345"/>
      <c r="AC81" s="4346"/>
      <c r="AD81" s="1038"/>
      <c r="AE81" s="844"/>
      <c r="AF81" s="844"/>
      <c r="AG81" s="844"/>
      <c r="AH81" s="845"/>
      <c r="AI81" s="1039"/>
      <c r="AJ81" s="1040"/>
      <c r="AK81" s="1040"/>
      <c r="AL81" s="1040"/>
      <c r="AM81" s="1040"/>
      <c r="AN81" s="1040"/>
      <c r="AO81" s="1040"/>
      <c r="AP81" s="1040"/>
      <c r="AQ81" s="1040"/>
      <c r="AR81" s="1040"/>
      <c r="AS81" s="1040"/>
      <c r="AT81" s="1040"/>
      <c r="AU81" s="1041"/>
      <c r="AV81" s="1042"/>
      <c r="AW81" s="1043"/>
      <c r="AX81" s="1043"/>
      <c r="AY81" s="1045"/>
    </row>
    <row r="82" spans="2:51" ht="24.75" customHeight="1">
      <c r="B82" s="678"/>
      <c r="C82" s="679"/>
      <c r="D82" s="679"/>
      <c r="E82" s="679"/>
      <c r="F82" s="679"/>
      <c r="G82" s="680"/>
      <c r="H82" s="1038"/>
      <c r="I82" s="844"/>
      <c r="J82" s="844"/>
      <c r="K82" s="844"/>
      <c r="L82" s="845"/>
      <c r="M82" s="1039"/>
      <c r="N82" s="1040"/>
      <c r="O82" s="1040"/>
      <c r="P82" s="1040"/>
      <c r="Q82" s="1040"/>
      <c r="R82" s="1040"/>
      <c r="S82" s="1040"/>
      <c r="T82" s="1040"/>
      <c r="U82" s="1040"/>
      <c r="V82" s="1040"/>
      <c r="W82" s="1040"/>
      <c r="X82" s="1040"/>
      <c r="Y82" s="1041"/>
      <c r="Z82" s="1042"/>
      <c r="AA82" s="1043"/>
      <c r="AB82" s="1043"/>
      <c r="AC82" s="1044"/>
      <c r="AD82" s="1038"/>
      <c r="AE82" s="844"/>
      <c r="AF82" s="844"/>
      <c r="AG82" s="844"/>
      <c r="AH82" s="845"/>
      <c r="AI82" s="1039"/>
      <c r="AJ82" s="1040"/>
      <c r="AK82" s="1040"/>
      <c r="AL82" s="1040"/>
      <c r="AM82" s="1040"/>
      <c r="AN82" s="1040"/>
      <c r="AO82" s="1040"/>
      <c r="AP82" s="1040"/>
      <c r="AQ82" s="1040"/>
      <c r="AR82" s="1040"/>
      <c r="AS82" s="1040"/>
      <c r="AT82" s="1040"/>
      <c r="AU82" s="1041"/>
      <c r="AV82" s="1042"/>
      <c r="AW82" s="1043"/>
      <c r="AX82" s="1043"/>
      <c r="AY82" s="1045"/>
    </row>
    <row r="83" spans="2:51" ht="24.75" customHeight="1">
      <c r="B83" s="678"/>
      <c r="C83" s="679"/>
      <c r="D83" s="679"/>
      <c r="E83" s="679"/>
      <c r="F83" s="679"/>
      <c r="G83" s="680"/>
      <c r="H83" s="1038"/>
      <c r="I83" s="844"/>
      <c r="J83" s="844"/>
      <c r="K83" s="844"/>
      <c r="L83" s="845"/>
      <c r="M83" s="1039"/>
      <c r="N83" s="1040"/>
      <c r="O83" s="1040"/>
      <c r="P83" s="1040"/>
      <c r="Q83" s="1040"/>
      <c r="R83" s="1040"/>
      <c r="S83" s="1040"/>
      <c r="T83" s="1040"/>
      <c r="U83" s="1040"/>
      <c r="V83" s="1040"/>
      <c r="W83" s="1040"/>
      <c r="X83" s="1040"/>
      <c r="Y83" s="1041"/>
      <c r="Z83" s="1042"/>
      <c r="AA83" s="1043"/>
      <c r="AB83" s="1043"/>
      <c r="AC83" s="1044"/>
      <c r="AD83" s="1038"/>
      <c r="AE83" s="844"/>
      <c r="AF83" s="844"/>
      <c r="AG83" s="844"/>
      <c r="AH83" s="845"/>
      <c r="AI83" s="1039"/>
      <c r="AJ83" s="1040"/>
      <c r="AK83" s="1040"/>
      <c r="AL83" s="1040"/>
      <c r="AM83" s="1040"/>
      <c r="AN83" s="1040"/>
      <c r="AO83" s="1040"/>
      <c r="AP83" s="1040"/>
      <c r="AQ83" s="1040"/>
      <c r="AR83" s="1040"/>
      <c r="AS83" s="1040"/>
      <c r="AT83" s="1040"/>
      <c r="AU83" s="1041"/>
      <c r="AV83" s="1042"/>
      <c r="AW83" s="1043"/>
      <c r="AX83" s="1043"/>
      <c r="AY83" s="1045"/>
    </row>
    <row r="84" spans="2:51" ht="24.75" customHeight="1">
      <c r="B84" s="678"/>
      <c r="C84" s="679"/>
      <c r="D84" s="679"/>
      <c r="E84" s="679"/>
      <c r="F84" s="679"/>
      <c r="G84" s="680"/>
      <c r="H84" s="1038"/>
      <c r="I84" s="844"/>
      <c r="J84" s="844"/>
      <c r="K84" s="844"/>
      <c r="L84" s="845"/>
      <c r="M84" s="1039"/>
      <c r="N84" s="1040"/>
      <c r="O84" s="1040"/>
      <c r="P84" s="1040"/>
      <c r="Q84" s="1040"/>
      <c r="R84" s="1040"/>
      <c r="S84" s="1040"/>
      <c r="T84" s="1040"/>
      <c r="U84" s="1040"/>
      <c r="V84" s="1040"/>
      <c r="W84" s="1040"/>
      <c r="X84" s="1040"/>
      <c r="Y84" s="1041"/>
      <c r="Z84" s="1042"/>
      <c r="AA84" s="1043"/>
      <c r="AB84" s="1043"/>
      <c r="AC84" s="1043"/>
      <c r="AD84" s="1038"/>
      <c r="AE84" s="844"/>
      <c r="AF84" s="844"/>
      <c r="AG84" s="844"/>
      <c r="AH84" s="845"/>
      <c r="AI84" s="1039"/>
      <c r="AJ84" s="1040"/>
      <c r="AK84" s="1040"/>
      <c r="AL84" s="1040"/>
      <c r="AM84" s="1040"/>
      <c r="AN84" s="1040"/>
      <c r="AO84" s="1040"/>
      <c r="AP84" s="1040"/>
      <c r="AQ84" s="1040"/>
      <c r="AR84" s="1040"/>
      <c r="AS84" s="1040"/>
      <c r="AT84" s="1040"/>
      <c r="AU84" s="1041"/>
      <c r="AV84" s="1042"/>
      <c r="AW84" s="1043"/>
      <c r="AX84" s="1043"/>
      <c r="AY84" s="1045"/>
    </row>
    <row r="85" spans="2:51" ht="24.75" customHeight="1">
      <c r="B85" s="678"/>
      <c r="C85" s="679"/>
      <c r="D85" s="679"/>
      <c r="E85" s="679"/>
      <c r="F85" s="679"/>
      <c r="G85" s="680"/>
      <c r="H85" s="1038"/>
      <c r="I85" s="844"/>
      <c r="J85" s="844"/>
      <c r="K85" s="844"/>
      <c r="L85" s="845"/>
      <c r="M85" s="1039"/>
      <c r="N85" s="1040"/>
      <c r="O85" s="1040"/>
      <c r="P85" s="1040"/>
      <c r="Q85" s="1040"/>
      <c r="R85" s="1040"/>
      <c r="S85" s="1040"/>
      <c r="T85" s="1040"/>
      <c r="U85" s="1040"/>
      <c r="V85" s="1040"/>
      <c r="W85" s="1040"/>
      <c r="X85" s="1040"/>
      <c r="Y85" s="1041"/>
      <c r="Z85" s="1042"/>
      <c r="AA85" s="1043"/>
      <c r="AB85" s="1043"/>
      <c r="AC85" s="1043"/>
      <c r="AD85" s="1038"/>
      <c r="AE85" s="844"/>
      <c r="AF85" s="844"/>
      <c r="AG85" s="844"/>
      <c r="AH85" s="845"/>
      <c r="AI85" s="1039"/>
      <c r="AJ85" s="1040"/>
      <c r="AK85" s="1040"/>
      <c r="AL85" s="1040"/>
      <c r="AM85" s="1040"/>
      <c r="AN85" s="1040"/>
      <c r="AO85" s="1040"/>
      <c r="AP85" s="1040"/>
      <c r="AQ85" s="1040"/>
      <c r="AR85" s="1040"/>
      <c r="AS85" s="1040"/>
      <c r="AT85" s="1040"/>
      <c r="AU85" s="1041"/>
      <c r="AV85" s="1042"/>
      <c r="AW85" s="1043"/>
      <c r="AX85" s="1043"/>
      <c r="AY85" s="1045"/>
    </row>
    <row r="86" spans="2:51" ht="24.75" customHeight="1">
      <c r="B86" s="678"/>
      <c r="C86" s="679"/>
      <c r="D86" s="679"/>
      <c r="E86" s="679"/>
      <c r="F86" s="679"/>
      <c r="G86" s="680"/>
      <c r="H86" s="1038"/>
      <c r="I86" s="844"/>
      <c r="J86" s="844"/>
      <c r="K86" s="844"/>
      <c r="L86" s="845"/>
      <c r="M86" s="1039"/>
      <c r="N86" s="1040"/>
      <c r="O86" s="1040"/>
      <c r="P86" s="1040"/>
      <c r="Q86" s="1040"/>
      <c r="R86" s="1040"/>
      <c r="S86" s="1040"/>
      <c r="T86" s="1040"/>
      <c r="U86" s="1040"/>
      <c r="V86" s="1040"/>
      <c r="W86" s="1040"/>
      <c r="X86" s="1040"/>
      <c r="Y86" s="1041"/>
      <c r="Z86" s="1042"/>
      <c r="AA86" s="1043"/>
      <c r="AB86" s="1043"/>
      <c r="AC86" s="1043"/>
      <c r="AD86" s="1038"/>
      <c r="AE86" s="844"/>
      <c r="AF86" s="844"/>
      <c r="AG86" s="844"/>
      <c r="AH86" s="845"/>
      <c r="AI86" s="1039"/>
      <c r="AJ86" s="1040"/>
      <c r="AK86" s="1040"/>
      <c r="AL86" s="1040"/>
      <c r="AM86" s="1040"/>
      <c r="AN86" s="1040"/>
      <c r="AO86" s="1040"/>
      <c r="AP86" s="1040"/>
      <c r="AQ86" s="1040"/>
      <c r="AR86" s="1040"/>
      <c r="AS86" s="1040"/>
      <c r="AT86" s="1040"/>
      <c r="AU86" s="1041"/>
      <c r="AV86" s="1042"/>
      <c r="AW86" s="1043"/>
      <c r="AX86" s="1043"/>
      <c r="AY86" s="1045"/>
    </row>
    <row r="87" spans="2:51" ht="24.75" customHeight="1">
      <c r="B87" s="678"/>
      <c r="C87" s="679"/>
      <c r="D87" s="679"/>
      <c r="E87" s="679"/>
      <c r="F87" s="679"/>
      <c r="G87" s="680"/>
      <c r="H87" s="1046"/>
      <c r="I87" s="832"/>
      <c r="J87" s="832"/>
      <c r="K87" s="832"/>
      <c r="L87" s="833"/>
      <c r="M87" s="1047"/>
      <c r="N87" s="1048"/>
      <c r="O87" s="1048"/>
      <c r="P87" s="1048"/>
      <c r="Q87" s="1048"/>
      <c r="R87" s="1048"/>
      <c r="S87" s="1048"/>
      <c r="T87" s="1048"/>
      <c r="U87" s="1048"/>
      <c r="V87" s="1048"/>
      <c r="W87" s="1048"/>
      <c r="X87" s="1048"/>
      <c r="Y87" s="1049"/>
      <c r="Z87" s="1050"/>
      <c r="AA87" s="1051"/>
      <c r="AB87" s="1051"/>
      <c r="AC87" s="1051"/>
      <c r="AD87" s="1046"/>
      <c r="AE87" s="832"/>
      <c r="AF87" s="832"/>
      <c r="AG87" s="832"/>
      <c r="AH87" s="833"/>
      <c r="AI87" s="1047"/>
      <c r="AJ87" s="1048"/>
      <c r="AK87" s="1048"/>
      <c r="AL87" s="1048"/>
      <c r="AM87" s="1048"/>
      <c r="AN87" s="1048"/>
      <c r="AO87" s="1048"/>
      <c r="AP87" s="1048"/>
      <c r="AQ87" s="1048"/>
      <c r="AR87" s="1048"/>
      <c r="AS87" s="1048"/>
      <c r="AT87" s="1048"/>
      <c r="AU87" s="1049"/>
      <c r="AV87" s="1050"/>
      <c r="AW87" s="1051"/>
      <c r="AX87" s="1051"/>
      <c r="AY87" s="1052"/>
    </row>
    <row r="88" spans="2:51" ht="24.75" customHeight="1">
      <c r="B88" s="678"/>
      <c r="C88" s="679"/>
      <c r="D88" s="679"/>
      <c r="E88" s="679"/>
      <c r="F88" s="679"/>
      <c r="G88" s="680"/>
      <c r="H88" s="1053" t="s">
        <v>39</v>
      </c>
      <c r="I88" s="530"/>
      <c r="J88" s="530"/>
      <c r="K88" s="530"/>
      <c r="L88" s="530"/>
      <c r="M88" s="1054"/>
      <c r="N88" s="649"/>
      <c r="O88" s="649"/>
      <c r="P88" s="649"/>
      <c r="Q88" s="649"/>
      <c r="R88" s="649"/>
      <c r="S88" s="649"/>
      <c r="T88" s="649"/>
      <c r="U88" s="649"/>
      <c r="V88" s="649"/>
      <c r="W88" s="649"/>
      <c r="X88" s="649"/>
      <c r="Y88" s="650"/>
      <c r="Z88" s="1055">
        <f>SUM(Z80:AC87)</f>
        <v>9500</v>
      </c>
      <c r="AA88" s="1056"/>
      <c r="AB88" s="1056"/>
      <c r="AC88" s="1057"/>
      <c r="AD88" s="1053" t="s">
        <v>39</v>
      </c>
      <c r="AE88" s="530"/>
      <c r="AF88" s="530"/>
      <c r="AG88" s="530"/>
      <c r="AH88" s="530"/>
      <c r="AI88" s="1054"/>
      <c r="AJ88" s="649"/>
      <c r="AK88" s="649"/>
      <c r="AL88" s="649"/>
      <c r="AM88" s="649"/>
      <c r="AN88" s="649"/>
      <c r="AO88" s="649"/>
      <c r="AP88" s="649"/>
      <c r="AQ88" s="649"/>
      <c r="AR88" s="649"/>
      <c r="AS88" s="649"/>
      <c r="AT88" s="649"/>
      <c r="AU88" s="650"/>
      <c r="AV88" s="1055">
        <f>SUM(AV80:AY87)</f>
        <v>0</v>
      </c>
      <c r="AW88" s="1056"/>
      <c r="AX88" s="1056"/>
      <c r="AY88" s="1058"/>
    </row>
    <row r="89" spans="2:51" ht="25.2" customHeight="1">
      <c r="B89" s="678"/>
      <c r="C89" s="679"/>
      <c r="D89" s="679"/>
      <c r="E89" s="679"/>
      <c r="F89" s="679"/>
      <c r="G89" s="680"/>
      <c r="H89" s="1059" t="s">
        <v>163</v>
      </c>
      <c r="I89" s="1060"/>
      <c r="J89" s="1060"/>
      <c r="K89" s="1060"/>
      <c r="L89" s="1060"/>
      <c r="M89" s="1060"/>
      <c r="N89" s="1060"/>
      <c r="O89" s="1060"/>
      <c r="P89" s="1060"/>
      <c r="Q89" s="1060"/>
      <c r="R89" s="1060"/>
      <c r="S89" s="1060"/>
      <c r="T89" s="1060"/>
      <c r="U89" s="1060"/>
      <c r="V89" s="1060"/>
      <c r="W89" s="1060"/>
      <c r="X89" s="1060"/>
      <c r="Y89" s="1060"/>
      <c r="Z89" s="1060"/>
      <c r="AA89" s="1060"/>
      <c r="AB89" s="1060"/>
      <c r="AC89" s="1061"/>
      <c r="AD89" s="1059" t="s">
        <v>136</v>
      </c>
      <c r="AE89" s="1060"/>
      <c r="AF89" s="1060"/>
      <c r="AG89" s="1060"/>
      <c r="AH89" s="1060"/>
      <c r="AI89" s="1060"/>
      <c r="AJ89" s="1060"/>
      <c r="AK89" s="1060"/>
      <c r="AL89" s="1060"/>
      <c r="AM89" s="1060"/>
      <c r="AN89" s="1060"/>
      <c r="AO89" s="1060"/>
      <c r="AP89" s="1060"/>
      <c r="AQ89" s="1060"/>
      <c r="AR89" s="1060"/>
      <c r="AS89" s="1060"/>
      <c r="AT89" s="1060"/>
      <c r="AU89" s="1060"/>
      <c r="AV89" s="1060"/>
      <c r="AW89" s="1060"/>
      <c r="AX89" s="1060"/>
      <c r="AY89" s="1062"/>
    </row>
    <row r="90" spans="2:51" ht="25.55" customHeight="1">
      <c r="B90" s="678"/>
      <c r="C90" s="679"/>
      <c r="D90" s="679"/>
      <c r="E90" s="679"/>
      <c r="F90" s="679"/>
      <c r="G90" s="680"/>
      <c r="H90" s="1022" t="s">
        <v>71</v>
      </c>
      <c r="I90" s="693"/>
      <c r="J90" s="693"/>
      <c r="K90" s="693"/>
      <c r="L90" s="693"/>
      <c r="M90" s="1023" t="s">
        <v>127</v>
      </c>
      <c r="N90" s="530"/>
      <c r="O90" s="530"/>
      <c r="P90" s="530"/>
      <c r="Q90" s="530"/>
      <c r="R90" s="530"/>
      <c r="S90" s="530"/>
      <c r="T90" s="530"/>
      <c r="U90" s="530"/>
      <c r="V90" s="530"/>
      <c r="W90" s="530"/>
      <c r="X90" s="530"/>
      <c r="Y90" s="554"/>
      <c r="Z90" s="1024" t="s">
        <v>128</v>
      </c>
      <c r="AA90" s="1025"/>
      <c r="AB90" s="1025"/>
      <c r="AC90" s="1026"/>
      <c r="AD90" s="1022" t="s">
        <v>71</v>
      </c>
      <c r="AE90" s="693"/>
      <c r="AF90" s="693"/>
      <c r="AG90" s="693"/>
      <c r="AH90" s="693"/>
      <c r="AI90" s="1023" t="s">
        <v>127</v>
      </c>
      <c r="AJ90" s="530"/>
      <c r="AK90" s="530"/>
      <c r="AL90" s="530"/>
      <c r="AM90" s="530"/>
      <c r="AN90" s="530"/>
      <c r="AO90" s="530"/>
      <c r="AP90" s="530"/>
      <c r="AQ90" s="530"/>
      <c r="AR90" s="530"/>
      <c r="AS90" s="530"/>
      <c r="AT90" s="530"/>
      <c r="AU90" s="554"/>
      <c r="AV90" s="1024" t="s">
        <v>128</v>
      </c>
      <c r="AW90" s="1025"/>
      <c r="AX90" s="1025"/>
      <c r="AY90" s="1027"/>
    </row>
    <row r="91" spans="2:51" ht="24.75" customHeight="1">
      <c r="B91" s="678"/>
      <c r="C91" s="679"/>
      <c r="D91" s="679"/>
      <c r="E91" s="679"/>
      <c r="F91" s="679"/>
      <c r="G91" s="680"/>
      <c r="H91" s="1028"/>
      <c r="I91" s="1029"/>
      <c r="J91" s="1029"/>
      <c r="K91" s="1029"/>
      <c r="L91" s="1030"/>
      <c r="M91" s="1031"/>
      <c r="N91" s="1032"/>
      <c r="O91" s="1032"/>
      <c r="P91" s="1032"/>
      <c r="Q91" s="1032"/>
      <c r="R91" s="1032"/>
      <c r="S91" s="1032"/>
      <c r="T91" s="1032"/>
      <c r="U91" s="1032"/>
      <c r="V91" s="1032"/>
      <c r="W91" s="1032"/>
      <c r="X91" s="1032"/>
      <c r="Y91" s="1033"/>
      <c r="Z91" s="1034"/>
      <c r="AA91" s="1035"/>
      <c r="AB91" s="1035"/>
      <c r="AC91" s="1036"/>
      <c r="AD91" s="1028"/>
      <c r="AE91" s="1029"/>
      <c r="AF91" s="1029"/>
      <c r="AG91" s="1029"/>
      <c r="AH91" s="1030"/>
      <c r="AI91" s="1031"/>
      <c r="AJ91" s="1032"/>
      <c r="AK91" s="1032"/>
      <c r="AL91" s="1032"/>
      <c r="AM91" s="1032"/>
      <c r="AN91" s="1032"/>
      <c r="AO91" s="1032"/>
      <c r="AP91" s="1032"/>
      <c r="AQ91" s="1032"/>
      <c r="AR91" s="1032"/>
      <c r="AS91" s="1032"/>
      <c r="AT91" s="1032"/>
      <c r="AU91" s="1033"/>
      <c r="AV91" s="1034"/>
      <c r="AW91" s="1035"/>
      <c r="AX91" s="1035"/>
      <c r="AY91" s="1037"/>
    </row>
    <row r="92" spans="2:51" ht="24.75" customHeight="1">
      <c r="B92" s="678"/>
      <c r="C92" s="679"/>
      <c r="D92" s="679"/>
      <c r="E92" s="679"/>
      <c r="F92" s="679"/>
      <c r="G92" s="680"/>
      <c r="H92" s="1038"/>
      <c r="I92" s="844"/>
      <c r="J92" s="844"/>
      <c r="K92" s="844"/>
      <c r="L92" s="845"/>
      <c r="M92" s="1039"/>
      <c r="N92" s="1040"/>
      <c r="O92" s="1040"/>
      <c r="P92" s="1040"/>
      <c r="Q92" s="1040"/>
      <c r="R92" s="1040"/>
      <c r="S92" s="1040"/>
      <c r="T92" s="1040"/>
      <c r="U92" s="1040"/>
      <c r="V92" s="1040"/>
      <c r="W92" s="1040"/>
      <c r="X92" s="1040"/>
      <c r="Y92" s="1041"/>
      <c r="Z92" s="1042"/>
      <c r="AA92" s="1043"/>
      <c r="AB92" s="1043"/>
      <c r="AC92" s="1044"/>
      <c r="AD92" s="1038"/>
      <c r="AE92" s="844"/>
      <c r="AF92" s="844"/>
      <c r="AG92" s="844"/>
      <c r="AH92" s="845"/>
      <c r="AI92" s="1039"/>
      <c r="AJ92" s="1040"/>
      <c r="AK92" s="1040"/>
      <c r="AL92" s="1040"/>
      <c r="AM92" s="1040"/>
      <c r="AN92" s="1040"/>
      <c r="AO92" s="1040"/>
      <c r="AP92" s="1040"/>
      <c r="AQ92" s="1040"/>
      <c r="AR92" s="1040"/>
      <c r="AS92" s="1040"/>
      <c r="AT92" s="1040"/>
      <c r="AU92" s="1041"/>
      <c r="AV92" s="1042"/>
      <c r="AW92" s="1043"/>
      <c r="AX92" s="1043"/>
      <c r="AY92" s="1045"/>
    </row>
    <row r="93" spans="2:51" ht="24.75" customHeight="1">
      <c r="B93" s="678"/>
      <c r="C93" s="679"/>
      <c r="D93" s="679"/>
      <c r="E93" s="679"/>
      <c r="F93" s="679"/>
      <c r="G93" s="680"/>
      <c r="H93" s="1038"/>
      <c r="I93" s="844"/>
      <c r="J93" s="844"/>
      <c r="K93" s="844"/>
      <c r="L93" s="845"/>
      <c r="M93" s="1039"/>
      <c r="N93" s="1040"/>
      <c r="O93" s="1040"/>
      <c r="P93" s="1040"/>
      <c r="Q93" s="1040"/>
      <c r="R93" s="1040"/>
      <c r="S93" s="1040"/>
      <c r="T93" s="1040"/>
      <c r="U93" s="1040"/>
      <c r="V93" s="1040"/>
      <c r="W93" s="1040"/>
      <c r="X93" s="1040"/>
      <c r="Y93" s="1041"/>
      <c r="Z93" s="1042"/>
      <c r="AA93" s="1043"/>
      <c r="AB93" s="1043"/>
      <c r="AC93" s="1044"/>
      <c r="AD93" s="1038"/>
      <c r="AE93" s="844"/>
      <c r="AF93" s="844"/>
      <c r="AG93" s="844"/>
      <c r="AH93" s="845"/>
      <c r="AI93" s="1039"/>
      <c r="AJ93" s="1040"/>
      <c r="AK93" s="1040"/>
      <c r="AL93" s="1040"/>
      <c r="AM93" s="1040"/>
      <c r="AN93" s="1040"/>
      <c r="AO93" s="1040"/>
      <c r="AP93" s="1040"/>
      <c r="AQ93" s="1040"/>
      <c r="AR93" s="1040"/>
      <c r="AS93" s="1040"/>
      <c r="AT93" s="1040"/>
      <c r="AU93" s="1041"/>
      <c r="AV93" s="1042"/>
      <c r="AW93" s="1043"/>
      <c r="AX93" s="1043"/>
      <c r="AY93" s="1045"/>
    </row>
    <row r="94" spans="2:51" ht="24.75" customHeight="1">
      <c r="B94" s="678"/>
      <c r="C94" s="679"/>
      <c r="D94" s="679"/>
      <c r="E94" s="679"/>
      <c r="F94" s="679"/>
      <c r="G94" s="680"/>
      <c r="H94" s="1038"/>
      <c r="I94" s="844"/>
      <c r="J94" s="844"/>
      <c r="K94" s="844"/>
      <c r="L94" s="845"/>
      <c r="M94" s="1039"/>
      <c r="N94" s="1040"/>
      <c r="O94" s="1040"/>
      <c r="P94" s="1040"/>
      <c r="Q94" s="1040"/>
      <c r="R94" s="1040"/>
      <c r="S94" s="1040"/>
      <c r="T94" s="1040"/>
      <c r="U94" s="1040"/>
      <c r="V94" s="1040"/>
      <c r="W94" s="1040"/>
      <c r="X94" s="1040"/>
      <c r="Y94" s="1041"/>
      <c r="Z94" s="1042"/>
      <c r="AA94" s="1043"/>
      <c r="AB94" s="1043"/>
      <c r="AC94" s="1044"/>
      <c r="AD94" s="1038"/>
      <c r="AE94" s="844"/>
      <c r="AF94" s="844"/>
      <c r="AG94" s="844"/>
      <c r="AH94" s="845"/>
      <c r="AI94" s="1039"/>
      <c r="AJ94" s="1040"/>
      <c r="AK94" s="1040"/>
      <c r="AL94" s="1040"/>
      <c r="AM94" s="1040"/>
      <c r="AN94" s="1040"/>
      <c r="AO94" s="1040"/>
      <c r="AP94" s="1040"/>
      <c r="AQ94" s="1040"/>
      <c r="AR94" s="1040"/>
      <c r="AS94" s="1040"/>
      <c r="AT94" s="1040"/>
      <c r="AU94" s="1041"/>
      <c r="AV94" s="1042"/>
      <c r="AW94" s="1043"/>
      <c r="AX94" s="1043"/>
      <c r="AY94" s="1045"/>
    </row>
    <row r="95" spans="2:51" ht="24.75" customHeight="1">
      <c r="B95" s="678"/>
      <c r="C95" s="679"/>
      <c r="D95" s="679"/>
      <c r="E95" s="679"/>
      <c r="F95" s="679"/>
      <c r="G95" s="680"/>
      <c r="H95" s="1038"/>
      <c r="I95" s="844"/>
      <c r="J95" s="844"/>
      <c r="K95" s="844"/>
      <c r="L95" s="845"/>
      <c r="M95" s="1039"/>
      <c r="N95" s="1040"/>
      <c r="O95" s="1040"/>
      <c r="P95" s="1040"/>
      <c r="Q95" s="1040"/>
      <c r="R95" s="1040"/>
      <c r="S95" s="1040"/>
      <c r="T95" s="1040"/>
      <c r="U95" s="1040"/>
      <c r="V95" s="1040"/>
      <c r="W95" s="1040"/>
      <c r="X95" s="1040"/>
      <c r="Y95" s="1041"/>
      <c r="Z95" s="1042"/>
      <c r="AA95" s="1043"/>
      <c r="AB95" s="1043"/>
      <c r="AC95" s="1043"/>
      <c r="AD95" s="1038"/>
      <c r="AE95" s="844"/>
      <c r="AF95" s="844"/>
      <c r="AG95" s="844"/>
      <c r="AH95" s="845"/>
      <c r="AI95" s="1039"/>
      <c r="AJ95" s="1040"/>
      <c r="AK95" s="1040"/>
      <c r="AL95" s="1040"/>
      <c r="AM95" s="1040"/>
      <c r="AN95" s="1040"/>
      <c r="AO95" s="1040"/>
      <c r="AP95" s="1040"/>
      <c r="AQ95" s="1040"/>
      <c r="AR95" s="1040"/>
      <c r="AS95" s="1040"/>
      <c r="AT95" s="1040"/>
      <c r="AU95" s="1041"/>
      <c r="AV95" s="1042"/>
      <c r="AW95" s="1043"/>
      <c r="AX95" s="1043"/>
      <c r="AY95" s="1045"/>
    </row>
    <row r="96" spans="2:51" ht="24.75" customHeight="1">
      <c r="B96" s="678"/>
      <c r="C96" s="679"/>
      <c r="D96" s="679"/>
      <c r="E96" s="679"/>
      <c r="F96" s="679"/>
      <c r="G96" s="680"/>
      <c r="H96" s="1038"/>
      <c r="I96" s="844"/>
      <c r="J96" s="844"/>
      <c r="K96" s="844"/>
      <c r="L96" s="845"/>
      <c r="M96" s="1039"/>
      <c r="N96" s="1040"/>
      <c r="O96" s="1040"/>
      <c r="P96" s="1040"/>
      <c r="Q96" s="1040"/>
      <c r="R96" s="1040"/>
      <c r="S96" s="1040"/>
      <c r="T96" s="1040"/>
      <c r="U96" s="1040"/>
      <c r="V96" s="1040"/>
      <c r="W96" s="1040"/>
      <c r="X96" s="1040"/>
      <c r="Y96" s="1041"/>
      <c r="Z96" s="1042"/>
      <c r="AA96" s="1043"/>
      <c r="AB96" s="1043"/>
      <c r="AC96" s="1043"/>
      <c r="AD96" s="1038"/>
      <c r="AE96" s="844"/>
      <c r="AF96" s="844"/>
      <c r="AG96" s="844"/>
      <c r="AH96" s="845"/>
      <c r="AI96" s="1039"/>
      <c r="AJ96" s="1040"/>
      <c r="AK96" s="1040"/>
      <c r="AL96" s="1040"/>
      <c r="AM96" s="1040"/>
      <c r="AN96" s="1040"/>
      <c r="AO96" s="1040"/>
      <c r="AP96" s="1040"/>
      <c r="AQ96" s="1040"/>
      <c r="AR96" s="1040"/>
      <c r="AS96" s="1040"/>
      <c r="AT96" s="1040"/>
      <c r="AU96" s="1041"/>
      <c r="AV96" s="1042"/>
      <c r="AW96" s="1043"/>
      <c r="AX96" s="1043"/>
      <c r="AY96" s="1045"/>
    </row>
    <row r="97" spans="2:51" ht="24.75" customHeight="1">
      <c r="B97" s="678"/>
      <c r="C97" s="679"/>
      <c r="D97" s="679"/>
      <c r="E97" s="679"/>
      <c r="F97" s="679"/>
      <c r="G97" s="680"/>
      <c r="H97" s="1038"/>
      <c r="I97" s="844"/>
      <c r="J97" s="844"/>
      <c r="K97" s="844"/>
      <c r="L97" s="845"/>
      <c r="M97" s="1039"/>
      <c r="N97" s="1040"/>
      <c r="O97" s="1040"/>
      <c r="P97" s="1040"/>
      <c r="Q97" s="1040"/>
      <c r="R97" s="1040"/>
      <c r="S97" s="1040"/>
      <c r="T97" s="1040"/>
      <c r="U97" s="1040"/>
      <c r="V97" s="1040"/>
      <c r="W97" s="1040"/>
      <c r="X97" s="1040"/>
      <c r="Y97" s="1041"/>
      <c r="Z97" s="1042"/>
      <c r="AA97" s="1043"/>
      <c r="AB97" s="1043"/>
      <c r="AC97" s="1043"/>
      <c r="AD97" s="1038"/>
      <c r="AE97" s="844"/>
      <c r="AF97" s="844"/>
      <c r="AG97" s="844"/>
      <c r="AH97" s="845"/>
      <c r="AI97" s="1039"/>
      <c r="AJ97" s="1040"/>
      <c r="AK97" s="1040"/>
      <c r="AL97" s="1040"/>
      <c r="AM97" s="1040"/>
      <c r="AN97" s="1040"/>
      <c r="AO97" s="1040"/>
      <c r="AP97" s="1040"/>
      <c r="AQ97" s="1040"/>
      <c r="AR97" s="1040"/>
      <c r="AS97" s="1040"/>
      <c r="AT97" s="1040"/>
      <c r="AU97" s="1041"/>
      <c r="AV97" s="1042"/>
      <c r="AW97" s="1043"/>
      <c r="AX97" s="1043"/>
      <c r="AY97" s="1045"/>
    </row>
    <row r="98" spans="2:51" ht="24.75" customHeight="1">
      <c r="B98" s="678"/>
      <c r="C98" s="679"/>
      <c r="D98" s="679"/>
      <c r="E98" s="679"/>
      <c r="F98" s="679"/>
      <c r="G98" s="680"/>
      <c r="H98" s="1046"/>
      <c r="I98" s="832"/>
      <c r="J98" s="832"/>
      <c r="K98" s="832"/>
      <c r="L98" s="833"/>
      <c r="M98" s="1047"/>
      <c r="N98" s="1048"/>
      <c r="O98" s="1048"/>
      <c r="P98" s="1048"/>
      <c r="Q98" s="1048"/>
      <c r="R98" s="1048"/>
      <c r="S98" s="1048"/>
      <c r="T98" s="1048"/>
      <c r="U98" s="1048"/>
      <c r="V98" s="1048"/>
      <c r="W98" s="1048"/>
      <c r="X98" s="1048"/>
      <c r="Y98" s="1049"/>
      <c r="Z98" s="1050"/>
      <c r="AA98" s="1051"/>
      <c r="AB98" s="1051"/>
      <c r="AC98" s="1051"/>
      <c r="AD98" s="1046"/>
      <c r="AE98" s="832"/>
      <c r="AF98" s="832"/>
      <c r="AG98" s="832"/>
      <c r="AH98" s="833"/>
      <c r="AI98" s="1047"/>
      <c r="AJ98" s="1048"/>
      <c r="AK98" s="1048"/>
      <c r="AL98" s="1048"/>
      <c r="AM98" s="1048"/>
      <c r="AN98" s="1048"/>
      <c r="AO98" s="1048"/>
      <c r="AP98" s="1048"/>
      <c r="AQ98" s="1048"/>
      <c r="AR98" s="1048"/>
      <c r="AS98" s="1048"/>
      <c r="AT98" s="1048"/>
      <c r="AU98" s="1049"/>
      <c r="AV98" s="1050"/>
      <c r="AW98" s="1051"/>
      <c r="AX98" s="1051"/>
      <c r="AY98" s="1052"/>
    </row>
    <row r="99" spans="2:51" ht="24.75" customHeight="1">
      <c r="B99" s="678"/>
      <c r="C99" s="679"/>
      <c r="D99" s="679"/>
      <c r="E99" s="679"/>
      <c r="F99" s="679"/>
      <c r="G99" s="680"/>
      <c r="H99" s="1053" t="s">
        <v>39</v>
      </c>
      <c r="I99" s="530"/>
      <c r="J99" s="530"/>
      <c r="K99" s="530"/>
      <c r="L99" s="530"/>
      <c r="M99" s="1054"/>
      <c r="N99" s="649"/>
      <c r="O99" s="649"/>
      <c r="P99" s="649"/>
      <c r="Q99" s="649"/>
      <c r="R99" s="649"/>
      <c r="S99" s="649"/>
      <c r="T99" s="649"/>
      <c r="U99" s="649"/>
      <c r="V99" s="649"/>
      <c r="W99" s="649"/>
      <c r="X99" s="649"/>
      <c r="Y99" s="650"/>
      <c r="Z99" s="1055">
        <f>SUM(Z91:AC98)</f>
        <v>0</v>
      </c>
      <c r="AA99" s="1056"/>
      <c r="AB99" s="1056"/>
      <c r="AC99" s="1057"/>
      <c r="AD99" s="1053" t="s">
        <v>39</v>
      </c>
      <c r="AE99" s="530"/>
      <c r="AF99" s="530"/>
      <c r="AG99" s="530"/>
      <c r="AH99" s="530"/>
      <c r="AI99" s="1054"/>
      <c r="AJ99" s="649"/>
      <c r="AK99" s="649"/>
      <c r="AL99" s="649"/>
      <c r="AM99" s="649"/>
      <c r="AN99" s="649"/>
      <c r="AO99" s="649"/>
      <c r="AP99" s="649"/>
      <c r="AQ99" s="649"/>
      <c r="AR99" s="649"/>
      <c r="AS99" s="649"/>
      <c r="AT99" s="649"/>
      <c r="AU99" s="650"/>
      <c r="AV99" s="1055">
        <f>SUM(AV91:AY98)</f>
        <v>0</v>
      </c>
      <c r="AW99" s="1056"/>
      <c r="AX99" s="1056"/>
      <c r="AY99" s="1058"/>
    </row>
    <row r="100" spans="2:51" ht="24.75" customHeight="1">
      <c r="B100" s="678"/>
      <c r="C100" s="679"/>
      <c r="D100" s="679"/>
      <c r="E100" s="679"/>
      <c r="F100" s="679"/>
      <c r="G100" s="680"/>
      <c r="H100" s="1059" t="s">
        <v>139</v>
      </c>
      <c r="I100" s="1060"/>
      <c r="J100" s="1060"/>
      <c r="K100" s="1060"/>
      <c r="L100" s="1060"/>
      <c r="M100" s="1060"/>
      <c r="N100" s="1060"/>
      <c r="O100" s="1060"/>
      <c r="P100" s="1060"/>
      <c r="Q100" s="1060"/>
      <c r="R100" s="1060"/>
      <c r="S100" s="1060"/>
      <c r="T100" s="1060"/>
      <c r="U100" s="1060"/>
      <c r="V100" s="1060"/>
      <c r="W100" s="1060"/>
      <c r="X100" s="1060"/>
      <c r="Y100" s="1060"/>
      <c r="Z100" s="1060"/>
      <c r="AA100" s="1060"/>
      <c r="AB100" s="1060"/>
      <c r="AC100" s="1061"/>
      <c r="AD100" s="1059" t="s">
        <v>140</v>
      </c>
      <c r="AE100" s="1060"/>
      <c r="AF100" s="1060"/>
      <c r="AG100" s="1060"/>
      <c r="AH100" s="1060"/>
      <c r="AI100" s="1060"/>
      <c r="AJ100" s="1060"/>
      <c r="AK100" s="1060"/>
      <c r="AL100" s="1060"/>
      <c r="AM100" s="1060"/>
      <c r="AN100" s="1060"/>
      <c r="AO100" s="1060"/>
      <c r="AP100" s="1060"/>
      <c r="AQ100" s="1060"/>
      <c r="AR100" s="1060"/>
      <c r="AS100" s="1060"/>
      <c r="AT100" s="1060"/>
      <c r="AU100" s="1060"/>
      <c r="AV100" s="1060"/>
      <c r="AW100" s="1060"/>
      <c r="AX100" s="1060"/>
      <c r="AY100" s="1062"/>
    </row>
    <row r="101" spans="2:51" ht="24.75" customHeight="1">
      <c r="B101" s="678"/>
      <c r="C101" s="679"/>
      <c r="D101" s="679"/>
      <c r="E101" s="679"/>
      <c r="F101" s="679"/>
      <c r="G101" s="680"/>
      <c r="H101" s="1022" t="s">
        <v>71</v>
      </c>
      <c r="I101" s="693"/>
      <c r="J101" s="693"/>
      <c r="K101" s="693"/>
      <c r="L101" s="693"/>
      <c r="M101" s="1023" t="s">
        <v>127</v>
      </c>
      <c r="N101" s="530"/>
      <c r="O101" s="530"/>
      <c r="P101" s="530"/>
      <c r="Q101" s="530"/>
      <c r="R101" s="530"/>
      <c r="S101" s="530"/>
      <c r="T101" s="530"/>
      <c r="U101" s="530"/>
      <c r="V101" s="530"/>
      <c r="W101" s="530"/>
      <c r="X101" s="530"/>
      <c r="Y101" s="554"/>
      <c r="Z101" s="1024" t="s">
        <v>128</v>
      </c>
      <c r="AA101" s="1025"/>
      <c r="AB101" s="1025"/>
      <c r="AC101" s="1026"/>
      <c r="AD101" s="1022" t="s">
        <v>71</v>
      </c>
      <c r="AE101" s="693"/>
      <c r="AF101" s="693"/>
      <c r="AG101" s="693"/>
      <c r="AH101" s="693"/>
      <c r="AI101" s="1023" t="s">
        <v>127</v>
      </c>
      <c r="AJ101" s="530"/>
      <c r="AK101" s="530"/>
      <c r="AL101" s="530"/>
      <c r="AM101" s="530"/>
      <c r="AN101" s="530"/>
      <c r="AO101" s="530"/>
      <c r="AP101" s="530"/>
      <c r="AQ101" s="530"/>
      <c r="AR101" s="530"/>
      <c r="AS101" s="530"/>
      <c r="AT101" s="530"/>
      <c r="AU101" s="554"/>
      <c r="AV101" s="1024" t="s">
        <v>128</v>
      </c>
      <c r="AW101" s="1025"/>
      <c r="AX101" s="1025"/>
      <c r="AY101" s="1027"/>
    </row>
    <row r="102" spans="2:51" ht="24.75" customHeight="1">
      <c r="B102" s="678"/>
      <c r="C102" s="679"/>
      <c r="D102" s="679"/>
      <c r="E102" s="679"/>
      <c r="F102" s="679"/>
      <c r="G102" s="680"/>
      <c r="H102" s="1028"/>
      <c r="I102" s="1029"/>
      <c r="J102" s="1029"/>
      <c r="K102" s="1029"/>
      <c r="L102" s="1030"/>
      <c r="M102" s="1031"/>
      <c r="N102" s="1032"/>
      <c r="O102" s="1032"/>
      <c r="P102" s="1032"/>
      <c r="Q102" s="1032"/>
      <c r="R102" s="1032"/>
      <c r="S102" s="1032"/>
      <c r="T102" s="1032"/>
      <c r="U102" s="1032"/>
      <c r="V102" s="1032"/>
      <c r="W102" s="1032"/>
      <c r="X102" s="1032"/>
      <c r="Y102" s="1033"/>
      <c r="Z102" s="1034"/>
      <c r="AA102" s="1035"/>
      <c r="AB102" s="1035"/>
      <c r="AC102" s="1036"/>
      <c r="AD102" s="1028"/>
      <c r="AE102" s="1029"/>
      <c r="AF102" s="1029"/>
      <c r="AG102" s="1029"/>
      <c r="AH102" s="1030"/>
      <c r="AI102" s="1031"/>
      <c r="AJ102" s="1032"/>
      <c r="AK102" s="1032"/>
      <c r="AL102" s="1032"/>
      <c r="AM102" s="1032"/>
      <c r="AN102" s="1032"/>
      <c r="AO102" s="1032"/>
      <c r="AP102" s="1032"/>
      <c r="AQ102" s="1032"/>
      <c r="AR102" s="1032"/>
      <c r="AS102" s="1032"/>
      <c r="AT102" s="1032"/>
      <c r="AU102" s="1033"/>
      <c r="AV102" s="1034"/>
      <c r="AW102" s="1035"/>
      <c r="AX102" s="1035"/>
      <c r="AY102" s="1037"/>
    </row>
    <row r="103" spans="2:51" ht="24.75" customHeight="1">
      <c r="B103" s="678"/>
      <c r="C103" s="679"/>
      <c r="D103" s="679"/>
      <c r="E103" s="679"/>
      <c r="F103" s="679"/>
      <c r="G103" s="680"/>
      <c r="H103" s="1038"/>
      <c r="I103" s="844"/>
      <c r="J103" s="844"/>
      <c r="K103" s="844"/>
      <c r="L103" s="845"/>
      <c r="M103" s="1039"/>
      <c r="N103" s="1040"/>
      <c r="O103" s="1040"/>
      <c r="P103" s="1040"/>
      <c r="Q103" s="1040"/>
      <c r="R103" s="1040"/>
      <c r="S103" s="1040"/>
      <c r="T103" s="1040"/>
      <c r="U103" s="1040"/>
      <c r="V103" s="1040"/>
      <c r="W103" s="1040"/>
      <c r="X103" s="1040"/>
      <c r="Y103" s="1041"/>
      <c r="Z103" s="1042"/>
      <c r="AA103" s="1043"/>
      <c r="AB103" s="1043"/>
      <c r="AC103" s="1044"/>
      <c r="AD103" s="1038"/>
      <c r="AE103" s="844"/>
      <c r="AF103" s="844"/>
      <c r="AG103" s="844"/>
      <c r="AH103" s="845"/>
      <c r="AI103" s="1039"/>
      <c r="AJ103" s="1040"/>
      <c r="AK103" s="1040"/>
      <c r="AL103" s="1040"/>
      <c r="AM103" s="1040"/>
      <c r="AN103" s="1040"/>
      <c r="AO103" s="1040"/>
      <c r="AP103" s="1040"/>
      <c r="AQ103" s="1040"/>
      <c r="AR103" s="1040"/>
      <c r="AS103" s="1040"/>
      <c r="AT103" s="1040"/>
      <c r="AU103" s="1041"/>
      <c r="AV103" s="1042"/>
      <c r="AW103" s="1043"/>
      <c r="AX103" s="1043"/>
      <c r="AY103" s="1045"/>
    </row>
    <row r="104" spans="2:51" ht="24.75" customHeight="1">
      <c r="B104" s="678"/>
      <c r="C104" s="679"/>
      <c r="D104" s="679"/>
      <c r="E104" s="679"/>
      <c r="F104" s="679"/>
      <c r="G104" s="680"/>
      <c r="H104" s="1038"/>
      <c r="I104" s="844"/>
      <c r="J104" s="844"/>
      <c r="K104" s="844"/>
      <c r="L104" s="845"/>
      <c r="M104" s="1039"/>
      <c r="N104" s="1040"/>
      <c r="O104" s="1040"/>
      <c r="P104" s="1040"/>
      <c r="Q104" s="1040"/>
      <c r="R104" s="1040"/>
      <c r="S104" s="1040"/>
      <c r="T104" s="1040"/>
      <c r="U104" s="1040"/>
      <c r="V104" s="1040"/>
      <c r="W104" s="1040"/>
      <c r="X104" s="1040"/>
      <c r="Y104" s="1041"/>
      <c r="Z104" s="1042"/>
      <c r="AA104" s="1043"/>
      <c r="AB104" s="1043"/>
      <c r="AC104" s="1044"/>
      <c r="AD104" s="1038"/>
      <c r="AE104" s="844"/>
      <c r="AF104" s="844"/>
      <c r="AG104" s="844"/>
      <c r="AH104" s="845"/>
      <c r="AI104" s="1039"/>
      <c r="AJ104" s="1040"/>
      <c r="AK104" s="1040"/>
      <c r="AL104" s="1040"/>
      <c r="AM104" s="1040"/>
      <c r="AN104" s="1040"/>
      <c r="AO104" s="1040"/>
      <c r="AP104" s="1040"/>
      <c r="AQ104" s="1040"/>
      <c r="AR104" s="1040"/>
      <c r="AS104" s="1040"/>
      <c r="AT104" s="1040"/>
      <c r="AU104" s="1041"/>
      <c r="AV104" s="1042"/>
      <c r="AW104" s="1043"/>
      <c r="AX104" s="1043"/>
      <c r="AY104" s="1045"/>
    </row>
    <row r="105" spans="2:51" ht="24.75" customHeight="1">
      <c r="B105" s="678"/>
      <c r="C105" s="679"/>
      <c r="D105" s="679"/>
      <c r="E105" s="679"/>
      <c r="F105" s="679"/>
      <c r="G105" s="680"/>
      <c r="H105" s="1038"/>
      <c r="I105" s="844"/>
      <c r="J105" s="844"/>
      <c r="K105" s="844"/>
      <c r="L105" s="845"/>
      <c r="M105" s="1039"/>
      <c r="N105" s="1040"/>
      <c r="O105" s="1040"/>
      <c r="P105" s="1040"/>
      <c r="Q105" s="1040"/>
      <c r="R105" s="1040"/>
      <c r="S105" s="1040"/>
      <c r="T105" s="1040"/>
      <c r="U105" s="1040"/>
      <c r="V105" s="1040"/>
      <c r="W105" s="1040"/>
      <c r="X105" s="1040"/>
      <c r="Y105" s="1041"/>
      <c r="Z105" s="1042"/>
      <c r="AA105" s="1043"/>
      <c r="AB105" s="1043"/>
      <c r="AC105" s="1044"/>
      <c r="AD105" s="1038"/>
      <c r="AE105" s="844"/>
      <c r="AF105" s="844"/>
      <c r="AG105" s="844"/>
      <c r="AH105" s="845"/>
      <c r="AI105" s="1039"/>
      <c r="AJ105" s="1040"/>
      <c r="AK105" s="1040"/>
      <c r="AL105" s="1040"/>
      <c r="AM105" s="1040"/>
      <c r="AN105" s="1040"/>
      <c r="AO105" s="1040"/>
      <c r="AP105" s="1040"/>
      <c r="AQ105" s="1040"/>
      <c r="AR105" s="1040"/>
      <c r="AS105" s="1040"/>
      <c r="AT105" s="1040"/>
      <c r="AU105" s="1041"/>
      <c r="AV105" s="1042"/>
      <c r="AW105" s="1043"/>
      <c r="AX105" s="1043"/>
      <c r="AY105" s="1045"/>
    </row>
    <row r="106" spans="2:51" ht="24.75" customHeight="1">
      <c r="B106" s="678"/>
      <c r="C106" s="679"/>
      <c r="D106" s="679"/>
      <c r="E106" s="679"/>
      <c r="F106" s="679"/>
      <c r="G106" s="680"/>
      <c r="H106" s="1038"/>
      <c r="I106" s="844"/>
      <c r="J106" s="844"/>
      <c r="K106" s="844"/>
      <c r="L106" s="845"/>
      <c r="M106" s="1039"/>
      <c r="N106" s="1040"/>
      <c r="O106" s="1040"/>
      <c r="P106" s="1040"/>
      <c r="Q106" s="1040"/>
      <c r="R106" s="1040"/>
      <c r="S106" s="1040"/>
      <c r="T106" s="1040"/>
      <c r="U106" s="1040"/>
      <c r="V106" s="1040"/>
      <c r="W106" s="1040"/>
      <c r="X106" s="1040"/>
      <c r="Y106" s="1041"/>
      <c r="Z106" s="1042"/>
      <c r="AA106" s="1043"/>
      <c r="AB106" s="1043"/>
      <c r="AC106" s="1043"/>
      <c r="AD106" s="1038"/>
      <c r="AE106" s="844"/>
      <c r="AF106" s="844"/>
      <c r="AG106" s="844"/>
      <c r="AH106" s="845"/>
      <c r="AI106" s="1039"/>
      <c r="AJ106" s="1040"/>
      <c r="AK106" s="1040"/>
      <c r="AL106" s="1040"/>
      <c r="AM106" s="1040"/>
      <c r="AN106" s="1040"/>
      <c r="AO106" s="1040"/>
      <c r="AP106" s="1040"/>
      <c r="AQ106" s="1040"/>
      <c r="AR106" s="1040"/>
      <c r="AS106" s="1040"/>
      <c r="AT106" s="1040"/>
      <c r="AU106" s="1041"/>
      <c r="AV106" s="1042"/>
      <c r="AW106" s="1043"/>
      <c r="AX106" s="1043"/>
      <c r="AY106" s="1045"/>
    </row>
    <row r="107" spans="2:51" ht="24.75" customHeight="1">
      <c r="B107" s="678"/>
      <c r="C107" s="679"/>
      <c r="D107" s="679"/>
      <c r="E107" s="679"/>
      <c r="F107" s="679"/>
      <c r="G107" s="680"/>
      <c r="H107" s="1038"/>
      <c r="I107" s="844"/>
      <c r="J107" s="844"/>
      <c r="K107" s="844"/>
      <c r="L107" s="845"/>
      <c r="M107" s="1039"/>
      <c r="N107" s="1040"/>
      <c r="O107" s="1040"/>
      <c r="P107" s="1040"/>
      <c r="Q107" s="1040"/>
      <c r="R107" s="1040"/>
      <c r="S107" s="1040"/>
      <c r="T107" s="1040"/>
      <c r="U107" s="1040"/>
      <c r="V107" s="1040"/>
      <c r="W107" s="1040"/>
      <c r="X107" s="1040"/>
      <c r="Y107" s="1041"/>
      <c r="Z107" s="1042"/>
      <c r="AA107" s="1043"/>
      <c r="AB107" s="1043"/>
      <c r="AC107" s="1043"/>
      <c r="AD107" s="1038"/>
      <c r="AE107" s="844"/>
      <c r="AF107" s="844"/>
      <c r="AG107" s="844"/>
      <c r="AH107" s="845"/>
      <c r="AI107" s="1039"/>
      <c r="AJ107" s="1040"/>
      <c r="AK107" s="1040"/>
      <c r="AL107" s="1040"/>
      <c r="AM107" s="1040"/>
      <c r="AN107" s="1040"/>
      <c r="AO107" s="1040"/>
      <c r="AP107" s="1040"/>
      <c r="AQ107" s="1040"/>
      <c r="AR107" s="1040"/>
      <c r="AS107" s="1040"/>
      <c r="AT107" s="1040"/>
      <c r="AU107" s="1041"/>
      <c r="AV107" s="1042"/>
      <c r="AW107" s="1043"/>
      <c r="AX107" s="1043"/>
      <c r="AY107" s="1045"/>
    </row>
    <row r="108" spans="2:51" ht="24.75" customHeight="1">
      <c r="B108" s="678"/>
      <c r="C108" s="679"/>
      <c r="D108" s="679"/>
      <c r="E108" s="679"/>
      <c r="F108" s="679"/>
      <c r="G108" s="680"/>
      <c r="H108" s="1038"/>
      <c r="I108" s="844"/>
      <c r="J108" s="844"/>
      <c r="K108" s="844"/>
      <c r="L108" s="845"/>
      <c r="M108" s="1039"/>
      <c r="N108" s="1040"/>
      <c r="O108" s="1040"/>
      <c r="P108" s="1040"/>
      <c r="Q108" s="1040"/>
      <c r="R108" s="1040"/>
      <c r="S108" s="1040"/>
      <c r="T108" s="1040"/>
      <c r="U108" s="1040"/>
      <c r="V108" s="1040"/>
      <c r="W108" s="1040"/>
      <c r="X108" s="1040"/>
      <c r="Y108" s="1041"/>
      <c r="Z108" s="1042"/>
      <c r="AA108" s="1043"/>
      <c r="AB108" s="1043"/>
      <c r="AC108" s="1043"/>
      <c r="AD108" s="1038"/>
      <c r="AE108" s="844"/>
      <c r="AF108" s="844"/>
      <c r="AG108" s="844"/>
      <c r="AH108" s="845"/>
      <c r="AI108" s="1039"/>
      <c r="AJ108" s="1040"/>
      <c r="AK108" s="1040"/>
      <c r="AL108" s="1040"/>
      <c r="AM108" s="1040"/>
      <c r="AN108" s="1040"/>
      <c r="AO108" s="1040"/>
      <c r="AP108" s="1040"/>
      <c r="AQ108" s="1040"/>
      <c r="AR108" s="1040"/>
      <c r="AS108" s="1040"/>
      <c r="AT108" s="1040"/>
      <c r="AU108" s="1041"/>
      <c r="AV108" s="1042"/>
      <c r="AW108" s="1043"/>
      <c r="AX108" s="1043"/>
      <c r="AY108" s="1045"/>
    </row>
    <row r="109" spans="2:51" ht="24.75" customHeight="1">
      <c r="B109" s="678"/>
      <c r="C109" s="679"/>
      <c r="D109" s="679"/>
      <c r="E109" s="679"/>
      <c r="F109" s="679"/>
      <c r="G109" s="680"/>
      <c r="H109" s="1046"/>
      <c r="I109" s="832"/>
      <c r="J109" s="832"/>
      <c r="K109" s="832"/>
      <c r="L109" s="833"/>
      <c r="M109" s="1047"/>
      <c r="N109" s="1048"/>
      <c r="O109" s="1048"/>
      <c r="P109" s="1048"/>
      <c r="Q109" s="1048"/>
      <c r="R109" s="1048"/>
      <c r="S109" s="1048"/>
      <c r="T109" s="1048"/>
      <c r="U109" s="1048"/>
      <c r="V109" s="1048"/>
      <c r="W109" s="1048"/>
      <c r="X109" s="1048"/>
      <c r="Y109" s="1049"/>
      <c r="Z109" s="1050"/>
      <c r="AA109" s="1051"/>
      <c r="AB109" s="1051"/>
      <c r="AC109" s="1051"/>
      <c r="AD109" s="1046"/>
      <c r="AE109" s="832"/>
      <c r="AF109" s="832"/>
      <c r="AG109" s="832"/>
      <c r="AH109" s="833"/>
      <c r="AI109" s="1047"/>
      <c r="AJ109" s="1048"/>
      <c r="AK109" s="1048"/>
      <c r="AL109" s="1048"/>
      <c r="AM109" s="1048"/>
      <c r="AN109" s="1048"/>
      <c r="AO109" s="1048"/>
      <c r="AP109" s="1048"/>
      <c r="AQ109" s="1048"/>
      <c r="AR109" s="1048"/>
      <c r="AS109" s="1048"/>
      <c r="AT109" s="1048"/>
      <c r="AU109" s="1049"/>
      <c r="AV109" s="1050"/>
      <c r="AW109" s="1051"/>
      <c r="AX109" s="1051"/>
      <c r="AY109" s="1052"/>
    </row>
    <row r="110" spans="2:51" ht="24.75" customHeight="1">
      <c r="B110" s="678"/>
      <c r="C110" s="679"/>
      <c r="D110" s="679"/>
      <c r="E110" s="679"/>
      <c r="F110" s="679"/>
      <c r="G110" s="680"/>
      <c r="H110" s="1053" t="s">
        <v>39</v>
      </c>
      <c r="I110" s="530"/>
      <c r="J110" s="530"/>
      <c r="K110" s="530"/>
      <c r="L110" s="530"/>
      <c r="M110" s="1054"/>
      <c r="N110" s="649"/>
      <c r="O110" s="649"/>
      <c r="P110" s="649"/>
      <c r="Q110" s="649"/>
      <c r="R110" s="649"/>
      <c r="S110" s="649"/>
      <c r="T110" s="649"/>
      <c r="U110" s="649"/>
      <c r="V110" s="649"/>
      <c r="W110" s="649"/>
      <c r="X110" s="649"/>
      <c r="Y110" s="650"/>
      <c r="Z110" s="1055">
        <f>SUM(Z102:AC109)</f>
        <v>0</v>
      </c>
      <c r="AA110" s="1056"/>
      <c r="AB110" s="1056"/>
      <c r="AC110" s="1057"/>
      <c r="AD110" s="1053" t="s">
        <v>39</v>
      </c>
      <c r="AE110" s="530"/>
      <c r="AF110" s="530"/>
      <c r="AG110" s="530"/>
      <c r="AH110" s="530"/>
      <c r="AI110" s="1054"/>
      <c r="AJ110" s="649"/>
      <c r="AK110" s="649"/>
      <c r="AL110" s="649"/>
      <c r="AM110" s="649"/>
      <c r="AN110" s="649"/>
      <c r="AO110" s="649"/>
      <c r="AP110" s="649"/>
      <c r="AQ110" s="649"/>
      <c r="AR110" s="649"/>
      <c r="AS110" s="649"/>
      <c r="AT110" s="649"/>
      <c r="AU110" s="650"/>
      <c r="AV110" s="1055">
        <f>SUM(AV102:AY109)</f>
        <v>0</v>
      </c>
      <c r="AW110" s="1056"/>
      <c r="AX110" s="1056"/>
      <c r="AY110" s="1058"/>
    </row>
    <row r="111" spans="2:51" ht="24.75" customHeight="1">
      <c r="B111" s="678"/>
      <c r="C111" s="679"/>
      <c r="D111" s="679"/>
      <c r="E111" s="679"/>
      <c r="F111" s="679"/>
      <c r="G111" s="680"/>
      <c r="H111" s="1059" t="s">
        <v>141</v>
      </c>
      <c r="I111" s="1060"/>
      <c r="J111" s="1060"/>
      <c r="K111" s="1060"/>
      <c r="L111" s="1060"/>
      <c r="M111" s="1060"/>
      <c r="N111" s="1060"/>
      <c r="O111" s="1060"/>
      <c r="P111" s="1060"/>
      <c r="Q111" s="1060"/>
      <c r="R111" s="1060"/>
      <c r="S111" s="1060"/>
      <c r="T111" s="1060"/>
      <c r="U111" s="1060"/>
      <c r="V111" s="1060"/>
      <c r="W111" s="1060"/>
      <c r="X111" s="1060"/>
      <c r="Y111" s="1060"/>
      <c r="Z111" s="1060"/>
      <c r="AA111" s="1060"/>
      <c r="AB111" s="1060"/>
      <c r="AC111" s="1061"/>
      <c r="AD111" s="1059" t="s">
        <v>142</v>
      </c>
      <c r="AE111" s="1060"/>
      <c r="AF111" s="1060"/>
      <c r="AG111" s="1060"/>
      <c r="AH111" s="1060"/>
      <c r="AI111" s="1060"/>
      <c r="AJ111" s="1060"/>
      <c r="AK111" s="1060"/>
      <c r="AL111" s="1060"/>
      <c r="AM111" s="1060"/>
      <c r="AN111" s="1060"/>
      <c r="AO111" s="1060"/>
      <c r="AP111" s="1060"/>
      <c r="AQ111" s="1060"/>
      <c r="AR111" s="1060"/>
      <c r="AS111" s="1060"/>
      <c r="AT111" s="1060"/>
      <c r="AU111" s="1060"/>
      <c r="AV111" s="1060"/>
      <c r="AW111" s="1060"/>
      <c r="AX111" s="1060"/>
      <c r="AY111" s="1062"/>
    </row>
    <row r="112" spans="2:51" ht="24.75" customHeight="1">
      <c r="B112" s="678"/>
      <c r="C112" s="679"/>
      <c r="D112" s="679"/>
      <c r="E112" s="679"/>
      <c r="F112" s="679"/>
      <c r="G112" s="680"/>
      <c r="H112" s="1022" t="s">
        <v>71</v>
      </c>
      <c r="I112" s="693"/>
      <c r="J112" s="693"/>
      <c r="K112" s="693"/>
      <c r="L112" s="693"/>
      <c r="M112" s="1023" t="s">
        <v>127</v>
      </c>
      <c r="N112" s="530"/>
      <c r="O112" s="530"/>
      <c r="P112" s="530"/>
      <c r="Q112" s="530"/>
      <c r="R112" s="530"/>
      <c r="S112" s="530"/>
      <c r="T112" s="530"/>
      <c r="U112" s="530"/>
      <c r="V112" s="530"/>
      <c r="W112" s="530"/>
      <c r="X112" s="530"/>
      <c r="Y112" s="554"/>
      <c r="Z112" s="1024" t="s">
        <v>128</v>
      </c>
      <c r="AA112" s="1025"/>
      <c r="AB112" s="1025"/>
      <c r="AC112" s="1026"/>
      <c r="AD112" s="1022" t="s">
        <v>71</v>
      </c>
      <c r="AE112" s="693"/>
      <c r="AF112" s="693"/>
      <c r="AG112" s="693"/>
      <c r="AH112" s="693"/>
      <c r="AI112" s="1023" t="s">
        <v>127</v>
      </c>
      <c r="AJ112" s="530"/>
      <c r="AK112" s="530"/>
      <c r="AL112" s="530"/>
      <c r="AM112" s="530"/>
      <c r="AN112" s="530"/>
      <c r="AO112" s="530"/>
      <c r="AP112" s="530"/>
      <c r="AQ112" s="530"/>
      <c r="AR112" s="530"/>
      <c r="AS112" s="530"/>
      <c r="AT112" s="530"/>
      <c r="AU112" s="554"/>
      <c r="AV112" s="1024" t="s">
        <v>128</v>
      </c>
      <c r="AW112" s="1025"/>
      <c r="AX112" s="1025"/>
      <c r="AY112" s="1027"/>
    </row>
    <row r="113" spans="2:51" ht="24.75" customHeight="1">
      <c r="B113" s="678"/>
      <c r="C113" s="679"/>
      <c r="D113" s="679"/>
      <c r="E113" s="679"/>
      <c r="F113" s="679"/>
      <c r="G113" s="680"/>
      <c r="H113" s="1028"/>
      <c r="I113" s="1029"/>
      <c r="J113" s="1029"/>
      <c r="K113" s="1029"/>
      <c r="L113" s="1030"/>
      <c r="M113" s="1031"/>
      <c r="N113" s="1032"/>
      <c r="O113" s="1032"/>
      <c r="P113" s="1032"/>
      <c r="Q113" s="1032"/>
      <c r="R113" s="1032"/>
      <c r="S113" s="1032"/>
      <c r="T113" s="1032"/>
      <c r="U113" s="1032"/>
      <c r="V113" s="1032"/>
      <c r="W113" s="1032"/>
      <c r="X113" s="1032"/>
      <c r="Y113" s="1033"/>
      <c r="Z113" s="1034"/>
      <c r="AA113" s="1035"/>
      <c r="AB113" s="1035"/>
      <c r="AC113" s="1036"/>
      <c r="AD113" s="1028"/>
      <c r="AE113" s="1029"/>
      <c r="AF113" s="1029"/>
      <c r="AG113" s="1029"/>
      <c r="AH113" s="1030"/>
      <c r="AI113" s="1031"/>
      <c r="AJ113" s="1032"/>
      <c r="AK113" s="1032"/>
      <c r="AL113" s="1032"/>
      <c r="AM113" s="1032"/>
      <c r="AN113" s="1032"/>
      <c r="AO113" s="1032"/>
      <c r="AP113" s="1032"/>
      <c r="AQ113" s="1032"/>
      <c r="AR113" s="1032"/>
      <c r="AS113" s="1032"/>
      <c r="AT113" s="1032"/>
      <c r="AU113" s="1033"/>
      <c r="AV113" s="1034"/>
      <c r="AW113" s="1035"/>
      <c r="AX113" s="1035"/>
      <c r="AY113" s="1037"/>
    </row>
    <row r="114" spans="2:51" ht="24.75" customHeight="1">
      <c r="B114" s="678"/>
      <c r="C114" s="679"/>
      <c r="D114" s="679"/>
      <c r="E114" s="679"/>
      <c r="F114" s="679"/>
      <c r="G114" s="680"/>
      <c r="H114" s="1038"/>
      <c r="I114" s="844"/>
      <c r="J114" s="844"/>
      <c r="K114" s="844"/>
      <c r="L114" s="845"/>
      <c r="M114" s="1039"/>
      <c r="N114" s="1040"/>
      <c r="O114" s="1040"/>
      <c r="P114" s="1040"/>
      <c r="Q114" s="1040"/>
      <c r="R114" s="1040"/>
      <c r="S114" s="1040"/>
      <c r="T114" s="1040"/>
      <c r="U114" s="1040"/>
      <c r="V114" s="1040"/>
      <c r="W114" s="1040"/>
      <c r="X114" s="1040"/>
      <c r="Y114" s="1041"/>
      <c r="Z114" s="1042"/>
      <c r="AA114" s="1043"/>
      <c r="AB114" s="1043"/>
      <c r="AC114" s="1044"/>
      <c r="AD114" s="1038"/>
      <c r="AE114" s="844"/>
      <c r="AF114" s="844"/>
      <c r="AG114" s="844"/>
      <c r="AH114" s="845"/>
      <c r="AI114" s="1039"/>
      <c r="AJ114" s="1040"/>
      <c r="AK114" s="1040"/>
      <c r="AL114" s="1040"/>
      <c r="AM114" s="1040"/>
      <c r="AN114" s="1040"/>
      <c r="AO114" s="1040"/>
      <c r="AP114" s="1040"/>
      <c r="AQ114" s="1040"/>
      <c r="AR114" s="1040"/>
      <c r="AS114" s="1040"/>
      <c r="AT114" s="1040"/>
      <c r="AU114" s="1041"/>
      <c r="AV114" s="1042"/>
      <c r="AW114" s="1043"/>
      <c r="AX114" s="1043"/>
      <c r="AY114" s="1045"/>
    </row>
    <row r="115" spans="2:51" ht="24.75" customHeight="1">
      <c r="B115" s="678"/>
      <c r="C115" s="679"/>
      <c r="D115" s="679"/>
      <c r="E115" s="679"/>
      <c r="F115" s="679"/>
      <c r="G115" s="680"/>
      <c r="H115" s="1038"/>
      <c r="I115" s="844"/>
      <c r="J115" s="844"/>
      <c r="K115" s="844"/>
      <c r="L115" s="845"/>
      <c r="M115" s="1039"/>
      <c r="N115" s="1040"/>
      <c r="O115" s="1040"/>
      <c r="P115" s="1040"/>
      <c r="Q115" s="1040"/>
      <c r="R115" s="1040"/>
      <c r="S115" s="1040"/>
      <c r="T115" s="1040"/>
      <c r="U115" s="1040"/>
      <c r="V115" s="1040"/>
      <c r="W115" s="1040"/>
      <c r="X115" s="1040"/>
      <c r="Y115" s="1041"/>
      <c r="Z115" s="1042"/>
      <c r="AA115" s="1043"/>
      <c r="AB115" s="1043"/>
      <c r="AC115" s="1044"/>
      <c r="AD115" s="1038"/>
      <c r="AE115" s="844"/>
      <c r="AF115" s="844"/>
      <c r="AG115" s="844"/>
      <c r="AH115" s="845"/>
      <c r="AI115" s="1039"/>
      <c r="AJ115" s="1040"/>
      <c r="AK115" s="1040"/>
      <c r="AL115" s="1040"/>
      <c r="AM115" s="1040"/>
      <c r="AN115" s="1040"/>
      <c r="AO115" s="1040"/>
      <c r="AP115" s="1040"/>
      <c r="AQ115" s="1040"/>
      <c r="AR115" s="1040"/>
      <c r="AS115" s="1040"/>
      <c r="AT115" s="1040"/>
      <c r="AU115" s="1041"/>
      <c r="AV115" s="1042"/>
      <c r="AW115" s="1043"/>
      <c r="AX115" s="1043"/>
      <c r="AY115" s="1045"/>
    </row>
    <row r="116" spans="2:51" ht="24.75" customHeight="1">
      <c r="B116" s="678"/>
      <c r="C116" s="679"/>
      <c r="D116" s="679"/>
      <c r="E116" s="679"/>
      <c r="F116" s="679"/>
      <c r="G116" s="680"/>
      <c r="H116" s="1038"/>
      <c r="I116" s="844"/>
      <c r="J116" s="844"/>
      <c r="K116" s="844"/>
      <c r="L116" s="845"/>
      <c r="M116" s="1039"/>
      <c r="N116" s="1040"/>
      <c r="O116" s="1040"/>
      <c r="P116" s="1040"/>
      <c r="Q116" s="1040"/>
      <c r="R116" s="1040"/>
      <c r="S116" s="1040"/>
      <c r="T116" s="1040"/>
      <c r="U116" s="1040"/>
      <c r="V116" s="1040"/>
      <c r="W116" s="1040"/>
      <c r="X116" s="1040"/>
      <c r="Y116" s="1041"/>
      <c r="Z116" s="1042"/>
      <c r="AA116" s="1043"/>
      <c r="AB116" s="1043"/>
      <c r="AC116" s="1044"/>
      <c r="AD116" s="1038"/>
      <c r="AE116" s="844"/>
      <c r="AF116" s="844"/>
      <c r="AG116" s="844"/>
      <c r="AH116" s="845"/>
      <c r="AI116" s="1039"/>
      <c r="AJ116" s="1040"/>
      <c r="AK116" s="1040"/>
      <c r="AL116" s="1040"/>
      <c r="AM116" s="1040"/>
      <c r="AN116" s="1040"/>
      <c r="AO116" s="1040"/>
      <c r="AP116" s="1040"/>
      <c r="AQ116" s="1040"/>
      <c r="AR116" s="1040"/>
      <c r="AS116" s="1040"/>
      <c r="AT116" s="1040"/>
      <c r="AU116" s="1041"/>
      <c r="AV116" s="1042"/>
      <c r="AW116" s="1043"/>
      <c r="AX116" s="1043"/>
      <c r="AY116" s="1045"/>
    </row>
    <row r="117" spans="2:51" ht="24.75" customHeight="1">
      <c r="B117" s="678"/>
      <c r="C117" s="679"/>
      <c r="D117" s="679"/>
      <c r="E117" s="679"/>
      <c r="F117" s="679"/>
      <c r="G117" s="680"/>
      <c r="H117" s="1038"/>
      <c r="I117" s="844"/>
      <c r="J117" s="844"/>
      <c r="K117" s="844"/>
      <c r="L117" s="845"/>
      <c r="M117" s="1039"/>
      <c r="N117" s="1040"/>
      <c r="O117" s="1040"/>
      <c r="P117" s="1040"/>
      <c r="Q117" s="1040"/>
      <c r="R117" s="1040"/>
      <c r="S117" s="1040"/>
      <c r="T117" s="1040"/>
      <c r="U117" s="1040"/>
      <c r="V117" s="1040"/>
      <c r="W117" s="1040"/>
      <c r="X117" s="1040"/>
      <c r="Y117" s="1041"/>
      <c r="Z117" s="1042"/>
      <c r="AA117" s="1043"/>
      <c r="AB117" s="1043"/>
      <c r="AC117" s="1043"/>
      <c r="AD117" s="1038"/>
      <c r="AE117" s="844"/>
      <c r="AF117" s="844"/>
      <c r="AG117" s="844"/>
      <c r="AH117" s="845"/>
      <c r="AI117" s="1039"/>
      <c r="AJ117" s="1040"/>
      <c r="AK117" s="1040"/>
      <c r="AL117" s="1040"/>
      <c r="AM117" s="1040"/>
      <c r="AN117" s="1040"/>
      <c r="AO117" s="1040"/>
      <c r="AP117" s="1040"/>
      <c r="AQ117" s="1040"/>
      <c r="AR117" s="1040"/>
      <c r="AS117" s="1040"/>
      <c r="AT117" s="1040"/>
      <c r="AU117" s="1041"/>
      <c r="AV117" s="1042"/>
      <c r="AW117" s="1043"/>
      <c r="AX117" s="1043"/>
      <c r="AY117" s="1045"/>
    </row>
    <row r="118" spans="2:51" ht="24.75" customHeight="1">
      <c r="B118" s="678"/>
      <c r="C118" s="679"/>
      <c r="D118" s="679"/>
      <c r="E118" s="679"/>
      <c r="F118" s="679"/>
      <c r="G118" s="680"/>
      <c r="H118" s="1038"/>
      <c r="I118" s="844"/>
      <c r="J118" s="844"/>
      <c r="K118" s="844"/>
      <c r="L118" s="845"/>
      <c r="M118" s="1039"/>
      <c r="N118" s="1040"/>
      <c r="O118" s="1040"/>
      <c r="P118" s="1040"/>
      <c r="Q118" s="1040"/>
      <c r="R118" s="1040"/>
      <c r="S118" s="1040"/>
      <c r="T118" s="1040"/>
      <c r="U118" s="1040"/>
      <c r="V118" s="1040"/>
      <c r="W118" s="1040"/>
      <c r="X118" s="1040"/>
      <c r="Y118" s="1041"/>
      <c r="Z118" s="1042"/>
      <c r="AA118" s="1043"/>
      <c r="AB118" s="1043"/>
      <c r="AC118" s="1043"/>
      <c r="AD118" s="1038"/>
      <c r="AE118" s="844"/>
      <c r="AF118" s="844"/>
      <c r="AG118" s="844"/>
      <c r="AH118" s="845"/>
      <c r="AI118" s="1039"/>
      <c r="AJ118" s="1040"/>
      <c r="AK118" s="1040"/>
      <c r="AL118" s="1040"/>
      <c r="AM118" s="1040"/>
      <c r="AN118" s="1040"/>
      <c r="AO118" s="1040"/>
      <c r="AP118" s="1040"/>
      <c r="AQ118" s="1040"/>
      <c r="AR118" s="1040"/>
      <c r="AS118" s="1040"/>
      <c r="AT118" s="1040"/>
      <c r="AU118" s="1041"/>
      <c r="AV118" s="1042"/>
      <c r="AW118" s="1043"/>
      <c r="AX118" s="1043"/>
      <c r="AY118" s="1045"/>
    </row>
    <row r="119" spans="2:51" ht="24.75" customHeight="1">
      <c r="B119" s="678"/>
      <c r="C119" s="679"/>
      <c r="D119" s="679"/>
      <c r="E119" s="679"/>
      <c r="F119" s="679"/>
      <c r="G119" s="680"/>
      <c r="H119" s="1038"/>
      <c r="I119" s="844"/>
      <c r="J119" s="844"/>
      <c r="K119" s="844"/>
      <c r="L119" s="845"/>
      <c r="M119" s="1039"/>
      <c r="N119" s="1040"/>
      <c r="O119" s="1040"/>
      <c r="P119" s="1040"/>
      <c r="Q119" s="1040"/>
      <c r="R119" s="1040"/>
      <c r="S119" s="1040"/>
      <c r="T119" s="1040"/>
      <c r="U119" s="1040"/>
      <c r="V119" s="1040"/>
      <c r="W119" s="1040"/>
      <c r="X119" s="1040"/>
      <c r="Y119" s="1041"/>
      <c r="Z119" s="1042"/>
      <c r="AA119" s="1043"/>
      <c r="AB119" s="1043"/>
      <c r="AC119" s="1043"/>
      <c r="AD119" s="1038"/>
      <c r="AE119" s="844"/>
      <c r="AF119" s="844"/>
      <c r="AG119" s="844"/>
      <c r="AH119" s="845"/>
      <c r="AI119" s="1039"/>
      <c r="AJ119" s="1040"/>
      <c r="AK119" s="1040"/>
      <c r="AL119" s="1040"/>
      <c r="AM119" s="1040"/>
      <c r="AN119" s="1040"/>
      <c r="AO119" s="1040"/>
      <c r="AP119" s="1040"/>
      <c r="AQ119" s="1040"/>
      <c r="AR119" s="1040"/>
      <c r="AS119" s="1040"/>
      <c r="AT119" s="1040"/>
      <c r="AU119" s="1041"/>
      <c r="AV119" s="1042"/>
      <c r="AW119" s="1043"/>
      <c r="AX119" s="1043"/>
      <c r="AY119" s="1045"/>
    </row>
    <row r="120" spans="2:51" ht="24.75" customHeight="1">
      <c r="B120" s="678"/>
      <c r="C120" s="679"/>
      <c r="D120" s="679"/>
      <c r="E120" s="679"/>
      <c r="F120" s="679"/>
      <c r="G120" s="680"/>
      <c r="H120" s="1046"/>
      <c r="I120" s="832"/>
      <c r="J120" s="832"/>
      <c r="K120" s="832"/>
      <c r="L120" s="833"/>
      <c r="M120" s="1047"/>
      <c r="N120" s="1048"/>
      <c r="O120" s="1048"/>
      <c r="P120" s="1048"/>
      <c r="Q120" s="1048"/>
      <c r="R120" s="1048"/>
      <c r="S120" s="1048"/>
      <c r="T120" s="1048"/>
      <c r="U120" s="1048"/>
      <c r="V120" s="1048"/>
      <c r="W120" s="1048"/>
      <c r="X120" s="1048"/>
      <c r="Y120" s="1049"/>
      <c r="Z120" s="1050"/>
      <c r="AA120" s="1051"/>
      <c r="AB120" s="1051"/>
      <c r="AC120" s="1051"/>
      <c r="AD120" s="1046"/>
      <c r="AE120" s="832"/>
      <c r="AF120" s="832"/>
      <c r="AG120" s="832"/>
      <c r="AH120" s="833"/>
      <c r="AI120" s="1047"/>
      <c r="AJ120" s="1048"/>
      <c r="AK120" s="1048"/>
      <c r="AL120" s="1048"/>
      <c r="AM120" s="1048"/>
      <c r="AN120" s="1048"/>
      <c r="AO120" s="1048"/>
      <c r="AP120" s="1048"/>
      <c r="AQ120" s="1048"/>
      <c r="AR120" s="1048"/>
      <c r="AS120" s="1048"/>
      <c r="AT120" s="1048"/>
      <c r="AU120" s="1049"/>
      <c r="AV120" s="1050"/>
      <c r="AW120" s="1051"/>
      <c r="AX120" s="1051"/>
      <c r="AY120" s="1052"/>
    </row>
    <row r="121" spans="2:51" ht="24.75" customHeight="1" thickBot="1">
      <c r="B121" s="1066"/>
      <c r="C121" s="1067"/>
      <c r="D121" s="1067"/>
      <c r="E121" s="1067"/>
      <c r="F121" s="1067"/>
      <c r="G121" s="1068"/>
      <c r="H121" s="1069" t="s">
        <v>39</v>
      </c>
      <c r="I121" s="1070"/>
      <c r="J121" s="1070"/>
      <c r="K121" s="1070"/>
      <c r="L121" s="1070"/>
      <c r="M121" s="1071"/>
      <c r="N121" s="1072"/>
      <c r="O121" s="1072"/>
      <c r="P121" s="1072"/>
      <c r="Q121" s="1072"/>
      <c r="R121" s="1072"/>
      <c r="S121" s="1072"/>
      <c r="T121" s="1072"/>
      <c r="U121" s="1072"/>
      <c r="V121" s="1072"/>
      <c r="W121" s="1072"/>
      <c r="X121" s="1072"/>
      <c r="Y121" s="1073"/>
      <c r="Z121" s="1074">
        <f>SUM(Z113:AC120)</f>
        <v>0</v>
      </c>
      <c r="AA121" s="1075"/>
      <c r="AB121" s="1075"/>
      <c r="AC121" s="1076"/>
      <c r="AD121" s="1069" t="s">
        <v>39</v>
      </c>
      <c r="AE121" s="1070"/>
      <c r="AF121" s="1070"/>
      <c r="AG121" s="1070"/>
      <c r="AH121" s="1070"/>
      <c r="AI121" s="1071"/>
      <c r="AJ121" s="1072"/>
      <c r="AK121" s="1072"/>
      <c r="AL121" s="1072"/>
      <c r="AM121" s="1072"/>
      <c r="AN121" s="1072"/>
      <c r="AO121" s="1072"/>
      <c r="AP121" s="1072"/>
      <c r="AQ121" s="1072"/>
      <c r="AR121" s="1072"/>
      <c r="AS121" s="1072"/>
      <c r="AT121" s="1072"/>
      <c r="AU121" s="1073"/>
      <c r="AV121" s="1074">
        <f>SUM(AV113:AY120)</f>
        <v>0</v>
      </c>
      <c r="AW121" s="1075"/>
      <c r="AX121" s="1075"/>
      <c r="AY121" s="1077"/>
    </row>
    <row r="124" spans="2:51" ht="14.4">
      <c r="C124" s="1078" t="s">
        <v>143</v>
      </c>
    </row>
    <row r="125" spans="2:51">
      <c r="C125" s="502" t="s">
        <v>144</v>
      </c>
    </row>
    <row r="126" spans="2:51" ht="34.549999999999997" customHeight="1">
      <c r="B126" s="1107"/>
      <c r="C126" s="1107"/>
      <c r="D126" s="651" t="s">
        <v>145</v>
      </c>
      <c r="E126" s="651"/>
      <c r="F126" s="651"/>
      <c r="G126" s="651"/>
      <c r="H126" s="651"/>
      <c r="I126" s="651"/>
      <c r="J126" s="651"/>
      <c r="K126" s="651"/>
      <c r="L126" s="651"/>
      <c r="M126" s="651"/>
      <c r="N126" s="651" t="s">
        <v>146</v>
      </c>
      <c r="O126" s="651"/>
      <c r="P126" s="651"/>
      <c r="Q126" s="651"/>
      <c r="R126" s="651"/>
      <c r="S126" s="651"/>
      <c r="T126" s="651"/>
      <c r="U126" s="651"/>
      <c r="V126" s="651"/>
      <c r="W126" s="651"/>
      <c r="X126" s="651"/>
      <c r="Y126" s="651"/>
      <c r="Z126" s="651"/>
      <c r="AA126" s="651"/>
      <c r="AB126" s="651"/>
      <c r="AC126" s="651"/>
      <c r="AD126" s="651"/>
      <c r="AE126" s="651"/>
      <c r="AF126" s="651"/>
      <c r="AG126" s="651"/>
      <c r="AH126" s="651"/>
      <c r="AI126" s="651"/>
      <c r="AJ126" s="651"/>
      <c r="AK126" s="651"/>
      <c r="AL126" s="652" t="s">
        <v>147</v>
      </c>
      <c r="AM126" s="651"/>
      <c r="AN126" s="651"/>
      <c r="AO126" s="651"/>
      <c r="AP126" s="651"/>
      <c r="AQ126" s="651"/>
      <c r="AR126" s="651" t="s">
        <v>148</v>
      </c>
      <c r="AS126" s="651"/>
      <c r="AT126" s="651"/>
      <c r="AU126" s="651"/>
      <c r="AV126" s="651" t="s">
        <v>149</v>
      </c>
      <c r="AW126" s="651"/>
      <c r="AX126" s="651"/>
    </row>
    <row r="127" spans="2:51" ht="24.05" customHeight="1">
      <c r="B127" s="1107">
        <v>1</v>
      </c>
      <c r="C127" s="1107">
        <v>1</v>
      </c>
      <c r="D127" s="1106" t="s">
        <v>767</v>
      </c>
      <c r="E127" s="1106"/>
      <c r="F127" s="1106"/>
      <c r="G127" s="1106"/>
      <c r="H127" s="1106"/>
      <c r="I127" s="1106"/>
      <c r="J127" s="1106"/>
      <c r="K127" s="1106"/>
      <c r="L127" s="1106"/>
      <c r="M127" s="1106"/>
      <c r="N127" s="1106" t="s">
        <v>2212</v>
      </c>
      <c r="O127" s="1106"/>
      <c r="P127" s="1106"/>
      <c r="Q127" s="1106"/>
      <c r="R127" s="1106"/>
      <c r="S127" s="1106"/>
      <c r="T127" s="1106"/>
      <c r="U127" s="1106"/>
      <c r="V127" s="1106"/>
      <c r="W127" s="1106"/>
      <c r="X127" s="1106"/>
      <c r="Y127" s="1106"/>
      <c r="Z127" s="1106"/>
      <c r="AA127" s="1106"/>
      <c r="AB127" s="1106"/>
      <c r="AC127" s="1106"/>
      <c r="AD127" s="1106"/>
      <c r="AE127" s="1106"/>
      <c r="AF127" s="1106"/>
      <c r="AG127" s="1106"/>
      <c r="AH127" s="1106"/>
      <c r="AI127" s="1106"/>
      <c r="AJ127" s="1106"/>
      <c r="AK127" s="1106"/>
      <c r="AL127" s="4347">
        <v>9500</v>
      </c>
      <c r="AM127" s="1846"/>
      <c r="AN127" s="1846"/>
      <c r="AO127" s="1846"/>
      <c r="AP127" s="1846"/>
      <c r="AQ127" s="1846"/>
      <c r="AR127" s="1106" t="s">
        <v>167</v>
      </c>
      <c r="AS127" s="1106"/>
      <c r="AT127" s="1106"/>
      <c r="AU127" s="1106"/>
      <c r="AV127" s="1106" t="s">
        <v>167</v>
      </c>
      <c r="AW127" s="1106"/>
      <c r="AX127" s="1106"/>
    </row>
    <row r="128" spans="2:51" ht="24.05" customHeight="1">
      <c r="B128" s="1107">
        <v>2</v>
      </c>
      <c r="C128" s="1107">
        <v>1</v>
      </c>
      <c r="D128" s="1108"/>
      <c r="E128" s="1108"/>
      <c r="F128" s="1108"/>
      <c r="G128" s="1108"/>
      <c r="H128" s="1108"/>
      <c r="I128" s="1108"/>
      <c r="J128" s="1108"/>
      <c r="K128" s="1108"/>
      <c r="L128" s="1108"/>
      <c r="M128" s="1108"/>
      <c r="N128" s="1108"/>
      <c r="O128" s="1108"/>
      <c r="P128" s="1108"/>
      <c r="Q128" s="1108"/>
      <c r="R128" s="1108"/>
      <c r="S128" s="1108"/>
      <c r="T128" s="1108"/>
      <c r="U128" s="1108"/>
      <c r="V128" s="1108"/>
      <c r="W128" s="1108"/>
      <c r="X128" s="1108"/>
      <c r="Y128" s="1108"/>
      <c r="Z128" s="1108"/>
      <c r="AA128" s="1108"/>
      <c r="AB128" s="1108"/>
      <c r="AC128" s="1108"/>
      <c r="AD128" s="1108"/>
      <c r="AE128" s="1108"/>
      <c r="AF128" s="1108"/>
      <c r="AG128" s="1108"/>
      <c r="AH128" s="1108"/>
      <c r="AI128" s="1108"/>
      <c r="AJ128" s="1108"/>
      <c r="AK128" s="1108"/>
      <c r="AL128" s="1109"/>
      <c r="AM128" s="1108"/>
      <c r="AN128" s="1108"/>
      <c r="AO128" s="1108"/>
      <c r="AP128" s="1108"/>
      <c r="AQ128" s="1108"/>
      <c r="AR128" s="1108"/>
      <c r="AS128" s="1108"/>
      <c r="AT128" s="1108"/>
      <c r="AU128" s="1108"/>
      <c r="AV128" s="1108"/>
      <c r="AW128" s="1108"/>
      <c r="AX128" s="1108"/>
    </row>
    <row r="129" spans="2:50" ht="24.05" customHeight="1">
      <c r="B129" s="1107">
        <v>3</v>
      </c>
      <c r="C129" s="1107">
        <v>1</v>
      </c>
      <c r="D129" s="1108"/>
      <c r="E129" s="1108"/>
      <c r="F129" s="1108"/>
      <c r="G129" s="1108"/>
      <c r="H129" s="1108"/>
      <c r="I129" s="1108"/>
      <c r="J129" s="1108"/>
      <c r="K129" s="1108"/>
      <c r="L129" s="1108"/>
      <c r="M129" s="1108"/>
      <c r="N129" s="1108"/>
      <c r="O129" s="1108"/>
      <c r="P129" s="1108"/>
      <c r="Q129" s="1108"/>
      <c r="R129" s="1108"/>
      <c r="S129" s="1108"/>
      <c r="T129" s="1108"/>
      <c r="U129" s="1108"/>
      <c r="V129" s="1108"/>
      <c r="W129" s="1108"/>
      <c r="X129" s="1108"/>
      <c r="Y129" s="1108"/>
      <c r="Z129" s="1108"/>
      <c r="AA129" s="1108"/>
      <c r="AB129" s="1108"/>
      <c r="AC129" s="1108"/>
      <c r="AD129" s="1108"/>
      <c r="AE129" s="1108"/>
      <c r="AF129" s="1108"/>
      <c r="AG129" s="1108"/>
      <c r="AH129" s="1108"/>
      <c r="AI129" s="1108"/>
      <c r="AJ129" s="1108"/>
      <c r="AK129" s="1108"/>
      <c r="AL129" s="1109"/>
      <c r="AM129" s="1108"/>
      <c r="AN129" s="1108"/>
      <c r="AO129" s="1108"/>
      <c r="AP129" s="1108"/>
      <c r="AQ129" s="1108"/>
      <c r="AR129" s="1108"/>
      <c r="AS129" s="1108"/>
      <c r="AT129" s="1108"/>
      <c r="AU129" s="1108"/>
      <c r="AV129" s="1108"/>
      <c r="AW129" s="1108"/>
      <c r="AX129" s="1108"/>
    </row>
    <row r="130" spans="2:50" ht="24.05" customHeight="1">
      <c r="B130" s="1107">
        <v>4</v>
      </c>
      <c r="C130" s="1107">
        <v>1</v>
      </c>
      <c r="D130" s="1108"/>
      <c r="E130" s="1108"/>
      <c r="F130" s="1108"/>
      <c r="G130" s="1108"/>
      <c r="H130" s="1108"/>
      <c r="I130" s="1108"/>
      <c r="J130" s="1108"/>
      <c r="K130" s="1108"/>
      <c r="L130" s="1108"/>
      <c r="M130" s="1108"/>
      <c r="N130" s="1108"/>
      <c r="O130" s="1108"/>
      <c r="P130" s="1108"/>
      <c r="Q130" s="1108"/>
      <c r="R130" s="1108"/>
      <c r="S130" s="1108"/>
      <c r="T130" s="1108"/>
      <c r="U130" s="1108"/>
      <c r="V130" s="1108"/>
      <c r="W130" s="1108"/>
      <c r="X130" s="1108"/>
      <c r="Y130" s="1108"/>
      <c r="Z130" s="1108"/>
      <c r="AA130" s="1108"/>
      <c r="AB130" s="1108"/>
      <c r="AC130" s="1108"/>
      <c r="AD130" s="1108"/>
      <c r="AE130" s="1108"/>
      <c r="AF130" s="1108"/>
      <c r="AG130" s="1108"/>
      <c r="AH130" s="1108"/>
      <c r="AI130" s="1108"/>
      <c r="AJ130" s="1108"/>
      <c r="AK130" s="1108"/>
      <c r="AL130" s="1109"/>
      <c r="AM130" s="1108"/>
      <c r="AN130" s="1108"/>
      <c r="AO130" s="1108"/>
      <c r="AP130" s="1108"/>
      <c r="AQ130" s="1108"/>
      <c r="AR130" s="1108"/>
      <c r="AS130" s="1108"/>
      <c r="AT130" s="1108"/>
      <c r="AU130" s="1108"/>
      <c r="AV130" s="1108"/>
      <c r="AW130" s="1108"/>
      <c r="AX130" s="1108"/>
    </row>
    <row r="131" spans="2:50" ht="24.05" customHeight="1">
      <c r="B131" s="1107">
        <v>5</v>
      </c>
      <c r="C131" s="1107">
        <v>1</v>
      </c>
      <c r="D131" s="1108"/>
      <c r="E131" s="1108"/>
      <c r="F131" s="1108"/>
      <c r="G131" s="1108"/>
      <c r="H131" s="1108"/>
      <c r="I131" s="1108"/>
      <c r="J131" s="1108"/>
      <c r="K131" s="1108"/>
      <c r="L131" s="1108"/>
      <c r="M131" s="1108"/>
      <c r="N131" s="1108"/>
      <c r="O131" s="1108"/>
      <c r="P131" s="1108"/>
      <c r="Q131" s="1108"/>
      <c r="R131" s="1108"/>
      <c r="S131" s="1108"/>
      <c r="T131" s="1108"/>
      <c r="U131" s="1108"/>
      <c r="V131" s="1108"/>
      <c r="W131" s="1108"/>
      <c r="X131" s="1108"/>
      <c r="Y131" s="1108"/>
      <c r="Z131" s="1108"/>
      <c r="AA131" s="1108"/>
      <c r="AB131" s="1108"/>
      <c r="AC131" s="1108"/>
      <c r="AD131" s="1108"/>
      <c r="AE131" s="1108"/>
      <c r="AF131" s="1108"/>
      <c r="AG131" s="1108"/>
      <c r="AH131" s="1108"/>
      <c r="AI131" s="1108"/>
      <c r="AJ131" s="1108"/>
      <c r="AK131" s="1108"/>
      <c r="AL131" s="1109"/>
      <c r="AM131" s="1108"/>
      <c r="AN131" s="1108"/>
      <c r="AO131" s="1108"/>
      <c r="AP131" s="1108"/>
      <c r="AQ131" s="1108"/>
      <c r="AR131" s="1108"/>
      <c r="AS131" s="1108"/>
      <c r="AT131" s="1108"/>
      <c r="AU131" s="1108"/>
      <c r="AV131" s="1108"/>
      <c r="AW131" s="1108"/>
      <c r="AX131" s="1108"/>
    </row>
    <row r="132" spans="2:50" ht="24.05" customHeight="1">
      <c r="B132" s="1107">
        <v>6</v>
      </c>
      <c r="C132" s="1107">
        <v>1</v>
      </c>
      <c r="D132" s="1108"/>
      <c r="E132" s="1108"/>
      <c r="F132" s="1108"/>
      <c r="G132" s="1108"/>
      <c r="H132" s="1108"/>
      <c r="I132" s="1108"/>
      <c r="J132" s="1108"/>
      <c r="K132" s="1108"/>
      <c r="L132" s="1108"/>
      <c r="M132" s="1108"/>
      <c r="N132" s="1108"/>
      <c r="O132" s="1108"/>
      <c r="P132" s="1108"/>
      <c r="Q132" s="1108"/>
      <c r="R132" s="1108"/>
      <c r="S132" s="1108"/>
      <c r="T132" s="1108"/>
      <c r="U132" s="1108"/>
      <c r="V132" s="1108"/>
      <c r="W132" s="1108"/>
      <c r="X132" s="1108"/>
      <c r="Y132" s="1108"/>
      <c r="Z132" s="1108"/>
      <c r="AA132" s="1108"/>
      <c r="AB132" s="1108"/>
      <c r="AC132" s="1108"/>
      <c r="AD132" s="1108"/>
      <c r="AE132" s="1108"/>
      <c r="AF132" s="1108"/>
      <c r="AG132" s="1108"/>
      <c r="AH132" s="1108"/>
      <c r="AI132" s="1108"/>
      <c r="AJ132" s="1108"/>
      <c r="AK132" s="1108"/>
      <c r="AL132" s="1109"/>
      <c r="AM132" s="1108"/>
      <c r="AN132" s="1108"/>
      <c r="AO132" s="1108"/>
      <c r="AP132" s="1108"/>
      <c r="AQ132" s="1108"/>
      <c r="AR132" s="1108"/>
      <c r="AS132" s="1108"/>
      <c r="AT132" s="1108"/>
      <c r="AU132" s="1108"/>
      <c r="AV132" s="1108"/>
      <c r="AW132" s="1108"/>
      <c r="AX132" s="1108"/>
    </row>
    <row r="133" spans="2:50" ht="24.05" customHeight="1">
      <c r="B133" s="1107">
        <v>7</v>
      </c>
      <c r="C133" s="1107">
        <v>1</v>
      </c>
      <c r="D133" s="1108"/>
      <c r="E133" s="1108"/>
      <c r="F133" s="1108"/>
      <c r="G133" s="1108"/>
      <c r="H133" s="1108"/>
      <c r="I133" s="1108"/>
      <c r="J133" s="1108"/>
      <c r="K133" s="1108"/>
      <c r="L133" s="1108"/>
      <c r="M133" s="1108"/>
      <c r="N133" s="1108"/>
      <c r="O133" s="1108"/>
      <c r="P133" s="1108"/>
      <c r="Q133" s="1108"/>
      <c r="R133" s="1108"/>
      <c r="S133" s="1108"/>
      <c r="T133" s="1108"/>
      <c r="U133" s="1108"/>
      <c r="V133" s="1108"/>
      <c r="W133" s="1108"/>
      <c r="X133" s="1108"/>
      <c r="Y133" s="1108"/>
      <c r="Z133" s="1108"/>
      <c r="AA133" s="1108"/>
      <c r="AB133" s="1108"/>
      <c r="AC133" s="1108"/>
      <c r="AD133" s="1108"/>
      <c r="AE133" s="1108"/>
      <c r="AF133" s="1108"/>
      <c r="AG133" s="1108"/>
      <c r="AH133" s="1108"/>
      <c r="AI133" s="1108"/>
      <c r="AJ133" s="1108"/>
      <c r="AK133" s="1108"/>
      <c r="AL133" s="1109"/>
      <c r="AM133" s="1108"/>
      <c r="AN133" s="1108"/>
      <c r="AO133" s="1108"/>
      <c r="AP133" s="1108"/>
      <c r="AQ133" s="1108"/>
      <c r="AR133" s="1108"/>
      <c r="AS133" s="1108"/>
      <c r="AT133" s="1108"/>
      <c r="AU133" s="1108"/>
      <c r="AV133" s="1108"/>
      <c r="AW133" s="1108"/>
      <c r="AX133" s="1108"/>
    </row>
    <row r="134" spans="2:50" ht="24.05" customHeight="1">
      <c r="B134" s="1107">
        <v>8</v>
      </c>
      <c r="C134" s="1107">
        <v>1</v>
      </c>
      <c r="D134" s="1108"/>
      <c r="E134" s="1108"/>
      <c r="F134" s="1108"/>
      <c r="G134" s="1108"/>
      <c r="H134" s="1108"/>
      <c r="I134" s="1108"/>
      <c r="J134" s="1108"/>
      <c r="K134" s="1108"/>
      <c r="L134" s="1108"/>
      <c r="M134" s="1108"/>
      <c r="N134" s="1108"/>
      <c r="O134" s="1108"/>
      <c r="P134" s="1108"/>
      <c r="Q134" s="1108"/>
      <c r="R134" s="1108"/>
      <c r="S134" s="1108"/>
      <c r="T134" s="1108"/>
      <c r="U134" s="1108"/>
      <c r="V134" s="1108"/>
      <c r="W134" s="1108"/>
      <c r="X134" s="1108"/>
      <c r="Y134" s="1108"/>
      <c r="Z134" s="1108"/>
      <c r="AA134" s="1108"/>
      <c r="AB134" s="1108"/>
      <c r="AC134" s="1108"/>
      <c r="AD134" s="1108"/>
      <c r="AE134" s="1108"/>
      <c r="AF134" s="1108"/>
      <c r="AG134" s="1108"/>
      <c r="AH134" s="1108"/>
      <c r="AI134" s="1108"/>
      <c r="AJ134" s="1108"/>
      <c r="AK134" s="1108"/>
      <c r="AL134" s="1109"/>
      <c r="AM134" s="1108"/>
      <c r="AN134" s="1108"/>
      <c r="AO134" s="1108"/>
      <c r="AP134" s="1108"/>
      <c r="AQ134" s="1108"/>
      <c r="AR134" s="1108"/>
      <c r="AS134" s="1108"/>
      <c r="AT134" s="1108"/>
      <c r="AU134" s="1108"/>
      <c r="AV134" s="1108"/>
      <c r="AW134" s="1108"/>
      <c r="AX134" s="1108"/>
    </row>
    <row r="135" spans="2:50" ht="24.05" customHeight="1">
      <c r="B135" s="1107">
        <v>9</v>
      </c>
      <c r="C135" s="1107">
        <v>1</v>
      </c>
      <c r="D135" s="1108"/>
      <c r="E135" s="1108"/>
      <c r="F135" s="1108"/>
      <c r="G135" s="1108"/>
      <c r="H135" s="1108"/>
      <c r="I135" s="1108"/>
      <c r="J135" s="1108"/>
      <c r="K135" s="1108"/>
      <c r="L135" s="1108"/>
      <c r="M135" s="1108"/>
      <c r="N135" s="1108"/>
      <c r="O135" s="1108"/>
      <c r="P135" s="1108"/>
      <c r="Q135" s="1108"/>
      <c r="R135" s="1108"/>
      <c r="S135" s="1108"/>
      <c r="T135" s="1108"/>
      <c r="U135" s="1108"/>
      <c r="V135" s="1108"/>
      <c r="W135" s="1108"/>
      <c r="X135" s="1108"/>
      <c r="Y135" s="1108"/>
      <c r="Z135" s="1108"/>
      <c r="AA135" s="1108"/>
      <c r="AB135" s="1108"/>
      <c r="AC135" s="1108"/>
      <c r="AD135" s="1108"/>
      <c r="AE135" s="1108"/>
      <c r="AF135" s="1108"/>
      <c r="AG135" s="1108"/>
      <c r="AH135" s="1108"/>
      <c r="AI135" s="1108"/>
      <c r="AJ135" s="1108"/>
      <c r="AK135" s="1108"/>
      <c r="AL135" s="1109"/>
      <c r="AM135" s="1108"/>
      <c r="AN135" s="1108"/>
      <c r="AO135" s="1108"/>
      <c r="AP135" s="1108"/>
      <c r="AQ135" s="1108"/>
      <c r="AR135" s="1108"/>
      <c r="AS135" s="1108"/>
      <c r="AT135" s="1108"/>
      <c r="AU135" s="1108"/>
      <c r="AV135" s="1108"/>
      <c r="AW135" s="1108"/>
      <c r="AX135" s="1108"/>
    </row>
    <row r="136" spans="2:50" ht="24.05" customHeight="1">
      <c r="B136" s="1107">
        <v>10</v>
      </c>
      <c r="C136" s="1107">
        <v>1</v>
      </c>
      <c r="D136" s="1108"/>
      <c r="E136" s="1108"/>
      <c r="F136" s="1108"/>
      <c r="G136" s="1108"/>
      <c r="H136" s="1108"/>
      <c r="I136" s="1108"/>
      <c r="J136" s="1108"/>
      <c r="K136" s="1108"/>
      <c r="L136" s="1108"/>
      <c r="M136" s="1108"/>
      <c r="N136" s="1108"/>
      <c r="O136" s="1108"/>
      <c r="P136" s="1108"/>
      <c r="Q136" s="1108"/>
      <c r="R136" s="1108"/>
      <c r="S136" s="1108"/>
      <c r="T136" s="1108"/>
      <c r="U136" s="1108"/>
      <c r="V136" s="1108"/>
      <c r="W136" s="1108"/>
      <c r="X136" s="1108"/>
      <c r="Y136" s="1108"/>
      <c r="Z136" s="1108"/>
      <c r="AA136" s="1108"/>
      <c r="AB136" s="1108"/>
      <c r="AC136" s="1108"/>
      <c r="AD136" s="1108"/>
      <c r="AE136" s="1108"/>
      <c r="AF136" s="1108"/>
      <c r="AG136" s="1108"/>
      <c r="AH136" s="1108"/>
      <c r="AI136" s="1108"/>
      <c r="AJ136" s="1108"/>
      <c r="AK136" s="1108"/>
      <c r="AL136" s="1109"/>
      <c r="AM136" s="1108"/>
      <c r="AN136" s="1108"/>
      <c r="AO136" s="1108"/>
      <c r="AP136" s="1108"/>
      <c r="AQ136" s="1108"/>
      <c r="AR136" s="1108"/>
      <c r="AS136" s="1108"/>
      <c r="AT136" s="1108"/>
      <c r="AU136" s="1108"/>
      <c r="AV136" s="1108"/>
      <c r="AW136" s="1108"/>
      <c r="AX136" s="1108"/>
    </row>
    <row r="138" spans="2:50" ht="23.25" hidden="1" customHeight="1">
      <c r="B138" s="502" t="s">
        <v>152</v>
      </c>
    </row>
    <row r="139" spans="2:50" ht="36" hidden="1" customHeight="1">
      <c r="B139" s="651" t="s">
        <v>153</v>
      </c>
      <c r="C139" s="651"/>
      <c r="D139" s="651"/>
      <c r="E139" s="651"/>
      <c r="F139" s="651"/>
      <c r="G139" s="651"/>
      <c r="H139" s="651"/>
      <c r="I139" s="1106"/>
      <c r="J139" s="1106"/>
      <c r="K139" s="1106"/>
      <c r="L139" s="1106"/>
      <c r="M139" s="1106"/>
      <c r="N139" s="1106"/>
      <c r="O139" s="1106"/>
      <c r="P139" s="1106"/>
      <c r="Q139" s="1106"/>
      <c r="R139" s="1106"/>
      <c r="S139" s="1106"/>
      <c r="T139" s="1106"/>
      <c r="U139" s="1106"/>
      <c r="V139" s="1106"/>
      <c r="W139" s="1106"/>
      <c r="X139" s="1106"/>
      <c r="Y139" s="1106"/>
    </row>
    <row r="140" spans="2:50" ht="36" hidden="1" customHeight="1">
      <c r="B140" s="1081" t="s">
        <v>291</v>
      </c>
      <c r="C140" s="582"/>
      <c r="D140" s="582"/>
      <c r="E140" s="582"/>
      <c r="F140" s="582"/>
      <c r="G140" s="582"/>
      <c r="H140" s="583"/>
      <c r="I140" s="563" t="s">
        <v>155</v>
      </c>
      <c r="J140" s="530"/>
      <c r="K140" s="530"/>
      <c r="L140" s="530"/>
      <c r="M140" s="554"/>
      <c r="N140" s="581" t="s">
        <v>156</v>
      </c>
      <c r="O140" s="582"/>
      <c r="P140" s="582"/>
      <c r="Q140" s="582"/>
      <c r="R140" s="582"/>
      <c r="S140" s="582"/>
      <c r="T140" s="583"/>
      <c r="U140" s="563" t="s">
        <v>155</v>
      </c>
      <c r="V140" s="530"/>
      <c r="W140" s="530"/>
      <c r="X140" s="530"/>
      <c r="Y140" s="554"/>
      <c r="Z140" s="581" t="s">
        <v>157</v>
      </c>
      <c r="AA140" s="582"/>
      <c r="AB140" s="582"/>
      <c r="AC140" s="582"/>
      <c r="AD140" s="582"/>
      <c r="AE140" s="582"/>
      <c r="AF140" s="583"/>
      <c r="AG140" s="563" t="s">
        <v>155</v>
      </c>
      <c r="AH140" s="530"/>
      <c r="AI140" s="530"/>
      <c r="AJ140" s="530"/>
      <c r="AK140" s="554"/>
      <c r="AL140" s="581" t="s">
        <v>158</v>
      </c>
      <c r="AM140" s="582"/>
      <c r="AN140" s="582"/>
      <c r="AO140" s="582"/>
      <c r="AP140" s="582"/>
      <c r="AQ140" s="582"/>
      <c r="AR140" s="583"/>
      <c r="AS140" s="563" t="s">
        <v>155</v>
      </c>
      <c r="AT140" s="530"/>
      <c r="AU140" s="530"/>
      <c r="AV140" s="530"/>
      <c r="AW140" s="554"/>
    </row>
    <row r="141" spans="2:50" ht="36" hidden="1" customHeight="1">
      <c r="B141" s="581" t="s">
        <v>159</v>
      </c>
      <c r="C141" s="582"/>
      <c r="D141" s="582"/>
      <c r="E141" s="582"/>
      <c r="F141" s="582"/>
      <c r="G141" s="582"/>
      <c r="H141" s="583"/>
      <c r="I141" s="1089"/>
      <c r="J141" s="1090"/>
      <c r="K141" s="1090"/>
      <c r="L141" s="1090"/>
      <c r="M141" s="1091"/>
      <c r="N141" s="581" t="s">
        <v>160</v>
      </c>
      <c r="O141" s="582"/>
      <c r="P141" s="582"/>
      <c r="Q141" s="582"/>
      <c r="R141" s="582"/>
      <c r="S141" s="582"/>
      <c r="T141" s="583"/>
      <c r="U141" s="1089"/>
      <c r="V141" s="1090"/>
      <c r="W141" s="1090"/>
      <c r="X141" s="1090"/>
      <c r="Y141" s="1091"/>
      <c r="Z141" s="581" t="s">
        <v>161</v>
      </c>
      <c r="AA141" s="582"/>
      <c r="AB141" s="582"/>
      <c r="AC141" s="582"/>
      <c r="AD141" s="582"/>
      <c r="AE141" s="582"/>
      <c r="AF141" s="583"/>
      <c r="AG141" s="1089"/>
      <c r="AH141" s="1090"/>
      <c r="AI141" s="1090"/>
      <c r="AJ141" s="1090"/>
      <c r="AK141" s="1091"/>
      <c r="AL141" s="1081" t="s">
        <v>162</v>
      </c>
      <c r="AM141" s="582"/>
      <c r="AN141" s="582"/>
      <c r="AO141" s="582"/>
      <c r="AP141" s="582"/>
      <c r="AQ141" s="582"/>
      <c r="AR141" s="583"/>
      <c r="AS141" s="1089"/>
      <c r="AT141" s="1090"/>
      <c r="AU141" s="1090"/>
      <c r="AV141" s="1090"/>
      <c r="AW141" s="1091"/>
    </row>
    <row r="142" spans="2:50">
      <c r="C142" s="502" t="s">
        <v>163</v>
      </c>
    </row>
    <row r="143" spans="2:50" ht="34.549999999999997" customHeight="1">
      <c r="B143" s="1107"/>
      <c r="C143" s="1107"/>
      <c r="D143" s="651" t="s">
        <v>145</v>
      </c>
      <c r="E143" s="651"/>
      <c r="F143" s="651"/>
      <c r="G143" s="651"/>
      <c r="H143" s="651"/>
      <c r="I143" s="651"/>
      <c r="J143" s="651"/>
      <c r="K143" s="651"/>
      <c r="L143" s="651"/>
      <c r="M143" s="651"/>
      <c r="N143" s="651" t="s">
        <v>146</v>
      </c>
      <c r="O143" s="651"/>
      <c r="P143" s="651"/>
      <c r="Q143" s="651"/>
      <c r="R143" s="651"/>
      <c r="S143" s="651"/>
      <c r="T143" s="651"/>
      <c r="U143" s="651"/>
      <c r="V143" s="651"/>
      <c r="W143" s="651"/>
      <c r="X143" s="651"/>
      <c r="Y143" s="651"/>
      <c r="Z143" s="651"/>
      <c r="AA143" s="651"/>
      <c r="AB143" s="651"/>
      <c r="AC143" s="651"/>
      <c r="AD143" s="651"/>
      <c r="AE143" s="651"/>
      <c r="AF143" s="651"/>
      <c r="AG143" s="651"/>
      <c r="AH143" s="651"/>
      <c r="AI143" s="651"/>
      <c r="AJ143" s="651"/>
      <c r="AK143" s="651"/>
      <c r="AL143" s="652" t="s">
        <v>147</v>
      </c>
      <c r="AM143" s="651"/>
      <c r="AN143" s="651"/>
      <c r="AO143" s="651"/>
      <c r="AP143" s="651"/>
      <c r="AQ143" s="651"/>
      <c r="AR143" s="651" t="s">
        <v>148</v>
      </c>
      <c r="AS143" s="651"/>
      <c r="AT143" s="651"/>
      <c r="AU143" s="651"/>
      <c r="AV143" s="651" t="s">
        <v>149</v>
      </c>
      <c r="AW143" s="651"/>
      <c r="AX143" s="651"/>
    </row>
    <row r="144" spans="2:50" ht="24.05" customHeight="1">
      <c r="B144" s="1107">
        <v>1</v>
      </c>
      <c r="C144" s="1107">
        <v>1</v>
      </c>
      <c r="D144" s="1108"/>
      <c r="E144" s="1108"/>
      <c r="F144" s="1108"/>
      <c r="G144" s="1108"/>
      <c r="H144" s="1108"/>
      <c r="I144" s="1108"/>
      <c r="J144" s="1108"/>
      <c r="K144" s="1108"/>
      <c r="L144" s="1108"/>
      <c r="M144" s="1108"/>
      <c r="N144" s="1108"/>
      <c r="O144" s="1108"/>
      <c r="P144" s="1108"/>
      <c r="Q144" s="1108"/>
      <c r="R144" s="1108"/>
      <c r="S144" s="1108"/>
      <c r="T144" s="1108"/>
      <c r="U144" s="1108"/>
      <c r="V144" s="1108"/>
      <c r="W144" s="1108"/>
      <c r="X144" s="1108"/>
      <c r="Y144" s="1108"/>
      <c r="Z144" s="1108"/>
      <c r="AA144" s="1108"/>
      <c r="AB144" s="1108"/>
      <c r="AC144" s="1108"/>
      <c r="AD144" s="1108"/>
      <c r="AE144" s="1108"/>
      <c r="AF144" s="1108"/>
      <c r="AG144" s="1108"/>
      <c r="AH144" s="1108"/>
      <c r="AI144" s="1108"/>
      <c r="AJ144" s="1108"/>
      <c r="AK144" s="1108"/>
      <c r="AL144" s="1109"/>
      <c r="AM144" s="1108"/>
      <c r="AN144" s="1108"/>
      <c r="AO144" s="1108"/>
      <c r="AP144" s="1108"/>
      <c r="AQ144" s="1108"/>
      <c r="AR144" s="1108"/>
      <c r="AS144" s="1108"/>
      <c r="AT144" s="1108"/>
      <c r="AU144" s="1108"/>
      <c r="AV144" s="1108"/>
      <c r="AW144" s="1108"/>
      <c r="AX144" s="1108"/>
    </row>
    <row r="145" spans="2:50" ht="24.05" customHeight="1">
      <c r="B145" s="1107">
        <v>2</v>
      </c>
      <c r="C145" s="1107">
        <v>1</v>
      </c>
      <c r="D145" s="1108"/>
      <c r="E145" s="1108"/>
      <c r="F145" s="1108"/>
      <c r="G145" s="1108"/>
      <c r="H145" s="1108"/>
      <c r="I145" s="1108"/>
      <c r="J145" s="1108"/>
      <c r="K145" s="1108"/>
      <c r="L145" s="1108"/>
      <c r="M145" s="1108"/>
      <c r="N145" s="1108"/>
      <c r="O145" s="1108"/>
      <c r="P145" s="1108"/>
      <c r="Q145" s="1108"/>
      <c r="R145" s="1108"/>
      <c r="S145" s="1108"/>
      <c r="T145" s="1108"/>
      <c r="U145" s="1108"/>
      <c r="V145" s="1108"/>
      <c r="W145" s="1108"/>
      <c r="X145" s="1108"/>
      <c r="Y145" s="1108"/>
      <c r="Z145" s="1108"/>
      <c r="AA145" s="1108"/>
      <c r="AB145" s="1108"/>
      <c r="AC145" s="1108"/>
      <c r="AD145" s="1108"/>
      <c r="AE145" s="1108"/>
      <c r="AF145" s="1108"/>
      <c r="AG145" s="1108"/>
      <c r="AH145" s="1108"/>
      <c r="AI145" s="1108"/>
      <c r="AJ145" s="1108"/>
      <c r="AK145" s="1108"/>
      <c r="AL145" s="1109"/>
      <c r="AM145" s="1108"/>
      <c r="AN145" s="1108"/>
      <c r="AO145" s="1108"/>
      <c r="AP145" s="1108"/>
      <c r="AQ145" s="1108"/>
      <c r="AR145" s="1108"/>
      <c r="AS145" s="1108"/>
      <c r="AT145" s="1108"/>
      <c r="AU145" s="1108"/>
      <c r="AV145" s="1108"/>
      <c r="AW145" s="1108"/>
      <c r="AX145" s="1108"/>
    </row>
    <row r="146" spans="2:50" ht="24.05" customHeight="1">
      <c r="B146" s="1107">
        <v>3</v>
      </c>
      <c r="C146" s="1107">
        <v>1</v>
      </c>
      <c r="D146" s="1108"/>
      <c r="E146" s="1108"/>
      <c r="F146" s="1108"/>
      <c r="G146" s="1108"/>
      <c r="H146" s="1108"/>
      <c r="I146" s="1108"/>
      <c r="J146" s="1108"/>
      <c r="K146" s="1108"/>
      <c r="L146" s="1108"/>
      <c r="M146" s="1108"/>
      <c r="N146" s="1108"/>
      <c r="O146" s="1108"/>
      <c r="P146" s="1108"/>
      <c r="Q146" s="1108"/>
      <c r="R146" s="1108"/>
      <c r="S146" s="1108"/>
      <c r="T146" s="1108"/>
      <c r="U146" s="1108"/>
      <c r="V146" s="1108"/>
      <c r="W146" s="1108"/>
      <c r="X146" s="1108"/>
      <c r="Y146" s="1108"/>
      <c r="Z146" s="1108"/>
      <c r="AA146" s="1108"/>
      <c r="AB146" s="1108"/>
      <c r="AC146" s="1108"/>
      <c r="AD146" s="1108"/>
      <c r="AE146" s="1108"/>
      <c r="AF146" s="1108"/>
      <c r="AG146" s="1108"/>
      <c r="AH146" s="1108"/>
      <c r="AI146" s="1108"/>
      <c r="AJ146" s="1108"/>
      <c r="AK146" s="1108"/>
      <c r="AL146" s="1109"/>
      <c r="AM146" s="1108"/>
      <c r="AN146" s="1108"/>
      <c r="AO146" s="1108"/>
      <c r="AP146" s="1108"/>
      <c r="AQ146" s="1108"/>
      <c r="AR146" s="1108"/>
      <c r="AS146" s="1108"/>
      <c r="AT146" s="1108"/>
      <c r="AU146" s="1108"/>
      <c r="AV146" s="1108"/>
      <c r="AW146" s="1108"/>
      <c r="AX146" s="1108"/>
    </row>
    <row r="147" spans="2:50" ht="24.05" customHeight="1">
      <c r="B147" s="1107">
        <v>4</v>
      </c>
      <c r="C147" s="1107">
        <v>1</v>
      </c>
      <c r="D147" s="1108"/>
      <c r="E147" s="1108"/>
      <c r="F147" s="1108"/>
      <c r="G147" s="1108"/>
      <c r="H147" s="1108"/>
      <c r="I147" s="1108"/>
      <c r="J147" s="1108"/>
      <c r="K147" s="1108"/>
      <c r="L147" s="1108"/>
      <c r="M147" s="1108"/>
      <c r="N147" s="1108"/>
      <c r="O147" s="1108"/>
      <c r="P147" s="1108"/>
      <c r="Q147" s="1108"/>
      <c r="R147" s="1108"/>
      <c r="S147" s="1108"/>
      <c r="T147" s="1108"/>
      <c r="U147" s="1108"/>
      <c r="V147" s="1108"/>
      <c r="W147" s="1108"/>
      <c r="X147" s="1108"/>
      <c r="Y147" s="1108"/>
      <c r="Z147" s="1108"/>
      <c r="AA147" s="1108"/>
      <c r="AB147" s="1108"/>
      <c r="AC147" s="1108"/>
      <c r="AD147" s="1108"/>
      <c r="AE147" s="1108"/>
      <c r="AF147" s="1108"/>
      <c r="AG147" s="1108"/>
      <c r="AH147" s="1108"/>
      <c r="AI147" s="1108"/>
      <c r="AJ147" s="1108"/>
      <c r="AK147" s="1108"/>
      <c r="AL147" s="1109"/>
      <c r="AM147" s="1108"/>
      <c r="AN147" s="1108"/>
      <c r="AO147" s="1108"/>
      <c r="AP147" s="1108"/>
      <c r="AQ147" s="1108"/>
      <c r="AR147" s="1108"/>
      <c r="AS147" s="1108"/>
      <c r="AT147" s="1108"/>
      <c r="AU147" s="1108"/>
      <c r="AV147" s="1108"/>
      <c r="AW147" s="1108"/>
      <c r="AX147" s="1108"/>
    </row>
    <row r="148" spans="2:50" ht="24.05" customHeight="1">
      <c r="B148" s="1107">
        <v>5</v>
      </c>
      <c r="C148" s="1107">
        <v>1</v>
      </c>
      <c r="D148" s="1108"/>
      <c r="E148" s="1108"/>
      <c r="F148" s="1108"/>
      <c r="G148" s="1108"/>
      <c r="H148" s="1108"/>
      <c r="I148" s="1108"/>
      <c r="J148" s="1108"/>
      <c r="K148" s="1108"/>
      <c r="L148" s="1108"/>
      <c r="M148" s="1108"/>
      <c r="N148" s="1108"/>
      <c r="O148" s="1108"/>
      <c r="P148" s="1108"/>
      <c r="Q148" s="1108"/>
      <c r="R148" s="1108"/>
      <c r="S148" s="1108"/>
      <c r="T148" s="1108"/>
      <c r="U148" s="1108"/>
      <c r="V148" s="1108"/>
      <c r="W148" s="1108"/>
      <c r="X148" s="1108"/>
      <c r="Y148" s="1108"/>
      <c r="Z148" s="1108"/>
      <c r="AA148" s="1108"/>
      <c r="AB148" s="1108"/>
      <c r="AC148" s="1108"/>
      <c r="AD148" s="1108"/>
      <c r="AE148" s="1108"/>
      <c r="AF148" s="1108"/>
      <c r="AG148" s="1108"/>
      <c r="AH148" s="1108"/>
      <c r="AI148" s="1108"/>
      <c r="AJ148" s="1108"/>
      <c r="AK148" s="1108"/>
      <c r="AL148" s="1109"/>
      <c r="AM148" s="1108"/>
      <c r="AN148" s="1108"/>
      <c r="AO148" s="1108"/>
      <c r="AP148" s="1108"/>
      <c r="AQ148" s="1108"/>
      <c r="AR148" s="1108"/>
      <c r="AS148" s="1108"/>
      <c r="AT148" s="1108"/>
      <c r="AU148" s="1108"/>
      <c r="AV148" s="1108"/>
      <c r="AW148" s="1108"/>
      <c r="AX148" s="1108"/>
    </row>
    <row r="149" spans="2:50" ht="24.05" customHeight="1">
      <c r="B149" s="1107">
        <v>6</v>
      </c>
      <c r="C149" s="1107">
        <v>1</v>
      </c>
      <c r="D149" s="1108"/>
      <c r="E149" s="1108"/>
      <c r="F149" s="1108"/>
      <c r="G149" s="1108"/>
      <c r="H149" s="1108"/>
      <c r="I149" s="1108"/>
      <c r="J149" s="1108"/>
      <c r="K149" s="1108"/>
      <c r="L149" s="1108"/>
      <c r="M149" s="1108"/>
      <c r="N149" s="1108"/>
      <c r="O149" s="1108"/>
      <c r="P149" s="1108"/>
      <c r="Q149" s="1108"/>
      <c r="R149" s="1108"/>
      <c r="S149" s="1108"/>
      <c r="T149" s="1108"/>
      <c r="U149" s="1108"/>
      <c r="V149" s="1108"/>
      <c r="W149" s="1108"/>
      <c r="X149" s="1108"/>
      <c r="Y149" s="1108"/>
      <c r="Z149" s="1108"/>
      <c r="AA149" s="1108"/>
      <c r="AB149" s="1108"/>
      <c r="AC149" s="1108"/>
      <c r="AD149" s="1108"/>
      <c r="AE149" s="1108"/>
      <c r="AF149" s="1108"/>
      <c r="AG149" s="1108"/>
      <c r="AH149" s="1108"/>
      <c r="AI149" s="1108"/>
      <c r="AJ149" s="1108"/>
      <c r="AK149" s="1108"/>
      <c r="AL149" s="1109"/>
      <c r="AM149" s="1108"/>
      <c r="AN149" s="1108"/>
      <c r="AO149" s="1108"/>
      <c r="AP149" s="1108"/>
      <c r="AQ149" s="1108"/>
      <c r="AR149" s="1108"/>
      <c r="AS149" s="1108"/>
      <c r="AT149" s="1108"/>
      <c r="AU149" s="1108"/>
      <c r="AV149" s="1108"/>
      <c r="AW149" s="1108"/>
      <c r="AX149" s="1108"/>
    </row>
    <row r="150" spans="2:50" ht="24.05" customHeight="1">
      <c r="B150" s="1107">
        <v>7</v>
      </c>
      <c r="C150" s="1107">
        <v>1</v>
      </c>
      <c r="D150" s="1108"/>
      <c r="E150" s="1108"/>
      <c r="F150" s="1108"/>
      <c r="G150" s="1108"/>
      <c r="H150" s="1108"/>
      <c r="I150" s="1108"/>
      <c r="J150" s="1108"/>
      <c r="K150" s="1108"/>
      <c r="L150" s="1108"/>
      <c r="M150" s="1108"/>
      <c r="N150" s="1108"/>
      <c r="O150" s="1108"/>
      <c r="P150" s="1108"/>
      <c r="Q150" s="1108"/>
      <c r="R150" s="1108"/>
      <c r="S150" s="1108"/>
      <c r="T150" s="1108"/>
      <c r="U150" s="1108"/>
      <c r="V150" s="1108"/>
      <c r="W150" s="1108"/>
      <c r="X150" s="1108"/>
      <c r="Y150" s="1108"/>
      <c r="Z150" s="1108"/>
      <c r="AA150" s="1108"/>
      <c r="AB150" s="1108"/>
      <c r="AC150" s="1108"/>
      <c r="AD150" s="1108"/>
      <c r="AE150" s="1108"/>
      <c r="AF150" s="1108"/>
      <c r="AG150" s="1108"/>
      <c r="AH150" s="1108"/>
      <c r="AI150" s="1108"/>
      <c r="AJ150" s="1108"/>
      <c r="AK150" s="1108"/>
      <c r="AL150" s="1109"/>
      <c r="AM150" s="1108"/>
      <c r="AN150" s="1108"/>
      <c r="AO150" s="1108"/>
      <c r="AP150" s="1108"/>
      <c r="AQ150" s="1108"/>
      <c r="AR150" s="1108"/>
      <c r="AS150" s="1108"/>
      <c r="AT150" s="1108"/>
      <c r="AU150" s="1108"/>
      <c r="AV150" s="1108"/>
      <c r="AW150" s="1108"/>
      <c r="AX150" s="1108"/>
    </row>
    <row r="151" spans="2:50" ht="24.05" customHeight="1">
      <c r="B151" s="1107">
        <v>8</v>
      </c>
      <c r="C151" s="1107">
        <v>1</v>
      </c>
      <c r="D151" s="1108"/>
      <c r="E151" s="1108"/>
      <c r="F151" s="1108"/>
      <c r="G151" s="1108"/>
      <c r="H151" s="1108"/>
      <c r="I151" s="1108"/>
      <c r="J151" s="1108"/>
      <c r="K151" s="1108"/>
      <c r="L151" s="1108"/>
      <c r="M151" s="1108"/>
      <c r="N151" s="1108"/>
      <c r="O151" s="1108"/>
      <c r="P151" s="1108"/>
      <c r="Q151" s="1108"/>
      <c r="R151" s="1108"/>
      <c r="S151" s="1108"/>
      <c r="T151" s="1108"/>
      <c r="U151" s="1108"/>
      <c r="V151" s="1108"/>
      <c r="W151" s="1108"/>
      <c r="X151" s="1108"/>
      <c r="Y151" s="1108"/>
      <c r="Z151" s="1108"/>
      <c r="AA151" s="1108"/>
      <c r="AB151" s="1108"/>
      <c r="AC151" s="1108"/>
      <c r="AD151" s="1108"/>
      <c r="AE151" s="1108"/>
      <c r="AF151" s="1108"/>
      <c r="AG151" s="1108"/>
      <c r="AH151" s="1108"/>
      <c r="AI151" s="1108"/>
      <c r="AJ151" s="1108"/>
      <c r="AK151" s="1108"/>
      <c r="AL151" s="1109"/>
      <c r="AM151" s="1108"/>
      <c r="AN151" s="1108"/>
      <c r="AO151" s="1108"/>
      <c r="AP151" s="1108"/>
      <c r="AQ151" s="1108"/>
      <c r="AR151" s="1108"/>
      <c r="AS151" s="1108"/>
      <c r="AT151" s="1108"/>
      <c r="AU151" s="1108"/>
      <c r="AV151" s="1108"/>
      <c r="AW151" s="1108"/>
      <c r="AX151" s="1108"/>
    </row>
    <row r="152" spans="2:50" ht="24.05" customHeight="1">
      <c r="B152" s="1107">
        <v>9</v>
      </c>
      <c r="C152" s="1107">
        <v>1</v>
      </c>
      <c r="D152" s="1108"/>
      <c r="E152" s="1108"/>
      <c r="F152" s="1108"/>
      <c r="G152" s="1108"/>
      <c r="H152" s="1108"/>
      <c r="I152" s="1108"/>
      <c r="J152" s="1108"/>
      <c r="K152" s="1108"/>
      <c r="L152" s="1108"/>
      <c r="M152" s="1108"/>
      <c r="N152" s="1108"/>
      <c r="O152" s="1108"/>
      <c r="P152" s="1108"/>
      <c r="Q152" s="1108"/>
      <c r="R152" s="1108"/>
      <c r="S152" s="1108"/>
      <c r="T152" s="1108"/>
      <c r="U152" s="1108"/>
      <c r="V152" s="1108"/>
      <c r="W152" s="1108"/>
      <c r="X152" s="1108"/>
      <c r="Y152" s="1108"/>
      <c r="Z152" s="1108"/>
      <c r="AA152" s="1108"/>
      <c r="AB152" s="1108"/>
      <c r="AC152" s="1108"/>
      <c r="AD152" s="1108"/>
      <c r="AE152" s="1108"/>
      <c r="AF152" s="1108"/>
      <c r="AG152" s="1108"/>
      <c r="AH152" s="1108"/>
      <c r="AI152" s="1108"/>
      <c r="AJ152" s="1108"/>
      <c r="AK152" s="1108"/>
      <c r="AL152" s="1109"/>
      <c r="AM152" s="1108"/>
      <c r="AN152" s="1108"/>
      <c r="AO152" s="1108"/>
      <c r="AP152" s="1108"/>
      <c r="AQ152" s="1108"/>
      <c r="AR152" s="1108"/>
      <c r="AS152" s="1108"/>
      <c r="AT152" s="1108"/>
      <c r="AU152" s="1108"/>
      <c r="AV152" s="1108"/>
      <c r="AW152" s="1108"/>
      <c r="AX152" s="1108"/>
    </row>
    <row r="153" spans="2:50" ht="24.05" customHeight="1">
      <c r="B153" s="1107">
        <v>10</v>
      </c>
      <c r="C153" s="1107">
        <v>1</v>
      </c>
      <c r="D153" s="1108"/>
      <c r="E153" s="1108"/>
      <c r="F153" s="1108"/>
      <c r="G153" s="1108"/>
      <c r="H153" s="1108"/>
      <c r="I153" s="1108"/>
      <c r="J153" s="1108"/>
      <c r="K153" s="1108"/>
      <c r="L153" s="1108"/>
      <c r="M153" s="1108"/>
      <c r="N153" s="1108"/>
      <c r="O153" s="1108"/>
      <c r="P153" s="1108"/>
      <c r="Q153" s="1108"/>
      <c r="R153" s="1108"/>
      <c r="S153" s="1108"/>
      <c r="T153" s="1108"/>
      <c r="U153" s="1108"/>
      <c r="V153" s="1108"/>
      <c r="W153" s="1108"/>
      <c r="X153" s="1108"/>
      <c r="Y153" s="1108"/>
      <c r="Z153" s="1108"/>
      <c r="AA153" s="1108"/>
      <c r="AB153" s="1108"/>
      <c r="AC153" s="1108"/>
      <c r="AD153" s="1108"/>
      <c r="AE153" s="1108"/>
      <c r="AF153" s="1108"/>
      <c r="AG153" s="1108"/>
      <c r="AH153" s="1108"/>
      <c r="AI153" s="1108"/>
      <c r="AJ153" s="1108"/>
      <c r="AK153" s="1108"/>
      <c r="AL153" s="1109"/>
      <c r="AM153" s="1108"/>
      <c r="AN153" s="1108"/>
      <c r="AO153" s="1108"/>
      <c r="AP153" s="1108"/>
      <c r="AQ153" s="1108"/>
      <c r="AR153" s="1108"/>
      <c r="AS153" s="1108"/>
      <c r="AT153" s="1108"/>
      <c r="AU153" s="1108"/>
      <c r="AV153" s="1108"/>
      <c r="AW153" s="1108"/>
      <c r="AX153" s="1108"/>
    </row>
  </sheetData>
  <mergeCells count="61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AV81:AY81"/>
    <mergeCell ref="H82:L82"/>
    <mergeCell ref="M82:Y82"/>
    <mergeCell ref="Z82:AC82"/>
    <mergeCell ref="AD82:AH82"/>
    <mergeCell ref="AI82:AU82"/>
    <mergeCell ref="AV82:AY82"/>
    <mergeCell ref="M80:Y80"/>
    <mergeCell ref="Z80:AC80"/>
    <mergeCell ref="AD80:AH80"/>
    <mergeCell ref="AI80:AU80"/>
    <mergeCell ref="AV80:AY80"/>
    <mergeCell ref="H81:L81"/>
    <mergeCell ref="M81:Y81"/>
    <mergeCell ref="Z81:AC81"/>
    <mergeCell ref="AD81:AH81"/>
    <mergeCell ref="AI81:AU81"/>
    <mergeCell ref="B78:G121"/>
    <mergeCell ref="H78:AC78"/>
    <mergeCell ref="AD78:AY78"/>
    <mergeCell ref="H79:L79"/>
    <mergeCell ref="M79:Y79"/>
    <mergeCell ref="Z79:AC79"/>
    <mergeCell ref="AD79:AH79"/>
    <mergeCell ref="AI79:AU79"/>
    <mergeCell ref="AV79:AY79"/>
    <mergeCell ref="H80:L80"/>
    <mergeCell ref="B68:AY68"/>
    <mergeCell ref="B69:AY69"/>
    <mergeCell ref="M70:AA70"/>
    <mergeCell ref="AL70:AY70"/>
    <mergeCell ref="B73:G75"/>
    <mergeCell ref="H73:AY75"/>
    <mergeCell ref="B64:F64"/>
    <mergeCell ref="G64:AY64"/>
    <mergeCell ref="B65:AY65"/>
    <mergeCell ref="B66:F66"/>
    <mergeCell ref="G66:AY66"/>
    <mergeCell ref="B67:AY67"/>
    <mergeCell ref="B59:C59"/>
    <mergeCell ref="D59:AY59"/>
    <mergeCell ref="D60:AY60"/>
    <mergeCell ref="D61:AY61"/>
    <mergeCell ref="D62:AY62"/>
    <mergeCell ref="B63:AY63"/>
    <mergeCell ref="D56:G57"/>
    <mergeCell ref="H56:AG56"/>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220"/>
  <sheetViews>
    <sheetView topLeftCell="A213" zoomScale="75" zoomScaleNormal="75" zoomScaleSheetLayoutView="100" workbookViewId="0">
      <selection activeCell="A221" sqref="A221:XFD233"/>
    </sheetView>
  </sheetViews>
  <sheetFormatPr defaultRowHeight="13.1"/>
  <cols>
    <col min="1" max="2" width="2.21875" style="1532" customWidth="1"/>
    <col min="3" max="3" width="3.6640625" style="1532" customWidth="1"/>
    <col min="4" max="6" width="2.21875" style="1532" customWidth="1"/>
    <col min="7" max="7" width="1.6640625" style="1532" customWidth="1"/>
    <col min="8" max="25" width="2.21875" style="1532" customWidth="1"/>
    <col min="26" max="28" width="2.77734375" style="1532" customWidth="1"/>
    <col min="29" max="34" width="2.21875" style="1532" customWidth="1"/>
    <col min="35" max="35" width="2.6640625" style="1532" customWidth="1"/>
    <col min="36" max="36" width="3.44140625" style="1532" customWidth="1"/>
    <col min="37" max="46" width="2.6640625" style="1532" customWidth="1"/>
    <col min="47" max="47" width="3.44140625" style="1532" customWidth="1"/>
    <col min="48" max="58" width="2.21875" style="1532" customWidth="1"/>
    <col min="59" max="16384" width="8.88671875" style="1532"/>
  </cols>
  <sheetData>
    <row r="1" spans="2:51" ht="23.25" customHeight="1">
      <c r="AQ1" s="3540"/>
      <c r="AR1" s="4348" t="s">
        <v>2213</v>
      </c>
      <c r="AS1" s="4348"/>
      <c r="AT1" s="4348"/>
      <c r="AU1" s="4348"/>
      <c r="AV1" s="4348"/>
      <c r="AW1" s="4348"/>
      <c r="AX1" s="4348"/>
      <c r="AY1" s="4348"/>
    </row>
    <row r="2" spans="2:51" ht="29.95" customHeight="1" thickBot="1">
      <c r="AK2" s="507" t="s">
        <v>0</v>
      </c>
      <c r="AL2" s="507"/>
      <c r="AM2" s="507"/>
      <c r="AN2" s="507"/>
      <c r="AO2" s="507"/>
      <c r="AP2" s="507"/>
      <c r="AQ2" s="507"/>
      <c r="AR2" s="4349"/>
      <c r="AS2" s="4349"/>
      <c r="AT2" s="4349"/>
      <c r="AU2" s="4349"/>
      <c r="AV2" s="4349"/>
      <c r="AW2" s="4349"/>
      <c r="AX2" s="4349"/>
      <c r="AY2" s="4349"/>
    </row>
    <row r="3" spans="2:51" ht="19" thickBot="1">
      <c r="B3" s="509" t="s">
        <v>1400</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1" ht="20.95" customHeight="1">
      <c r="B4" s="512" t="s">
        <v>4</v>
      </c>
      <c r="C4" s="513"/>
      <c r="D4" s="513"/>
      <c r="E4" s="513"/>
      <c r="F4" s="513"/>
      <c r="G4" s="513"/>
      <c r="H4" s="1133" t="s">
        <v>2214</v>
      </c>
      <c r="I4" s="1134"/>
      <c r="J4" s="1134"/>
      <c r="K4" s="1134"/>
      <c r="L4" s="1134"/>
      <c r="M4" s="1134"/>
      <c r="N4" s="1134"/>
      <c r="O4" s="1134"/>
      <c r="P4" s="1134"/>
      <c r="Q4" s="1134"/>
      <c r="R4" s="1134"/>
      <c r="S4" s="1134"/>
      <c r="T4" s="1134"/>
      <c r="U4" s="1134"/>
      <c r="V4" s="1134"/>
      <c r="W4" s="1134"/>
      <c r="X4" s="1134"/>
      <c r="Y4" s="1134"/>
      <c r="Z4" s="517" t="s">
        <v>2215</v>
      </c>
      <c r="AA4" s="518"/>
      <c r="AB4" s="518"/>
      <c r="AC4" s="518"/>
      <c r="AD4" s="518"/>
      <c r="AE4" s="519"/>
      <c r="AF4" s="4350" t="s">
        <v>2216</v>
      </c>
      <c r="AG4" s="4351"/>
      <c r="AH4" s="4351"/>
      <c r="AI4" s="4351"/>
      <c r="AJ4" s="4351"/>
      <c r="AK4" s="4351"/>
      <c r="AL4" s="4351"/>
      <c r="AM4" s="4351"/>
      <c r="AN4" s="4351"/>
      <c r="AO4" s="4351"/>
      <c r="AP4" s="4351"/>
      <c r="AQ4" s="4352"/>
      <c r="AR4" s="523" t="s">
        <v>8</v>
      </c>
      <c r="AS4" s="518"/>
      <c r="AT4" s="518"/>
      <c r="AU4" s="518"/>
      <c r="AV4" s="518"/>
      <c r="AW4" s="518"/>
      <c r="AX4" s="518"/>
      <c r="AY4" s="524"/>
    </row>
    <row r="5" spans="2:51" ht="45" customHeight="1">
      <c r="B5" s="525" t="s">
        <v>9</v>
      </c>
      <c r="C5" s="526"/>
      <c r="D5" s="526"/>
      <c r="E5" s="526"/>
      <c r="F5" s="526"/>
      <c r="G5" s="527"/>
      <c r="H5" s="528" t="s">
        <v>2217</v>
      </c>
      <c r="I5" s="529"/>
      <c r="J5" s="529"/>
      <c r="K5" s="529"/>
      <c r="L5" s="529"/>
      <c r="M5" s="529"/>
      <c r="N5" s="529"/>
      <c r="O5" s="529"/>
      <c r="P5" s="529"/>
      <c r="Q5" s="529"/>
      <c r="R5" s="529"/>
      <c r="S5" s="529"/>
      <c r="T5" s="529"/>
      <c r="U5" s="529"/>
      <c r="V5" s="529"/>
      <c r="W5" s="530"/>
      <c r="X5" s="530"/>
      <c r="Y5" s="530"/>
      <c r="Z5" s="531" t="s">
        <v>11</v>
      </c>
      <c r="AA5" s="532"/>
      <c r="AB5" s="532"/>
      <c r="AC5" s="532"/>
      <c r="AD5" s="532"/>
      <c r="AE5" s="533"/>
      <c r="AF5" s="4353"/>
      <c r="AG5" s="4354"/>
      <c r="AH5" s="4354"/>
      <c r="AI5" s="4354"/>
      <c r="AJ5" s="4354"/>
      <c r="AK5" s="4354"/>
      <c r="AL5" s="4354"/>
      <c r="AM5" s="4354"/>
      <c r="AN5" s="4354"/>
      <c r="AO5" s="4354"/>
      <c r="AP5" s="4354"/>
      <c r="AQ5" s="4355"/>
      <c r="AR5" s="4356" t="s">
        <v>2218</v>
      </c>
      <c r="AS5" s="4357"/>
      <c r="AT5" s="4357"/>
      <c r="AU5" s="4357"/>
      <c r="AV5" s="4357"/>
      <c r="AW5" s="4357"/>
      <c r="AX5" s="4357"/>
      <c r="AY5" s="4358"/>
    </row>
    <row r="6" spans="2:51" ht="30.8" customHeight="1">
      <c r="B6" s="540" t="s">
        <v>13</v>
      </c>
      <c r="C6" s="541"/>
      <c r="D6" s="541"/>
      <c r="E6" s="541"/>
      <c r="F6" s="541"/>
      <c r="G6" s="541"/>
      <c r="H6" s="542" t="s">
        <v>1684</v>
      </c>
      <c r="I6" s="530"/>
      <c r="J6" s="530"/>
      <c r="K6" s="530"/>
      <c r="L6" s="530"/>
      <c r="M6" s="530"/>
      <c r="N6" s="530"/>
      <c r="O6" s="530"/>
      <c r="P6" s="530"/>
      <c r="Q6" s="530"/>
      <c r="R6" s="530"/>
      <c r="S6" s="530"/>
      <c r="T6" s="530"/>
      <c r="U6" s="530"/>
      <c r="V6" s="530"/>
      <c r="W6" s="530"/>
      <c r="X6" s="530"/>
      <c r="Y6" s="530"/>
      <c r="Z6" s="543" t="s">
        <v>15</v>
      </c>
      <c r="AA6" s="544"/>
      <c r="AB6" s="544"/>
      <c r="AC6" s="544"/>
      <c r="AD6" s="544"/>
      <c r="AE6" s="545"/>
      <c r="AF6" s="546" t="s">
        <v>2219</v>
      </c>
      <c r="AG6" s="546"/>
      <c r="AH6" s="546"/>
      <c r="AI6" s="546"/>
      <c r="AJ6" s="546"/>
      <c r="AK6" s="546"/>
      <c r="AL6" s="546"/>
      <c r="AM6" s="546"/>
      <c r="AN6" s="546"/>
      <c r="AO6" s="546"/>
      <c r="AP6" s="546"/>
      <c r="AQ6" s="546"/>
      <c r="AR6" s="530"/>
      <c r="AS6" s="530"/>
      <c r="AT6" s="530"/>
      <c r="AU6" s="530"/>
      <c r="AV6" s="530"/>
      <c r="AW6" s="530"/>
      <c r="AX6" s="530"/>
      <c r="AY6" s="547"/>
    </row>
    <row r="7" spans="2:51" ht="18" customHeight="1">
      <c r="B7" s="548" t="s">
        <v>193</v>
      </c>
      <c r="C7" s="549"/>
      <c r="D7" s="549"/>
      <c r="E7" s="549"/>
      <c r="F7" s="549"/>
      <c r="G7" s="549"/>
      <c r="H7" s="4359" t="s">
        <v>2220</v>
      </c>
      <c r="I7" s="4360"/>
      <c r="J7" s="4360"/>
      <c r="K7" s="4360"/>
      <c r="L7" s="4360"/>
      <c r="M7" s="4360"/>
      <c r="N7" s="4360"/>
      <c r="O7" s="4360"/>
      <c r="P7" s="4360"/>
      <c r="Q7" s="4360"/>
      <c r="R7" s="4360"/>
      <c r="S7" s="4360"/>
      <c r="T7" s="4360"/>
      <c r="U7" s="4360"/>
      <c r="V7" s="4360"/>
      <c r="W7" s="1147"/>
      <c r="X7" s="1147"/>
      <c r="Y7" s="1148"/>
      <c r="Z7" s="553" t="s">
        <v>2221</v>
      </c>
      <c r="AA7" s="530"/>
      <c r="AB7" s="530"/>
      <c r="AC7" s="530"/>
      <c r="AD7" s="530"/>
      <c r="AE7" s="554"/>
      <c r="AF7" s="4361" t="s">
        <v>2222</v>
      </c>
      <c r="AG7" s="4362"/>
      <c r="AH7" s="4362"/>
      <c r="AI7" s="4362"/>
      <c r="AJ7" s="4362"/>
      <c r="AK7" s="4362"/>
      <c r="AL7" s="4362"/>
      <c r="AM7" s="4362"/>
      <c r="AN7" s="4362"/>
      <c r="AO7" s="4362"/>
      <c r="AP7" s="4362"/>
      <c r="AQ7" s="4362"/>
      <c r="AR7" s="4362"/>
      <c r="AS7" s="4362"/>
      <c r="AT7" s="4362"/>
      <c r="AU7" s="4362"/>
      <c r="AV7" s="4362"/>
      <c r="AW7" s="4362"/>
      <c r="AX7" s="4362"/>
      <c r="AY7" s="4363"/>
    </row>
    <row r="8" spans="2:51" ht="24.05" customHeight="1">
      <c r="B8" s="558"/>
      <c r="C8" s="559"/>
      <c r="D8" s="559"/>
      <c r="E8" s="559"/>
      <c r="F8" s="559"/>
      <c r="G8" s="559"/>
      <c r="H8" s="4364"/>
      <c r="I8" s="4365"/>
      <c r="J8" s="4365"/>
      <c r="K8" s="4365"/>
      <c r="L8" s="4365"/>
      <c r="M8" s="4365"/>
      <c r="N8" s="4365"/>
      <c r="O8" s="4365"/>
      <c r="P8" s="4365"/>
      <c r="Q8" s="4365"/>
      <c r="R8" s="4365"/>
      <c r="S8" s="4365"/>
      <c r="T8" s="4365"/>
      <c r="U8" s="4365"/>
      <c r="V8" s="4365"/>
      <c r="W8" s="535"/>
      <c r="X8" s="535"/>
      <c r="Y8" s="536"/>
      <c r="Z8" s="563"/>
      <c r="AA8" s="530"/>
      <c r="AB8" s="530"/>
      <c r="AC8" s="530"/>
      <c r="AD8" s="530"/>
      <c r="AE8" s="554"/>
      <c r="AF8" s="4366"/>
      <c r="AG8" s="4367"/>
      <c r="AH8" s="4367"/>
      <c r="AI8" s="4367"/>
      <c r="AJ8" s="4367"/>
      <c r="AK8" s="4367"/>
      <c r="AL8" s="4367"/>
      <c r="AM8" s="4367"/>
      <c r="AN8" s="4367"/>
      <c r="AO8" s="4367"/>
      <c r="AP8" s="4367"/>
      <c r="AQ8" s="4367"/>
      <c r="AR8" s="4367"/>
      <c r="AS8" s="4367"/>
      <c r="AT8" s="4367"/>
      <c r="AU8" s="4367"/>
      <c r="AV8" s="4367"/>
      <c r="AW8" s="4367"/>
      <c r="AX8" s="4367"/>
      <c r="AY8" s="4368"/>
    </row>
    <row r="9" spans="2:51" ht="77.25" customHeight="1">
      <c r="B9" s="567" t="s">
        <v>196</v>
      </c>
      <c r="C9" s="568"/>
      <c r="D9" s="568"/>
      <c r="E9" s="568"/>
      <c r="F9" s="568"/>
      <c r="G9" s="568"/>
      <c r="H9" s="2772" t="s">
        <v>2223</v>
      </c>
      <c r="I9" s="2773"/>
      <c r="J9" s="2773"/>
      <c r="K9" s="2773"/>
      <c r="L9" s="2773"/>
      <c r="M9" s="2773"/>
      <c r="N9" s="2773"/>
      <c r="O9" s="2773"/>
      <c r="P9" s="2773"/>
      <c r="Q9" s="2773"/>
      <c r="R9" s="2773"/>
      <c r="S9" s="2773"/>
      <c r="T9" s="2773"/>
      <c r="U9" s="2773"/>
      <c r="V9" s="2773"/>
      <c r="W9" s="2773"/>
      <c r="X9" s="2773"/>
      <c r="Y9" s="2773"/>
      <c r="Z9" s="2773"/>
      <c r="AA9" s="2773"/>
      <c r="AB9" s="2773"/>
      <c r="AC9" s="2773"/>
      <c r="AD9" s="2773"/>
      <c r="AE9" s="2773"/>
      <c r="AF9" s="2773"/>
      <c r="AG9" s="2773"/>
      <c r="AH9" s="2773"/>
      <c r="AI9" s="2773"/>
      <c r="AJ9" s="2773"/>
      <c r="AK9" s="2773"/>
      <c r="AL9" s="2773"/>
      <c r="AM9" s="2773"/>
      <c r="AN9" s="2773"/>
      <c r="AO9" s="2773"/>
      <c r="AP9" s="2773"/>
      <c r="AQ9" s="2773"/>
      <c r="AR9" s="2773"/>
      <c r="AS9" s="2773"/>
      <c r="AT9" s="2773"/>
      <c r="AU9" s="2773"/>
      <c r="AV9" s="2773"/>
      <c r="AW9" s="2773"/>
      <c r="AX9" s="2773"/>
      <c r="AY9" s="2774"/>
    </row>
    <row r="10" spans="2:51" ht="122.4" customHeight="1">
      <c r="B10" s="567" t="s">
        <v>198</v>
      </c>
      <c r="C10" s="568"/>
      <c r="D10" s="568"/>
      <c r="E10" s="568"/>
      <c r="F10" s="568"/>
      <c r="G10" s="568"/>
      <c r="H10" s="2772" t="s">
        <v>2224</v>
      </c>
      <c r="I10" s="2773"/>
      <c r="J10" s="2773"/>
      <c r="K10" s="2773"/>
      <c r="L10" s="2773"/>
      <c r="M10" s="2773"/>
      <c r="N10" s="2773"/>
      <c r="O10" s="2773"/>
      <c r="P10" s="2773"/>
      <c r="Q10" s="2773"/>
      <c r="R10" s="2773"/>
      <c r="S10" s="2773"/>
      <c r="T10" s="2773"/>
      <c r="U10" s="2773"/>
      <c r="V10" s="2773"/>
      <c r="W10" s="2773"/>
      <c r="X10" s="2773"/>
      <c r="Y10" s="2773"/>
      <c r="Z10" s="2773"/>
      <c r="AA10" s="2773"/>
      <c r="AB10" s="2773"/>
      <c r="AC10" s="2773"/>
      <c r="AD10" s="2773"/>
      <c r="AE10" s="2773"/>
      <c r="AF10" s="2773"/>
      <c r="AG10" s="2773"/>
      <c r="AH10" s="2773"/>
      <c r="AI10" s="2773"/>
      <c r="AJ10" s="2773"/>
      <c r="AK10" s="2773"/>
      <c r="AL10" s="2773"/>
      <c r="AM10" s="2773"/>
      <c r="AN10" s="2773"/>
      <c r="AO10" s="2773"/>
      <c r="AP10" s="2773"/>
      <c r="AQ10" s="2773"/>
      <c r="AR10" s="2773"/>
      <c r="AS10" s="2773"/>
      <c r="AT10" s="2773"/>
      <c r="AU10" s="2773"/>
      <c r="AV10" s="2773"/>
      <c r="AW10" s="2773"/>
      <c r="AX10" s="2773"/>
      <c r="AY10" s="2774"/>
    </row>
    <row r="11" spans="2:51" ht="29.3" customHeight="1">
      <c r="B11" s="567" t="s">
        <v>25</v>
      </c>
      <c r="C11" s="568"/>
      <c r="D11" s="568"/>
      <c r="E11" s="568"/>
      <c r="F11" s="568"/>
      <c r="G11" s="572"/>
      <c r="H11" s="573" t="s">
        <v>335</v>
      </c>
      <c r="I11" s="1565"/>
      <c r="J11" s="1565"/>
      <c r="K11" s="1565"/>
      <c r="L11" s="1565"/>
      <c r="M11" s="1565"/>
      <c r="N11" s="1565"/>
      <c r="O11" s="1565"/>
      <c r="P11" s="1565"/>
      <c r="Q11" s="1565"/>
      <c r="R11" s="1565"/>
      <c r="S11" s="1565"/>
      <c r="T11" s="1565"/>
      <c r="U11" s="1565"/>
      <c r="V11" s="1565"/>
      <c r="W11" s="1565"/>
      <c r="X11" s="1565"/>
      <c r="Y11" s="1565"/>
      <c r="Z11" s="1565"/>
      <c r="AA11" s="1565"/>
      <c r="AB11" s="1565"/>
      <c r="AC11" s="1565"/>
      <c r="AD11" s="1565"/>
      <c r="AE11" s="1565"/>
      <c r="AF11" s="1565"/>
      <c r="AG11" s="1565"/>
      <c r="AH11" s="1565"/>
      <c r="AI11" s="1565"/>
      <c r="AJ11" s="1565"/>
      <c r="AK11" s="1565"/>
      <c r="AL11" s="1565"/>
      <c r="AM11" s="1565"/>
      <c r="AN11" s="1565"/>
      <c r="AO11" s="1565"/>
      <c r="AP11" s="1565"/>
      <c r="AQ11" s="1565"/>
      <c r="AR11" s="1565"/>
      <c r="AS11" s="1565"/>
      <c r="AT11" s="1565"/>
      <c r="AU11" s="1565"/>
      <c r="AV11" s="1565"/>
      <c r="AW11" s="1565"/>
      <c r="AX11" s="1565"/>
      <c r="AY11" s="1566"/>
    </row>
    <row r="12" spans="2:51" ht="20.95" customHeight="1">
      <c r="B12" s="576" t="s">
        <v>201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3856" t="s">
        <v>2225</v>
      </c>
      <c r="R13" s="3856"/>
      <c r="S13" s="3856"/>
      <c r="T13" s="3856"/>
      <c r="U13" s="3856"/>
      <c r="V13" s="3856"/>
      <c r="W13" s="3856"/>
      <c r="X13" s="3856" t="s">
        <v>2225</v>
      </c>
      <c r="Y13" s="3856"/>
      <c r="Z13" s="3856"/>
      <c r="AA13" s="3856"/>
      <c r="AB13" s="3856"/>
      <c r="AC13" s="3856"/>
      <c r="AD13" s="3856"/>
      <c r="AE13" s="3856" t="s">
        <v>2225</v>
      </c>
      <c r="AF13" s="3856"/>
      <c r="AG13" s="3856"/>
      <c r="AH13" s="3856"/>
      <c r="AI13" s="3856"/>
      <c r="AJ13" s="3856"/>
      <c r="AK13" s="3856"/>
      <c r="AL13" s="3856" t="s">
        <v>2226</v>
      </c>
      <c r="AM13" s="3856"/>
      <c r="AN13" s="3856"/>
      <c r="AO13" s="3856"/>
      <c r="AP13" s="3856"/>
      <c r="AQ13" s="3856"/>
      <c r="AR13" s="3856"/>
      <c r="AS13" s="3856" t="s">
        <v>2227</v>
      </c>
      <c r="AT13" s="3856"/>
      <c r="AU13" s="3856"/>
      <c r="AV13" s="3856"/>
      <c r="AW13" s="3856"/>
      <c r="AX13" s="3856"/>
      <c r="AY13" s="4369"/>
    </row>
    <row r="14" spans="2:51" ht="20.95" customHeight="1">
      <c r="B14" s="585"/>
      <c r="C14" s="586"/>
      <c r="D14" s="586"/>
      <c r="E14" s="586"/>
      <c r="F14" s="586"/>
      <c r="G14" s="587"/>
      <c r="H14" s="617"/>
      <c r="I14" s="602"/>
      <c r="J14" s="618" t="s">
        <v>36</v>
      </c>
      <c r="K14" s="619"/>
      <c r="L14" s="619"/>
      <c r="M14" s="619"/>
      <c r="N14" s="619"/>
      <c r="O14" s="619"/>
      <c r="P14" s="620"/>
      <c r="Q14" s="2005" t="s">
        <v>2225</v>
      </c>
      <c r="R14" s="2005"/>
      <c r="S14" s="2005"/>
      <c r="T14" s="2005"/>
      <c r="U14" s="2005"/>
      <c r="V14" s="2005"/>
      <c r="W14" s="2005"/>
      <c r="X14" s="2005" t="s">
        <v>2225</v>
      </c>
      <c r="Y14" s="2005"/>
      <c r="Z14" s="2005"/>
      <c r="AA14" s="2005"/>
      <c r="AB14" s="2005"/>
      <c r="AC14" s="2005"/>
      <c r="AD14" s="2005"/>
      <c r="AE14" s="2005">
        <v>29057</v>
      </c>
      <c r="AF14" s="2005"/>
      <c r="AG14" s="2005"/>
      <c r="AH14" s="2005"/>
      <c r="AI14" s="2005"/>
      <c r="AJ14" s="2005"/>
      <c r="AK14" s="2005"/>
      <c r="AL14" s="2005" t="s">
        <v>2225</v>
      </c>
      <c r="AM14" s="2005"/>
      <c r="AN14" s="2005"/>
      <c r="AO14" s="2005"/>
      <c r="AP14" s="2005"/>
      <c r="AQ14" s="2005"/>
      <c r="AR14" s="2005"/>
      <c r="AS14" s="4370"/>
      <c r="AT14" s="4370"/>
      <c r="AU14" s="4370"/>
      <c r="AV14" s="4370"/>
      <c r="AW14" s="4370"/>
      <c r="AX14" s="4370"/>
      <c r="AY14" s="4371"/>
    </row>
    <row r="15" spans="2:51" ht="24.75" customHeight="1">
      <c r="B15" s="585"/>
      <c r="C15" s="586"/>
      <c r="D15" s="586"/>
      <c r="E15" s="586"/>
      <c r="F15" s="586"/>
      <c r="G15" s="587"/>
      <c r="H15" s="617"/>
      <c r="I15" s="602"/>
      <c r="J15" s="618" t="s">
        <v>38</v>
      </c>
      <c r="K15" s="619"/>
      <c r="L15" s="619"/>
      <c r="M15" s="619"/>
      <c r="N15" s="619"/>
      <c r="O15" s="619"/>
      <c r="P15" s="620"/>
      <c r="Q15" s="2005" t="s">
        <v>2225</v>
      </c>
      <c r="R15" s="2005"/>
      <c r="S15" s="2005"/>
      <c r="T15" s="2005"/>
      <c r="U15" s="2005"/>
      <c r="V15" s="2005"/>
      <c r="W15" s="2005"/>
      <c r="X15" s="2005" t="s">
        <v>2225</v>
      </c>
      <c r="Y15" s="2005"/>
      <c r="Z15" s="2005"/>
      <c r="AA15" s="2005"/>
      <c r="AB15" s="2005"/>
      <c r="AC15" s="2005"/>
      <c r="AD15" s="2005"/>
      <c r="AE15" s="2005" t="s">
        <v>2225</v>
      </c>
      <c r="AF15" s="2005"/>
      <c r="AG15" s="2005"/>
      <c r="AH15" s="2005"/>
      <c r="AI15" s="2005"/>
      <c r="AJ15" s="2005"/>
      <c r="AK15" s="2005"/>
      <c r="AL15" s="2005" t="s">
        <v>2225</v>
      </c>
      <c r="AM15" s="2005"/>
      <c r="AN15" s="2005"/>
      <c r="AO15" s="2005"/>
      <c r="AP15" s="2005"/>
      <c r="AQ15" s="2005"/>
      <c r="AR15" s="2005"/>
      <c r="AS15" s="4370"/>
      <c r="AT15" s="4370"/>
      <c r="AU15" s="4370"/>
      <c r="AV15" s="4370"/>
      <c r="AW15" s="4370"/>
      <c r="AX15" s="4370"/>
      <c r="AY15" s="4371"/>
    </row>
    <row r="16" spans="2:51" ht="24.75" customHeight="1">
      <c r="B16" s="585"/>
      <c r="C16" s="586"/>
      <c r="D16" s="586"/>
      <c r="E16" s="586"/>
      <c r="F16" s="586"/>
      <c r="G16" s="587"/>
      <c r="H16" s="626"/>
      <c r="I16" s="627"/>
      <c r="J16" s="628" t="s">
        <v>39</v>
      </c>
      <c r="K16" s="629"/>
      <c r="L16" s="629"/>
      <c r="M16" s="629"/>
      <c r="N16" s="629"/>
      <c r="O16" s="629"/>
      <c r="P16" s="630"/>
      <c r="Q16" s="2009" t="s">
        <v>280</v>
      </c>
      <c r="R16" s="2009"/>
      <c r="S16" s="2009"/>
      <c r="T16" s="2009"/>
      <c r="U16" s="2009"/>
      <c r="V16" s="2009"/>
      <c r="W16" s="2009"/>
      <c r="X16" s="2009" t="s">
        <v>280</v>
      </c>
      <c r="Y16" s="2009"/>
      <c r="Z16" s="2009"/>
      <c r="AA16" s="2009"/>
      <c r="AB16" s="2009"/>
      <c r="AC16" s="2009"/>
      <c r="AD16" s="2009"/>
      <c r="AE16" s="2009">
        <v>29057</v>
      </c>
      <c r="AF16" s="2009"/>
      <c r="AG16" s="2009"/>
      <c r="AH16" s="2009"/>
      <c r="AI16" s="2009"/>
      <c r="AJ16" s="2009"/>
      <c r="AK16" s="2009"/>
      <c r="AL16" s="2009">
        <v>7884</v>
      </c>
      <c r="AM16" s="2009"/>
      <c r="AN16" s="2009"/>
      <c r="AO16" s="2009"/>
      <c r="AP16" s="2009"/>
      <c r="AQ16" s="2009"/>
      <c r="AR16" s="2009"/>
      <c r="AS16" s="2009">
        <v>2764</v>
      </c>
      <c r="AT16" s="2009"/>
      <c r="AU16" s="2009"/>
      <c r="AV16" s="2009"/>
      <c r="AW16" s="2009"/>
      <c r="AX16" s="2009"/>
      <c r="AY16" s="4372"/>
    </row>
    <row r="17" spans="2:51" ht="24.75" customHeight="1">
      <c r="B17" s="585"/>
      <c r="C17" s="586"/>
      <c r="D17" s="586"/>
      <c r="E17" s="586"/>
      <c r="F17" s="586"/>
      <c r="G17" s="587"/>
      <c r="H17" s="635" t="s">
        <v>40</v>
      </c>
      <c r="I17" s="636"/>
      <c r="J17" s="636"/>
      <c r="K17" s="636"/>
      <c r="L17" s="636"/>
      <c r="M17" s="636"/>
      <c r="N17" s="636"/>
      <c r="O17" s="636"/>
      <c r="P17" s="636"/>
      <c r="Q17" s="4373" t="s">
        <v>280</v>
      </c>
      <c r="R17" s="4373"/>
      <c r="S17" s="4373"/>
      <c r="T17" s="4373"/>
      <c r="U17" s="4373"/>
      <c r="V17" s="4373"/>
      <c r="W17" s="4373"/>
      <c r="X17" s="4373" t="s">
        <v>280</v>
      </c>
      <c r="Y17" s="4373"/>
      <c r="Z17" s="4373"/>
      <c r="AA17" s="4373"/>
      <c r="AB17" s="4373"/>
      <c r="AC17" s="4373"/>
      <c r="AD17" s="4373"/>
      <c r="AE17" s="4373">
        <v>14139</v>
      </c>
      <c r="AF17" s="4373"/>
      <c r="AG17" s="4373"/>
      <c r="AH17" s="4373"/>
      <c r="AI17" s="4373"/>
      <c r="AJ17" s="4373"/>
      <c r="AK17" s="4373"/>
      <c r="AL17" s="4374"/>
      <c r="AM17" s="4374"/>
      <c r="AN17" s="4374"/>
      <c r="AO17" s="4374"/>
      <c r="AP17" s="4374"/>
      <c r="AQ17" s="4374"/>
      <c r="AR17" s="4374"/>
      <c r="AS17" s="4374"/>
      <c r="AT17" s="4374"/>
      <c r="AU17" s="4374"/>
      <c r="AV17" s="4374"/>
      <c r="AW17" s="4374"/>
      <c r="AX17" s="4374"/>
      <c r="AY17" s="4375"/>
    </row>
    <row r="18" spans="2:51" ht="24.75" customHeight="1">
      <c r="B18" s="640"/>
      <c r="C18" s="641"/>
      <c r="D18" s="641"/>
      <c r="E18" s="641"/>
      <c r="F18" s="641"/>
      <c r="G18" s="642"/>
      <c r="H18" s="635" t="s">
        <v>41</v>
      </c>
      <c r="I18" s="636"/>
      <c r="J18" s="636"/>
      <c r="K18" s="636"/>
      <c r="L18" s="636"/>
      <c r="M18" s="636"/>
      <c r="N18" s="636"/>
      <c r="O18" s="636"/>
      <c r="P18" s="636"/>
      <c r="Q18" s="4373" t="s">
        <v>280</v>
      </c>
      <c r="R18" s="4373"/>
      <c r="S18" s="4373"/>
      <c r="T18" s="4373"/>
      <c r="U18" s="4373"/>
      <c r="V18" s="4373"/>
      <c r="W18" s="4373"/>
      <c r="X18" s="4373" t="s">
        <v>280</v>
      </c>
      <c r="Y18" s="4373"/>
      <c r="Z18" s="4373"/>
      <c r="AA18" s="4373"/>
      <c r="AB18" s="4373"/>
      <c r="AC18" s="4373"/>
      <c r="AD18" s="4373"/>
      <c r="AE18" s="1182">
        <f>AE17/AE16</f>
        <v>0.48659531266132083</v>
      </c>
      <c r="AF18" s="1182"/>
      <c r="AG18" s="1182"/>
      <c r="AH18" s="1182"/>
      <c r="AI18" s="1182"/>
      <c r="AJ18" s="1182"/>
      <c r="AK18" s="1182"/>
      <c r="AL18" s="4374"/>
      <c r="AM18" s="4374"/>
      <c r="AN18" s="4374"/>
      <c r="AO18" s="4374"/>
      <c r="AP18" s="4374"/>
      <c r="AQ18" s="4374"/>
      <c r="AR18" s="4374"/>
      <c r="AS18" s="4374"/>
      <c r="AT18" s="4374"/>
      <c r="AU18" s="4374"/>
      <c r="AV18" s="4374"/>
      <c r="AW18" s="4374"/>
      <c r="AX18" s="4374"/>
      <c r="AY18" s="4375"/>
    </row>
    <row r="19" spans="2:51"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2228</v>
      </c>
      <c r="AV19" s="651"/>
      <c r="AW19" s="651"/>
      <c r="AX19" s="651"/>
      <c r="AY19" s="653"/>
    </row>
    <row r="20" spans="2:51" ht="39.799999999999997" customHeight="1">
      <c r="B20" s="644"/>
      <c r="C20" s="645"/>
      <c r="D20" s="645"/>
      <c r="E20" s="645"/>
      <c r="F20" s="645"/>
      <c r="G20" s="646"/>
      <c r="H20" s="2262" t="s">
        <v>2229</v>
      </c>
      <c r="I20" s="1606"/>
      <c r="J20" s="1606"/>
      <c r="K20" s="1606"/>
      <c r="L20" s="1606"/>
      <c r="M20" s="1606"/>
      <c r="N20" s="1606"/>
      <c r="O20" s="1606"/>
      <c r="P20" s="1606"/>
      <c r="Q20" s="1606"/>
      <c r="R20" s="1606"/>
      <c r="S20" s="1606"/>
      <c r="T20" s="1606"/>
      <c r="U20" s="1606"/>
      <c r="V20" s="1606"/>
      <c r="W20" s="1606"/>
      <c r="X20" s="1606"/>
      <c r="Y20" s="3397"/>
      <c r="Z20" s="4376" t="s">
        <v>2230</v>
      </c>
      <c r="AA20" s="4377"/>
      <c r="AB20" s="4378"/>
      <c r="AC20" s="1023" t="s">
        <v>431</v>
      </c>
      <c r="AD20" s="3235"/>
      <c r="AE20" s="4379"/>
      <c r="AF20" s="1023" t="s">
        <v>516</v>
      </c>
      <c r="AG20" s="766"/>
      <c r="AH20" s="766"/>
      <c r="AI20" s="766"/>
      <c r="AJ20" s="767"/>
      <c r="AK20" s="1023" t="s">
        <v>516</v>
      </c>
      <c r="AL20" s="766"/>
      <c r="AM20" s="766"/>
      <c r="AN20" s="766"/>
      <c r="AO20" s="767"/>
      <c r="AP20" s="4380" t="s">
        <v>2231</v>
      </c>
      <c r="AQ20" s="247"/>
      <c r="AR20" s="247"/>
      <c r="AS20" s="247"/>
      <c r="AT20" s="248"/>
      <c r="AU20" s="4381" t="s">
        <v>2232</v>
      </c>
      <c r="AV20" s="4382"/>
      <c r="AW20" s="4382"/>
      <c r="AX20" s="4382"/>
      <c r="AY20" s="4383"/>
    </row>
    <row r="21" spans="2:51" ht="22.45" customHeight="1">
      <c r="B21" s="644"/>
      <c r="C21" s="645"/>
      <c r="D21" s="645"/>
      <c r="E21" s="645"/>
      <c r="F21" s="645"/>
      <c r="G21" s="646"/>
      <c r="H21" s="3398"/>
      <c r="I21" s="3399"/>
      <c r="J21" s="3399"/>
      <c r="K21" s="3399"/>
      <c r="L21" s="3399"/>
      <c r="M21" s="3399"/>
      <c r="N21" s="3399"/>
      <c r="O21" s="3399"/>
      <c r="P21" s="3399"/>
      <c r="Q21" s="3399"/>
      <c r="R21" s="3399"/>
      <c r="S21" s="3399"/>
      <c r="T21" s="3399"/>
      <c r="U21" s="3399"/>
      <c r="V21" s="3399"/>
      <c r="W21" s="3399"/>
      <c r="X21" s="3399"/>
      <c r="Y21" s="3400"/>
      <c r="Z21" s="4384" t="s">
        <v>52</v>
      </c>
      <c r="AA21" s="4377"/>
      <c r="AB21" s="4378"/>
      <c r="AC21" s="1023" t="s">
        <v>431</v>
      </c>
      <c r="AD21" s="3235"/>
      <c r="AE21" s="4379"/>
      <c r="AF21" s="1023" t="s">
        <v>516</v>
      </c>
      <c r="AG21" s="766"/>
      <c r="AH21" s="766"/>
      <c r="AI21" s="766"/>
      <c r="AJ21" s="767"/>
      <c r="AK21" s="1023" t="s">
        <v>516</v>
      </c>
      <c r="AL21" s="766"/>
      <c r="AM21" s="766"/>
      <c r="AN21" s="766"/>
      <c r="AO21" s="767"/>
      <c r="AP21" s="1023">
        <v>114.3</v>
      </c>
      <c r="AQ21" s="3235"/>
      <c r="AR21" s="3235"/>
      <c r="AS21" s="3235"/>
      <c r="AT21" s="4379"/>
      <c r="AU21" s="2930"/>
      <c r="AV21" s="3333"/>
      <c r="AW21" s="3333"/>
      <c r="AX21" s="3333"/>
      <c r="AY21" s="4385"/>
    </row>
    <row r="22" spans="2:51" ht="62.2" customHeight="1">
      <c r="B22" s="654"/>
      <c r="C22" s="645"/>
      <c r="D22" s="645"/>
      <c r="E22" s="645"/>
      <c r="F22" s="645"/>
      <c r="G22" s="646"/>
      <c r="H22" s="4386" t="s">
        <v>2233</v>
      </c>
      <c r="I22" s="4387"/>
      <c r="J22" s="4387"/>
      <c r="K22" s="4387"/>
      <c r="L22" s="4387"/>
      <c r="M22" s="4387"/>
      <c r="N22" s="4387"/>
      <c r="O22" s="4387"/>
      <c r="P22" s="4387"/>
      <c r="Q22" s="4387"/>
      <c r="R22" s="4387"/>
      <c r="S22" s="4387"/>
      <c r="T22" s="4387"/>
      <c r="U22" s="4387"/>
      <c r="V22" s="4387"/>
      <c r="W22" s="4387"/>
      <c r="X22" s="4387"/>
      <c r="Y22" s="4388"/>
      <c r="Z22" s="658" t="s">
        <v>213</v>
      </c>
      <c r="AA22" s="659"/>
      <c r="AB22" s="660"/>
      <c r="AC22" s="4389" t="s">
        <v>2234</v>
      </c>
      <c r="AD22" s="4390"/>
      <c r="AE22" s="4391"/>
      <c r="AF22" s="1106" t="s">
        <v>432</v>
      </c>
      <c r="AG22" s="1106"/>
      <c r="AH22" s="1106"/>
      <c r="AI22" s="1106"/>
      <c r="AJ22" s="1106"/>
      <c r="AK22" s="1106" t="s">
        <v>432</v>
      </c>
      <c r="AL22" s="1106"/>
      <c r="AM22" s="1106"/>
      <c r="AN22" s="1106"/>
      <c r="AO22" s="1106"/>
      <c r="AP22" s="1106" t="s">
        <v>432</v>
      </c>
      <c r="AQ22" s="1106"/>
      <c r="AR22" s="1106"/>
      <c r="AS22" s="1106"/>
      <c r="AT22" s="1106"/>
      <c r="AU22" s="4392" t="s">
        <v>2235</v>
      </c>
      <c r="AV22" s="1106"/>
      <c r="AW22" s="1106"/>
      <c r="AX22" s="1106"/>
      <c r="AY22" s="2027"/>
    </row>
    <row r="23" spans="2:51" ht="26.2" customHeight="1">
      <c r="B23" s="664"/>
      <c r="C23" s="665"/>
      <c r="D23" s="665"/>
      <c r="E23" s="665"/>
      <c r="F23" s="665"/>
      <c r="G23" s="666"/>
      <c r="H23" s="4393"/>
      <c r="I23" s="4394"/>
      <c r="J23" s="4394"/>
      <c r="K23" s="4394"/>
      <c r="L23" s="4394"/>
      <c r="M23" s="4394"/>
      <c r="N23" s="4394"/>
      <c r="O23" s="4394"/>
      <c r="P23" s="4394"/>
      <c r="Q23" s="4394"/>
      <c r="R23" s="4394"/>
      <c r="S23" s="4394"/>
      <c r="T23" s="4394"/>
      <c r="U23" s="4394"/>
      <c r="V23" s="4394"/>
      <c r="W23" s="4394"/>
      <c r="X23" s="4394"/>
      <c r="Y23" s="4395"/>
      <c r="Z23" s="658" t="s">
        <v>52</v>
      </c>
      <c r="AA23" s="659"/>
      <c r="AB23" s="660"/>
      <c r="AC23" s="1198" t="s">
        <v>431</v>
      </c>
      <c r="AD23" s="1198"/>
      <c r="AE23" s="1198"/>
      <c r="AF23" s="1198" t="s">
        <v>432</v>
      </c>
      <c r="AG23" s="1198"/>
      <c r="AH23" s="1198"/>
      <c r="AI23" s="1198"/>
      <c r="AJ23" s="1198"/>
      <c r="AK23" s="1198" t="s">
        <v>432</v>
      </c>
      <c r="AL23" s="1198"/>
      <c r="AM23" s="1198"/>
      <c r="AN23" s="1198"/>
      <c r="AO23" s="1198"/>
      <c r="AP23" s="1198" t="s">
        <v>432</v>
      </c>
      <c r="AQ23" s="1198"/>
      <c r="AR23" s="1198"/>
      <c r="AS23" s="1198"/>
      <c r="AT23" s="1198"/>
      <c r="AU23" s="670"/>
      <c r="AV23" s="670"/>
      <c r="AW23" s="670"/>
      <c r="AX23" s="670"/>
      <c r="AY23" s="671"/>
    </row>
    <row r="24" spans="2:51" ht="31.75" customHeight="1">
      <c r="B24" s="672" t="s">
        <v>54</v>
      </c>
      <c r="C24" s="673"/>
      <c r="D24" s="673"/>
      <c r="E24" s="673"/>
      <c r="F24" s="673"/>
      <c r="G24" s="674"/>
      <c r="H24" s="647" t="s">
        <v>55</v>
      </c>
      <c r="I24" s="582"/>
      <c r="J24" s="582"/>
      <c r="K24" s="582"/>
      <c r="L24" s="582"/>
      <c r="M24" s="582"/>
      <c r="N24" s="582"/>
      <c r="O24" s="582"/>
      <c r="P24" s="582"/>
      <c r="Q24" s="582"/>
      <c r="R24" s="582"/>
      <c r="S24" s="582"/>
      <c r="T24" s="582"/>
      <c r="U24" s="582"/>
      <c r="V24" s="582"/>
      <c r="W24" s="582"/>
      <c r="X24" s="582"/>
      <c r="Y24" s="583"/>
      <c r="Z24" s="648"/>
      <c r="AA24" s="649"/>
      <c r="AB24" s="650"/>
      <c r="AC24" s="581" t="s">
        <v>45</v>
      </c>
      <c r="AD24" s="582"/>
      <c r="AE24" s="583"/>
      <c r="AF24" s="651" t="s">
        <v>202</v>
      </c>
      <c r="AG24" s="651"/>
      <c r="AH24" s="651"/>
      <c r="AI24" s="651"/>
      <c r="AJ24" s="651"/>
      <c r="AK24" s="651" t="s">
        <v>203</v>
      </c>
      <c r="AL24" s="651"/>
      <c r="AM24" s="651"/>
      <c r="AN24" s="651"/>
      <c r="AO24" s="651"/>
      <c r="AP24" s="651" t="s">
        <v>204</v>
      </c>
      <c r="AQ24" s="651"/>
      <c r="AR24" s="651"/>
      <c r="AS24" s="651"/>
      <c r="AT24" s="651"/>
      <c r="AU24" s="675" t="s">
        <v>56</v>
      </c>
      <c r="AV24" s="676"/>
      <c r="AW24" s="676"/>
      <c r="AX24" s="676"/>
      <c r="AY24" s="677"/>
    </row>
    <row r="25" spans="2:51" ht="39.950000000000003" customHeight="1">
      <c r="B25" s="678"/>
      <c r="C25" s="679"/>
      <c r="D25" s="679"/>
      <c r="E25" s="679"/>
      <c r="F25" s="679"/>
      <c r="G25" s="680"/>
      <c r="H25" s="4150" t="s">
        <v>2236</v>
      </c>
      <c r="I25" s="4156"/>
      <c r="J25" s="4156"/>
      <c r="K25" s="4156"/>
      <c r="L25" s="4156"/>
      <c r="M25" s="4156"/>
      <c r="N25" s="4156"/>
      <c r="O25" s="4156"/>
      <c r="P25" s="4156"/>
      <c r="Q25" s="4156"/>
      <c r="R25" s="4156"/>
      <c r="S25" s="4156"/>
      <c r="T25" s="4156"/>
      <c r="U25" s="4156"/>
      <c r="V25" s="4156"/>
      <c r="W25" s="4156"/>
      <c r="X25" s="4156"/>
      <c r="Y25" s="4157"/>
      <c r="Z25" s="683" t="s">
        <v>58</v>
      </c>
      <c r="AA25" s="684"/>
      <c r="AB25" s="685"/>
      <c r="AC25" s="1195" t="s">
        <v>2237</v>
      </c>
      <c r="AD25" s="1150"/>
      <c r="AE25" s="1196"/>
      <c r="AF25" s="1198" t="s">
        <v>432</v>
      </c>
      <c r="AG25" s="1198"/>
      <c r="AH25" s="1198"/>
      <c r="AI25" s="1198"/>
      <c r="AJ25" s="1198"/>
      <c r="AK25" s="1198" t="s">
        <v>432</v>
      </c>
      <c r="AL25" s="1198"/>
      <c r="AM25" s="1198"/>
      <c r="AN25" s="1198"/>
      <c r="AO25" s="1198"/>
      <c r="AP25" s="4396" t="s">
        <v>2238</v>
      </c>
      <c r="AQ25" s="4397"/>
      <c r="AR25" s="4397"/>
      <c r="AS25" s="4397"/>
      <c r="AT25" s="4397"/>
      <c r="AU25" s="1197" t="s">
        <v>442</v>
      </c>
      <c r="AV25" s="693"/>
      <c r="AW25" s="693"/>
      <c r="AX25" s="693"/>
      <c r="AY25" s="1199"/>
    </row>
    <row r="26" spans="2:51" ht="26.85" customHeight="1">
      <c r="B26" s="698"/>
      <c r="C26" s="699"/>
      <c r="D26" s="699"/>
      <c r="E26" s="699"/>
      <c r="F26" s="699"/>
      <c r="G26" s="700"/>
      <c r="H26" s="4158"/>
      <c r="I26" s="4159"/>
      <c r="J26" s="4159"/>
      <c r="K26" s="4159"/>
      <c r="L26" s="4159"/>
      <c r="M26" s="4159"/>
      <c r="N26" s="4159"/>
      <c r="O26" s="4159"/>
      <c r="P26" s="4159"/>
      <c r="Q26" s="4159"/>
      <c r="R26" s="4159"/>
      <c r="S26" s="4159"/>
      <c r="T26" s="4159"/>
      <c r="U26" s="4159"/>
      <c r="V26" s="4159"/>
      <c r="W26" s="4159"/>
      <c r="X26" s="4159"/>
      <c r="Y26" s="4160"/>
      <c r="Z26" s="704"/>
      <c r="AA26" s="705"/>
      <c r="AB26" s="706"/>
      <c r="AC26" s="1154"/>
      <c r="AD26" s="1155"/>
      <c r="AE26" s="1202"/>
      <c r="AF26" s="713" t="s">
        <v>432</v>
      </c>
      <c r="AG26" s="714"/>
      <c r="AH26" s="714"/>
      <c r="AI26" s="714"/>
      <c r="AJ26" s="715"/>
      <c r="AK26" s="713" t="s">
        <v>432</v>
      </c>
      <c r="AL26" s="714"/>
      <c r="AM26" s="714"/>
      <c r="AN26" s="714"/>
      <c r="AO26" s="715"/>
      <c r="AP26" s="713" t="s">
        <v>1765</v>
      </c>
      <c r="AQ26" s="714"/>
      <c r="AR26" s="714"/>
      <c r="AS26" s="714"/>
      <c r="AT26" s="715"/>
      <c r="AU26" s="713" t="s">
        <v>2239</v>
      </c>
      <c r="AV26" s="714"/>
      <c r="AW26" s="714"/>
      <c r="AX26" s="714"/>
      <c r="AY26" s="2046"/>
    </row>
    <row r="27" spans="2:51" ht="88.55" customHeight="1">
      <c r="B27" s="672" t="s">
        <v>66</v>
      </c>
      <c r="C27" s="719"/>
      <c r="D27" s="719"/>
      <c r="E27" s="719"/>
      <c r="F27" s="719"/>
      <c r="G27" s="719"/>
      <c r="H27" s="4398" t="s">
        <v>2240</v>
      </c>
      <c r="I27" s="4399"/>
      <c r="J27" s="4399"/>
      <c r="K27" s="4399"/>
      <c r="L27" s="4399"/>
      <c r="M27" s="4399"/>
      <c r="N27" s="4399"/>
      <c r="O27" s="4399"/>
      <c r="P27" s="4399"/>
      <c r="Q27" s="4399"/>
      <c r="R27" s="4399"/>
      <c r="S27" s="4399"/>
      <c r="T27" s="4399"/>
      <c r="U27" s="4399"/>
      <c r="V27" s="4399"/>
      <c r="W27" s="4399"/>
      <c r="X27" s="4399"/>
      <c r="Y27" s="4400"/>
      <c r="Z27" s="723" t="s">
        <v>68</v>
      </c>
      <c r="AA27" s="724"/>
      <c r="AB27" s="725"/>
      <c r="AC27" s="1605" t="s">
        <v>2241</v>
      </c>
      <c r="AD27" s="1606"/>
      <c r="AE27" s="1606"/>
      <c r="AF27" s="1606"/>
      <c r="AG27" s="1606"/>
      <c r="AH27" s="1606"/>
      <c r="AI27" s="1606"/>
      <c r="AJ27" s="1606"/>
      <c r="AK27" s="1606"/>
      <c r="AL27" s="1606"/>
      <c r="AM27" s="1606"/>
      <c r="AN27" s="1606"/>
      <c r="AO27" s="1606"/>
      <c r="AP27" s="1606"/>
      <c r="AQ27" s="1606"/>
      <c r="AR27" s="1606"/>
      <c r="AS27" s="1606"/>
      <c r="AT27" s="1606"/>
      <c r="AU27" s="1606"/>
      <c r="AV27" s="1606"/>
      <c r="AW27" s="1606"/>
      <c r="AX27" s="1606"/>
      <c r="AY27" s="1607"/>
    </row>
    <row r="28" spans="2:51" ht="23.1" customHeight="1">
      <c r="B28" s="729" t="s">
        <v>70</v>
      </c>
      <c r="C28" s="730"/>
      <c r="D28" s="731" t="s">
        <v>71</v>
      </c>
      <c r="E28" s="732"/>
      <c r="F28" s="732"/>
      <c r="G28" s="732"/>
      <c r="H28" s="732"/>
      <c r="I28" s="732"/>
      <c r="J28" s="732"/>
      <c r="K28" s="732"/>
      <c r="L28" s="733"/>
      <c r="M28" s="734" t="s">
        <v>72</v>
      </c>
      <c r="N28" s="734"/>
      <c r="O28" s="734"/>
      <c r="P28" s="734"/>
      <c r="Q28" s="734"/>
      <c r="R28" s="734"/>
      <c r="S28" s="735" t="s">
        <v>206</v>
      </c>
      <c r="T28" s="735"/>
      <c r="U28" s="735"/>
      <c r="V28" s="735"/>
      <c r="W28" s="735"/>
      <c r="X28" s="735"/>
      <c r="Y28" s="736" t="s">
        <v>73</v>
      </c>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7"/>
    </row>
    <row r="29" spans="2:51" ht="20.149999999999999" customHeight="1">
      <c r="B29" s="738"/>
      <c r="C29" s="739"/>
      <c r="D29" s="4401" t="s">
        <v>2242</v>
      </c>
      <c r="E29" s="4402"/>
      <c r="F29" s="4402"/>
      <c r="G29" s="4402"/>
      <c r="H29" s="4402"/>
      <c r="I29" s="4402"/>
      <c r="J29" s="4402"/>
      <c r="K29" s="4402"/>
      <c r="L29" s="4403"/>
      <c r="M29" s="3856">
        <v>3176</v>
      </c>
      <c r="N29" s="3856"/>
      <c r="O29" s="3856"/>
      <c r="P29" s="3856"/>
      <c r="Q29" s="3856"/>
      <c r="R29" s="3856"/>
      <c r="S29" s="4404" t="s">
        <v>2243</v>
      </c>
      <c r="T29" s="4405"/>
      <c r="U29" s="4405"/>
      <c r="V29" s="4405"/>
      <c r="W29" s="4405"/>
      <c r="X29" s="4406"/>
      <c r="Y29" s="3295" t="s">
        <v>2244</v>
      </c>
      <c r="Z29" s="2315"/>
      <c r="AA29" s="2315"/>
      <c r="AB29" s="2315"/>
      <c r="AC29" s="2315"/>
      <c r="AD29" s="2315"/>
      <c r="AE29" s="2315"/>
      <c r="AF29" s="2315"/>
      <c r="AG29" s="2315"/>
      <c r="AH29" s="2315"/>
      <c r="AI29" s="2315"/>
      <c r="AJ29" s="2315"/>
      <c r="AK29" s="2315"/>
      <c r="AL29" s="2315"/>
      <c r="AM29" s="2315"/>
      <c r="AN29" s="2315"/>
      <c r="AO29" s="2315"/>
      <c r="AP29" s="2315"/>
      <c r="AQ29" s="2315"/>
      <c r="AR29" s="2315"/>
      <c r="AS29" s="2315"/>
      <c r="AT29" s="2315"/>
      <c r="AU29" s="2315"/>
      <c r="AV29" s="2315"/>
      <c r="AW29" s="2315"/>
      <c r="AX29" s="2315"/>
      <c r="AY29" s="2316"/>
    </row>
    <row r="30" spans="2:51" ht="20.149999999999999" customHeight="1">
      <c r="B30" s="738"/>
      <c r="C30" s="739"/>
      <c r="D30" s="4407" t="s">
        <v>133</v>
      </c>
      <c r="E30" s="4408"/>
      <c r="F30" s="4408"/>
      <c r="G30" s="4408"/>
      <c r="H30" s="4408"/>
      <c r="I30" s="4408"/>
      <c r="J30" s="4408"/>
      <c r="K30" s="4408"/>
      <c r="L30" s="4409"/>
      <c r="M30" s="2005">
        <v>2453</v>
      </c>
      <c r="N30" s="2005"/>
      <c r="O30" s="2005"/>
      <c r="P30" s="2005"/>
      <c r="Q30" s="2005"/>
      <c r="R30" s="2005"/>
      <c r="S30" s="4410"/>
      <c r="T30" s="4411"/>
      <c r="U30" s="4411"/>
      <c r="V30" s="4411"/>
      <c r="W30" s="4411"/>
      <c r="X30" s="4412"/>
      <c r="Y30" s="4413"/>
      <c r="Z30" s="4414"/>
      <c r="AA30" s="4414"/>
      <c r="AB30" s="4414"/>
      <c r="AC30" s="4414"/>
      <c r="AD30" s="4414"/>
      <c r="AE30" s="4414"/>
      <c r="AF30" s="4414"/>
      <c r="AG30" s="4414"/>
      <c r="AH30" s="4414"/>
      <c r="AI30" s="4414"/>
      <c r="AJ30" s="4414"/>
      <c r="AK30" s="4414"/>
      <c r="AL30" s="4414"/>
      <c r="AM30" s="4414"/>
      <c r="AN30" s="4414"/>
      <c r="AO30" s="4414"/>
      <c r="AP30" s="4414"/>
      <c r="AQ30" s="4414"/>
      <c r="AR30" s="4414"/>
      <c r="AS30" s="4414"/>
      <c r="AT30" s="4414"/>
      <c r="AU30" s="4414"/>
      <c r="AV30" s="4414"/>
      <c r="AW30" s="4414"/>
      <c r="AX30" s="4414"/>
      <c r="AY30" s="4415"/>
    </row>
    <row r="31" spans="2:51" ht="20.149999999999999" customHeight="1">
      <c r="B31" s="738"/>
      <c r="C31" s="739"/>
      <c r="D31" s="4407" t="s">
        <v>2245</v>
      </c>
      <c r="E31" s="4408"/>
      <c r="F31" s="4408"/>
      <c r="G31" s="4408"/>
      <c r="H31" s="4408"/>
      <c r="I31" s="4408"/>
      <c r="J31" s="4408"/>
      <c r="K31" s="4408"/>
      <c r="L31" s="4409"/>
      <c r="M31" s="2005">
        <v>885</v>
      </c>
      <c r="N31" s="2005"/>
      <c r="O31" s="2005"/>
      <c r="P31" s="2005"/>
      <c r="Q31" s="2005"/>
      <c r="R31" s="2005"/>
      <c r="S31" s="4410"/>
      <c r="T31" s="4411"/>
      <c r="U31" s="4411"/>
      <c r="V31" s="4411"/>
      <c r="W31" s="4411"/>
      <c r="X31" s="4412"/>
      <c r="Y31" s="4413"/>
      <c r="Z31" s="4414"/>
      <c r="AA31" s="4414"/>
      <c r="AB31" s="4414"/>
      <c r="AC31" s="4414"/>
      <c r="AD31" s="4414"/>
      <c r="AE31" s="4414"/>
      <c r="AF31" s="4414"/>
      <c r="AG31" s="4414"/>
      <c r="AH31" s="4414"/>
      <c r="AI31" s="4414"/>
      <c r="AJ31" s="4414"/>
      <c r="AK31" s="4414"/>
      <c r="AL31" s="4414"/>
      <c r="AM31" s="4414"/>
      <c r="AN31" s="4414"/>
      <c r="AO31" s="4414"/>
      <c r="AP31" s="4414"/>
      <c r="AQ31" s="4414"/>
      <c r="AR31" s="4414"/>
      <c r="AS31" s="4414"/>
      <c r="AT31" s="4414"/>
      <c r="AU31" s="4414"/>
      <c r="AV31" s="4414"/>
      <c r="AW31" s="4414"/>
      <c r="AX31" s="4414"/>
      <c r="AY31" s="4415"/>
    </row>
    <row r="32" spans="2:51" ht="20.149999999999999" customHeight="1">
      <c r="B32" s="738"/>
      <c r="C32" s="739"/>
      <c r="D32" s="4407" t="s">
        <v>2246</v>
      </c>
      <c r="E32" s="4408"/>
      <c r="F32" s="4408"/>
      <c r="G32" s="4408"/>
      <c r="H32" s="4408"/>
      <c r="I32" s="4408"/>
      <c r="J32" s="4408"/>
      <c r="K32" s="4408"/>
      <c r="L32" s="4409"/>
      <c r="M32" s="2005">
        <v>335</v>
      </c>
      <c r="N32" s="2005"/>
      <c r="O32" s="2005"/>
      <c r="P32" s="2005"/>
      <c r="Q32" s="2005"/>
      <c r="R32" s="2005"/>
      <c r="S32" s="4410"/>
      <c r="T32" s="4411"/>
      <c r="U32" s="4411"/>
      <c r="V32" s="4411"/>
      <c r="W32" s="4411"/>
      <c r="X32" s="4412"/>
      <c r="Y32" s="4413"/>
      <c r="Z32" s="4414"/>
      <c r="AA32" s="4414"/>
      <c r="AB32" s="4414"/>
      <c r="AC32" s="4414"/>
      <c r="AD32" s="4414"/>
      <c r="AE32" s="4414"/>
      <c r="AF32" s="4414"/>
      <c r="AG32" s="4414"/>
      <c r="AH32" s="4414"/>
      <c r="AI32" s="4414"/>
      <c r="AJ32" s="4414"/>
      <c r="AK32" s="4414"/>
      <c r="AL32" s="4414"/>
      <c r="AM32" s="4414"/>
      <c r="AN32" s="4414"/>
      <c r="AO32" s="4414"/>
      <c r="AP32" s="4414"/>
      <c r="AQ32" s="4414"/>
      <c r="AR32" s="4414"/>
      <c r="AS32" s="4414"/>
      <c r="AT32" s="4414"/>
      <c r="AU32" s="4414"/>
      <c r="AV32" s="4414"/>
      <c r="AW32" s="4414"/>
      <c r="AX32" s="4414"/>
      <c r="AY32" s="4415"/>
    </row>
    <row r="33" spans="1:51" ht="20.149999999999999" customHeight="1">
      <c r="B33" s="738"/>
      <c r="C33" s="739"/>
      <c r="D33" s="4407" t="s">
        <v>2247</v>
      </c>
      <c r="E33" s="4408"/>
      <c r="F33" s="4408"/>
      <c r="G33" s="4408"/>
      <c r="H33" s="4408"/>
      <c r="I33" s="4408"/>
      <c r="J33" s="4408"/>
      <c r="K33" s="4408"/>
      <c r="L33" s="4409"/>
      <c r="M33" s="2005">
        <v>313</v>
      </c>
      <c r="N33" s="2005"/>
      <c r="O33" s="2005"/>
      <c r="P33" s="2005"/>
      <c r="Q33" s="2005"/>
      <c r="R33" s="2005"/>
      <c r="S33" s="4410"/>
      <c r="T33" s="4411"/>
      <c r="U33" s="4411"/>
      <c r="V33" s="4411"/>
      <c r="W33" s="4411"/>
      <c r="X33" s="4412"/>
      <c r="Y33" s="4413"/>
      <c r="Z33" s="4414"/>
      <c r="AA33" s="4414"/>
      <c r="AB33" s="4414"/>
      <c r="AC33" s="4414"/>
      <c r="AD33" s="4414"/>
      <c r="AE33" s="4414"/>
      <c r="AF33" s="4414"/>
      <c r="AG33" s="4414"/>
      <c r="AH33" s="4414"/>
      <c r="AI33" s="4414"/>
      <c r="AJ33" s="4414"/>
      <c r="AK33" s="4414"/>
      <c r="AL33" s="4414"/>
      <c r="AM33" s="4414"/>
      <c r="AN33" s="4414"/>
      <c r="AO33" s="4414"/>
      <c r="AP33" s="4414"/>
      <c r="AQ33" s="4414"/>
      <c r="AR33" s="4414"/>
      <c r="AS33" s="4414"/>
      <c r="AT33" s="4414"/>
      <c r="AU33" s="4414"/>
      <c r="AV33" s="4414"/>
      <c r="AW33" s="4414"/>
      <c r="AX33" s="4414"/>
      <c r="AY33" s="4415"/>
    </row>
    <row r="34" spans="1:51" ht="20.149999999999999" customHeight="1">
      <c r="B34" s="738"/>
      <c r="C34" s="739"/>
      <c r="D34" s="4407" t="s">
        <v>476</v>
      </c>
      <c r="E34" s="4408"/>
      <c r="F34" s="4408"/>
      <c r="G34" s="4408"/>
      <c r="H34" s="4408"/>
      <c r="I34" s="4408"/>
      <c r="J34" s="4408"/>
      <c r="K34" s="4408"/>
      <c r="L34" s="4409"/>
      <c r="M34" s="2005">
        <v>131</v>
      </c>
      <c r="N34" s="2005"/>
      <c r="O34" s="2005"/>
      <c r="P34" s="2005"/>
      <c r="Q34" s="2005"/>
      <c r="R34" s="2005"/>
      <c r="S34" s="4410"/>
      <c r="T34" s="4411"/>
      <c r="U34" s="4411"/>
      <c r="V34" s="4411"/>
      <c r="W34" s="4411"/>
      <c r="X34" s="4412"/>
      <c r="Y34" s="4413"/>
      <c r="Z34" s="4414"/>
      <c r="AA34" s="4414"/>
      <c r="AB34" s="4414"/>
      <c r="AC34" s="4414"/>
      <c r="AD34" s="4414"/>
      <c r="AE34" s="4414"/>
      <c r="AF34" s="4414"/>
      <c r="AG34" s="4414"/>
      <c r="AH34" s="4414"/>
      <c r="AI34" s="4414"/>
      <c r="AJ34" s="4414"/>
      <c r="AK34" s="4414"/>
      <c r="AL34" s="4414"/>
      <c r="AM34" s="4414"/>
      <c r="AN34" s="4414"/>
      <c r="AO34" s="4414"/>
      <c r="AP34" s="4414"/>
      <c r="AQ34" s="4414"/>
      <c r="AR34" s="4414"/>
      <c r="AS34" s="4414"/>
      <c r="AT34" s="4414"/>
      <c r="AU34" s="4414"/>
      <c r="AV34" s="4414"/>
      <c r="AW34" s="4414"/>
      <c r="AX34" s="4414"/>
      <c r="AY34" s="4415"/>
    </row>
    <row r="35" spans="1:51" ht="20.149999999999999" customHeight="1">
      <c r="B35" s="738"/>
      <c r="C35" s="739"/>
      <c r="D35" s="4416" t="s">
        <v>271</v>
      </c>
      <c r="E35" s="4417"/>
      <c r="F35" s="4417"/>
      <c r="G35" s="4417"/>
      <c r="H35" s="4417"/>
      <c r="I35" s="4417"/>
      <c r="J35" s="4417"/>
      <c r="K35" s="4417"/>
      <c r="L35" s="4418"/>
      <c r="M35" s="2009">
        <v>591</v>
      </c>
      <c r="N35" s="2009"/>
      <c r="O35" s="2009"/>
      <c r="P35" s="2009"/>
      <c r="Q35" s="2009"/>
      <c r="R35" s="2009"/>
      <c r="S35" s="3282"/>
      <c r="T35" s="4419"/>
      <c r="U35" s="4419"/>
      <c r="V35" s="4419"/>
      <c r="W35" s="4419"/>
      <c r="X35" s="4420"/>
      <c r="Y35" s="4413"/>
      <c r="Z35" s="4414"/>
      <c r="AA35" s="4414"/>
      <c r="AB35" s="4414"/>
      <c r="AC35" s="4414"/>
      <c r="AD35" s="4414"/>
      <c r="AE35" s="4414"/>
      <c r="AF35" s="4414"/>
      <c r="AG35" s="4414"/>
      <c r="AH35" s="4414"/>
      <c r="AI35" s="4414"/>
      <c r="AJ35" s="4414"/>
      <c r="AK35" s="4414"/>
      <c r="AL35" s="4414"/>
      <c r="AM35" s="4414"/>
      <c r="AN35" s="4414"/>
      <c r="AO35" s="4414"/>
      <c r="AP35" s="4414"/>
      <c r="AQ35" s="4414"/>
      <c r="AR35" s="4414"/>
      <c r="AS35" s="4414"/>
      <c r="AT35" s="4414"/>
      <c r="AU35" s="4414"/>
      <c r="AV35" s="4414"/>
      <c r="AW35" s="4414"/>
      <c r="AX35" s="4414"/>
      <c r="AY35" s="4415"/>
    </row>
    <row r="36" spans="1:51" ht="20.149999999999999" customHeight="1">
      <c r="B36" s="763"/>
      <c r="C36" s="764"/>
      <c r="D36" s="4421" t="s">
        <v>39</v>
      </c>
      <c r="E36" s="4422"/>
      <c r="F36" s="4422"/>
      <c r="G36" s="4422"/>
      <c r="H36" s="4422"/>
      <c r="I36" s="4422"/>
      <c r="J36" s="4422"/>
      <c r="K36" s="4422"/>
      <c r="L36" s="4423"/>
      <c r="M36" s="4373">
        <f>SUM(M29:R35)</f>
        <v>7884</v>
      </c>
      <c r="N36" s="4373"/>
      <c r="O36" s="4373"/>
      <c r="P36" s="4373"/>
      <c r="Q36" s="4373"/>
      <c r="R36" s="4373"/>
      <c r="S36" s="4424"/>
      <c r="T36" s="4424"/>
      <c r="U36" s="4424"/>
      <c r="V36" s="4424"/>
      <c r="W36" s="4424"/>
      <c r="X36" s="4424"/>
      <c r="Y36" s="1237"/>
      <c r="Z36" s="1238"/>
      <c r="AA36" s="1238"/>
      <c r="AB36" s="1238"/>
      <c r="AC36" s="1238"/>
      <c r="AD36" s="1238"/>
      <c r="AE36" s="1238"/>
      <c r="AF36" s="1238"/>
      <c r="AG36" s="1238"/>
      <c r="AH36" s="1238"/>
      <c r="AI36" s="1238"/>
      <c r="AJ36" s="1238"/>
      <c r="AK36" s="1238"/>
      <c r="AL36" s="1238"/>
      <c r="AM36" s="1238"/>
      <c r="AN36" s="1238"/>
      <c r="AO36" s="1238"/>
      <c r="AP36" s="1238"/>
      <c r="AQ36" s="1238"/>
      <c r="AR36" s="1238"/>
      <c r="AS36" s="1238"/>
      <c r="AT36" s="1238"/>
      <c r="AU36" s="1238"/>
      <c r="AV36" s="1238"/>
      <c r="AW36" s="1238"/>
      <c r="AX36" s="1238"/>
      <c r="AY36" s="1239"/>
    </row>
    <row r="37" spans="1:51" ht="2.95" customHeight="1">
      <c r="A37" s="1636"/>
      <c r="B37" s="774"/>
      <c r="C37" s="774"/>
      <c r="D37" s="1240"/>
      <c r="E37" s="1240"/>
      <c r="F37" s="1240"/>
      <c r="G37" s="1240"/>
      <c r="H37" s="1240"/>
      <c r="I37" s="1240"/>
      <c r="J37" s="1240"/>
      <c r="K37" s="1240"/>
      <c r="L37" s="1240"/>
      <c r="M37" s="1240"/>
      <c r="N37" s="1240"/>
      <c r="O37" s="1240"/>
      <c r="P37" s="1240"/>
      <c r="Q37" s="1240"/>
      <c r="R37" s="1240"/>
      <c r="S37" s="1240"/>
      <c r="T37" s="1240"/>
      <c r="U37" s="1240"/>
      <c r="V37" s="1240"/>
      <c r="W37" s="1240"/>
      <c r="X37" s="1240"/>
      <c r="Y37" s="1240"/>
      <c r="Z37" s="1240"/>
      <c r="AA37" s="1240"/>
      <c r="AB37" s="1240"/>
      <c r="AC37" s="1240"/>
      <c r="AD37" s="1240"/>
      <c r="AE37" s="1240"/>
      <c r="AF37" s="1240"/>
      <c r="AG37" s="1240"/>
      <c r="AH37" s="1240"/>
      <c r="AI37" s="1240"/>
      <c r="AJ37" s="1240"/>
      <c r="AK37" s="1240"/>
      <c r="AL37" s="1240"/>
      <c r="AM37" s="1240"/>
      <c r="AN37" s="1240"/>
      <c r="AO37" s="1240"/>
      <c r="AP37" s="1240"/>
      <c r="AQ37" s="1240"/>
      <c r="AR37" s="1240"/>
      <c r="AS37" s="1240"/>
      <c r="AT37" s="1240"/>
      <c r="AU37" s="1240"/>
      <c r="AV37" s="1240"/>
      <c r="AW37" s="1240"/>
      <c r="AX37" s="1240"/>
      <c r="AY37" s="1240"/>
    </row>
    <row r="38" spans="1:51" ht="2.95" customHeight="1" thickBot="1">
      <c r="A38" s="1636"/>
      <c r="B38" s="776"/>
      <c r="C38" s="776"/>
      <c r="D38" s="777"/>
      <c r="E38" s="777"/>
      <c r="F38" s="777"/>
      <c r="G38" s="777"/>
      <c r="H38" s="777"/>
      <c r="I38" s="777"/>
      <c r="J38" s="777"/>
      <c r="K38" s="777"/>
      <c r="L38" s="777"/>
      <c r="M38" s="777"/>
      <c r="N38" s="777"/>
      <c r="O38" s="777"/>
      <c r="P38" s="777"/>
      <c r="Q38" s="777"/>
      <c r="R38" s="777"/>
      <c r="S38" s="777"/>
      <c r="T38" s="777"/>
      <c r="U38" s="777"/>
      <c r="V38" s="777"/>
      <c r="W38" s="777"/>
      <c r="X38" s="777"/>
      <c r="Y38" s="777"/>
      <c r="Z38" s="777"/>
      <c r="AA38" s="777"/>
      <c r="AB38" s="777"/>
      <c r="AC38" s="777"/>
      <c r="AD38" s="777"/>
      <c r="AE38" s="777"/>
      <c r="AF38" s="777"/>
      <c r="AG38" s="777"/>
      <c r="AH38" s="777"/>
      <c r="AI38" s="777"/>
      <c r="AJ38" s="777"/>
      <c r="AK38" s="777"/>
      <c r="AL38" s="777"/>
      <c r="AM38" s="777"/>
      <c r="AN38" s="777"/>
      <c r="AO38" s="777"/>
      <c r="AP38" s="777"/>
      <c r="AQ38" s="777"/>
      <c r="AR38" s="777"/>
      <c r="AS38" s="777"/>
      <c r="AT38" s="777"/>
      <c r="AU38" s="777"/>
      <c r="AV38" s="777"/>
      <c r="AW38" s="777"/>
      <c r="AX38" s="777"/>
      <c r="AY38" s="777"/>
    </row>
    <row r="39" spans="1:51" ht="20.95" hidden="1" customHeight="1">
      <c r="B39" s="778" t="s">
        <v>76</v>
      </c>
      <c r="C39" s="779"/>
      <c r="D39" s="780" t="s">
        <v>77</v>
      </c>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c r="AG39" s="699"/>
      <c r="AH39" s="699"/>
      <c r="AI39" s="699"/>
      <c r="AJ39" s="699"/>
      <c r="AK39" s="699"/>
      <c r="AL39" s="699"/>
      <c r="AM39" s="699"/>
      <c r="AN39" s="699"/>
      <c r="AO39" s="699"/>
      <c r="AP39" s="699"/>
      <c r="AQ39" s="699"/>
      <c r="AR39" s="699"/>
      <c r="AS39" s="699"/>
      <c r="AT39" s="699"/>
      <c r="AU39" s="699"/>
      <c r="AV39" s="699"/>
      <c r="AW39" s="699"/>
      <c r="AX39" s="699"/>
      <c r="AY39" s="781"/>
    </row>
    <row r="40" spans="1:51" ht="203.25" hidden="1" customHeight="1">
      <c r="B40" s="778"/>
      <c r="C40" s="779"/>
      <c r="D40" s="782" t="s">
        <v>78</v>
      </c>
      <c r="E40" s="783"/>
      <c r="F40" s="783"/>
      <c r="G40" s="783"/>
      <c r="H40" s="783"/>
      <c r="I40" s="783"/>
      <c r="J40" s="783"/>
      <c r="K40" s="783"/>
      <c r="L40" s="783"/>
      <c r="M40" s="783"/>
      <c r="N40" s="783"/>
      <c r="O40" s="783"/>
      <c r="P40" s="783"/>
      <c r="Q40" s="783"/>
      <c r="R40" s="783"/>
      <c r="S40" s="783"/>
      <c r="T40" s="783"/>
      <c r="U40" s="783"/>
      <c r="V40" s="783"/>
      <c r="W40" s="783"/>
      <c r="X40" s="783"/>
      <c r="Y40" s="783"/>
      <c r="Z40" s="783"/>
      <c r="AA40" s="783"/>
      <c r="AB40" s="783"/>
      <c r="AC40" s="783"/>
      <c r="AD40" s="783"/>
      <c r="AE40" s="783"/>
      <c r="AF40" s="783"/>
      <c r="AG40" s="783"/>
      <c r="AH40" s="783"/>
      <c r="AI40" s="783"/>
      <c r="AJ40" s="783"/>
      <c r="AK40" s="783"/>
      <c r="AL40" s="783"/>
      <c r="AM40" s="783"/>
      <c r="AN40" s="783"/>
      <c r="AO40" s="783"/>
      <c r="AP40" s="783"/>
      <c r="AQ40" s="783"/>
      <c r="AR40" s="783"/>
      <c r="AS40" s="783"/>
      <c r="AT40" s="783"/>
      <c r="AU40" s="783"/>
      <c r="AV40" s="783"/>
      <c r="AW40" s="783"/>
      <c r="AX40" s="783"/>
      <c r="AY40" s="784"/>
    </row>
    <row r="41" spans="1:51" ht="20.3" hidden="1" customHeight="1">
      <c r="B41" s="778"/>
      <c r="C41" s="779"/>
      <c r="D41" s="785" t="s">
        <v>79</v>
      </c>
      <c r="E41" s="786"/>
      <c r="F41" s="786"/>
      <c r="G41" s="786"/>
      <c r="H41" s="786"/>
      <c r="I41" s="786"/>
      <c r="J41" s="786"/>
      <c r="K41" s="786"/>
      <c r="L41" s="786"/>
      <c r="M41" s="786"/>
      <c r="N41" s="786"/>
      <c r="O41" s="786"/>
      <c r="P41" s="786"/>
      <c r="Q41" s="786"/>
      <c r="R41" s="786"/>
      <c r="S41" s="786"/>
      <c r="T41" s="786"/>
      <c r="U41" s="786"/>
      <c r="V41" s="786"/>
      <c r="W41" s="786"/>
      <c r="X41" s="786"/>
      <c r="Y41" s="786"/>
      <c r="Z41" s="786"/>
      <c r="AA41" s="786"/>
      <c r="AB41" s="786"/>
      <c r="AC41" s="786"/>
      <c r="AD41" s="786"/>
      <c r="AE41" s="786"/>
      <c r="AF41" s="786"/>
      <c r="AG41" s="786"/>
      <c r="AH41" s="786"/>
      <c r="AI41" s="786"/>
      <c r="AJ41" s="786"/>
      <c r="AK41" s="786"/>
      <c r="AL41" s="786"/>
      <c r="AM41" s="786"/>
      <c r="AN41" s="786"/>
      <c r="AO41" s="786"/>
      <c r="AP41" s="786"/>
      <c r="AQ41" s="786"/>
      <c r="AR41" s="786"/>
      <c r="AS41" s="786"/>
      <c r="AT41" s="786"/>
      <c r="AU41" s="786"/>
      <c r="AV41" s="786"/>
      <c r="AW41" s="786"/>
      <c r="AX41" s="786"/>
      <c r="AY41" s="787"/>
    </row>
    <row r="42" spans="1:51" ht="100.5" hidden="1" customHeight="1" thickBot="1">
      <c r="B42" s="788"/>
      <c r="C42" s="789"/>
      <c r="D42" s="790"/>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791"/>
      <c r="AL42" s="791"/>
      <c r="AM42" s="791"/>
      <c r="AN42" s="791"/>
      <c r="AO42" s="791"/>
      <c r="AP42" s="791"/>
      <c r="AQ42" s="791"/>
      <c r="AR42" s="791"/>
      <c r="AS42" s="791"/>
      <c r="AT42" s="791"/>
      <c r="AU42" s="791"/>
      <c r="AV42" s="791"/>
      <c r="AW42" s="791"/>
      <c r="AX42" s="791"/>
      <c r="AY42" s="792"/>
    </row>
    <row r="43" spans="1:51" ht="20.95" hidden="1" customHeight="1">
      <c r="A43" s="1637"/>
      <c r="B43" s="794"/>
      <c r="C43" s="795"/>
      <c r="D43" s="796" t="s">
        <v>80</v>
      </c>
      <c r="E43" s="797"/>
      <c r="F43" s="797"/>
      <c r="G43" s="797"/>
      <c r="H43" s="797"/>
      <c r="I43" s="797"/>
      <c r="J43" s="797"/>
      <c r="K43" s="797"/>
      <c r="L43" s="797"/>
      <c r="M43" s="797"/>
      <c r="N43" s="797"/>
      <c r="O43" s="797"/>
      <c r="P43" s="797"/>
      <c r="Q43" s="797"/>
      <c r="R43" s="797"/>
      <c r="S43" s="797"/>
      <c r="T43" s="797"/>
      <c r="U43" s="797"/>
      <c r="V43" s="797"/>
      <c r="W43" s="797"/>
      <c r="X43" s="797"/>
      <c r="Y43" s="797"/>
      <c r="Z43" s="797"/>
      <c r="AA43" s="797"/>
      <c r="AB43" s="797"/>
      <c r="AC43" s="797"/>
      <c r="AD43" s="797"/>
      <c r="AE43" s="797"/>
      <c r="AF43" s="797"/>
      <c r="AG43" s="797"/>
      <c r="AH43" s="797"/>
      <c r="AI43" s="797"/>
      <c r="AJ43" s="797"/>
      <c r="AK43" s="797"/>
      <c r="AL43" s="797"/>
      <c r="AM43" s="797"/>
      <c r="AN43" s="797"/>
      <c r="AO43" s="797"/>
      <c r="AP43" s="797"/>
      <c r="AQ43" s="797"/>
      <c r="AR43" s="797"/>
      <c r="AS43" s="797"/>
      <c r="AT43" s="797"/>
      <c r="AU43" s="797"/>
      <c r="AV43" s="797"/>
      <c r="AW43" s="797"/>
      <c r="AX43" s="797"/>
      <c r="AY43" s="798"/>
    </row>
    <row r="44" spans="1:51" ht="136" hidden="1" customHeight="1">
      <c r="A44" s="1637"/>
      <c r="B44" s="799"/>
      <c r="C44" s="800"/>
      <c r="D44" s="801"/>
      <c r="E44" s="802"/>
      <c r="F44" s="802"/>
      <c r="G44" s="802"/>
      <c r="H44" s="802"/>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2"/>
      <c r="AF44" s="802"/>
      <c r="AG44" s="802"/>
      <c r="AH44" s="802"/>
      <c r="AI44" s="802"/>
      <c r="AJ44" s="802"/>
      <c r="AK44" s="802"/>
      <c r="AL44" s="802"/>
      <c r="AM44" s="802"/>
      <c r="AN44" s="802"/>
      <c r="AO44" s="802"/>
      <c r="AP44" s="802"/>
      <c r="AQ44" s="802"/>
      <c r="AR44" s="802"/>
      <c r="AS44" s="802"/>
      <c r="AT44" s="802"/>
      <c r="AU44" s="802"/>
      <c r="AV44" s="802"/>
      <c r="AW44" s="802"/>
      <c r="AX44" s="802"/>
      <c r="AY44" s="803"/>
    </row>
    <row r="45" spans="1:51" ht="20.95" customHeight="1">
      <c r="A45" s="1637"/>
      <c r="B45" s="804" t="s">
        <v>81</v>
      </c>
      <c r="C45" s="805"/>
      <c r="D45" s="805"/>
      <c r="E45" s="805"/>
      <c r="F45" s="805"/>
      <c r="G45" s="805"/>
      <c r="H45" s="805"/>
      <c r="I45" s="805"/>
      <c r="J45" s="805"/>
      <c r="K45" s="805"/>
      <c r="L45" s="805"/>
      <c r="M45" s="805"/>
      <c r="N45" s="805"/>
      <c r="O45" s="805"/>
      <c r="P45" s="805"/>
      <c r="Q45" s="805"/>
      <c r="R45" s="805"/>
      <c r="S45" s="805"/>
      <c r="T45" s="805"/>
      <c r="U45" s="805"/>
      <c r="V45" s="805"/>
      <c r="W45" s="805"/>
      <c r="X45" s="805"/>
      <c r="Y45" s="805"/>
      <c r="Z45" s="805"/>
      <c r="AA45" s="805"/>
      <c r="AB45" s="805"/>
      <c r="AC45" s="805"/>
      <c r="AD45" s="805"/>
      <c r="AE45" s="805"/>
      <c r="AF45" s="805"/>
      <c r="AG45" s="805"/>
      <c r="AH45" s="805"/>
      <c r="AI45" s="805"/>
      <c r="AJ45" s="805"/>
      <c r="AK45" s="805"/>
      <c r="AL45" s="805"/>
      <c r="AM45" s="805"/>
      <c r="AN45" s="805"/>
      <c r="AO45" s="805"/>
      <c r="AP45" s="805"/>
      <c r="AQ45" s="805"/>
      <c r="AR45" s="805"/>
      <c r="AS45" s="805"/>
      <c r="AT45" s="805"/>
      <c r="AU45" s="805"/>
      <c r="AV45" s="805"/>
      <c r="AW45" s="805"/>
      <c r="AX45" s="805"/>
      <c r="AY45" s="806"/>
    </row>
    <row r="46" spans="1:51" ht="20.95" customHeight="1">
      <c r="A46" s="1637"/>
      <c r="B46" s="799"/>
      <c r="C46" s="800"/>
      <c r="D46" s="807" t="s">
        <v>82</v>
      </c>
      <c r="E46" s="717"/>
      <c r="F46" s="717"/>
      <c r="G46" s="717"/>
      <c r="H46" s="716" t="s">
        <v>83</v>
      </c>
      <c r="I46" s="717"/>
      <c r="J46" s="717"/>
      <c r="K46" s="717"/>
      <c r="L46" s="717"/>
      <c r="M46" s="717"/>
      <c r="N46" s="717"/>
      <c r="O46" s="717"/>
      <c r="P46" s="717"/>
      <c r="Q46" s="717"/>
      <c r="R46" s="717"/>
      <c r="S46" s="717"/>
      <c r="T46" s="717"/>
      <c r="U46" s="717"/>
      <c r="V46" s="717"/>
      <c r="W46" s="717"/>
      <c r="X46" s="717"/>
      <c r="Y46" s="717"/>
      <c r="Z46" s="717"/>
      <c r="AA46" s="717"/>
      <c r="AB46" s="717"/>
      <c r="AC46" s="717"/>
      <c r="AD46" s="717"/>
      <c r="AE46" s="717"/>
      <c r="AF46" s="717"/>
      <c r="AG46" s="808"/>
      <c r="AH46" s="716" t="s">
        <v>84</v>
      </c>
      <c r="AI46" s="717"/>
      <c r="AJ46" s="717"/>
      <c r="AK46" s="717"/>
      <c r="AL46" s="717"/>
      <c r="AM46" s="717"/>
      <c r="AN46" s="717"/>
      <c r="AO46" s="717"/>
      <c r="AP46" s="717"/>
      <c r="AQ46" s="717"/>
      <c r="AR46" s="717"/>
      <c r="AS46" s="717"/>
      <c r="AT46" s="717"/>
      <c r="AU46" s="717"/>
      <c r="AV46" s="717"/>
      <c r="AW46" s="717"/>
      <c r="AX46" s="717"/>
      <c r="AY46" s="718"/>
    </row>
    <row r="47" spans="1:51" ht="26.2" customHeight="1">
      <c r="A47" s="1637"/>
      <c r="B47" s="809" t="s">
        <v>85</v>
      </c>
      <c r="C47" s="810"/>
      <c r="D47" s="811" t="s">
        <v>2248</v>
      </c>
      <c r="E47" s="1652"/>
      <c r="F47" s="1652"/>
      <c r="G47" s="1653"/>
      <c r="H47" s="814" t="s">
        <v>87</v>
      </c>
      <c r="I47" s="1639"/>
      <c r="J47" s="1639"/>
      <c r="K47" s="1639"/>
      <c r="L47" s="1639"/>
      <c r="M47" s="1639"/>
      <c r="N47" s="1639"/>
      <c r="O47" s="1639"/>
      <c r="P47" s="1639"/>
      <c r="Q47" s="1639"/>
      <c r="R47" s="1639"/>
      <c r="S47" s="1639"/>
      <c r="T47" s="1639"/>
      <c r="U47" s="1639"/>
      <c r="V47" s="1639"/>
      <c r="W47" s="1639"/>
      <c r="X47" s="1639"/>
      <c r="Y47" s="1639"/>
      <c r="Z47" s="1639"/>
      <c r="AA47" s="1639"/>
      <c r="AB47" s="1639"/>
      <c r="AC47" s="1639"/>
      <c r="AD47" s="1639"/>
      <c r="AE47" s="1639"/>
      <c r="AF47" s="1639"/>
      <c r="AG47" s="1640"/>
      <c r="AH47" s="4425" t="s">
        <v>2249</v>
      </c>
      <c r="AI47" s="4426"/>
      <c r="AJ47" s="4426"/>
      <c r="AK47" s="4426"/>
      <c r="AL47" s="4426"/>
      <c r="AM47" s="4426"/>
      <c r="AN47" s="4426"/>
      <c r="AO47" s="4426"/>
      <c r="AP47" s="4426"/>
      <c r="AQ47" s="4426"/>
      <c r="AR47" s="4426"/>
      <c r="AS47" s="4426"/>
      <c r="AT47" s="4426"/>
      <c r="AU47" s="4426"/>
      <c r="AV47" s="4426"/>
      <c r="AW47" s="4426"/>
      <c r="AX47" s="4426"/>
      <c r="AY47" s="4427"/>
    </row>
    <row r="48" spans="1:51" ht="33.4" customHeight="1">
      <c r="A48" s="1637"/>
      <c r="B48" s="818"/>
      <c r="C48" s="819"/>
      <c r="D48" s="820" t="s">
        <v>2248</v>
      </c>
      <c r="E48" s="1655"/>
      <c r="F48" s="1655"/>
      <c r="G48" s="1656"/>
      <c r="H48" s="823" t="s">
        <v>227</v>
      </c>
      <c r="I48" s="824"/>
      <c r="J48" s="824"/>
      <c r="K48" s="824"/>
      <c r="L48" s="824"/>
      <c r="M48" s="824"/>
      <c r="N48" s="824"/>
      <c r="O48" s="824"/>
      <c r="P48" s="824"/>
      <c r="Q48" s="824"/>
      <c r="R48" s="824"/>
      <c r="S48" s="824"/>
      <c r="T48" s="824"/>
      <c r="U48" s="824"/>
      <c r="V48" s="824"/>
      <c r="W48" s="824"/>
      <c r="X48" s="824"/>
      <c r="Y48" s="824"/>
      <c r="Z48" s="824"/>
      <c r="AA48" s="824"/>
      <c r="AB48" s="824"/>
      <c r="AC48" s="824"/>
      <c r="AD48" s="824"/>
      <c r="AE48" s="824"/>
      <c r="AF48" s="824"/>
      <c r="AG48" s="825"/>
      <c r="AH48" s="4428"/>
      <c r="AI48" s="4429"/>
      <c r="AJ48" s="4429"/>
      <c r="AK48" s="4429"/>
      <c r="AL48" s="4429"/>
      <c r="AM48" s="4429"/>
      <c r="AN48" s="4429"/>
      <c r="AO48" s="4429"/>
      <c r="AP48" s="4429"/>
      <c r="AQ48" s="4429"/>
      <c r="AR48" s="4429"/>
      <c r="AS48" s="4429"/>
      <c r="AT48" s="4429"/>
      <c r="AU48" s="4429"/>
      <c r="AV48" s="4429"/>
      <c r="AW48" s="4429"/>
      <c r="AX48" s="4429"/>
      <c r="AY48" s="4430"/>
    </row>
    <row r="49" spans="1:51" ht="26.2" customHeight="1">
      <c r="A49" s="1637"/>
      <c r="B49" s="829"/>
      <c r="C49" s="830"/>
      <c r="D49" s="831" t="s">
        <v>2248</v>
      </c>
      <c r="E49" s="1647"/>
      <c r="F49" s="1647"/>
      <c r="G49" s="1648"/>
      <c r="H49" s="834" t="s">
        <v>2250</v>
      </c>
      <c r="I49" s="1649"/>
      <c r="J49" s="1649"/>
      <c r="K49" s="1649"/>
      <c r="L49" s="1649"/>
      <c r="M49" s="1649"/>
      <c r="N49" s="1649"/>
      <c r="O49" s="1649"/>
      <c r="P49" s="1649"/>
      <c r="Q49" s="1649"/>
      <c r="R49" s="1649"/>
      <c r="S49" s="1649"/>
      <c r="T49" s="1649"/>
      <c r="U49" s="1649"/>
      <c r="V49" s="1649"/>
      <c r="W49" s="1649"/>
      <c r="X49" s="1649"/>
      <c r="Y49" s="1649"/>
      <c r="Z49" s="1649"/>
      <c r="AA49" s="1649"/>
      <c r="AB49" s="1649"/>
      <c r="AC49" s="1649"/>
      <c r="AD49" s="1649"/>
      <c r="AE49" s="1649"/>
      <c r="AF49" s="1649"/>
      <c r="AG49" s="1650"/>
      <c r="AH49" s="4431"/>
      <c r="AI49" s="4432"/>
      <c r="AJ49" s="4432"/>
      <c r="AK49" s="4432"/>
      <c r="AL49" s="4432"/>
      <c r="AM49" s="4432"/>
      <c r="AN49" s="4432"/>
      <c r="AO49" s="4432"/>
      <c r="AP49" s="4432"/>
      <c r="AQ49" s="4432"/>
      <c r="AR49" s="4432"/>
      <c r="AS49" s="4432"/>
      <c r="AT49" s="4432"/>
      <c r="AU49" s="4432"/>
      <c r="AV49" s="4432"/>
      <c r="AW49" s="4432"/>
      <c r="AX49" s="4432"/>
      <c r="AY49" s="4433"/>
    </row>
    <row r="50" spans="1:51" ht="26.2" customHeight="1">
      <c r="A50" s="1637"/>
      <c r="B50" s="818" t="s">
        <v>91</v>
      </c>
      <c r="C50" s="819"/>
      <c r="D50" s="1651" t="s">
        <v>2251</v>
      </c>
      <c r="E50" s="1652"/>
      <c r="F50" s="1652"/>
      <c r="G50" s="1653"/>
      <c r="H50" s="814" t="s">
        <v>92</v>
      </c>
      <c r="I50" s="1639"/>
      <c r="J50" s="1639"/>
      <c r="K50" s="1639"/>
      <c r="L50" s="1639"/>
      <c r="M50" s="1639"/>
      <c r="N50" s="1639"/>
      <c r="O50" s="1639"/>
      <c r="P50" s="1639"/>
      <c r="Q50" s="1639"/>
      <c r="R50" s="1639"/>
      <c r="S50" s="1639"/>
      <c r="T50" s="1639"/>
      <c r="U50" s="1639"/>
      <c r="V50" s="1639"/>
      <c r="W50" s="1639"/>
      <c r="X50" s="1639"/>
      <c r="Y50" s="1639"/>
      <c r="Z50" s="1639"/>
      <c r="AA50" s="1639"/>
      <c r="AB50" s="1639"/>
      <c r="AC50" s="1639"/>
      <c r="AD50" s="1639"/>
      <c r="AE50" s="1639"/>
      <c r="AF50" s="1639"/>
      <c r="AG50" s="1640"/>
      <c r="AH50" s="4425" t="s">
        <v>2252</v>
      </c>
      <c r="AI50" s="4426"/>
      <c r="AJ50" s="4426"/>
      <c r="AK50" s="4426"/>
      <c r="AL50" s="4426"/>
      <c r="AM50" s="4426"/>
      <c r="AN50" s="4426"/>
      <c r="AO50" s="4426"/>
      <c r="AP50" s="4426"/>
      <c r="AQ50" s="4426"/>
      <c r="AR50" s="4426"/>
      <c r="AS50" s="4426"/>
      <c r="AT50" s="4426"/>
      <c r="AU50" s="4426"/>
      <c r="AV50" s="4426"/>
      <c r="AW50" s="4426"/>
      <c r="AX50" s="4426"/>
      <c r="AY50" s="4427"/>
    </row>
    <row r="51" spans="1:51" ht="26.2" customHeight="1">
      <c r="A51" s="1637"/>
      <c r="B51" s="818"/>
      <c r="C51" s="819"/>
      <c r="D51" s="843" t="s">
        <v>2225</v>
      </c>
      <c r="E51" s="1655"/>
      <c r="F51" s="1655"/>
      <c r="G51" s="1656"/>
      <c r="H51" s="846" t="s">
        <v>2253</v>
      </c>
      <c r="I51" s="164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5"/>
      <c r="AH51" s="4428"/>
      <c r="AI51" s="4429"/>
      <c r="AJ51" s="4429"/>
      <c r="AK51" s="4429"/>
      <c r="AL51" s="4429"/>
      <c r="AM51" s="4429"/>
      <c r="AN51" s="4429"/>
      <c r="AO51" s="4429"/>
      <c r="AP51" s="4429"/>
      <c r="AQ51" s="4429"/>
      <c r="AR51" s="4429"/>
      <c r="AS51" s="4429"/>
      <c r="AT51" s="4429"/>
      <c r="AU51" s="4429"/>
      <c r="AV51" s="4429"/>
      <c r="AW51" s="4429"/>
      <c r="AX51" s="4429"/>
      <c r="AY51" s="4430"/>
    </row>
    <row r="52" spans="1:51" ht="26.2" customHeight="1">
      <c r="A52" s="1637"/>
      <c r="B52" s="818"/>
      <c r="C52" s="819"/>
      <c r="D52" s="843" t="s">
        <v>2248</v>
      </c>
      <c r="E52" s="1655"/>
      <c r="F52" s="1655"/>
      <c r="G52" s="1656"/>
      <c r="H52" s="846" t="s">
        <v>94</v>
      </c>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5"/>
      <c r="AH52" s="4428"/>
      <c r="AI52" s="4429"/>
      <c r="AJ52" s="4429"/>
      <c r="AK52" s="4429"/>
      <c r="AL52" s="4429"/>
      <c r="AM52" s="4429"/>
      <c r="AN52" s="4429"/>
      <c r="AO52" s="4429"/>
      <c r="AP52" s="4429"/>
      <c r="AQ52" s="4429"/>
      <c r="AR52" s="4429"/>
      <c r="AS52" s="4429"/>
      <c r="AT52" s="4429"/>
      <c r="AU52" s="4429"/>
      <c r="AV52" s="4429"/>
      <c r="AW52" s="4429"/>
      <c r="AX52" s="4429"/>
      <c r="AY52" s="4430"/>
    </row>
    <row r="53" spans="1:51" ht="26.2" customHeight="1">
      <c r="A53" s="1637"/>
      <c r="B53" s="818"/>
      <c r="C53" s="819"/>
      <c r="D53" s="843" t="s">
        <v>2248</v>
      </c>
      <c r="E53" s="1655"/>
      <c r="F53" s="1655"/>
      <c r="G53" s="1656"/>
      <c r="H53" s="846" t="s">
        <v>95</v>
      </c>
      <c r="I53" s="164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5"/>
      <c r="AH53" s="4428"/>
      <c r="AI53" s="4429"/>
      <c r="AJ53" s="4429"/>
      <c r="AK53" s="4429"/>
      <c r="AL53" s="4429"/>
      <c r="AM53" s="4429"/>
      <c r="AN53" s="4429"/>
      <c r="AO53" s="4429"/>
      <c r="AP53" s="4429"/>
      <c r="AQ53" s="4429"/>
      <c r="AR53" s="4429"/>
      <c r="AS53" s="4429"/>
      <c r="AT53" s="4429"/>
      <c r="AU53" s="4429"/>
      <c r="AV53" s="4429"/>
      <c r="AW53" s="4429"/>
      <c r="AX53" s="4429"/>
      <c r="AY53" s="4430"/>
    </row>
    <row r="54" spans="1:51" ht="26.2" customHeight="1">
      <c r="A54" s="1637"/>
      <c r="B54" s="829"/>
      <c r="C54" s="830"/>
      <c r="D54" s="831" t="s">
        <v>2248</v>
      </c>
      <c r="E54" s="1647"/>
      <c r="F54" s="1647"/>
      <c r="G54" s="1648"/>
      <c r="H54" s="834" t="s">
        <v>96</v>
      </c>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50"/>
      <c r="AH54" s="4431"/>
      <c r="AI54" s="4432"/>
      <c r="AJ54" s="4432"/>
      <c r="AK54" s="4432"/>
      <c r="AL54" s="4432"/>
      <c r="AM54" s="4432"/>
      <c r="AN54" s="4432"/>
      <c r="AO54" s="4432"/>
      <c r="AP54" s="4432"/>
      <c r="AQ54" s="4432"/>
      <c r="AR54" s="4432"/>
      <c r="AS54" s="4432"/>
      <c r="AT54" s="4432"/>
      <c r="AU54" s="4432"/>
      <c r="AV54" s="4432"/>
      <c r="AW54" s="4432"/>
      <c r="AX54" s="4432"/>
      <c r="AY54" s="4433"/>
    </row>
    <row r="55" spans="1:51" ht="26.2" customHeight="1">
      <c r="A55" s="1637"/>
      <c r="B55" s="809" t="s">
        <v>97</v>
      </c>
      <c r="C55" s="810"/>
      <c r="D55" s="1241" t="s">
        <v>2248</v>
      </c>
      <c r="E55" s="1652"/>
      <c r="F55" s="1652"/>
      <c r="G55" s="1653"/>
      <c r="H55" s="814" t="s">
        <v>98</v>
      </c>
      <c r="I55" s="1639"/>
      <c r="J55" s="1639"/>
      <c r="K55" s="1639"/>
      <c r="L55" s="1639"/>
      <c r="M55" s="1639"/>
      <c r="N55" s="1639"/>
      <c r="O55" s="1639"/>
      <c r="P55" s="1639"/>
      <c r="Q55" s="1639"/>
      <c r="R55" s="1639"/>
      <c r="S55" s="1639"/>
      <c r="T55" s="1639"/>
      <c r="U55" s="1639"/>
      <c r="V55" s="1639"/>
      <c r="W55" s="1639"/>
      <c r="X55" s="1639"/>
      <c r="Y55" s="1639"/>
      <c r="Z55" s="1639"/>
      <c r="AA55" s="1639"/>
      <c r="AB55" s="1639"/>
      <c r="AC55" s="1639"/>
      <c r="AD55" s="1639"/>
      <c r="AE55" s="1639"/>
      <c r="AF55" s="1639"/>
      <c r="AG55" s="1640"/>
      <c r="AH55" s="4434" t="s">
        <v>2254</v>
      </c>
      <c r="AI55" s="4435"/>
      <c r="AJ55" s="4435"/>
      <c r="AK55" s="4435"/>
      <c r="AL55" s="4435"/>
      <c r="AM55" s="4435"/>
      <c r="AN55" s="4435"/>
      <c r="AO55" s="4435"/>
      <c r="AP55" s="4435"/>
      <c r="AQ55" s="4435"/>
      <c r="AR55" s="4435"/>
      <c r="AS55" s="4435"/>
      <c r="AT55" s="4435"/>
      <c r="AU55" s="4435"/>
      <c r="AV55" s="4435"/>
      <c r="AW55" s="4435"/>
      <c r="AX55" s="4435"/>
      <c r="AY55" s="4436"/>
    </row>
    <row r="56" spans="1:51" ht="26.2" customHeight="1">
      <c r="A56" s="1637"/>
      <c r="B56" s="818"/>
      <c r="C56" s="819"/>
      <c r="D56" s="843" t="s">
        <v>2248</v>
      </c>
      <c r="E56" s="1655"/>
      <c r="F56" s="1655"/>
      <c r="G56" s="1656"/>
      <c r="H56" s="846" t="s">
        <v>101</v>
      </c>
      <c r="I56" s="164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1645"/>
      <c r="AH56" s="4437"/>
      <c r="AI56" s="4438"/>
      <c r="AJ56" s="4438"/>
      <c r="AK56" s="4438"/>
      <c r="AL56" s="4438"/>
      <c r="AM56" s="4438"/>
      <c r="AN56" s="4438"/>
      <c r="AO56" s="4438"/>
      <c r="AP56" s="4438"/>
      <c r="AQ56" s="4438"/>
      <c r="AR56" s="4438"/>
      <c r="AS56" s="4438"/>
      <c r="AT56" s="4438"/>
      <c r="AU56" s="4438"/>
      <c r="AV56" s="4438"/>
      <c r="AW56" s="4438"/>
      <c r="AX56" s="4438"/>
      <c r="AY56" s="4439"/>
    </row>
    <row r="57" spans="1:51" ht="26.2" customHeight="1">
      <c r="A57" s="1637"/>
      <c r="B57" s="818"/>
      <c r="C57" s="819"/>
      <c r="D57" s="4440" t="s">
        <v>2225</v>
      </c>
      <c r="E57" s="4441"/>
      <c r="F57" s="4441"/>
      <c r="G57" s="4442"/>
      <c r="H57" s="846" t="s">
        <v>2255</v>
      </c>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5"/>
      <c r="AH57" s="4437"/>
      <c r="AI57" s="4438"/>
      <c r="AJ57" s="4438"/>
      <c r="AK57" s="4438"/>
      <c r="AL57" s="4438"/>
      <c r="AM57" s="4438"/>
      <c r="AN57" s="4438"/>
      <c r="AO57" s="4438"/>
      <c r="AP57" s="4438"/>
      <c r="AQ57" s="4438"/>
      <c r="AR57" s="4438"/>
      <c r="AS57" s="4438"/>
      <c r="AT57" s="4438"/>
      <c r="AU57" s="4438"/>
      <c r="AV57" s="4438"/>
      <c r="AW57" s="4438"/>
      <c r="AX57" s="4438"/>
      <c r="AY57" s="4439"/>
    </row>
    <row r="58" spans="1:51" ht="26.2" customHeight="1">
      <c r="A58" s="1637"/>
      <c r="B58" s="818"/>
      <c r="C58" s="819"/>
      <c r="D58" s="840" t="s">
        <v>2248</v>
      </c>
      <c r="E58" s="1658"/>
      <c r="F58" s="1658"/>
      <c r="G58" s="1659"/>
      <c r="H58" s="854" t="s">
        <v>104</v>
      </c>
      <c r="I58" s="855"/>
      <c r="J58" s="855"/>
      <c r="K58" s="855"/>
      <c r="L58" s="855"/>
      <c r="M58" s="855"/>
      <c r="N58" s="855"/>
      <c r="O58" s="855"/>
      <c r="P58" s="855"/>
      <c r="Q58" s="855"/>
      <c r="R58" s="855"/>
      <c r="S58" s="855"/>
      <c r="T58" s="855"/>
      <c r="U58" s="855"/>
      <c r="V58" s="855"/>
      <c r="W58" s="855"/>
      <c r="X58" s="855"/>
      <c r="Y58" s="855"/>
      <c r="Z58" s="855"/>
      <c r="AA58" s="855"/>
      <c r="AB58" s="855"/>
      <c r="AC58" s="855"/>
      <c r="AD58" s="855"/>
      <c r="AE58" s="855"/>
      <c r="AF58" s="855"/>
      <c r="AG58" s="856"/>
      <c r="AH58" s="4437"/>
      <c r="AI58" s="4438"/>
      <c r="AJ58" s="4438"/>
      <c r="AK58" s="4438"/>
      <c r="AL58" s="4438"/>
      <c r="AM58" s="4438"/>
      <c r="AN58" s="4438"/>
      <c r="AO58" s="4438"/>
      <c r="AP58" s="4438"/>
      <c r="AQ58" s="4438"/>
      <c r="AR58" s="4438"/>
      <c r="AS58" s="4438"/>
      <c r="AT58" s="4438"/>
      <c r="AU58" s="4438"/>
      <c r="AV58" s="4438"/>
      <c r="AW58" s="4438"/>
      <c r="AX58" s="4438"/>
      <c r="AY58" s="4439"/>
    </row>
    <row r="59" spans="1:51" ht="26.2" customHeight="1">
      <c r="A59" s="1637"/>
      <c r="B59" s="818"/>
      <c r="C59" s="819"/>
      <c r="D59" s="1660"/>
      <c r="E59" s="1661"/>
      <c r="F59" s="1661"/>
      <c r="G59" s="1662"/>
      <c r="H59" s="4443" t="s">
        <v>2256</v>
      </c>
      <c r="I59" s="4444"/>
      <c r="J59" s="4444"/>
      <c r="K59" s="4444"/>
      <c r="L59" s="4444"/>
      <c r="M59" s="4444"/>
      <c r="N59" s="4444"/>
      <c r="O59" s="4444"/>
      <c r="P59" s="4444"/>
      <c r="Q59" s="4444"/>
      <c r="R59" s="4444"/>
      <c r="S59" s="4444"/>
      <c r="T59" s="4444"/>
      <c r="U59" s="4444"/>
      <c r="V59" s="4445"/>
      <c r="W59" s="4445"/>
      <c r="X59" s="4445"/>
      <c r="Y59" s="4445"/>
      <c r="Z59" s="4445"/>
      <c r="AA59" s="4445"/>
      <c r="AB59" s="4445"/>
      <c r="AC59" s="4445"/>
      <c r="AD59" s="4445"/>
      <c r="AE59" s="4445"/>
      <c r="AF59" s="4445"/>
      <c r="AG59" s="4446"/>
      <c r="AH59" s="4437"/>
      <c r="AI59" s="4438"/>
      <c r="AJ59" s="4438"/>
      <c r="AK59" s="4438"/>
      <c r="AL59" s="4438"/>
      <c r="AM59" s="4438"/>
      <c r="AN59" s="4438"/>
      <c r="AO59" s="4438"/>
      <c r="AP59" s="4438"/>
      <c r="AQ59" s="4438"/>
      <c r="AR59" s="4438"/>
      <c r="AS59" s="4438"/>
      <c r="AT59" s="4438"/>
      <c r="AU59" s="4438"/>
      <c r="AV59" s="4438"/>
      <c r="AW59" s="4438"/>
      <c r="AX59" s="4438"/>
      <c r="AY59" s="4439"/>
    </row>
    <row r="60" spans="1:51" ht="26.2" customHeight="1">
      <c r="A60" s="1637"/>
      <c r="B60" s="829"/>
      <c r="C60" s="830"/>
      <c r="D60" s="831" t="s">
        <v>2257</v>
      </c>
      <c r="E60" s="1647"/>
      <c r="F60" s="1647"/>
      <c r="G60" s="1648"/>
      <c r="H60" s="834" t="s">
        <v>106</v>
      </c>
      <c r="I60" s="1649"/>
      <c r="J60" s="1649"/>
      <c r="K60" s="1649"/>
      <c r="L60" s="1649"/>
      <c r="M60" s="1649"/>
      <c r="N60" s="1649"/>
      <c r="O60" s="1649"/>
      <c r="P60" s="1649"/>
      <c r="Q60" s="1649"/>
      <c r="R60" s="1649"/>
      <c r="S60" s="1649"/>
      <c r="T60" s="1649"/>
      <c r="U60" s="1649"/>
      <c r="V60" s="1649"/>
      <c r="W60" s="1649"/>
      <c r="X60" s="1649"/>
      <c r="Y60" s="1649"/>
      <c r="Z60" s="1649"/>
      <c r="AA60" s="1649"/>
      <c r="AB60" s="1649"/>
      <c r="AC60" s="1649"/>
      <c r="AD60" s="1649"/>
      <c r="AE60" s="1649"/>
      <c r="AF60" s="1649"/>
      <c r="AG60" s="1650"/>
      <c r="AH60" s="4447"/>
      <c r="AI60" s="4448"/>
      <c r="AJ60" s="4448"/>
      <c r="AK60" s="4448"/>
      <c r="AL60" s="4448"/>
      <c r="AM60" s="4448"/>
      <c r="AN60" s="4448"/>
      <c r="AO60" s="4448"/>
      <c r="AP60" s="4448"/>
      <c r="AQ60" s="4448"/>
      <c r="AR60" s="4448"/>
      <c r="AS60" s="4448"/>
      <c r="AT60" s="4448"/>
      <c r="AU60" s="4448"/>
      <c r="AV60" s="4448"/>
      <c r="AW60" s="4448"/>
      <c r="AX60" s="4448"/>
      <c r="AY60" s="4449"/>
    </row>
    <row r="61" spans="1:51" ht="180" customHeight="1" thickBot="1">
      <c r="A61" s="1637"/>
      <c r="B61" s="864" t="s">
        <v>107</v>
      </c>
      <c r="C61" s="865"/>
      <c r="D61" s="3023" t="s">
        <v>2258</v>
      </c>
      <c r="E61" s="4450"/>
      <c r="F61" s="4450"/>
      <c r="G61" s="4450"/>
      <c r="H61" s="4450"/>
      <c r="I61" s="4450"/>
      <c r="J61" s="4450"/>
      <c r="K61" s="4450"/>
      <c r="L61" s="4450"/>
      <c r="M61" s="4450"/>
      <c r="N61" s="4450"/>
      <c r="O61" s="4450"/>
      <c r="P61" s="4450"/>
      <c r="Q61" s="4450"/>
      <c r="R61" s="4450"/>
      <c r="S61" s="4450"/>
      <c r="T61" s="4450"/>
      <c r="U61" s="4450"/>
      <c r="V61" s="4450"/>
      <c r="W61" s="4450"/>
      <c r="X61" s="4450"/>
      <c r="Y61" s="4450"/>
      <c r="Z61" s="4450"/>
      <c r="AA61" s="4450"/>
      <c r="AB61" s="4450"/>
      <c r="AC61" s="4450"/>
      <c r="AD61" s="4450"/>
      <c r="AE61" s="4450"/>
      <c r="AF61" s="4450"/>
      <c r="AG61" s="4450"/>
      <c r="AH61" s="4450"/>
      <c r="AI61" s="4450"/>
      <c r="AJ61" s="4450"/>
      <c r="AK61" s="4450"/>
      <c r="AL61" s="4450"/>
      <c r="AM61" s="4450"/>
      <c r="AN61" s="4450"/>
      <c r="AO61" s="4450"/>
      <c r="AP61" s="4450"/>
      <c r="AQ61" s="4450"/>
      <c r="AR61" s="4450"/>
      <c r="AS61" s="4450"/>
      <c r="AT61" s="4450"/>
      <c r="AU61" s="4450"/>
      <c r="AV61" s="4450"/>
      <c r="AW61" s="4450"/>
      <c r="AX61" s="4450"/>
      <c r="AY61" s="4451"/>
    </row>
    <row r="62" spans="1:51" ht="20.95" hidden="1" customHeight="1">
      <c r="A62" s="1637"/>
      <c r="B62" s="799"/>
      <c r="C62" s="800"/>
      <c r="D62" s="780" t="s">
        <v>109</v>
      </c>
      <c r="E62" s="699"/>
      <c r="F62" s="699"/>
      <c r="G62" s="699"/>
      <c r="H62" s="699"/>
      <c r="I62" s="699"/>
      <c r="J62" s="699"/>
      <c r="K62" s="699"/>
      <c r="L62" s="699"/>
      <c r="M62" s="699"/>
      <c r="N62" s="699"/>
      <c r="O62" s="699"/>
      <c r="P62" s="699"/>
      <c r="Q62" s="699"/>
      <c r="R62" s="699"/>
      <c r="S62" s="699"/>
      <c r="T62" s="699"/>
      <c r="U62" s="699"/>
      <c r="V62" s="699"/>
      <c r="W62" s="699"/>
      <c r="X62" s="699"/>
      <c r="Y62" s="699"/>
      <c r="Z62" s="699"/>
      <c r="AA62" s="699"/>
      <c r="AB62" s="699"/>
      <c r="AC62" s="699"/>
      <c r="AD62" s="699"/>
      <c r="AE62" s="699"/>
      <c r="AF62" s="699"/>
      <c r="AG62" s="699"/>
      <c r="AH62" s="699"/>
      <c r="AI62" s="699"/>
      <c r="AJ62" s="699"/>
      <c r="AK62" s="699"/>
      <c r="AL62" s="699"/>
      <c r="AM62" s="699"/>
      <c r="AN62" s="699"/>
      <c r="AO62" s="699"/>
      <c r="AP62" s="699"/>
      <c r="AQ62" s="699"/>
      <c r="AR62" s="699"/>
      <c r="AS62" s="699"/>
      <c r="AT62" s="699"/>
      <c r="AU62" s="699"/>
      <c r="AV62" s="699"/>
      <c r="AW62" s="699"/>
      <c r="AX62" s="699"/>
      <c r="AY62" s="781"/>
    </row>
    <row r="63" spans="1:51" ht="97.55" hidden="1" customHeight="1">
      <c r="A63" s="1637"/>
      <c r="B63" s="799"/>
      <c r="C63" s="800"/>
      <c r="D63" s="869" t="s">
        <v>110</v>
      </c>
      <c r="E63" s="870"/>
      <c r="F63" s="870"/>
      <c r="G63" s="870"/>
      <c r="H63" s="870"/>
      <c r="I63" s="870"/>
      <c r="J63" s="870"/>
      <c r="K63" s="870"/>
      <c r="L63" s="870"/>
      <c r="M63" s="870"/>
      <c r="N63" s="870"/>
      <c r="O63" s="870"/>
      <c r="P63" s="870"/>
      <c r="Q63" s="870"/>
      <c r="R63" s="870"/>
      <c r="S63" s="870"/>
      <c r="T63" s="870"/>
      <c r="U63" s="870"/>
      <c r="V63" s="870"/>
      <c r="W63" s="870"/>
      <c r="X63" s="870"/>
      <c r="Y63" s="870"/>
      <c r="Z63" s="870"/>
      <c r="AA63" s="870"/>
      <c r="AB63" s="870"/>
      <c r="AC63" s="870"/>
      <c r="AD63" s="870"/>
      <c r="AE63" s="870"/>
      <c r="AF63" s="870"/>
      <c r="AG63" s="870"/>
      <c r="AH63" s="870"/>
      <c r="AI63" s="870"/>
      <c r="AJ63" s="870"/>
      <c r="AK63" s="870"/>
      <c r="AL63" s="870"/>
      <c r="AM63" s="870"/>
      <c r="AN63" s="870"/>
      <c r="AO63" s="870"/>
      <c r="AP63" s="870"/>
      <c r="AQ63" s="870"/>
      <c r="AR63" s="870"/>
      <c r="AS63" s="870"/>
      <c r="AT63" s="870"/>
      <c r="AU63" s="870"/>
      <c r="AV63" s="870"/>
      <c r="AW63" s="870"/>
      <c r="AX63" s="870"/>
      <c r="AY63" s="871"/>
    </row>
    <row r="64" spans="1:51" ht="119.8" hidden="1" customHeight="1">
      <c r="A64" s="1637"/>
      <c r="B64" s="799"/>
      <c r="C64" s="800"/>
      <c r="D64" s="872" t="s">
        <v>111</v>
      </c>
      <c r="E64" s="873"/>
      <c r="F64" s="873"/>
      <c r="G64" s="873"/>
      <c r="H64" s="873"/>
      <c r="I64" s="873"/>
      <c r="J64" s="873"/>
      <c r="K64" s="873"/>
      <c r="L64" s="873"/>
      <c r="M64" s="873"/>
      <c r="N64" s="873"/>
      <c r="O64" s="873"/>
      <c r="P64" s="873"/>
      <c r="Q64" s="873"/>
      <c r="R64" s="873"/>
      <c r="S64" s="873"/>
      <c r="T64" s="873"/>
      <c r="U64" s="873"/>
      <c r="V64" s="873"/>
      <c r="W64" s="873"/>
      <c r="X64" s="873"/>
      <c r="Y64" s="873"/>
      <c r="Z64" s="873"/>
      <c r="AA64" s="873"/>
      <c r="AB64" s="873"/>
      <c r="AC64" s="873"/>
      <c r="AD64" s="873"/>
      <c r="AE64" s="873"/>
      <c r="AF64" s="873"/>
      <c r="AG64" s="873"/>
      <c r="AH64" s="873"/>
      <c r="AI64" s="873"/>
      <c r="AJ64" s="873"/>
      <c r="AK64" s="873"/>
      <c r="AL64" s="873"/>
      <c r="AM64" s="873"/>
      <c r="AN64" s="873"/>
      <c r="AO64" s="873"/>
      <c r="AP64" s="873"/>
      <c r="AQ64" s="873"/>
      <c r="AR64" s="873"/>
      <c r="AS64" s="873"/>
      <c r="AT64" s="873"/>
      <c r="AU64" s="873"/>
      <c r="AV64" s="873"/>
      <c r="AW64" s="873"/>
      <c r="AX64" s="873"/>
      <c r="AY64" s="874"/>
    </row>
    <row r="65" spans="1:51" ht="20.95" customHeight="1">
      <c r="A65" s="1637"/>
      <c r="B65" s="698" t="s">
        <v>112</v>
      </c>
      <c r="C65" s="699"/>
      <c r="D65" s="699"/>
      <c r="E65" s="699"/>
      <c r="F65" s="699"/>
      <c r="G65" s="699"/>
      <c r="H65" s="699"/>
      <c r="I65" s="699"/>
      <c r="J65" s="699"/>
      <c r="K65" s="699"/>
      <c r="L65" s="699"/>
      <c r="M65" s="699"/>
      <c r="N65" s="699"/>
      <c r="O65" s="699"/>
      <c r="P65" s="699"/>
      <c r="Q65" s="699"/>
      <c r="R65" s="699"/>
      <c r="S65" s="699"/>
      <c r="T65" s="699"/>
      <c r="U65" s="699"/>
      <c r="V65" s="699"/>
      <c r="W65" s="699"/>
      <c r="X65" s="699"/>
      <c r="Y65" s="699"/>
      <c r="Z65" s="699"/>
      <c r="AA65" s="699"/>
      <c r="AB65" s="699"/>
      <c r="AC65" s="699"/>
      <c r="AD65" s="699"/>
      <c r="AE65" s="699"/>
      <c r="AF65" s="699"/>
      <c r="AG65" s="699"/>
      <c r="AH65" s="699"/>
      <c r="AI65" s="699"/>
      <c r="AJ65" s="699"/>
      <c r="AK65" s="699"/>
      <c r="AL65" s="699"/>
      <c r="AM65" s="699"/>
      <c r="AN65" s="699"/>
      <c r="AO65" s="699"/>
      <c r="AP65" s="699"/>
      <c r="AQ65" s="699"/>
      <c r="AR65" s="699"/>
      <c r="AS65" s="699"/>
      <c r="AT65" s="699"/>
      <c r="AU65" s="699"/>
      <c r="AV65" s="699"/>
      <c r="AW65" s="699"/>
      <c r="AX65" s="699"/>
      <c r="AY65" s="781"/>
    </row>
    <row r="66" spans="1:51" ht="122.4" customHeight="1">
      <c r="A66" s="1668"/>
      <c r="B66" s="1669" t="s">
        <v>2259</v>
      </c>
      <c r="C66" s="1090"/>
      <c r="D66" s="1090"/>
      <c r="E66" s="1090"/>
      <c r="F66" s="1264"/>
      <c r="G66" s="1265" t="s">
        <v>2260</v>
      </c>
      <c r="H66" s="1093"/>
      <c r="I66" s="1093"/>
      <c r="J66" s="1093"/>
      <c r="K66" s="1093"/>
      <c r="L66" s="1093"/>
      <c r="M66" s="1093"/>
      <c r="N66" s="1093"/>
      <c r="O66" s="1093"/>
      <c r="P66" s="1093"/>
      <c r="Q66" s="1093"/>
      <c r="R66" s="1093"/>
      <c r="S66" s="1093"/>
      <c r="T66" s="1093"/>
      <c r="U66" s="1093"/>
      <c r="V66" s="1093"/>
      <c r="W66" s="1093"/>
      <c r="X66" s="1093"/>
      <c r="Y66" s="1093"/>
      <c r="Z66" s="1093"/>
      <c r="AA66" s="1093"/>
      <c r="AB66" s="1093"/>
      <c r="AC66" s="1093"/>
      <c r="AD66" s="1093"/>
      <c r="AE66" s="1093"/>
      <c r="AF66" s="1093"/>
      <c r="AG66" s="1093"/>
      <c r="AH66" s="1093"/>
      <c r="AI66" s="1093"/>
      <c r="AJ66" s="1093"/>
      <c r="AK66" s="1093"/>
      <c r="AL66" s="1093"/>
      <c r="AM66" s="1093"/>
      <c r="AN66" s="1093"/>
      <c r="AO66" s="1093"/>
      <c r="AP66" s="1093"/>
      <c r="AQ66" s="1093"/>
      <c r="AR66" s="1093"/>
      <c r="AS66" s="1093"/>
      <c r="AT66" s="1093"/>
      <c r="AU66" s="1093"/>
      <c r="AV66" s="1093"/>
      <c r="AW66" s="1093"/>
      <c r="AX66" s="1093"/>
      <c r="AY66" s="1266"/>
    </row>
    <row r="67" spans="1:51" ht="18.350000000000001" customHeight="1">
      <c r="A67" s="1668"/>
      <c r="B67" s="882" t="s">
        <v>115</v>
      </c>
      <c r="C67" s="883"/>
      <c r="D67" s="883"/>
      <c r="E67" s="883"/>
      <c r="F67" s="883"/>
      <c r="G67" s="883"/>
      <c r="H67" s="883"/>
      <c r="I67" s="883"/>
      <c r="J67" s="883"/>
      <c r="K67" s="883"/>
      <c r="L67" s="883"/>
      <c r="M67" s="883"/>
      <c r="N67" s="883"/>
      <c r="O67" s="883"/>
      <c r="P67" s="883"/>
      <c r="Q67" s="883"/>
      <c r="R67" s="883"/>
      <c r="S67" s="883"/>
      <c r="T67" s="883"/>
      <c r="U67" s="883"/>
      <c r="V67" s="883"/>
      <c r="W67" s="883"/>
      <c r="X67" s="883"/>
      <c r="Y67" s="883"/>
      <c r="Z67" s="883"/>
      <c r="AA67" s="883"/>
      <c r="AB67" s="883"/>
      <c r="AC67" s="883"/>
      <c r="AD67" s="883"/>
      <c r="AE67" s="883"/>
      <c r="AF67" s="883"/>
      <c r="AG67" s="883"/>
      <c r="AH67" s="883"/>
      <c r="AI67" s="883"/>
      <c r="AJ67" s="883"/>
      <c r="AK67" s="883"/>
      <c r="AL67" s="883"/>
      <c r="AM67" s="883"/>
      <c r="AN67" s="883"/>
      <c r="AO67" s="883"/>
      <c r="AP67" s="883"/>
      <c r="AQ67" s="883"/>
      <c r="AR67" s="883"/>
      <c r="AS67" s="883"/>
      <c r="AT67" s="883"/>
      <c r="AU67" s="883"/>
      <c r="AV67" s="883"/>
      <c r="AW67" s="883"/>
      <c r="AX67" s="883"/>
      <c r="AY67" s="884"/>
    </row>
    <row r="68" spans="1:51" ht="145.5" customHeight="1" thickBot="1">
      <c r="A68" s="1668"/>
      <c r="B68" s="1670" t="s">
        <v>2261</v>
      </c>
      <c r="C68" s="1671"/>
      <c r="D68" s="1671"/>
      <c r="E68" s="1671"/>
      <c r="F68" s="1672"/>
      <c r="G68" s="2218" t="s">
        <v>2262</v>
      </c>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c r="AL68" s="1260"/>
      <c r="AM68" s="1260"/>
      <c r="AN68" s="1260"/>
      <c r="AO68" s="1260"/>
      <c r="AP68" s="1260"/>
      <c r="AQ68" s="1260"/>
      <c r="AR68" s="1260"/>
      <c r="AS68" s="1260"/>
      <c r="AT68" s="1260"/>
      <c r="AU68" s="1260"/>
      <c r="AV68" s="1260"/>
      <c r="AW68" s="1260"/>
      <c r="AX68" s="1260"/>
      <c r="AY68" s="1261"/>
    </row>
    <row r="69" spans="1:51" ht="19.649999999999999" customHeight="1">
      <c r="A69" s="1668"/>
      <c r="B69" s="891" t="s">
        <v>2263</v>
      </c>
      <c r="C69" s="892"/>
      <c r="D69" s="892"/>
      <c r="E69" s="892"/>
      <c r="F69" s="892"/>
      <c r="G69" s="892"/>
      <c r="H69" s="892"/>
      <c r="I69" s="892"/>
      <c r="J69" s="892"/>
      <c r="K69" s="892"/>
      <c r="L69" s="892"/>
      <c r="M69" s="892"/>
      <c r="N69" s="892"/>
      <c r="O69" s="892"/>
      <c r="P69" s="892"/>
      <c r="Q69" s="892"/>
      <c r="R69" s="892"/>
      <c r="S69" s="892"/>
      <c r="T69" s="892"/>
      <c r="U69" s="892"/>
      <c r="V69" s="892"/>
      <c r="W69" s="892"/>
      <c r="X69" s="892"/>
      <c r="Y69" s="892"/>
      <c r="Z69" s="892"/>
      <c r="AA69" s="892"/>
      <c r="AB69" s="892"/>
      <c r="AC69" s="892"/>
      <c r="AD69" s="892"/>
      <c r="AE69" s="892"/>
      <c r="AF69" s="892"/>
      <c r="AG69" s="892"/>
      <c r="AH69" s="892"/>
      <c r="AI69" s="892"/>
      <c r="AJ69" s="892"/>
      <c r="AK69" s="892"/>
      <c r="AL69" s="892"/>
      <c r="AM69" s="892"/>
      <c r="AN69" s="892"/>
      <c r="AO69" s="892"/>
      <c r="AP69" s="892"/>
      <c r="AQ69" s="892"/>
      <c r="AR69" s="892"/>
      <c r="AS69" s="892"/>
      <c r="AT69" s="892"/>
      <c r="AU69" s="892"/>
      <c r="AV69" s="892"/>
      <c r="AW69" s="892"/>
      <c r="AX69" s="892"/>
      <c r="AY69" s="893"/>
    </row>
    <row r="70" spans="1:51" ht="176.1" customHeight="1" thickBot="1">
      <c r="A70" s="1668"/>
      <c r="B70" s="1676"/>
      <c r="C70" s="1677"/>
      <c r="D70" s="1677"/>
      <c r="E70" s="1677"/>
      <c r="F70" s="1677"/>
      <c r="G70" s="1677"/>
      <c r="H70" s="1677"/>
      <c r="I70" s="1677"/>
      <c r="J70" s="1677"/>
      <c r="K70" s="1677"/>
      <c r="L70" s="1677"/>
      <c r="M70" s="1677"/>
      <c r="N70" s="1677"/>
      <c r="O70" s="1677"/>
      <c r="P70" s="1677"/>
      <c r="Q70" s="1677"/>
      <c r="R70" s="1677"/>
      <c r="S70" s="1677"/>
      <c r="T70" s="1677"/>
      <c r="U70" s="1677"/>
      <c r="V70" s="1677"/>
      <c r="W70" s="1677"/>
      <c r="X70" s="1677"/>
      <c r="Y70" s="1677"/>
      <c r="Z70" s="1677"/>
      <c r="AA70" s="1677"/>
      <c r="AB70" s="1677"/>
      <c r="AC70" s="1677"/>
      <c r="AD70" s="1677"/>
      <c r="AE70" s="1677"/>
      <c r="AF70" s="1677"/>
      <c r="AG70" s="1677"/>
      <c r="AH70" s="1677"/>
      <c r="AI70" s="1677"/>
      <c r="AJ70" s="1677"/>
      <c r="AK70" s="1677"/>
      <c r="AL70" s="1677"/>
      <c r="AM70" s="1677"/>
      <c r="AN70" s="1677"/>
      <c r="AO70" s="1677"/>
      <c r="AP70" s="1677"/>
      <c r="AQ70" s="1677"/>
      <c r="AR70" s="1677"/>
      <c r="AS70" s="1677"/>
      <c r="AT70" s="1677"/>
      <c r="AU70" s="1677"/>
      <c r="AV70" s="1677"/>
      <c r="AW70" s="1677"/>
      <c r="AX70" s="1677"/>
      <c r="AY70" s="1678"/>
    </row>
    <row r="71" spans="1:51" ht="19.649999999999999" customHeight="1">
      <c r="A71" s="1668"/>
      <c r="B71" s="897" t="s">
        <v>119</v>
      </c>
      <c r="C71" s="898"/>
      <c r="D71" s="898"/>
      <c r="E71" s="898"/>
      <c r="F71" s="898"/>
      <c r="G71" s="898"/>
      <c r="H71" s="898"/>
      <c r="I71" s="898"/>
      <c r="J71" s="898"/>
      <c r="K71" s="898"/>
      <c r="L71" s="898"/>
      <c r="M71" s="898"/>
      <c r="N71" s="898"/>
      <c r="O71" s="898"/>
      <c r="P71" s="898"/>
      <c r="Q71" s="898"/>
      <c r="R71" s="898"/>
      <c r="S71" s="898"/>
      <c r="T71" s="898"/>
      <c r="U71" s="898"/>
      <c r="V71" s="898"/>
      <c r="W71" s="898"/>
      <c r="X71" s="898"/>
      <c r="Y71" s="898"/>
      <c r="Z71" s="898"/>
      <c r="AA71" s="898"/>
      <c r="AB71" s="898"/>
      <c r="AC71" s="898"/>
      <c r="AD71" s="898"/>
      <c r="AE71" s="898"/>
      <c r="AF71" s="898"/>
      <c r="AG71" s="898"/>
      <c r="AH71" s="898"/>
      <c r="AI71" s="898"/>
      <c r="AJ71" s="898"/>
      <c r="AK71" s="898"/>
      <c r="AL71" s="898"/>
      <c r="AM71" s="898"/>
      <c r="AN71" s="898"/>
      <c r="AO71" s="898"/>
      <c r="AP71" s="898"/>
      <c r="AQ71" s="898"/>
      <c r="AR71" s="898"/>
      <c r="AS71" s="898"/>
      <c r="AT71" s="898"/>
      <c r="AU71" s="898"/>
      <c r="AV71" s="898"/>
      <c r="AW71" s="898"/>
      <c r="AX71" s="898"/>
      <c r="AY71" s="899"/>
    </row>
    <row r="72" spans="1:51" ht="20" customHeight="1">
      <c r="A72" s="1668"/>
      <c r="B72" s="900" t="s">
        <v>120</v>
      </c>
      <c r="C72" s="901"/>
      <c r="D72" s="901"/>
      <c r="E72" s="901"/>
      <c r="F72" s="901"/>
      <c r="G72" s="901"/>
      <c r="H72" s="901"/>
      <c r="I72" s="901"/>
      <c r="J72" s="901"/>
      <c r="K72" s="901"/>
      <c r="L72" s="902"/>
      <c r="M72" s="903" t="s">
        <v>2257</v>
      </c>
      <c r="N72" s="766"/>
      <c r="O72" s="766"/>
      <c r="P72" s="766"/>
      <c r="Q72" s="766"/>
      <c r="R72" s="766"/>
      <c r="S72" s="766"/>
      <c r="T72" s="766"/>
      <c r="U72" s="766"/>
      <c r="V72" s="766"/>
      <c r="W72" s="766"/>
      <c r="X72" s="766"/>
      <c r="Y72" s="766"/>
      <c r="Z72" s="766"/>
      <c r="AA72" s="767"/>
      <c r="AB72" s="901" t="s">
        <v>121</v>
      </c>
      <c r="AC72" s="901"/>
      <c r="AD72" s="901"/>
      <c r="AE72" s="901"/>
      <c r="AF72" s="901"/>
      <c r="AG72" s="901"/>
      <c r="AH72" s="901"/>
      <c r="AI72" s="901"/>
      <c r="AJ72" s="901"/>
      <c r="AK72" s="902"/>
      <c r="AL72" s="903" t="s">
        <v>2225</v>
      </c>
      <c r="AM72" s="766"/>
      <c r="AN72" s="766"/>
      <c r="AO72" s="766"/>
      <c r="AP72" s="766"/>
      <c r="AQ72" s="766"/>
      <c r="AR72" s="766"/>
      <c r="AS72" s="766"/>
      <c r="AT72" s="766"/>
      <c r="AU72" s="766"/>
      <c r="AV72" s="766"/>
      <c r="AW72" s="766"/>
      <c r="AX72" s="766"/>
      <c r="AY72" s="905"/>
    </row>
    <row r="73" spans="1:51" ht="2.95" customHeight="1">
      <c r="A73" s="1637"/>
      <c r="B73" s="774"/>
      <c r="C73" s="774"/>
      <c r="D73" s="1681"/>
      <c r="E73" s="1681"/>
      <c r="F73" s="1681"/>
      <c r="G73" s="1681"/>
      <c r="H73" s="1681"/>
      <c r="I73" s="1681"/>
      <c r="J73" s="1681"/>
      <c r="K73" s="1681"/>
      <c r="L73" s="1681"/>
      <c r="M73" s="1681"/>
      <c r="N73" s="1681"/>
      <c r="O73" s="1681"/>
      <c r="P73" s="1681"/>
      <c r="Q73" s="1681"/>
      <c r="R73" s="1681"/>
      <c r="S73" s="1681"/>
      <c r="T73" s="1681"/>
      <c r="U73" s="1681"/>
      <c r="V73" s="1681"/>
      <c r="W73" s="1681"/>
      <c r="X73" s="1681"/>
      <c r="Y73" s="1681"/>
      <c r="Z73" s="1681"/>
      <c r="AA73" s="1681"/>
      <c r="AB73" s="1681"/>
      <c r="AC73" s="1681"/>
      <c r="AD73" s="1681"/>
      <c r="AE73" s="1681"/>
      <c r="AF73" s="1681"/>
      <c r="AG73" s="1681"/>
      <c r="AH73" s="1681"/>
      <c r="AI73" s="1681"/>
      <c r="AJ73" s="1681"/>
      <c r="AK73" s="1681"/>
      <c r="AL73" s="1681"/>
      <c r="AM73" s="1681"/>
      <c r="AN73" s="1681"/>
      <c r="AO73" s="1681"/>
      <c r="AP73" s="1681"/>
      <c r="AQ73" s="1681"/>
      <c r="AR73" s="1681"/>
      <c r="AS73" s="1681"/>
      <c r="AT73" s="1681"/>
      <c r="AU73" s="1681"/>
      <c r="AV73" s="1681"/>
      <c r="AW73" s="1681"/>
      <c r="AX73" s="1681"/>
      <c r="AY73" s="1681"/>
    </row>
    <row r="74" spans="1:51" ht="2.95" customHeight="1" thickBot="1">
      <c r="A74" s="1637"/>
      <c r="B74" s="776"/>
      <c r="C74" s="776"/>
      <c r="D74" s="1682"/>
      <c r="E74" s="1682"/>
      <c r="F74" s="1682"/>
      <c r="G74" s="1682"/>
      <c r="H74" s="1682"/>
      <c r="I74" s="1682"/>
      <c r="J74" s="1682"/>
      <c r="K74" s="1682"/>
      <c r="L74" s="1682"/>
      <c r="M74" s="1682"/>
      <c r="N74" s="1682"/>
      <c r="O74" s="1682"/>
      <c r="P74" s="1682"/>
      <c r="Q74" s="1682"/>
      <c r="R74" s="1682"/>
      <c r="S74" s="1682"/>
      <c r="T74" s="1682"/>
      <c r="U74" s="1682"/>
      <c r="V74" s="1682"/>
      <c r="W74" s="1682"/>
      <c r="X74" s="1682"/>
      <c r="Y74" s="1682"/>
      <c r="Z74" s="1682"/>
      <c r="AA74" s="1682"/>
      <c r="AB74" s="1682"/>
      <c r="AC74" s="1682"/>
      <c r="AD74" s="1682"/>
      <c r="AE74" s="1682"/>
      <c r="AF74" s="1682"/>
      <c r="AG74" s="1682"/>
      <c r="AH74" s="1682"/>
      <c r="AI74" s="1682"/>
      <c r="AJ74" s="1682"/>
      <c r="AK74" s="1682"/>
      <c r="AL74" s="1682"/>
      <c r="AM74" s="1682"/>
      <c r="AN74" s="1682"/>
      <c r="AO74" s="1682"/>
      <c r="AP74" s="1682"/>
      <c r="AQ74" s="1682"/>
      <c r="AR74" s="1682"/>
      <c r="AS74" s="1682"/>
      <c r="AT74" s="1682"/>
      <c r="AU74" s="1682"/>
      <c r="AV74" s="1682"/>
      <c r="AW74" s="1682"/>
      <c r="AX74" s="1682"/>
      <c r="AY74" s="1682"/>
    </row>
    <row r="75" spans="1:51" ht="56.8" customHeight="1">
      <c r="A75" s="1668"/>
      <c r="B75" s="907" t="s">
        <v>243</v>
      </c>
      <c r="C75" s="908"/>
      <c r="D75" s="908"/>
      <c r="E75" s="908"/>
      <c r="F75" s="908"/>
      <c r="G75" s="909"/>
      <c r="H75" s="910" t="s">
        <v>463</v>
      </c>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2"/>
    </row>
    <row r="76" spans="1:51" ht="28.35" customHeight="1">
      <c r="A76" s="1637"/>
      <c r="B76" s="585"/>
      <c r="C76" s="586"/>
      <c r="D76" s="586"/>
      <c r="E76" s="586"/>
      <c r="F76" s="586"/>
      <c r="G76" s="587"/>
      <c r="H76" s="913"/>
      <c r="I76" s="917"/>
      <c r="J76" s="917"/>
      <c r="K76" s="917"/>
      <c r="L76" s="917"/>
      <c r="M76" s="917"/>
      <c r="N76" s="917"/>
      <c r="O76" s="917"/>
      <c r="P76" s="917"/>
      <c r="Q76" s="917"/>
      <c r="R76" s="917"/>
      <c r="S76" s="917"/>
      <c r="T76" s="917"/>
      <c r="U76" s="917"/>
      <c r="V76" s="917"/>
      <c r="W76" s="917"/>
      <c r="X76" s="917"/>
      <c r="Y76" s="917"/>
      <c r="Z76" s="917"/>
      <c r="AA76" s="917"/>
      <c r="AB76" s="917"/>
      <c r="AC76" s="917"/>
      <c r="AD76" s="917"/>
      <c r="AE76" s="917"/>
      <c r="AF76" s="917"/>
      <c r="AG76" s="917"/>
      <c r="AH76" s="917"/>
      <c r="AI76" s="917"/>
      <c r="AJ76" s="917"/>
      <c r="AK76" s="917"/>
      <c r="AL76" s="917"/>
      <c r="AM76" s="917"/>
      <c r="AN76" s="917"/>
      <c r="AO76" s="917"/>
      <c r="AP76" s="917"/>
      <c r="AQ76" s="917"/>
      <c r="AR76" s="917"/>
      <c r="AS76" s="917"/>
      <c r="AT76" s="917"/>
      <c r="AU76" s="917"/>
      <c r="AV76" s="917"/>
      <c r="AW76" s="917"/>
      <c r="AX76" s="917"/>
      <c r="AY76" s="918"/>
    </row>
    <row r="77" spans="1:51" ht="28.35" customHeight="1">
      <c r="A77" s="1637"/>
      <c r="B77" s="585"/>
      <c r="C77" s="586"/>
      <c r="D77" s="586"/>
      <c r="E77" s="586"/>
      <c r="F77" s="586"/>
      <c r="G77" s="587"/>
      <c r="H77" s="913"/>
      <c r="I77" s="917"/>
      <c r="J77" s="917"/>
      <c r="K77" s="917"/>
      <c r="L77" s="917"/>
      <c r="M77" s="917"/>
      <c r="N77" s="917"/>
      <c r="O77" s="917"/>
      <c r="P77" s="917"/>
      <c r="Q77" s="917"/>
      <c r="R77" s="917"/>
      <c r="S77" s="917"/>
      <c r="T77" s="917"/>
      <c r="U77" s="917"/>
      <c r="V77" s="917"/>
      <c r="W77" s="917"/>
      <c r="X77" s="917"/>
      <c r="Y77" s="917"/>
      <c r="Z77" s="917"/>
      <c r="AA77" s="917"/>
      <c r="AB77" s="917"/>
      <c r="AC77" s="917"/>
      <c r="AD77" s="917"/>
      <c r="AE77" s="917"/>
      <c r="AF77" s="917"/>
      <c r="AG77" s="917"/>
      <c r="AH77" s="917"/>
      <c r="AI77" s="917"/>
      <c r="AJ77" s="917"/>
      <c r="AK77" s="917"/>
      <c r="AL77" s="917"/>
      <c r="AM77" s="917"/>
      <c r="AN77" s="917"/>
      <c r="AO77" s="917"/>
      <c r="AP77" s="917"/>
      <c r="AQ77" s="917"/>
      <c r="AR77" s="917"/>
      <c r="AS77" s="917"/>
      <c r="AT77" s="917"/>
      <c r="AU77" s="917"/>
      <c r="AV77" s="917"/>
      <c r="AW77" s="917"/>
      <c r="AX77" s="917"/>
      <c r="AY77" s="918"/>
    </row>
    <row r="78" spans="1:51" ht="28.35" customHeight="1">
      <c r="A78" s="1637"/>
      <c r="B78" s="585"/>
      <c r="C78" s="586"/>
      <c r="D78" s="586"/>
      <c r="E78" s="586"/>
      <c r="F78" s="586"/>
      <c r="G78" s="587"/>
      <c r="H78" s="913"/>
      <c r="I78" s="917"/>
      <c r="J78" s="917"/>
      <c r="K78" s="917"/>
      <c r="L78" s="917"/>
      <c r="M78" s="917"/>
      <c r="N78" s="917"/>
      <c r="O78" s="917"/>
      <c r="P78" s="917"/>
      <c r="Q78" s="917"/>
      <c r="R78" s="917"/>
      <c r="S78" s="917"/>
      <c r="T78" s="917"/>
      <c r="U78" s="917"/>
      <c r="V78" s="917"/>
      <c r="W78" s="917"/>
      <c r="X78" s="917"/>
      <c r="Y78" s="917"/>
      <c r="Z78" s="917"/>
      <c r="AA78" s="917"/>
      <c r="AB78" s="917"/>
      <c r="AC78" s="917"/>
      <c r="AD78" s="917"/>
      <c r="AE78" s="917"/>
      <c r="AF78" s="917"/>
      <c r="AG78" s="917"/>
      <c r="AH78" s="917"/>
      <c r="AI78" s="917"/>
      <c r="AJ78" s="917"/>
      <c r="AK78" s="917"/>
      <c r="AL78" s="917"/>
      <c r="AM78" s="917"/>
      <c r="AN78" s="917"/>
      <c r="AO78" s="917"/>
      <c r="AP78" s="917"/>
      <c r="AQ78" s="917"/>
      <c r="AR78" s="917"/>
      <c r="AS78" s="917"/>
      <c r="AT78" s="917"/>
      <c r="AU78" s="917"/>
      <c r="AV78" s="917"/>
      <c r="AW78" s="917"/>
      <c r="AX78" s="917"/>
      <c r="AY78" s="918"/>
    </row>
    <row r="79" spans="1:51" ht="28.35" customHeight="1">
      <c r="A79" s="1637"/>
      <c r="B79" s="585"/>
      <c r="C79" s="586"/>
      <c r="D79" s="586"/>
      <c r="E79" s="586"/>
      <c r="F79" s="586"/>
      <c r="G79" s="587"/>
      <c r="H79" s="913"/>
      <c r="I79" s="917"/>
      <c r="J79" s="917"/>
      <c r="K79" s="917"/>
      <c r="L79" s="917"/>
      <c r="M79" s="917"/>
      <c r="N79" s="917"/>
      <c r="O79" s="917"/>
      <c r="P79" s="917"/>
      <c r="Q79" s="917"/>
      <c r="R79" s="917"/>
      <c r="S79" s="917"/>
      <c r="T79" s="917"/>
      <c r="U79" s="917"/>
      <c r="V79" s="917"/>
      <c r="W79" s="917"/>
      <c r="X79" s="917"/>
      <c r="Y79" s="917"/>
      <c r="Z79" s="917"/>
      <c r="AA79" s="917"/>
      <c r="AB79" s="917"/>
      <c r="AC79" s="917"/>
      <c r="AD79" s="917"/>
      <c r="AE79" s="917"/>
      <c r="AF79" s="917"/>
      <c r="AG79" s="917"/>
      <c r="AH79" s="917"/>
      <c r="AI79" s="917"/>
      <c r="AJ79" s="917"/>
      <c r="AK79" s="917"/>
      <c r="AL79" s="917"/>
      <c r="AM79" s="917"/>
      <c r="AN79" s="917"/>
      <c r="AO79" s="917"/>
      <c r="AP79" s="917"/>
      <c r="AQ79" s="917"/>
      <c r="AR79" s="917"/>
      <c r="AS79" s="917"/>
      <c r="AT79" s="917"/>
      <c r="AU79" s="917"/>
      <c r="AV79" s="917"/>
      <c r="AW79" s="917"/>
      <c r="AX79" s="917"/>
      <c r="AY79" s="918"/>
    </row>
    <row r="80" spans="1:51" ht="28.35" customHeight="1">
      <c r="A80" s="1637"/>
      <c r="B80" s="585"/>
      <c r="C80" s="586"/>
      <c r="D80" s="586"/>
      <c r="E80" s="586"/>
      <c r="F80" s="586"/>
      <c r="G80" s="587"/>
      <c r="H80" s="913"/>
      <c r="I80" s="917"/>
      <c r="J80" s="917"/>
      <c r="K80" s="917"/>
      <c r="L80" s="917"/>
      <c r="M80" s="917"/>
      <c r="N80" s="917"/>
      <c r="O80" s="917"/>
      <c r="P80" s="917"/>
      <c r="Q80" s="917"/>
      <c r="R80" s="917"/>
      <c r="S80" s="917"/>
      <c r="T80" s="917"/>
      <c r="U80" s="917"/>
      <c r="V80" s="917"/>
      <c r="W80" s="917"/>
      <c r="X80" s="917"/>
      <c r="Y80" s="917"/>
      <c r="Z80" s="917"/>
      <c r="AA80" s="917"/>
      <c r="AB80" s="917"/>
      <c r="AC80" s="917"/>
      <c r="AD80" s="917"/>
      <c r="AE80" s="917"/>
      <c r="AF80" s="917"/>
      <c r="AG80" s="917"/>
      <c r="AH80" s="917"/>
      <c r="AI80" s="917"/>
      <c r="AJ80" s="917"/>
      <c r="AK80" s="917"/>
      <c r="AL80" s="917"/>
      <c r="AM80" s="917"/>
      <c r="AN80" s="917"/>
      <c r="AO80" s="917"/>
      <c r="AP80" s="917"/>
      <c r="AQ80" s="917"/>
      <c r="AR80" s="917"/>
      <c r="AS80" s="917"/>
      <c r="AT80" s="917"/>
      <c r="AU80" s="917"/>
      <c r="AV80" s="917"/>
      <c r="AW80" s="917"/>
      <c r="AX80" s="917"/>
      <c r="AY80" s="918"/>
    </row>
    <row r="81" spans="1:51" ht="28.35" customHeight="1">
      <c r="A81" s="1637"/>
      <c r="B81" s="585"/>
      <c r="C81" s="586"/>
      <c r="D81" s="586"/>
      <c r="E81" s="586"/>
      <c r="F81" s="586"/>
      <c r="G81" s="587"/>
      <c r="H81" s="913"/>
      <c r="I81" s="917"/>
      <c r="J81" s="917"/>
      <c r="K81" s="917"/>
      <c r="L81" s="917"/>
      <c r="M81" s="917"/>
      <c r="N81" s="917"/>
      <c r="O81" s="917"/>
      <c r="P81" s="917"/>
      <c r="Q81" s="917"/>
      <c r="R81" s="917"/>
      <c r="S81" s="917"/>
      <c r="T81" s="917"/>
      <c r="U81" s="917"/>
      <c r="V81" s="917"/>
      <c r="W81" s="917"/>
      <c r="X81" s="917"/>
      <c r="Y81" s="917"/>
      <c r="Z81" s="917"/>
      <c r="AA81" s="917"/>
      <c r="AB81" s="917"/>
      <c r="AC81" s="917"/>
      <c r="AD81" s="917"/>
      <c r="AE81" s="917"/>
      <c r="AF81" s="917"/>
      <c r="AG81" s="917"/>
      <c r="AH81" s="917"/>
      <c r="AI81" s="917"/>
      <c r="AJ81" s="917"/>
      <c r="AK81" s="917"/>
      <c r="AL81" s="917"/>
      <c r="AM81" s="917"/>
      <c r="AN81" s="917"/>
      <c r="AO81" s="917"/>
      <c r="AP81" s="917"/>
      <c r="AQ81" s="917"/>
      <c r="AR81" s="917"/>
      <c r="AS81" s="917"/>
      <c r="AT81" s="917"/>
      <c r="AU81" s="917"/>
      <c r="AV81" s="917"/>
      <c r="AW81" s="917"/>
      <c r="AX81" s="917"/>
      <c r="AY81" s="918"/>
    </row>
    <row r="82" spans="1:51" ht="28.35" customHeight="1">
      <c r="A82" s="1637"/>
      <c r="B82" s="585"/>
      <c r="C82" s="586"/>
      <c r="D82" s="586"/>
      <c r="E82" s="586"/>
      <c r="F82" s="586"/>
      <c r="G82" s="587"/>
      <c r="H82" s="913"/>
      <c r="I82" s="917"/>
      <c r="J82" s="917"/>
      <c r="K82" s="917"/>
      <c r="L82" s="917"/>
      <c r="M82" s="917"/>
      <c r="N82" s="917"/>
      <c r="O82" s="917"/>
      <c r="P82" s="917"/>
      <c r="Q82" s="917"/>
      <c r="R82" s="917"/>
      <c r="S82" s="917"/>
      <c r="T82" s="917"/>
      <c r="U82" s="917"/>
      <c r="V82" s="917"/>
      <c r="W82" s="917"/>
      <c r="X82" s="917"/>
      <c r="Y82" s="917"/>
      <c r="Z82" s="917"/>
      <c r="AA82" s="917"/>
      <c r="AB82" s="917"/>
      <c r="AC82" s="917"/>
      <c r="AD82" s="917"/>
      <c r="AE82" s="917"/>
      <c r="AF82" s="917"/>
      <c r="AG82" s="917"/>
      <c r="AH82" s="917"/>
      <c r="AI82" s="917"/>
      <c r="AJ82" s="917"/>
      <c r="AK82" s="917"/>
      <c r="AL82" s="917"/>
      <c r="AM82" s="917"/>
      <c r="AN82" s="917"/>
      <c r="AO82" s="917"/>
      <c r="AP82" s="917"/>
      <c r="AQ82" s="917"/>
      <c r="AR82" s="917"/>
      <c r="AS82" s="917"/>
      <c r="AT82" s="917"/>
      <c r="AU82" s="917"/>
      <c r="AV82" s="917"/>
      <c r="AW82" s="917"/>
      <c r="AX82" s="917"/>
      <c r="AY82" s="918"/>
    </row>
    <row r="83" spans="1:51" ht="28.35" customHeight="1">
      <c r="A83" s="1637"/>
      <c r="B83" s="585"/>
      <c r="C83" s="586"/>
      <c r="D83" s="586"/>
      <c r="E83" s="586"/>
      <c r="F83" s="586"/>
      <c r="G83" s="587"/>
      <c r="H83" s="913"/>
      <c r="I83" s="917"/>
      <c r="J83" s="917"/>
      <c r="K83" s="917"/>
      <c r="L83" s="917"/>
      <c r="M83" s="917"/>
      <c r="N83" s="917"/>
      <c r="O83" s="917"/>
      <c r="P83" s="917"/>
      <c r="Q83" s="917"/>
      <c r="R83" s="917"/>
      <c r="S83" s="917"/>
      <c r="T83" s="917"/>
      <c r="U83" s="917"/>
      <c r="V83" s="917"/>
      <c r="W83" s="917"/>
      <c r="X83" s="917"/>
      <c r="Y83" s="917"/>
      <c r="Z83" s="917"/>
      <c r="AA83" s="917"/>
      <c r="AB83" s="917"/>
      <c r="AC83" s="917"/>
      <c r="AD83" s="917"/>
      <c r="AE83" s="917"/>
      <c r="AF83" s="917"/>
      <c r="AG83" s="917"/>
      <c r="AH83" s="917"/>
      <c r="AI83" s="917"/>
      <c r="AJ83" s="917"/>
      <c r="AK83" s="917"/>
      <c r="AL83" s="917"/>
      <c r="AM83" s="917"/>
      <c r="AN83" s="917"/>
      <c r="AO83" s="917"/>
      <c r="AP83" s="917"/>
      <c r="AQ83" s="917"/>
      <c r="AR83" s="917"/>
      <c r="AS83" s="917"/>
      <c r="AT83" s="917"/>
      <c r="AU83" s="917"/>
      <c r="AV83" s="917"/>
      <c r="AW83" s="917"/>
      <c r="AX83" s="917"/>
      <c r="AY83" s="918"/>
    </row>
    <row r="84" spans="1:51" ht="28.35" customHeight="1">
      <c r="A84" s="1637"/>
      <c r="B84" s="585"/>
      <c r="C84" s="586"/>
      <c r="D84" s="586"/>
      <c r="E84" s="586"/>
      <c r="F84" s="586"/>
      <c r="G84" s="587"/>
      <c r="H84" s="913"/>
      <c r="I84" s="917"/>
      <c r="J84" s="917"/>
      <c r="K84" s="917"/>
      <c r="L84" s="917"/>
      <c r="M84" s="917"/>
      <c r="N84" s="917"/>
      <c r="O84" s="917"/>
      <c r="P84" s="917"/>
      <c r="Q84" s="917"/>
      <c r="R84" s="917"/>
      <c r="S84" s="917"/>
      <c r="T84" s="917"/>
      <c r="U84" s="917"/>
      <c r="V84" s="917"/>
      <c r="W84" s="917"/>
      <c r="X84" s="917"/>
      <c r="Y84" s="917"/>
      <c r="Z84" s="917"/>
      <c r="AA84" s="917"/>
      <c r="AB84" s="917"/>
      <c r="AC84" s="917"/>
      <c r="AD84" s="917"/>
      <c r="AE84" s="917"/>
      <c r="AF84" s="917"/>
      <c r="AG84" s="917"/>
      <c r="AH84" s="917"/>
      <c r="AI84" s="917"/>
      <c r="AJ84" s="917"/>
      <c r="AK84" s="917"/>
      <c r="AL84" s="917"/>
      <c r="AM84" s="917"/>
      <c r="AN84" s="917"/>
      <c r="AO84" s="917"/>
      <c r="AP84" s="917"/>
      <c r="AQ84" s="917"/>
      <c r="AR84" s="917"/>
      <c r="AS84" s="917"/>
      <c r="AT84" s="917"/>
      <c r="AU84" s="917"/>
      <c r="AV84" s="917"/>
      <c r="AW84" s="917"/>
      <c r="AX84" s="917"/>
      <c r="AY84" s="918"/>
    </row>
    <row r="85" spans="1:51" ht="28.35" customHeight="1">
      <c r="A85" s="1637"/>
      <c r="B85" s="585"/>
      <c r="C85" s="586"/>
      <c r="D85" s="586"/>
      <c r="E85" s="586"/>
      <c r="F85" s="586"/>
      <c r="G85" s="587"/>
      <c r="H85" s="913"/>
      <c r="I85" s="917"/>
      <c r="J85" s="917"/>
      <c r="K85" s="917"/>
      <c r="L85" s="917"/>
      <c r="M85" s="917"/>
      <c r="N85" s="917"/>
      <c r="O85" s="917"/>
      <c r="P85" s="917"/>
      <c r="Q85" s="917"/>
      <c r="R85" s="917"/>
      <c r="S85" s="917"/>
      <c r="T85" s="917"/>
      <c r="U85" s="917"/>
      <c r="V85" s="917"/>
      <c r="W85" s="917"/>
      <c r="X85" s="917"/>
      <c r="Y85" s="917"/>
      <c r="Z85" s="917"/>
      <c r="AA85" s="917"/>
      <c r="AB85" s="917"/>
      <c r="AC85" s="917"/>
      <c r="AD85" s="917"/>
      <c r="AE85" s="917"/>
      <c r="AF85" s="917"/>
      <c r="AG85" s="917"/>
      <c r="AH85" s="917"/>
      <c r="AI85" s="917"/>
      <c r="AJ85" s="917"/>
      <c r="AK85" s="917"/>
      <c r="AL85" s="917"/>
      <c r="AM85" s="917"/>
      <c r="AN85" s="917"/>
      <c r="AO85" s="917"/>
      <c r="AP85" s="917"/>
      <c r="AQ85" s="917"/>
      <c r="AR85" s="917"/>
      <c r="AS85" s="917"/>
      <c r="AT85" s="917"/>
      <c r="AU85" s="917"/>
      <c r="AV85" s="917"/>
      <c r="AW85" s="917"/>
      <c r="AX85" s="917"/>
      <c r="AY85" s="918"/>
    </row>
    <row r="86" spans="1:51" ht="28.35" customHeight="1">
      <c r="A86" s="1637"/>
      <c r="B86" s="585"/>
      <c r="C86" s="586"/>
      <c r="D86" s="586"/>
      <c r="E86" s="586"/>
      <c r="F86" s="586"/>
      <c r="G86" s="587"/>
      <c r="H86" s="913"/>
      <c r="I86" s="917"/>
      <c r="J86" s="917"/>
      <c r="K86" s="917"/>
      <c r="L86" s="917"/>
      <c r="M86" s="917"/>
      <c r="N86" s="917"/>
      <c r="O86" s="917"/>
      <c r="P86" s="917"/>
      <c r="Q86" s="917"/>
      <c r="R86" s="917"/>
      <c r="S86" s="917"/>
      <c r="T86" s="917"/>
      <c r="U86" s="917"/>
      <c r="V86" s="917"/>
      <c r="W86" s="917"/>
      <c r="X86" s="917"/>
      <c r="Y86" s="917"/>
      <c r="Z86" s="917"/>
      <c r="AA86" s="4452"/>
      <c r="AB86" s="4453"/>
      <c r="AC86" s="4453"/>
      <c r="AD86" s="4453"/>
      <c r="AE86" s="4453"/>
      <c r="AF86" s="4453"/>
      <c r="AG86" s="4453"/>
      <c r="AH86" s="4453"/>
      <c r="AI86" s="4453"/>
      <c r="AJ86" s="917"/>
      <c r="AK86" s="917"/>
      <c r="AL86" s="917"/>
      <c r="AM86" s="917"/>
      <c r="AN86" s="917"/>
      <c r="AO86" s="917"/>
      <c r="AP86" s="917"/>
      <c r="AQ86" s="917"/>
      <c r="AR86" s="917"/>
      <c r="AS86" s="917"/>
      <c r="AT86" s="917"/>
      <c r="AU86" s="917"/>
      <c r="AV86" s="917"/>
      <c r="AW86" s="917"/>
      <c r="AX86" s="917"/>
      <c r="AY86" s="918"/>
    </row>
    <row r="87" spans="1:51" ht="28.35" customHeight="1">
      <c r="A87" s="1637"/>
      <c r="B87" s="585"/>
      <c r="C87" s="586"/>
      <c r="D87" s="586"/>
      <c r="E87" s="586"/>
      <c r="F87" s="586"/>
      <c r="G87" s="587"/>
      <c r="H87" s="913"/>
      <c r="I87" s="4454"/>
      <c r="J87" s="917"/>
      <c r="K87" s="917"/>
      <c r="L87" s="917"/>
      <c r="M87" s="917"/>
      <c r="N87" s="917"/>
      <c r="O87" s="917"/>
      <c r="P87" s="917"/>
      <c r="Q87" s="917"/>
      <c r="R87" s="917"/>
      <c r="S87" s="917"/>
      <c r="T87" s="917"/>
      <c r="U87" s="917"/>
      <c r="V87" s="917"/>
      <c r="W87" s="917"/>
      <c r="X87" s="917"/>
      <c r="Y87" s="917"/>
      <c r="Z87" s="917"/>
      <c r="AA87" s="4453"/>
      <c r="AB87" s="4453"/>
      <c r="AC87" s="4453"/>
      <c r="AD87" s="4453"/>
      <c r="AE87" s="4453"/>
      <c r="AF87" s="4453"/>
      <c r="AG87" s="4453"/>
      <c r="AH87" s="4453"/>
      <c r="AI87" s="4453"/>
      <c r="AJ87" s="917"/>
      <c r="AK87" s="917"/>
      <c r="AL87" s="917"/>
      <c r="AM87" s="917"/>
      <c r="AN87" s="917"/>
      <c r="AO87" s="917"/>
      <c r="AP87" s="917"/>
      <c r="AQ87" s="917"/>
      <c r="AR87" s="917"/>
      <c r="AS87" s="917"/>
      <c r="AT87" s="917"/>
      <c r="AU87" s="917"/>
      <c r="AV87" s="917"/>
      <c r="AW87" s="917"/>
      <c r="AX87" s="917"/>
      <c r="AY87" s="918"/>
    </row>
    <row r="88" spans="1:51" ht="28.35" customHeight="1">
      <c r="A88" s="1637"/>
      <c r="B88" s="585"/>
      <c r="C88" s="586"/>
      <c r="D88" s="586"/>
      <c r="E88" s="586"/>
      <c r="F88" s="586"/>
      <c r="G88" s="587"/>
      <c r="H88" s="913"/>
      <c r="I88" s="917"/>
      <c r="J88" s="917"/>
      <c r="K88" s="917"/>
      <c r="L88" s="917"/>
      <c r="M88" s="917"/>
      <c r="N88" s="917"/>
      <c r="O88" s="917"/>
      <c r="P88" s="917"/>
      <c r="Q88" s="917"/>
      <c r="R88" s="917"/>
      <c r="S88" s="917"/>
      <c r="T88" s="917"/>
      <c r="U88" s="917"/>
      <c r="V88" s="917"/>
      <c r="W88" s="917"/>
      <c r="X88" s="917"/>
      <c r="Y88" s="917"/>
      <c r="Z88" s="917"/>
      <c r="AA88" s="917"/>
      <c r="AB88" s="917"/>
      <c r="AC88" s="917"/>
      <c r="AD88" s="917"/>
      <c r="AE88" s="917"/>
      <c r="AF88" s="917"/>
      <c r="AG88" s="917"/>
      <c r="AH88" s="917"/>
      <c r="AI88" s="917"/>
      <c r="AJ88" s="917"/>
      <c r="AK88" s="917"/>
      <c r="AL88" s="917"/>
      <c r="AM88" s="917"/>
      <c r="AN88" s="917"/>
      <c r="AO88" s="917"/>
      <c r="AP88" s="917"/>
      <c r="AQ88" s="917"/>
      <c r="AR88" s="917"/>
      <c r="AS88" s="917"/>
      <c r="AT88" s="917"/>
      <c r="AU88" s="917"/>
      <c r="AV88" s="917"/>
      <c r="AW88" s="917"/>
      <c r="AX88" s="917"/>
      <c r="AY88" s="918"/>
    </row>
    <row r="89" spans="1:51" ht="28.35" customHeight="1">
      <c r="A89" s="1637"/>
      <c r="B89" s="585"/>
      <c r="C89" s="586"/>
      <c r="D89" s="586"/>
      <c r="E89" s="586"/>
      <c r="F89" s="586"/>
      <c r="G89" s="587"/>
      <c r="H89" s="913"/>
      <c r="I89" s="917"/>
      <c r="J89" s="917"/>
      <c r="K89" s="917"/>
      <c r="L89" s="917"/>
      <c r="M89" s="917"/>
      <c r="N89" s="917"/>
      <c r="O89" s="917"/>
      <c r="P89" s="917"/>
      <c r="Q89" s="917"/>
      <c r="R89" s="917"/>
      <c r="S89" s="917"/>
      <c r="T89" s="917"/>
      <c r="U89" s="917"/>
      <c r="V89" s="917"/>
      <c r="W89" s="917"/>
      <c r="X89" s="917"/>
      <c r="Y89" s="917"/>
      <c r="Z89" s="917"/>
      <c r="AA89" s="917"/>
      <c r="AB89" s="917"/>
      <c r="AC89" s="917"/>
      <c r="AD89" s="917"/>
      <c r="AE89" s="917"/>
      <c r="AF89" s="917"/>
      <c r="AG89" s="917"/>
      <c r="AH89" s="917"/>
      <c r="AI89" s="917"/>
      <c r="AJ89" s="917"/>
      <c r="AK89" s="917"/>
      <c r="AL89" s="917"/>
      <c r="AM89" s="917"/>
      <c r="AN89" s="917"/>
      <c r="AO89" s="917"/>
      <c r="AP89" s="917"/>
      <c r="AQ89" s="917"/>
      <c r="AR89" s="917"/>
      <c r="AS89" s="917"/>
      <c r="AT89" s="917"/>
      <c r="AU89" s="917"/>
      <c r="AV89" s="917"/>
      <c r="AW89" s="917"/>
      <c r="AX89" s="917"/>
      <c r="AY89" s="918"/>
    </row>
    <row r="90" spans="1:51" ht="28.35" customHeight="1">
      <c r="A90" s="1637"/>
      <c r="B90" s="585"/>
      <c r="C90" s="586"/>
      <c r="D90" s="586"/>
      <c r="E90" s="586"/>
      <c r="F90" s="586"/>
      <c r="G90" s="587"/>
      <c r="H90" s="913"/>
      <c r="I90" s="917"/>
      <c r="J90" s="917"/>
      <c r="K90" s="917"/>
      <c r="L90" s="917"/>
      <c r="M90" s="917"/>
      <c r="N90" s="917"/>
      <c r="O90" s="917"/>
      <c r="P90" s="917"/>
      <c r="Q90" s="917"/>
      <c r="R90" s="917"/>
      <c r="S90" s="917"/>
      <c r="T90" s="917"/>
      <c r="U90" s="917"/>
      <c r="V90" s="917"/>
      <c r="W90" s="917"/>
      <c r="X90" s="917"/>
      <c r="Y90" s="917"/>
      <c r="Z90" s="917"/>
      <c r="AA90" s="917"/>
      <c r="AB90" s="917"/>
      <c r="AC90" s="917"/>
      <c r="AD90" s="917"/>
      <c r="AE90" s="917"/>
      <c r="AF90" s="917"/>
      <c r="AG90" s="917"/>
      <c r="AH90" s="917"/>
      <c r="AI90" s="917"/>
      <c r="AJ90" s="917"/>
      <c r="AK90" s="917"/>
      <c r="AL90" s="917"/>
      <c r="AM90" s="917"/>
      <c r="AN90" s="917"/>
      <c r="AO90" s="917"/>
      <c r="AP90" s="917"/>
      <c r="AQ90" s="917"/>
      <c r="AR90" s="917"/>
      <c r="AS90" s="917"/>
      <c r="AT90" s="917"/>
      <c r="AU90" s="917"/>
      <c r="AV90" s="917"/>
      <c r="AW90" s="917"/>
      <c r="AX90" s="917"/>
      <c r="AY90" s="918"/>
    </row>
    <row r="91" spans="1:51" ht="28.35" customHeight="1">
      <c r="A91" s="1637"/>
      <c r="B91" s="585"/>
      <c r="C91" s="586"/>
      <c r="D91" s="586"/>
      <c r="E91" s="586"/>
      <c r="F91" s="586"/>
      <c r="G91" s="587"/>
      <c r="H91" s="913"/>
      <c r="I91" s="917"/>
      <c r="J91" s="917"/>
      <c r="K91" s="917"/>
      <c r="L91" s="917"/>
      <c r="M91" s="917"/>
      <c r="N91" s="917"/>
      <c r="O91" s="917"/>
      <c r="P91" s="917"/>
      <c r="Q91" s="917"/>
      <c r="R91" s="917"/>
      <c r="S91" s="917"/>
      <c r="T91" s="917"/>
      <c r="U91" s="917"/>
      <c r="V91" s="917"/>
      <c r="W91" s="917"/>
      <c r="X91" s="917"/>
      <c r="Y91" s="917"/>
      <c r="Z91" s="917"/>
      <c r="AA91" s="917"/>
      <c r="AB91" s="917"/>
      <c r="AC91" s="917"/>
      <c r="AD91" s="917"/>
      <c r="AE91" s="917"/>
      <c r="AF91" s="917"/>
      <c r="AG91" s="917"/>
      <c r="AH91" s="917"/>
      <c r="AI91" s="917"/>
      <c r="AJ91" s="917"/>
      <c r="AK91" s="917"/>
      <c r="AL91" s="917"/>
      <c r="AM91" s="917"/>
      <c r="AN91" s="917"/>
      <c r="AO91" s="917"/>
      <c r="AP91" s="917"/>
      <c r="AQ91" s="917"/>
      <c r="AR91" s="917"/>
      <c r="AS91" s="917"/>
      <c r="AT91" s="917"/>
      <c r="AU91" s="917"/>
      <c r="AV91" s="917"/>
      <c r="AW91" s="917"/>
      <c r="AX91" s="917"/>
      <c r="AY91" s="918"/>
    </row>
    <row r="92" spans="1:51" ht="28.35" customHeight="1">
      <c r="A92" s="1637"/>
      <c r="B92" s="585"/>
      <c r="C92" s="586"/>
      <c r="D92" s="586"/>
      <c r="E92" s="586"/>
      <c r="F92" s="586"/>
      <c r="G92" s="587"/>
      <c r="H92" s="913"/>
      <c r="I92" s="917"/>
      <c r="J92" s="917"/>
      <c r="K92" s="917"/>
      <c r="L92" s="917"/>
      <c r="M92" s="917"/>
      <c r="N92" s="917"/>
      <c r="O92" s="917"/>
      <c r="P92" s="917"/>
      <c r="Q92" s="917"/>
      <c r="R92" s="917"/>
      <c r="S92" s="917"/>
      <c r="T92" s="917"/>
      <c r="U92" s="917"/>
      <c r="V92" s="917"/>
      <c r="W92" s="917"/>
      <c r="X92" s="917"/>
      <c r="Y92" s="917"/>
      <c r="Z92" s="917"/>
      <c r="AA92" s="917"/>
      <c r="AB92" s="917"/>
      <c r="AC92" s="917"/>
      <c r="AD92" s="917"/>
      <c r="AE92" s="917"/>
      <c r="AF92" s="917"/>
      <c r="AG92" s="917"/>
      <c r="AH92" s="917"/>
      <c r="AI92" s="917"/>
      <c r="AJ92" s="917"/>
      <c r="AK92" s="917"/>
      <c r="AL92" s="917"/>
      <c r="AM92" s="917"/>
      <c r="AN92" s="917"/>
      <c r="AO92" s="917"/>
      <c r="AP92" s="917"/>
      <c r="AQ92" s="917"/>
      <c r="AR92" s="917"/>
      <c r="AS92" s="917"/>
      <c r="AT92" s="917"/>
      <c r="AU92" s="917"/>
      <c r="AV92" s="917"/>
      <c r="AW92" s="917"/>
      <c r="AX92" s="917"/>
      <c r="AY92" s="918"/>
    </row>
    <row r="93" spans="1:51" ht="28.35" customHeight="1">
      <c r="A93" s="1637"/>
      <c r="B93" s="585"/>
      <c r="C93" s="586"/>
      <c r="D93" s="586"/>
      <c r="E93" s="586"/>
      <c r="F93" s="586"/>
      <c r="G93" s="587"/>
      <c r="H93" s="913"/>
      <c r="I93" s="917"/>
      <c r="J93" s="917"/>
      <c r="K93" s="917"/>
      <c r="L93" s="917"/>
      <c r="M93" s="917"/>
      <c r="N93" s="917"/>
      <c r="O93" s="917"/>
      <c r="P93" s="917"/>
      <c r="Q93" s="917"/>
      <c r="R93" s="917"/>
      <c r="S93" s="917"/>
      <c r="T93" s="917"/>
      <c r="U93" s="917"/>
      <c r="V93" s="917"/>
      <c r="W93" s="917"/>
      <c r="X93" s="917"/>
      <c r="Y93" s="917"/>
      <c r="Z93" s="917"/>
      <c r="AA93" s="917"/>
      <c r="AB93" s="917"/>
      <c r="AC93" s="917"/>
      <c r="AD93" s="917"/>
      <c r="AE93" s="917"/>
      <c r="AF93" s="917"/>
      <c r="AG93" s="917"/>
      <c r="AH93" s="917"/>
      <c r="AI93" s="917"/>
      <c r="AJ93" s="917"/>
      <c r="AK93" s="917"/>
      <c r="AL93" s="917"/>
      <c r="AM93" s="917"/>
      <c r="AN93" s="917"/>
      <c r="AO93" s="917"/>
      <c r="AP93" s="917"/>
      <c r="AQ93" s="917"/>
      <c r="AR93" s="917"/>
      <c r="AS93" s="917"/>
      <c r="AT93" s="917"/>
      <c r="AU93" s="917"/>
      <c r="AV93" s="917"/>
      <c r="AW93" s="917"/>
      <c r="AX93" s="917"/>
      <c r="AY93" s="918"/>
    </row>
    <row r="94" spans="1:51" ht="28.35" customHeight="1">
      <c r="A94" s="1637"/>
      <c r="B94" s="585"/>
      <c r="C94" s="586"/>
      <c r="D94" s="586"/>
      <c r="E94" s="586"/>
      <c r="F94" s="586"/>
      <c r="G94" s="587"/>
      <c r="H94" s="913"/>
      <c r="I94" s="917"/>
      <c r="J94" s="917"/>
      <c r="K94" s="917"/>
      <c r="L94" s="917"/>
      <c r="M94" s="917"/>
      <c r="N94" s="917"/>
      <c r="O94" s="917"/>
      <c r="P94" s="917"/>
      <c r="Q94" s="917"/>
      <c r="R94" s="917"/>
      <c r="S94" s="917"/>
      <c r="T94" s="917"/>
      <c r="U94" s="917"/>
      <c r="V94" s="917"/>
      <c r="W94" s="917"/>
      <c r="X94" s="917"/>
      <c r="Y94" s="917"/>
      <c r="Z94" s="917"/>
      <c r="AA94" s="917"/>
      <c r="AB94" s="917"/>
      <c r="AC94" s="917"/>
      <c r="AD94" s="917"/>
      <c r="AE94" s="917"/>
      <c r="AF94" s="917"/>
      <c r="AG94" s="917"/>
      <c r="AH94" s="917"/>
      <c r="AI94" s="917"/>
      <c r="AJ94" s="917"/>
      <c r="AK94" s="917"/>
      <c r="AL94" s="917"/>
      <c r="AM94" s="917"/>
      <c r="AN94" s="917"/>
      <c r="AO94" s="917"/>
      <c r="AP94" s="917"/>
      <c r="AQ94" s="917"/>
      <c r="AR94" s="917"/>
      <c r="AS94" s="917"/>
      <c r="AT94" s="917"/>
      <c r="AU94" s="917"/>
      <c r="AV94" s="917"/>
      <c r="AW94" s="917"/>
      <c r="AX94" s="917"/>
      <c r="AY94" s="918"/>
    </row>
    <row r="95" spans="1:51" ht="28.35" customHeight="1">
      <c r="A95" s="1637"/>
      <c r="B95" s="585"/>
      <c r="C95" s="586"/>
      <c r="D95" s="586"/>
      <c r="E95" s="586"/>
      <c r="F95" s="586"/>
      <c r="G95" s="587"/>
      <c r="H95" s="913"/>
      <c r="I95" s="917"/>
      <c r="J95" s="917"/>
      <c r="K95" s="917"/>
      <c r="L95" s="917"/>
      <c r="M95" s="917"/>
      <c r="N95" s="917"/>
      <c r="O95" s="917"/>
      <c r="P95" s="917"/>
      <c r="Q95" s="917"/>
      <c r="R95" s="917"/>
      <c r="S95" s="917"/>
      <c r="T95" s="917"/>
      <c r="U95" s="917"/>
      <c r="V95" s="917"/>
      <c r="W95" s="917"/>
      <c r="X95" s="917"/>
      <c r="Y95" s="917"/>
      <c r="Z95" s="917"/>
      <c r="AA95" s="917"/>
      <c r="AB95" s="917"/>
      <c r="AC95" s="917"/>
      <c r="AD95" s="917"/>
      <c r="AE95" s="917"/>
      <c r="AF95" s="917"/>
      <c r="AG95" s="917"/>
      <c r="AH95" s="917"/>
      <c r="AI95" s="917"/>
      <c r="AJ95" s="917"/>
      <c r="AK95" s="917"/>
      <c r="AL95" s="917"/>
      <c r="AM95" s="917"/>
      <c r="AN95" s="917"/>
      <c r="AO95" s="917"/>
      <c r="AP95" s="917"/>
      <c r="AQ95" s="917"/>
      <c r="AR95" s="917"/>
      <c r="AS95" s="917"/>
      <c r="AT95" s="917"/>
      <c r="AU95" s="917"/>
      <c r="AV95" s="917"/>
      <c r="AW95" s="917"/>
      <c r="AX95" s="917"/>
      <c r="AY95" s="918"/>
    </row>
    <row r="96" spans="1:51" ht="28.35" customHeight="1">
      <c r="A96" s="1637"/>
      <c r="B96" s="585"/>
      <c r="C96" s="586"/>
      <c r="D96" s="586"/>
      <c r="E96" s="586"/>
      <c r="F96" s="586"/>
      <c r="G96" s="587"/>
      <c r="H96" s="913"/>
      <c r="I96" s="917"/>
      <c r="J96" s="917"/>
      <c r="K96" s="917"/>
      <c r="L96" s="917"/>
      <c r="M96" s="917"/>
      <c r="N96" s="917"/>
      <c r="O96" s="917"/>
      <c r="P96" s="917"/>
      <c r="Q96" s="917"/>
      <c r="R96" s="917"/>
      <c r="S96" s="917"/>
      <c r="T96" s="917"/>
      <c r="U96" s="917"/>
      <c r="V96" s="917"/>
      <c r="W96" s="917"/>
      <c r="X96" s="917"/>
      <c r="Y96" s="917"/>
      <c r="Z96" s="917"/>
      <c r="AA96" s="917"/>
      <c r="AB96" s="917"/>
      <c r="AC96" s="917"/>
      <c r="AD96" s="917"/>
      <c r="AE96" s="917"/>
      <c r="AF96" s="917"/>
      <c r="AG96" s="917"/>
      <c r="AH96" s="917"/>
      <c r="AI96" s="917"/>
      <c r="AJ96" s="917"/>
      <c r="AK96" s="917"/>
      <c r="AL96" s="917"/>
      <c r="AM96" s="917"/>
      <c r="AN96" s="917"/>
      <c r="AO96" s="917"/>
      <c r="AP96" s="917"/>
      <c r="AQ96" s="917"/>
      <c r="AR96" s="917"/>
      <c r="AS96" s="917"/>
      <c r="AT96" s="917"/>
      <c r="AU96" s="917"/>
      <c r="AV96" s="917"/>
      <c r="AW96" s="917"/>
      <c r="AX96" s="917"/>
      <c r="AY96" s="918"/>
    </row>
    <row r="97" spans="1:51" ht="28.35" customHeight="1">
      <c r="A97" s="1637"/>
      <c r="B97" s="585"/>
      <c r="C97" s="586"/>
      <c r="D97" s="586"/>
      <c r="E97" s="586"/>
      <c r="F97" s="586"/>
      <c r="G97" s="587"/>
      <c r="H97" s="913"/>
      <c r="I97" s="917"/>
      <c r="J97" s="917"/>
      <c r="K97" s="917"/>
      <c r="L97" s="917"/>
      <c r="M97" s="917"/>
      <c r="N97" s="917"/>
      <c r="O97" s="917"/>
      <c r="P97" s="917"/>
      <c r="Q97" s="917"/>
      <c r="R97" s="917"/>
      <c r="S97" s="917"/>
      <c r="T97" s="917"/>
      <c r="U97" s="917"/>
      <c r="V97" s="917"/>
      <c r="W97" s="917"/>
      <c r="X97" s="917"/>
      <c r="Y97" s="917"/>
      <c r="Z97" s="917"/>
      <c r="AA97" s="917"/>
      <c r="AB97" s="917"/>
      <c r="AC97" s="917"/>
      <c r="AD97" s="917"/>
      <c r="AE97" s="917"/>
      <c r="AF97" s="917"/>
      <c r="AG97" s="917"/>
      <c r="AH97" s="917"/>
      <c r="AI97" s="917"/>
      <c r="AJ97" s="917"/>
      <c r="AK97" s="917"/>
      <c r="AL97" s="917"/>
      <c r="AM97" s="917"/>
      <c r="AN97" s="917"/>
      <c r="AO97" s="917"/>
      <c r="AP97" s="917"/>
      <c r="AQ97" s="917"/>
      <c r="AR97" s="917"/>
      <c r="AS97" s="917"/>
      <c r="AT97" s="917"/>
      <c r="AU97" s="917"/>
      <c r="AV97" s="917"/>
      <c r="AW97" s="917"/>
      <c r="AX97" s="917"/>
      <c r="AY97" s="918"/>
    </row>
    <row r="98" spans="1:51" ht="28.35" customHeight="1">
      <c r="A98" s="1637"/>
      <c r="B98" s="585"/>
      <c r="C98" s="586"/>
      <c r="D98" s="586"/>
      <c r="E98" s="586"/>
      <c r="F98" s="586"/>
      <c r="G98" s="587"/>
      <c r="H98" s="913"/>
      <c r="I98" s="917"/>
      <c r="J98" s="917"/>
      <c r="K98" s="917"/>
      <c r="L98" s="917"/>
      <c r="M98" s="917"/>
      <c r="N98" s="917"/>
      <c r="O98" s="917"/>
      <c r="P98" s="917"/>
      <c r="Q98" s="917"/>
      <c r="R98" s="917"/>
      <c r="S98" s="917"/>
      <c r="T98" s="917"/>
      <c r="U98" s="917"/>
      <c r="V98" s="917"/>
      <c r="W98" s="917"/>
      <c r="X98" s="917"/>
      <c r="Y98" s="917"/>
      <c r="Z98" s="917"/>
      <c r="AA98" s="917"/>
      <c r="AB98" s="917"/>
      <c r="AC98" s="917"/>
      <c r="AD98" s="917"/>
      <c r="AE98" s="917"/>
      <c r="AF98" s="917"/>
      <c r="AG98" s="917"/>
      <c r="AH98" s="917"/>
      <c r="AI98" s="917"/>
      <c r="AJ98" s="917"/>
      <c r="AK98" s="917"/>
      <c r="AL98" s="917"/>
      <c r="AM98" s="917"/>
      <c r="AN98" s="917"/>
      <c r="AO98" s="917"/>
      <c r="AP98" s="917"/>
      <c r="AQ98" s="917"/>
      <c r="AR98" s="917"/>
      <c r="AS98" s="917"/>
      <c r="AT98" s="917"/>
      <c r="AU98" s="917"/>
      <c r="AV98" s="917"/>
      <c r="AW98" s="917"/>
      <c r="AX98" s="917"/>
      <c r="AY98" s="918"/>
    </row>
    <row r="99" spans="1:51" ht="28.35" customHeight="1">
      <c r="A99" s="1637"/>
      <c r="B99" s="585"/>
      <c r="C99" s="586"/>
      <c r="D99" s="586"/>
      <c r="E99" s="586"/>
      <c r="F99" s="586"/>
      <c r="G99" s="587"/>
      <c r="H99" s="913"/>
      <c r="I99" s="917"/>
      <c r="J99" s="917"/>
      <c r="K99" s="917"/>
      <c r="L99" s="917"/>
      <c r="M99" s="917"/>
      <c r="N99" s="917"/>
      <c r="O99" s="917"/>
      <c r="P99" s="917"/>
      <c r="Q99" s="917"/>
      <c r="R99" s="917"/>
      <c r="S99" s="917"/>
      <c r="T99" s="917"/>
      <c r="U99" s="917"/>
      <c r="V99" s="917"/>
      <c r="W99" s="917"/>
      <c r="X99" s="917"/>
      <c r="Y99" s="917"/>
      <c r="Z99" s="917"/>
      <c r="AA99" s="917"/>
      <c r="AB99" s="917"/>
      <c r="AC99" s="917"/>
      <c r="AD99" s="917"/>
      <c r="AE99" s="917"/>
      <c r="AF99" s="917"/>
      <c r="AG99" s="917"/>
      <c r="AH99" s="917"/>
      <c r="AI99" s="917"/>
      <c r="AJ99" s="917"/>
      <c r="AK99" s="917"/>
      <c r="AL99" s="917"/>
      <c r="AM99" s="917"/>
      <c r="AN99" s="917"/>
      <c r="AO99" s="917"/>
      <c r="AP99" s="917"/>
      <c r="AQ99" s="917"/>
      <c r="AR99" s="917"/>
      <c r="AS99" s="917"/>
      <c r="AT99" s="917"/>
      <c r="AU99" s="917"/>
      <c r="AV99" s="917"/>
      <c r="AW99" s="917"/>
      <c r="AX99" s="917"/>
      <c r="AY99" s="918"/>
    </row>
    <row r="100" spans="1:51" ht="28.35" customHeight="1">
      <c r="A100" s="1637"/>
      <c r="B100" s="585"/>
      <c r="C100" s="586"/>
      <c r="D100" s="586"/>
      <c r="E100" s="586"/>
      <c r="F100" s="586"/>
      <c r="G100" s="587"/>
      <c r="H100" s="913"/>
      <c r="I100" s="917"/>
      <c r="J100" s="917"/>
      <c r="K100" s="917"/>
      <c r="L100" s="917"/>
      <c r="M100" s="917"/>
      <c r="N100" s="917"/>
      <c r="O100" s="917"/>
      <c r="P100" s="917"/>
      <c r="Q100" s="917"/>
      <c r="R100" s="917"/>
      <c r="S100" s="917"/>
      <c r="T100" s="917"/>
      <c r="U100" s="917"/>
      <c r="V100" s="917"/>
      <c r="W100" s="917"/>
      <c r="X100" s="917"/>
      <c r="Y100" s="917"/>
      <c r="Z100" s="917"/>
      <c r="AA100" s="917"/>
      <c r="AB100" s="917"/>
      <c r="AC100" s="917"/>
      <c r="AD100" s="917"/>
      <c r="AE100" s="917"/>
      <c r="AF100" s="917"/>
      <c r="AG100" s="917"/>
      <c r="AH100" s="917"/>
      <c r="AI100" s="917"/>
      <c r="AJ100" s="917"/>
      <c r="AK100" s="917"/>
      <c r="AL100" s="917"/>
      <c r="AM100" s="917"/>
      <c r="AN100" s="917"/>
      <c r="AO100" s="917"/>
      <c r="AP100" s="917"/>
      <c r="AQ100" s="917"/>
      <c r="AR100" s="917"/>
      <c r="AS100" s="917"/>
      <c r="AT100" s="917"/>
      <c r="AU100" s="917"/>
      <c r="AV100" s="917"/>
      <c r="AW100" s="917"/>
      <c r="AX100" s="917"/>
      <c r="AY100" s="918"/>
    </row>
    <row r="101" spans="1:51" ht="28.35" customHeight="1">
      <c r="A101" s="1637"/>
      <c r="B101" s="585"/>
      <c r="C101" s="586"/>
      <c r="D101" s="586"/>
      <c r="E101" s="586"/>
      <c r="F101" s="586"/>
      <c r="G101" s="587"/>
      <c r="H101" s="913"/>
      <c r="I101" s="917"/>
      <c r="J101" s="917"/>
      <c r="K101" s="917"/>
      <c r="L101" s="917"/>
      <c r="M101" s="917"/>
      <c r="N101" s="917"/>
      <c r="O101" s="917"/>
      <c r="P101" s="917"/>
      <c r="Q101" s="917"/>
      <c r="R101" s="917"/>
      <c r="S101" s="917"/>
      <c r="T101" s="917"/>
      <c r="U101" s="917"/>
      <c r="V101" s="917"/>
      <c r="W101" s="917"/>
      <c r="X101" s="917"/>
      <c r="Y101" s="917"/>
      <c r="Z101" s="917"/>
      <c r="AA101" s="917"/>
      <c r="AB101" s="917"/>
      <c r="AC101" s="917"/>
      <c r="AD101" s="917"/>
      <c r="AE101" s="917"/>
      <c r="AF101" s="917"/>
      <c r="AG101" s="917"/>
      <c r="AH101" s="917"/>
      <c r="AI101" s="917"/>
      <c r="AJ101" s="917"/>
      <c r="AK101" s="917"/>
      <c r="AL101" s="917"/>
      <c r="AM101" s="917"/>
      <c r="AN101" s="917"/>
      <c r="AO101" s="917"/>
      <c r="AP101" s="917"/>
      <c r="AQ101" s="917"/>
      <c r="AR101" s="917"/>
      <c r="AS101" s="917"/>
      <c r="AT101" s="917"/>
      <c r="AU101" s="917"/>
      <c r="AV101" s="917"/>
      <c r="AW101" s="917"/>
      <c r="AX101" s="917"/>
      <c r="AY101" s="918"/>
    </row>
    <row r="102" spans="1:51" ht="28.35" customHeight="1">
      <c r="A102" s="1637"/>
      <c r="B102" s="585"/>
      <c r="C102" s="586"/>
      <c r="D102" s="586"/>
      <c r="E102" s="586"/>
      <c r="F102" s="586"/>
      <c r="G102" s="587"/>
      <c r="H102" s="913"/>
      <c r="I102" s="917"/>
      <c r="J102" s="917"/>
      <c r="K102" s="917"/>
      <c r="L102" s="917"/>
      <c r="M102" s="917"/>
      <c r="N102" s="917"/>
      <c r="O102" s="917"/>
      <c r="P102" s="917"/>
      <c r="Q102" s="917"/>
      <c r="R102" s="917"/>
      <c r="S102" s="917"/>
      <c r="T102" s="917"/>
      <c r="U102" s="917"/>
      <c r="V102" s="917"/>
      <c r="W102" s="917"/>
      <c r="X102" s="917"/>
      <c r="Y102" s="917"/>
      <c r="Z102" s="917"/>
      <c r="AA102" s="917"/>
      <c r="AB102" s="917"/>
      <c r="AC102" s="917"/>
      <c r="AD102" s="917"/>
      <c r="AE102" s="917"/>
      <c r="AF102" s="917"/>
      <c r="AG102" s="917"/>
      <c r="AH102" s="917"/>
      <c r="AI102" s="917"/>
      <c r="AJ102" s="917"/>
      <c r="AK102" s="917"/>
      <c r="AL102" s="917"/>
      <c r="AM102" s="917"/>
      <c r="AN102" s="917"/>
      <c r="AO102" s="917"/>
      <c r="AP102" s="917"/>
      <c r="AQ102" s="917"/>
      <c r="AR102" s="917"/>
      <c r="AS102" s="917"/>
      <c r="AT102" s="917"/>
      <c r="AU102" s="917"/>
      <c r="AV102" s="917"/>
      <c r="AW102" s="917"/>
      <c r="AX102" s="917"/>
      <c r="AY102" s="918"/>
    </row>
    <row r="103" spans="1:51" ht="28.35" customHeight="1">
      <c r="A103" s="1637"/>
      <c r="B103" s="585"/>
      <c r="C103" s="586"/>
      <c r="D103" s="586"/>
      <c r="E103" s="586"/>
      <c r="F103" s="586"/>
      <c r="G103" s="587"/>
      <c r="H103" s="913"/>
      <c r="I103" s="917"/>
      <c r="J103" s="917"/>
      <c r="K103" s="917"/>
      <c r="L103" s="917"/>
      <c r="M103" s="917"/>
      <c r="N103" s="917"/>
      <c r="O103" s="917"/>
      <c r="P103" s="917"/>
      <c r="Q103" s="917"/>
      <c r="R103" s="917"/>
      <c r="S103" s="917"/>
      <c r="T103" s="917"/>
      <c r="U103" s="917"/>
      <c r="V103" s="917"/>
      <c r="W103" s="917"/>
      <c r="X103" s="917"/>
      <c r="Y103" s="917"/>
      <c r="Z103" s="917"/>
      <c r="AA103" s="917"/>
      <c r="AB103" s="917"/>
      <c r="AC103" s="917"/>
      <c r="AD103" s="917"/>
      <c r="AE103" s="917"/>
      <c r="AF103" s="917"/>
      <c r="AG103" s="917"/>
      <c r="AH103" s="917"/>
      <c r="AI103" s="917"/>
      <c r="AJ103" s="917"/>
      <c r="AK103" s="917"/>
      <c r="AL103" s="917"/>
      <c r="AM103" s="917"/>
      <c r="AN103" s="917"/>
      <c r="AO103" s="917"/>
      <c r="AP103" s="917"/>
      <c r="AQ103" s="917"/>
      <c r="AR103" s="917"/>
      <c r="AS103" s="917"/>
      <c r="AT103" s="917"/>
      <c r="AU103" s="917"/>
      <c r="AV103" s="917"/>
      <c r="AW103" s="917"/>
      <c r="AX103" s="917"/>
      <c r="AY103" s="918"/>
    </row>
    <row r="104" spans="1:51" ht="28.35" customHeight="1">
      <c r="A104" s="1637"/>
      <c r="B104" s="585"/>
      <c r="C104" s="586"/>
      <c r="D104" s="586"/>
      <c r="E104" s="586"/>
      <c r="F104" s="586"/>
      <c r="G104" s="587"/>
      <c r="H104" s="913"/>
      <c r="I104" s="917"/>
      <c r="J104" s="917"/>
      <c r="K104" s="917"/>
      <c r="L104" s="917"/>
      <c r="M104" s="917"/>
      <c r="N104" s="917"/>
      <c r="O104" s="917"/>
      <c r="P104" s="917"/>
      <c r="Q104" s="917"/>
      <c r="R104" s="917"/>
      <c r="S104" s="917"/>
      <c r="T104" s="917"/>
      <c r="U104" s="917"/>
      <c r="V104" s="917"/>
      <c r="W104" s="917"/>
      <c r="X104" s="917"/>
      <c r="Y104" s="917"/>
      <c r="Z104" s="917"/>
      <c r="AA104" s="917"/>
      <c r="AB104" s="917"/>
      <c r="AC104" s="917"/>
      <c r="AD104" s="917"/>
      <c r="AE104" s="917"/>
      <c r="AF104" s="917"/>
      <c r="AG104" s="917"/>
      <c r="AH104" s="917"/>
      <c r="AI104" s="917"/>
      <c r="AJ104" s="917"/>
      <c r="AK104" s="917"/>
      <c r="AL104" s="917"/>
      <c r="AM104" s="917"/>
      <c r="AN104" s="917"/>
      <c r="AO104" s="917"/>
      <c r="AP104" s="917"/>
      <c r="AQ104" s="917"/>
      <c r="AR104" s="917"/>
      <c r="AS104" s="917"/>
      <c r="AT104" s="917"/>
      <c r="AU104" s="917"/>
      <c r="AV104" s="917"/>
      <c r="AW104" s="917"/>
      <c r="AX104" s="917"/>
      <c r="AY104" s="918"/>
    </row>
    <row r="105" spans="1:51" ht="28.35" customHeight="1">
      <c r="A105" s="1637"/>
      <c r="B105" s="585"/>
      <c r="C105" s="586"/>
      <c r="D105" s="586"/>
      <c r="E105" s="586"/>
      <c r="F105" s="586"/>
      <c r="G105" s="587"/>
      <c r="H105" s="913"/>
      <c r="I105" s="917"/>
      <c r="J105" s="917"/>
      <c r="K105" s="917"/>
      <c r="L105" s="917"/>
      <c r="M105" s="917"/>
      <c r="N105" s="917"/>
      <c r="O105" s="917"/>
      <c r="P105" s="917"/>
      <c r="Q105" s="917"/>
      <c r="R105" s="917"/>
      <c r="S105" s="917"/>
      <c r="T105" s="917"/>
      <c r="U105" s="917"/>
      <c r="V105" s="917"/>
      <c r="W105" s="917"/>
      <c r="X105" s="917"/>
      <c r="Y105" s="917"/>
      <c r="Z105" s="917"/>
      <c r="AA105" s="917"/>
      <c r="AB105" s="917"/>
      <c r="AC105" s="917"/>
      <c r="AD105" s="917"/>
      <c r="AE105" s="917"/>
      <c r="AF105" s="917"/>
      <c r="AG105" s="917"/>
      <c r="AH105" s="917"/>
      <c r="AI105" s="917"/>
      <c r="AJ105" s="917"/>
      <c r="AK105" s="917"/>
      <c r="AL105" s="917"/>
      <c r="AM105" s="917"/>
      <c r="AN105" s="917"/>
      <c r="AO105" s="917"/>
      <c r="AP105" s="917"/>
      <c r="AQ105" s="917"/>
      <c r="AR105" s="917"/>
      <c r="AS105" s="917"/>
      <c r="AT105" s="917"/>
      <c r="AU105" s="917"/>
      <c r="AV105" s="917"/>
      <c r="AW105" s="917"/>
      <c r="AX105" s="917"/>
      <c r="AY105" s="918"/>
    </row>
    <row r="106" spans="1:51" ht="28.35" customHeight="1">
      <c r="A106" s="1637"/>
      <c r="B106" s="585"/>
      <c r="C106" s="586"/>
      <c r="D106" s="586"/>
      <c r="E106" s="586"/>
      <c r="F106" s="586"/>
      <c r="G106" s="587"/>
      <c r="H106" s="913"/>
      <c r="I106" s="917"/>
      <c r="J106" s="917"/>
      <c r="K106" s="917"/>
      <c r="L106" s="917"/>
      <c r="M106" s="917"/>
      <c r="N106" s="917"/>
      <c r="O106" s="917"/>
      <c r="P106" s="917"/>
      <c r="Q106" s="917"/>
      <c r="R106" s="917"/>
      <c r="S106" s="917"/>
      <c r="T106" s="917"/>
      <c r="U106" s="917"/>
      <c r="V106" s="917"/>
      <c r="W106" s="917"/>
      <c r="X106" s="917"/>
      <c r="Y106" s="917"/>
      <c r="Z106" s="917"/>
      <c r="AA106" s="917"/>
      <c r="AB106" s="917"/>
      <c r="AC106" s="917"/>
      <c r="AD106" s="917"/>
      <c r="AE106" s="917"/>
      <c r="AF106" s="917"/>
      <c r="AG106" s="917"/>
      <c r="AH106" s="917"/>
      <c r="AI106" s="917"/>
      <c r="AJ106" s="917"/>
      <c r="AK106" s="917"/>
      <c r="AL106" s="917"/>
      <c r="AM106" s="917"/>
      <c r="AN106" s="917"/>
      <c r="AO106" s="917"/>
      <c r="AP106" s="917"/>
      <c r="AQ106" s="917"/>
      <c r="AR106" s="917"/>
      <c r="AS106" s="917"/>
      <c r="AT106" s="917"/>
      <c r="AU106" s="917"/>
      <c r="AV106" s="917"/>
      <c r="AW106" s="917"/>
      <c r="AX106" s="917"/>
      <c r="AY106" s="918"/>
    </row>
    <row r="107" spans="1:51" ht="28.35" customHeight="1">
      <c r="A107" s="1637"/>
      <c r="B107" s="585"/>
      <c r="C107" s="586"/>
      <c r="D107" s="586"/>
      <c r="E107" s="586"/>
      <c r="F107" s="586"/>
      <c r="G107" s="587"/>
      <c r="H107" s="913"/>
      <c r="I107" s="917"/>
      <c r="J107" s="917"/>
      <c r="K107" s="917"/>
      <c r="L107" s="917"/>
      <c r="M107" s="917"/>
      <c r="N107" s="917"/>
      <c r="O107" s="917"/>
      <c r="P107" s="917"/>
      <c r="Q107" s="917"/>
      <c r="R107" s="917"/>
      <c r="S107" s="917"/>
      <c r="T107" s="917"/>
      <c r="U107" s="917"/>
      <c r="V107" s="917"/>
      <c r="W107" s="917"/>
      <c r="X107" s="917"/>
      <c r="Y107" s="917"/>
      <c r="Z107" s="917"/>
      <c r="AA107" s="917"/>
      <c r="AB107" s="917"/>
      <c r="AC107" s="917"/>
      <c r="AD107" s="917"/>
      <c r="AE107" s="917"/>
      <c r="AF107" s="917"/>
      <c r="AG107" s="917"/>
      <c r="AH107" s="917"/>
      <c r="AI107" s="917"/>
      <c r="AJ107" s="917"/>
      <c r="AK107" s="917"/>
      <c r="AL107" s="917"/>
      <c r="AM107" s="917"/>
      <c r="AN107" s="917"/>
      <c r="AO107" s="917"/>
      <c r="AP107" s="917"/>
      <c r="AQ107" s="917"/>
      <c r="AR107" s="917"/>
      <c r="AS107" s="917"/>
      <c r="AT107" s="917"/>
      <c r="AU107" s="917"/>
      <c r="AV107" s="917"/>
      <c r="AW107" s="917"/>
      <c r="AX107" s="917"/>
      <c r="AY107" s="918"/>
    </row>
    <row r="108" spans="1:51" ht="28.35" customHeight="1">
      <c r="A108" s="1637"/>
      <c r="B108" s="585"/>
      <c r="C108" s="586"/>
      <c r="D108" s="586"/>
      <c r="E108" s="586"/>
      <c r="F108" s="586"/>
      <c r="G108" s="587"/>
      <c r="H108" s="913"/>
      <c r="I108" s="917"/>
      <c r="J108" s="917"/>
      <c r="K108" s="917"/>
      <c r="L108" s="917"/>
      <c r="M108" s="917"/>
      <c r="N108" s="917"/>
      <c r="O108" s="917"/>
      <c r="P108" s="917"/>
      <c r="Q108" s="917"/>
      <c r="R108" s="917"/>
      <c r="S108" s="917"/>
      <c r="T108" s="917"/>
      <c r="U108" s="917"/>
      <c r="V108" s="917"/>
      <c r="W108" s="917"/>
      <c r="X108" s="917"/>
      <c r="Y108" s="917"/>
      <c r="Z108" s="917"/>
      <c r="AA108" s="917"/>
      <c r="AB108" s="917"/>
      <c r="AC108" s="917"/>
      <c r="AD108" s="917"/>
      <c r="AE108" s="917"/>
      <c r="AF108" s="917"/>
      <c r="AG108" s="917"/>
      <c r="AH108" s="917"/>
      <c r="AI108" s="917"/>
      <c r="AJ108" s="917"/>
      <c r="AK108" s="917"/>
      <c r="AL108" s="917"/>
      <c r="AM108" s="917"/>
      <c r="AN108" s="917"/>
      <c r="AO108" s="917"/>
      <c r="AP108" s="917"/>
      <c r="AQ108" s="917"/>
      <c r="AR108" s="917"/>
      <c r="AS108" s="917"/>
      <c r="AT108" s="917"/>
      <c r="AU108" s="917"/>
      <c r="AV108" s="917"/>
      <c r="AW108" s="917"/>
      <c r="AX108" s="917"/>
      <c r="AY108" s="918"/>
    </row>
    <row r="109" spans="1:51" ht="28.35" customHeight="1">
      <c r="B109" s="585"/>
      <c r="C109" s="586"/>
      <c r="D109" s="586"/>
      <c r="E109" s="586"/>
      <c r="F109" s="586"/>
      <c r="G109" s="587"/>
      <c r="H109" s="913"/>
      <c r="I109" s="917"/>
      <c r="J109" s="917"/>
      <c r="K109" s="917"/>
      <c r="L109" s="917"/>
      <c r="M109" s="917"/>
      <c r="N109" s="917"/>
      <c r="O109" s="917"/>
      <c r="P109" s="917"/>
      <c r="Q109" s="917"/>
      <c r="R109" s="917"/>
      <c r="S109" s="917"/>
      <c r="T109" s="917"/>
      <c r="U109" s="917"/>
      <c r="V109" s="917"/>
      <c r="W109" s="917"/>
      <c r="X109" s="917"/>
      <c r="Y109" s="917"/>
      <c r="Z109" s="917"/>
      <c r="AA109" s="917"/>
      <c r="AB109" s="917"/>
      <c r="AC109" s="917"/>
      <c r="AD109" s="917"/>
      <c r="AE109" s="917"/>
      <c r="AF109" s="917"/>
      <c r="AG109" s="917"/>
      <c r="AH109" s="917"/>
      <c r="AI109" s="917"/>
      <c r="AJ109" s="917"/>
      <c r="AK109" s="917"/>
      <c r="AL109" s="917"/>
      <c r="AM109" s="917"/>
      <c r="AN109" s="917"/>
      <c r="AO109" s="917"/>
      <c r="AP109" s="917"/>
      <c r="AQ109" s="917"/>
      <c r="AR109" s="917"/>
      <c r="AS109" s="917"/>
      <c r="AT109" s="917"/>
      <c r="AU109" s="917"/>
      <c r="AV109" s="917"/>
      <c r="AW109" s="917"/>
      <c r="AX109" s="917"/>
      <c r="AY109" s="918"/>
    </row>
    <row r="110" spans="1:51" ht="28.35" customHeight="1" thickBot="1">
      <c r="B110" s="585"/>
      <c r="C110" s="586"/>
      <c r="D110" s="586"/>
      <c r="E110" s="586"/>
      <c r="F110" s="586"/>
      <c r="G110" s="587"/>
      <c r="H110" s="913"/>
      <c r="I110" s="917"/>
      <c r="J110" s="917"/>
      <c r="K110" s="917"/>
      <c r="L110" s="917"/>
      <c r="M110" s="917"/>
      <c r="N110" s="917"/>
      <c r="O110" s="917"/>
      <c r="P110" s="917"/>
      <c r="Q110" s="917"/>
      <c r="R110" s="917"/>
      <c r="S110" s="917"/>
      <c r="T110" s="917"/>
      <c r="U110" s="917"/>
      <c r="V110" s="917"/>
      <c r="W110" s="917"/>
      <c r="X110" s="917"/>
      <c r="Y110" s="917"/>
      <c r="Z110" s="917"/>
      <c r="AA110" s="917"/>
      <c r="AB110" s="917"/>
      <c r="AC110" s="917"/>
      <c r="AD110" s="917"/>
      <c r="AE110" s="917"/>
      <c r="AF110" s="917"/>
      <c r="AG110" s="917"/>
      <c r="AH110" s="917"/>
      <c r="AI110" s="917"/>
      <c r="AJ110" s="917"/>
      <c r="AK110" s="917"/>
      <c r="AL110" s="917"/>
      <c r="AM110" s="917"/>
      <c r="AN110" s="917"/>
      <c r="AO110" s="917"/>
      <c r="AP110" s="917"/>
      <c r="AQ110" s="917"/>
      <c r="AR110" s="917"/>
      <c r="AS110" s="917"/>
      <c r="AT110" s="917"/>
      <c r="AU110" s="917"/>
      <c r="AV110" s="917"/>
      <c r="AW110" s="917"/>
      <c r="AX110" s="917"/>
      <c r="AY110" s="918"/>
    </row>
    <row r="111" spans="1:51" ht="2.95" customHeight="1">
      <c r="B111" s="1347"/>
      <c r="C111" s="1347"/>
      <c r="D111" s="1347"/>
      <c r="E111" s="1347"/>
      <c r="F111" s="1347"/>
      <c r="G111" s="1347"/>
      <c r="H111" s="911"/>
      <c r="I111" s="911"/>
      <c r="J111" s="911"/>
      <c r="K111" s="911"/>
      <c r="L111" s="911"/>
      <c r="M111" s="911"/>
      <c r="N111" s="911"/>
      <c r="O111" s="911"/>
      <c r="P111" s="911"/>
      <c r="Q111" s="911"/>
      <c r="R111" s="911"/>
      <c r="S111" s="911"/>
      <c r="T111" s="911"/>
      <c r="U111" s="911"/>
      <c r="V111" s="911"/>
      <c r="W111" s="911"/>
      <c r="X111" s="911"/>
      <c r="Y111" s="911"/>
      <c r="Z111" s="911"/>
      <c r="AA111" s="911"/>
      <c r="AB111" s="911"/>
      <c r="AC111" s="911"/>
      <c r="AD111" s="911"/>
      <c r="AE111" s="911"/>
      <c r="AF111" s="911"/>
      <c r="AG111" s="911"/>
      <c r="AH111" s="911"/>
      <c r="AI111" s="911"/>
      <c r="AJ111" s="911"/>
      <c r="AK111" s="911"/>
      <c r="AL111" s="911"/>
      <c r="AM111" s="911"/>
      <c r="AN111" s="911"/>
      <c r="AO111" s="911"/>
      <c r="AP111" s="911"/>
      <c r="AQ111" s="911"/>
      <c r="AR111" s="911"/>
      <c r="AS111" s="911"/>
      <c r="AT111" s="911"/>
      <c r="AU111" s="911"/>
      <c r="AV111" s="911"/>
      <c r="AW111" s="911"/>
      <c r="AX111" s="911"/>
      <c r="AY111" s="911"/>
    </row>
    <row r="112" spans="1:51" ht="2.95" customHeight="1" thickBot="1">
      <c r="B112" s="1348"/>
      <c r="C112" s="1348"/>
      <c r="D112" s="1348"/>
      <c r="E112" s="1348"/>
      <c r="F112" s="1348"/>
      <c r="G112" s="1348"/>
      <c r="H112" s="1012"/>
      <c r="I112" s="1012"/>
      <c r="J112" s="1012"/>
      <c r="K112" s="1012"/>
      <c r="L112" s="1012"/>
      <c r="M112" s="1012"/>
      <c r="N112" s="1012"/>
      <c r="O112" s="1012"/>
      <c r="P112" s="1012"/>
      <c r="Q112" s="1012"/>
      <c r="R112" s="1012"/>
      <c r="S112" s="1012"/>
      <c r="T112" s="1012"/>
      <c r="U112" s="1012"/>
      <c r="V112" s="1012"/>
      <c r="W112" s="1012"/>
      <c r="X112" s="1012"/>
      <c r="Y112" s="1012"/>
      <c r="Z112" s="1012"/>
      <c r="AA112" s="1012"/>
      <c r="AB112" s="1012"/>
      <c r="AC112" s="1012"/>
      <c r="AD112" s="1012"/>
      <c r="AE112" s="1012"/>
      <c r="AF112" s="1012"/>
      <c r="AG112" s="1012"/>
      <c r="AH112" s="1012"/>
      <c r="AI112" s="1012"/>
      <c r="AJ112" s="1012"/>
      <c r="AK112" s="1012"/>
      <c r="AL112" s="1012"/>
      <c r="AM112" s="1012"/>
      <c r="AN112" s="1012"/>
      <c r="AO112" s="1012"/>
      <c r="AP112" s="1012"/>
      <c r="AQ112" s="1012"/>
      <c r="AR112" s="1012"/>
      <c r="AS112" s="1012"/>
      <c r="AT112" s="1012"/>
      <c r="AU112" s="1012"/>
      <c r="AV112" s="1012"/>
      <c r="AW112" s="1012"/>
      <c r="AX112" s="1012"/>
      <c r="AY112" s="1012"/>
    </row>
    <row r="113" spans="2:51" s="1" customFormat="1" ht="24.75" customHeight="1">
      <c r="B113" s="166" t="s">
        <v>124</v>
      </c>
      <c r="C113" s="167"/>
      <c r="D113" s="167"/>
      <c r="E113" s="167"/>
      <c r="F113" s="167"/>
      <c r="G113" s="168"/>
      <c r="H113" s="417" t="s">
        <v>2264</v>
      </c>
      <c r="I113" s="418"/>
      <c r="J113" s="418"/>
      <c r="K113" s="418"/>
      <c r="L113" s="418"/>
      <c r="M113" s="418"/>
      <c r="N113" s="418"/>
      <c r="O113" s="418"/>
      <c r="P113" s="418"/>
      <c r="Q113" s="418"/>
      <c r="R113" s="418"/>
      <c r="S113" s="418"/>
      <c r="T113" s="418"/>
      <c r="U113" s="418"/>
      <c r="V113" s="418"/>
      <c r="W113" s="418"/>
      <c r="X113" s="418"/>
      <c r="Y113" s="418"/>
      <c r="Z113" s="418"/>
      <c r="AA113" s="418"/>
      <c r="AB113" s="418"/>
      <c r="AC113" s="1517"/>
      <c r="AD113" s="417" t="s">
        <v>2265</v>
      </c>
      <c r="AE113" s="418"/>
      <c r="AF113" s="418"/>
      <c r="AG113" s="418"/>
      <c r="AH113" s="418"/>
      <c r="AI113" s="418"/>
      <c r="AJ113" s="418"/>
      <c r="AK113" s="418"/>
      <c r="AL113" s="418"/>
      <c r="AM113" s="418"/>
      <c r="AN113" s="418"/>
      <c r="AO113" s="418"/>
      <c r="AP113" s="418"/>
      <c r="AQ113" s="418"/>
      <c r="AR113" s="418"/>
      <c r="AS113" s="418"/>
      <c r="AT113" s="418"/>
      <c r="AU113" s="418"/>
      <c r="AV113" s="418"/>
      <c r="AW113" s="418"/>
      <c r="AX113" s="418"/>
      <c r="AY113" s="419"/>
    </row>
    <row r="114" spans="2:51" s="1" customFormat="1" ht="24.75" customHeight="1">
      <c r="B114" s="166"/>
      <c r="C114" s="167"/>
      <c r="D114" s="167"/>
      <c r="E114" s="167"/>
      <c r="F114" s="167"/>
      <c r="G114" s="168"/>
      <c r="H114" s="425" t="s">
        <v>71</v>
      </c>
      <c r="I114" s="426"/>
      <c r="J114" s="426"/>
      <c r="K114" s="426"/>
      <c r="L114" s="426"/>
      <c r="M114" s="421" t="s">
        <v>127</v>
      </c>
      <c r="N114" s="26"/>
      <c r="O114" s="26"/>
      <c r="P114" s="26"/>
      <c r="Q114" s="26"/>
      <c r="R114" s="26"/>
      <c r="S114" s="26"/>
      <c r="T114" s="26"/>
      <c r="U114" s="26"/>
      <c r="V114" s="26"/>
      <c r="W114" s="26"/>
      <c r="X114" s="26"/>
      <c r="Y114" s="51"/>
      <c r="Z114" s="422" t="s">
        <v>128</v>
      </c>
      <c r="AA114" s="427"/>
      <c r="AB114" s="427"/>
      <c r="AC114" s="473"/>
      <c r="AD114" s="425" t="s">
        <v>71</v>
      </c>
      <c r="AE114" s="426"/>
      <c r="AF114" s="426"/>
      <c r="AG114" s="426"/>
      <c r="AH114" s="426"/>
      <c r="AI114" s="421" t="s">
        <v>127</v>
      </c>
      <c r="AJ114" s="26"/>
      <c r="AK114" s="26"/>
      <c r="AL114" s="26"/>
      <c r="AM114" s="26"/>
      <c r="AN114" s="26"/>
      <c r="AO114" s="26"/>
      <c r="AP114" s="26"/>
      <c r="AQ114" s="26"/>
      <c r="AR114" s="26"/>
      <c r="AS114" s="26"/>
      <c r="AT114" s="26"/>
      <c r="AU114" s="51"/>
      <c r="AV114" s="422" t="s">
        <v>128</v>
      </c>
      <c r="AW114" s="427"/>
      <c r="AX114" s="427"/>
      <c r="AY114" s="428"/>
    </row>
    <row r="115" spans="2:51" s="1" customFormat="1" ht="24.75" customHeight="1">
      <c r="B115" s="166"/>
      <c r="C115" s="167"/>
      <c r="D115" s="167"/>
      <c r="E115" s="167"/>
      <c r="F115" s="167"/>
      <c r="G115" s="168"/>
      <c r="H115" s="429" t="s">
        <v>634</v>
      </c>
      <c r="I115" s="295"/>
      <c r="J115" s="295"/>
      <c r="K115" s="295"/>
      <c r="L115" s="296"/>
      <c r="M115" s="4455" t="s">
        <v>2266</v>
      </c>
      <c r="N115" s="4456"/>
      <c r="O115" s="4456"/>
      <c r="P115" s="4456"/>
      <c r="Q115" s="4456"/>
      <c r="R115" s="4456"/>
      <c r="S115" s="4456"/>
      <c r="T115" s="4456"/>
      <c r="U115" s="4456"/>
      <c r="V115" s="4456"/>
      <c r="W115" s="4456"/>
      <c r="X115" s="4456"/>
      <c r="Y115" s="4457"/>
      <c r="Z115" s="4458">
        <v>4263.3</v>
      </c>
      <c r="AA115" s="4459"/>
      <c r="AB115" s="4459"/>
      <c r="AC115" s="4460"/>
      <c r="AD115" s="429"/>
      <c r="AE115" s="295"/>
      <c r="AF115" s="295"/>
      <c r="AG115" s="295"/>
      <c r="AH115" s="296"/>
      <c r="AI115" s="4461"/>
      <c r="AJ115" s="4462"/>
      <c r="AK115" s="4462"/>
      <c r="AL115" s="4462"/>
      <c r="AM115" s="4462"/>
      <c r="AN115" s="4462"/>
      <c r="AO115" s="4462"/>
      <c r="AP115" s="4462"/>
      <c r="AQ115" s="4462"/>
      <c r="AR115" s="4462"/>
      <c r="AS115" s="4462"/>
      <c r="AT115" s="4462"/>
      <c r="AU115" s="4463"/>
      <c r="AV115" s="4458"/>
      <c r="AW115" s="4459"/>
      <c r="AX115" s="4459"/>
      <c r="AY115" s="4464"/>
    </row>
    <row r="116" spans="2:51" s="1" customFormat="1" ht="24.75" customHeight="1">
      <c r="B116" s="166"/>
      <c r="C116" s="167"/>
      <c r="D116" s="167"/>
      <c r="E116" s="167"/>
      <c r="F116" s="167"/>
      <c r="G116" s="168"/>
      <c r="H116" s="4465" t="s">
        <v>1305</v>
      </c>
      <c r="I116" s="1434"/>
      <c r="J116" s="1434"/>
      <c r="K116" s="1434"/>
      <c r="L116" s="1435"/>
      <c r="M116" s="4466" t="s">
        <v>2267</v>
      </c>
      <c r="N116" s="4467"/>
      <c r="O116" s="4467"/>
      <c r="P116" s="4467"/>
      <c r="Q116" s="4467"/>
      <c r="R116" s="4467"/>
      <c r="S116" s="4467"/>
      <c r="T116" s="4467"/>
      <c r="U116" s="4467"/>
      <c r="V116" s="4467"/>
      <c r="W116" s="4467"/>
      <c r="X116" s="4467"/>
      <c r="Y116" s="4468"/>
      <c r="Z116" s="4469">
        <v>2121.6999999999998</v>
      </c>
      <c r="AA116" s="4470"/>
      <c r="AB116" s="4470"/>
      <c r="AC116" s="4471"/>
      <c r="AD116" s="441"/>
      <c r="AE116" s="305"/>
      <c r="AF116" s="305"/>
      <c r="AG116" s="305"/>
      <c r="AH116" s="306"/>
      <c r="AI116" s="4466"/>
      <c r="AJ116" s="4467"/>
      <c r="AK116" s="4467"/>
      <c r="AL116" s="4467"/>
      <c r="AM116" s="4467"/>
      <c r="AN116" s="4467"/>
      <c r="AO116" s="4467"/>
      <c r="AP116" s="4467"/>
      <c r="AQ116" s="4467"/>
      <c r="AR116" s="4467"/>
      <c r="AS116" s="4467"/>
      <c r="AT116" s="4467"/>
      <c r="AU116" s="4468"/>
      <c r="AV116" s="4472"/>
      <c r="AW116" s="4473"/>
      <c r="AX116" s="4473"/>
      <c r="AY116" s="4474"/>
    </row>
    <row r="117" spans="2:51" s="1" customFormat="1" ht="24.75" customHeight="1">
      <c r="B117" s="166"/>
      <c r="C117" s="167"/>
      <c r="D117" s="167"/>
      <c r="E117" s="167"/>
      <c r="F117" s="167"/>
      <c r="G117" s="168"/>
      <c r="H117" s="441" t="s">
        <v>2268</v>
      </c>
      <c r="I117" s="305"/>
      <c r="J117" s="305"/>
      <c r="K117" s="305"/>
      <c r="L117" s="306"/>
      <c r="M117" s="4475" t="s">
        <v>2269</v>
      </c>
      <c r="N117" s="4476"/>
      <c r="O117" s="4476"/>
      <c r="P117" s="4476"/>
      <c r="Q117" s="4476"/>
      <c r="R117" s="4476"/>
      <c r="S117" s="4476"/>
      <c r="T117" s="4476"/>
      <c r="U117" s="4476"/>
      <c r="V117" s="4476"/>
      <c r="W117" s="4476"/>
      <c r="X117" s="4476"/>
      <c r="Y117" s="4477"/>
      <c r="Z117" s="4472">
        <v>1043.2</v>
      </c>
      <c r="AA117" s="4473"/>
      <c r="AB117" s="4473"/>
      <c r="AC117" s="4478"/>
      <c r="AD117" s="441"/>
      <c r="AE117" s="305"/>
      <c r="AF117" s="305"/>
      <c r="AG117" s="305"/>
      <c r="AH117" s="306"/>
      <c r="AI117" s="4466"/>
      <c r="AJ117" s="4467"/>
      <c r="AK117" s="4467"/>
      <c r="AL117" s="4467"/>
      <c r="AM117" s="4467"/>
      <c r="AN117" s="4467"/>
      <c r="AO117" s="4467"/>
      <c r="AP117" s="4467"/>
      <c r="AQ117" s="4467"/>
      <c r="AR117" s="4467"/>
      <c r="AS117" s="4467"/>
      <c r="AT117" s="4467"/>
      <c r="AU117" s="4468"/>
      <c r="AV117" s="4472"/>
      <c r="AW117" s="4473"/>
      <c r="AX117" s="4473"/>
      <c r="AY117" s="4474"/>
    </row>
    <row r="118" spans="2:51" s="1" customFormat="1" ht="24.75" customHeight="1">
      <c r="B118" s="166"/>
      <c r="C118" s="167"/>
      <c r="D118" s="167"/>
      <c r="E118" s="167"/>
      <c r="F118" s="167"/>
      <c r="G118" s="168"/>
      <c r="H118" s="441" t="s">
        <v>2270</v>
      </c>
      <c r="I118" s="327"/>
      <c r="J118" s="327"/>
      <c r="K118" s="327"/>
      <c r="L118" s="328"/>
      <c r="M118" s="442" t="s">
        <v>2271</v>
      </c>
      <c r="N118" s="327"/>
      <c r="O118" s="327"/>
      <c r="P118" s="327"/>
      <c r="Q118" s="327"/>
      <c r="R118" s="327"/>
      <c r="S118" s="327"/>
      <c r="T118" s="327"/>
      <c r="U118" s="327"/>
      <c r="V118" s="327"/>
      <c r="W118" s="327"/>
      <c r="X118" s="327"/>
      <c r="Y118" s="328"/>
      <c r="Z118" s="4472">
        <v>557.5</v>
      </c>
      <c r="AA118" s="327"/>
      <c r="AB118" s="327"/>
      <c r="AC118" s="4479"/>
      <c r="AD118" s="441"/>
      <c r="AE118" s="305"/>
      <c r="AF118" s="305"/>
      <c r="AG118" s="305"/>
      <c r="AH118" s="306"/>
      <c r="AI118" s="4480"/>
      <c r="AJ118" s="4481"/>
      <c r="AK118" s="4481"/>
      <c r="AL118" s="4481"/>
      <c r="AM118" s="4481"/>
      <c r="AN118" s="4481"/>
      <c r="AO118" s="4481"/>
      <c r="AP118" s="4481"/>
      <c r="AQ118" s="4481"/>
      <c r="AR118" s="4481"/>
      <c r="AS118" s="4481"/>
      <c r="AT118" s="4481"/>
      <c r="AU118" s="4482"/>
      <c r="AV118" s="4472"/>
      <c r="AW118" s="4473"/>
      <c r="AX118" s="4473"/>
      <c r="AY118" s="4474"/>
    </row>
    <row r="119" spans="2:51" s="1" customFormat="1" ht="20.95" customHeight="1">
      <c r="B119" s="166"/>
      <c r="C119" s="167"/>
      <c r="D119" s="167"/>
      <c r="E119" s="167"/>
      <c r="F119" s="167"/>
      <c r="G119" s="168"/>
      <c r="H119" s="4465"/>
      <c r="I119" s="1434"/>
      <c r="J119" s="1434"/>
      <c r="K119" s="1434"/>
      <c r="L119" s="1435"/>
      <c r="M119" s="4466"/>
      <c r="N119" s="4467"/>
      <c r="O119" s="4467"/>
      <c r="P119" s="4467"/>
      <c r="Q119" s="4467"/>
      <c r="R119" s="4467"/>
      <c r="S119" s="4467"/>
      <c r="T119" s="4467"/>
      <c r="U119" s="4467"/>
      <c r="V119" s="4467"/>
      <c r="W119" s="4467"/>
      <c r="X119" s="4467"/>
      <c r="Y119" s="4468"/>
      <c r="Z119" s="4469"/>
      <c r="AA119" s="4470"/>
      <c r="AB119" s="4470"/>
      <c r="AC119" s="4470"/>
      <c r="AD119" s="441"/>
      <c r="AE119" s="305"/>
      <c r="AF119" s="305"/>
      <c r="AG119" s="305"/>
      <c r="AH119" s="306"/>
      <c r="AI119" s="4466"/>
      <c r="AJ119" s="4467"/>
      <c r="AK119" s="4467"/>
      <c r="AL119" s="4467"/>
      <c r="AM119" s="4467"/>
      <c r="AN119" s="4467"/>
      <c r="AO119" s="4467"/>
      <c r="AP119" s="4467"/>
      <c r="AQ119" s="4467"/>
      <c r="AR119" s="4467"/>
      <c r="AS119" s="4467"/>
      <c r="AT119" s="4467"/>
      <c r="AU119" s="4468"/>
      <c r="AV119" s="4472"/>
      <c r="AW119" s="4473"/>
      <c r="AX119" s="4473"/>
      <c r="AY119" s="4474"/>
    </row>
    <row r="120" spans="2:51" s="1" customFormat="1" ht="20.95" customHeight="1">
      <c r="B120" s="166"/>
      <c r="C120" s="167"/>
      <c r="D120" s="167"/>
      <c r="E120" s="167"/>
      <c r="F120" s="167"/>
      <c r="G120" s="168"/>
      <c r="H120" s="325"/>
      <c r="I120" s="231"/>
      <c r="J120" s="231"/>
      <c r="K120" s="231"/>
      <c r="L120" s="232"/>
      <c r="M120" s="4466"/>
      <c r="N120" s="4467"/>
      <c r="O120" s="4467"/>
      <c r="P120" s="4467"/>
      <c r="Q120" s="4467"/>
      <c r="R120" s="4467"/>
      <c r="S120" s="4467"/>
      <c r="T120" s="4467"/>
      <c r="U120" s="4467"/>
      <c r="V120" s="4467"/>
      <c r="W120" s="4467"/>
      <c r="X120" s="4467"/>
      <c r="Y120" s="4468"/>
      <c r="Z120" s="100"/>
      <c r="AA120" s="101"/>
      <c r="AB120" s="101"/>
      <c r="AC120" s="101"/>
      <c r="AD120" s="441"/>
      <c r="AE120" s="305"/>
      <c r="AF120" s="305"/>
      <c r="AG120" s="305"/>
      <c r="AH120" s="306"/>
      <c r="AI120" s="4466"/>
      <c r="AJ120" s="4467"/>
      <c r="AK120" s="4467"/>
      <c r="AL120" s="4467"/>
      <c r="AM120" s="4467"/>
      <c r="AN120" s="4467"/>
      <c r="AO120" s="4467"/>
      <c r="AP120" s="4467"/>
      <c r="AQ120" s="4467"/>
      <c r="AR120" s="4467"/>
      <c r="AS120" s="4467"/>
      <c r="AT120" s="4467"/>
      <c r="AU120" s="4468"/>
      <c r="AV120" s="4472"/>
      <c r="AW120" s="4473"/>
      <c r="AX120" s="4473"/>
      <c r="AY120" s="4474"/>
    </row>
    <row r="121" spans="2:51" s="1" customFormat="1" ht="20.95" customHeight="1">
      <c r="B121" s="166"/>
      <c r="C121" s="167"/>
      <c r="D121" s="167"/>
      <c r="E121" s="167"/>
      <c r="F121" s="167"/>
      <c r="G121" s="168"/>
      <c r="H121" s="441"/>
      <c r="I121" s="305"/>
      <c r="J121" s="305"/>
      <c r="K121" s="305"/>
      <c r="L121" s="306"/>
      <c r="M121" s="442"/>
      <c r="N121" s="446"/>
      <c r="O121" s="446"/>
      <c r="P121" s="446"/>
      <c r="Q121" s="446"/>
      <c r="R121" s="446"/>
      <c r="S121" s="446"/>
      <c r="T121" s="446"/>
      <c r="U121" s="446"/>
      <c r="V121" s="446"/>
      <c r="W121" s="446"/>
      <c r="X121" s="446"/>
      <c r="Y121" s="447"/>
      <c r="Z121" s="448"/>
      <c r="AA121" s="449"/>
      <c r="AB121" s="449"/>
      <c r="AC121" s="449"/>
      <c r="AD121" s="441"/>
      <c r="AE121" s="305"/>
      <c r="AF121" s="305"/>
      <c r="AG121" s="305"/>
      <c r="AH121" s="306"/>
      <c r="AI121" s="4466"/>
      <c r="AJ121" s="4467"/>
      <c r="AK121" s="4467"/>
      <c r="AL121" s="4467"/>
      <c r="AM121" s="4467"/>
      <c r="AN121" s="4467"/>
      <c r="AO121" s="4467"/>
      <c r="AP121" s="4467"/>
      <c r="AQ121" s="4467"/>
      <c r="AR121" s="4467"/>
      <c r="AS121" s="4467"/>
      <c r="AT121" s="4467"/>
      <c r="AU121" s="4468"/>
      <c r="AV121" s="4472"/>
      <c r="AW121" s="4473"/>
      <c r="AX121" s="4473"/>
      <c r="AY121" s="4474"/>
    </row>
    <row r="122" spans="2:51" s="1" customFormat="1" ht="20.95" customHeight="1">
      <c r="B122" s="166"/>
      <c r="C122" s="167"/>
      <c r="D122" s="167"/>
      <c r="E122" s="167"/>
      <c r="F122" s="167"/>
      <c r="G122" s="168"/>
      <c r="H122" s="4465"/>
      <c r="I122" s="1434"/>
      <c r="J122" s="1434"/>
      <c r="K122" s="1434"/>
      <c r="L122" s="1435"/>
      <c r="M122" s="4466"/>
      <c r="N122" s="4467"/>
      <c r="O122" s="4467"/>
      <c r="P122" s="4467"/>
      <c r="Q122" s="4467"/>
      <c r="R122" s="4467"/>
      <c r="S122" s="4467"/>
      <c r="T122" s="4467"/>
      <c r="U122" s="4467"/>
      <c r="V122" s="4467"/>
      <c r="W122" s="4467"/>
      <c r="X122" s="4467"/>
      <c r="Y122" s="4468"/>
      <c r="Z122" s="4469"/>
      <c r="AA122" s="4470"/>
      <c r="AB122" s="4470"/>
      <c r="AC122" s="4471"/>
      <c r="AD122" s="452"/>
      <c r="AE122" s="316"/>
      <c r="AF122" s="316"/>
      <c r="AG122" s="316"/>
      <c r="AH122" s="317"/>
      <c r="AI122" s="4483"/>
      <c r="AJ122" s="4484"/>
      <c r="AK122" s="4484"/>
      <c r="AL122" s="4484"/>
      <c r="AM122" s="4484"/>
      <c r="AN122" s="4484"/>
      <c r="AO122" s="4484"/>
      <c r="AP122" s="4484"/>
      <c r="AQ122" s="4484"/>
      <c r="AR122" s="4484"/>
      <c r="AS122" s="4484"/>
      <c r="AT122" s="4484"/>
      <c r="AU122" s="4485"/>
      <c r="AV122" s="4486"/>
      <c r="AW122" s="4487"/>
      <c r="AX122" s="4487"/>
      <c r="AY122" s="4488"/>
    </row>
    <row r="123" spans="2:51" s="1" customFormat="1" ht="24.75" customHeight="1">
      <c r="B123" s="166"/>
      <c r="C123" s="167"/>
      <c r="D123" s="167"/>
      <c r="E123" s="167"/>
      <c r="F123" s="167"/>
      <c r="G123" s="168"/>
      <c r="H123" s="459" t="s">
        <v>39</v>
      </c>
      <c r="I123" s="26"/>
      <c r="J123" s="26"/>
      <c r="K123" s="26"/>
      <c r="L123" s="26"/>
      <c r="M123" s="460"/>
      <c r="N123" s="131"/>
      <c r="O123" s="131"/>
      <c r="P123" s="131"/>
      <c r="Q123" s="131"/>
      <c r="R123" s="131"/>
      <c r="S123" s="131"/>
      <c r="T123" s="131"/>
      <c r="U123" s="131"/>
      <c r="V123" s="131"/>
      <c r="W123" s="131"/>
      <c r="X123" s="131"/>
      <c r="Y123" s="132"/>
      <c r="Z123" s="4489">
        <f>SUM(Z115:AC122)</f>
        <v>7985.7</v>
      </c>
      <c r="AA123" s="4490"/>
      <c r="AB123" s="4490"/>
      <c r="AC123" s="4491"/>
      <c r="AD123" s="459" t="s">
        <v>39</v>
      </c>
      <c r="AE123" s="26"/>
      <c r="AF123" s="26"/>
      <c r="AG123" s="26"/>
      <c r="AH123" s="26"/>
      <c r="AI123" s="460"/>
      <c r="AJ123" s="131"/>
      <c r="AK123" s="131"/>
      <c r="AL123" s="131"/>
      <c r="AM123" s="131"/>
      <c r="AN123" s="131"/>
      <c r="AO123" s="131"/>
      <c r="AP123" s="131"/>
      <c r="AQ123" s="131"/>
      <c r="AR123" s="131"/>
      <c r="AS123" s="131"/>
      <c r="AT123" s="131"/>
      <c r="AU123" s="132"/>
      <c r="AV123" s="461">
        <f>SUM(AV115:AY122)</f>
        <v>0</v>
      </c>
      <c r="AW123" s="462"/>
      <c r="AX123" s="462"/>
      <c r="AY123" s="464"/>
    </row>
    <row r="124" spans="2:51" s="1" customFormat="1" ht="25.2" customHeight="1">
      <c r="B124" s="166"/>
      <c r="C124" s="167"/>
      <c r="D124" s="167"/>
      <c r="E124" s="167"/>
      <c r="F124" s="167"/>
      <c r="G124" s="168"/>
      <c r="H124" s="466" t="s">
        <v>2272</v>
      </c>
      <c r="I124" s="467"/>
      <c r="J124" s="467"/>
      <c r="K124" s="467"/>
      <c r="L124" s="467"/>
      <c r="M124" s="467"/>
      <c r="N124" s="467"/>
      <c r="O124" s="467"/>
      <c r="P124" s="467"/>
      <c r="Q124" s="467"/>
      <c r="R124" s="467"/>
      <c r="S124" s="467"/>
      <c r="T124" s="467"/>
      <c r="U124" s="467"/>
      <c r="V124" s="467"/>
      <c r="W124" s="467"/>
      <c r="X124" s="467"/>
      <c r="Y124" s="467"/>
      <c r="Z124" s="467"/>
      <c r="AA124" s="467"/>
      <c r="AB124" s="467"/>
      <c r="AC124" s="472"/>
      <c r="AD124" s="466" t="s">
        <v>136</v>
      </c>
      <c r="AE124" s="467"/>
      <c r="AF124" s="467"/>
      <c r="AG124" s="467"/>
      <c r="AH124" s="467"/>
      <c r="AI124" s="467"/>
      <c r="AJ124" s="467"/>
      <c r="AK124" s="467"/>
      <c r="AL124" s="467"/>
      <c r="AM124" s="467"/>
      <c r="AN124" s="467"/>
      <c r="AO124" s="467"/>
      <c r="AP124" s="467"/>
      <c r="AQ124" s="467"/>
      <c r="AR124" s="467"/>
      <c r="AS124" s="467"/>
      <c r="AT124" s="467"/>
      <c r="AU124" s="467"/>
      <c r="AV124" s="467"/>
      <c r="AW124" s="467"/>
      <c r="AX124" s="467"/>
      <c r="AY124" s="468"/>
    </row>
    <row r="125" spans="2:51" s="1" customFormat="1" ht="25.55" customHeight="1">
      <c r="B125" s="166"/>
      <c r="C125" s="167"/>
      <c r="D125" s="167"/>
      <c r="E125" s="167"/>
      <c r="F125" s="167"/>
      <c r="G125" s="168"/>
      <c r="H125" s="425" t="s">
        <v>71</v>
      </c>
      <c r="I125" s="426"/>
      <c r="J125" s="426"/>
      <c r="K125" s="426"/>
      <c r="L125" s="426"/>
      <c r="M125" s="421" t="s">
        <v>127</v>
      </c>
      <c r="N125" s="26"/>
      <c r="O125" s="26"/>
      <c r="P125" s="26"/>
      <c r="Q125" s="26"/>
      <c r="R125" s="26"/>
      <c r="S125" s="26"/>
      <c r="T125" s="26"/>
      <c r="U125" s="26"/>
      <c r="V125" s="26"/>
      <c r="W125" s="26"/>
      <c r="X125" s="26"/>
      <c r="Y125" s="51"/>
      <c r="Z125" s="422" t="s">
        <v>128</v>
      </c>
      <c r="AA125" s="427"/>
      <c r="AB125" s="427"/>
      <c r="AC125" s="473"/>
      <c r="AD125" s="425" t="s">
        <v>71</v>
      </c>
      <c r="AE125" s="426"/>
      <c r="AF125" s="426"/>
      <c r="AG125" s="426"/>
      <c r="AH125" s="426"/>
      <c r="AI125" s="421" t="s">
        <v>127</v>
      </c>
      <c r="AJ125" s="26"/>
      <c r="AK125" s="26"/>
      <c r="AL125" s="26"/>
      <c r="AM125" s="26"/>
      <c r="AN125" s="26"/>
      <c r="AO125" s="26"/>
      <c r="AP125" s="26"/>
      <c r="AQ125" s="26"/>
      <c r="AR125" s="26"/>
      <c r="AS125" s="26"/>
      <c r="AT125" s="26"/>
      <c r="AU125" s="51"/>
      <c r="AV125" s="422" t="s">
        <v>128</v>
      </c>
      <c r="AW125" s="427"/>
      <c r="AX125" s="427"/>
      <c r="AY125" s="428"/>
    </row>
    <row r="126" spans="2:51" s="1" customFormat="1" ht="24.75" customHeight="1">
      <c r="B126" s="166"/>
      <c r="C126" s="167"/>
      <c r="D126" s="167"/>
      <c r="E126" s="167"/>
      <c r="F126" s="167"/>
      <c r="G126" s="168"/>
      <c r="H126" s="429" t="s">
        <v>634</v>
      </c>
      <c r="I126" s="295"/>
      <c r="J126" s="295"/>
      <c r="K126" s="295"/>
      <c r="L126" s="296"/>
      <c r="M126" s="4455" t="s">
        <v>2266</v>
      </c>
      <c r="N126" s="4456"/>
      <c r="O126" s="4456"/>
      <c r="P126" s="4456"/>
      <c r="Q126" s="4456"/>
      <c r="R126" s="4456"/>
      <c r="S126" s="4456"/>
      <c r="T126" s="4456"/>
      <c r="U126" s="4456"/>
      <c r="V126" s="4456"/>
      <c r="W126" s="4456"/>
      <c r="X126" s="4456"/>
      <c r="Y126" s="4457"/>
      <c r="Z126" s="438">
        <v>4066</v>
      </c>
      <c r="AA126" s="439"/>
      <c r="AB126" s="439"/>
      <c r="AC126" s="474"/>
      <c r="AD126" s="429"/>
      <c r="AE126" s="295"/>
      <c r="AF126" s="295"/>
      <c r="AG126" s="295"/>
      <c r="AH126" s="296"/>
      <c r="AI126" s="430"/>
      <c r="AJ126" s="436"/>
      <c r="AK126" s="436"/>
      <c r="AL126" s="436"/>
      <c r="AM126" s="436"/>
      <c r="AN126" s="436"/>
      <c r="AO126" s="436"/>
      <c r="AP126" s="436"/>
      <c r="AQ126" s="436"/>
      <c r="AR126" s="436"/>
      <c r="AS126" s="436"/>
      <c r="AT126" s="436"/>
      <c r="AU126" s="437"/>
      <c r="AV126" s="438"/>
      <c r="AW126" s="439"/>
      <c r="AX126" s="439"/>
      <c r="AY126" s="440"/>
    </row>
    <row r="127" spans="2:51" s="1" customFormat="1" ht="36.65" customHeight="1">
      <c r="B127" s="166"/>
      <c r="C127" s="167"/>
      <c r="D127" s="167"/>
      <c r="E127" s="167"/>
      <c r="F127" s="167"/>
      <c r="G127" s="168"/>
      <c r="H127" s="441" t="s">
        <v>2268</v>
      </c>
      <c r="I127" s="305"/>
      <c r="J127" s="305"/>
      <c r="K127" s="305"/>
      <c r="L127" s="306"/>
      <c r="M127" s="4492" t="s">
        <v>2269</v>
      </c>
      <c r="N127" s="4476"/>
      <c r="O127" s="4476"/>
      <c r="P127" s="4476"/>
      <c r="Q127" s="4476"/>
      <c r="R127" s="4476"/>
      <c r="S127" s="4476"/>
      <c r="T127" s="4476"/>
      <c r="U127" s="4476"/>
      <c r="V127" s="4476"/>
      <c r="W127" s="4476"/>
      <c r="X127" s="4476"/>
      <c r="Y127" s="4477"/>
      <c r="Z127" s="448">
        <v>980</v>
      </c>
      <c r="AA127" s="449"/>
      <c r="AB127" s="449"/>
      <c r="AC127" s="451"/>
      <c r="AD127" s="441"/>
      <c r="AE127" s="305"/>
      <c r="AF127" s="305"/>
      <c r="AG127" s="305"/>
      <c r="AH127" s="306"/>
      <c r="AI127" s="442"/>
      <c r="AJ127" s="446"/>
      <c r="AK127" s="446"/>
      <c r="AL127" s="446"/>
      <c r="AM127" s="446"/>
      <c r="AN127" s="446"/>
      <c r="AO127" s="446"/>
      <c r="AP127" s="446"/>
      <c r="AQ127" s="446"/>
      <c r="AR127" s="446"/>
      <c r="AS127" s="446"/>
      <c r="AT127" s="446"/>
      <c r="AU127" s="447"/>
      <c r="AV127" s="448"/>
      <c r="AW127" s="449"/>
      <c r="AX127" s="449"/>
      <c r="AY127" s="450"/>
    </row>
    <row r="128" spans="2:51" s="1" customFormat="1" ht="24.75" customHeight="1">
      <c r="B128" s="166"/>
      <c r="C128" s="167"/>
      <c r="D128" s="167"/>
      <c r="E128" s="167"/>
      <c r="F128" s="167"/>
      <c r="G128" s="168"/>
      <c r="H128" s="441" t="s">
        <v>2270</v>
      </c>
      <c r="I128" s="305"/>
      <c r="J128" s="305"/>
      <c r="K128" s="305"/>
      <c r="L128" s="306"/>
      <c r="M128" s="442" t="s">
        <v>2271</v>
      </c>
      <c r="N128" s="446"/>
      <c r="O128" s="446"/>
      <c r="P128" s="446"/>
      <c r="Q128" s="446"/>
      <c r="R128" s="446"/>
      <c r="S128" s="446"/>
      <c r="T128" s="446"/>
      <c r="U128" s="446"/>
      <c r="V128" s="446"/>
      <c r="W128" s="446"/>
      <c r="X128" s="446"/>
      <c r="Y128" s="447"/>
      <c r="Z128" s="448">
        <v>328</v>
      </c>
      <c r="AA128" s="449"/>
      <c r="AB128" s="449"/>
      <c r="AC128" s="451"/>
      <c r="AD128" s="441"/>
      <c r="AE128" s="305"/>
      <c r="AF128" s="305"/>
      <c r="AG128" s="305"/>
      <c r="AH128" s="306"/>
      <c r="AI128" s="442"/>
      <c r="AJ128" s="446"/>
      <c r="AK128" s="446"/>
      <c r="AL128" s="446"/>
      <c r="AM128" s="446"/>
      <c r="AN128" s="446"/>
      <c r="AO128" s="446"/>
      <c r="AP128" s="446"/>
      <c r="AQ128" s="446"/>
      <c r="AR128" s="446"/>
      <c r="AS128" s="446"/>
      <c r="AT128" s="446"/>
      <c r="AU128" s="447"/>
      <c r="AV128" s="448"/>
      <c r="AW128" s="449"/>
      <c r="AX128" s="449"/>
      <c r="AY128" s="450"/>
    </row>
    <row r="129" spans="2:51" s="1" customFormat="1" ht="20.95" customHeight="1">
      <c r="B129" s="166"/>
      <c r="C129" s="167"/>
      <c r="D129" s="167"/>
      <c r="E129" s="167"/>
      <c r="F129" s="167"/>
      <c r="G129" s="168"/>
      <c r="H129" s="325"/>
      <c r="I129" s="231"/>
      <c r="J129" s="231"/>
      <c r="K129" s="231"/>
      <c r="L129" s="232"/>
      <c r="M129" s="4466"/>
      <c r="N129" s="4467"/>
      <c r="O129" s="4467"/>
      <c r="P129" s="4467"/>
      <c r="Q129" s="4467"/>
      <c r="R129" s="4467"/>
      <c r="S129" s="4467"/>
      <c r="T129" s="4467"/>
      <c r="U129" s="4467"/>
      <c r="V129" s="4467"/>
      <c r="W129" s="4467"/>
      <c r="X129" s="4467"/>
      <c r="Y129" s="4468"/>
      <c r="Z129" s="100"/>
      <c r="AA129" s="101"/>
      <c r="AB129" s="101"/>
      <c r="AC129" s="102"/>
      <c r="AD129" s="441"/>
      <c r="AE129" s="305"/>
      <c r="AF129" s="305"/>
      <c r="AG129" s="305"/>
      <c r="AH129" s="306"/>
      <c r="AI129" s="442"/>
      <c r="AJ129" s="446"/>
      <c r="AK129" s="446"/>
      <c r="AL129" s="446"/>
      <c r="AM129" s="446"/>
      <c r="AN129" s="446"/>
      <c r="AO129" s="446"/>
      <c r="AP129" s="446"/>
      <c r="AQ129" s="446"/>
      <c r="AR129" s="446"/>
      <c r="AS129" s="446"/>
      <c r="AT129" s="446"/>
      <c r="AU129" s="447"/>
      <c r="AV129" s="448"/>
      <c r="AW129" s="449"/>
      <c r="AX129" s="449"/>
      <c r="AY129" s="450"/>
    </row>
    <row r="130" spans="2:51" s="1" customFormat="1" ht="20.95" customHeight="1">
      <c r="B130" s="166"/>
      <c r="C130" s="167"/>
      <c r="D130" s="167"/>
      <c r="E130" s="167"/>
      <c r="F130" s="167"/>
      <c r="G130" s="168"/>
      <c r="H130" s="441"/>
      <c r="I130" s="305"/>
      <c r="J130" s="305"/>
      <c r="K130" s="305"/>
      <c r="L130" s="306"/>
      <c r="M130" s="442"/>
      <c r="N130" s="446"/>
      <c r="O130" s="446"/>
      <c r="P130" s="446"/>
      <c r="Q130" s="446"/>
      <c r="R130" s="446"/>
      <c r="S130" s="446"/>
      <c r="T130" s="446"/>
      <c r="U130" s="446"/>
      <c r="V130" s="446"/>
      <c r="W130" s="446"/>
      <c r="X130" s="446"/>
      <c r="Y130" s="447"/>
      <c r="Z130" s="448"/>
      <c r="AA130" s="449"/>
      <c r="AB130" s="449"/>
      <c r="AC130" s="449"/>
      <c r="AD130" s="441"/>
      <c r="AE130" s="305"/>
      <c r="AF130" s="305"/>
      <c r="AG130" s="305"/>
      <c r="AH130" s="306"/>
      <c r="AI130" s="442"/>
      <c r="AJ130" s="446"/>
      <c r="AK130" s="446"/>
      <c r="AL130" s="446"/>
      <c r="AM130" s="446"/>
      <c r="AN130" s="446"/>
      <c r="AO130" s="446"/>
      <c r="AP130" s="446"/>
      <c r="AQ130" s="446"/>
      <c r="AR130" s="446"/>
      <c r="AS130" s="446"/>
      <c r="AT130" s="446"/>
      <c r="AU130" s="447"/>
      <c r="AV130" s="448"/>
      <c r="AW130" s="449"/>
      <c r="AX130" s="449"/>
      <c r="AY130" s="450"/>
    </row>
    <row r="131" spans="2:51" s="1" customFormat="1" ht="20.95" customHeight="1">
      <c r="B131" s="166"/>
      <c r="C131" s="167"/>
      <c r="D131" s="167"/>
      <c r="E131" s="167"/>
      <c r="F131" s="167"/>
      <c r="G131" s="168"/>
      <c r="H131" s="441"/>
      <c r="I131" s="305"/>
      <c r="J131" s="305"/>
      <c r="K131" s="305"/>
      <c r="L131" s="306"/>
      <c r="M131" s="442"/>
      <c r="N131" s="446"/>
      <c r="O131" s="446"/>
      <c r="P131" s="446"/>
      <c r="Q131" s="446"/>
      <c r="R131" s="446"/>
      <c r="S131" s="446"/>
      <c r="T131" s="446"/>
      <c r="U131" s="446"/>
      <c r="V131" s="446"/>
      <c r="W131" s="446"/>
      <c r="X131" s="446"/>
      <c r="Y131" s="447"/>
      <c r="Z131" s="448"/>
      <c r="AA131" s="449"/>
      <c r="AB131" s="449"/>
      <c r="AC131" s="449"/>
      <c r="AD131" s="441"/>
      <c r="AE131" s="305"/>
      <c r="AF131" s="305"/>
      <c r="AG131" s="305"/>
      <c r="AH131" s="306"/>
      <c r="AI131" s="442"/>
      <c r="AJ131" s="446"/>
      <c r="AK131" s="446"/>
      <c r="AL131" s="446"/>
      <c r="AM131" s="446"/>
      <c r="AN131" s="446"/>
      <c r="AO131" s="446"/>
      <c r="AP131" s="446"/>
      <c r="AQ131" s="446"/>
      <c r="AR131" s="446"/>
      <c r="AS131" s="446"/>
      <c r="AT131" s="446"/>
      <c r="AU131" s="447"/>
      <c r="AV131" s="448"/>
      <c r="AW131" s="449"/>
      <c r="AX131" s="449"/>
      <c r="AY131" s="450"/>
    </row>
    <row r="132" spans="2:51" s="1" customFormat="1" ht="20.95" customHeight="1">
      <c r="B132" s="166"/>
      <c r="C132" s="167"/>
      <c r="D132" s="167"/>
      <c r="E132" s="167"/>
      <c r="F132" s="167"/>
      <c r="G132" s="168"/>
      <c r="H132" s="441"/>
      <c r="I132" s="305"/>
      <c r="J132" s="305"/>
      <c r="K132" s="305"/>
      <c r="L132" s="306"/>
      <c r="M132" s="442"/>
      <c r="N132" s="446"/>
      <c r="O132" s="446"/>
      <c r="P132" s="446"/>
      <c r="Q132" s="446"/>
      <c r="R132" s="446"/>
      <c r="S132" s="446"/>
      <c r="T132" s="446"/>
      <c r="U132" s="446"/>
      <c r="V132" s="446"/>
      <c r="W132" s="446"/>
      <c r="X132" s="446"/>
      <c r="Y132" s="447"/>
      <c r="Z132" s="448"/>
      <c r="AA132" s="449"/>
      <c r="AB132" s="449"/>
      <c r="AC132" s="449"/>
      <c r="AD132" s="441"/>
      <c r="AE132" s="305"/>
      <c r="AF132" s="305"/>
      <c r="AG132" s="305"/>
      <c r="AH132" s="306"/>
      <c r="AI132" s="442"/>
      <c r="AJ132" s="446"/>
      <c r="AK132" s="446"/>
      <c r="AL132" s="446"/>
      <c r="AM132" s="446"/>
      <c r="AN132" s="446"/>
      <c r="AO132" s="446"/>
      <c r="AP132" s="446"/>
      <c r="AQ132" s="446"/>
      <c r="AR132" s="446"/>
      <c r="AS132" s="446"/>
      <c r="AT132" s="446"/>
      <c r="AU132" s="447"/>
      <c r="AV132" s="448"/>
      <c r="AW132" s="449"/>
      <c r="AX132" s="449"/>
      <c r="AY132" s="450"/>
    </row>
    <row r="133" spans="2:51" s="1" customFormat="1" ht="20.95" customHeight="1">
      <c r="B133" s="166"/>
      <c r="C133" s="167"/>
      <c r="D133" s="167"/>
      <c r="E133" s="167"/>
      <c r="F133" s="167"/>
      <c r="G133" s="168"/>
      <c r="H133" s="452"/>
      <c r="I133" s="316"/>
      <c r="J133" s="316"/>
      <c r="K133" s="316"/>
      <c r="L133" s="317"/>
      <c r="M133" s="453"/>
      <c r="N133" s="454"/>
      <c r="O133" s="454"/>
      <c r="P133" s="454"/>
      <c r="Q133" s="454"/>
      <c r="R133" s="454"/>
      <c r="S133" s="454"/>
      <c r="T133" s="454"/>
      <c r="U133" s="454"/>
      <c r="V133" s="454"/>
      <c r="W133" s="454"/>
      <c r="X133" s="454"/>
      <c r="Y133" s="455"/>
      <c r="Z133" s="456"/>
      <c r="AA133" s="457"/>
      <c r="AB133" s="457"/>
      <c r="AC133" s="457"/>
      <c r="AD133" s="452"/>
      <c r="AE133" s="316"/>
      <c r="AF133" s="316"/>
      <c r="AG133" s="316"/>
      <c r="AH133" s="317"/>
      <c r="AI133" s="453"/>
      <c r="AJ133" s="454"/>
      <c r="AK133" s="454"/>
      <c r="AL133" s="454"/>
      <c r="AM133" s="454"/>
      <c r="AN133" s="454"/>
      <c r="AO133" s="454"/>
      <c r="AP133" s="454"/>
      <c r="AQ133" s="454"/>
      <c r="AR133" s="454"/>
      <c r="AS133" s="454"/>
      <c r="AT133" s="454"/>
      <c r="AU133" s="455"/>
      <c r="AV133" s="456"/>
      <c r="AW133" s="457"/>
      <c r="AX133" s="457"/>
      <c r="AY133" s="458"/>
    </row>
    <row r="134" spans="2:51" s="1" customFormat="1" ht="24.75" customHeight="1">
      <c r="B134" s="166"/>
      <c r="C134" s="167"/>
      <c r="D134" s="167"/>
      <c r="E134" s="167"/>
      <c r="F134" s="167"/>
      <c r="G134" s="168"/>
      <c r="H134" s="459" t="s">
        <v>39</v>
      </c>
      <c r="I134" s="26"/>
      <c r="J134" s="26"/>
      <c r="K134" s="26"/>
      <c r="L134" s="26"/>
      <c r="M134" s="460"/>
      <c r="N134" s="131"/>
      <c r="O134" s="131"/>
      <c r="P134" s="131"/>
      <c r="Q134" s="131"/>
      <c r="R134" s="131"/>
      <c r="S134" s="131"/>
      <c r="T134" s="131"/>
      <c r="U134" s="131"/>
      <c r="V134" s="131"/>
      <c r="W134" s="131"/>
      <c r="X134" s="131"/>
      <c r="Y134" s="132"/>
      <c r="Z134" s="461">
        <f>SUM(Z126:AC133)</f>
        <v>5374</v>
      </c>
      <c r="AA134" s="462"/>
      <c r="AB134" s="462"/>
      <c r="AC134" s="463"/>
      <c r="AD134" s="459" t="s">
        <v>39</v>
      </c>
      <c r="AE134" s="26"/>
      <c r="AF134" s="26"/>
      <c r="AG134" s="26"/>
      <c r="AH134" s="26"/>
      <c r="AI134" s="460"/>
      <c r="AJ134" s="131"/>
      <c r="AK134" s="131"/>
      <c r="AL134" s="131"/>
      <c r="AM134" s="131"/>
      <c r="AN134" s="131"/>
      <c r="AO134" s="131"/>
      <c r="AP134" s="131"/>
      <c r="AQ134" s="131"/>
      <c r="AR134" s="131"/>
      <c r="AS134" s="131"/>
      <c r="AT134" s="131"/>
      <c r="AU134" s="132"/>
      <c r="AV134" s="461">
        <f>SUM(AV126:AY133)</f>
        <v>0</v>
      </c>
      <c r="AW134" s="462"/>
      <c r="AX134" s="462"/>
      <c r="AY134" s="464"/>
    </row>
    <row r="135" spans="2:51" s="1" customFormat="1" ht="24.75" customHeight="1">
      <c r="B135" s="166"/>
      <c r="C135" s="167"/>
      <c r="D135" s="167"/>
      <c r="E135" s="167"/>
      <c r="F135" s="167"/>
      <c r="G135" s="168"/>
      <c r="H135" s="466" t="s">
        <v>2273</v>
      </c>
      <c r="I135" s="467"/>
      <c r="J135" s="467"/>
      <c r="K135" s="467"/>
      <c r="L135" s="467"/>
      <c r="M135" s="467"/>
      <c r="N135" s="467"/>
      <c r="O135" s="467"/>
      <c r="P135" s="467"/>
      <c r="Q135" s="467"/>
      <c r="R135" s="467"/>
      <c r="S135" s="467"/>
      <c r="T135" s="467"/>
      <c r="U135" s="467"/>
      <c r="V135" s="467"/>
      <c r="W135" s="467"/>
      <c r="X135" s="467"/>
      <c r="Y135" s="467"/>
      <c r="Z135" s="467"/>
      <c r="AA135" s="467"/>
      <c r="AB135" s="467"/>
      <c r="AC135" s="472"/>
      <c r="AD135" s="466" t="s">
        <v>140</v>
      </c>
      <c r="AE135" s="467"/>
      <c r="AF135" s="467"/>
      <c r="AG135" s="467"/>
      <c r="AH135" s="467"/>
      <c r="AI135" s="467"/>
      <c r="AJ135" s="467"/>
      <c r="AK135" s="467"/>
      <c r="AL135" s="467"/>
      <c r="AM135" s="467"/>
      <c r="AN135" s="467"/>
      <c r="AO135" s="467"/>
      <c r="AP135" s="467"/>
      <c r="AQ135" s="467"/>
      <c r="AR135" s="467"/>
      <c r="AS135" s="467"/>
      <c r="AT135" s="467"/>
      <c r="AU135" s="467"/>
      <c r="AV135" s="467"/>
      <c r="AW135" s="467"/>
      <c r="AX135" s="467"/>
      <c r="AY135" s="468"/>
    </row>
    <row r="136" spans="2:51" s="1" customFormat="1" ht="24.75" customHeight="1">
      <c r="B136" s="166"/>
      <c r="C136" s="167"/>
      <c r="D136" s="167"/>
      <c r="E136" s="167"/>
      <c r="F136" s="167"/>
      <c r="G136" s="168"/>
      <c r="H136" s="425" t="s">
        <v>71</v>
      </c>
      <c r="I136" s="426"/>
      <c r="J136" s="426"/>
      <c r="K136" s="426"/>
      <c r="L136" s="426"/>
      <c r="M136" s="421" t="s">
        <v>127</v>
      </c>
      <c r="N136" s="26"/>
      <c r="O136" s="26"/>
      <c r="P136" s="26"/>
      <c r="Q136" s="26"/>
      <c r="R136" s="26"/>
      <c r="S136" s="26"/>
      <c r="T136" s="26"/>
      <c r="U136" s="26"/>
      <c r="V136" s="26"/>
      <c r="W136" s="26"/>
      <c r="X136" s="26"/>
      <c r="Y136" s="51"/>
      <c r="Z136" s="422" t="s">
        <v>128</v>
      </c>
      <c r="AA136" s="427"/>
      <c r="AB136" s="427"/>
      <c r="AC136" s="473"/>
      <c r="AD136" s="425" t="s">
        <v>71</v>
      </c>
      <c r="AE136" s="426"/>
      <c r="AF136" s="426"/>
      <c r="AG136" s="426"/>
      <c r="AH136" s="426"/>
      <c r="AI136" s="421" t="s">
        <v>127</v>
      </c>
      <c r="AJ136" s="26"/>
      <c r="AK136" s="26"/>
      <c r="AL136" s="26"/>
      <c r="AM136" s="26"/>
      <c r="AN136" s="26"/>
      <c r="AO136" s="26"/>
      <c r="AP136" s="26"/>
      <c r="AQ136" s="26"/>
      <c r="AR136" s="26"/>
      <c r="AS136" s="26"/>
      <c r="AT136" s="26"/>
      <c r="AU136" s="51"/>
      <c r="AV136" s="422" t="s">
        <v>128</v>
      </c>
      <c r="AW136" s="427"/>
      <c r="AX136" s="427"/>
      <c r="AY136" s="428"/>
    </row>
    <row r="137" spans="2:51" s="1" customFormat="1" ht="24.75" customHeight="1">
      <c r="B137" s="166"/>
      <c r="C137" s="167"/>
      <c r="D137" s="167"/>
      <c r="E137" s="167"/>
      <c r="F137" s="167"/>
      <c r="G137" s="168"/>
      <c r="H137" s="429" t="s">
        <v>634</v>
      </c>
      <c r="I137" s="295"/>
      <c r="J137" s="295"/>
      <c r="K137" s="295"/>
      <c r="L137" s="296"/>
      <c r="M137" s="4455" t="s">
        <v>2266</v>
      </c>
      <c r="N137" s="4456"/>
      <c r="O137" s="4456"/>
      <c r="P137" s="4456"/>
      <c r="Q137" s="4456"/>
      <c r="R137" s="4456"/>
      <c r="S137" s="4456"/>
      <c r="T137" s="4456"/>
      <c r="U137" s="4456"/>
      <c r="V137" s="4456"/>
      <c r="W137" s="4456"/>
      <c r="X137" s="4456"/>
      <c r="Y137" s="4457"/>
      <c r="Z137" s="438">
        <v>4066</v>
      </c>
      <c r="AA137" s="439"/>
      <c r="AB137" s="439"/>
      <c r="AC137" s="474"/>
      <c r="AD137" s="429"/>
      <c r="AE137" s="295"/>
      <c r="AF137" s="295"/>
      <c r="AG137" s="295"/>
      <c r="AH137" s="296"/>
      <c r="AI137" s="430"/>
      <c r="AJ137" s="436"/>
      <c r="AK137" s="436"/>
      <c r="AL137" s="436"/>
      <c r="AM137" s="436"/>
      <c r="AN137" s="436"/>
      <c r="AO137" s="436"/>
      <c r="AP137" s="436"/>
      <c r="AQ137" s="436"/>
      <c r="AR137" s="436"/>
      <c r="AS137" s="436"/>
      <c r="AT137" s="436"/>
      <c r="AU137" s="437"/>
      <c r="AV137" s="438"/>
      <c r="AW137" s="439"/>
      <c r="AX137" s="439"/>
      <c r="AY137" s="440"/>
    </row>
    <row r="138" spans="2:51" s="1" customFormat="1" ht="36" customHeight="1">
      <c r="B138" s="166"/>
      <c r="C138" s="167"/>
      <c r="D138" s="167"/>
      <c r="E138" s="167"/>
      <c r="F138" s="167"/>
      <c r="G138" s="168"/>
      <c r="H138" s="441" t="s">
        <v>2268</v>
      </c>
      <c r="I138" s="305"/>
      <c r="J138" s="305"/>
      <c r="K138" s="305"/>
      <c r="L138" s="306"/>
      <c r="M138" s="4492" t="s">
        <v>2269</v>
      </c>
      <c r="N138" s="4476"/>
      <c r="O138" s="4476"/>
      <c r="P138" s="4476"/>
      <c r="Q138" s="4476"/>
      <c r="R138" s="4476"/>
      <c r="S138" s="4476"/>
      <c r="T138" s="4476"/>
      <c r="U138" s="4476"/>
      <c r="V138" s="4476"/>
      <c r="W138" s="4476"/>
      <c r="X138" s="4476"/>
      <c r="Y138" s="4477"/>
      <c r="Z138" s="448">
        <v>980</v>
      </c>
      <c r="AA138" s="449"/>
      <c r="AB138" s="449"/>
      <c r="AC138" s="451"/>
      <c r="AD138" s="441"/>
      <c r="AE138" s="305"/>
      <c r="AF138" s="305"/>
      <c r="AG138" s="305"/>
      <c r="AH138" s="306"/>
      <c r="AI138" s="442"/>
      <c r="AJ138" s="446"/>
      <c r="AK138" s="446"/>
      <c r="AL138" s="446"/>
      <c r="AM138" s="446"/>
      <c r="AN138" s="446"/>
      <c r="AO138" s="446"/>
      <c r="AP138" s="446"/>
      <c r="AQ138" s="446"/>
      <c r="AR138" s="446"/>
      <c r="AS138" s="446"/>
      <c r="AT138" s="446"/>
      <c r="AU138" s="447"/>
      <c r="AV138" s="448"/>
      <c r="AW138" s="449"/>
      <c r="AX138" s="449"/>
      <c r="AY138" s="450"/>
    </row>
    <row r="139" spans="2:51" s="1" customFormat="1" ht="24.75" customHeight="1">
      <c r="B139" s="166"/>
      <c r="C139" s="167"/>
      <c r="D139" s="167"/>
      <c r="E139" s="167"/>
      <c r="F139" s="167"/>
      <c r="G139" s="168"/>
      <c r="H139" s="441" t="s">
        <v>2270</v>
      </c>
      <c r="I139" s="305"/>
      <c r="J139" s="305"/>
      <c r="K139" s="305"/>
      <c r="L139" s="306"/>
      <c r="M139" s="442" t="s">
        <v>2271</v>
      </c>
      <c r="N139" s="446"/>
      <c r="O139" s="446"/>
      <c r="P139" s="446"/>
      <c r="Q139" s="446"/>
      <c r="R139" s="446"/>
      <c r="S139" s="446"/>
      <c r="T139" s="446"/>
      <c r="U139" s="446"/>
      <c r="V139" s="446"/>
      <c r="W139" s="446"/>
      <c r="X139" s="446"/>
      <c r="Y139" s="447"/>
      <c r="Z139" s="448">
        <v>328</v>
      </c>
      <c r="AA139" s="449"/>
      <c r="AB139" s="449"/>
      <c r="AC139" s="451"/>
      <c r="AD139" s="441"/>
      <c r="AE139" s="305"/>
      <c r="AF139" s="305"/>
      <c r="AG139" s="305"/>
      <c r="AH139" s="306"/>
      <c r="AI139" s="442"/>
      <c r="AJ139" s="446"/>
      <c r="AK139" s="446"/>
      <c r="AL139" s="446"/>
      <c r="AM139" s="446"/>
      <c r="AN139" s="446"/>
      <c r="AO139" s="446"/>
      <c r="AP139" s="446"/>
      <c r="AQ139" s="446"/>
      <c r="AR139" s="446"/>
      <c r="AS139" s="446"/>
      <c r="AT139" s="446"/>
      <c r="AU139" s="447"/>
      <c r="AV139" s="448"/>
      <c r="AW139" s="449"/>
      <c r="AX139" s="449"/>
      <c r="AY139" s="450"/>
    </row>
    <row r="140" spans="2:51" s="1" customFormat="1" ht="20.95" customHeight="1">
      <c r="B140" s="166"/>
      <c r="C140" s="167"/>
      <c r="D140" s="167"/>
      <c r="E140" s="167"/>
      <c r="F140" s="167"/>
      <c r="G140" s="168"/>
      <c r="H140" s="441"/>
      <c r="I140" s="305"/>
      <c r="J140" s="305"/>
      <c r="K140" s="305"/>
      <c r="L140" s="306"/>
      <c r="M140" s="442"/>
      <c r="N140" s="446"/>
      <c r="O140" s="446"/>
      <c r="P140" s="446"/>
      <c r="Q140" s="446"/>
      <c r="R140" s="446"/>
      <c r="S140" s="446"/>
      <c r="T140" s="446"/>
      <c r="U140" s="446"/>
      <c r="V140" s="446"/>
      <c r="W140" s="446"/>
      <c r="X140" s="446"/>
      <c r="Y140" s="447"/>
      <c r="Z140" s="448"/>
      <c r="AA140" s="449"/>
      <c r="AB140" s="449"/>
      <c r="AC140" s="451"/>
      <c r="AD140" s="441"/>
      <c r="AE140" s="305"/>
      <c r="AF140" s="305"/>
      <c r="AG140" s="305"/>
      <c r="AH140" s="306"/>
      <c r="AI140" s="442"/>
      <c r="AJ140" s="446"/>
      <c r="AK140" s="446"/>
      <c r="AL140" s="446"/>
      <c r="AM140" s="446"/>
      <c r="AN140" s="446"/>
      <c r="AO140" s="446"/>
      <c r="AP140" s="446"/>
      <c r="AQ140" s="446"/>
      <c r="AR140" s="446"/>
      <c r="AS140" s="446"/>
      <c r="AT140" s="446"/>
      <c r="AU140" s="447"/>
      <c r="AV140" s="448"/>
      <c r="AW140" s="449"/>
      <c r="AX140" s="449"/>
      <c r="AY140" s="450"/>
    </row>
    <row r="141" spans="2:51" s="1" customFormat="1" ht="20.95" customHeight="1">
      <c r="B141" s="166"/>
      <c r="C141" s="167"/>
      <c r="D141" s="167"/>
      <c r="E141" s="167"/>
      <c r="F141" s="167"/>
      <c r="G141" s="168"/>
      <c r="H141" s="441"/>
      <c r="I141" s="305"/>
      <c r="J141" s="305"/>
      <c r="K141" s="305"/>
      <c r="L141" s="306"/>
      <c r="M141" s="442"/>
      <c r="N141" s="446"/>
      <c r="O141" s="446"/>
      <c r="P141" s="446"/>
      <c r="Q141" s="446"/>
      <c r="R141" s="446"/>
      <c r="S141" s="446"/>
      <c r="T141" s="446"/>
      <c r="U141" s="446"/>
      <c r="V141" s="446"/>
      <c r="W141" s="446"/>
      <c r="X141" s="446"/>
      <c r="Y141" s="447"/>
      <c r="Z141" s="448"/>
      <c r="AA141" s="449"/>
      <c r="AB141" s="449"/>
      <c r="AC141" s="449"/>
      <c r="AD141" s="441"/>
      <c r="AE141" s="305"/>
      <c r="AF141" s="305"/>
      <c r="AG141" s="305"/>
      <c r="AH141" s="306"/>
      <c r="AI141" s="442"/>
      <c r="AJ141" s="446"/>
      <c r="AK141" s="446"/>
      <c r="AL141" s="446"/>
      <c r="AM141" s="446"/>
      <c r="AN141" s="446"/>
      <c r="AO141" s="446"/>
      <c r="AP141" s="446"/>
      <c r="AQ141" s="446"/>
      <c r="AR141" s="446"/>
      <c r="AS141" s="446"/>
      <c r="AT141" s="446"/>
      <c r="AU141" s="447"/>
      <c r="AV141" s="448"/>
      <c r="AW141" s="449"/>
      <c r="AX141" s="449"/>
      <c r="AY141" s="450"/>
    </row>
    <row r="142" spans="2:51" s="1" customFormat="1" ht="20.95" customHeight="1">
      <c r="B142" s="166"/>
      <c r="C142" s="167"/>
      <c r="D142" s="167"/>
      <c r="E142" s="167"/>
      <c r="F142" s="167"/>
      <c r="G142" s="168"/>
      <c r="H142" s="441"/>
      <c r="I142" s="305"/>
      <c r="J142" s="305"/>
      <c r="K142" s="305"/>
      <c r="L142" s="306"/>
      <c r="M142" s="442"/>
      <c r="N142" s="446"/>
      <c r="O142" s="446"/>
      <c r="P142" s="446"/>
      <c r="Q142" s="446"/>
      <c r="R142" s="446"/>
      <c r="S142" s="446"/>
      <c r="T142" s="446"/>
      <c r="U142" s="446"/>
      <c r="V142" s="446"/>
      <c r="W142" s="446"/>
      <c r="X142" s="446"/>
      <c r="Y142" s="447"/>
      <c r="Z142" s="448"/>
      <c r="AA142" s="449"/>
      <c r="AB142" s="449"/>
      <c r="AC142" s="449"/>
      <c r="AD142" s="441"/>
      <c r="AE142" s="305"/>
      <c r="AF142" s="305"/>
      <c r="AG142" s="305"/>
      <c r="AH142" s="306"/>
      <c r="AI142" s="442"/>
      <c r="AJ142" s="446"/>
      <c r="AK142" s="446"/>
      <c r="AL142" s="446"/>
      <c r="AM142" s="446"/>
      <c r="AN142" s="446"/>
      <c r="AO142" s="446"/>
      <c r="AP142" s="446"/>
      <c r="AQ142" s="446"/>
      <c r="AR142" s="446"/>
      <c r="AS142" s="446"/>
      <c r="AT142" s="446"/>
      <c r="AU142" s="447"/>
      <c r="AV142" s="448"/>
      <c r="AW142" s="449"/>
      <c r="AX142" s="449"/>
      <c r="AY142" s="450"/>
    </row>
    <row r="143" spans="2:51" s="1" customFormat="1" ht="20.95" customHeight="1">
      <c r="B143" s="166"/>
      <c r="C143" s="167"/>
      <c r="D143" s="167"/>
      <c r="E143" s="167"/>
      <c r="F143" s="167"/>
      <c r="G143" s="168"/>
      <c r="H143" s="441"/>
      <c r="I143" s="305"/>
      <c r="J143" s="305"/>
      <c r="K143" s="305"/>
      <c r="L143" s="306"/>
      <c r="M143" s="442"/>
      <c r="N143" s="446"/>
      <c r="O143" s="446"/>
      <c r="P143" s="446"/>
      <c r="Q143" s="446"/>
      <c r="R143" s="446"/>
      <c r="S143" s="446"/>
      <c r="T143" s="446"/>
      <c r="U143" s="446"/>
      <c r="V143" s="446"/>
      <c r="W143" s="446"/>
      <c r="X143" s="446"/>
      <c r="Y143" s="447"/>
      <c r="Z143" s="448"/>
      <c r="AA143" s="449"/>
      <c r="AB143" s="449"/>
      <c r="AC143" s="449"/>
      <c r="AD143" s="441"/>
      <c r="AE143" s="305"/>
      <c r="AF143" s="305"/>
      <c r="AG143" s="305"/>
      <c r="AH143" s="306"/>
      <c r="AI143" s="442"/>
      <c r="AJ143" s="446"/>
      <c r="AK143" s="446"/>
      <c r="AL143" s="446"/>
      <c r="AM143" s="446"/>
      <c r="AN143" s="446"/>
      <c r="AO143" s="446"/>
      <c r="AP143" s="446"/>
      <c r="AQ143" s="446"/>
      <c r="AR143" s="446"/>
      <c r="AS143" s="446"/>
      <c r="AT143" s="446"/>
      <c r="AU143" s="447"/>
      <c r="AV143" s="448"/>
      <c r="AW143" s="449"/>
      <c r="AX143" s="449"/>
      <c r="AY143" s="450"/>
    </row>
    <row r="144" spans="2:51" s="1" customFormat="1" ht="20.95" customHeight="1">
      <c r="B144" s="166"/>
      <c r="C144" s="167"/>
      <c r="D144" s="167"/>
      <c r="E144" s="167"/>
      <c r="F144" s="167"/>
      <c r="G144" s="168"/>
      <c r="H144" s="452"/>
      <c r="I144" s="316"/>
      <c r="J144" s="316"/>
      <c r="K144" s="316"/>
      <c r="L144" s="317"/>
      <c r="M144" s="453"/>
      <c r="N144" s="454"/>
      <c r="O144" s="454"/>
      <c r="P144" s="454"/>
      <c r="Q144" s="454"/>
      <c r="R144" s="454"/>
      <c r="S144" s="454"/>
      <c r="T144" s="454"/>
      <c r="U144" s="454"/>
      <c r="V144" s="454"/>
      <c r="W144" s="454"/>
      <c r="X144" s="454"/>
      <c r="Y144" s="455"/>
      <c r="Z144" s="456"/>
      <c r="AA144" s="457"/>
      <c r="AB144" s="457"/>
      <c r="AC144" s="457"/>
      <c r="AD144" s="452"/>
      <c r="AE144" s="316"/>
      <c r="AF144" s="316"/>
      <c r="AG144" s="316"/>
      <c r="AH144" s="317"/>
      <c r="AI144" s="453"/>
      <c r="AJ144" s="454"/>
      <c r="AK144" s="454"/>
      <c r="AL144" s="454"/>
      <c r="AM144" s="454"/>
      <c r="AN144" s="454"/>
      <c r="AO144" s="454"/>
      <c r="AP144" s="454"/>
      <c r="AQ144" s="454"/>
      <c r="AR144" s="454"/>
      <c r="AS144" s="454"/>
      <c r="AT144" s="454"/>
      <c r="AU144" s="455"/>
      <c r="AV144" s="456"/>
      <c r="AW144" s="457"/>
      <c r="AX144" s="457"/>
      <c r="AY144" s="458"/>
    </row>
    <row r="145" spans="2:51" s="1" customFormat="1" ht="24.75" customHeight="1">
      <c r="B145" s="166"/>
      <c r="C145" s="167"/>
      <c r="D145" s="167"/>
      <c r="E145" s="167"/>
      <c r="F145" s="167"/>
      <c r="G145" s="168"/>
      <c r="H145" s="459" t="s">
        <v>39</v>
      </c>
      <c r="I145" s="26"/>
      <c r="J145" s="26"/>
      <c r="K145" s="26"/>
      <c r="L145" s="26"/>
      <c r="M145" s="460"/>
      <c r="N145" s="131"/>
      <c r="O145" s="131"/>
      <c r="P145" s="131"/>
      <c r="Q145" s="131"/>
      <c r="R145" s="131"/>
      <c r="S145" s="131"/>
      <c r="T145" s="131"/>
      <c r="U145" s="131"/>
      <c r="V145" s="131"/>
      <c r="W145" s="131"/>
      <c r="X145" s="131"/>
      <c r="Y145" s="132"/>
      <c r="Z145" s="461">
        <f>SUM(Z137:AC144)</f>
        <v>5374</v>
      </c>
      <c r="AA145" s="462"/>
      <c r="AB145" s="462"/>
      <c r="AC145" s="463"/>
      <c r="AD145" s="459" t="s">
        <v>39</v>
      </c>
      <c r="AE145" s="26"/>
      <c r="AF145" s="26"/>
      <c r="AG145" s="26"/>
      <c r="AH145" s="26"/>
      <c r="AI145" s="460"/>
      <c r="AJ145" s="131"/>
      <c r="AK145" s="131"/>
      <c r="AL145" s="131"/>
      <c r="AM145" s="131"/>
      <c r="AN145" s="131"/>
      <c r="AO145" s="131"/>
      <c r="AP145" s="131"/>
      <c r="AQ145" s="131"/>
      <c r="AR145" s="131"/>
      <c r="AS145" s="131"/>
      <c r="AT145" s="131"/>
      <c r="AU145" s="132"/>
      <c r="AV145" s="461">
        <f>SUM(AV137:AY144)</f>
        <v>0</v>
      </c>
      <c r="AW145" s="462"/>
      <c r="AX145" s="462"/>
      <c r="AY145" s="464"/>
    </row>
    <row r="146" spans="2:51" s="1" customFormat="1" ht="24.75" customHeight="1">
      <c r="B146" s="166"/>
      <c r="C146" s="167"/>
      <c r="D146" s="167"/>
      <c r="E146" s="167"/>
      <c r="F146" s="167"/>
      <c r="G146" s="168"/>
      <c r="H146" s="466" t="s">
        <v>2274</v>
      </c>
      <c r="I146" s="467"/>
      <c r="J146" s="467"/>
      <c r="K146" s="467"/>
      <c r="L146" s="467"/>
      <c r="M146" s="467"/>
      <c r="N146" s="467"/>
      <c r="O146" s="467"/>
      <c r="P146" s="467"/>
      <c r="Q146" s="467"/>
      <c r="R146" s="467"/>
      <c r="S146" s="467"/>
      <c r="T146" s="467"/>
      <c r="U146" s="467"/>
      <c r="V146" s="467"/>
      <c r="W146" s="467"/>
      <c r="X146" s="467"/>
      <c r="Y146" s="467"/>
      <c r="Z146" s="467"/>
      <c r="AA146" s="467"/>
      <c r="AB146" s="467"/>
      <c r="AC146" s="472"/>
      <c r="AD146" s="466" t="s">
        <v>142</v>
      </c>
      <c r="AE146" s="467"/>
      <c r="AF146" s="467"/>
      <c r="AG146" s="467"/>
      <c r="AH146" s="467"/>
      <c r="AI146" s="467"/>
      <c r="AJ146" s="467"/>
      <c r="AK146" s="467"/>
      <c r="AL146" s="467"/>
      <c r="AM146" s="467"/>
      <c r="AN146" s="467"/>
      <c r="AO146" s="467"/>
      <c r="AP146" s="467"/>
      <c r="AQ146" s="467"/>
      <c r="AR146" s="467"/>
      <c r="AS146" s="467"/>
      <c r="AT146" s="467"/>
      <c r="AU146" s="467"/>
      <c r="AV146" s="467"/>
      <c r="AW146" s="467"/>
      <c r="AX146" s="467"/>
      <c r="AY146" s="468"/>
    </row>
    <row r="147" spans="2:51" s="1" customFormat="1" ht="24.75" customHeight="1">
      <c r="B147" s="166"/>
      <c r="C147" s="167"/>
      <c r="D147" s="167"/>
      <c r="E147" s="167"/>
      <c r="F147" s="167"/>
      <c r="G147" s="168"/>
      <c r="H147" s="425" t="s">
        <v>71</v>
      </c>
      <c r="I147" s="426"/>
      <c r="J147" s="426"/>
      <c r="K147" s="426"/>
      <c r="L147" s="426"/>
      <c r="M147" s="421" t="s">
        <v>127</v>
      </c>
      <c r="N147" s="26"/>
      <c r="O147" s="26"/>
      <c r="P147" s="26"/>
      <c r="Q147" s="26"/>
      <c r="R147" s="26"/>
      <c r="S147" s="26"/>
      <c r="T147" s="26"/>
      <c r="U147" s="26"/>
      <c r="V147" s="26"/>
      <c r="W147" s="26"/>
      <c r="X147" s="26"/>
      <c r="Y147" s="51"/>
      <c r="Z147" s="422" t="s">
        <v>128</v>
      </c>
      <c r="AA147" s="427"/>
      <c r="AB147" s="427"/>
      <c r="AC147" s="473"/>
      <c r="AD147" s="425" t="s">
        <v>71</v>
      </c>
      <c r="AE147" s="426"/>
      <c r="AF147" s="426"/>
      <c r="AG147" s="426"/>
      <c r="AH147" s="426"/>
      <c r="AI147" s="421" t="s">
        <v>127</v>
      </c>
      <c r="AJ147" s="26"/>
      <c r="AK147" s="26"/>
      <c r="AL147" s="26"/>
      <c r="AM147" s="26"/>
      <c r="AN147" s="26"/>
      <c r="AO147" s="26"/>
      <c r="AP147" s="26"/>
      <c r="AQ147" s="26"/>
      <c r="AR147" s="26"/>
      <c r="AS147" s="26"/>
      <c r="AT147" s="26"/>
      <c r="AU147" s="51"/>
      <c r="AV147" s="422" t="s">
        <v>128</v>
      </c>
      <c r="AW147" s="427"/>
      <c r="AX147" s="427"/>
      <c r="AY147" s="428"/>
    </row>
    <row r="148" spans="2:51" s="1" customFormat="1" ht="48.45" customHeight="1">
      <c r="B148" s="166"/>
      <c r="C148" s="167"/>
      <c r="D148" s="167"/>
      <c r="E148" s="167"/>
      <c r="F148" s="167"/>
      <c r="G148" s="168"/>
      <c r="H148" s="429" t="s">
        <v>1305</v>
      </c>
      <c r="I148" s="295"/>
      <c r="J148" s="295"/>
      <c r="K148" s="295"/>
      <c r="L148" s="296"/>
      <c r="M148" s="4493" t="s">
        <v>2275</v>
      </c>
      <c r="N148" s="4462"/>
      <c r="O148" s="4462"/>
      <c r="P148" s="4462"/>
      <c r="Q148" s="4462"/>
      <c r="R148" s="4462"/>
      <c r="S148" s="4462"/>
      <c r="T148" s="4462"/>
      <c r="U148" s="4462"/>
      <c r="V148" s="4462"/>
      <c r="W148" s="4462"/>
      <c r="X148" s="4462"/>
      <c r="Y148" s="4463"/>
      <c r="Z148" s="4458">
        <v>55.5</v>
      </c>
      <c r="AA148" s="4459"/>
      <c r="AB148" s="4459"/>
      <c r="AC148" s="4464"/>
      <c r="AD148" s="429"/>
      <c r="AE148" s="295"/>
      <c r="AF148" s="295"/>
      <c r="AG148" s="295"/>
      <c r="AH148" s="296"/>
      <c r="AI148" s="430"/>
      <c r="AJ148" s="436"/>
      <c r="AK148" s="436"/>
      <c r="AL148" s="436"/>
      <c r="AM148" s="436"/>
      <c r="AN148" s="436"/>
      <c r="AO148" s="436"/>
      <c r="AP148" s="436"/>
      <c r="AQ148" s="436"/>
      <c r="AR148" s="436"/>
      <c r="AS148" s="436"/>
      <c r="AT148" s="436"/>
      <c r="AU148" s="437"/>
      <c r="AV148" s="438"/>
      <c r="AW148" s="439"/>
      <c r="AX148" s="439"/>
      <c r="AY148" s="440"/>
    </row>
    <row r="149" spans="2:51" s="1" customFormat="1" ht="24.75" customHeight="1">
      <c r="B149" s="166"/>
      <c r="C149" s="167"/>
      <c r="D149" s="167"/>
      <c r="E149" s="167"/>
      <c r="F149" s="167"/>
      <c r="G149" s="168"/>
      <c r="H149" s="441" t="s">
        <v>1637</v>
      </c>
      <c r="I149" s="305"/>
      <c r="J149" s="305"/>
      <c r="K149" s="305"/>
      <c r="L149" s="306"/>
      <c r="M149" s="4466" t="s">
        <v>2276</v>
      </c>
      <c r="N149" s="4467"/>
      <c r="O149" s="4467"/>
      <c r="P149" s="4467"/>
      <c r="Q149" s="4467"/>
      <c r="R149" s="4467"/>
      <c r="S149" s="4467"/>
      <c r="T149" s="4467"/>
      <c r="U149" s="4467"/>
      <c r="V149" s="4467"/>
      <c r="W149" s="4467"/>
      <c r="X149" s="4467"/>
      <c r="Y149" s="4468"/>
      <c r="Z149" s="4472">
        <v>21.8</v>
      </c>
      <c r="AA149" s="4473"/>
      <c r="AB149" s="4473"/>
      <c r="AC149" s="4474"/>
      <c r="AD149" s="441"/>
      <c r="AE149" s="305"/>
      <c r="AF149" s="305"/>
      <c r="AG149" s="305"/>
      <c r="AH149" s="306"/>
      <c r="AI149" s="442"/>
      <c r="AJ149" s="446"/>
      <c r="AK149" s="446"/>
      <c r="AL149" s="446"/>
      <c r="AM149" s="446"/>
      <c r="AN149" s="446"/>
      <c r="AO149" s="446"/>
      <c r="AP149" s="446"/>
      <c r="AQ149" s="446"/>
      <c r="AR149" s="446"/>
      <c r="AS149" s="446"/>
      <c r="AT149" s="446"/>
      <c r="AU149" s="447"/>
      <c r="AV149" s="448"/>
      <c r="AW149" s="449"/>
      <c r="AX149" s="449"/>
      <c r="AY149" s="450"/>
    </row>
    <row r="150" spans="2:51" s="1" customFormat="1" ht="24.75" customHeight="1">
      <c r="B150" s="166"/>
      <c r="C150" s="167"/>
      <c r="D150" s="167"/>
      <c r="E150" s="167"/>
      <c r="F150" s="167"/>
      <c r="G150" s="168"/>
      <c r="H150" s="441" t="s">
        <v>1018</v>
      </c>
      <c r="I150" s="305"/>
      <c r="J150" s="305"/>
      <c r="K150" s="305"/>
      <c r="L150" s="306"/>
      <c r="M150" s="4466" t="s">
        <v>2277</v>
      </c>
      <c r="N150" s="4467"/>
      <c r="O150" s="4467"/>
      <c r="P150" s="4467"/>
      <c r="Q150" s="4467"/>
      <c r="R150" s="4467"/>
      <c r="S150" s="4467"/>
      <c r="T150" s="4467"/>
      <c r="U150" s="4467"/>
      <c r="V150" s="4467"/>
      <c r="W150" s="4467"/>
      <c r="X150" s="4467"/>
      <c r="Y150" s="4468"/>
      <c r="Z150" s="4472">
        <v>12.6</v>
      </c>
      <c r="AA150" s="4473"/>
      <c r="AB150" s="4473"/>
      <c r="AC150" s="4474"/>
      <c r="AD150" s="441"/>
      <c r="AE150" s="305"/>
      <c r="AF150" s="305"/>
      <c r="AG150" s="305"/>
      <c r="AH150" s="306"/>
      <c r="AI150" s="442"/>
      <c r="AJ150" s="446"/>
      <c r="AK150" s="446"/>
      <c r="AL150" s="446"/>
      <c r="AM150" s="446"/>
      <c r="AN150" s="446"/>
      <c r="AO150" s="446"/>
      <c r="AP150" s="446"/>
      <c r="AQ150" s="446"/>
      <c r="AR150" s="446"/>
      <c r="AS150" s="446"/>
      <c r="AT150" s="446"/>
      <c r="AU150" s="447"/>
      <c r="AV150" s="448"/>
      <c r="AW150" s="449"/>
      <c r="AX150" s="449"/>
      <c r="AY150" s="450"/>
    </row>
    <row r="151" spans="2:51" s="1" customFormat="1" ht="24.75" customHeight="1">
      <c r="B151" s="166"/>
      <c r="C151" s="167"/>
      <c r="D151" s="167"/>
      <c r="E151" s="167"/>
      <c r="F151" s="167"/>
      <c r="G151" s="168"/>
      <c r="H151" s="441" t="s">
        <v>274</v>
      </c>
      <c r="I151" s="305"/>
      <c r="J151" s="305"/>
      <c r="K151" s="305"/>
      <c r="L151" s="306"/>
      <c r="M151" s="4466" t="s">
        <v>2278</v>
      </c>
      <c r="N151" s="4494"/>
      <c r="O151" s="4494"/>
      <c r="P151" s="4494"/>
      <c r="Q151" s="4494"/>
      <c r="R151" s="4494"/>
      <c r="S151" s="4494"/>
      <c r="T151" s="4494"/>
      <c r="U151" s="4494"/>
      <c r="V151" s="4494"/>
      <c r="W151" s="4494"/>
      <c r="X151" s="4494"/>
      <c r="Y151" s="4495"/>
      <c r="Z151" s="4472">
        <v>2.7</v>
      </c>
      <c r="AA151" s="4473"/>
      <c r="AB151" s="4473"/>
      <c r="AC151" s="4474"/>
      <c r="AD151" s="441"/>
      <c r="AE151" s="305"/>
      <c r="AF151" s="305"/>
      <c r="AG151" s="305"/>
      <c r="AH151" s="306"/>
      <c r="AI151" s="442"/>
      <c r="AJ151" s="446"/>
      <c r="AK151" s="446"/>
      <c r="AL151" s="446"/>
      <c r="AM151" s="446"/>
      <c r="AN151" s="446"/>
      <c r="AO151" s="446"/>
      <c r="AP151" s="446"/>
      <c r="AQ151" s="446"/>
      <c r="AR151" s="446"/>
      <c r="AS151" s="446"/>
      <c r="AT151" s="446"/>
      <c r="AU151" s="447"/>
      <c r="AV151" s="448"/>
      <c r="AW151" s="449"/>
      <c r="AX151" s="449"/>
      <c r="AY151" s="450"/>
    </row>
    <row r="152" spans="2:51" s="1" customFormat="1" ht="24.75" customHeight="1">
      <c r="B152" s="166"/>
      <c r="C152" s="167"/>
      <c r="D152" s="167"/>
      <c r="E152" s="167"/>
      <c r="F152" s="167"/>
      <c r="G152" s="168"/>
      <c r="H152" s="441" t="s">
        <v>133</v>
      </c>
      <c r="I152" s="305"/>
      <c r="J152" s="305"/>
      <c r="K152" s="305"/>
      <c r="L152" s="306"/>
      <c r="M152" s="4466" t="s">
        <v>2279</v>
      </c>
      <c r="N152" s="4494"/>
      <c r="O152" s="4494"/>
      <c r="P152" s="4494"/>
      <c r="Q152" s="4494"/>
      <c r="R152" s="4494"/>
      <c r="S152" s="4494"/>
      <c r="T152" s="4494"/>
      <c r="U152" s="4494"/>
      <c r="V152" s="4494"/>
      <c r="W152" s="4494"/>
      <c r="X152" s="4494"/>
      <c r="Y152" s="4495"/>
      <c r="Z152" s="4472">
        <v>2.2000000000000002</v>
      </c>
      <c r="AA152" s="4473"/>
      <c r="AB152" s="4473"/>
      <c r="AC152" s="4474"/>
      <c r="AD152" s="441"/>
      <c r="AE152" s="305"/>
      <c r="AF152" s="305"/>
      <c r="AG152" s="305"/>
      <c r="AH152" s="306"/>
      <c r="AI152" s="442"/>
      <c r="AJ152" s="446"/>
      <c r="AK152" s="446"/>
      <c r="AL152" s="446"/>
      <c r="AM152" s="446"/>
      <c r="AN152" s="446"/>
      <c r="AO152" s="446"/>
      <c r="AP152" s="446"/>
      <c r="AQ152" s="446"/>
      <c r="AR152" s="446"/>
      <c r="AS152" s="446"/>
      <c r="AT152" s="446"/>
      <c r="AU152" s="447"/>
      <c r="AV152" s="448"/>
      <c r="AW152" s="449"/>
      <c r="AX152" s="449"/>
      <c r="AY152" s="450"/>
    </row>
    <row r="153" spans="2:51" s="1" customFormat="1" ht="24.75" customHeight="1">
      <c r="B153" s="166"/>
      <c r="C153" s="167"/>
      <c r="D153" s="167"/>
      <c r="E153" s="167"/>
      <c r="F153" s="167"/>
      <c r="G153" s="168"/>
      <c r="H153" s="441" t="s">
        <v>2280</v>
      </c>
      <c r="I153" s="305"/>
      <c r="J153" s="305"/>
      <c r="K153" s="305"/>
      <c r="L153" s="306"/>
      <c r="M153" s="4466" t="s">
        <v>2281</v>
      </c>
      <c r="N153" s="4494"/>
      <c r="O153" s="4494"/>
      <c r="P153" s="4494"/>
      <c r="Q153" s="4494"/>
      <c r="R153" s="4494"/>
      <c r="S153" s="4494"/>
      <c r="T153" s="4494"/>
      <c r="U153" s="4494"/>
      <c r="V153" s="4494"/>
      <c r="W153" s="4494"/>
      <c r="X153" s="4494"/>
      <c r="Y153" s="4495"/>
      <c r="Z153" s="4472">
        <v>0.2</v>
      </c>
      <c r="AA153" s="4473"/>
      <c r="AB153" s="4473"/>
      <c r="AC153" s="4474"/>
      <c r="AD153" s="441"/>
      <c r="AE153" s="305"/>
      <c r="AF153" s="305"/>
      <c r="AG153" s="305"/>
      <c r="AH153" s="306"/>
      <c r="AI153" s="442"/>
      <c r="AJ153" s="446"/>
      <c r="AK153" s="446"/>
      <c r="AL153" s="446"/>
      <c r="AM153" s="446"/>
      <c r="AN153" s="446"/>
      <c r="AO153" s="446"/>
      <c r="AP153" s="446"/>
      <c r="AQ153" s="446"/>
      <c r="AR153" s="446"/>
      <c r="AS153" s="446"/>
      <c r="AT153" s="446"/>
      <c r="AU153" s="447"/>
      <c r="AV153" s="448"/>
      <c r="AW153" s="449"/>
      <c r="AX153" s="449"/>
      <c r="AY153" s="450"/>
    </row>
    <row r="154" spans="2:51" s="1" customFormat="1" ht="24.75" customHeight="1">
      <c r="B154" s="166"/>
      <c r="C154" s="167"/>
      <c r="D154" s="167"/>
      <c r="E154" s="167"/>
      <c r="F154" s="167"/>
      <c r="G154" s="168"/>
      <c r="H154" s="452" t="s">
        <v>271</v>
      </c>
      <c r="I154" s="316"/>
      <c r="J154" s="316"/>
      <c r="K154" s="316"/>
      <c r="L154" s="317"/>
      <c r="M154" s="4483" t="s">
        <v>2282</v>
      </c>
      <c r="N154" s="4496"/>
      <c r="O154" s="4496"/>
      <c r="P154" s="4496"/>
      <c r="Q154" s="4496"/>
      <c r="R154" s="4496"/>
      <c r="S154" s="4496"/>
      <c r="T154" s="4496"/>
      <c r="U154" s="4496"/>
      <c r="V154" s="4496"/>
      <c r="W154" s="4496"/>
      <c r="X154" s="4496"/>
      <c r="Y154" s="4497"/>
      <c r="Z154" s="4472">
        <v>0.2</v>
      </c>
      <c r="AA154" s="4473"/>
      <c r="AB154" s="4473"/>
      <c r="AC154" s="4474"/>
      <c r="AD154" s="441"/>
      <c r="AE154" s="305"/>
      <c r="AF154" s="305"/>
      <c r="AG154" s="305"/>
      <c r="AH154" s="306"/>
      <c r="AI154" s="442"/>
      <c r="AJ154" s="446"/>
      <c r="AK154" s="446"/>
      <c r="AL154" s="446"/>
      <c r="AM154" s="446"/>
      <c r="AN154" s="446"/>
      <c r="AO154" s="446"/>
      <c r="AP154" s="446"/>
      <c r="AQ154" s="446"/>
      <c r="AR154" s="446"/>
      <c r="AS154" s="446"/>
      <c r="AT154" s="446"/>
      <c r="AU154" s="447"/>
      <c r="AV154" s="448"/>
      <c r="AW154" s="449"/>
      <c r="AX154" s="449"/>
      <c r="AY154" s="450"/>
    </row>
    <row r="155" spans="2:51" s="1" customFormat="1" ht="20.95" customHeight="1">
      <c r="B155" s="166"/>
      <c r="C155" s="167"/>
      <c r="D155" s="167"/>
      <c r="E155" s="167"/>
      <c r="F155" s="167"/>
      <c r="G155" s="168"/>
      <c r="H155" s="452"/>
      <c r="I155" s="316"/>
      <c r="J155" s="316"/>
      <c r="K155" s="316"/>
      <c r="L155" s="317"/>
      <c r="M155" s="4483"/>
      <c r="N155" s="4496"/>
      <c r="O155" s="4496"/>
      <c r="P155" s="4496"/>
      <c r="Q155" s="4496"/>
      <c r="R155" s="4496"/>
      <c r="S155" s="4496"/>
      <c r="T155" s="4496"/>
      <c r="U155" s="4496"/>
      <c r="V155" s="4496"/>
      <c r="W155" s="4496"/>
      <c r="X155" s="4496"/>
      <c r="Y155" s="4497"/>
      <c r="Z155" s="4486"/>
      <c r="AA155" s="4487"/>
      <c r="AB155" s="4487"/>
      <c r="AC155" s="4488"/>
      <c r="AD155" s="452"/>
      <c r="AE155" s="316"/>
      <c r="AF155" s="316"/>
      <c r="AG155" s="316"/>
      <c r="AH155" s="317"/>
      <c r="AI155" s="453"/>
      <c r="AJ155" s="454"/>
      <c r="AK155" s="454"/>
      <c r="AL155" s="454"/>
      <c r="AM155" s="454"/>
      <c r="AN155" s="454"/>
      <c r="AO155" s="454"/>
      <c r="AP155" s="454"/>
      <c r="AQ155" s="454"/>
      <c r="AR155" s="454"/>
      <c r="AS155" s="454"/>
      <c r="AT155" s="454"/>
      <c r="AU155" s="455"/>
      <c r="AV155" s="456"/>
      <c r="AW155" s="457"/>
      <c r="AX155" s="457"/>
      <c r="AY155" s="458"/>
    </row>
    <row r="156" spans="2:51" s="1" customFormat="1" ht="24.75" customHeight="1" thickBot="1">
      <c r="B156" s="475"/>
      <c r="C156" s="476"/>
      <c r="D156" s="476"/>
      <c r="E156" s="476"/>
      <c r="F156" s="476"/>
      <c r="G156" s="477"/>
      <c r="H156" s="478" t="s">
        <v>39</v>
      </c>
      <c r="I156" s="479"/>
      <c r="J156" s="479"/>
      <c r="K156" s="479"/>
      <c r="L156" s="479"/>
      <c r="M156" s="480"/>
      <c r="N156" s="481"/>
      <c r="O156" s="481"/>
      <c r="P156" s="481"/>
      <c r="Q156" s="481"/>
      <c r="R156" s="481"/>
      <c r="S156" s="481"/>
      <c r="T156" s="481"/>
      <c r="U156" s="481"/>
      <c r="V156" s="481"/>
      <c r="W156" s="481"/>
      <c r="X156" s="481"/>
      <c r="Y156" s="482"/>
      <c r="Z156" s="4498">
        <f>SUM(Z148:AC155)</f>
        <v>95.2</v>
      </c>
      <c r="AA156" s="4499"/>
      <c r="AB156" s="4499"/>
      <c r="AC156" s="4500"/>
      <c r="AD156" s="478" t="s">
        <v>39</v>
      </c>
      <c r="AE156" s="479"/>
      <c r="AF156" s="479"/>
      <c r="AG156" s="479"/>
      <c r="AH156" s="479"/>
      <c r="AI156" s="480"/>
      <c r="AJ156" s="481"/>
      <c r="AK156" s="481"/>
      <c r="AL156" s="481"/>
      <c r="AM156" s="481"/>
      <c r="AN156" s="481"/>
      <c r="AO156" s="481"/>
      <c r="AP156" s="481"/>
      <c r="AQ156" s="481"/>
      <c r="AR156" s="481"/>
      <c r="AS156" s="481"/>
      <c r="AT156" s="481"/>
      <c r="AU156" s="482"/>
      <c r="AV156" s="483">
        <f>SUM(AV148:AY155)</f>
        <v>0</v>
      </c>
      <c r="AW156" s="484"/>
      <c r="AX156" s="484"/>
      <c r="AY156" s="486"/>
    </row>
    <row r="157" spans="2:51" s="1" customFormat="1"/>
    <row r="158" spans="2:51" s="1" customFormat="1"/>
    <row r="159" spans="2:51" s="1" customFormat="1" ht="14.4">
      <c r="C159" s="487" t="s">
        <v>143</v>
      </c>
    </row>
    <row r="160" spans="2:51" s="1" customFormat="1">
      <c r="C160" s="1" t="s">
        <v>144</v>
      </c>
    </row>
    <row r="161" spans="2:50" s="1" customFormat="1" ht="24.55" customHeight="1">
      <c r="B161" s="488"/>
      <c r="C161" s="488"/>
      <c r="D161" s="133" t="s">
        <v>145</v>
      </c>
      <c r="E161" s="133"/>
      <c r="F161" s="133"/>
      <c r="G161" s="133"/>
      <c r="H161" s="133"/>
      <c r="I161" s="133"/>
      <c r="J161" s="133"/>
      <c r="K161" s="133"/>
      <c r="L161" s="133"/>
      <c r="M161" s="133"/>
      <c r="N161" s="133" t="s">
        <v>146</v>
      </c>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4" t="s">
        <v>147</v>
      </c>
      <c r="AM161" s="133"/>
      <c r="AN161" s="133"/>
      <c r="AO161" s="133"/>
      <c r="AP161" s="133"/>
      <c r="AQ161" s="133"/>
      <c r="AR161" s="133" t="s">
        <v>148</v>
      </c>
      <c r="AS161" s="133"/>
      <c r="AT161" s="133"/>
      <c r="AU161" s="133"/>
      <c r="AV161" s="133" t="s">
        <v>149</v>
      </c>
      <c r="AW161" s="133"/>
      <c r="AX161" s="133"/>
    </row>
    <row r="162" spans="2:50" s="1" customFormat="1" ht="17.2" customHeight="1">
      <c r="B162" s="488">
        <v>1</v>
      </c>
      <c r="C162" s="488">
        <v>1</v>
      </c>
      <c r="D162" s="489" t="s">
        <v>408</v>
      </c>
      <c r="E162" s="489"/>
      <c r="F162" s="489"/>
      <c r="G162" s="489"/>
      <c r="H162" s="489"/>
      <c r="I162" s="489"/>
      <c r="J162" s="489"/>
      <c r="K162" s="489"/>
      <c r="L162" s="489"/>
      <c r="M162" s="489"/>
      <c r="N162" s="489" t="s">
        <v>2283</v>
      </c>
      <c r="O162" s="489"/>
      <c r="P162" s="489"/>
      <c r="Q162" s="489"/>
      <c r="R162" s="489"/>
      <c r="S162" s="489"/>
      <c r="T162" s="489"/>
      <c r="U162" s="489"/>
      <c r="V162" s="489"/>
      <c r="W162" s="489"/>
      <c r="X162" s="489"/>
      <c r="Y162" s="489"/>
      <c r="Z162" s="489"/>
      <c r="AA162" s="489"/>
      <c r="AB162" s="489"/>
      <c r="AC162" s="489"/>
      <c r="AD162" s="489"/>
      <c r="AE162" s="489"/>
      <c r="AF162" s="489"/>
      <c r="AG162" s="489"/>
      <c r="AH162" s="489"/>
      <c r="AI162" s="489"/>
      <c r="AJ162" s="489"/>
      <c r="AK162" s="489"/>
      <c r="AL162" s="4501">
        <v>7986</v>
      </c>
      <c r="AM162" s="4502"/>
      <c r="AN162" s="4502"/>
      <c r="AO162" s="4502"/>
      <c r="AP162" s="4502"/>
      <c r="AQ162" s="4502"/>
      <c r="AR162" s="489"/>
      <c r="AS162" s="489"/>
      <c r="AT162" s="489"/>
      <c r="AU162" s="489"/>
      <c r="AV162" s="489"/>
      <c r="AW162" s="489"/>
      <c r="AX162" s="489"/>
    </row>
    <row r="163" spans="2:50" s="1" customFormat="1" ht="17.2" customHeight="1">
      <c r="B163" s="488">
        <v>2</v>
      </c>
      <c r="C163" s="488">
        <v>1</v>
      </c>
      <c r="D163" s="489" t="s">
        <v>2284</v>
      </c>
      <c r="E163" s="489"/>
      <c r="F163" s="489"/>
      <c r="G163" s="489"/>
      <c r="H163" s="489"/>
      <c r="I163" s="489"/>
      <c r="J163" s="489"/>
      <c r="K163" s="489"/>
      <c r="L163" s="489"/>
      <c r="M163" s="489"/>
      <c r="N163" s="493" t="s">
        <v>2283</v>
      </c>
      <c r="O163" s="368"/>
      <c r="P163" s="368"/>
      <c r="Q163" s="368"/>
      <c r="R163" s="368"/>
      <c r="S163" s="368"/>
      <c r="T163" s="368"/>
      <c r="U163" s="368"/>
      <c r="V163" s="368"/>
      <c r="W163" s="368"/>
      <c r="X163" s="368"/>
      <c r="Y163" s="368"/>
      <c r="Z163" s="368"/>
      <c r="AA163" s="368"/>
      <c r="AB163" s="368"/>
      <c r="AC163" s="368"/>
      <c r="AD163" s="368"/>
      <c r="AE163" s="368"/>
      <c r="AF163" s="368"/>
      <c r="AG163" s="368"/>
      <c r="AH163" s="368"/>
      <c r="AI163" s="368"/>
      <c r="AJ163" s="368"/>
      <c r="AK163" s="494"/>
      <c r="AL163" s="4503">
        <v>3810</v>
      </c>
      <c r="AM163" s="489"/>
      <c r="AN163" s="489"/>
      <c r="AO163" s="489"/>
      <c r="AP163" s="489"/>
      <c r="AQ163" s="489"/>
      <c r="AR163" s="489"/>
      <c r="AS163" s="489"/>
      <c r="AT163" s="489"/>
      <c r="AU163" s="489"/>
      <c r="AV163" s="489"/>
      <c r="AW163" s="489"/>
      <c r="AX163" s="489"/>
    </row>
    <row r="164" spans="2:50" s="1" customFormat="1" ht="17.2" customHeight="1">
      <c r="B164" s="488">
        <v>3</v>
      </c>
      <c r="C164" s="488">
        <v>1</v>
      </c>
      <c r="D164" s="489" t="s">
        <v>404</v>
      </c>
      <c r="E164" s="489"/>
      <c r="F164" s="489"/>
      <c r="G164" s="489"/>
      <c r="H164" s="489"/>
      <c r="I164" s="489"/>
      <c r="J164" s="489"/>
      <c r="K164" s="489"/>
      <c r="L164" s="489"/>
      <c r="M164" s="489"/>
      <c r="N164" s="493" t="s">
        <v>2283</v>
      </c>
      <c r="O164" s="368"/>
      <c r="P164" s="368"/>
      <c r="Q164" s="368"/>
      <c r="R164" s="368"/>
      <c r="S164" s="368"/>
      <c r="T164" s="368"/>
      <c r="U164" s="368"/>
      <c r="V164" s="368"/>
      <c r="W164" s="368"/>
      <c r="X164" s="368"/>
      <c r="Y164" s="368"/>
      <c r="Z164" s="368"/>
      <c r="AA164" s="368"/>
      <c r="AB164" s="368"/>
      <c r="AC164" s="368"/>
      <c r="AD164" s="368"/>
      <c r="AE164" s="368"/>
      <c r="AF164" s="368"/>
      <c r="AG164" s="368"/>
      <c r="AH164" s="368"/>
      <c r="AI164" s="368"/>
      <c r="AJ164" s="368"/>
      <c r="AK164" s="494"/>
      <c r="AL164" s="4503">
        <v>2035</v>
      </c>
      <c r="AM164" s="489"/>
      <c r="AN164" s="489"/>
      <c r="AO164" s="489"/>
      <c r="AP164" s="489"/>
      <c r="AQ164" s="489"/>
      <c r="AR164" s="489"/>
      <c r="AS164" s="489"/>
      <c r="AT164" s="489"/>
      <c r="AU164" s="489"/>
      <c r="AV164" s="489"/>
      <c r="AW164" s="489"/>
      <c r="AX164" s="489"/>
    </row>
    <row r="165" spans="2:50" s="1" customFormat="1" ht="17.2" customHeight="1">
      <c r="B165" s="488">
        <v>4</v>
      </c>
      <c r="C165" s="488">
        <v>1</v>
      </c>
      <c r="D165" s="489" t="s">
        <v>1993</v>
      </c>
      <c r="E165" s="489"/>
      <c r="F165" s="489"/>
      <c r="G165" s="489"/>
      <c r="H165" s="489"/>
      <c r="I165" s="489"/>
      <c r="J165" s="489"/>
      <c r="K165" s="489"/>
      <c r="L165" s="489"/>
      <c r="M165" s="489"/>
      <c r="N165" s="489" t="s">
        <v>2285</v>
      </c>
      <c r="O165" s="489"/>
      <c r="P165" s="489"/>
      <c r="Q165" s="489"/>
      <c r="R165" s="489"/>
      <c r="S165" s="489"/>
      <c r="T165" s="489"/>
      <c r="U165" s="489"/>
      <c r="V165" s="489"/>
      <c r="W165" s="489"/>
      <c r="X165" s="489"/>
      <c r="Y165" s="489"/>
      <c r="Z165" s="489"/>
      <c r="AA165" s="489"/>
      <c r="AB165" s="489"/>
      <c r="AC165" s="489"/>
      <c r="AD165" s="489"/>
      <c r="AE165" s="489"/>
      <c r="AF165" s="489"/>
      <c r="AG165" s="489"/>
      <c r="AH165" s="489"/>
      <c r="AI165" s="489"/>
      <c r="AJ165" s="489"/>
      <c r="AK165" s="489"/>
      <c r="AL165" s="490">
        <v>66</v>
      </c>
      <c r="AM165" s="489"/>
      <c r="AN165" s="489"/>
      <c r="AO165" s="489"/>
      <c r="AP165" s="489"/>
      <c r="AQ165" s="489"/>
      <c r="AR165" s="489"/>
      <c r="AS165" s="489"/>
      <c r="AT165" s="489"/>
      <c r="AU165" s="489"/>
      <c r="AV165" s="489"/>
      <c r="AW165" s="489"/>
      <c r="AX165" s="489"/>
    </row>
    <row r="166" spans="2:50" s="1" customFormat="1" ht="17.2" customHeight="1">
      <c r="B166" s="488">
        <v>5</v>
      </c>
      <c r="C166" s="488">
        <v>1</v>
      </c>
      <c r="D166" s="489" t="s">
        <v>570</v>
      </c>
      <c r="E166" s="489"/>
      <c r="F166" s="489"/>
      <c r="G166" s="489"/>
      <c r="H166" s="489"/>
      <c r="I166" s="489"/>
      <c r="J166" s="489"/>
      <c r="K166" s="489"/>
      <c r="L166" s="489"/>
      <c r="M166" s="489"/>
      <c r="N166" s="489" t="s">
        <v>2285</v>
      </c>
      <c r="O166" s="489"/>
      <c r="P166" s="489"/>
      <c r="Q166" s="489"/>
      <c r="R166" s="489"/>
      <c r="S166" s="489"/>
      <c r="T166" s="489"/>
      <c r="U166" s="489"/>
      <c r="V166" s="489"/>
      <c r="W166" s="489"/>
      <c r="X166" s="489"/>
      <c r="Y166" s="489"/>
      <c r="Z166" s="489"/>
      <c r="AA166" s="489"/>
      <c r="AB166" s="489"/>
      <c r="AC166" s="489"/>
      <c r="AD166" s="489"/>
      <c r="AE166" s="489"/>
      <c r="AF166" s="489"/>
      <c r="AG166" s="489"/>
      <c r="AH166" s="489"/>
      <c r="AI166" s="489"/>
      <c r="AJ166" s="489"/>
      <c r="AK166" s="489"/>
      <c r="AL166" s="490">
        <v>27</v>
      </c>
      <c r="AM166" s="489"/>
      <c r="AN166" s="489"/>
      <c r="AO166" s="489"/>
      <c r="AP166" s="489"/>
      <c r="AQ166" s="489"/>
      <c r="AR166" s="489"/>
      <c r="AS166" s="489"/>
      <c r="AT166" s="489"/>
      <c r="AU166" s="489"/>
      <c r="AV166" s="489"/>
      <c r="AW166" s="489"/>
      <c r="AX166" s="489"/>
    </row>
    <row r="167" spans="2:50" s="1" customFormat="1" ht="17.2" customHeight="1">
      <c r="B167" s="488">
        <v>6</v>
      </c>
      <c r="C167" s="488">
        <v>1</v>
      </c>
      <c r="D167" s="489" t="s">
        <v>568</v>
      </c>
      <c r="E167" s="489"/>
      <c r="F167" s="489"/>
      <c r="G167" s="489"/>
      <c r="H167" s="489"/>
      <c r="I167" s="489"/>
      <c r="J167" s="489"/>
      <c r="K167" s="489"/>
      <c r="L167" s="489"/>
      <c r="M167" s="489"/>
      <c r="N167" s="489" t="s">
        <v>2283</v>
      </c>
      <c r="O167" s="489"/>
      <c r="P167" s="489"/>
      <c r="Q167" s="489"/>
      <c r="R167" s="489"/>
      <c r="S167" s="489"/>
      <c r="T167" s="489"/>
      <c r="U167" s="489"/>
      <c r="V167" s="489"/>
      <c r="W167" s="489"/>
      <c r="X167" s="489"/>
      <c r="Y167" s="489"/>
      <c r="Z167" s="489"/>
      <c r="AA167" s="489"/>
      <c r="AB167" s="489"/>
      <c r="AC167" s="489"/>
      <c r="AD167" s="489"/>
      <c r="AE167" s="489"/>
      <c r="AF167" s="489"/>
      <c r="AG167" s="489"/>
      <c r="AH167" s="489"/>
      <c r="AI167" s="489"/>
      <c r="AJ167" s="489"/>
      <c r="AK167" s="489"/>
      <c r="AL167" s="490">
        <v>10</v>
      </c>
      <c r="AM167" s="489"/>
      <c r="AN167" s="489"/>
      <c r="AO167" s="489"/>
      <c r="AP167" s="489"/>
      <c r="AQ167" s="489"/>
      <c r="AR167" s="489"/>
      <c r="AS167" s="489"/>
      <c r="AT167" s="489"/>
      <c r="AU167" s="489"/>
      <c r="AV167" s="489"/>
      <c r="AW167" s="489"/>
      <c r="AX167" s="489"/>
    </row>
    <row r="168" spans="2:50" s="1" customFormat="1" ht="17.2" customHeight="1">
      <c r="B168" s="488">
        <v>7</v>
      </c>
      <c r="C168" s="488">
        <v>1</v>
      </c>
      <c r="D168" s="489" t="s">
        <v>2286</v>
      </c>
      <c r="E168" s="489"/>
      <c r="F168" s="489"/>
      <c r="G168" s="489"/>
      <c r="H168" s="489"/>
      <c r="I168" s="489"/>
      <c r="J168" s="489"/>
      <c r="K168" s="489"/>
      <c r="L168" s="489"/>
      <c r="M168" s="489"/>
      <c r="N168" s="489" t="s">
        <v>2287</v>
      </c>
      <c r="O168" s="489"/>
      <c r="P168" s="489"/>
      <c r="Q168" s="489"/>
      <c r="R168" s="489"/>
      <c r="S168" s="489"/>
      <c r="T168" s="489"/>
      <c r="U168" s="489"/>
      <c r="V168" s="489"/>
      <c r="W168" s="489"/>
      <c r="X168" s="489"/>
      <c r="Y168" s="489"/>
      <c r="Z168" s="489"/>
      <c r="AA168" s="489"/>
      <c r="AB168" s="489"/>
      <c r="AC168" s="489"/>
      <c r="AD168" s="489"/>
      <c r="AE168" s="489"/>
      <c r="AF168" s="489"/>
      <c r="AG168" s="489"/>
      <c r="AH168" s="489"/>
      <c r="AI168" s="489"/>
      <c r="AJ168" s="489"/>
      <c r="AK168" s="489"/>
      <c r="AL168" s="490">
        <v>1</v>
      </c>
      <c r="AM168" s="489"/>
      <c r="AN168" s="489"/>
      <c r="AO168" s="489"/>
      <c r="AP168" s="489"/>
      <c r="AQ168" s="489"/>
      <c r="AR168" s="489"/>
      <c r="AS168" s="489"/>
      <c r="AT168" s="489"/>
      <c r="AU168" s="489"/>
      <c r="AV168" s="489"/>
      <c r="AW168" s="489"/>
      <c r="AX168" s="489"/>
    </row>
    <row r="169" spans="2:50" s="1" customFormat="1" ht="17.2" customHeight="1">
      <c r="B169" s="488">
        <v>8</v>
      </c>
      <c r="C169" s="488">
        <v>1</v>
      </c>
      <c r="D169" s="489"/>
      <c r="E169" s="489"/>
      <c r="F169" s="489"/>
      <c r="G169" s="489"/>
      <c r="H169" s="489"/>
      <c r="I169" s="489"/>
      <c r="J169" s="489"/>
      <c r="K169" s="489"/>
      <c r="L169" s="489"/>
      <c r="M169" s="489"/>
      <c r="N169" s="489"/>
      <c r="O169" s="489"/>
      <c r="P169" s="489"/>
      <c r="Q169" s="489"/>
      <c r="R169" s="489"/>
      <c r="S169" s="489"/>
      <c r="T169" s="489"/>
      <c r="U169" s="489"/>
      <c r="V169" s="489"/>
      <c r="W169" s="489"/>
      <c r="X169" s="489"/>
      <c r="Y169" s="489"/>
      <c r="Z169" s="489"/>
      <c r="AA169" s="489"/>
      <c r="AB169" s="489"/>
      <c r="AC169" s="489"/>
      <c r="AD169" s="489"/>
      <c r="AE169" s="489"/>
      <c r="AF169" s="489"/>
      <c r="AG169" s="489"/>
      <c r="AH169" s="489"/>
      <c r="AI169" s="489"/>
      <c r="AJ169" s="489"/>
      <c r="AK169" s="489"/>
      <c r="AL169" s="490"/>
      <c r="AM169" s="489"/>
      <c r="AN169" s="489"/>
      <c r="AO169" s="489"/>
      <c r="AP169" s="489"/>
      <c r="AQ169" s="489"/>
      <c r="AR169" s="489"/>
      <c r="AS169" s="489"/>
      <c r="AT169" s="489"/>
      <c r="AU169" s="489"/>
      <c r="AV169" s="489"/>
      <c r="AW169" s="489"/>
      <c r="AX169" s="489"/>
    </row>
    <row r="170" spans="2:50" s="1" customFormat="1" ht="17.2" customHeight="1">
      <c r="B170" s="488">
        <v>9</v>
      </c>
      <c r="C170" s="488">
        <v>1</v>
      </c>
      <c r="D170" s="489"/>
      <c r="E170" s="489"/>
      <c r="F170" s="489"/>
      <c r="G170" s="489"/>
      <c r="H170" s="489"/>
      <c r="I170" s="489"/>
      <c r="J170" s="489"/>
      <c r="K170" s="489"/>
      <c r="L170" s="489"/>
      <c r="M170" s="489"/>
      <c r="N170" s="489"/>
      <c r="O170" s="489"/>
      <c r="P170" s="489"/>
      <c r="Q170" s="489"/>
      <c r="R170" s="489"/>
      <c r="S170" s="489"/>
      <c r="T170" s="489"/>
      <c r="U170" s="489"/>
      <c r="V170" s="489"/>
      <c r="W170" s="489"/>
      <c r="X170" s="489"/>
      <c r="Y170" s="489"/>
      <c r="Z170" s="489"/>
      <c r="AA170" s="489"/>
      <c r="AB170" s="489"/>
      <c r="AC170" s="489"/>
      <c r="AD170" s="489"/>
      <c r="AE170" s="489"/>
      <c r="AF170" s="489"/>
      <c r="AG170" s="489"/>
      <c r="AH170" s="489"/>
      <c r="AI170" s="489"/>
      <c r="AJ170" s="489"/>
      <c r="AK170" s="489"/>
      <c r="AL170" s="490"/>
      <c r="AM170" s="489"/>
      <c r="AN170" s="489"/>
      <c r="AO170" s="489"/>
      <c r="AP170" s="489"/>
      <c r="AQ170" s="489"/>
      <c r="AR170" s="489"/>
      <c r="AS170" s="489"/>
      <c r="AT170" s="489"/>
      <c r="AU170" s="489"/>
      <c r="AV170" s="489"/>
      <c r="AW170" s="489"/>
      <c r="AX170" s="489"/>
    </row>
    <row r="171" spans="2:50" s="1" customFormat="1" ht="17.2" customHeight="1">
      <c r="B171" s="488">
        <v>10</v>
      </c>
      <c r="C171" s="488">
        <v>1</v>
      </c>
      <c r="D171" s="489"/>
      <c r="E171" s="489"/>
      <c r="F171" s="489"/>
      <c r="G171" s="489"/>
      <c r="H171" s="489"/>
      <c r="I171" s="489"/>
      <c r="J171" s="489"/>
      <c r="K171" s="489"/>
      <c r="L171" s="489"/>
      <c r="M171" s="489"/>
      <c r="N171" s="489"/>
      <c r="O171" s="489"/>
      <c r="P171" s="489"/>
      <c r="Q171" s="489"/>
      <c r="R171" s="489"/>
      <c r="S171" s="489"/>
      <c r="T171" s="489"/>
      <c r="U171" s="489"/>
      <c r="V171" s="489"/>
      <c r="W171" s="489"/>
      <c r="X171" s="489"/>
      <c r="Y171" s="489"/>
      <c r="Z171" s="489"/>
      <c r="AA171" s="489"/>
      <c r="AB171" s="489"/>
      <c r="AC171" s="489"/>
      <c r="AD171" s="489"/>
      <c r="AE171" s="489"/>
      <c r="AF171" s="489"/>
      <c r="AG171" s="489"/>
      <c r="AH171" s="489"/>
      <c r="AI171" s="489"/>
      <c r="AJ171" s="489"/>
      <c r="AK171" s="489"/>
      <c r="AL171" s="490"/>
      <c r="AM171" s="489"/>
      <c r="AN171" s="489"/>
      <c r="AO171" s="489"/>
      <c r="AP171" s="489"/>
      <c r="AQ171" s="489"/>
      <c r="AR171" s="489"/>
      <c r="AS171" s="489"/>
      <c r="AT171" s="489"/>
      <c r="AU171" s="489"/>
      <c r="AV171" s="489"/>
      <c r="AW171" s="489"/>
      <c r="AX171" s="489"/>
    </row>
    <row r="172" spans="2:50" s="1" customFormat="1"/>
    <row r="173" spans="2:50" s="1" customFormat="1" ht="23.25" hidden="1" customHeight="1">
      <c r="B173" s="1" t="s">
        <v>152</v>
      </c>
    </row>
    <row r="174" spans="2:50" s="1" customFormat="1" ht="36" hidden="1" customHeight="1">
      <c r="B174" s="133" t="s">
        <v>153</v>
      </c>
      <c r="C174" s="133"/>
      <c r="D174" s="133"/>
      <c r="E174" s="133"/>
      <c r="F174" s="133"/>
      <c r="G174" s="133"/>
      <c r="H174" s="133"/>
      <c r="I174" s="144"/>
      <c r="J174" s="144"/>
      <c r="K174" s="144"/>
      <c r="L174" s="144"/>
      <c r="M174" s="144"/>
      <c r="N174" s="144"/>
      <c r="O174" s="144"/>
      <c r="P174" s="144"/>
      <c r="Q174" s="144"/>
      <c r="R174" s="144"/>
      <c r="S174" s="144"/>
      <c r="T174" s="144"/>
      <c r="U174" s="144"/>
      <c r="V174" s="144"/>
      <c r="W174" s="144"/>
      <c r="X174" s="144"/>
      <c r="Y174" s="144"/>
    </row>
    <row r="175" spans="2:50" s="1" customFormat="1" ht="36" hidden="1" customHeight="1">
      <c r="B175" s="492" t="s">
        <v>154</v>
      </c>
      <c r="C175" s="78"/>
      <c r="D175" s="78"/>
      <c r="E175" s="78"/>
      <c r="F175" s="78"/>
      <c r="G175" s="78"/>
      <c r="H175" s="79"/>
      <c r="I175" s="60" t="s">
        <v>155</v>
      </c>
      <c r="J175" s="26"/>
      <c r="K175" s="26"/>
      <c r="L175" s="26"/>
      <c r="M175" s="51"/>
      <c r="N175" s="77" t="s">
        <v>156</v>
      </c>
      <c r="O175" s="78"/>
      <c r="P175" s="78"/>
      <c r="Q175" s="78"/>
      <c r="R175" s="78"/>
      <c r="S175" s="78"/>
      <c r="T175" s="79"/>
      <c r="U175" s="60" t="s">
        <v>155</v>
      </c>
      <c r="V175" s="26"/>
      <c r="W175" s="26"/>
      <c r="X175" s="26"/>
      <c r="Y175" s="51"/>
      <c r="Z175" s="77" t="s">
        <v>157</v>
      </c>
      <c r="AA175" s="78"/>
      <c r="AB175" s="78"/>
      <c r="AC175" s="78"/>
      <c r="AD175" s="78"/>
      <c r="AE175" s="78"/>
      <c r="AF175" s="79"/>
      <c r="AG175" s="60" t="s">
        <v>155</v>
      </c>
      <c r="AH175" s="26"/>
      <c r="AI175" s="26"/>
      <c r="AJ175" s="26"/>
      <c r="AK175" s="51"/>
      <c r="AL175" s="77" t="s">
        <v>158</v>
      </c>
      <c r="AM175" s="78"/>
      <c r="AN175" s="78"/>
      <c r="AO175" s="78"/>
      <c r="AP175" s="78"/>
      <c r="AQ175" s="78"/>
      <c r="AR175" s="79"/>
      <c r="AS175" s="60" t="s">
        <v>155</v>
      </c>
      <c r="AT175" s="26"/>
      <c r="AU175" s="26"/>
      <c r="AV175" s="26"/>
      <c r="AW175" s="51"/>
    </row>
    <row r="176" spans="2:50" s="1" customFormat="1" ht="36" hidden="1" customHeight="1">
      <c r="B176" s="77" t="s">
        <v>159</v>
      </c>
      <c r="C176" s="78"/>
      <c r="D176" s="78"/>
      <c r="E176" s="78"/>
      <c r="F176" s="78"/>
      <c r="G176" s="78"/>
      <c r="H176" s="79"/>
      <c r="I176" s="493"/>
      <c r="J176" s="368"/>
      <c r="K176" s="368"/>
      <c r="L176" s="368"/>
      <c r="M176" s="494"/>
      <c r="N176" s="77" t="s">
        <v>160</v>
      </c>
      <c r="O176" s="78"/>
      <c r="P176" s="78"/>
      <c r="Q176" s="78"/>
      <c r="R176" s="78"/>
      <c r="S176" s="78"/>
      <c r="T176" s="79"/>
      <c r="U176" s="493"/>
      <c r="V176" s="368"/>
      <c r="W176" s="368"/>
      <c r="X176" s="368"/>
      <c r="Y176" s="494"/>
      <c r="Z176" s="77" t="s">
        <v>161</v>
      </c>
      <c r="AA176" s="78"/>
      <c r="AB176" s="78"/>
      <c r="AC176" s="78"/>
      <c r="AD176" s="78"/>
      <c r="AE176" s="78"/>
      <c r="AF176" s="79"/>
      <c r="AG176" s="493"/>
      <c r="AH176" s="368"/>
      <c r="AI176" s="368"/>
      <c r="AJ176" s="368"/>
      <c r="AK176" s="494"/>
      <c r="AL176" s="492" t="s">
        <v>162</v>
      </c>
      <c r="AM176" s="78"/>
      <c r="AN176" s="78"/>
      <c r="AO176" s="78"/>
      <c r="AP176" s="78"/>
      <c r="AQ176" s="78"/>
      <c r="AR176" s="79"/>
      <c r="AS176" s="493"/>
      <c r="AT176" s="368"/>
      <c r="AU176" s="368"/>
      <c r="AV176" s="368"/>
      <c r="AW176" s="494"/>
    </row>
    <row r="177" spans="1:50" s="1" customFormat="1">
      <c r="C177" s="1" t="s">
        <v>163</v>
      </c>
    </row>
    <row r="178" spans="1:50" s="1" customFormat="1" ht="34.549999999999997" customHeight="1">
      <c r="B178" s="488"/>
      <c r="C178" s="488"/>
      <c r="D178" s="133" t="s">
        <v>145</v>
      </c>
      <c r="E178" s="133"/>
      <c r="F178" s="133"/>
      <c r="G178" s="133"/>
      <c r="H178" s="133"/>
      <c r="I178" s="133"/>
      <c r="J178" s="133"/>
      <c r="K178" s="133"/>
      <c r="L178" s="133"/>
      <c r="M178" s="133"/>
      <c r="N178" s="133" t="s">
        <v>146</v>
      </c>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4" t="s">
        <v>147</v>
      </c>
      <c r="AM178" s="133"/>
      <c r="AN178" s="133"/>
      <c r="AO178" s="133"/>
      <c r="AP178" s="133"/>
      <c r="AQ178" s="133"/>
      <c r="AR178" s="133" t="s">
        <v>148</v>
      </c>
      <c r="AS178" s="133"/>
      <c r="AT178" s="133"/>
      <c r="AU178" s="133"/>
      <c r="AV178" s="133" t="s">
        <v>149</v>
      </c>
      <c r="AW178" s="133"/>
      <c r="AX178" s="133"/>
    </row>
    <row r="179" spans="1:50" s="1" customFormat="1" ht="17.2" customHeight="1">
      <c r="B179" s="488">
        <v>1</v>
      </c>
      <c r="C179" s="488">
        <v>1</v>
      </c>
      <c r="D179" s="4502" t="s">
        <v>2288</v>
      </c>
      <c r="E179" s="4502"/>
      <c r="F179" s="4502"/>
      <c r="G179" s="4502"/>
      <c r="H179" s="4502"/>
      <c r="I179" s="4502"/>
      <c r="J179" s="4502"/>
      <c r="K179" s="4502"/>
      <c r="L179" s="4502"/>
      <c r="M179" s="4502"/>
      <c r="N179" s="4504" t="s">
        <v>2289</v>
      </c>
      <c r="O179" s="4505"/>
      <c r="P179" s="4505"/>
      <c r="Q179" s="4505"/>
      <c r="R179" s="4505"/>
      <c r="S179" s="4505"/>
      <c r="T179" s="4505"/>
      <c r="U179" s="4505"/>
      <c r="V179" s="4505"/>
      <c r="W179" s="4505"/>
      <c r="X179" s="4505"/>
      <c r="Y179" s="4505"/>
      <c r="Z179" s="4505"/>
      <c r="AA179" s="4505"/>
      <c r="AB179" s="4505"/>
      <c r="AC179" s="4505"/>
      <c r="AD179" s="4505"/>
      <c r="AE179" s="4505"/>
      <c r="AF179" s="4505"/>
      <c r="AG179" s="4505"/>
      <c r="AH179" s="4505"/>
      <c r="AI179" s="4505"/>
      <c r="AJ179" s="4505"/>
      <c r="AK179" s="4506"/>
      <c r="AL179" s="4507">
        <v>5374.7</v>
      </c>
      <c r="AM179" s="4508"/>
      <c r="AN179" s="4508"/>
      <c r="AO179" s="4508"/>
      <c r="AP179" s="4508"/>
      <c r="AQ179" s="4508"/>
      <c r="AR179" s="489"/>
      <c r="AS179" s="489"/>
      <c r="AT179" s="489"/>
      <c r="AU179" s="489"/>
      <c r="AV179" s="489"/>
      <c r="AW179" s="489"/>
      <c r="AX179" s="489"/>
    </row>
    <row r="180" spans="1:50" s="1" customFormat="1" ht="17.2" customHeight="1">
      <c r="B180" s="488">
        <v>2</v>
      </c>
      <c r="C180" s="488">
        <v>1</v>
      </c>
      <c r="D180" s="4509" t="s">
        <v>2290</v>
      </c>
      <c r="E180" s="4510"/>
      <c r="F180" s="4510"/>
      <c r="G180" s="4510"/>
      <c r="H180" s="4510"/>
      <c r="I180" s="4510"/>
      <c r="J180" s="4510"/>
      <c r="K180" s="4510"/>
      <c r="L180" s="4510"/>
      <c r="M180" s="4511"/>
      <c r="N180" s="4504" t="s">
        <v>2289</v>
      </c>
      <c r="O180" s="4505"/>
      <c r="P180" s="4505"/>
      <c r="Q180" s="4505"/>
      <c r="R180" s="4505"/>
      <c r="S180" s="4505"/>
      <c r="T180" s="4505"/>
      <c r="U180" s="4505"/>
      <c r="V180" s="4505"/>
      <c r="W180" s="4505"/>
      <c r="X180" s="4505"/>
      <c r="Y180" s="4505"/>
      <c r="Z180" s="4505"/>
      <c r="AA180" s="4505"/>
      <c r="AB180" s="4505"/>
      <c r="AC180" s="4505"/>
      <c r="AD180" s="4505"/>
      <c r="AE180" s="4505"/>
      <c r="AF180" s="4505"/>
      <c r="AG180" s="4505"/>
      <c r="AH180" s="4505"/>
      <c r="AI180" s="4505"/>
      <c r="AJ180" s="4505"/>
      <c r="AK180" s="4506"/>
      <c r="AL180" s="4507">
        <v>1159.9000000000001</v>
      </c>
      <c r="AM180" s="4508"/>
      <c r="AN180" s="4508"/>
      <c r="AO180" s="4508"/>
      <c r="AP180" s="4508"/>
      <c r="AQ180" s="4508"/>
      <c r="AR180" s="489"/>
      <c r="AS180" s="489"/>
      <c r="AT180" s="489"/>
      <c r="AU180" s="489"/>
      <c r="AV180" s="489"/>
      <c r="AW180" s="489"/>
      <c r="AX180" s="489"/>
    </row>
    <row r="181" spans="1:50" s="1" customFormat="1" ht="17.2" customHeight="1">
      <c r="B181" s="488">
        <v>3</v>
      </c>
      <c r="C181" s="488">
        <v>1</v>
      </c>
      <c r="D181" s="4512" t="s">
        <v>2291</v>
      </c>
      <c r="E181" s="4512"/>
      <c r="F181" s="4512"/>
      <c r="G181" s="4512"/>
      <c r="H181" s="4512"/>
      <c r="I181" s="4512"/>
      <c r="J181" s="4512"/>
      <c r="K181" s="4512"/>
      <c r="L181" s="4512"/>
      <c r="M181" s="4512"/>
      <c r="N181" s="4504" t="s">
        <v>2289</v>
      </c>
      <c r="O181" s="4505"/>
      <c r="P181" s="4505"/>
      <c r="Q181" s="4505"/>
      <c r="R181" s="4505"/>
      <c r="S181" s="4505"/>
      <c r="T181" s="4505"/>
      <c r="U181" s="4505"/>
      <c r="V181" s="4505"/>
      <c r="W181" s="4505"/>
      <c r="X181" s="4505"/>
      <c r="Y181" s="4505"/>
      <c r="Z181" s="4505"/>
      <c r="AA181" s="4505"/>
      <c r="AB181" s="4505"/>
      <c r="AC181" s="4505"/>
      <c r="AD181" s="4505"/>
      <c r="AE181" s="4505"/>
      <c r="AF181" s="4505"/>
      <c r="AG181" s="4505"/>
      <c r="AH181" s="4505"/>
      <c r="AI181" s="4505"/>
      <c r="AJ181" s="4505"/>
      <c r="AK181" s="4506"/>
      <c r="AL181" s="4507">
        <v>552.1</v>
      </c>
      <c r="AM181" s="4508"/>
      <c r="AN181" s="4508"/>
      <c r="AO181" s="4508"/>
      <c r="AP181" s="4508"/>
      <c r="AQ181" s="4508"/>
      <c r="AR181" s="489"/>
      <c r="AS181" s="489"/>
      <c r="AT181" s="489"/>
      <c r="AU181" s="489"/>
      <c r="AV181" s="489"/>
      <c r="AW181" s="489"/>
      <c r="AX181" s="489"/>
    </row>
    <row r="182" spans="1:50" s="1" customFormat="1" ht="17.2" customHeight="1">
      <c r="B182" s="488">
        <v>4</v>
      </c>
      <c r="C182" s="488">
        <v>1</v>
      </c>
      <c r="D182" s="4512" t="s">
        <v>2292</v>
      </c>
      <c r="E182" s="4512"/>
      <c r="F182" s="4512"/>
      <c r="G182" s="4512"/>
      <c r="H182" s="4512"/>
      <c r="I182" s="4512"/>
      <c r="J182" s="4512"/>
      <c r="K182" s="4512"/>
      <c r="L182" s="4512"/>
      <c r="M182" s="4512"/>
      <c r="N182" s="4504" t="s">
        <v>2289</v>
      </c>
      <c r="O182" s="4505"/>
      <c r="P182" s="4505"/>
      <c r="Q182" s="4505"/>
      <c r="R182" s="4505"/>
      <c r="S182" s="4505"/>
      <c r="T182" s="4505"/>
      <c r="U182" s="4505"/>
      <c r="V182" s="4505"/>
      <c r="W182" s="4505"/>
      <c r="X182" s="4505"/>
      <c r="Y182" s="4505"/>
      <c r="Z182" s="4505"/>
      <c r="AA182" s="4505"/>
      <c r="AB182" s="4505"/>
      <c r="AC182" s="4505"/>
      <c r="AD182" s="4505"/>
      <c r="AE182" s="4505"/>
      <c r="AF182" s="4505"/>
      <c r="AG182" s="4505"/>
      <c r="AH182" s="4505"/>
      <c r="AI182" s="4505"/>
      <c r="AJ182" s="4505"/>
      <c r="AK182" s="4506"/>
      <c r="AL182" s="4507">
        <v>323.89999999999998</v>
      </c>
      <c r="AM182" s="4508"/>
      <c r="AN182" s="4508"/>
      <c r="AO182" s="4508"/>
      <c r="AP182" s="4508"/>
      <c r="AQ182" s="4508"/>
      <c r="AR182" s="489"/>
      <c r="AS182" s="489"/>
      <c r="AT182" s="489"/>
      <c r="AU182" s="489"/>
      <c r="AV182" s="489"/>
      <c r="AW182" s="489"/>
      <c r="AX182" s="489"/>
    </row>
    <row r="183" spans="1:50" s="1" customFormat="1" ht="17.2" customHeight="1">
      <c r="B183" s="488">
        <v>5</v>
      </c>
      <c r="C183" s="488">
        <v>1</v>
      </c>
      <c r="D183" s="4512" t="s">
        <v>2293</v>
      </c>
      <c r="E183" s="4512"/>
      <c r="F183" s="4512"/>
      <c r="G183" s="4512"/>
      <c r="H183" s="4512"/>
      <c r="I183" s="4512"/>
      <c r="J183" s="4512"/>
      <c r="K183" s="4512"/>
      <c r="L183" s="4512"/>
      <c r="M183" s="4512"/>
      <c r="N183" s="4504" t="s">
        <v>2289</v>
      </c>
      <c r="O183" s="4505"/>
      <c r="P183" s="4505"/>
      <c r="Q183" s="4505"/>
      <c r="R183" s="4505"/>
      <c r="S183" s="4505"/>
      <c r="T183" s="4505"/>
      <c r="U183" s="4505"/>
      <c r="V183" s="4505"/>
      <c r="W183" s="4505"/>
      <c r="X183" s="4505"/>
      <c r="Y183" s="4505"/>
      <c r="Z183" s="4505"/>
      <c r="AA183" s="4505"/>
      <c r="AB183" s="4505"/>
      <c r="AC183" s="4505"/>
      <c r="AD183" s="4505"/>
      <c r="AE183" s="4505"/>
      <c r="AF183" s="4505"/>
      <c r="AG183" s="4505"/>
      <c r="AH183" s="4505"/>
      <c r="AI183" s="4505"/>
      <c r="AJ183" s="4505"/>
      <c r="AK183" s="4506"/>
      <c r="AL183" s="4507">
        <v>235</v>
      </c>
      <c r="AM183" s="4508"/>
      <c r="AN183" s="4508"/>
      <c r="AO183" s="4508"/>
      <c r="AP183" s="4508"/>
      <c r="AQ183" s="4508"/>
      <c r="AR183" s="489"/>
      <c r="AS183" s="489"/>
      <c r="AT183" s="489"/>
      <c r="AU183" s="489"/>
      <c r="AV183" s="489"/>
      <c r="AW183" s="489"/>
      <c r="AX183" s="489"/>
    </row>
    <row r="184" spans="1:50" s="1" customFormat="1" ht="17.2" customHeight="1">
      <c r="B184" s="488">
        <v>6</v>
      </c>
      <c r="C184" s="488">
        <v>1</v>
      </c>
      <c r="D184" s="4512" t="s">
        <v>2294</v>
      </c>
      <c r="E184" s="4512"/>
      <c r="F184" s="4512"/>
      <c r="G184" s="4512"/>
      <c r="H184" s="4512"/>
      <c r="I184" s="4512"/>
      <c r="J184" s="4512"/>
      <c r="K184" s="4512"/>
      <c r="L184" s="4512"/>
      <c r="M184" s="4512"/>
      <c r="N184" s="4504" t="s">
        <v>2289</v>
      </c>
      <c r="O184" s="4505"/>
      <c r="P184" s="4505"/>
      <c r="Q184" s="4505"/>
      <c r="R184" s="4505"/>
      <c r="S184" s="4505"/>
      <c r="T184" s="4505"/>
      <c r="U184" s="4505"/>
      <c r="V184" s="4505"/>
      <c r="W184" s="4505"/>
      <c r="X184" s="4505"/>
      <c r="Y184" s="4505"/>
      <c r="Z184" s="4505"/>
      <c r="AA184" s="4505"/>
      <c r="AB184" s="4505"/>
      <c r="AC184" s="4505"/>
      <c r="AD184" s="4505"/>
      <c r="AE184" s="4505"/>
      <c r="AF184" s="4505"/>
      <c r="AG184" s="4505"/>
      <c r="AH184" s="4505"/>
      <c r="AI184" s="4505"/>
      <c r="AJ184" s="4505"/>
      <c r="AK184" s="4506"/>
      <c r="AL184" s="4507">
        <v>208.6</v>
      </c>
      <c r="AM184" s="4508"/>
      <c r="AN184" s="4508"/>
      <c r="AO184" s="4508"/>
      <c r="AP184" s="4508"/>
      <c r="AQ184" s="4508"/>
      <c r="AR184" s="489"/>
      <c r="AS184" s="489"/>
      <c r="AT184" s="489"/>
      <c r="AU184" s="489"/>
      <c r="AV184" s="489"/>
      <c r="AW184" s="489"/>
      <c r="AX184" s="489"/>
    </row>
    <row r="185" spans="1:50" s="1" customFormat="1" ht="17.2" customHeight="1">
      <c r="B185" s="488">
        <v>7</v>
      </c>
      <c r="C185" s="488">
        <v>1</v>
      </c>
      <c r="D185" s="4512" t="s">
        <v>2295</v>
      </c>
      <c r="E185" s="4512"/>
      <c r="F185" s="4512"/>
      <c r="G185" s="4512"/>
      <c r="H185" s="4512"/>
      <c r="I185" s="4512"/>
      <c r="J185" s="4512"/>
      <c r="K185" s="4512"/>
      <c r="L185" s="4512"/>
      <c r="M185" s="4512"/>
      <c r="N185" s="4504" t="s">
        <v>2289</v>
      </c>
      <c r="O185" s="4505"/>
      <c r="P185" s="4505"/>
      <c r="Q185" s="4505"/>
      <c r="R185" s="4505"/>
      <c r="S185" s="4505"/>
      <c r="T185" s="4505"/>
      <c r="U185" s="4505"/>
      <c r="V185" s="4505"/>
      <c r="W185" s="4505"/>
      <c r="X185" s="4505"/>
      <c r="Y185" s="4505"/>
      <c r="Z185" s="4505"/>
      <c r="AA185" s="4505"/>
      <c r="AB185" s="4505"/>
      <c r="AC185" s="4505"/>
      <c r="AD185" s="4505"/>
      <c r="AE185" s="4505"/>
      <c r="AF185" s="4505"/>
      <c r="AG185" s="4505"/>
      <c r="AH185" s="4505"/>
      <c r="AI185" s="4505"/>
      <c r="AJ185" s="4505"/>
      <c r="AK185" s="4506"/>
      <c r="AL185" s="4507">
        <v>180.7</v>
      </c>
      <c r="AM185" s="4508"/>
      <c r="AN185" s="4508"/>
      <c r="AO185" s="4508"/>
      <c r="AP185" s="4508"/>
      <c r="AQ185" s="4508"/>
      <c r="AR185" s="489"/>
      <c r="AS185" s="489"/>
      <c r="AT185" s="489"/>
      <c r="AU185" s="489"/>
      <c r="AV185" s="489"/>
      <c r="AW185" s="489"/>
      <c r="AX185" s="489"/>
    </row>
    <row r="186" spans="1:50" s="1" customFormat="1" ht="17.2" customHeight="1">
      <c r="B186" s="488">
        <v>8</v>
      </c>
      <c r="C186" s="488">
        <v>1</v>
      </c>
      <c r="D186" s="4512" t="s">
        <v>2296</v>
      </c>
      <c r="E186" s="4512"/>
      <c r="F186" s="4512"/>
      <c r="G186" s="4512"/>
      <c r="H186" s="4512"/>
      <c r="I186" s="4512"/>
      <c r="J186" s="4512"/>
      <c r="K186" s="4512"/>
      <c r="L186" s="4512"/>
      <c r="M186" s="4512"/>
      <c r="N186" s="4504" t="s">
        <v>2289</v>
      </c>
      <c r="O186" s="4505"/>
      <c r="P186" s="4505"/>
      <c r="Q186" s="4505"/>
      <c r="R186" s="4505"/>
      <c r="S186" s="4505"/>
      <c r="T186" s="4505"/>
      <c r="U186" s="4505"/>
      <c r="V186" s="4505"/>
      <c r="W186" s="4505"/>
      <c r="X186" s="4505"/>
      <c r="Y186" s="4505"/>
      <c r="Z186" s="4505"/>
      <c r="AA186" s="4505"/>
      <c r="AB186" s="4505"/>
      <c r="AC186" s="4505"/>
      <c r="AD186" s="4505"/>
      <c r="AE186" s="4505"/>
      <c r="AF186" s="4505"/>
      <c r="AG186" s="4505"/>
      <c r="AH186" s="4505"/>
      <c r="AI186" s="4505"/>
      <c r="AJ186" s="4505"/>
      <c r="AK186" s="4506"/>
      <c r="AL186" s="4507">
        <v>171</v>
      </c>
      <c r="AM186" s="4508"/>
      <c r="AN186" s="4508"/>
      <c r="AO186" s="4508"/>
      <c r="AP186" s="4508"/>
      <c r="AQ186" s="4508"/>
      <c r="AR186" s="489"/>
      <c r="AS186" s="489"/>
      <c r="AT186" s="489"/>
      <c r="AU186" s="489"/>
      <c r="AV186" s="489"/>
      <c r="AW186" s="489"/>
      <c r="AX186" s="489"/>
    </row>
    <row r="187" spans="1:50" s="1" customFormat="1" ht="17.2" customHeight="1">
      <c r="B187" s="488">
        <v>9</v>
      </c>
      <c r="C187" s="488">
        <v>1</v>
      </c>
      <c r="D187" s="4512" t="s">
        <v>2297</v>
      </c>
      <c r="E187" s="4512"/>
      <c r="F187" s="4512"/>
      <c r="G187" s="4512"/>
      <c r="H187" s="4512"/>
      <c r="I187" s="4512"/>
      <c r="J187" s="4512"/>
      <c r="K187" s="4512"/>
      <c r="L187" s="4512"/>
      <c r="M187" s="4512"/>
      <c r="N187" s="4504" t="s">
        <v>2289</v>
      </c>
      <c r="O187" s="4505"/>
      <c r="P187" s="4505"/>
      <c r="Q187" s="4505"/>
      <c r="R187" s="4505"/>
      <c r="S187" s="4505"/>
      <c r="T187" s="4505"/>
      <c r="U187" s="4505"/>
      <c r="V187" s="4505"/>
      <c r="W187" s="4505"/>
      <c r="X187" s="4505"/>
      <c r="Y187" s="4505"/>
      <c r="Z187" s="4505"/>
      <c r="AA187" s="4505"/>
      <c r="AB187" s="4505"/>
      <c r="AC187" s="4505"/>
      <c r="AD187" s="4505"/>
      <c r="AE187" s="4505"/>
      <c r="AF187" s="4505"/>
      <c r="AG187" s="4505"/>
      <c r="AH187" s="4505"/>
      <c r="AI187" s="4505"/>
      <c r="AJ187" s="4505"/>
      <c r="AK187" s="4506"/>
      <c r="AL187" s="4507">
        <v>157.9</v>
      </c>
      <c r="AM187" s="4508"/>
      <c r="AN187" s="4508"/>
      <c r="AO187" s="4508"/>
      <c r="AP187" s="4508"/>
      <c r="AQ187" s="4508"/>
      <c r="AR187" s="489"/>
      <c r="AS187" s="489"/>
      <c r="AT187" s="489"/>
      <c r="AU187" s="489"/>
      <c r="AV187" s="489"/>
      <c r="AW187" s="489"/>
      <c r="AX187" s="489"/>
    </row>
    <row r="188" spans="1:50" s="1" customFormat="1" ht="17.2" customHeight="1">
      <c r="B188" s="488">
        <v>10</v>
      </c>
      <c r="C188" s="488">
        <v>1</v>
      </c>
      <c r="D188" s="4512" t="s">
        <v>2298</v>
      </c>
      <c r="E188" s="4512"/>
      <c r="F188" s="4512"/>
      <c r="G188" s="4512"/>
      <c r="H188" s="4512"/>
      <c r="I188" s="4512"/>
      <c r="J188" s="4512"/>
      <c r="K188" s="4512"/>
      <c r="L188" s="4512"/>
      <c r="M188" s="4512"/>
      <c r="N188" s="4504" t="s">
        <v>2289</v>
      </c>
      <c r="O188" s="4505"/>
      <c r="P188" s="4505"/>
      <c r="Q188" s="4505"/>
      <c r="R188" s="4505"/>
      <c r="S188" s="4505"/>
      <c r="T188" s="4505"/>
      <c r="U188" s="4505"/>
      <c r="V188" s="4505"/>
      <c r="W188" s="4505"/>
      <c r="X188" s="4505"/>
      <c r="Y188" s="4505"/>
      <c r="Z188" s="4505"/>
      <c r="AA188" s="4505"/>
      <c r="AB188" s="4505"/>
      <c r="AC188" s="4505"/>
      <c r="AD188" s="4505"/>
      <c r="AE188" s="4505"/>
      <c r="AF188" s="4505"/>
      <c r="AG188" s="4505"/>
      <c r="AH188" s="4505"/>
      <c r="AI188" s="4505"/>
      <c r="AJ188" s="4505"/>
      <c r="AK188" s="4506"/>
      <c r="AL188" s="4507">
        <v>144.5</v>
      </c>
      <c r="AM188" s="4508"/>
      <c r="AN188" s="4508"/>
      <c r="AO188" s="4508"/>
      <c r="AP188" s="4508"/>
      <c r="AQ188" s="4508"/>
      <c r="AR188" s="489"/>
      <c r="AS188" s="489"/>
      <c r="AT188" s="489"/>
      <c r="AU188" s="489"/>
      <c r="AV188" s="489"/>
      <c r="AW188" s="489"/>
      <c r="AX188" s="489"/>
    </row>
    <row r="189" spans="1:50" s="1" customFormat="1">
      <c r="A189" s="273"/>
      <c r="B189" s="4513"/>
      <c r="C189" s="4513"/>
      <c r="D189" s="4513"/>
      <c r="E189" s="4513"/>
      <c r="F189" s="4513"/>
      <c r="G189" s="4513"/>
      <c r="H189" s="4513"/>
      <c r="I189" s="4513"/>
      <c r="J189" s="4513"/>
      <c r="K189" s="4513"/>
      <c r="L189" s="4513"/>
      <c r="M189" s="4513"/>
      <c r="N189" s="4513"/>
    </row>
    <row r="190" spans="1:50" s="1" customFormat="1">
      <c r="A190" s="273"/>
      <c r="B190" s="273"/>
      <c r="C190" s="273" t="s">
        <v>766</v>
      </c>
      <c r="D190" s="273"/>
      <c r="E190" s="273"/>
      <c r="F190" s="273"/>
      <c r="H190" s="4514"/>
      <c r="I190" s="4514"/>
      <c r="J190" s="4514"/>
      <c r="K190" s="4514"/>
      <c r="L190" s="4514"/>
      <c r="M190" s="4514"/>
      <c r="N190" s="4514"/>
      <c r="O190" s="4514"/>
      <c r="P190" s="4514"/>
      <c r="Q190" s="4514"/>
    </row>
    <row r="191" spans="1:50" s="1" customFormat="1" ht="24.55" customHeight="1">
      <c r="B191" s="488"/>
      <c r="C191" s="488"/>
      <c r="D191" s="133" t="s">
        <v>145</v>
      </c>
      <c r="E191" s="133"/>
      <c r="F191" s="133"/>
      <c r="G191" s="133"/>
      <c r="H191" s="133"/>
      <c r="I191" s="133"/>
      <c r="J191" s="133"/>
      <c r="K191" s="133"/>
      <c r="L191" s="133"/>
      <c r="M191" s="133"/>
      <c r="N191" s="133" t="s">
        <v>146</v>
      </c>
      <c r="O191" s="133"/>
      <c r="P191" s="133"/>
      <c r="Q191" s="133"/>
      <c r="R191" s="133"/>
      <c r="S191" s="133"/>
      <c r="T191" s="133"/>
      <c r="U191" s="133"/>
      <c r="V191" s="133"/>
      <c r="W191" s="133"/>
      <c r="X191" s="133"/>
      <c r="Y191" s="133"/>
      <c r="Z191" s="133"/>
      <c r="AA191" s="133"/>
      <c r="AB191" s="133"/>
      <c r="AC191" s="133"/>
      <c r="AD191" s="133"/>
      <c r="AE191" s="133"/>
      <c r="AF191" s="133"/>
      <c r="AG191" s="133"/>
      <c r="AH191" s="133"/>
      <c r="AI191" s="133"/>
      <c r="AJ191" s="133"/>
      <c r="AK191" s="133"/>
      <c r="AL191" s="134" t="s">
        <v>147</v>
      </c>
      <c r="AM191" s="133"/>
      <c r="AN191" s="133"/>
      <c r="AO191" s="133"/>
      <c r="AP191" s="133"/>
      <c r="AQ191" s="133"/>
      <c r="AR191" s="133" t="s">
        <v>148</v>
      </c>
      <c r="AS191" s="133"/>
      <c r="AT191" s="133"/>
      <c r="AU191" s="133"/>
      <c r="AV191" s="133" t="s">
        <v>149</v>
      </c>
      <c r="AW191" s="133"/>
      <c r="AX191" s="133"/>
    </row>
    <row r="192" spans="1:50" s="1" customFormat="1" ht="17.2" customHeight="1">
      <c r="B192" s="488">
        <v>1</v>
      </c>
      <c r="C192" s="488">
        <v>1</v>
      </c>
      <c r="D192" s="4509" t="s">
        <v>2299</v>
      </c>
      <c r="E192" s="4510"/>
      <c r="F192" s="4510"/>
      <c r="G192" s="4510"/>
      <c r="H192" s="4510"/>
      <c r="I192" s="4510"/>
      <c r="J192" s="4510"/>
      <c r="K192" s="4510"/>
      <c r="L192" s="4510"/>
      <c r="M192" s="4511"/>
      <c r="N192" s="4502" t="s">
        <v>2300</v>
      </c>
      <c r="O192" s="4502"/>
      <c r="P192" s="4502"/>
      <c r="Q192" s="4502"/>
      <c r="R192" s="4502"/>
      <c r="S192" s="4502"/>
      <c r="T192" s="4502"/>
      <c r="U192" s="4502"/>
      <c r="V192" s="4502"/>
      <c r="W192" s="4502"/>
      <c r="X192" s="4502"/>
      <c r="Y192" s="4502"/>
      <c r="Z192" s="4502"/>
      <c r="AA192" s="4502"/>
      <c r="AB192" s="4502"/>
      <c r="AC192" s="4502"/>
      <c r="AD192" s="4502"/>
      <c r="AE192" s="4502"/>
      <c r="AF192" s="4502"/>
      <c r="AG192" s="4502"/>
      <c r="AH192" s="4502"/>
      <c r="AI192" s="4502"/>
      <c r="AJ192" s="4502"/>
      <c r="AK192" s="4502"/>
      <c r="AL192" s="4507">
        <v>5374.7</v>
      </c>
      <c r="AM192" s="4508"/>
      <c r="AN192" s="4508"/>
      <c r="AO192" s="4508"/>
      <c r="AP192" s="4508"/>
      <c r="AQ192" s="4508"/>
      <c r="AR192" s="489"/>
      <c r="AS192" s="489"/>
      <c r="AT192" s="489"/>
      <c r="AU192" s="489"/>
      <c r="AV192" s="489"/>
      <c r="AW192" s="489"/>
      <c r="AX192" s="489"/>
    </row>
    <row r="193" spans="2:50" s="1" customFormat="1" ht="17.2" customHeight="1">
      <c r="B193" s="488">
        <v>2</v>
      </c>
      <c r="C193" s="488">
        <v>1</v>
      </c>
      <c r="D193" s="4509" t="s">
        <v>2301</v>
      </c>
      <c r="E193" s="4510"/>
      <c r="F193" s="4510"/>
      <c r="G193" s="4510"/>
      <c r="H193" s="4510"/>
      <c r="I193" s="4510"/>
      <c r="J193" s="4510"/>
      <c r="K193" s="4510"/>
      <c r="L193" s="4510"/>
      <c r="M193" s="4511"/>
      <c r="N193" s="4502" t="s">
        <v>2300</v>
      </c>
      <c r="O193" s="4502"/>
      <c r="P193" s="4502"/>
      <c r="Q193" s="4502"/>
      <c r="R193" s="4502"/>
      <c r="S193" s="4502"/>
      <c r="T193" s="4502"/>
      <c r="U193" s="4502"/>
      <c r="V193" s="4502"/>
      <c r="W193" s="4502"/>
      <c r="X193" s="4502"/>
      <c r="Y193" s="4502"/>
      <c r="Z193" s="4502"/>
      <c r="AA193" s="4502"/>
      <c r="AB193" s="4502"/>
      <c r="AC193" s="4502"/>
      <c r="AD193" s="4502"/>
      <c r="AE193" s="4502"/>
      <c r="AF193" s="4502"/>
      <c r="AG193" s="4502"/>
      <c r="AH193" s="4502"/>
      <c r="AI193" s="4502"/>
      <c r="AJ193" s="4502"/>
      <c r="AK193" s="4502"/>
      <c r="AL193" s="4507">
        <v>1159.9000000000001</v>
      </c>
      <c r="AM193" s="4508"/>
      <c r="AN193" s="4508"/>
      <c r="AO193" s="4508"/>
      <c r="AP193" s="4508"/>
      <c r="AQ193" s="4508"/>
      <c r="AR193" s="489"/>
      <c r="AS193" s="489"/>
      <c r="AT193" s="489"/>
      <c r="AU193" s="489"/>
      <c r="AV193" s="489"/>
      <c r="AW193" s="489"/>
      <c r="AX193" s="489"/>
    </row>
    <row r="194" spans="2:50" s="1" customFormat="1" ht="17.2" customHeight="1">
      <c r="B194" s="488">
        <v>3</v>
      </c>
      <c r="C194" s="488">
        <v>1</v>
      </c>
      <c r="D194" s="4512" t="s">
        <v>2302</v>
      </c>
      <c r="E194" s="4512"/>
      <c r="F194" s="4512"/>
      <c r="G194" s="4512"/>
      <c r="H194" s="4512"/>
      <c r="I194" s="4512"/>
      <c r="J194" s="4512"/>
      <c r="K194" s="4512"/>
      <c r="L194" s="4512"/>
      <c r="M194" s="4512"/>
      <c r="N194" s="4502" t="s">
        <v>2300</v>
      </c>
      <c r="O194" s="4502"/>
      <c r="P194" s="4502"/>
      <c r="Q194" s="4502"/>
      <c r="R194" s="4502"/>
      <c r="S194" s="4502"/>
      <c r="T194" s="4502"/>
      <c r="U194" s="4502"/>
      <c r="V194" s="4502"/>
      <c r="W194" s="4502"/>
      <c r="X194" s="4502"/>
      <c r="Y194" s="4502"/>
      <c r="Z194" s="4502"/>
      <c r="AA194" s="4502"/>
      <c r="AB194" s="4502"/>
      <c r="AC194" s="4502"/>
      <c r="AD194" s="4502"/>
      <c r="AE194" s="4502"/>
      <c r="AF194" s="4502"/>
      <c r="AG194" s="4502"/>
      <c r="AH194" s="4502"/>
      <c r="AI194" s="4502"/>
      <c r="AJ194" s="4502"/>
      <c r="AK194" s="4502"/>
      <c r="AL194" s="4507">
        <v>552.1</v>
      </c>
      <c r="AM194" s="4508"/>
      <c r="AN194" s="4508"/>
      <c r="AO194" s="4508"/>
      <c r="AP194" s="4508"/>
      <c r="AQ194" s="4508"/>
      <c r="AR194" s="489"/>
      <c r="AS194" s="489"/>
      <c r="AT194" s="489"/>
      <c r="AU194" s="489"/>
      <c r="AV194" s="489"/>
      <c r="AW194" s="489"/>
      <c r="AX194" s="489"/>
    </row>
    <row r="195" spans="2:50" s="1" customFormat="1" ht="17.2" customHeight="1">
      <c r="B195" s="488">
        <v>4</v>
      </c>
      <c r="C195" s="488">
        <v>1</v>
      </c>
      <c r="D195" s="4512" t="s">
        <v>2303</v>
      </c>
      <c r="E195" s="4512"/>
      <c r="F195" s="4512"/>
      <c r="G195" s="4512"/>
      <c r="H195" s="4512"/>
      <c r="I195" s="4512"/>
      <c r="J195" s="4512"/>
      <c r="K195" s="4512"/>
      <c r="L195" s="4512"/>
      <c r="M195" s="4512"/>
      <c r="N195" s="4502" t="s">
        <v>2300</v>
      </c>
      <c r="O195" s="4502"/>
      <c r="P195" s="4502"/>
      <c r="Q195" s="4502"/>
      <c r="R195" s="4502"/>
      <c r="S195" s="4502"/>
      <c r="T195" s="4502"/>
      <c r="U195" s="4502"/>
      <c r="V195" s="4502"/>
      <c r="W195" s="4502"/>
      <c r="X195" s="4502"/>
      <c r="Y195" s="4502"/>
      <c r="Z195" s="4502"/>
      <c r="AA195" s="4502"/>
      <c r="AB195" s="4502"/>
      <c r="AC195" s="4502"/>
      <c r="AD195" s="4502"/>
      <c r="AE195" s="4502"/>
      <c r="AF195" s="4502"/>
      <c r="AG195" s="4502"/>
      <c r="AH195" s="4502"/>
      <c r="AI195" s="4502"/>
      <c r="AJ195" s="4502"/>
      <c r="AK195" s="4502"/>
      <c r="AL195" s="4507">
        <v>323.89999999999998</v>
      </c>
      <c r="AM195" s="4508"/>
      <c r="AN195" s="4508"/>
      <c r="AO195" s="4508"/>
      <c r="AP195" s="4508"/>
      <c r="AQ195" s="4508"/>
      <c r="AR195" s="489"/>
      <c r="AS195" s="489"/>
      <c r="AT195" s="489"/>
      <c r="AU195" s="489"/>
      <c r="AV195" s="489"/>
      <c r="AW195" s="489"/>
      <c r="AX195" s="489"/>
    </row>
    <row r="196" spans="2:50" s="1" customFormat="1" ht="17.2" customHeight="1">
      <c r="B196" s="488">
        <v>5</v>
      </c>
      <c r="C196" s="488">
        <v>1</v>
      </c>
      <c r="D196" s="4512" t="s">
        <v>2304</v>
      </c>
      <c r="E196" s="4512"/>
      <c r="F196" s="4512"/>
      <c r="G196" s="4512"/>
      <c r="H196" s="4512"/>
      <c r="I196" s="4512"/>
      <c r="J196" s="4512"/>
      <c r="K196" s="4512"/>
      <c r="L196" s="4512"/>
      <c r="M196" s="4512"/>
      <c r="N196" s="4502" t="s">
        <v>2300</v>
      </c>
      <c r="O196" s="4502"/>
      <c r="P196" s="4502"/>
      <c r="Q196" s="4502"/>
      <c r="R196" s="4502"/>
      <c r="S196" s="4502"/>
      <c r="T196" s="4502"/>
      <c r="U196" s="4502"/>
      <c r="V196" s="4502"/>
      <c r="W196" s="4502"/>
      <c r="X196" s="4502"/>
      <c r="Y196" s="4502"/>
      <c r="Z196" s="4502"/>
      <c r="AA196" s="4502"/>
      <c r="AB196" s="4502"/>
      <c r="AC196" s="4502"/>
      <c r="AD196" s="4502"/>
      <c r="AE196" s="4502"/>
      <c r="AF196" s="4502"/>
      <c r="AG196" s="4502"/>
      <c r="AH196" s="4502"/>
      <c r="AI196" s="4502"/>
      <c r="AJ196" s="4502"/>
      <c r="AK196" s="4502"/>
      <c r="AL196" s="4507">
        <v>235</v>
      </c>
      <c r="AM196" s="4508"/>
      <c r="AN196" s="4508"/>
      <c r="AO196" s="4508"/>
      <c r="AP196" s="4508"/>
      <c r="AQ196" s="4508"/>
      <c r="AR196" s="489"/>
      <c r="AS196" s="489"/>
      <c r="AT196" s="489"/>
      <c r="AU196" s="489"/>
      <c r="AV196" s="489"/>
      <c r="AW196" s="489"/>
      <c r="AX196" s="489"/>
    </row>
    <row r="197" spans="2:50" s="1" customFormat="1" ht="17.2" customHeight="1">
      <c r="B197" s="488">
        <v>6</v>
      </c>
      <c r="C197" s="488">
        <v>1</v>
      </c>
      <c r="D197" s="4512" t="s">
        <v>2305</v>
      </c>
      <c r="E197" s="4512"/>
      <c r="F197" s="4512"/>
      <c r="G197" s="4512"/>
      <c r="H197" s="4512"/>
      <c r="I197" s="4512"/>
      <c r="J197" s="4512"/>
      <c r="K197" s="4512"/>
      <c r="L197" s="4512"/>
      <c r="M197" s="4512"/>
      <c r="N197" s="4502" t="s">
        <v>2300</v>
      </c>
      <c r="O197" s="4502"/>
      <c r="P197" s="4502"/>
      <c r="Q197" s="4502"/>
      <c r="R197" s="4502"/>
      <c r="S197" s="4502"/>
      <c r="T197" s="4502"/>
      <c r="U197" s="4502"/>
      <c r="V197" s="4502"/>
      <c r="W197" s="4502"/>
      <c r="X197" s="4502"/>
      <c r="Y197" s="4502"/>
      <c r="Z197" s="4502"/>
      <c r="AA197" s="4502"/>
      <c r="AB197" s="4502"/>
      <c r="AC197" s="4502"/>
      <c r="AD197" s="4502"/>
      <c r="AE197" s="4502"/>
      <c r="AF197" s="4502"/>
      <c r="AG197" s="4502"/>
      <c r="AH197" s="4502"/>
      <c r="AI197" s="4502"/>
      <c r="AJ197" s="4502"/>
      <c r="AK197" s="4502"/>
      <c r="AL197" s="4507">
        <v>208.6</v>
      </c>
      <c r="AM197" s="4508"/>
      <c r="AN197" s="4508"/>
      <c r="AO197" s="4508"/>
      <c r="AP197" s="4508"/>
      <c r="AQ197" s="4508"/>
      <c r="AR197" s="489"/>
      <c r="AS197" s="489"/>
      <c r="AT197" s="489"/>
      <c r="AU197" s="489"/>
      <c r="AV197" s="489"/>
      <c r="AW197" s="489"/>
      <c r="AX197" s="489"/>
    </row>
    <row r="198" spans="2:50" s="1" customFormat="1" ht="17.2" customHeight="1">
      <c r="B198" s="488">
        <v>7</v>
      </c>
      <c r="C198" s="488">
        <v>1</v>
      </c>
      <c r="D198" s="4512" t="s">
        <v>2306</v>
      </c>
      <c r="E198" s="4512"/>
      <c r="F198" s="4512"/>
      <c r="G198" s="4512"/>
      <c r="H198" s="4512"/>
      <c r="I198" s="4512"/>
      <c r="J198" s="4512"/>
      <c r="K198" s="4512"/>
      <c r="L198" s="4512"/>
      <c r="M198" s="4512"/>
      <c r="N198" s="4502" t="s">
        <v>2300</v>
      </c>
      <c r="O198" s="4502"/>
      <c r="P198" s="4502"/>
      <c r="Q198" s="4502"/>
      <c r="R198" s="4502"/>
      <c r="S198" s="4502"/>
      <c r="T198" s="4502"/>
      <c r="U198" s="4502"/>
      <c r="V198" s="4502"/>
      <c r="W198" s="4502"/>
      <c r="X198" s="4502"/>
      <c r="Y198" s="4502"/>
      <c r="Z198" s="4502"/>
      <c r="AA198" s="4502"/>
      <c r="AB198" s="4502"/>
      <c r="AC198" s="4502"/>
      <c r="AD198" s="4502"/>
      <c r="AE198" s="4502"/>
      <c r="AF198" s="4502"/>
      <c r="AG198" s="4502"/>
      <c r="AH198" s="4502"/>
      <c r="AI198" s="4502"/>
      <c r="AJ198" s="4502"/>
      <c r="AK198" s="4502"/>
      <c r="AL198" s="4507">
        <v>180.7</v>
      </c>
      <c r="AM198" s="4508"/>
      <c r="AN198" s="4508"/>
      <c r="AO198" s="4508"/>
      <c r="AP198" s="4508"/>
      <c r="AQ198" s="4508"/>
      <c r="AR198" s="489"/>
      <c r="AS198" s="489"/>
      <c r="AT198" s="489"/>
      <c r="AU198" s="489"/>
      <c r="AV198" s="489"/>
      <c r="AW198" s="489"/>
      <c r="AX198" s="489"/>
    </row>
    <row r="199" spans="2:50" s="1" customFormat="1" ht="17.2" customHeight="1">
      <c r="B199" s="488">
        <v>8</v>
      </c>
      <c r="C199" s="488">
        <v>1</v>
      </c>
      <c r="D199" s="4512" t="s">
        <v>2307</v>
      </c>
      <c r="E199" s="4512"/>
      <c r="F199" s="4512"/>
      <c r="G199" s="4512"/>
      <c r="H199" s="4512"/>
      <c r="I199" s="4512"/>
      <c r="J199" s="4512"/>
      <c r="K199" s="4512"/>
      <c r="L199" s="4512"/>
      <c r="M199" s="4512"/>
      <c r="N199" s="4502" t="s">
        <v>2300</v>
      </c>
      <c r="O199" s="4502"/>
      <c r="P199" s="4502"/>
      <c r="Q199" s="4502"/>
      <c r="R199" s="4502"/>
      <c r="S199" s="4502"/>
      <c r="T199" s="4502"/>
      <c r="U199" s="4502"/>
      <c r="V199" s="4502"/>
      <c r="W199" s="4502"/>
      <c r="X199" s="4502"/>
      <c r="Y199" s="4502"/>
      <c r="Z199" s="4502"/>
      <c r="AA199" s="4502"/>
      <c r="AB199" s="4502"/>
      <c r="AC199" s="4502"/>
      <c r="AD199" s="4502"/>
      <c r="AE199" s="4502"/>
      <c r="AF199" s="4502"/>
      <c r="AG199" s="4502"/>
      <c r="AH199" s="4502"/>
      <c r="AI199" s="4502"/>
      <c r="AJ199" s="4502"/>
      <c r="AK199" s="4502"/>
      <c r="AL199" s="4507">
        <v>171</v>
      </c>
      <c r="AM199" s="4508"/>
      <c r="AN199" s="4508"/>
      <c r="AO199" s="4508"/>
      <c r="AP199" s="4508"/>
      <c r="AQ199" s="4508"/>
      <c r="AR199" s="489"/>
      <c r="AS199" s="489"/>
      <c r="AT199" s="489"/>
      <c r="AU199" s="489"/>
      <c r="AV199" s="489"/>
      <c r="AW199" s="489"/>
      <c r="AX199" s="489"/>
    </row>
    <row r="200" spans="2:50" s="1" customFormat="1" ht="17.2" customHeight="1">
      <c r="B200" s="488">
        <v>9</v>
      </c>
      <c r="C200" s="488">
        <v>1</v>
      </c>
      <c r="D200" s="4512" t="s">
        <v>2308</v>
      </c>
      <c r="E200" s="4512"/>
      <c r="F200" s="4512"/>
      <c r="G200" s="4512"/>
      <c r="H200" s="4512"/>
      <c r="I200" s="4512"/>
      <c r="J200" s="4512"/>
      <c r="K200" s="4512"/>
      <c r="L200" s="4512"/>
      <c r="M200" s="4512"/>
      <c r="N200" s="4502" t="s">
        <v>2300</v>
      </c>
      <c r="O200" s="4502"/>
      <c r="P200" s="4502"/>
      <c r="Q200" s="4502"/>
      <c r="R200" s="4502"/>
      <c r="S200" s="4502"/>
      <c r="T200" s="4502"/>
      <c r="U200" s="4502"/>
      <c r="V200" s="4502"/>
      <c r="W200" s="4502"/>
      <c r="X200" s="4502"/>
      <c r="Y200" s="4502"/>
      <c r="Z200" s="4502"/>
      <c r="AA200" s="4502"/>
      <c r="AB200" s="4502"/>
      <c r="AC200" s="4502"/>
      <c r="AD200" s="4502"/>
      <c r="AE200" s="4502"/>
      <c r="AF200" s="4502"/>
      <c r="AG200" s="4502"/>
      <c r="AH200" s="4502"/>
      <c r="AI200" s="4502"/>
      <c r="AJ200" s="4502"/>
      <c r="AK200" s="4502"/>
      <c r="AL200" s="4507">
        <v>157.9</v>
      </c>
      <c r="AM200" s="4508"/>
      <c r="AN200" s="4508"/>
      <c r="AO200" s="4508"/>
      <c r="AP200" s="4508"/>
      <c r="AQ200" s="4508"/>
      <c r="AR200" s="489"/>
      <c r="AS200" s="489"/>
      <c r="AT200" s="489"/>
      <c r="AU200" s="489"/>
      <c r="AV200" s="489"/>
      <c r="AW200" s="489"/>
      <c r="AX200" s="489"/>
    </row>
    <row r="201" spans="2:50" s="1" customFormat="1" ht="17.2" customHeight="1">
      <c r="B201" s="488">
        <v>10</v>
      </c>
      <c r="C201" s="488">
        <v>1</v>
      </c>
      <c r="D201" s="4512" t="s">
        <v>2309</v>
      </c>
      <c r="E201" s="4512"/>
      <c r="F201" s="4512"/>
      <c r="G201" s="4512"/>
      <c r="H201" s="4512"/>
      <c r="I201" s="4512"/>
      <c r="J201" s="4512"/>
      <c r="K201" s="4512"/>
      <c r="L201" s="4512"/>
      <c r="M201" s="4512"/>
      <c r="N201" s="4502" t="s">
        <v>2300</v>
      </c>
      <c r="O201" s="4502"/>
      <c r="P201" s="4502"/>
      <c r="Q201" s="4502"/>
      <c r="R201" s="4502"/>
      <c r="S201" s="4502"/>
      <c r="T201" s="4502"/>
      <c r="U201" s="4502"/>
      <c r="V201" s="4502"/>
      <c r="W201" s="4502"/>
      <c r="X201" s="4502"/>
      <c r="Y201" s="4502"/>
      <c r="Z201" s="4502"/>
      <c r="AA201" s="4502"/>
      <c r="AB201" s="4502"/>
      <c r="AC201" s="4502"/>
      <c r="AD201" s="4502"/>
      <c r="AE201" s="4502"/>
      <c r="AF201" s="4502"/>
      <c r="AG201" s="4502"/>
      <c r="AH201" s="4502"/>
      <c r="AI201" s="4502"/>
      <c r="AJ201" s="4502"/>
      <c r="AK201" s="4502"/>
      <c r="AL201" s="4507">
        <v>144.5</v>
      </c>
      <c r="AM201" s="4508"/>
      <c r="AN201" s="4508"/>
      <c r="AO201" s="4508"/>
      <c r="AP201" s="4508"/>
      <c r="AQ201" s="4508"/>
      <c r="AR201" s="489"/>
      <c r="AS201" s="489"/>
      <c r="AT201" s="489"/>
      <c r="AU201" s="489"/>
      <c r="AV201" s="489"/>
      <c r="AW201" s="489"/>
      <c r="AX201" s="489"/>
    </row>
    <row r="202" spans="2:50" s="1" customFormat="1"/>
    <row r="203" spans="2:50" s="1" customFormat="1">
      <c r="C203" s="1" t="s">
        <v>769</v>
      </c>
    </row>
    <row r="204" spans="2:50" s="1" customFormat="1" ht="24.55" customHeight="1">
      <c r="B204" s="488"/>
      <c r="C204" s="488"/>
      <c r="D204" s="133" t="s">
        <v>145</v>
      </c>
      <c r="E204" s="133"/>
      <c r="F204" s="133"/>
      <c r="G204" s="133"/>
      <c r="H204" s="133"/>
      <c r="I204" s="133"/>
      <c r="J204" s="133"/>
      <c r="K204" s="133"/>
      <c r="L204" s="133"/>
      <c r="M204" s="133"/>
      <c r="N204" s="133" t="s">
        <v>146</v>
      </c>
      <c r="O204" s="133"/>
      <c r="P204" s="133"/>
      <c r="Q204" s="133"/>
      <c r="R204" s="133"/>
      <c r="S204" s="133"/>
      <c r="T204" s="133"/>
      <c r="U204" s="133"/>
      <c r="V204" s="133"/>
      <c r="W204" s="133"/>
      <c r="X204" s="133"/>
      <c r="Y204" s="133"/>
      <c r="Z204" s="133"/>
      <c r="AA204" s="133"/>
      <c r="AB204" s="133"/>
      <c r="AC204" s="133"/>
      <c r="AD204" s="133"/>
      <c r="AE204" s="133"/>
      <c r="AF204" s="133"/>
      <c r="AG204" s="133"/>
      <c r="AH204" s="133"/>
      <c r="AI204" s="133"/>
      <c r="AJ204" s="133"/>
      <c r="AK204" s="133"/>
      <c r="AL204" s="134" t="s">
        <v>147</v>
      </c>
      <c r="AM204" s="133"/>
      <c r="AN204" s="133"/>
      <c r="AO204" s="133"/>
      <c r="AP204" s="133"/>
      <c r="AQ204" s="133"/>
      <c r="AR204" s="133" t="s">
        <v>148</v>
      </c>
      <c r="AS204" s="133"/>
      <c r="AT204" s="133"/>
      <c r="AU204" s="133"/>
      <c r="AV204" s="133" t="s">
        <v>149</v>
      </c>
      <c r="AW204" s="133"/>
      <c r="AX204" s="133"/>
    </row>
    <row r="205" spans="2:50" s="1" customFormat="1" ht="17.2" customHeight="1">
      <c r="B205" s="488">
        <v>1</v>
      </c>
      <c r="C205" s="488">
        <v>1</v>
      </c>
      <c r="D205" s="4515" t="s">
        <v>2310</v>
      </c>
      <c r="E205" s="4516"/>
      <c r="F205" s="4516"/>
      <c r="G205" s="4516"/>
      <c r="H205" s="4516"/>
      <c r="I205" s="4516"/>
      <c r="J205" s="4516"/>
      <c r="K205" s="4516"/>
      <c r="L205" s="4516"/>
      <c r="M205" s="4517"/>
      <c r="N205" s="4502" t="s">
        <v>2311</v>
      </c>
      <c r="O205" s="4502"/>
      <c r="P205" s="4502"/>
      <c r="Q205" s="4502"/>
      <c r="R205" s="4502"/>
      <c r="S205" s="4502"/>
      <c r="T205" s="4502"/>
      <c r="U205" s="4502"/>
      <c r="V205" s="4502"/>
      <c r="W205" s="4502"/>
      <c r="X205" s="4502"/>
      <c r="Y205" s="4502"/>
      <c r="Z205" s="4502"/>
      <c r="AA205" s="4502"/>
      <c r="AB205" s="4502"/>
      <c r="AC205" s="4502"/>
      <c r="AD205" s="4502"/>
      <c r="AE205" s="4502"/>
      <c r="AF205" s="4502"/>
      <c r="AG205" s="4502"/>
      <c r="AH205" s="4502"/>
      <c r="AI205" s="4502"/>
      <c r="AJ205" s="4502"/>
      <c r="AK205" s="4502"/>
      <c r="AL205" s="4518">
        <v>95</v>
      </c>
      <c r="AM205" s="4519"/>
      <c r="AN205" s="4519"/>
      <c r="AO205" s="4519"/>
      <c r="AP205" s="4519"/>
      <c r="AQ205" s="4519"/>
      <c r="AR205" s="322" t="s">
        <v>2312</v>
      </c>
      <c r="AS205" s="323"/>
      <c r="AT205" s="323"/>
      <c r="AU205" s="4520"/>
      <c r="AV205" s="322" t="s">
        <v>2313</v>
      </c>
      <c r="AW205" s="323"/>
      <c r="AX205" s="4520"/>
    </row>
    <row r="206" spans="2:50" s="1" customFormat="1" ht="17.2" customHeight="1">
      <c r="B206" s="488">
        <v>2</v>
      </c>
      <c r="C206" s="488">
        <v>1</v>
      </c>
      <c r="D206" s="4502" t="s">
        <v>408</v>
      </c>
      <c r="E206" s="4502"/>
      <c r="F206" s="4502"/>
      <c r="G206" s="4502"/>
      <c r="H206" s="4502"/>
      <c r="I206" s="4502"/>
      <c r="J206" s="4502"/>
      <c r="K206" s="4502"/>
      <c r="L206" s="4502"/>
      <c r="M206" s="4502"/>
      <c r="N206" s="4521" t="s">
        <v>2314</v>
      </c>
      <c r="O206" s="393"/>
      <c r="P206" s="393"/>
      <c r="Q206" s="393"/>
      <c r="R206" s="393"/>
      <c r="S206" s="393"/>
      <c r="T206" s="393"/>
      <c r="U206" s="393"/>
      <c r="V206" s="393"/>
      <c r="W206" s="393"/>
      <c r="X206" s="393"/>
      <c r="Y206" s="393"/>
      <c r="Z206" s="393"/>
      <c r="AA206" s="393"/>
      <c r="AB206" s="393"/>
      <c r="AC206" s="393"/>
      <c r="AD206" s="393"/>
      <c r="AE206" s="393"/>
      <c r="AF206" s="393"/>
      <c r="AG206" s="393"/>
      <c r="AH206" s="393"/>
      <c r="AI206" s="393"/>
      <c r="AJ206" s="393"/>
      <c r="AK206" s="394"/>
      <c r="AL206" s="4518">
        <v>46</v>
      </c>
      <c r="AM206" s="4519"/>
      <c r="AN206" s="4519"/>
      <c r="AO206" s="4519"/>
      <c r="AP206" s="4519"/>
      <c r="AQ206" s="4519"/>
      <c r="AR206" s="329"/>
      <c r="AS206" s="330"/>
      <c r="AT206" s="330"/>
      <c r="AU206" s="4522"/>
      <c r="AV206" s="329"/>
      <c r="AW206" s="330"/>
      <c r="AX206" s="4522"/>
    </row>
    <row r="207" spans="2:50" s="1" customFormat="1" ht="17.2" customHeight="1">
      <c r="B207" s="488">
        <v>3</v>
      </c>
      <c r="C207" s="488">
        <v>1</v>
      </c>
      <c r="D207" s="4502" t="s">
        <v>2315</v>
      </c>
      <c r="E207" s="4502"/>
      <c r="F207" s="4502"/>
      <c r="G207" s="4502"/>
      <c r="H207" s="4502"/>
      <c r="I207" s="4502"/>
      <c r="J207" s="4502"/>
      <c r="K207" s="4502"/>
      <c r="L207" s="4502"/>
      <c r="M207" s="4502"/>
      <c r="N207" s="4502" t="s">
        <v>2316</v>
      </c>
      <c r="O207" s="4502"/>
      <c r="P207" s="4502"/>
      <c r="Q207" s="4502"/>
      <c r="R207" s="4502"/>
      <c r="S207" s="4502"/>
      <c r="T207" s="4502"/>
      <c r="U207" s="4502"/>
      <c r="V207" s="4502"/>
      <c r="W207" s="4502"/>
      <c r="X207" s="4502"/>
      <c r="Y207" s="4502"/>
      <c r="Z207" s="4502"/>
      <c r="AA207" s="4502"/>
      <c r="AB207" s="4502"/>
      <c r="AC207" s="4502"/>
      <c r="AD207" s="4502"/>
      <c r="AE207" s="4502"/>
      <c r="AF207" s="4502"/>
      <c r="AG207" s="4502"/>
      <c r="AH207" s="4502"/>
      <c r="AI207" s="4502"/>
      <c r="AJ207" s="4502"/>
      <c r="AK207" s="4502"/>
      <c r="AL207" s="4518">
        <v>44</v>
      </c>
      <c r="AM207" s="4519"/>
      <c r="AN207" s="4519"/>
      <c r="AO207" s="4519"/>
      <c r="AP207" s="4519"/>
      <c r="AQ207" s="4519"/>
      <c r="AR207" s="329"/>
      <c r="AS207" s="330"/>
      <c r="AT207" s="330"/>
      <c r="AU207" s="4522"/>
      <c r="AV207" s="329"/>
      <c r="AW207" s="330"/>
      <c r="AX207" s="4522"/>
    </row>
    <row r="208" spans="2:50" s="1" customFormat="1" ht="17.2" customHeight="1">
      <c r="B208" s="488">
        <v>4</v>
      </c>
      <c r="C208" s="488">
        <v>1</v>
      </c>
      <c r="D208" s="4502" t="s">
        <v>2317</v>
      </c>
      <c r="E208" s="4502"/>
      <c r="F208" s="4502"/>
      <c r="G208" s="4502"/>
      <c r="H208" s="4502"/>
      <c r="I208" s="4502"/>
      <c r="J208" s="4502"/>
      <c r="K208" s="4502"/>
      <c r="L208" s="4502"/>
      <c r="M208" s="4502"/>
      <c r="N208" s="4502" t="s">
        <v>2318</v>
      </c>
      <c r="O208" s="4502"/>
      <c r="P208" s="4502"/>
      <c r="Q208" s="4502"/>
      <c r="R208" s="4502"/>
      <c r="S208" s="4502"/>
      <c r="T208" s="4502"/>
      <c r="U208" s="4502"/>
      <c r="V208" s="4502"/>
      <c r="W208" s="4502"/>
      <c r="X208" s="4502"/>
      <c r="Y208" s="4502"/>
      <c r="Z208" s="4502"/>
      <c r="AA208" s="4502"/>
      <c r="AB208" s="4502"/>
      <c r="AC208" s="4502"/>
      <c r="AD208" s="4502"/>
      <c r="AE208" s="4502"/>
      <c r="AF208" s="4502"/>
      <c r="AG208" s="4502"/>
      <c r="AH208" s="4502"/>
      <c r="AI208" s="4502"/>
      <c r="AJ208" s="4502"/>
      <c r="AK208" s="4502"/>
      <c r="AL208" s="4518">
        <v>12</v>
      </c>
      <c r="AM208" s="4519"/>
      <c r="AN208" s="4519"/>
      <c r="AO208" s="4519"/>
      <c r="AP208" s="4519"/>
      <c r="AQ208" s="4519"/>
      <c r="AR208" s="329"/>
      <c r="AS208" s="330"/>
      <c r="AT208" s="330"/>
      <c r="AU208" s="4522"/>
      <c r="AV208" s="329"/>
      <c r="AW208" s="330"/>
      <c r="AX208" s="4522"/>
    </row>
    <row r="209" spans="2:50" s="1" customFormat="1" ht="17.2" customHeight="1">
      <c r="B209" s="488">
        <v>5</v>
      </c>
      <c r="C209" s="488">
        <v>1</v>
      </c>
      <c r="D209" s="4502" t="s">
        <v>406</v>
      </c>
      <c r="E209" s="4502"/>
      <c r="F209" s="4502"/>
      <c r="G209" s="4502"/>
      <c r="H209" s="4502"/>
      <c r="I209" s="4502"/>
      <c r="J209" s="4502"/>
      <c r="K209" s="4502"/>
      <c r="L209" s="4502"/>
      <c r="M209" s="4502"/>
      <c r="N209" s="4521" t="s">
        <v>2314</v>
      </c>
      <c r="O209" s="393"/>
      <c r="P209" s="393"/>
      <c r="Q209" s="393"/>
      <c r="R209" s="393"/>
      <c r="S209" s="393"/>
      <c r="T209" s="393"/>
      <c r="U209" s="393"/>
      <c r="V209" s="393"/>
      <c r="W209" s="393"/>
      <c r="X209" s="393"/>
      <c r="Y209" s="393"/>
      <c r="Z209" s="393"/>
      <c r="AA209" s="393"/>
      <c r="AB209" s="393"/>
      <c r="AC209" s="393"/>
      <c r="AD209" s="393"/>
      <c r="AE209" s="393"/>
      <c r="AF209" s="393"/>
      <c r="AG209" s="393"/>
      <c r="AH209" s="393"/>
      <c r="AI209" s="393"/>
      <c r="AJ209" s="393"/>
      <c r="AK209" s="394"/>
      <c r="AL209" s="4518">
        <v>5</v>
      </c>
      <c r="AM209" s="4519"/>
      <c r="AN209" s="4519"/>
      <c r="AO209" s="4519"/>
      <c r="AP209" s="4519"/>
      <c r="AQ209" s="4519"/>
      <c r="AR209" s="329"/>
      <c r="AS209" s="330"/>
      <c r="AT209" s="330"/>
      <c r="AU209" s="4522"/>
      <c r="AV209" s="329"/>
      <c r="AW209" s="330"/>
      <c r="AX209" s="4522"/>
    </row>
    <row r="210" spans="2:50" s="1" customFormat="1" ht="17.2" customHeight="1">
      <c r="B210" s="488">
        <v>6</v>
      </c>
      <c r="C210" s="488">
        <v>1</v>
      </c>
      <c r="D210" s="4502" t="s">
        <v>404</v>
      </c>
      <c r="E210" s="4502"/>
      <c r="F210" s="4502"/>
      <c r="G210" s="4502"/>
      <c r="H210" s="4502"/>
      <c r="I210" s="4502"/>
      <c r="J210" s="4502"/>
      <c r="K210" s="4502"/>
      <c r="L210" s="4502"/>
      <c r="M210" s="4502"/>
      <c r="N210" s="4521" t="s">
        <v>2314</v>
      </c>
      <c r="O210" s="393"/>
      <c r="P210" s="393"/>
      <c r="Q210" s="393"/>
      <c r="R210" s="393"/>
      <c r="S210" s="393"/>
      <c r="T210" s="393"/>
      <c r="U210" s="393"/>
      <c r="V210" s="393"/>
      <c r="W210" s="393"/>
      <c r="X210" s="393"/>
      <c r="Y210" s="393"/>
      <c r="Z210" s="393"/>
      <c r="AA210" s="393"/>
      <c r="AB210" s="393"/>
      <c r="AC210" s="393"/>
      <c r="AD210" s="393"/>
      <c r="AE210" s="393"/>
      <c r="AF210" s="393"/>
      <c r="AG210" s="393"/>
      <c r="AH210" s="393"/>
      <c r="AI210" s="393"/>
      <c r="AJ210" s="393"/>
      <c r="AK210" s="394"/>
      <c r="AL210" s="4518">
        <v>3</v>
      </c>
      <c r="AM210" s="4519"/>
      <c r="AN210" s="4519"/>
      <c r="AO210" s="4519"/>
      <c r="AP210" s="4519"/>
      <c r="AQ210" s="4519"/>
      <c r="AR210" s="332"/>
      <c r="AS210" s="199"/>
      <c r="AT210" s="199"/>
      <c r="AU210" s="200"/>
      <c r="AV210" s="332"/>
      <c r="AW210" s="199"/>
      <c r="AX210" s="200"/>
    </row>
    <row r="211" spans="2:50" s="1" customFormat="1" ht="17.2" customHeight="1">
      <c r="B211" s="488">
        <v>7</v>
      </c>
      <c r="C211" s="488">
        <v>1</v>
      </c>
      <c r="D211" s="4523"/>
      <c r="E211" s="4523"/>
      <c r="F211" s="4523"/>
      <c r="G211" s="4523"/>
      <c r="H211" s="4523"/>
      <c r="I211" s="4523"/>
      <c r="J211" s="4523"/>
      <c r="K211" s="4523"/>
      <c r="L211" s="4523"/>
      <c r="M211" s="4523"/>
      <c r="N211" s="489"/>
      <c r="O211" s="489"/>
      <c r="P211" s="489"/>
      <c r="Q211" s="489"/>
      <c r="R211" s="489"/>
      <c r="S211" s="489"/>
      <c r="T211" s="489"/>
      <c r="U211" s="489"/>
      <c r="V211" s="489"/>
      <c r="W211" s="489"/>
      <c r="X211" s="489"/>
      <c r="Y211" s="489"/>
      <c r="Z211" s="489"/>
      <c r="AA211" s="489"/>
      <c r="AB211" s="489"/>
      <c r="AC211" s="489"/>
      <c r="AD211" s="489"/>
      <c r="AE211" s="489"/>
      <c r="AF211" s="489"/>
      <c r="AG211" s="489"/>
      <c r="AH211" s="489"/>
      <c r="AI211" s="489"/>
      <c r="AJ211" s="489"/>
      <c r="AK211" s="489"/>
      <c r="AL211" s="4524"/>
      <c r="AM211" s="4525"/>
      <c r="AN211" s="4525"/>
      <c r="AO211" s="4525"/>
      <c r="AP211" s="4525"/>
      <c r="AQ211" s="4525"/>
      <c r="AR211" s="489"/>
      <c r="AS211" s="489"/>
      <c r="AT211" s="489"/>
      <c r="AU211" s="489"/>
      <c r="AV211" s="489"/>
      <c r="AW211" s="489"/>
      <c r="AX211" s="489"/>
    </row>
    <row r="212" spans="2:50" s="1" customFormat="1" ht="17.2" customHeight="1">
      <c r="B212" s="488">
        <v>8</v>
      </c>
      <c r="C212" s="488">
        <v>1</v>
      </c>
      <c r="D212" s="4523"/>
      <c r="E212" s="4523"/>
      <c r="F212" s="4523"/>
      <c r="G212" s="4523"/>
      <c r="H212" s="4523"/>
      <c r="I212" s="4523"/>
      <c r="J212" s="4523"/>
      <c r="K212" s="4523"/>
      <c r="L212" s="4523"/>
      <c r="M212" s="4523"/>
      <c r="N212" s="489"/>
      <c r="O212" s="489"/>
      <c r="P212" s="489"/>
      <c r="Q212" s="489"/>
      <c r="R212" s="489"/>
      <c r="S212" s="489"/>
      <c r="T212" s="489"/>
      <c r="U212" s="489"/>
      <c r="V212" s="489"/>
      <c r="W212" s="489"/>
      <c r="X212" s="489"/>
      <c r="Y212" s="489"/>
      <c r="Z212" s="489"/>
      <c r="AA212" s="489"/>
      <c r="AB212" s="489"/>
      <c r="AC212" s="489"/>
      <c r="AD212" s="489"/>
      <c r="AE212" s="489"/>
      <c r="AF212" s="489"/>
      <c r="AG212" s="489"/>
      <c r="AH212" s="489"/>
      <c r="AI212" s="489"/>
      <c r="AJ212" s="489"/>
      <c r="AK212" s="489"/>
      <c r="AL212" s="4524"/>
      <c r="AM212" s="4525"/>
      <c r="AN212" s="4525"/>
      <c r="AO212" s="4525"/>
      <c r="AP212" s="4525"/>
      <c r="AQ212" s="4525"/>
      <c r="AR212" s="489"/>
      <c r="AS212" s="489"/>
      <c r="AT212" s="489"/>
      <c r="AU212" s="489"/>
      <c r="AV212" s="489"/>
      <c r="AW212" s="489"/>
      <c r="AX212" s="489"/>
    </row>
    <row r="213" spans="2:50" s="1" customFormat="1" ht="17.2" customHeight="1">
      <c r="B213" s="488">
        <v>9</v>
      </c>
      <c r="C213" s="488">
        <v>1</v>
      </c>
      <c r="D213" s="4523"/>
      <c r="E213" s="4523"/>
      <c r="F213" s="4523"/>
      <c r="G213" s="4523"/>
      <c r="H213" s="4523"/>
      <c r="I213" s="4523"/>
      <c r="J213" s="4523"/>
      <c r="K213" s="4523"/>
      <c r="L213" s="4523"/>
      <c r="M213" s="4523"/>
      <c r="N213" s="489"/>
      <c r="O213" s="489"/>
      <c r="P213" s="489"/>
      <c r="Q213" s="489"/>
      <c r="R213" s="489"/>
      <c r="S213" s="489"/>
      <c r="T213" s="489"/>
      <c r="U213" s="489"/>
      <c r="V213" s="489"/>
      <c r="W213" s="489"/>
      <c r="X213" s="489"/>
      <c r="Y213" s="489"/>
      <c r="Z213" s="489"/>
      <c r="AA213" s="489"/>
      <c r="AB213" s="489"/>
      <c r="AC213" s="489"/>
      <c r="AD213" s="489"/>
      <c r="AE213" s="489"/>
      <c r="AF213" s="489"/>
      <c r="AG213" s="489"/>
      <c r="AH213" s="489"/>
      <c r="AI213" s="489"/>
      <c r="AJ213" s="489"/>
      <c r="AK213" s="489"/>
      <c r="AL213" s="4524"/>
      <c r="AM213" s="4525"/>
      <c r="AN213" s="4525"/>
      <c r="AO213" s="4525"/>
      <c r="AP213" s="4525"/>
      <c r="AQ213" s="4525"/>
      <c r="AR213" s="489"/>
      <c r="AS213" s="489"/>
      <c r="AT213" s="489"/>
      <c r="AU213" s="489"/>
      <c r="AV213" s="489"/>
      <c r="AW213" s="489"/>
      <c r="AX213" s="489"/>
    </row>
    <row r="214" spans="2:50" s="1" customFormat="1" ht="17.2" customHeight="1">
      <c r="B214" s="488">
        <v>10</v>
      </c>
      <c r="C214" s="488">
        <v>1</v>
      </c>
      <c r="D214" s="4523"/>
      <c r="E214" s="4523"/>
      <c r="F214" s="4523"/>
      <c r="G214" s="4523"/>
      <c r="H214" s="4523"/>
      <c r="I214" s="4523"/>
      <c r="J214" s="4523"/>
      <c r="K214" s="4523"/>
      <c r="L214" s="4523"/>
      <c r="M214" s="4523"/>
      <c r="N214" s="489"/>
      <c r="O214" s="489"/>
      <c r="P214" s="489"/>
      <c r="Q214" s="489"/>
      <c r="R214" s="489"/>
      <c r="S214" s="489"/>
      <c r="T214" s="489"/>
      <c r="U214" s="489"/>
      <c r="V214" s="489"/>
      <c r="W214" s="489"/>
      <c r="X214" s="489"/>
      <c r="Y214" s="489"/>
      <c r="Z214" s="489"/>
      <c r="AA214" s="489"/>
      <c r="AB214" s="489"/>
      <c r="AC214" s="489"/>
      <c r="AD214" s="489"/>
      <c r="AE214" s="489"/>
      <c r="AF214" s="489"/>
      <c r="AG214" s="489"/>
      <c r="AH214" s="489"/>
      <c r="AI214" s="489"/>
      <c r="AJ214" s="489"/>
      <c r="AK214" s="489"/>
      <c r="AL214" s="4524"/>
      <c r="AM214" s="4525"/>
      <c r="AN214" s="4525"/>
      <c r="AO214" s="4525"/>
      <c r="AP214" s="4525"/>
      <c r="AQ214" s="4525"/>
      <c r="AR214" s="489"/>
      <c r="AS214" s="489"/>
      <c r="AT214" s="489"/>
      <c r="AU214" s="489"/>
      <c r="AV214" s="489"/>
      <c r="AW214" s="489"/>
      <c r="AX214" s="489"/>
    </row>
    <row r="215" spans="2:50" s="1" customFormat="1"/>
    <row r="216" spans="2:50" s="1" customFormat="1">
      <c r="C216" s="1" t="s">
        <v>2319</v>
      </c>
    </row>
    <row r="217" spans="2:50" s="1" customFormat="1" ht="24.55" customHeight="1">
      <c r="B217" s="488"/>
      <c r="C217" s="488"/>
      <c r="D217" s="133" t="s">
        <v>2320</v>
      </c>
      <c r="E217" s="133"/>
      <c r="F217" s="133"/>
      <c r="G217" s="133"/>
      <c r="H217" s="133"/>
      <c r="I217" s="133"/>
      <c r="J217" s="133"/>
      <c r="K217" s="133"/>
      <c r="L217" s="133"/>
      <c r="M217" s="133"/>
      <c r="N217" s="133" t="s">
        <v>2321</v>
      </c>
      <c r="O217" s="133"/>
      <c r="P217" s="133"/>
      <c r="Q217" s="133"/>
      <c r="R217" s="133"/>
      <c r="S217" s="133"/>
      <c r="T217" s="133"/>
      <c r="U217" s="133"/>
      <c r="V217" s="133"/>
      <c r="W217" s="133"/>
      <c r="X217" s="133"/>
      <c r="Y217" s="133"/>
      <c r="Z217" s="133"/>
      <c r="AA217" s="133"/>
      <c r="AB217" s="133"/>
      <c r="AC217" s="133"/>
      <c r="AD217" s="133"/>
      <c r="AE217" s="133"/>
      <c r="AF217" s="133"/>
      <c r="AG217" s="133"/>
      <c r="AH217" s="133"/>
      <c r="AI217" s="133"/>
      <c r="AJ217" s="133"/>
      <c r="AK217" s="133"/>
      <c r="AL217" s="134" t="s">
        <v>2322</v>
      </c>
      <c r="AM217" s="133"/>
      <c r="AN217" s="133"/>
      <c r="AO217" s="133"/>
      <c r="AP217" s="133"/>
      <c r="AQ217" s="133"/>
      <c r="AR217" s="133" t="s">
        <v>148</v>
      </c>
      <c r="AS217" s="133"/>
      <c r="AT217" s="133"/>
      <c r="AU217" s="133"/>
      <c r="AV217" s="133" t="s">
        <v>149</v>
      </c>
      <c r="AW217" s="133"/>
      <c r="AX217" s="133"/>
    </row>
    <row r="218" spans="2:50" s="1" customFormat="1" ht="17.2" customHeight="1">
      <c r="B218" s="488">
        <v>1</v>
      </c>
      <c r="C218" s="488">
        <v>1</v>
      </c>
      <c r="D218" s="4515"/>
      <c r="E218" s="4516"/>
      <c r="F218" s="4516"/>
      <c r="G218" s="4516"/>
      <c r="H218" s="4516"/>
      <c r="I218" s="4516"/>
      <c r="J218" s="4516"/>
      <c r="K218" s="4516"/>
      <c r="L218" s="4516"/>
      <c r="M218" s="4517"/>
      <c r="N218" s="4502"/>
      <c r="O218" s="4502"/>
      <c r="P218" s="4502"/>
      <c r="Q218" s="4502"/>
      <c r="R218" s="4502"/>
      <c r="S218" s="4502"/>
      <c r="T218" s="4502"/>
      <c r="U218" s="4502"/>
      <c r="V218" s="4502"/>
      <c r="W218" s="4502"/>
      <c r="X218" s="4502"/>
      <c r="Y218" s="4502"/>
      <c r="Z218" s="4502"/>
      <c r="AA218" s="4502"/>
      <c r="AB218" s="4502"/>
      <c r="AC218" s="4502"/>
      <c r="AD218" s="4502"/>
      <c r="AE218" s="4502"/>
      <c r="AF218" s="4502"/>
      <c r="AG218" s="4502"/>
      <c r="AH218" s="4502"/>
      <c r="AI218" s="4502"/>
      <c r="AJ218" s="4502"/>
      <c r="AK218" s="4502"/>
      <c r="AL218" s="4518"/>
      <c r="AM218" s="4519"/>
      <c r="AN218" s="4519"/>
      <c r="AO218" s="4519"/>
      <c r="AP218" s="4519"/>
      <c r="AQ218" s="4519"/>
      <c r="AR218" s="489"/>
      <c r="AS218" s="489"/>
      <c r="AT218" s="489"/>
      <c r="AU218" s="489"/>
      <c r="AV218" s="489"/>
      <c r="AW218" s="489"/>
      <c r="AX218" s="489"/>
    </row>
    <row r="219" spans="2:50" s="1" customFormat="1" ht="17.2" customHeight="1">
      <c r="B219" s="488">
        <v>2</v>
      </c>
      <c r="C219" s="488">
        <v>1</v>
      </c>
      <c r="D219" s="4502"/>
      <c r="E219" s="4502"/>
      <c r="F219" s="4502"/>
      <c r="G219" s="4502"/>
      <c r="H219" s="4502"/>
      <c r="I219" s="4502"/>
      <c r="J219" s="4502"/>
      <c r="K219" s="4502"/>
      <c r="L219" s="4502"/>
      <c r="M219" s="4502"/>
      <c r="N219" s="4521"/>
      <c r="O219" s="393"/>
      <c r="P219" s="393"/>
      <c r="Q219" s="393"/>
      <c r="R219" s="393"/>
      <c r="S219" s="393"/>
      <c r="T219" s="393"/>
      <c r="U219" s="393"/>
      <c r="V219" s="393"/>
      <c r="W219" s="393"/>
      <c r="X219" s="393"/>
      <c r="Y219" s="393"/>
      <c r="Z219" s="393"/>
      <c r="AA219" s="393"/>
      <c r="AB219" s="393"/>
      <c r="AC219" s="393"/>
      <c r="AD219" s="393"/>
      <c r="AE219" s="393"/>
      <c r="AF219" s="393"/>
      <c r="AG219" s="393"/>
      <c r="AH219" s="393"/>
      <c r="AI219" s="393"/>
      <c r="AJ219" s="393"/>
      <c r="AK219" s="394"/>
      <c r="AL219" s="4518"/>
      <c r="AM219" s="4519"/>
      <c r="AN219" s="4519"/>
      <c r="AO219" s="4519"/>
      <c r="AP219" s="4519"/>
      <c r="AQ219" s="4519"/>
      <c r="AR219" s="489"/>
      <c r="AS219" s="489"/>
      <c r="AT219" s="489"/>
      <c r="AU219" s="489"/>
      <c r="AV219" s="489"/>
      <c r="AW219" s="489"/>
      <c r="AX219" s="489"/>
    </row>
    <row r="220" spans="2:50" s="1" customFormat="1" ht="17.2" customHeight="1">
      <c r="B220" s="488">
        <v>3</v>
      </c>
      <c r="C220" s="488">
        <v>1</v>
      </c>
      <c r="D220" s="4502"/>
      <c r="E220" s="4502"/>
      <c r="F220" s="4502"/>
      <c r="G220" s="4502"/>
      <c r="H220" s="4502"/>
      <c r="I220" s="4502"/>
      <c r="J220" s="4502"/>
      <c r="K220" s="4502"/>
      <c r="L220" s="4502"/>
      <c r="M220" s="4502"/>
      <c r="N220" s="4502"/>
      <c r="O220" s="4502"/>
      <c r="P220" s="4502"/>
      <c r="Q220" s="4502"/>
      <c r="R220" s="4502"/>
      <c r="S220" s="4502"/>
      <c r="T220" s="4502"/>
      <c r="U220" s="4502"/>
      <c r="V220" s="4502"/>
      <c r="W220" s="4502"/>
      <c r="X220" s="4502"/>
      <c r="Y220" s="4502"/>
      <c r="Z220" s="4502"/>
      <c r="AA220" s="4502"/>
      <c r="AB220" s="4502"/>
      <c r="AC220" s="4502"/>
      <c r="AD220" s="4502"/>
      <c r="AE220" s="4502"/>
      <c r="AF220" s="4502"/>
      <c r="AG220" s="4502"/>
      <c r="AH220" s="4502"/>
      <c r="AI220" s="4502"/>
      <c r="AJ220" s="4502"/>
      <c r="AK220" s="4502"/>
      <c r="AL220" s="4518"/>
      <c r="AM220" s="4519"/>
      <c r="AN220" s="4519"/>
      <c r="AO220" s="4519"/>
      <c r="AP220" s="4519"/>
      <c r="AQ220" s="4519"/>
      <c r="AR220" s="489"/>
      <c r="AS220" s="489"/>
      <c r="AT220" s="489"/>
      <c r="AU220" s="489"/>
      <c r="AV220" s="489"/>
      <c r="AW220" s="489"/>
      <c r="AX220" s="489"/>
    </row>
  </sheetData>
  <mergeCells count="759">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B218:C218"/>
    <mergeCell ref="D218:M218"/>
    <mergeCell ref="N218:AK218"/>
    <mergeCell ref="AL218:AQ218"/>
    <mergeCell ref="AR218:AU218"/>
    <mergeCell ref="AV218:AX218"/>
    <mergeCell ref="B217:C217"/>
    <mergeCell ref="D217:M217"/>
    <mergeCell ref="N217:AK217"/>
    <mergeCell ref="AL217:AQ217"/>
    <mergeCell ref="AR217:AU217"/>
    <mergeCell ref="AV217:AX217"/>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09:C209"/>
    <mergeCell ref="D209:M209"/>
    <mergeCell ref="N209:AK209"/>
    <mergeCell ref="AL209:AQ209"/>
    <mergeCell ref="B210:C210"/>
    <mergeCell ref="D210:M210"/>
    <mergeCell ref="N210:AK210"/>
    <mergeCell ref="AL210:AQ210"/>
    <mergeCell ref="B207:C207"/>
    <mergeCell ref="D207:M207"/>
    <mergeCell ref="N207:AK207"/>
    <mergeCell ref="AL207:AQ207"/>
    <mergeCell ref="B208:C208"/>
    <mergeCell ref="D208:M208"/>
    <mergeCell ref="N208:AK208"/>
    <mergeCell ref="AL208:AQ208"/>
    <mergeCell ref="B205:C205"/>
    <mergeCell ref="D205:M205"/>
    <mergeCell ref="N205:AK205"/>
    <mergeCell ref="AL205:AQ205"/>
    <mergeCell ref="AR205:AU210"/>
    <mergeCell ref="AV205:AX210"/>
    <mergeCell ref="B206:C206"/>
    <mergeCell ref="D206:M206"/>
    <mergeCell ref="N206:AK206"/>
    <mergeCell ref="AL206:AQ206"/>
    <mergeCell ref="B204:C204"/>
    <mergeCell ref="D204:M204"/>
    <mergeCell ref="N204:AK204"/>
    <mergeCell ref="AL204:AQ204"/>
    <mergeCell ref="AR204:AU204"/>
    <mergeCell ref="AV204:AX204"/>
    <mergeCell ref="B201:C201"/>
    <mergeCell ref="D201:M201"/>
    <mergeCell ref="N201:AK201"/>
    <mergeCell ref="AL201:AQ201"/>
    <mergeCell ref="AR201:AU201"/>
    <mergeCell ref="AV201:AX201"/>
    <mergeCell ref="B200:C200"/>
    <mergeCell ref="D200:M200"/>
    <mergeCell ref="N200:AK200"/>
    <mergeCell ref="AL200:AQ200"/>
    <mergeCell ref="AR200:AU200"/>
    <mergeCell ref="AV200:AX200"/>
    <mergeCell ref="B199:C199"/>
    <mergeCell ref="D199:M199"/>
    <mergeCell ref="N199:AK199"/>
    <mergeCell ref="AL199:AQ199"/>
    <mergeCell ref="AR199:AU199"/>
    <mergeCell ref="AV199:AX199"/>
    <mergeCell ref="B198:C198"/>
    <mergeCell ref="D198:M198"/>
    <mergeCell ref="N198:AK198"/>
    <mergeCell ref="AL198:AQ198"/>
    <mergeCell ref="AR198:AU198"/>
    <mergeCell ref="AV198:AX198"/>
    <mergeCell ref="B197:C197"/>
    <mergeCell ref="D197:M197"/>
    <mergeCell ref="N197:AK197"/>
    <mergeCell ref="AL197:AQ197"/>
    <mergeCell ref="AR197:AU197"/>
    <mergeCell ref="AV197:AX197"/>
    <mergeCell ref="B196:C196"/>
    <mergeCell ref="D196:M196"/>
    <mergeCell ref="N196:AK196"/>
    <mergeCell ref="AL196:AQ196"/>
    <mergeCell ref="AR196:AU196"/>
    <mergeCell ref="AV196:AX196"/>
    <mergeCell ref="B195:C195"/>
    <mergeCell ref="D195:M195"/>
    <mergeCell ref="N195:AK195"/>
    <mergeCell ref="AL195:AQ195"/>
    <mergeCell ref="AR195:AU195"/>
    <mergeCell ref="AV195:AX195"/>
    <mergeCell ref="B194:C194"/>
    <mergeCell ref="D194:M194"/>
    <mergeCell ref="N194:AK194"/>
    <mergeCell ref="AL194:AQ194"/>
    <mergeCell ref="AR194:AU194"/>
    <mergeCell ref="AV194:AX194"/>
    <mergeCell ref="B193:C193"/>
    <mergeCell ref="D193:M193"/>
    <mergeCell ref="N193:AK193"/>
    <mergeCell ref="AL193:AQ193"/>
    <mergeCell ref="AR193:AU193"/>
    <mergeCell ref="AV193:AX193"/>
    <mergeCell ref="B192:C192"/>
    <mergeCell ref="D192:M192"/>
    <mergeCell ref="N192:AK192"/>
    <mergeCell ref="AL192:AQ192"/>
    <mergeCell ref="AR192:AU192"/>
    <mergeCell ref="AV192:AX192"/>
    <mergeCell ref="B191:C191"/>
    <mergeCell ref="D191:M191"/>
    <mergeCell ref="N191:AK191"/>
    <mergeCell ref="AL191:AQ191"/>
    <mergeCell ref="AR191:AU191"/>
    <mergeCell ref="AV191:AX191"/>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86:C186"/>
    <mergeCell ref="D186:M186"/>
    <mergeCell ref="N186:AK186"/>
    <mergeCell ref="AL186:AQ186"/>
    <mergeCell ref="AR186:AU186"/>
    <mergeCell ref="AV186:AX186"/>
    <mergeCell ref="B185:C185"/>
    <mergeCell ref="D185:M185"/>
    <mergeCell ref="N185:AK185"/>
    <mergeCell ref="AL185:AQ185"/>
    <mergeCell ref="AR185:AU185"/>
    <mergeCell ref="AV185:AX185"/>
    <mergeCell ref="B184:C184"/>
    <mergeCell ref="D184:M184"/>
    <mergeCell ref="N184:AK184"/>
    <mergeCell ref="AL184:AQ184"/>
    <mergeCell ref="AR184:AU184"/>
    <mergeCell ref="AV184:AX184"/>
    <mergeCell ref="B183:C183"/>
    <mergeCell ref="D183:M183"/>
    <mergeCell ref="N183:AK183"/>
    <mergeCell ref="AL183:AQ183"/>
    <mergeCell ref="AR183:AU183"/>
    <mergeCell ref="AV183:AX183"/>
    <mergeCell ref="B182:C182"/>
    <mergeCell ref="D182:M182"/>
    <mergeCell ref="N182:AK182"/>
    <mergeCell ref="AL182:AQ182"/>
    <mergeCell ref="AR182:AU182"/>
    <mergeCell ref="AV182:AX182"/>
    <mergeCell ref="B181:C181"/>
    <mergeCell ref="D181:M181"/>
    <mergeCell ref="N181:AK181"/>
    <mergeCell ref="AL181:AQ181"/>
    <mergeCell ref="AR181:AU181"/>
    <mergeCell ref="AV181:AX181"/>
    <mergeCell ref="B180:C180"/>
    <mergeCell ref="D180:M180"/>
    <mergeCell ref="N180:AK180"/>
    <mergeCell ref="AL180:AQ180"/>
    <mergeCell ref="AR180:AU180"/>
    <mergeCell ref="AV180:AX180"/>
    <mergeCell ref="B179:C179"/>
    <mergeCell ref="D179:M179"/>
    <mergeCell ref="N179:AK179"/>
    <mergeCell ref="AL179:AQ179"/>
    <mergeCell ref="AR179:AU179"/>
    <mergeCell ref="AV179:AX179"/>
    <mergeCell ref="AL176:AR176"/>
    <mergeCell ref="AS176:AW176"/>
    <mergeCell ref="B178:C178"/>
    <mergeCell ref="D178:M178"/>
    <mergeCell ref="N178:AK178"/>
    <mergeCell ref="AL178:AQ178"/>
    <mergeCell ref="AR178:AU178"/>
    <mergeCell ref="AV178:AX178"/>
    <mergeCell ref="Z175:AF175"/>
    <mergeCell ref="AG175:AK175"/>
    <mergeCell ref="AL175:AR175"/>
    <mergeCell ref="AS175:AW175"/>
    <mergeCell ref="B176:H176"/>
    <mergeCell ref="I176:M176"/>
    <mergeCell ref="N176:T176"/>
    <mergeCell ref="U176:Y176"/>
    <mergeCell ref="Z176:AF176"/>
    <mergeCell ref="AG176:AK176"/>
    <mergeCell ref="B174:H174"/>
    <mergeCell ref="I174:Y174"/>
    <mergeCell ref="B175:H175"/>
    <mergeCell ref="I175:M175"/>
    <mergeCell ref="N175:T175"/>
    <mergeCell ref="U175:Y175"/>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H156:L156"/>
    <mergeCell ref="M156:Y156"/>
    <mergeCell ref="Z156:AC156"/>
    <mergeCell ref="AD156:AH156"/>
    <mergeCell ref="AI156:AU156"/>
    <mergeCell ref="AV156:AY156"/>
    <mergeCell ref="H155:L155"/>
    <mergeCell ref="M155:Y155"/>
    <mergeCell ref="Z155:AC155"/>
    <mergeCell ref="AD155:AH155"/>
    <mergeCell ref="AI155:AU155"/>
    <mergeCell ref="AV155:AY155"/>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6:AC146"/>
    <mergeCell ref="AD146:AY146"/>
    <mergeCell ref="H147:L147"/>
    <mergeCell ref="M147:Y147"/>
    <mergeCell ref="Z147:AC147"/>
    <mergeCell ref="AD147:AH147"/>
    <mergeCell ref="AI147:AU147"/>
    <mergeCell ref="AV147:AY147"/>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5:AC135"/>
    <mergeCell ref="AD135:AY135"/>
    <mergeCell ref="H136:L136"/>
    <mergeCell ref="M136:Y136"/>
    <mergeCell ref="Z136:AC136"/>
    <mergeCell ref="AD136:AH136"/>
    <mergeCell ref="AI136:AU136"/>
    <mergeCell ref="AV136:AY136"/>
    <mergeCell ref="H134:L134"/>
    <mergeCell ref="M134:Y134"/>
    <mergeCell ref="Z134:AC134"/>
    <mergeCell ref="AD134:AH134"/>
    <mergeCell ref="AI134:AU134"/>
    <mergeCell ref="AV134:AY134"/>
    <mergeCell ref="H133:L133"/>
    <mergeCell ref="M133:Y133"/>
    <mergeCell ref="Z133:AC133"/>
    <mergeCell ref="AD133:AH133"/>
    <mergeCell ref="AI133:AU133"/>
    <mergeCell ref="AV133:AY133"/>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4:AC124"/>
    <mergeCell ref="AD124:AY124"/>
    <mergeCell ref="H125:L125"/>
    <mergeCell ref="M125:Y125"/>
    <mergeCell ref="Z125:AC125"/>
    <mergeCell ref="AD125:AH125"/>
    <mergeCell ref="AI125:AU125"/>
    <mergeCell ref="AV125:AY125"/>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Z114:AC114"/>
    <mergeCell ref="AD114:AH114"/>
    <mergeCell ref="AI114:AU114"/>
    <mergeCell ref="AV114:AY114"/>
    <mergeCell ref="H115:L115"/>
    <mergeCell ref="M115:Y115"/>
    <mergeCell ref="Z115:AC115"/>
    <mergeCell ref="AD115:AH115"/>
    <mergeCell ref="AI115:AU115"/>
    <mergeCell ref="AV115:AY115"/>
    <mergeCell ref="B70:AY70"/>
    <mergeCell ref="B71:AY71"/>
    <mergeCell ref="M72:AA72"/>
    <mergeCell ref="AL72:AY72"/>
    <mergeCell ref="B75:G110"/>
    <mergeCell ref="B113:G156"/>
    <mergeCell ref="H113:AC113"/>
    <mergeCell ref="AD113:AY113"/>
    <mergeCell ref="H114:L114"/>
    <mergeCell ref="M114:Y114"/>
    <mergeCell ref="B66:F66"/>
    <mergeCell ref="G66:AY66"/>
    <mergeCell ref="B67:AY67"/>
    <mergeCell ref="B68:F68"/>
    <mergeCell ref="G68:AY68"/>
    <mergeCell ref="B69:AY69"/>
    <mergeCell ref="B61:C61"/>
    <mergeCell ref="D61:AY61"/>
    <mergeCell ref="D62:AY62"/>
    <mergeCell ref="D63:AY63"/>
    <mergeCell ref="D64:AY64"/>
    <mergeCell ref="B65:AY65"/>
    <mergeCell ref="D58:G58"/>
    <mergeCell ref="H58:AG58"/>
    <mergeCell ref="D59:G59"/>
    <mergeCell ref="H59:AG59"/>
    <mergeCell ref="D60:G60"/>
    <mergeCell ref="H60:AG60"/>
    <mergeCell ref="D54:G54"/>
    <mergeCell ref="H54:AG54"/>
    <mergeCell ref="B55:C60"/>
    <mergeCell ref="D55:G55"/>
    <mergeCell ref="H55:AG55"/>
    <mergeCell ref="AH55:AY60"/>
    <mergeCell ref="D56:G56"/>
    <mergeCell ref="H56:AG56"/>
    <mergeCell ref="D57:G57"/>
    <mergeCell ref="H57:AG57"/>
    <mergeCell ref="B50:C54"/>
    <mergeCell ref="D50:G50"/>
    <mergeCell ref="H50:AG50"/>
    <mergeCell ref="AH50:AY54"/>
    <mergeCell ref="D51:G51"/>
    <mergeCell ref="H51:AG51"/>
    <mergeCell ref="D52:G52"/>
    <mergeCell ref="H52:AG52"/>
    <mergeCell ref="D53:G53"/>
    <mergeCell ref="H53:AG53"/>
    <mergeCell ref="B47:C49"/>
    <mergeCell ref="D47:G47"/>
    <mergeCell ref="H47:AG47"/>
    <mergeCell ref="AH47:AY49"/>
    <mergeCell ref="D48:G48"/>
    <mergeCell ref="H48:AG48"/>
    <mergeCell ref="D49:G49"/>
    <mergeCell ref="H49:AG49"/>
    <mergeCell ref="D43:AY43"/>
    <mergeCell ref="D44:AY44"/>
    <mergeCell ref="B45:AY45"/>
    <mergeCell ref="D46:G46"/>
    <mergeCell ref="H46:AG46"/>
    <mergeCell ref="AH46:AY46"/>
    <mergeCell ref="S36:X36"/>
    <mergeCell ref="Y36:AY36"/>
    <mergeCell ref="B39:C42"/>
    <mergeCell ref="D39:AY39"/>
    <mergeCell ref="D40:AY40"/>
    <mergeCell ref="D41:AY41"/>
    <mergeCell ref="D42:AY42"/>
    <mergeCell ref="D34:L34"/>
    <mergeCell ref="M34:R34"/>
    <mergeCell ref="D35:L35"/>
    <mergeCell ref="M35:R35"/>
    <mergeCell ref="D36:L36"/>
    <mergeCell ref="M36:R36"/>
    <mergeCell ref="M30:R30"/>
    <mergeCell ref="D31:L31"/>
    <mergeCell ref="M31:R31"/>
    <mergeCell ref="D32:L32"/>
    <mergeCell ref="M32:R32"/>
    <mergeCell ref="D33:L33"/>
    <mergeCell ref="M33:R33"/>
    <mergeCell ref="B28:C36"/>
    <mergeCell ref="D28:L28"/>
    <mergeCell ref="M28:R28"/>
    <mergeCell ref="S28:X28"/>
    <mergeCell ref="Y28:AY28"/>
    <mergeCell ref="D29:L29"/>
    <mergeCell ref="M29:R29"/>
    <mergeCell ref="S29:X35"/>
    <mergeCell ref="Y29:AY35"/>
    <mergeCell ref="D30:L30"/>
    <mergeCell ref="AK26:AO26"/>
    <mergeCell ref="AP26:AT26"/>
    <mergeCell ref="AU26:AY26"/>
    <mergeCell ref="B27:G27"/>
    <mergeCell ref="H27:Y27"/>
    <mergeCell ref="Z27:AB27"/>
    <mergeCell ref="AC27:AY27"/>
    <mergeCell ref="AP24:AT24"/>
    <mergeCell ref="AU24:AY24"/>
    <mergeCell ref="H25:Y26"/>
    <mergeCell ref="Z25:AB26"/>
    <mergeCell ref="AC25:AE26"/>
    <mergeCell ref="AF25:AJ25"/>
    <mergeCell ref="AK25:AO25"/>
    <mergeCell ref="AP25:AT25"/>
    <mergeCell ref="AU25:AY25"/>
    <mergeCell ref="AF26:AJ26"/>
    <mergeCell ref="AF23:AJ23"/>
    <mergeCell ref="AK23:AO23"/>
    <mergeCell ref="AP23:AT23"/>
    <mergeCell ref="AU23:AY23"/>
    <mergeCell ref="B24:G26"/>
    <mergeCell ref="H24:Y24"/>
    <mergeCell ref="Z24:AB24"/>
    <mergeCell ref="AC24:AE24"/>
    <mergeCell ref="AF24:AJ24"/>
    <mergeCell ref="AK24:AO24"/>
    <mergeCell ref="AP21:AT21"/>
    <mergeCell ref="AU21:AY21"/>
    <mergeCell ref="H22:Y23"/>
    <mergeCell ref="Z22:AB22"/>
    <mergeCell ref="AC22:AE22"/>
    <mergeCell ref="AF22:AJ22"/>
    <mergeCell ref="AK22:AO22"/>
    <mergeCell ref="AP22:AT22"/>
    <mergeCell ref="AU22:AY22"/>
    <mergeCell ref="Z23:AB23"/>
    <mergeCell ref="AP19:AT19"/>
    <mergeCell ref="AU19:AY19"/>
    <mergeCell ref="H20:Y21"/>
    <mergeCell ref="Z20:AB20"/>
    <mergeCell ref="AC20:AE20"/>
    <mergeCell ref="AF20:AJ20"/>
    <mergeCell ref="AK20:AO20"/>
    <mergeCell ref="AP20:AT20"/>
    <mergeCell ref="AU20:AY20"/>
    <mergeCell ref="Z21:AB21"/>
    <mergeCell ref="B19:G23"/>
    <mergeCell ref="H19:Y19"/>
    <mergeCell ref="Z19:AB19"/>
    <mergeCell ref="AC19:AE19"/>
    <mergeCell ref="AF19:AJ19"/>
    <mergeCell ref="AK19:AO19"/>
    <mergeCell ref="AC21:AE21"/>
    <mergeCell ref="AF21:AJ21"/>
    <mergeCell ref="AK21:AO21"/>
    <mergeCell ref="AC23:AE23"/>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Z5:AE5"/>
    <mergeCell ref="AR5:AY5"/>
    <mergeCell ref="B6:G6"/>
    <mergeCell ref="H6:Y6"/>
    <mergeCell ref="Z6:AE6"/>
    <mergeCell ref="AF6:AY6"/>
    <mergeCell ref="AR1:AY2"/>
    <mergeCell ref="AK2:AQ2"/>
    <mergeCell ref="B3:AY3"/>
    <mergeCell ref="B4:G4"/>
    <mergeCell ref="H4:Y4"/>
    <mergeCell ref="Z4:AE4"/>
    <mergeCell ref="AF4:AQ5"/>
    <mergeCell ref="AR4:AY4"/>
    <mergeCell ref="B5:G5"/>
    <mergeCell ref="H5:Y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7" max="16383" man="1"/>
    <brk id="73" max="16383" man="1"/>
    <brk id="111" max="16383" man="1"/>
    <brk id="157" max="16383" man="1"/>
  </rowBreaks>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46"/>
  <sheetViews>
    <sheetView topLeftCell="A145" zoomScale="84" zoomScaleNormal="84" zoomScaleSheetLayoutView="100" zoomScalePageLayoutView="62" workbookViewId="0">
      <selection activeCell="A221" sqref="A221:XFD233"/>
    </sheetView>
  </sheetViews>
  <sheetFormatPr defaultRowHeight="13.1"/>
  <cols>
    <col min="1" max="2" width="2.21875" style="1532" customWidth="1"/>
    <col min="3" max="3" width="3.6640625" style="1532" customWidth="1"/>
    <col min="4" max="6" width="2.21875" style="1532" customWidth="1"/>
    <col min="7" max="7" width="1.6640625" style="1532" customWidth="1"/>
    <col min="8" max="25" width="2.21875" style="1532" customWidth="1"/>
    <col min="26" max="28" width="2.77734375" style="1532" customWidth="1"/>
    <col min="29" max="34" width="2.21875" style="1532" customWidth="1"/>
    <col min="35" max="35" width="2.6640625" style="1532" customWidth="1"/>
    <col min="36" max="36" width="3.44140625" style="1532" customWidth="1"/>
    <col min="37" max="46" width="2.6640625" style="1532" customWidth="1"/>
    <col min="47" max="47" width="3.44140625" style="1532" customWidth="1"/>
    <col min="48" max="58" width="2.21875" style="1532" customWidth="1"/>
    <col min="59" max="16384" width="8.88671875" style="1532"/>
  </cols>
  <sheetData>
    <row r="1" spans="2:51" ht="13.6" customHeight="1">
      <c r="AQ1" s="503"/>
      <c r="AR1" s="503"/>
      <c r="AS1" s="503"/>
      <c r="AT1" s="503"/>
      <c r="AU1" s="503"/>
      <c r="AV1" s="503"/>
      <c r="AW1" s="503"/>
      <c r="AX1" s="504"/>
    </row>
    <row r="2" spans="2:51" ht="34.549999999999997" customHeight="1" thickBot="1">
      <c r="AK2" s="507" t="s">
        <v>0</v>
      </c>
      <c r="AL2" s="507"/>
      <c r="AM2" s="507"/>
      <c r="AN2" s="507"/>
      <c r="AO2" s="507"/>
      <c r="AP2" s="507"/>
      <c r="AQ2" s="507"/>
      <c r="AR2" s="4526" t="s">
        <v>2323</v>
      </c>
      <c r="AS2" s="4527"/>
      <c r="AT2" s="4527"/>
      <c r="AU2" s="4527"/>
      <c r="AV2" s="4527"/>
      <c r="AW2" s="4527"/>
      <c r="AX2" s="4527"/>
      <c r="AY2" s="4527"/>
    </row>
    <row r="3" spans="2:51" ht="19" thickBot="1">
      <c r="B3" s="509" t="s">
        <v>773</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1" ht="36.85" customHeight="1">
      <c r="B4" s="512" t="s">
        <v>4</v>
      </c>
      <c r="C4" s="513"/>
      <c r="D4" s="513"/>
      <c r="E4" s="513"/>
      <c r="F4" s="513"/>
      <c r="G4" s="513"/>
      <c r="H4" s="4528" t="s">
        <v>2324</v>
      </c>
      <c r="I4" s="3589"/>
      <c r="J4" s="3589"/>
      <c r="K4" s="3589"/>
      <c r="L4" s="3589"/>
      <c r="M4" s="3589"/>
      <c r="N4" s="3589"/>
      <c r="O4" s="3589"/>
      <c r="P4" s="3589"/>
      <c r="Q4" s="3589"/>
      <c r="R4" s="3589"/>
      <c r="S4" s="3589"/>
      <c r="T4" s="3589"/>
      <c r="U4" s="3589"/>
      <c r="V4" s="3589"/>
      <c r="W4" s="3589"/>
      <c r="X4" s="3589"/>
      <c r="Y4" s="3589"/>
      <c r="Z4" s="4529" t="s">
        <v>2215</v>
      </c>
      <c r="AA4" s="1019"/>
      <c r="AB4" s="1019"/>
      <c r="AC4" s="1019"/>
      <c r="AD4" s="1019"/>
      <c r="AE4" s="1020"/>
      <c r="AF4" s="1019" t="s">
        <v>2325</v>
      </c>
      <c r="AG4" s="1019"/>
      <c r="AH4" s="1019"/>
      <c r="AI4" s="1019"/>
      <c r="AJ4" s="1019"/>
      <c r="AK4" s="1019"/>
      <c r="AL4" s="1019"/>
      <c r="AM4" s="1019"/>
      <c r="AN4" s="1019"/>
      <c r="AO4" s="1019"/>
      <c r="AP4" s="1019"/>
      <c r="AQ4" s="1020"/>
      <c r="AR4" s="4530" t="s">
        <v>8</v>
      </c>
      <c r="AS4" s="1019"/>
      <c r="AT4" s="1019"/>
      <c r="AU4" s="1019"/>
      <c r="AV4" s="1019"/>
      <c r="AW4" s="1019"/>
      <c r="AX4" s="1019"/>
      <c r="AY4" s="1021"/>
    </row>
    <row r="5" spans="2:51" ht="66.8" customHeight="1">
      <c r="B5" s="525" t="s">
        <v>9</v>
      </c>
      <c r="C5" s="526"/>
      <c r="D5" s="526"/>
      <c r="E5" s="526"/>
      <c r="F5" s="526"/>
      <c r="G5" s="527"/>
      <c r="H5" s="4531" t="s">
        <v>2326</v>
      </c>
      <c r="I5" s="4532"/>
      <c r="J5" s="4532"/>
      <c r="K5" s="4532"/>
      <c r="L5" s="4532"/>
      <c r="M5" s="4532"/>
      <c r="N5" s="4532"/>
      <c r="O5" s="4532"/>
      <c r="P5" s="4532"/>
      <c r="Q5" s="4532"/>
      <c r="R5" s="4532"/>
      <c r="S5" s="4532"/>
      <c r="T5" s="4532"/>
      <c r="U5" s="4532"/>
      <c r="V5" s="4532"/>
      <c r="W5" s="1060"/>
      <c r="X5" s="1060"/>
      <c r="Y5" s="1060"/>
      <c r="Z5" s="4533" t="s">
        <v>11</v>
      </c>
      <c r="AA5" s="4534"/>
      <c r="AB5" s="4534"/>
      <c r="AC5" s="4534"/>
      <c r="AD5" s="4534"/>
      <c r="AE5" s="4535"/>
      <c r="AF5" s="4536" t="s">
        <v>2327</v>
      </c>
      <c r="AG5" s="4537"/>
      <c r="AH5" s="4537"/>
      <c r="AI5" s="4537"/>
      <c r="AJ5" s="4537"/>
      <c r="AK5" s="4537"/>
      <c r="AL5" s="4537"/>
      <c r="AM5" s="4537"/>
      <c r="AN5" s="4537"/>
      <c r="AO5" s="4537"/>
      <c r="AP5" s="4537"/>
      <c r="AQ5" s="4538"/>
      <c r="AR5" s="1993" t="s">
        <v>2328</v>
      </c>
      <c r="AS5" s="1994"/>
      <c r="AT5" s="1994"/>
      <c r="AU5" s="1994"/>
      <c r="AV5" s="1994"/>
      <c r="AW5" s="1994"/>
      <c r="AX5" s="1994"/>
      <c r="AY5" s="1995"/>
    </row>
    <row r="6" spans="2:51" ht="30.8" customHeight="1">
      <c r="B6" s="540" t="s">
        <v>13</v>
      </c>
      <c r="C6" s="541"/>
      <c r="D6" s="541"/>
      <c r="E6" s="541"/>
      <c r="F6" s="541"/>
      <c r="G6" s="541"/>
      <c r="H6" s="542" t="s">
        <v>2329</v>
      </c>
      <c r="I6" s="530"/>
      <c r="J6" s="530"/>
      <c r="K6" s="530"/>
      <c r="L6" s="530"/>
      <c r="M6" s="530"/>
      <c r="N6" s="530"/>
      <c r="O6" s="530"/>
      <c r="P6" s="530"/>
      <c r="Q6" s="530"/>
      <c r="R6" s="530"/>
      <c r="S6" s="530"/>
      <c r="T6" s="530"/>
      <c r="U6" s="530"/>
      <c r="V6" s="530"/>
      <c r="W6" s="530"/>
      <c r="X6" s="530"/>
      <c r="Y6" s="530"/>
      <c r="Z6" s="4539" t="s">
        <v>15</v>
      </c>
      <c r="AA6" s="4540"/>
      <c r="AB6" s="4540"/>
      <c r="AC6" s="4540"/>
      <c r="AD6" s="4540"/>
      <c r="AE6" s="4541"/>
      <c r="AF6" s="4542" t="s">
        <v>2330</v>
      </c>
      <c r="AG6" s="4543"/>
      <c r="AH6" s="4543"/>
      <c r="AI6" s="4543"/>
      <c r="AJ6" s="4543"/>
      <c r="AK6" s="4543"/>
      <c r="AL6" s="4543"/>
      <c r="AM6" s="4543"/>
      <c r="AN6" s="4543"/>
      <c r="AO6" s="4543"/>
      <c r="AP6" s="4543"/>
      <c r="AQ6" s="4543"/>
      <c r="AR6" s="4544"/>
      <c r="AS6" s="4544"/>
      <c r="AT6" s="4544"/>
      <c r="AU6" s="4544"/>
      <c r="AV6" s="4544"/>
      <c r="AW6" s="4544"/>
      <c r="AX6" s="4544"/>
      <c r="AY6" s="4545"/>
    </row>
    <row r="7" spans="2:51" ht="18" customHeight="1">
      <c r="B7" s="548" t="s">
        <v>193</v>
      </c>
      <c r="C7" s="549"/>
      <c r="D7" s="549"/>
      <c r="E7" s="549"/>
      <c r="F7" s="549"/>
      <c r="G7" s="549"/>
      <c r="H7" s="4546" t="s">
        <v>2225</v>
      </c>
      <c r="I7" s="3637"/>
      <c r="J7" s="3637"/>
      <c r="K7" s="3637"/>
      <c r="L7" s="3637"/>
      <c r="M7" s="3637"/>
      <c r="N7" s="3637"/>
      <c r="O7" s="3637"/>
      <c r="P7" s="3637"/>
      <c r="Q7" s="3637"/>
      <c r="R7" s="3637"/>
      <c r="S7" s="3637"/>
      <c r="T7" s="3637"/>
      <c r="U7" s="3637"/>
      <c r="V7" s="3637"/>
      <c r="W7" s="3638"/>
      <c r="X7" s="3638"/>
      <c r="Y7" s="4547"/>
      <c r="Z7" s="4548" t="s">
        <v>2221</v>
      </c>
      <c r="AA7" s="1060"/>
      <c r="AB7" s="1060"/>
      <c r="AC7" s="1060"/>
      <c r="AD7" s="1060"/>
      <c r="AE7" s="1061"/>
      <c r="AF7" s="4549" t="s">
        <v>2331</v>
      </c>
      <c r="AG7" s="4550"/>
      <c r="AH7" s="4550"/>
      <c r="AI7" s="4550"/>
      <c r="AJ7" s="4550"/>
      <c r="AK7" s="4550"/>
      <c r="AL7" s="4550"/>
      <c r="AM7" s="4550"/>
      <c r="AN7" s="4550"/>
      <c r="AO7" s="4550"/>
      <c r="AP7" s="4550"/>
      <c r="AQ7" s="4550"/>
      <c r="AR7" s="4550"/>
      <c r="AS7" s="4550"/>
      <c r="AT7" s="4550"/>
      <c r="AU7" s="4550"/>
      <c r="AV7" s="4550"/>
      <c r="AW7" s="4550"/>
      <c r="AX7" s="4550"/>
      <c r="AY7" s="4551"/>
    </row>
    <row r="8" spans="2:51" ht="33.75" customHeight="1">
      <c r="B8" s="558"/>
      <c r="C8" s="559"/>
      <c r="D8" s="559"/>
      <c r="E8" s="559"/>
      <c r="F8" s="559"/>
      <c r="G8" s="559"/>
      <c r="H8" s="3642"/>
      <c r="I8" s="3643"/>
      <c r="J8" s="3643"/>
      <c r="K8" s="3643"/>
      <c r="L8" s="3643"/>
      <c r="M8" s="3643"/>
      <c r="N8" s="3643"/>
      <c r="O8" s="3643"/>
      <c r="P8" s="3643"/>
      <c r="Q8" s="3643"/>
      <c r="R8" s="3643"/>
      <c r="S8" s="3643"/>
      <c r="T8" s="3643"/>
      <c r="U8" s="3643"/>
      <c r="V8" s="3643"/>
      <c r="W8" s="3644"/>
      <c r="X8" s="3644"/>
      <c r="Y8" s="4552"/>
      <c r="Z8" s="4553"/>
      <c r="AA8" s="1060"/>
      <c r="AB8" s="1060"/>
      <c r="AC8" s="1060"/>
      <c r="AD8" s="1060"/>
      <c r="AE8" s="1061"/>
      <c r="AF8" s="4554"/>
      <c r="AG8" s="4555"/>
      <c r="AH8" s="4555"/>
      <c r="AI8" s="4555"/>
      <c r="AJ8" s="4555"/>
      <c r="AK8" s="4555"/>
      <c r="AL8" s="4555"/>
      <c r="AM8" s="4555"/>
      <c r="AN8" s="4555"/>
      <c r="AO8" s="4555"/>
      <c r="AP8" s="4555"/>
      <c r="AQ8" s="4555"/>
      <c r="AR8" s="4555"/>
      <c r="AS8" s="4555"/>
      <c r="AT8" s="4555"/>
      <c r="AU8" s="4555"/>
      <c r="AV8" s="4555"/>
      <c r="AW8" s="4555"/>
      <c r="AX8" s="4555"/>
      <c r="AY8" s="4556"/>
    </row>
    <row r="9" spans="2:51" ht="72.849999999999994" customHeight="1">
      <c r="B9" s="567" t="s">
        <v>196</v>
      </c>
      <c r="C9" s="568"/>
      <c r="D9" s="568"/>
      <c r="E9" s="568"/>
      <c r="F9" s="568"/>
      <c r="G9" s="568"/>
      <c r="H9" s="4133" t="s">
        <v>2332</v>
      </c>
      <c r="I9" s="4134"/>
      <c r="J9" s="4134"/>
      <c r="K9" s="4134"/>
      <c r="L9" s="4134"/>
      <c r="M9" s="4134"/>
      <c r="N9" s="4134"/>
      <c r="O9" s="4134"/>
      <c r="P9" s="4134"/>
      <c r="Q9" s="4134"/>
      <c r="R9" s="4134"/>
      <c r="S9" s="4134"/>
      <c r="T9" s="4134"/>
      <c r="U9" s="4134"/>
      <c r="V9" s="4134"/>
      <c r="W9" s="4134"/>
      <c r="X9" s="4134"/>
      <c r="Y9" s="4134"/>
      <c r="Z9" s="4134"/>
      <c r="AA9" s="4134"/>
      <c r="AB9" s="4134"/>
      <c r="AC9" s="4134"/>
      <c r="AD9" s="4134"/>
      <c r="AE9" s="4134"/>
      <c r="AF9" s="4134"/>
      <c r="AG9" s="4134"/>
      <c r="AH9" s="4134"/>
      <c r="AI9" s="4134"/>
      <c r="AJ9" s="4134"/>
      <c r="AK9" s="4134"/>
      <c r="AL9" s="4134"/>
      <c r="AM9" s="4134"/>
      <c r="AN9" s="4134"/>
      <c r="AO9" s="4134"/>
      <c r="AP9" s="4134"/>
      <c r="AQ9" s="4134"/>
      <c r="AR9" s="4134"/>
      <c r="AS9" s="4134"/>
      <c r="AT9" s="4134"/>
      <c r="AU9" s="4134"/>
      <c r="AV9" s="4134"/>
      <c r="AW9" s="4134"/>
      <c r="AX9" s="4134"/>
      <c r="AY9" s="4135"/>
    </row>
    <row r="10" spans="2:51" ht="68.75" customHeight="1">
      <c r="B10" s="567" t="s">
        <v>198</v>
      </c>
      <c r="C10" s="568"/>
      <c r="D10" s="568"/>
      <c r="E10" s="568"/>
      <c r="F10" s="568"/>
      <c r="G10" s="568"/>
      <c r="H10" s="4133" t="s">
        <v>2333</v>
      </c>
      <c r="I10" s="4134"/>
      <c r="J10" s="4134"/>
      <c r="K10" s="4134"/>
      <c r="L10" s="4134"/>
      <c r="M10" s="4134"/>
      <c r="N10" s="4134"/>
      <c r="O10" s="4134"/>
      <c r="P10" s="4134"/>
      <c r="Q10" s="4134"/>
      <c r="R10" s="4134"/>
      <c r="S10" s="4134"/>
      <c r="T10" s="4134"/>
      <c r="U10" s="4134"/>
      <c r="V10" s="4134"/>
      <c r="W10" s="4134"/>
      <c r="X10" s="4134"/>
      <c r="Y10" s="4134"/>
      <c r="Z10" s="4134"/>
      <c r="AA10" s="4134"/>
      <c r="AB10" s="4134"/>
      <c r="AC10" s="4134"/>
      <c r="AD10" s="4134"/>
      <c r="AE10" s="4134"/>
      <c r="AF10" s="4134"/>
      <c r="AG10" s="4134"/>
      <c r="AH10" s="4134"/>
      <c r="AI10" s="4134"/>
      <c r="AJ10" s="4134"/>
      <c r="AK10" s="4134"/>
      <c r="AL10" s="4134"/>
      <c r="AM10" s="4134"/>
      <c r="AN10" s="4134"/>
      <c r="AO10" s="4134"/>
      <c r="AP10" s="4134"/>
      <c r="AQ10" s="4134"/>
      <c r="AR10" s="4134"/>
      <c r="AS10" s="4134"/>
      <c r="AT10" s="4134"/>
      <c r="AU10" s="4134"/>
      <c r="AV10" s="4134"/>
      <c r="AW10" s="4134"/>
      <c r="AX10" s="4134"/>
      <c r="AY10" s="4135"/>
    </row>
    <row r="11" spans="2:51" ht="29.3" customHeight="1">
      <c r="B11" s="567" t="s">
        <v>25</v>
      </c>
      <c r="C11" s="568"/>
      <c r="D11" s="568"/>
      <c r="E11" s="568"/>
      <c r="F11" s="568"/>
      <c r="G11" s="572"/>
      <c r="H11" s="2242" t="s">
        <v>335</v>
      </c>
      <c r="I11" s="1565"/>
      <c r="J11" s="1565"/>
      <c r="K11" s="1565"/>
      <c r="L11" s="1565"/>
      <c r="M11" s="1565"/>
      <c r="N11" s="1565"/>
      <c r="O11" s="1565"/>
      <c r="P11" s="1565"/>
      <c r="Q11" s="1565"/>
      <c r="R11" s="1565"/>
      <c r="S11" s="1565"/>
      <c r="T11" s="1565"/>
      <c r="U11" s="1565"/>
      <c r="V11" s="1565"/>
      <c r="W11" s="1565"/>
      <c r="X11" s="1565"/>
      <c r="Y11" s="1565"/>
      <c r="Z11" s="1565"/>
      <c r="AA11" s="1565"/>
      <c r="AB11" s="1565"/>
      <c r="AC11" s="1565"/>
      <c r="AD11" s="1565"/>
      <c r="AE11" s="1565"/>
      <c r="AF11" s="1565"/>
      <c r="AG11" s="1565"/>
      <c r="AH11" s="1565"/>
      <c r="AI11" s="1565"/>
      <c r="AJ11" s="1565"/>
      <c r="AK11" s="1565"/>
      <c r="AL11" s="1565"/>
      <c r="AM11" s="1565"/>
      <c r="AN11" s="1565"/>
      <c r="AO11" s="1565"/>
      <c r="AP11" s="1565"/>
      <c r="AQ11" s="1565"/>
      <c r="AR11" s="1565"/>
      <c r="AS11" s="1565"/>
      <c r="AT11" s="1565"/>
      <c r="AU11" s="1565"/>
      <c r="AV11" s="1565"/>
      <c r="AW11" s="1565"/>
      <c r="AX11" s="1565"/>
      <c r="AY11" s="1566"/>
    </row>
    <row r="12" spans="2:51" ht="20.95" customHeight="1">
      <c r="B12" s="576" t="s">
        <v>201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1160" t="s">
        <v>2257</v>
      </c>
      <c r="R13" s="1160"/>
      <c r="S13" s="1160"/>
      <c r="T13" s="1160"/>
      <c r="U13" s="1160"/>
      <c r="V13" s="1160"/>
      <c r="W13" s="1160"/>
      <c r="X13" s="1160" t="s">
        <v>1278</v>
      </c>
      <c r="Y13" s="1160"/>
      <c r="Z13" s="1160"/>
      <c r="AA13" s="1160"/>
      <c r="AB13" s="1160"/>
      <c r="AC13" s="1160"/>
      <c r="AD13" s="1160"/>
      <c r="AE13" s="3856" t="s">
        <v>1278</v>
      </c>
      <c r="AF13" s="1160"/>
      <c r="AG13" s="1160"/>
      <c r="AH13" s="1160"/>
      <c r="AI13" s="1160"/>
      <c r="AJ13" s="1160"/>
      <c r="AK13" s="1160"/>
      <c r="AL13" s="3856">
        <v>2054</v>
      </c>
      <c r="AM13" s="1160"/>
      <c r="AN13" s="1160"/>
      <c r="AO13" s="1160"/>
      <c r="AP13" s="1160"/>
      <c r="AQ13" s="1160"/>
      <c r="AR13" s="1160"/>
      <c r="AS13" s="3856">
        <v>1363</v>
      </c>
      <c r="AT13" s="1160"/>
      <c r="AU13" s="1160"/>
      <c r="AV13" s="1160"/>
      <c r="AW13" s="1160"/>
      <c r="AX13" s="1160"/>
      <c r="AY13" s="1160"/>
    </row>
    <row r="14" spans="2:51" ht="20.95" customHeight="1">
      <c r="B14" s="585"/>
      <c r="C14" s="586"/>
      <c r="D14" s="586"/>
      <c r="E14" s="586"/>
      <c r="F14" s="586"/>
      <c r="G14" s="587"/>
      <c r="H14" s="617"/>
      <c r="I14" s="602"/>
      <c r="J14" s="618" t="s">
        <v>36</v>
      </c>
      <c r="K14" s="619"/>
      <c r="L14" s="619"/>
      <c r="M14" s="619"/>
      <c r="N14" s="619"/>
      <c r="O14" s="619"/>
      <c r="P14" s="620"/>
      <c r="Q14" s="1161" t="s">
        <v>1278</v>
      </c>
      <c r="R14" s="1161"/>
      <c r="S14" s="1161"/>
      <c r="T14" s="1161"/>
      <c r="U14" s="1161"/>
      <c r="V14" s="1161"/>
      <c r="W14" s="1161"/>
      <c r="X14" s="1161" t="s">
        <v>1278</v>
      </c>
      <c r="Y14" s="1161"/>
      <c r="Z14" s="1161"/>
      <c r="AA14" s="1161"/>
      <c r="AB14" s="1161"/>
      <c r="AC14" s="1161"/>
      <c r="AD14" s="1161"/>
      <c r="AE14" s="2005">
        <v>2161</v>
      </c>
      <c r="AF14" s="1161"/>
      <c r="AG14" s="1161"/>
      <c r="AH14" s="1161"/>
      <c r="AI14" s="1161"/>
      <c r="AJ14" s="1161"/>
      <c r="AK14" s="1161"/>
      <c r="AL14" s="621"/>
      <c r="AM14" s="621"/>
      <c r="AN14" s="621"/>
      <c r="AO14" s="621"/>
      <c r="AP14" s="621"/>
      <c r="AQ14" s="621"/>
      <c r="AR14" s="621"/>
      <c r="AS14" s="1579"/>
      <c r="AT14" s="1579"/>
      <c r="AU14" s="1579"/>
      <c r="AV14" s="1579"/>
      <c r="AW14" s="1579"/>
      <c r="AX14" s="1579"/>
      <c r="AY14" s="1580"/>
    </row>
    <row r="15" spans="2:51" ht="24.75" customHeight="1">
      <c r="B15" s="585"/>
      <c r="C15" s="586"/>
      <c r="D15" s="586"/>
      <c r="E15" s="586"/>
      <c r="F15" s="586"/>
      <c r="G15" s="587"/>
      <c r="H15" s="617"/>
      <c r="I15" s="602"/>
      <c r="J15" s="618" t="s">
        <v>38</v>
      </c>
      <c r="K15" s="619"/>
      <c r="L15" s="619"/>
      <c r="M15" s="619"/>
      <c r="N15" s="619"/>
      <c r="O15" s="619"/>
      <c r="P15" s="620"/>
      <c r="Q15" s="1161" t="s">
        <v>1278</v>
      </c>
      <c r="R15" s="1161"/>
      <c r="S15" s="1161"/>
      <c r="T15" s="1161"/>
      <c r="U15" s="1161"/>
      <c r="V15" s="1161"/>
      <c r="W15" s="1161"/>
      <c r="X15" s="1161" t="s">
        <v>1278</v>
      </c>
      <c r="Y15" s="1161"/>
      <c r="Z15" s="1161"/>
      <c r="AA15" s="1161"/>
      <c r="AB15" s="1161"/>
      <c r="AC15" s="1161"/>
      <c r="AD15" s="1161"/>
      <c r="AE15" s="1161" t="s">
        <v>2334</v>
      </c>
      <c r="AF15" s="1161"/>
      <c r="AG15" s="1161"/>
      <c r="AH15" s="1161"/>
      <c r="AI15" s="1161"/>
      <c r="AJ15" s="1161"/>
      <c r="AK15" s="1161"/>
      <c r="AL15" s="1161">
        <v>300</v>
      </c>
      <c r="AM15" s="1161"/>
      <c r="AN15" s="1161"/>
      <c r="AO15" s="1161"/>
      <c r="AP15" s="1161"/>
      <c r="AQ15" s="1161"/>
      <c r="AR15" s="1161"/>
      <c r="AS15" s="1579"/>
      <c r="AT15" s="1579"/>
      <c r="AU15" s="1579"/>
      <c r="AV15" s="1579"/>
      <c r="AW15" s="1579"/>
      <c r="AX15" s="1579"/>
      <c r="AY15" s="1580"/>
    </row>
    <row r="16" spans="2:51" ht="24.75" customHeight="1">
      <c r="B16" s="585"/>
      <c r="C16" s="586"/>
      <c r="D16" s="586"/>
      <c r="E16" s="586"/>
      <c r="F16" s="586"/>
      <c r="G16" s="587"/>
      <c r="H16" s="626"/>
      <c r="I16" s="627"/>
      <c r="J16" s="628" t="s">
        <v>39</v>
      </c>
      <c r="K16" s="629"/>
      <c r="L16" s="629"/>
      <c r="M16" s="629"/>
      <c r="N16" s="629"/>
      <c r="O16" s="629"/>
      <c r="P16" s="630"/>
      <c r="Q16" s="1174" t="s">
        <v>1278</v>
      </c>
      <c r="R16" s="1174"/>
      <c r="S16" s="1174"/>
      <c r="T16" s="1174"/>
      <c r="U16" s="1174"/>
      <c r="V16" s="1174"/>
      <c r="W16" s="1174"/>
      <c r="X16" s="1174" t="s">
        <v>1278</v>
      </c>
      <c r="Y16" s="1174"/>
      <c r="Z16" s="1174"/>
      <c r="AA16" s="1174"/>
      <c r="AB16" s="1174"/>
      <c r="AC16" s="1174"/>
      <c r="AD16" s="1174"/>
      <c r="AE16" s="2009">
        <f>2161-300</f>
        <v>1861</v>
      </c>
      <c r="AF16" s="1174"/>
      <c r="AG16" s="1174"/>
      <c r="AH16" s="1174"/>
      <c r="AI16" s="1174"/>
      <c r="AJ16" s="1174"/>
      <c r="AK16" s="1174"/>
      <c r="AL16" s="2009">
        <v>2354</v>
      </c>
      <c r="AM16" s="1174"/>
      <c r="AN16" s="1174"/>
      <c r="AO16" s="1174"/>
      <c r="AP16" s="1174"/>
      <c r="AQ16" s="1174"/>
      <c r="AR16" s="1174"/>
      <c r="AS16" s="2689">
        <v>1363</v>
      </c>
      <c r="AT16" s="2689"/>
      <c r="AU16" s="2689"/>
      <c r="AV16" s="2689"/>
      <c r="AW16" s="2689"/>
      <c r="AX16" s="2689"/>
      <c r="AY16" s="3860"/>
    </row>
    <row r="17" spans="2:61" ht="24.75" customHeight="1">
      <c r="B17" s="585"/>
      <c r="C17" s="586"/>
      <c r="D17" s="586"/>
      <c r="E17" s="586"/>
      <c r="F17" s="586"/>
      <c r="G17" s="587"/>
      <c r="H17" s="635" t="s">
        <v>40</v>
      </c>
      <c r="I17" s="636"/>
      <c r="J17" s="636"/>
      <c r="K17" s="636"/>
      <c r="L17" s="636"/>
      <c r="M17" s="636"/>
      <c r="N17" s="636"/>
      <c r="O17" s="636"/>
      <c r="P17" s="636"/>
      <c r="Q17" s="1123" t="s">
        <v>1278</v>
      </c>
      <c r="R17" s="1123"/>
      <c r="S17" s="1123"/>
      <c r="T17" s="1123"/>
      <c r="U17" s="1123"/>
      <c r="V17" s="1123"/>
      <c r="W17" s="1123"/>
      <c r="X17" s="1123" t="s">
        <v>1278</v>
      </c>
      <c r="Y17" s="1123"/>
      <c r="Z17" s="1123"/>
      <c r="AA17" s="1123"/>
      <c r="AB17" s="1123"/>
      <c r="AC17" s="1123"/>
      <c r="AD17" s="1123"/>
      <c r="AE17" s="4557">
        <v>363</v>
      </c>
      <c r="AF17" s="4558"/>
      <c r="AG17" s="4558"/>
      <c r="AH17" s="4558"/>
      <c r="AI17" s="4558"/>
      <c r="AJ17" s="4558"/>
      <c r="AK17" s="4559"/>
      <c r="AL17" s="637"/>
      <c r="AM17" s="637"/>
      <c r="AN17" s="637"/>
      <c r="AO17" s="637"/>
      <c r="AP17" s="637"/>
      <c r="AQ17" s="637"/>
      <c r="AR17" s="637"/>
      <c r="AS17" s="637"/>
      <c r="AT17" s="637"/>
      <c r="AU17" s="637"/>
      <c r="AV17" s="637"/>
      <c r="AW17" s="637"/>
      <c r="AX17" s="637"/>
      <c r="AY17" s="639"/>
    </row>
    <row r="18" spans="2:61" ht="24.75" customHeight="1">
      <c r="B18" s="640"/>
      <c r="C18" s="641"/>
      <c r="D18" s="641"/>
      <c r="E18" s="641"/>
      <c r="F18" s="641"/>
      <c r="G18" s="642"/>
      <c r="H18" s="635" t="s">
        <v>41</v>
      </c>
      <c r="I18" s="636"/>
      <c r="J18" s="636"/>
      <c r="K18" s="636"/>
      <c r="L18" s="636"/>
      <c r="M18" s="636"/>
      <c r="N18" s="636"/>
      <c r="O18" s="636"/>
      <c r="P18" s="636"/>
      <c r="Q18" s="1123" t="s">
        <v>1278</v>
      </c>
      <c r="R18" s="1123"/>
      <c r="S18" s="1123"/>
      <c r="T18" s="1123"/>
      <c r="U18" s="1123"/>
      <c r="V18" s="1123"/>
      <c r="W18" s="1123"/>
      <c r="X18" s="1123" t="s">
        <v>1278</v>
      </c>
      <c r="Y18" s="1123"/>
      <c r="Z18" s="1123"/>
      <c r="AA18" s="1123"/>
      <c r="AB18" s="1123"/>
      <c r="AC18" s="1123"/>
      <c r="AD18" s="1123"/>
      <c r="AE18" s="1182">
        <f>AE17/AE16</f>
        <v>0.19505642127888231</v>
      </c>
      <c r="AF18" s="1182"/>
      <c r="AG18" s="1182"/>
      <c r="AH18" s="1182"/>
      <c r="AI18" s="1182"/>
      <c r="AJ18" s="1182"/>
      <c r="AK18" s="1182"/>
      <c r="AL18" s="637"/>
      <c r="AM18" s="637"/>
      <c r="AN18" s="637"/>
      <c r="AO18" s="637"/>
      <c r="AP18" s="637"/>
      <c r="AQ18" s="637"/>
      <c r="AR18" s="637"/>
      <c r="AS18" s="637"/>
      <c r="AT18" s="637"/>
      <c r="AU18" s="637"/>
      <c r="AV18" s="637"/>
      <c r="AW18" s="637"/>
      <c r="AX18" s="637"/>
      <c r="AY18" s="639"/>
    </row>
    <row r="19" spans="2:61" ht="31.75" customHeight="1">
      <c r="B19" s="672" t="s">
        <v>43</v>
      </c>
      <c r="C19" s="719"/>
      <c r="D19" s="719"/>
      <c r="E19" s="719"/>
      <c r="F19" s="719"/>
      <c r="G19" s="2258"/>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1151</v>
      </c>
      <c r="AV19" s="651"/>
      <c r="AW19" s="651"/>
      <c r="AX19" s="651"/>
      <c r="AY19" s="653"/>
    </row>
    <row r="20" spans="2:61" ht="32.25" customHeight="1">
      <c r="B20" s="2259"/>
      <c r="C20" s="2260"/>
      <c r="D20" s="2260"/>
      <c r="E20" s="2260"/>
      <c r="F20" s="2260"/>
      <c r="G20" s="2261"/>
      <c r="H20" s="4560" t="s">
        <v>2335</v>
      </c>
      <c r="I20" s="3442"/>
      <c r="J20" s="3442"/>
      <c r="K20" s="3442"/>
      <c r="L20" s="3442"/>
      <c r="M20" s="3442"/>
      <c r="N20" s="3442"/>
      <c r="O20" s="3442"/>
      <c r="P20" s="3442"/>
      <c r="Q20" s="3442"/>
      <c r="R20" s="3442"/>
      <c r="S20" s="3442"/>
      <c r="T20" s="3442"/>
      <c r="U20" s="3442"/>
      <c r="V20" s="3442"/>
      <c r="W20" s="3442"/>
      <c r="X20" s="3442"/>
      <c r="Y20" s="3443"/>
      <c r="Z20" s="658" t="s">
        <v>213</v>
      </c>
      <c r="AA20" s="659"/>
      <c r="AB20" s="660"/>
      <c r="AC20" s="1396" t="s">
        <v>1936</v>
      </c>
      <c r="AD20" s="532"/>
      <c r="AE20" s="533"/>
      <c r="AF20" s="4561" t="s">
        <v>432</v>
      </c>
      <c r="AG20" s="4562"/>
      <c r="AH20" s="4562"/>
      <c r="AI20" s="4562"/>
      <c r="AJ20" s="4563"/>
      <c r="AK20" s="2478" t="s">
        <v>432</v>
      </c>
      <c r="AL20" s="2528"/>
      <c r="AM20" s="2528"/>
      <c r="AN20" s="2528"/>
      <c r="AO20" s="3556"/>
      <c r="AP20" s="2478" t="s">
        <v>2336</v>
      </c>
      <c r="AQ20" s="530"/>
      <c r="AR20" s="530"/>
      <c r="AS20" s="530"/>
      <c r="AT20" s="554"/>
      <c r="AU20" s="2367" t="s">
        <v>2337</v>
      </c>
      <c r="AV20" s="1106"/>
      <c r="AW20" s="1106"/>
      <c r="AX20" s="1106"/>
      <c r="AY20" s="2027"/>
    </row>
    <row r="21" spans="2:61" ht="32.25" customHeight="1">
      <c r="B21" s="2259"/>
      <c r="C21" s="2260"/>
      <c r="D21" s="2260"/>
      <c r="E21" s="2260"/>
      <c r="F21" s="2260"/>
      <c r="G21" s="2261"/>
      <c r="H21" s="4564"/>
      <c r="I21" s="4565"/>
      <c r="J21" s="4565"/>
      <c r="K21" s="4565"/>
      <c r="L21" s="4565"/>
      <c r="M21" s="4565"/>
      <c r="N21" s="4565"/>
      <c r="O21" s="4565"/>
      <c r="P21" s="4565"/>
      <c r="Q21" s="4565"/>
      <c r="R21" s="4565"/>
      <c r="S21" s="4565"/>
      <c r="T21" s="4565"/>
      <c r="U21" s="4565"/>
      <c r="V21" s="4565"/>
      <c r="W21" s="4565"/>
      <c r="X21" s="4565"/>
      <c r="Y21" s="4566"/>
      <c r="Z21" s="581" t="s">
        <v>52</v>
      </c>
      <c r="AA21" s="582"/>
      <c r="AB21" s="583"/>
      <c r="AC21" s="563" t="s">
        <v>431</v>
      </c>
      <c r="AD21" s="530"/>
      <c r="AE21" s="554"/>
      <c r="AF21" s="4567" t="s">
        <v>432</v>
      </c>
      <c r="AG21" s="4568"/>
      <c r="AH21" s="4568"/>
      <c r="AI21" s="4568"/>
      <c r="AJ21" s="4569"/>
      <c r="AK21" s="4567" t="s">
        <v>432</v>
      </c>
      <c r="AL21" s="4568"/>
      <c r="AM21" s="4568"/>
      <c r="AN21" s="4568"/>
      <c r="AO21" s="4569"/>
      <c r="AP21" s="4567">
        <v>0.90600000000000003</v>
      </c>
      <c r="AQ21" s="4568"/>
      <c r="AR21" s="4568"/>
      <c r="AS21" s="4568"/>
      <c r="AT21" s="4569"/>
      <c r="AU21" s="648"/>
      <c r="AV21" s="649"/>
      <c r="AW21" s="649"/>
      <c r="AX21" s="649"/>
      <c r="AY21" s="2533"/>
    </row>
    <row r="22" spans="2:61" ht="32.25" customHeight="1">
      <c r="B22" s="3255"/>
      <c r="C22" s="3256"/>
      <c r="D22" s="3256"/>
      <c r="E22" s="3256"/>
      <c r="F22" s="3256"/>
      <c r="G22" s="3257"/>
      <c r="H22" s="2369" t="s">
        <v>2338</v>
      </c>
      <c r="I22" s="693"/>
      <c r="J22" s="693"/>
      <c r="K22" s="693"/>
      <c r="L22" s="693"/>
      <c r="M22" s="693"/>
      <c r="N22" s="693"/>
      <c r="O22" s="693"/>
      <c r="P22" s="693"/>
      <c r="Q22" s="693"/>
      <c r="R22" s="693"/>
      <c r="S22" s="693"/>
      <c r="T22" s="693"/>
      <c r="U22" s="693"/>
      <c r="V22" s="693"/>
      <c r="W22" s="693"/>
      <c r="X22" s="693"/>
      <c r="Y22" s="694"/>
      <c r="Z22" s="658" t="s">
        <v>213</v>
      </c>
      <c r="AA22" s="659"/>
      <c r="AB22" s="660"/>
      <c r="AC22" s="1593" t="s">
        <v>1936</v>
      </c>
      <c r="AD22" s="1593"/>
      <c r="AE22" s="1593"/>
      <c r="AF22" s="4570" t="s">
        <v>432</v>
      </c>
      <c r="AG22" s="4571"/>
      <c r="AH22" s="4571"/>
      <c r="AI22" s="4571"/>
      <c r="AJ22" s="4571"/>
      <c r="AK22" s="4570" t="s">
        <v>432</v>
      </c>
      <c r="AL22" s="4571"/>
      <c r="AM22" s="4571"/>
      <c r="AN22" s="4571"/>
      <c r="AO22" s="4571"/>
      <c r="AP22" s="2367" t="s">
        <v>2339</v>
      </c>
      <c r="AQ22" s="1106"/>
      <c r="AR22" s="1106"/>
      <c r="AS22" s="1106"/>
      <c r="AT22" s="1106"/>
      <c r="AU22" s="4572" t="s">
        <v>2340</v>
      </c>
      <c r="AV22" s="1106"/>
      <c r="AW22" s="1106"/>
      <c r="AX22" s="1106"/>
      <c r="AY22" s="2027"/>
    </row>
    <row r="23" spans="2:61" ht="32.25" customHeight="1">
      <c r="B23" s="2287"/>
      <c r="C23" s="2288"/>
      <c r="D23" s="2288"/>
      <c r="E23" s="2288"/>
      <c r="F23" s="2288"/>
      <c r="G23" s="2289"/>
      <c r="H23" s="1601"/>
      <c r="I23" s="714"/>
      <c r="J23" s="714"/>
      <c r="K23" s="714"/>
      <c r="L23" s="714"/>
      <c r="M23" s="714"/>
      <c r="N23" s="714"/>
      <c r="O23" s="714"/>
      <c r="P23" s="714"/>
      <c r="Q23" s="714"/>
      <c r="R23" s="714"/>
      <c r="S23" s="714"/>
      <c r="T23" s="714"/>
      <c r="U23" s="714"/>
      <c r="V23" s="714"/>
      <c r="W23" s="714"/>
      <c r="X23" s="714"/>
      <c r="Y23" s="715"/>
      <c r="Z23" s="581" t="s">
        <v>52</v>
      </c>
      <c r="AA23" s="582"/>
      <c r="AB23" s="583"/>
      <c r="AC23" s="1198" t="s">
        <v>431</v>
      </c>
      <c r="AD23" s="1198"/>
      <c r="AE23" s="1198"/>
      <c r="AF23" s="2593" t="s">
        <v>432</v>
      </c>
      <c r="AG23" s="2593"/>
      <c r="AH23" s="2593"/>
      <c r="AI23" s="2593"/>
      <c r="AJ23" s="2593"/>
      <c r="AK23" s="2593" t="s">
        <v>432</v>
      </c>
      <c r="AL23" s="2593"/>
      <c r="AM23" s="2593"/>
      <c r="AN23" s="2593"/>
      <c r="AO23" s="2593"/>
      <c r="AP23" s="4573">
        <f>310/301</f>
        <v>1.0299003322259137</v>
      </c>
      <c r="AQ23" s="4573"/>
      <c r="AR23" s="4573"/>
      <c r="AS23" s="4573"/>
      <c r="AT23" s="4573"/>
      <c r="AU23" s="670"/>
      <c r="AV23" s="670"/>
      <c r="AW23" s="670"/>
      <c r="AX23" s="670"/>
      <c r="AY23" s="671"/>
    </row>
    <row r="24" spans="2:61" ht="31.75" customHeight="1">
      <c r="B24" s="672" t="s">
        <v>54</v>
      </c>
      <c r="C24" s="673"/>
      <c r="D24" s="673"/>
      <c r="E24" s="673"/>
      <c r="F24" s="673"/>
      <c r="G24" s="674"/>
      <c r="H24" s="647" t="s">
        <v>55</v>
      </c>
      <c r="I24" s="582"/>
      <c r="J24" s="582"/>
      <c r="K24" s="582"/>
      <c r="L24" s="582"/>
      <c r="M24" s="582"/>
      <c r="N24" s="582"/>
      <c r="O24" s="582"/>
      <c r="P24" s="582"/>
      <c r="Q24" s="582"/>
      <c r="R24" s="582"/>
      <c r="S24" s="582"/>
      <c r="T24" s="582"/>
      <c r="U24" s="582"/>
      <c r="V24" s="582"/>
      <c r="W24" s="582"/>
      <c r="X24" s="582"/>
      <c r="Y24" s="583"/>
      <c r="Z24" s="648"/>
      <c r="AA24" s="649"/>
      <c r="AB24" s="650"/>
      <c r="AC24" s="581" t="s">
        <v>45</v>
      </c>
      <c r="AD24" s="582"/>
      <c r="AE24" s="583"/>
      <c r="AF24" s="651" t="s">
        <v>202</v>
      </c>
      <c r="AG24" s="651"/>
      <c r="AH24" s="651"/>
      <c r="AI24" s="651"/>
      <c r="AJ24" s="651"/>
      <c r="AK24" s="651" t="s">
        <v>203</v>
      </c>
      <c r="AL24" s="651"/>
      <c r="AM24" s="651"/>
      <c r="AN24" s="651"/>
      <c r="AO24" s="651"/>
      <c r="AP24" s="651" t="s">
        <v>204</v>
      </c>
      <c r="AQ24" s="651"/>
      <c r="AR24" s="651"/>
      <c r="AS24" s="651"/>
      <c r="AT24" s="651"/>
      <c r="AU24" s="675" t="s">
        <v>56</v>
      </c>
      <c r="AV24" s="676"/>
      <c r="AW24" s="676"/>
      <c r="AX24" s="676"/>
      <c r="AY24" s="677"/>
    </row>
    <row r="25" spans="2:61" ht="49.6" customHeight="1">
      <c r="B25" s="678"/>
      <c r="C25" s="679"/>
      <c r="D25" s="679"/>
      <c r="E25" s="679"/>
      <c r="F25" s="679"/>
      <c r="G25" s="680"/>
      <c r="H25" s="2298" t="s">
        <v>2341</v>
      </c>
      <c r="I25" s="1377"/>
      <c r="J25" s="1377"/>
      <c r="K25" s="1377"/>
      <c r="L25" s="1377"/>
      <c r="M25" s="1377"/>
      <c r="N25" s="1377"/>
      <c r="O25" s="1377"/>
      <c r="P25" s="1377"/>
      <c r="Q25" s="1377"/>
      <c r="R25" s="1377"/>
      <c r="S25" s="1377"/>
      <c r="T25" s="1377"/>
      <c r="U25" s="1377"/>
      <c r="V25" s="1377"/>
      <c r="W25" s="1377"/>
      <c r="X25" s="1377"/>
      <c r="Y25" s="1378"/>
      <c r="Z25" s="683" t="s">
        <v>58</v>
      </c>
      <c r="AA25" s="684"/>
      <c r="AB25" s="685"/>
      <c r="AC25" s="2265" t="s">
        <v>2342</v>
      </c>
      <c r="AD25" s="1150"/>
      <c r="AE25" s="1196"/>
      <c r="AF25" s="1190" t="s">
        <v>442</v>
      </c>
      <c r="AG25" s="1190"/>
      <c r="AH25" s="1190"/>
      <c r="AI25" s="1190"/>
      <c r="AJ25" s="1190"/>
      <c r="AK25" s="1190" t="s">
        <v>442</v>
      </c>
      <c r="AL25" s="1190"/>
      <c r="AM25" s="1190"/>
      <c r="AN25" s="1190"/>
      <c r="AO25" s="1190"/>
      <c r="AP25" s="2269" t="s">
        <v>2343</v>
      </c>
      <c r="AQ25" s="1190"/>
      <c r="AR25" s="1190"/>
      <c r="AS25" s="1190"/>
      <c r="AT25" s="1190"/>
      <c r="AU25" s="695" t="s">
        <v>2344</v>
      </c>
      <c r="AV25" s="849"/>
      <c r="AW25" s="849"/>
      <c r="AX25" s="849"/>
      <c r="AY25" s="850"/>
      <c r="BH25" s="1637"/>
      <c r="BI25" s="1637"/>
    </row>
    <row r="26" spans="2:61" ht="47.3" customHeight="1">
      <c r="B26" s="678"/>
      <c r="C26" s="679"/>
      <c r="D26" s="679"/>
      <c r="E26" s="679"/>
      <c r="F26" s="679"/>
      <c r="G26" s="680"/>
      <c r="H26" s="3558"/>
      <c r="I26" s="4574"/>
      <c r="J26" s="4574"/>
      <c r="K26" s="4574"/>
      <c r="L26" s="4574"/>
      <c r="M26" s="4574"/>
      <c r="N26" s="4574"/>
      <c r="O26" s="4574"/>
      <c r="P26" s="4574"/>
      <c r="Q26" s="4574"/>
      <c r="R26" s="4574"/>
      <c r="S26" s="4574"/>
      <c r="T26" s="4574"/>
      <c r="U26" s="4574"/>
      <c r="V26" s="4574"/>
      <c r="W26" s="4574"/>
      <c r="X26" s="4574"/>
      <c r="Y26" s="4575"/>
      <c r="Z26" s="3959"/>
      <c r="AA26" s="2301"/>
      <c r="AB26" s="2302"/>
      <c r="AC26" s="4576" t="s">
        <v>2345</v>
      </c>
      <c r="AD26" s="4577"/>
      <c r="AE26" s="4578"/>
      <c r="AF26" s="3008" t="s">
        <v>442</v>
      </c>
      <c r="AG26" s="3008"/>
      <c r="AH26" s="3008"/>
      <c r="AI26" s="3008"/>
      <c r="AJ26" s="3008"/>
      <c r="AK26" s="3008" t="s">
        <v>442</v>
      </c>
      <c r="AL26" s="3008"/>
      <c r="AM26" s="3008"/>
      <c r="AN26" s="3008"/>
      <c r="AO26" s="3008"/>
      <c r="AP26" s="3008" t="s">
        <v>442</v>
      </c>
      <c r="AQ26" s="3008"/>
      <c r="AR26" s="3008"/>
      <c r="AS26" s="3008"/>
      <c r="AT26" s="3008"/>
      <c r="AU26" s="1906" t="s">
        <v>2346</v>
      </c>
      <c r="AV26" s="852"/>
      <c r="AW26" s="852"/>
      <c r="AX26" s="852"/>
      <c r="AY26" s="853"/>
      <c r="BH26" s="1637"/>
      <c r="BI26" s="1637"/>
    </row>
    <row r="27" spans="2:61" ht="117.85" customHeight="1">
      <c r="B27" s="672" t="s">
        <v>66</v>
      </c>
      <c r="C27" s="719"/>
      <c r="D27" s="719"/>
      <c r="E27" s="719"/>
      <c r="F27" s="719"/>
      <c r="G27" s="719"/>
      <c r="H27" s="720" t="s">
        <v>2347</v>
      </c>
      <c r="I27" s="721"/>
      <c r="J27" s="721"/>
      <c r="K27" s="721"/>
      <c r="L27" s="721"/>
      <c r="M27" s="721"/>
      <c r="N27" s="721"/>
      <c r="O27" s="721"/>
      <c r="P27" s="721"/>
      <c r="Q27" s="721"/>
      <c r="R27" s="721"/>
      <c r="S27" s="721"/>
      <c r="T27" s="721"/>
      <c r="U27" s="721"/>
      <c r="V27" s="721"/>
      <c r="W27" s="721"/>
      <c r="X27" s="721"/>
      <c r="Y27" s="722"/>
      <c r="Z27" s="723" t="s">
        <v>68</v>
      </c>
      <c r="AA27" s="724"/>
      <c r="AB27" s="725"/>
      <c r="AC27" s="4579" t="s">
        <v>2348</v>
      </c>
      <c r="AD27" s="4580"/>
      <c r="AE27" s="4580"/>
      <c r="AF27" s="4580"/>
      <c r="AG27" s="4580"/>
      <c r="AH27" s="4580"/>
      <c r="AI27" s="4580"/>
      <c r="AJ27" s="4580"/>
      <c r="AK27" s="4580"/>
      <c r="AL27" s="4580"/>
      <c r="AM27" s="4580"/>
      <c r="AN27" s="4580"/>
      <c r="AO27" s="4580"/>
      <c r="AP27" s="4580"/>
      <c r="AQ27" s="4580"/>
      <c r="AR27" s="4580"/>
      <c r="AS27" s="4580"/>
      <c r="AT27" s="4580"/>
      <c r="AU27" s="4580"/>
      <c r="AV27" s="4580"/>
      <c r="AW27" s="4580"/>
      <c r="AX27" s="4580"/>
      <c r="AY27" s="4581"/>
    </row>
    <row r="28" spans="2:61" ht="23.1" customHeight="1">
      <c r="B28" s="729" t="s">
        <v>70</v>
      </c>
      <c r="C28" s="730"/>
      <c r="D28" s="731" t="s">
        <v>71</v>
      </c>
      <c r="E28" s="732"/>
      <c r="F28" s="732"/>
      <c r="G28" s="732"/>
      <c r="H28" s="732"/>
      <c r="I28" s="732"/>
      <c r="J28" s="732"/>
      <c r="K28" s="732"/>
      <c r="L28" s="733"/>
      <c r="M28" s="734" t="s">
        <v>72</v>
      </c>
      <c r="N28" s="734"/>
      <c r="O28" s="734"/>
      <c r="P28" s="734"/>
      <c r="Q28" s="734"/>
      <c r="R28" s="734"/>
      <c r="S28" s="735" t="s">
        <v>206</v>
      </c>
      <c r="T28" s="735"/>
      <c r="U28" s="735"/>
      <c r="V28" s="735"/>
      <c r="W28" s="735"/>
      <c r="X28" s="735"/>
      <c r="Y28" s="736" t="s">
        <v>73</v>
      </c>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7"/>
    </row>
    <row r="29" spans="2:61" ht="29.3" customHeight="1">
      <c r="B29" s="738"/>
      <c r="C29" s="739"/>
      <c r="D29" s="4582" t="s">
        <v>2349</v>
      </c>
      <c r="E29" s="4583"/>
      <c r="F29" s="4583"/>
      <c r="G29" s="4583"/>
      <c r="H29" s="4583"/>
      <c r="I29" s="4583"/>
      <c r="J29" s="4583"/>
      <c r="K29" s="4583"/>
      <c r="L29" s="4584"/>
      <c r="M29" s="4585">
        <v>46</v>
      </c>
      <c r="N29" s="4585"/>
      <c r="O29" s="4585"/>
      <c r="P29" s="4585"/>
      <c r="Q29" s="4585"/>
      <c r="R29" s="4585"/>
      <c r="S29" s="4586">
        <v>30</v>
      </c>
      <c r="T29" s="4586"/>
      <c r="U29" s="4586"/>
      <c r="V29" s="4586"/>
      <c r="W29" s="4586"/>
      <c r="X29" s="4586"/>
      <c r="Y29" s="2830" t="s">
        <v>2350</v>
      </c>
      <c r="Z29" s="2074"/>
      <c r="AA29" s="2074"/>
      <c r="AB29" s="2074"/>
      <c r="AC29" s="2074"/>
      <c r="AD29" s="2074"/>
      <c r="AE29" s="2074"/>
      <c r="AF29" s="2074"/>
      <c r="AG29" s="2074"/>
      <c r="AH29" s="2074"/>
      <c r="AI29" s="2074"/>
      <c r="AJ29" s="2074"/>
      <c r="AK29" s="2074"/>
      <c r="AL29" s="2074"/>
      <c r="AM29" s="2074"/>
      <c r="AN29" s="2074"/>
      <c r="AO29" s="2074"/>
      <c r="AP29" s="2074"/>
      <c r="AQ29" s="2074"/>
      <c r="AR29" s="2074"/>
      <c r="AS29" s="2074"/>
      <c r="AT29" s="2074"/>
      <c r="AU29" s="2074"/>
      <c r="AV29" s="2074"/>
      <c r="AW29" s="2074"/>
      <c r="AX29" s="2074"/>
      <c r="AY29" s="2075"/>
    </row>
    <row r="30" spans="2:61" ht="23.1" customHeight="1">
      <c r="B30" s="738"/>
      <c r="C30" s="739"/>
      <c r="D30" s="4587" t="s">
        <v>2351</v>
      </c>
      <c r="E30" s="756"/>
      <c r="F30" s="756"/>
      <c r="G30" s="756"/>
      <c r="H30" s="756"/>
      <c r="I30" s="756"/>
      <c r="J30" s="756"/>
      <c r="K30" s="756"/>
      <c r="L30" s="757"/>
      <c r="M30" s="4588">
        <v>1063</v>
      </c>
      <c r="N30" s="4588"/>
      <c r="O30" s="4588"/>
      <c r="P30" s="4588"/>
      <c r="Q30" s="4588"/>
      <c r="R30" s="4588"/>
      <c r="S30" s="4588">
        <v>1063</v>
      </c>
      <c r="T30" s="4588"/>
      <c r="U30" s="4588"/>
      <c r="V30" s="4588"/>
      <c r="W30" s="4588"/>
      <c r="X30" s="4588"/>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61" ht="31.6" customHeight="1">
      <c r="B31" s="738"/>
      <c r="C31" s="739"/>
      <c r="D31" s="748" t="s">
        <v>2352</v>
      </c>
      <c r="E31" s="749"/>
      <c r="F31" s="749"/>
      <c r="G31" s="749"/>
      <c r="H31" s="749"/>
      <c r="I31" s="749"/>
      <c r="J31" s="749"/>
      <c r="K31" s="749"/>
      <c r="L31" s="750"/>
      <c r="M31" s="1223">
        <v>945</v>
      </c>
      <c r="N31" s="1223"/>
      <c r="O31" s="1223"/>
      <c r="P31" s="1223"/>
      <c r="Q31" s="1223"/>
      <c r="R31" s="1223"/>
      <c r="S31" s="1223">
        <v>300</v>
      </c>
      <c r="T31" s="1223"/>
      <c r="U31" s="1223"/>
      <c r="V31" s="1223"/>
      <c r="W31" s="1223"/>
      <c r="X31" s="1223"/>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61" ht="23.1" customHeight="1">
      <c r="B32" s="738"/>
      <c r="C32" s="739"/>
      <c r="D32" s="1220"/>
      <c r="E32" s="1221"/>
      <c r="F32" s="1221"/>
      <c r="G32" s="1221"/>
      <c r="H32" s="1221"/>
      <c r="I32" s="1221"/>
      <c r="J32" s="1221"/>
      <c r="K32" s="1221"/>
      <c r="L32" s="1222"/>
      <c r="M32" s="1223"/>
      <c r="N32" s="1223"/>
      <c r="O32" s="1223"/>
      <c r="P32" s="1223"/>
      <c r="Q32" s="1223"/>
      <c r="R32" s="1223"/>
      <c r="S32" s="1223"/>
      <c r="T32" s="1223"/>
      <c r="U32" s="1223"/>
      <c r="V32" s="1223"/>
      <c r="W32" s="1223"/>
      <c r="X32" s="1223"/>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ht="23.1" customHeight="1">
      <c r="B33" s="738"/>
      <c r="C33" s="739"/>
      <c r="D33" s="1228"/>
      <c r="E33" s="1229"/>
      <c r="F33" s="1229"/>
      <c r="G33" s="1229"/>
      <c r="H33" s="1229"/>
      <c r="I33" s="1229"/>
      <c r="J33" s="1229"/>
      <c r="K33" s="1229"/>
      <c r="L33" s="1230"/>
      <c r="M33" s="1231"/>
      <c r="N33" s="1231"/>
      <c r="O33" s="1231"/>
      <c r="P33" s="1231"/>
      <c r="Q33" s="1231"/>
      <c r="R33" s="1231"/>
      <c r="S33" s="1231"/>
      <c r="T33" s="1231"/>
      <c r="U33" s="1231"/>
      <c r="V33" s="1231"/>
      <c r="W33" s="1231"/>
      <c r="X33" s="1231"/>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ht="23.1" customHeight="1">
      <c r="B34" s="763"/>
      <c r="C34" s="764"/>
      <c r="D34" s="765" t="s">
        <v>39</v>
      </c>
      <c r="E34" s="766"/>
      <c r="F34" s="766"/>
      <c r="G34" s="766"/>
      <c r="H34" s="766"/>
      <c r="I34" s="766"/>
      <c r="J34" s="766"/>
      <c r="K34" s="766"/>
      <c r="L34" s="767"/>
      <c r="M34" s="4589">
        <f>+M29+M30+M31</f>
        <v>2054</v>
      </c>
      <c r="N34" s="2198"/>
      <c r="O34" s="2198"/>
      <c r="P34" s="2198"/>
      <c r="Q34" s="2198"/>
      <c r="R34" s="2198"/>
      <c r="S34" s="4589">
        <v>1363</v>
      </c>
      <c r="T34" s="2198"/>
      <c r="U34" s="2198"/>
      <c r="V34" s="2198"/>
      <c r="W34" s="2198"/>
      <c r="X34" s="2198"/>
      <c r="Y34" s="1237"/>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9"/>
    </row>
    <row r="35" spans="1:51" ht="2.95" customHeight="1">
      <c r="A35" s="1636"/>
      <c r="B35" s="774"/>
      <c r="C35" s="774"/>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row>
    <row r="36" spans="1:51" ht="2.95" customHeight="1" thickBot="1">
      <c r="A36" s="1636"/>
      <c r="B36" s="776"/>
      <c r="C36" s="776"/>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row>
    <row r="37" spans="1:51" ht="20.95" hidden="1" customHeight="1">
      <c r="B37" s="778" t="s">
        <v>76</v>
      </c>
      <c r="C37" s="779"/>
      <c r="D37" s="780" t="s">
        <v>77</v>
      </c>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781"/>
    </row>
    <row r="38" spans="1:51" ht="203.25" hidden="1" customHeight="1">
      <c r="B38" s="778"/>
      <c r="C38" s="779"/>
      <c r="D38" s="782" t="s">
        <v>78</v>
      </c>
      <c r="E38" s="783"/>
      <c r="F38" s="783"/>
      <c r="G38" s="783"/>
      <c r="H38" s="783"/>
      <c r="I38" s="783"/>
      <c r="J38" s="783"/>
      <c r="K38" s="783"/>
      <c r="L38" s="783"/>
      <c r="M38" s="783"/>
      <c r="N38" s="783"/>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4"/>
    </row>
    <row r="39" spans="1:51" ht="20.3" hidden="1" customHeight="1">
      <c r="B39" s="778"/>
      <c r="C39" s="779"/>
      <c r="D39" s="785" t="s">
        <v>79</v>
      </c>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7"/>
    </row>
    <row r="40" spans="1:51" ht="100.5" hidden="1" customHeight="1" thickBot="1">
      <c r="B40" s="788"/>
      <c r="C40" s="789"/>
      <c r="D40" s="790"/>
      <c r="E40" s="791"/>
      <c r="F40" s="791"/>
      <c r="G40" s="791"/>
      <c r="H40" s="791"/>
      <c r="I40" s="791"/>
      <c r="J40" s="791"/>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2"/>
    </row>
    <row r="41" spans="1:51" ht="20.95" hidden="1" customHeight="1">
      <c r="A41" s="1637"/>
      <c r="B41" s="794"/>
      <c r="C41" s="795"/>
      <c r="D41" s="796" t="s">
        <v>80</v>
      </c>
      <c r="E41" s="797"/>
      <c r="F41" s="797"/>
      <c r="G41" s="797"/>
      <c r="H41" s="797"/>
      <c r="I41" s="797"/>
      <c r="J41" s="797"/>
      <c r="K41" s="797"/>
      <c r="L41" s="797"/>
      <c r="M41" s="797"/>
      <c r="N41" s="797"/>
      <c r="O41" s="797"/>
      <c r="P41" s="797"/>
      <c r="Q41" s="797"/>
      <c r="R41" s="797"/>
      <c r="S41" s="797"/>
      <c r="T41" s="797"/>
      <c r="U41" s="797"/>
      <c r="V41" s="797"/>
      <c r="W41" s="797"/>
      <c r="X41" s="797"/>
      <c r="Y41" s="797"/>
      <c r="Z41" s="797"/>
      <c r="AA41" s="797"/>
      <c r="AB41" s="797"/>
      <c r="AC41" s="797"/>
      <c r="AD41" s="797"/>
      <c r="AE41" s="797"/>
      <c r="AF41" s="797"/>
      <c r="AG41" s="797"/>
      <c r="AH41" s="797"/>
      <c r="AI41" s="797"/>
      <c r="AJ41" s="797"/>
      <c r="AK41" s="797"/>
      <c r="AL41" s="797"/>
      <c r="AM41" s="797"/>
      <c r="AN41" s="797"/>
      <c r="AO41" s="797"/>
      <c r="AP41" s="797"/>
      <c r="AQ41" s="797"/>
      <c r="AR41" s="797"/>
      <c r="AS41" s="797"/>
      <c r="AT41" s="797"/>
      <c r="AU41" s="797"/>
      <c r="AV41" s="797"/>
      <c r="AW41" s="797"/>
      <c r="AX41" s="797"/>
      <c r="AY41" s="798"/>
    </row>
    <row r="42" spans="1:51" ht="136" hidden="1" customHeight="1">
      <c r="A42" s="1637"/>
      <c r="B42" s="799"/>
      <c r="C42" s="800"/>
      <c r="D42" s="801"/>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2"/>
      <c r="AY42" s="803"/>
    </row>
    <row r="43" spans="1:51" ht="20.95" customHeight="1">
      <c r="A43" s="1637"/>
      <c r="B43" s="804" t="s">
        <v>81</v>
      </c>
      <c r="C43" s="805"/>
      <c r="D43" s="805"/>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805"/>
      <c r="AH43" s="805"/>
      <c r="AI43" s="805"/>
      <c r="AJ43" s="805"/>
      <c r="AK43" s="805"/>
      <c r="AL43" s="805"/>
      <c r="AM43" s="805"/>
      <c r="AN43" s="805"/>
      <c r="AO43" s="805"/>
      <c r="AP43" s="805"/>
      <c r="AQ43" s="805"/>
      <c r="AR43" s="805"/>
      <c r="AS43" s="805"/>
      <c r="AT43" s="805"/>
      <c r="AU43" s="805"/>
      <c r="AV43" s="805"/>
      <c r="AW43" s="805"/>
      <c r="AX43" s="805"/>
      <c r="AY43" s="806"/>
    </row>
    <row r="44" spans="1:51" ht="20.95" customHeight="1">
      <c r="A44" s="1637"/>
      <c r="B44" s="799"/>
      <c r="C44" s="800"/>
      <c r="D44" s="807" t="s">
        <v>82</v>
      </c>
      <c r="E44" s="717"/>
      <c r="F44" s="717"/>
      <c r="G44" s="717"/>
      <c r="H44" s="716" t="s">
        <v>83</v>
      </c>
      <c r="I44" s="717"/>
      <c r="J44" s="717"/>
      <c r="K44" s="717"/>
      <c r="L44" s="717"/>
      <c r="M44" s="717"/>
      <c r="N44" s="717"/>
      <c r="O44" s="717"/>
      <c r="P44" s="717"/>
      <c r="Q44" s="717"/>
      <c r="R44" s="717"/>
      <c r="S44" s="717"/>
      <c r="T44" s="717"/>
      <c r="U44" s="717"/>
      <c r="V44" s="717"/>
      <c r="W44" s="717"/>
      <c r="X44" s="717"/>
      <c r="Y44" s="717"/>
      <c r="Z44" s="717"/>
      <c r="AA44" s="717"/>
      <c r="AB44" s="717"/>
      <c r="AC44" s="717"/>
      <c r="AD44" s="717"/>
      <c r="AE44" s="717"/>
      <c r="AF44" s="717"/>
      <c r="AG44" s="808"/>
      <c r="AH44" s="716" t="s">
        <v>84</v>
      </c>
      <c r="AI44" s="717"/>
      <c r="AJ44" s="717"/>
      <c r="AK44" s="717"/>
      <c r="AL44" s="717"/>
      <c r="AM44" s="717"/>
      <c r="AN44" s="717"/>
      <c r="AO44" s="717"/>
      <c r="AP44" s="717"/>
      <c r="AQ44" s="717"/>
      <c r="AR44" s="717"/>
      <c r="AS44" s="717"/>
      <c r="AT44" s="717"/>
      <c r="AU44" s="717"/>
      <c r="AV44" s="717"/>
      <c r="AW44" s="717"/>
      <c r="AX44" s="717"/>
      <c r="AY44" s="718"/>
    </row>
    <row r="45" spans="1:51" ht="26.2" customHeight="1">
      <c r="A45" s="1637"/>
      <c r="B45" s="809" t="s">
        <v>85</v>
      </c>
      <c r="C45" s="810"/>
      <c r="D45" s="811" t="s">
        <v>358</v>
      </c>
      <c r="E45" s="812"/>
      <c r="F45" s="812"/>
      <c r="G45" s="813"/>
      <c r="H45" s="814" t="s">
        <v>87</v>
      </c>
      <c r="I45" s="812"/>
      <c r="J45" s="812"/>
      <c r="K45" s="812"/>
      <c r="L45" s="812"/>
      <c r="M45" s="812"/>
      <c r="N45" s="812"/>
      <c r="O45" s="812"/>
      <c r="P45" s="812"/>
      <c r="Q45" s="812"/>
      <c r="R45" s="812"/>
      <c r="S45" s="812"/>
      <c r="T45" s="812"/>
      <c r="U45" s="812"/>
      <c r="V45" s="812"/>
      <c r="W45" s="812"/>
      <c r="X45" s="812"/>
      <c r="Y45" s="812"/>
      <c r="Z45" s="812"/>
      <c r="AA45" s="812"/>
      <c r="AB45" s="812"/>
      <c r="AC45" s="812"/>
      <c r="AD45" s="812"/>
      <c r="AE45" s="812"/>
      <c r="AF45" s="812"/>
      <c r="AG45" s="813"/>
      <c r="AH45" s="815" t="s">
        <v>2353</v>
      </c>
      <c r="AI45" s="816"/>
      <c r="AJ45" s="816"/>
      <c r="AK45" s="816"/>
      <c r="AL45" s="816"/>
      <c r="AM45" s="816"/>
      <c r="AN45" s="816"/>
      <c r="AO45" s="816"/>
      <c r="AP45" s="816"/>
      <c r="AQ45" s="816"/>
      <c r="AR45" s="816"/>
      <c r="AS45" s="816"/>
      <c r="AT45" s="816"/>
      <c r="AU45" s="816"/>
      <c r="AV45" s="816"/>
      <c r="AW45" s="816"/>
      <c r="AX45" s="816"/>
      <c r="AY45" s="817"/>
    </row>
    <row r="46" spans="1:51" ht="33.4" customHeight="1">
      <c r="A46" s="1637"/>
      <c r="B46" s="818"/>
      <c r="C46" s="819"/>
      <c r="D46" s="820" t="s">
        <v>358</v>
      </c>
      <c r="E46" s="821"/>
      <c r="F46" s="821"/>
      <c r="G46" s="822"/>
      <c r="H46" s="823" t="s">
        <v>227</v>
      </c>
      <c r="I46" s="824"/>
      <c r="J46" s="824"/>
      <c r="K46" s="824"/>
      <c r="L46" s="824"/>
      <c r="M46" s="824"/>
      <c r="N46" s="824"/>
      <c r="O46" s="824"/>
      <c r="P46" s="824"/>
      <c r="Q46" s="824"/>
      <c r="R46" s="824"/>
      <c r="S46" s="824"/>
      <c r="T46" s="824"/>
      <c r="U46" s="824"/>
      <c r="V46" s="824"/>
      <c r="W46" s="824"/>
      <c r="X46" s="824"/>
      <c r="Y46" s="824"/>
      <c r="Z46" s="824"/>
      <c r="AA46" s="824"/>
      <c r="AB46" s="824"/>
      <c r="AC46" s="824"/>
      <c r="AD46" s="824"/>
      <c r="AE46" s="824"/>
      <c r="AF46" s="824"/>
      <c r="AG46" s="825"/>
      <c r="AH46" s="826"/>
      <c r="AI46" s="827"/>
      <c r="AJ46" s="827"/>
      <c r="AK46" s="827"/>
      <c r="AL46" s="827"/>
      <c r="AM46" s="827"/>
      <c r="AN46" s="827"/>
      <c r="AO46" s="827"/>
      <c r="AP46" s="827"/>
      <c r="AQ46" s="827"/>
      <c r="AR46" s="827"/>
      <c r="AS46" s="827"/>
      <c r="AT46" s="827"/>
      <c r="AU46" s="827"/>
      <c r="AV46" s="827"/>
      <c r="AW46" s="827"/>
      <c r="AX46" s="827"/>
      <c r="AY46" s="828"/>
    </row>
    <row r="47" spans="1:51" ht="36" customHeight="1">
      <c r="A47" s="1637"/>
      <c r="B47" s="829"/>
      <c r="C47" s="830"/>
      <c r="D47" s="831" t="s">
        <v>358</v>
      </c>
      <c r="E47" s="832"/>
      <c r="F47" s="832"/>
      <c r="G47" s="833"/>
      <c r="H47" s="834" t="s">
        <v>360</v>
      </c>
      <c r="I47" s="835"/>
      <c r="J47" s="835"/>
      <c r="K47" s="835"/>
      <c r="L47" s="835"/>
      <c r="M47" s="835"/>
      <c r="N47" s="835"/>
      <c r="O47" s="835"/>
      <c r="P47" s="835"/>
      <c r="Q47" s="835"/>
      <c r="R47" s="835"/>
      <c r="S47" s="835"/>
      <c r="T47" s="835"/>
      <c r="U47" s="835"/>
      <c r="V47" s="835"/>
      <c r="W47" s="835"/>
      <c r="X47" s="835"/>
      <c r="Y47" s="835"/>
      <c r="Z47" s="835"/>
      <c r="AA47" s="835"/>
      <c r="AB47" s="835"/>
      <c r="AC47" s="835"/>
      <c r="AD47" s="835"/>
      <c r="AE47" s="835"/>
      <c r="AF47" s="835"/>
      <c r="AG47" s="836"/>
      <c r="AH47" s="837"/>
      <c r="AI47" s="838"/>
      <c r="AJ47" s="838"/>
      <c r="AK47" s="838"/>
      <c r="AL47" s="838"/>
      <c r="AM47" s="838"/>
      <c r="AN47" s="838"/>
      <c r="AO47" s="838"/>
      <c r="AP47" s="838"/>
      <c r="AQ47" s="838"/>
      <c r="AR47" s="838"/>
      <c r="AS47" s="838"/>
      <c r="AT47" s="838"/>
      <c r="AU47" s="838"/>
      <c r="AV47" s="838"/>
      <c r="AW47" s="838"/>
      <c r="AX47" s="838"/>
      <c r="AY47" s="839"/>
    </row>
    <row r="48" spans="1:51" ht="26.2" customHeight="1">
      <c r="A48" s="1637"/>
      <c r="B48" s="818" t="s">
        <v>91</v>
      </c>
      <c r="C48" s="819"/>
      <c r="D48" s="4590" t="s">
        <v>280</v>
      </c>
      <c r="E48" s="1029"/>
      <c r="F48" s="1029"/>
      <c r="G48" s="1030"/>
      <c r="H48" s="814" t="s">
        <v>92</v>
      </c>
      <c r="I48" s="812"/>
      <c r="J48" s="812"/>
      <c r="K48" s="812"/>
      <c r="L48" s="812"/>
      <c r="M48" s="812"/>
      <c r="N48" s="812"/>
      <c r="O48" s="812"/>
      <c r="P48" s="812"/>
      <c r="Q48" s="812"/>
      <c r="R48" s="812"/>
      <c r="S48" s="812"/>
      <c r="T48" s="812"/>
      <c r="U48" s="812"/>
      <c r="V48" s="812"/>
      <c r="W48" s="812"/>
      <c r="X48" s="812"/>
      <c r="Y48" s="812"/>
      <c r="Z48" s="812"/>
      <c r="AA48" s="812"/>
      <c r="AB48" s="812"/>
      <c r="AC48" s="812"/>
      <c r="AD48" s="812"/>
      <c r="AE48" s="812"/>
      <c r="AF48" s="812"/>
      <c r="AG48" s="813"/>
      <c r="AH48" s="815" t="s">
        <v>2354</v>
      </c>
      <c r="AI48" s="816"/>
      <c r="AJ48" s="816"/>
      <c r="AK48" s="816"/>
      <c r="AL48" s="816"/>
      <c r="AM48" s="816"/>
      <c r="AN48" s="816"/>
      <c r="AO48" s="816"/>
      <c r="AP48" s="816"/>
      <c r="AQ48" s="816"/>
      <c r="AR48" s="816"/>
      <c r="AS48" s="816"/>
      <c r="AT48" s="816"/>
      <c r="AU48" s="816"/>
      <c r="AV48" s="816"/>
      <c r="AW48" s="816"/>
      <c r="AX48" s="816"/>
      <c r="AY48" s="817"/>
    </row>
    <row r="49" spans="1:51" ht="26.2" customHeight="1">
      <c r="A49" s="1637"/>
      <c r="B49" s="818"/>
      <c r="C49" s="819"/>
      <c r="D49" s="4591" t="s">
        <v>280</v>
      </c>
      <c r="E49" s="844"/>
      <c r="F49" s="844"/>
      <c r="G49" s="845"/>
      <c r="H49" s="846" t="s">
        <v>361</v>
      </c>
      <c r="I49" s="821"/>
      <c r="J49" s="821"/>
      <c r="K49" s="821"/>
      <c r="L49" s="821"/>
      <c r="M49" s="821"/>
      <c r="N49" s="821"/>
      <c r="O49" s="821"/>
      <c r="P49" s="821"/>
      <c r="Q49" s="821"/>
      <c r="R49" s="821"/>
      <c r="S49" s="821"/>
      <c r="T49" s="821"/>
      <c r="U49" s="821"/>
      <c r="V49" s="821"/>
      <c r="W49" s="821"/>
      <c r="X49" s="821"/>
      <c r="Y49" s="821"/>
      <c r="Z49" s="821"/>
      <c r="AA49" s="821"/>
      <c r="AB49" s="821"/>
      <c r="AC49" s="821"/>
      <c r="AD49" s="821"/>
      <c r="AE49" s="821"/>
      <c r="AF49" s="821"/>
      <c r="AG49" s="822"/>
      <c r="AH49" s="826"/>
      <c r="AI49" s="827"/>
      <c r="AJ49" s="827"/>
      <c r="AK49" s="827"/>
      <c r="AL49" s="827"/>
      <c r="AM49" s="827"/>
      <c r="AN49" s="827"/>
      <c r="AO49" s="827"/>
      <c r="AP49" s="827"/>
      <c r="AQ49" s="827"/>
      <c r="AR49" s="827"/>
      <c r="AS49" s="827"/>
      <c r="AT49" s="827"/>
      <c r="AU49" s="827"/>
      <c r="AV49" s="827"/>
      <c r="AW49" s="827"/>
      <c r="AX49" s="827"/>
      <c r="AY49" s="828"/>
    </row>
    <row r="50" spans="1:51" ht="26.2" customHeight="1">
      <c r="A50" s="1637"/>
      <c r="B50" s="818"/>
      <c r="C50" s="819"/>
      <c r="D50" s="843" t="s">
        <v>358</v>
      </c>
      <c r="E50" s="844"/>
      <c r="F50" s="844"/>
      <c r="G50" s="845"/>
      <c r="H50" s="846" t="s">
        <v>94</v>
      </c>
      <c r="I50" s="821"/>
      <c r="J50" s="821"/>
      <c r="K50" s="821"/>
      <c r="L50" s="821"/>
      <c r="M50" s="821"/>
      <c r="N50" s="821"/>
      <c r="O50" s="821"/>
      <c r="P50" s="821"/>
      <c r="Q50" s="821"/>
      <c r="R50" s="821"/>
      <c r="S50" s="821"/>
      <c r="T50" s="821"/>
      <c r="U50" s="821"/>
      <c r="V50" s="821"/>
      <c r="W50" s="821"/>
      <c r="X50" s="821"/>
      <c r="Y50" s="821"/>
      <c r="Z50" s="821"/>
      <c r="AA50" s="821"/>
      <c r="AB50" s="821"/>
      <c r="AC50" s="821"/>
      <c r="AD50" s="821"/>
      <c r="AE50" s="821"/>
      <c r="AF50" s="821"/>
      <c r="AG50" s="822"/>
      <c r="AH50" s="826"/>
      <c r="AI50" s="827"/>
      <c r="AJ50" s="827"/>
      <c r="AK50" s="827"/>
      <c r="AL50" s="827"/>
      <c r="AM50" s="827"/>
      <c r="AN50" s="827"/>
      <c r="AO50" s="827"/>
      <c r="AP50" s="827"/>
      <c r="AQ50" s="827"/>
      <c r="AR50" s="827"/>
      <c r="AS50" s="827"/>
      <c r="AT50" s="827"/>
      <c r="AU50" s="827"/>
      <c r="AV50" s="827"/>
      <c r="AW50" s="827"/>
      <c r="AX50" s="827"/>
      <c r="AY50" s="828"/>
    </row>
    <row r="51" spans="1:51" ht="26.2" customHeight="1">
      <c r="A51" s="1637"/>
      <c r="B51" s="818"/>
      <c r="C51" s="819"/>
      <c r="D51" s="843" t="s">
        <v>358</v>
      </c>
      <c r="E51" s="844"/>
      <c r="F51" s="844"/>
      <c r="G51" s="845"/>
      <c r="H51" s="846" t="s">
        <v>95</v>
      </c>
      <c r="I51" s="821"/>
      <c r="J51" s="821"/>
      <c r="K51" s="821"/>
      <c r="L51" s="821"/>
      <c r="M51" s="821"/>
      <c r="N51" s="821"/>
      <c r="O51" s="821"/>
      <c r="P51" s="821"/>
      <c r="Q51" s="821"/>
      <c r="R51" s="821"/>
      <c r="S51" s="821"/>
      <c r="T51" s="821"/>
      <c r="U51" s="821"/>
      <c r="V51" s="821"/>
      <c r="W51" s="821"/>
      <c r="X51" s="821"/>
      <c r="Y51" s="821"/>
      <c r="Z51" s="821"/>
      <c r="AA51" s="821"/>
      <c r="AB51" s="821"/>
      <c r="AC51" s="821"/>
      <c r="AD51" s="821"/>
      <c r="AE51" s="821"/>
      <c r="AF51" s="821"/>
      <c r="AG51" s="822"/>
      <c r="AH51" s="826"/>
      <c r="AI51" s="827"/>
      <c r="AJ51" s="827"/>
      <c r="AK51" s="827"/>
      <c r="AL51" s="827"/>
      <c r="AM51" s="827"/>
      <c r="AN51" s="827"/>
      <c r="AO51" s="827"/>
      <c r="AP51" s="827"/>
      <c r="AQ51" s="827"/>
      <c r="AR51" s="827"/>
      <c r="AS51" s="827"/>
      <c r="AT51" s="827"/>
      <c r="AU51" s="827"/>
      <c r="AV51" s="827"/>
      <c r="AW51" s="827"/>
      <c r="AX51" s="827"/>
      <c r="AY51" s="828"/>
    </row>
    <row r="52" spans="1:51" ht="26.2" customHeight="1">
      <c r="A52" s="1637"/>
      <c r="B52" s="829"/>
      <c r="C52" s="830"/>
      <c r="D52" s="831" t="s">
        <v>358</v>
      </c>
      <c r="E52" s="832"/>
      <c r="F52" s="832"/>
      <c r="G52" s="833"/>
      <c r="H52" s="834" t="s">
        <v>96</v>
      </c>
      <c r="I52" s="835"/>
      <c r="J52" s="835"/>
      <c r="K52" s="835"/>
      <c r="L52" s="835"/>
      <c r="M52" s="835"/>
      <c r="N52" s="835"/>
      <c r="O52" s="835"/>
      <c r="P52" s="835"/>
      <c r="Q52" s="835"/>
      <c r="R52" s="835"/>
      <c r="S52" s="835"/>
      <c r="T52" s="835"/>
      <c r="U52" s="835"/>
      <c r="V52" s="835"/>
      <c r="W52" s="835"/>
      <c r="X52" s="835"/>
      <c r="Y52" s="835"/>
      <c r="Z52" s="835"/>
      <c r="AA52" s="835"/>
      <c r="AB52" s="835"/>
      <c r="AC52" s="835"/>
      <c r="AD52" s="835"/>
      <c r="AE52" s="835"/>
      <c r="AF52" s="835"/>
      <c r="AG52" s="836"/>
      <c r="AH52" s="837"/>
      <c r="AI52" s="838"/>
      <c r="AJ52" s="838"/>
      <c r="AK52" s="838"/>
      <c r="AL52" s="838"/>
      <c r="AM52" s="838"/>
      <c r="AN52" s="838"/>
      <c r="AO52" s="838"/>
      <c r="AP52" s="838"/>
      <c r="AQ52" s="838"/>
      <c r="AR52" s="838"/>
      <c r="AS52" s="838"/>
      <c r="AT52" s="838"/>
      <c r="AU52" s="838"/>
      <c r="AV52" s="838"/>
      <c r="AW52" s="838"/>
      <c r="AX52" s="838"/>
      <c r="AY52" s="839"/>
    </row>
    <row r="53" spans="1:51" ht="26.2" customHeight="1">
      <c r="A53" s="1637"/>
      <c r="B53" s="809" t="s">
        <v>97</v>
      </c>
      <c r="C53" s="810"/>
      <c r="D53" s="1241" t="s">
        <v>358</v>
      </c>
      <c r="E53" s="1029"/>
      <c r="F53" s="1029"/>
      <c r="G53" s="1030"/>
      <c r="H53" s="814" t="s">
        <v>98</v>
      </c>
      <c r="I53" s="812"/>
      <c r="J53" s="812"/>
      <c r="K53" s="812"/>
      <c r="L53" s="812"/>
      <c r="M53" s="812"/>
      <c r="N53" s="812"/>
      <c r="O53" s="812"/>
      <c r="P53" s="812"/>
      <c r="Q53" s="812"/>
      <c r="R53" s="812"/>
      <c r="S53" s="812"/>
      <c r="T53" s="812"/>
      <c r="U53" s="812"/>
      <c r="V53" s="812"/>
      <c r="W53" s="812"/>
      <c r="X53" s="812"/>
      <c r="Y53" s="812"/>
      <c r="Z53" s="812"/>
      <c r="AA53" s="812"/>
      <c r="AB53" s="812"/>
      <c r="AC53" s="812"/>
      <c r="AD53" s="812"/>
      <c r="AE53" s="812"/>
      <c r="AF53" s="812"/>
      <c r="AG53" s="813"/>
      <c r="AH53" s="815" t="s">
        <v>2355</v>
      </c>
      <c r="AI53" s="816"/>
      <c r="AJ53" s="816"/>
      <c r="AK53" s="816"/>
      <c r="AL53" s="816"/>
      <c r="AM53" s="816"/>
      <c r="AN53" s="816"/>
      <c r="AO53" s="816"/>
      <c r="AP53" s="816"/>
      <c r="AQ53" s="816"/>
      <c r="AR53" s="816"/>
      <c r="AS53" s="816"/>
      <c r="AT53" s="816"/>
      <c r="AU53" s="816"/>
      <c r="AV53" s="816"/>
      <c r="AW53" s="816"/>
      <c r="AX53" s="816"/>
      <c r="AY53" s="817"/>
    </row>
    <row r="54" spans="1:51" ht="26.2" customHeight="1">
      <c r="A54" s="1637"/>
      <c r="B54" s="818"/>
      <c r="C54" s="819"/>
      <c r="D54" s="4591" t="s">
        <v>358</v>
      </c>
      <c r="E54" s="844"/>
      <c r="F54" s="844"/>
      <c r="G54" s="845"/>
      <c r="H54" s="846" t="s">
        <v>101</v>
      </c>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2"/>
      <c r="AH54" s="826"/>
      <c r="AI54" s="827"/>
      <c r="AJ54" s="827"/>
      <c r="AK54" s="827"/>
      <c r="AL54" s="827"/>
      <c r="AM54" s="827"/>
      <c r="AN54" s="827"/>
      <c r="AO54" s="827"/>
      <c r="AP54" s="827"/>
      <c r="AQ54" s="827"/>
      <c r="AR54" s="827"/>
      <c r="AS54" s="827"/>
      <c r="AT54" s="827"/>
      <c r="AU54" s="827"/>
      <c r="AV54" s="827"/>
      <c r="AW54" s="827"/>
      <c r="AX54" s="827"/>
      <c r="AY54" s="828"/>
    </row>
    <row r="55" spans="1:51" ht="26.2" customHeight="1">
      <c r="A55" s="1637"/>
      <c r="B55" s="818"/>
      <c r="C55" s="819"/>
      <c r="D55" s="843" t="s">
        <v>358</v>
      </c>
      <c r="E55" s="844"/>
      <c r="F55" s="844"/>
      <c r="G55" s="845"/>
      <c r="H55" s="846" t="s">
        <v>364</v>
      </c>
      <c r="I55" s="821"/>
      <c r="J55" s="821"/>
      <c r="K55" s="821"/>
      <c r="L55" s="821"/>
      <c r="M55" s="821"/>
      <c r="N55" s="821"/>
      <c r="O55" s="821"/>
      <c r="P55" s="821"/>
      <c r="Q55" s="821"/>
      <c r="R55" s="821"/>
      <c r="S55" s="821"/>
      <c r="T55" s="821"/>
      <c r="U55" s="821"/>
      <c r="V55" s="821"/>
      <c r="W55" s="821"/>
      <c r="X55" s="821"/>
      <c r="Y55" s="821"/>
      <c r="Z55" s="821"/>
      <c r="AA55" s="821"/>
      <c r="AB55" s="821"/>
      <c r="AC55" s="821"/>
      <c r="AD55" s="821"/>
      <c r="AE55" s="821"/>
      <c r="AF55" s="821"/>
      <c r="AG55" s="822"/>
      <c r="AH55" s="826"/>
      <c r="AI55" s="827"/>
      <c r="AJ55" s="827"/>
      <c r="AK55" s="827"/>
      <c r="AL55" s="827"/>
      <c r="AM55" s="827"/>
      <c r="AN55" s="827"/>
      <c r="AO55" s="827"/>
      <c r="AP55" s="827"/>
      <c r="AQ55" s="827"/>
      <c r="AR55" s="827"/>
      <c r="AS55" s="827"/>
      <c r="AT55" s="827"/>
      <c r="AU55" s="827"/>
      <c r="AV55" s="827"/>
      <c r="AW55" s="827"/>
      <c r="AX55" s="827"/>
      <c r="AY55" s="828"/>
    </row>
    <row r="56" spans="1:51" ht="26.2" customHeight="1">
      <c r="A56" s="1637"/>
      <c r="B56" s="818"/>
      <c r="C56" s="819"/>
      <c r="D56" s="843" t="s">
        <v>167</v>
      </c>
      <c r="E56" s="844"/>
      <c r="F56" s="844"/>
      <c r="G56" s="845"/>
      <c r="H56" s="854" t="s">
        <v>104</v>
      </c>
      <c r="I56" s="855"/>
      <c r="J56" s="855"/>
      <c r="K56" s="855"/>
      <c r="L56" s="855"/>
      <c r="M56" s="855"/>
      <c r="N56" s="855"/>
      <c r="O56" s="855"/>
      <c r="P56" s="855"/>
      <c r="Q56" s="855"/>
      <c r="R56" s="855"/>
      <c r="S56" s="855"/>
      <c r="T56" s="855"/>
      <c r="U56" s="855"/>
      <c r="V56" s="855"/>
      <c r="W56" s="855"/>
      <c r="X56" s="855"/>
      <c r="Y56" s="855"/>
      <c r="Z56" s="855"/>
      <c r="AA56" s="855"/>
      <c r="AB56" s="855"/>
      <c r="AC56" s="855"/>
      <c r="AD56" s="855"/>
      <c r="AE56" s="855"/>
      <c r="AF56" s="855"/>
      <c r="AG56" s="856"/>
      <c r="AH56" s="826"/>
      <c r="AI56" s="827"/>
      <c r="AJ56" s="827"/>
      <c r="AK56" s="827"/>
      <c r="AL56" s="827"/>
      <c r="AM56" s="827"/>
      <c r="AN56" s="827"/>
      <c r="AO56" s="827"/>
      <c r="AP56" s="827"/>
      <c r="AQ56" s="827"/>
      <c r="AR56" s="827"/>
      <c r="AS56" s="827"/>
      <c r="AT56" s="827"/>
      <c r="AU56" s="827"/>
      <c r="AV56" s="827"/>
      <c r="AW56" s="827"/>
      <c r="AX56" s="827"/>
      <c r="AY56" s="828"/>
    </row>
    <row r="57" spans="1:51" ht="26.2" customHeight="1">
      <c r="A57" s="1637"/>
      <c r="B57" s="818"/>
      <c r="C57" s="819"/>
      <c r="D57" s="840"/>
      <c r="E57" s="841"/>
      <c r="F57" s="841"/>
      <c r="G57" s="842"/>
      <c r="H57" s="857" t="s">
        <v>105</v>
      </c>
      <c r="I57" s="858"/>
      <c r="J57" s="858"/>
      <c r="K57" s="858"/>
      <c r="L57" s="858"/>
      <c r="M57" s="858"/>
      <c r="N57" s="858"/>
      <c r="O57" s="858"/>
      <c r="P57" s="858"/>
      <c r="Q57" s="858"/>
      <c r="R57" s="858"/>
      <c r="S57" s="858"/>
      <c r="T57" s="858"/>
      <c r="U57" s="858"/>
      <c r="V57" s="859" t="s">
        <v>2356</v>
      </c>
      <c r="W57" s="859"/>
      <c r="X57" s="859"/>
      <c r="Y57" s="859"/>
      <c r="Z57" s="859"/>
      <c r="AA57" s="859"/>
      <c r="AB57" s="859"/>
      <c r="AC57" s="859"/>
      <c r="AD57" s="859"/>
      <c r="AE57" s="859"/>
      <c r="AF57" s="859"/>
      <c r="AG57" s="860"/>
      <c r="AH57" s="826"/>
      <c r="AI57" s="827"/>
      <c r="AJ57" s="827"/>
      <c r="AK57" s="827"/>
      <c r="AL57" s="827"/>
      <c r="AM57" s="827"/>
      <c r="AN57" s="827"/>
      <c r="AO57" s="827"/>
      <c r="AP57" s="827"/>
      <c r="AQ57" s="827"/>
      <c r="AR57" s="827"/>
      <c r="AS57" s="827"/>
      <c r="AT57" s="827"/>
      <c r="AU57" s="827"/>
      <c r="AV57" s="827"/>
      <c r="AW57" s="827"/>
      <c r="AX57" s="827"/>
      <c r="AY57" s="828"/>
    </row>
    <row r="58" spans="1:51" ht="58.6" customHeight="1">
      <c r="A58" s="1637"/>
      <c r="B58" s="829"/>
      <c r="C58" s="830"/>
      <c r="D58" s="843" t="s">
        <v>358</v>
      </c>
      <c r="E58" s="844"/>
      <c r="F58" s="844"/>
      <c r="G58" s="845"/>
      <c r="H58" s="834" t="s">
        <v>106</v>
      </c>
      <c r="I58" s="835"/>
      <c r="J58" s="835"/>
      <c r="K58" s="835"/>
      <c r="L58" s="835"/>
      <c r="M58" s="835"/>
      <c r="N58" s="835"/>
      <c r="O58" s="835"/>
      <c r="P58" s="835"/>
      <c r="Q58" s="835"/>
      <c r="R58" s="835"/>
      <c r="S58" s="835"/>
      <c r="T58" s="835"/>
      <c r="U58" s="835"/>
      <c r="V58" s="835"/>
      <c r="W58" s="835"/>
      <c r="X58" s="835"/>
      <c r="Y58" s="835"/>
      <c r="Z58" s="835"/>
      <c r="AA58" s="835"/>
      <c r="AB58" s="835"/>
      <c r="AC58" s="835"/>
      <c r="AD58" s="835"/>
      <c r="AE58" s="835"/>
      <c r="AF58" s="835"/>
      <c r="AG58" s="836"/>
      <c r="AH58" s="837"/>
      <c r="AI58" s="838"/>
      <c r="AJ58" s="838"/>
      <c r="AK58" s="838"/>
      <c r="AL58" s="838"/>
      <c r="AM58" s="838"/>
      <c r="AN58" s="838"/>
      <c r="AO58" s="838"/>
      <c r="AP58" s="838"/>
      <c r="AQ58" s="838"/>
      <c r="AR58" s="838"/>
      <c r="AS58" s="838"/>
      <c r="AT58" s="838"/>
      <c r="AU58" s="838"/>
      <c r="AV58" s="838"/>
      <c r="AW58" s="838"/>
      <c r="AX58" s="838"/>
      <c r="AY58" s="839"/>
    </row>
    <row r="59" spans="1:51" ht="153" customHeight="1" thickBot="1">
      <c r="A59" s="1637"/>
      <c r="B59" s="864" t="s">
        <v>107</v>
      </c>
      <c r="C59" s="865"/>
      <c r="D59" s="4592" t="s">
        <v>2357</v>
      </c>
      <c r="E59" s="4593"/>
      <c r="F59" s="4593"/>
      <c r="G59" s="4593"/>
      <c r="H59" s="4593"/>
      <c r="I59" s="4593"/>
      <c r="J59" s="4593"/>
      <c r="K59" s="4593"/>
      <c r="L59" s="4593"/>
      <c r="M59" s="4593"/>
      <c r="N59" s="4593"/>
      <c r="O59" s="4593"/>
      <c r="P59" s="4593"/>
      <c r="Q59" s="4593"/>
      <c r="R59" s="4593"/>
      <c r="S59" s="4593"/>
      <c r="T59" s="4593"/>
      <c r="U59" s="4593"/>
      <c r="V59" s="4593"/>
      <c r="W59" s="4593"/>
      <c r="X59" s="4593"/>
      <c r="Y59" s="4593"/>
      <c r="Z59" s="4593"/>
      <c r="AA59" s="4593"/>
      <c r="AB59" s="4593"/>
      <c r="AC59" s="4593"/>
      <c r="AD59" s="4593"/>
      <c r="AE59" s="4593"/>
      <c r="AF59" s="4593"/>
      <c r="AG59" s="4593"/>
      <c r="AH59" s="4593"/>
      <c r="AI59" s="4593"/>
      <c r="AJ59" s="4593"/>
      <c r="AK59" s="4593"/>
      <c r="AL59" s="4593"/>
      <c r="AM59" s="4593"/>
      <c r="AN59" s="4593"/>
      <c r="AO59" s="4593"/>
      <c r="AP59" s="4593"/>
      <c r="AQ59" s="4593"/>
      <c r="AR59" s="4593"/>
      <c r="AS59" s="4593"/>
      <c r="AT59" s="4593"/>
      <c r="AU59" s="4593"/>
      <c r="AV59" s="4593"/>
      <c r="AW59" s="4593"/>
      <c r="AX59" s="4593"/>
      <c r="AY59" s="4594"/>
    </row>
    <row r="60" spans="1:51" ht="20.95" hidden="1" customHeight="1">
      <c r="A60" s="1637"/>
      <c r="B60" s="799"/>
      <c r="C60" s="800"/>
      <c r="D60" s="780" t="s">
        <v>109</v>
      </c>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781"/>
    </row>
    <row r="61" spans="1:51" ht="97.55" hidden="1" customHeight="1">
      <c r="A61" s="1637"/>
      <c r="B61" s="799"/>
      <c r="C61" s="800"/>
      <c r="D61" s="869" t="s">
        <v>110</v>
      </c>
      <c r="E61" s="870"/>
      <c r="F61" s="870"/>
      <c r="G61" s="870"/>
      <c r="H61" s="870"/>
      <c r="I61" s="870"/>
      <c r="J61" s="870"/>
      <c r="K61" s="870"/>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1"/>
    </row>
    <row r="62" spans="1:51" ht="119.8" hidden="1" customHeight="1">
      <c r="A62" s="1637"/>
      <c r="B62" s="799"/>
      <c r="C62" s="800"/>
      <c r="D62" s="872" t="s">
        <v>111</v>
      </c>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4"/>
    </row>
    <row r="63" spans="1:51" ht="20.95" customHeight="1">
      <c r="A63" s="1637"/>
      <c r="B63" s="698" t="s">
        <v>112</v>
      </c>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51" ht="122.4" customHeight="1">
      <c r="A64" s="1668"/>
      <c r="B64" s="1669" t="s">
        <v>235</v>
      </c>
      <c r="C64" s="1090"/>
      <c r="D64" s="1090"/>
      <c r="E64" s="1090"/>
      <c r="F64" s="1264"/>
      <c r="G64" s="1265" t="s">
        <v>2358</v>
      </c>
      <c r="H64" s="1093"/>
      <c r="I64" s="1093"/>
      <c r="J64" s="1093"/>
      <c r="K64" s="1093"/>
      <c r="L64" s="1093"/>
      <c r="M64" s="1093"/>
      <c r="N64" s="1093"/>
      <c r="O64" s="1093"/>
      <c r="P64" s="1093"/>
      <c r="Q64" s="1093"/>
      <c r="R64" s="1093"/>
      <c r="S64" s="1093"/>
      <c r="T64" s="1093"/>
      <c r="U64" s="1093"/>
      <c r="V64" s="1093"/>
      <c r="W64" s="1093"/>
      <c r="X64" s="1093"/>
      <c r="Y64" s="1093"/>
      <c r="Z64" s="1093"/>
      <c r="AA64" s="1093"/>
      <c r="AB64" s="1093"/>
      <c r="AC64" s="1093"/>
      <c r="AD64" s="1093"/>
      <c r="AE64" s="1093"/>
      <c r="AF64" s="1093"/>
      <c r="AG64" s="1093"/>
      <c r="AH64" s="1093"/>
      <c r="AI64" s="1093"/>
      <c r="AJ64" s="1093"/>
      <c r="AK64" s="1093"/>
      <c r="AL64" s="1093"/>
      <c r="AM64" s="1093"/>
      <c r="AN64" s="1093"/>
      <c r="AO64" s="1093"/>
      <c r="AP64" s="1093"/>
      <c r="AQ64" s="1093"/>
      <c r="AR64" s="1093"/>
      <c r="AS64" s="1093"/>
      <c r="AT64" s="1093"/>
      <c r="AU64" s="1093"/>
      <c r="AV64" s="1093"/>
      <c r="AW64" s="1093"/>
      <c r="AX64" s="1093"/>
      <c r="AY64" s="1266"/>
    </row>
    <row r="65" spans="1:51" ht="18.350000000000001" customHeight="1">
      <c r="A65" s="1668"/>
      <c r="B65" s="882" t="s">
        <v>115</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4"/>
    </row>
    <row r="66" spans="1:51" ht="119.15" customHeight="1" thickBot="1">
      <c r="A66" s="1668"/>
      <c r="B66" s="1670" t="s">
        <v>237</v>
      </c>
      <c r="C66" s="1671"/>
      <c r="D66" s="1671"/>
      <c r="E66" s="1671"/>
      <c r="F66" s="1672"/>
      <c r="G66" s="1265" t="s">
        <v>2359</v>
      </c>
      <c r="H66" s="1093"/>
      <c r="I66" s="1093"/>
      <c r="J66" s="1093"/>
      <c r="K66" s="1093"/>
      <c r="L66" s="1093"/>
      <c r="M66" s="1093"/>
      <c r="N66" s="1093"/>
      <c r="O66" s="1093"/>
      <c r="P66" s="1093"/>
      <c r="Q66" s="1093"/>
      <c r="R66" s="1093"/>
      <c r="S66" s="1093"/>
      <c r="T66" s="1093"/>
      <c r="U66" s="1093"/>
      <c r="V66" s="1093"/>
      <c r="W66" s="1093"/>
      <c r="X66" s="1093"/>
      <c r="Y66" s="1093"/>
      <c r="Z66" s="1093"/>
      <c r="AA66" s="1093"/>
      <c r="AB66" s="1093"/>
      <c r="AC66" s="1093"/>
      <c r="AD66" s="1093"/>
      <c r="AE66" s="1093"/>
      <c r="AF66" s="1093"/>
      <c r="AG66" s="1093"/>
      <c r="AH66" s="1093"/>
      <c r="AI66" s="1093"/>
      <c r="AJ66" s="1093"/>
      <c r="AK66" s="1093"/>
      <c r="AL66" s="1093"/>
      <c r="AM66" s="1093"/>
      <c r="AN66" s="1093"/>
      <c r="AO66" s="1093"/>
      <c r="AP66" s="1093"/>
      <c r="AQ66" s="1093"/>
      <c r="AR66" s="1093"/>
      <c r="AS66" s="1093"/>
      <c r="AT66" s="1093"/>
      <c r="AU66" s="1093"/>
      <c r="AV66" s="1093"/>
      <c r="AW66" s="1093"/>
      <c r="AX66" s="1093"/>
      <c r="AY66" s="1266"/>
    </row>
    <row r="67" spans="1:51" ht="19.649999999999999" customHeight="1">
      <c r="A67" s="1668"/>
      <c r="B67" s="891" t="s">
        <v>118</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2"/>
      <c r="AV67" s="892"/>
      <c r="AW67" s="892"/>
      <c r="AX67" s="892"/>
      <c r="AY67" s="893"/>
    </row>
    <row r="68" spans="1:51" ht="205.2" customHeight="1" thickBot="1">
      <c r="A68" s="1668"/>
      <c r="B68" s="1676"/>
      <c r="C68" s="1677"/>
      <c r="D68" s="1677"/>
      <c r="E68" s="1677"/>
      <c r="F68" s="1677"/>
      <c r="G68" s="1677"/>
      <c r="H68" s="1677"/>
      <c r="I68" s="1677"/>
      <c r="J68" s="1677"/>
      <c r="K68" s="1677"/>
      <c r="L68" s="1677"/>
      <c r="M68" s="1677"/>
      <c r="N68" s="1677"/>
      <c r="O68" s="1677"/>
      <c r="P68" s="1677"/>
      <c r="Q68" s="1677"/>
      <c r="R68" s="1677"/>
      <c r="S68" s="1677"/>
      <c r="T68" s="1677"/>
      <c r="U68" s="1677"/>
      <c r="V68" s="1677"/>
      <c r="W68" s="1677"/>
      <c r="X68" s="1677"/>
      <c r="Y68" s="1677"/>
      <c r="Z68" s="1677"/>
      <c r="AA68" s="1677"/>
      <c r="AB68" s="1677"/>
      <c r="AC68" s="1677"/>
      <c r="AD68" s="1677"/>
      <c r="AE68" s="1677"/>
      <c r="AF68" s="1677"/>
      <c r="AG68" s="1677"/>
      <c r="AH68" s="1677"/>
      <c r="AI68" s="1677"/>
      <c r="AJ68" s="1677"/>
      <c r="AK68" s="1677"/>
      <c r="AL68" s="1677"/>
      <c r="AM68" s="1677"/>
      <c r="AN68" s="1677"/>
      <c r="AO68" s="1677"/>
      <c r="AP68" s="1677"/>
      <c r="AQ68" s="1677"/>
      <c r="AR68" s="1677"/>
      <c r="AS68" s="1677"/>
      <c r="AT68" s="1677"/>
      <c r="AU68" s="1677"/>
      <c r="AV68" s="1677"/>
      <c r="AW68" s="1677"/>
      <c r="AX68" s="1677"/>
      <c r="AY68" s="1678"/>
    </row>
    <row r="69" spans="1:51" ht="19.649999999999999" customHeight="1">
      <c r="A69" s="1668"/>
      <c r="B69" s="897" t="s">
        <v>119</v>
      </c>
      <c r="C69" s="898"/>
      <c r="D69" s="898"/>
      <c r="E69" s="898"/>
      <c r="F69" s="898"/>
      <c r="G69" s="898"/>
      <c r="H69" s="898"/>
      <c r="I69" s="898"/>
      <c r="J69" s="898"/>
      <c r="K69" s="898"/>
      <c r="L69" s="898"/>
      <c r="M69" s="898"/>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9"/>
    </row>
    <row r="70" spans="1:51" ht="20" customHeight="1">
      <c r="A70" s="1668"/>
      <c r="B70" s="900" t="s">
        <v>120</v>
      </c>
      <c r="C70" s="901"/>
      <c r="D70" s="901"/>
      <c r="E70" s="901"/>
      <c r="F70" s="901"/>
      <c r="G70" s="901"/>
      <c r="H70" s="901"/>
      <c r="I70" s="901"/>
      <c r="J70" s="901"/>
      <c r="K70" s="901"/>
      <c r="L70" s="902"/>
      <c r="M70" s="1278"/>
      <c r="N70" s="1279"/>
      <c r="O70" s="1279"/>
      <c r="P70" s="1279"/>
      <c r="Q70" s="1279"/>
      <c r="R70" s="1279"/>
      <c r="S70" s="1279"/>
      <c r="T70" s="1279"/>
      <c r="U70" s="1279"/>
      <c r="V70" s="1279"/>
      <c r="W70" s="1279"/>
      <c r="X70" s="1279"/>
      <c r="Y70" s="1279"/>
      <c r="Z70" s="1279"/>
      <c r="AA70" s="1680"/>
      <c r="AB70" s="901" t="s">
        <v>121</v>
      </c>
      <c r="AC70" s="901"/>
      <c r="AD70" s="901"/>
      <c r="AE70" s="901"/>
      <c r="AF70" s="901"/>
      <c r="AG70" s="901"/>
      <c r="AH70" s="901"/>
      <c r="AI70" s="901"/>
      <c r="AJ70" s="901"/>
      <c r="AK70" s="902"/>
      <c r="AL70" s="1278" t="s">
        <v>2360</v>
      </c>
      <c r="AM70" s="1279"/>
      <c r="AN70" s="1279"/>
      <c r="AO70" s="1279"/>
      <c r="AP70" s="1279"/>
      <c r="AQ70" s="1279"/>
      <c r="AR70" s="1279"/>
      <c r="AS70" s="1279"/>
      <c r="AT70" s="1279"/>
      <c r="AU70" s="1279"/>
      <c r="AV70" s="1279"/>
      <c r="AW70" s="1279"/>
      <c r="AX70" s="1279"/>
      <c r="AY70" s="1280"/>
    </row>
    <row r="71" spans="1:51" ht="2.95" customHeight="1">
      <c r="A71" s="1637"/>
      <c r="B71" s="774"/>
      <c r="C71" s="774"/>
      <c r="D71" s="1681"/>
      <c r="E71" s="1681"/>
      <c r="F71" s="1681"/>
      <c r="G71" s="1681"/>
      <c r="H71" s="1681"/>
      <c r="I71" s="1681"/>
      <c r="J71" s="1681"/>
      <c r="K71" s="1681"/>
      <c r="L71" s="1681"/>
      <c r="M71" s="1681"/>
      <c r="N71" s="1681"/>
      <c r="O71" s="1681"/>
      <c r="P71" s="1681"/>
      <c r="Q71" s="1681"/>
      <c r="R71" s="1681"/>
      <c r="S71" s="1681"/>
      <c r="T71" s="1681"/>
      <c r="U71" s="1681"/>
      <c r="V71" s="1681"/>
      <c r="W71" s="1681"/>
      <c r="X71" s="1681"/>
      <c r="Y71" s="1681"/>
      <c r="Z71" s="1681"/>
      <c r="AA71" s="1681"/>
      <c r="AB71" s="1681"/>
      <c r="AC71" s="1681"/>
      <c r="AD71" s="1681"/>
      <c r="AE71" s="1681"/>
      <c r="AF71" s="1681"/>
      <c r="AG71" s="1681"/>
      <c r="AH71" s="1681"/>
      <c r="AI71" s="1681"/>
      <c r="AJ71" s="1681"/>
      <c r="AK71" s="1681"/>
      <c r="AL71" s="1681"/>
      <c r="AM71" s="1681"/>
      <c r="AN71" s="1681"/>
      <c r="AO71" s="1681"/>
      <c r="AP71" s="1681"/>
      <c r="AQ71" s="1681"/>
      <c r="AR71" s="1681"/>
      <c r="AS71" s="1681"/>
      <c r="AT71" s="1681"/>
      <c r="AU71" s="1681"/>
      <c r="AV71" s="1681"/>
      <c r="AW71" s="1681"/>
      <c r="AX71" s="1681"/>
      <c r="AY71" s="1681"/>
    </row>
    <row r="72" spans="1:51" ht="2.95" customHeight="1" thickBot="1">
      <c r="A72" s="1637"/>
      <c r="B72" s="776"/>
      <c r="C72" s="776"/>
      <c r="D72" s="1682"/>
      <c r="E72" s="1682"/>
      <c r="F72" s="1682"/>
      <c r="G72" s="1682"/>
      <c r="H72" s="1682"/>
      <c r="I72" s="1682"/>
      <c r="J72" s="1682"/>
      <c r="K72" s="1682"/>
      <c r="L72" s="1682"/>
      <c r="M72" s="1682"/>
      <c r="N72" s="1682"/>
      <c r="O72" s="1682"/>
      <c r="P72" s="1682"/>
      <c r="Q72" s="1682"/>
      <c r="R72" s="1682"/>
      <c r="S72" s="1682"/>
      <c r="T72" s="1682"/>
      <c r="U72" s="1682"/>
      <c r="V72" s="1682"/>
      <c r="W72" s="1682"/>
      <c r="X72" s="1682"/>
      <c r="Y72" s="1682"/>
      <c r="Z72" s="1682"/>
      <c r="AA72" s="1682"/>
      <c r="AB72" s="1682"/>
      <c r="AC72" s="1682"/>
      <c r="AD72" s="1682"/>
      <c r="AE72" s="1682"/>
      <c r="AF72" s="1682"/>
      <c r="AG72" s="1682"/>
      <c r="AH72" s="1682"/>
      <c r="AI72" s="1682"/>
      <c r="AJ72" s="1682"/>
      <c r="AK72" s="1682"/>
      <c r="AL72" s="1682"/>
      <c r="AM72" s="1682"/>
      <c r="AN72" s="1682"/>
      <c r="AO72" s="1682"/>
      <c r="AP72" s="1682"/>
      <c r="AQ72" s="1682"/>
      <c r="AR72" s="1682"/>
      <c r="AS72" s="1682"/>
      <c r="AT72" s="1682"/>
      <c r="AU72" s="1682"/>
      <c r="AV72" s="1682"/>
      <c r="AW72" s="1682"/>
      <c r="AX72" s="1682"/>
      <c r="AY72" s="1682"/>
    </row>
    <row r="73" spans="1:51" ht="385.55" customHeight="1">
      <c r="A73" s="1668"/>
      <c r="B73" s="907" t="s">
        <v>243</v>
      </c>
      <c r="C73" s="908"/>
      <c r="D73" s="908"/>
      <c r="E73" s="908"/>
      <c r="F73" s="908"/>
      <c r="G73" s="909"/>
      <c r="H73" s="910" t="s">
        <v>463</v>
      </c>
      <c r="I73" s="911"/>
      <c r="J73" s="911"/>
      <c r="K73" s="911"/>
      <c r="L73" s="911"/>
      <c r="M73" s="911"/>
      <c r="N73" s="911"/>
      <c r="O73" s="911"/>
      <c r="P73" s="911"/>
      <c r="Q73" s="911"/>
      <c r="R73" s="911"/>
      <c r="S73" s="911"/>
      <c r="T73" s="911"/>
      <c r="U73" s="911"/>
      <c r="V73" s="911"/>
      <c r="W73" s="911"/>
      <c r="X73" s="911"/>
      <c r="Y73" s="911"/>
      <c r="Z73" s="911"/>
      <c r="AA73" s="911"/>
      <c r="AB73" s="911"/>
      <c r="AC73" s="911"/>
      <c r="AD73" s="911"/>
      <c r="AE73" s="911"/>
      <c r="AF73" s="911"/>
      <c r="AG73" s="911"/>
      <c r="AH73" s="911"/>
      <c r="AI73" s="911"/>
      <c r="AJ73" s="911"/>
      <c r="AK73" s="911"/>
      <c r="AL73" s="911"/>
      <c r="AM73" s="911"/>
      <c r="AN73" s="911"/>
      <c r="AO73" s="911"/>
      <c r="AP73" s="911"/>
      <c r="AQ73" s="911"/>
      <c r="AR73" s="911"/>
      <c r="AS73" s="911"/>
      <c r="AT73" s="911"/>
      <c r="AU73" s="911"/>
      <c r="AV73" s="911"/>
      <c r="AW73" s="911"/>
      <c r="AX73" s="911"/>
      <c r="AY73" s="912"/>
    </row>
    <row r="74" spans="1:51" ht="348.9" customHeight="1">
      <c r="B74" s="585"/>
      <c r="C74" s="586"/>
      <c r="D74" s="586"/>
      <c r="E74" s="586"/>
      <c r="F74" s="586"/>
      <c r="G74" s="587"/>
      <c r="H74" s="913"/>
      <c r="I74" s="917"/>
      <c r="J74" s="917"/>
      <c r="K74" s="917"/>
      <c r="L74" s="917"/>
      <c r="M74" s="917"/>
      <c r="N74" s="917"/>
      <c r="O74" s="917"/>
      <c r="P74" s="917"/>
      <c r="Q74" s="917"/>
      <c r="R74" s="917"/>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8"/>
    </row>
    <row r="75" spans="1:51" ht="324" customHeight="1" thickBot="1">
      <c r="B75" s="585"/>
      <c r="C75" s="586"/>
      <c r="D75" s="586"/>
      <c r="E75" s="586"/>
      <c r="F75" s="586"/>
      <c r="G75" s="587"/>
      <c r="H75" s="913"/>
      <c r="I75" s="917"/>
      <c r="J75" s="917"/>
      <c r="K75" s="917"/>
      <c r="L75" s="917"/>
      <c r="M75" s="917"/>
      <c r="N75" s="917"/>
      <c r="O75" s="917"/>
      <c r="P75" s="917"/>
      <c r="Q75" s="917"/>
      <c r="R75" s="917"/>
      <c r="S75" s="917"/>
      <c r="T75" s="917"/>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918"/>
    </row>
    <row r="76" spans="1:51" ht="2.95" customHeight="1">
      <c r="B76" s="1347"/>
      <c r="C76" s="1347"/>
      <c r="D76" s="1347"/>
      <c r="E76" s="1347"/>
      <c r="F76" s="1347"/>
      <c r="G76" s="1347"/>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row>
    <row r="77" spans="1:51" ht="2.95" customHeight="1" thickBot="1">
      <c r="B77" s="1348"/>
      <c r="C77" s="1348"/>
      <c r="D77" s="1348"/>
      <c r="E77" s="1348"/>
      <c r="F77" s="1348"/>
      <c r="G77" s="1348"/>
      <c r="H77" s="1012"/>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ht="24.75" customHeight="1">
      <c r="B78" s="678" t="s">
        <v>260</v>
      </c>
      <c r="C78" s="679"/>
      <c r="D78" s="679"/>
      <c r="E78" s="679"/>
      <c r="F78" s="679"/>
      <c r="G78" s="680"/>
      <c r="H78" s="1059" t="s">
        <v>2361</v>
      </c>
      <c r="I78" s="1060"/>
      <c r="J78" s="1060"/>
      <c r="K78" s="1060"/>
      <c r="L78" s="1060"/>
      <c r="M78" s="1060"/>
      <c r="N78" s="1060"/>
      <c r="O78" s="1060"/>
      <c r="P78" s="1060"/>
      <c r="Q78" s="1060"/>
      <c r="R78" s="1060"/>
      <c r="S78" s="1060"/>
      <c r="T78" s="1060"/>
      <c r="U78" s="1060"/>
      <c r="V78" s="1060"/>
      <c r="W78" s="1060"/>
      <c r="X78" s="1060"/>
      <c r="Y78" s="1060"/>
      <c r="Z78" s="1060"/>
      <c r="AA78" s="1060"/>
      <c r="AB78" s="1060"/>
      <c r="AC78" s="1061"/>
      <c r="AD78" s="1349" t="s">
        <v>2362</v>
      </c>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2"/>
    </row>
    <row r="79" spans="1:51" ht="24.75" customHeight="1">
      <c r="B79" s="678"/>
      <c r="C79" s="679"/>
      <c r="D79" s="679"/>
      <c r="E79" s="679"/>
      <c r="F79" s="679"/>
      <c r="G79" s="680"/>
      <c r="H79" s="1022" t="s">
        <v>71</v>
      </c>
      <c r="I79" s="693"/>
      <c r="J79" s="693"/>
      <c r="K79" s="693"/>
      <c r="L79" s="693"/>
      <c r="M79" s="1023" t="s">
        <v>127</v>
      </c>
      <c r="N79" s="530"/>
      <c r="O79" s="530"/>
      <c r="P79" s="530"/>
      <c r="Q79" s="530"/>
      <c r="R79" s="530"/>
      <c r="S79" s="530"/>
      <c r="T79" s="530"/>
      <c r="U79" s="530"/>
      <c r="V79" s="530"/>
      <c r="W79" s="530"/>
      <c r="X79" s="530"/>
      <c r="Y79" s="554"/>
      <c r="Z79" s="1024" t="s">
        <v>128</v>
      </c>
      <c r="AA79" s="1025"/>
      <c r="AB79" s="1025"/>
      <c r="AC79" s="1026"/>
      <c r="AD79" s="1022" t="s">
        <v>71</v>
      </c>
      <c r="AE79" s="693"/>
      <c r="AF79" s="693"/>
      <c r="AG79" s="693"/>
      <c r="AH79" s="693"/>
      <c r="AI79" s="1023" t="s">
        <v>127</v>
      </c>
      <c r="AJ79" s="530"/>
      <c r="AK79" s="530"/>
      <c r="AL79" s="530"/>
      <c r="AM79" s="530"/>
      <c r="AN79" s="530"/>
      <c r="AO79" s="530"/>
      <c r="AP79" s="530"/>
      <c r="AQ79" s="530"/>
      <c r="AR79" s="530"/>
      <c r="AS79" s="530"/>
      <c r="AT79" s="530"/>
      <c r="AU79" s="554"/>
      <c r="AV79" s="1024" t="s">
        <v>128</v>
      </c>
      <c r="AW79" s="1025"/>
      <c r="AX79" s="1025"/>
      <c r="AY79" s="1027"/>
    </row>
    <row r="80" spans="1:51" ht="24.75" customHeight="1">
      <c r="B80" s="678"/>
      <c r="C80" s="679"/>
      <c r="D80" s="679"/>
      <c r="E80" s="679"/>
      <c r="F80" s="679"/>
      <c r="G80" s="680"/>
      <c r="H80" s="1729" t="s">
        <v>2363</v>
      </c>
      <c r="I80" s="1652"/>
      <c r="J80" s="1652"/>
      <c r="K80" s="1652"/>
      <c r="L80" s="1653"/>
      <c r="M80" s="1031" t="s">
        <v>2364</v>
      </c>
      <c r="N80" s="1730"/>
      <c r="O80" s="1730"/>
      <c r="P80" s="1730"/>
      <c r="Q80" s="1730"/>
      <c r="R80" s="1730"/>
      <c r="S80" s="1730"/>
      <c r="T80" s="1730"/>
      <c r="U80" s="1730"/>
      <c r="V80" s="1730"/>
      <c r="W80" s="1730"/>
      <c r="X80" s="1730"/>
      <c r="Y80" s="1731"/>
      <c r="Z80" s="1732">
        <v>265</v>
      </c>
      <c r="AA80" s="1733"/>
      <c r="AB80" s="1733"/>
      <c r="AC80" s="1734"/>
      <c r="AD80" s="1729" t="s">
        <v>2363</v>
      </c>
      <c r="AE80" s="1652"/>
      <c r="AF80" s="1652"/>
      <c r="AG80" s="1652"/>
      <c r="AH80" s="1653"/>
      <c r="AI80" s="1031" t="s">
        <v>2365</v>
      </c>
      <c r="AJ80" s="1730"/>
      <c r="AK80" s="1730"/>
      <c r="AL80" s="1730"/>
      <c r="AM80" s="1730"/>
      <c r="AN80" s="1730"/>
      <c r="AO80" s="1730"/>
      <c r="AP80" s="1730"/>
      <c r="AQ80" s="1730"/>
      <c r="AR80" s="1730"/>
      <c r="AS80" s="1730"/>
      <c r="AT80" s="1730"/>
      <c r="AU80" s="1731"/>
      <c r="AV80" s="1732">
        <v>239</v>
      </c>
      <c r="AW80" s="1733"/>
      <c r="AX80" s="1733"/>
      <c r="AY80" s="1735"/>
    </row>
    <row r="81" spans="2:51" ht="24.75" customHeight="1">
      <c r="B81" s="678"/>
      <c r="C81" s="679"/>
      <c r="D81" s="679"/>
      <c r="E81" s="679"/>
      <c r="F81" s="679"/>
      <c r="G81" s="680"/>
      <c r="H81" s="4595" t="s">
        <v>2366</v>
      </c>
      <c r="I81" s="4596"/>
      <c r="J81" s="4596"/>
      <c r="K81" s="4596"/>
      <c r="L81" s="4597"/>
      <c r="M81" s="1039" t="s">
        <v>2367</v>
      </c>
      <c r="N81" s="1737"/>
      <c r="O81" s="1737"/>
      <c r="P81" s="1737"/>
      <c r="Q81" s="1737"/>
      <c r="R81" s="1737"/>
      <c r="S81" s="1737"/>
      <c r="T81" s="1737"/>
      <c r="U81" s="1737"/>
      <c r="V81" s="1737"/>
      <c r="W81" s="1737"/>
      <c r="X81" s="1737"/>
      <c r="Y81" s="1738"/>
      <c r="Z81" s="1739">
        <v>6</v>
      </c>
      <c r="AA81" s="1740"/>
      <c r="AB81" s="1740"/>
      <c r="AC81" s="1741"/>
      <c r="AD81" s="1729" t="s">
        <v>2363</v>
      </c>
      <c r="AE81" s="1652"/>
      <c r="AF81" s="1652"/>
      <c r="AG81" s="1652"/>
      <c r="AH81" s="1653"/>
      <c r="AI81" s="1031" t="s">
        <v>2368</v>
      </c>
      <c r="AJ81" s="1730"/>
      <c r="AK81" s="1730"/>
      <c r="AL81" s="1730"/>
      <c r="AM81" s="1730"/>
      <c r="AN81" s="1730"/>
      <c r="AO81" s="1730"/>
      <c r="AP81" s="1730"/>
      <c r="AQ81" s="1730"/>
      <c r="AR81" s="1730"/>
      <c r="AS81" s="1730"/>
      <c r="AT81" s="1730"/>
      <c r="AU81" s="1731"/>
      <c r="AV81" s="1739">
        <v>26</v>
      </c>
      <c r="AW81" s="1740"/>
      <c r="AX81" s="1740"/>
      <c r="AY81" s="1742"/>
    </row>
    <row r="82" spans="2:51" ht="24.75" customHeight="1">
      <c r="B82" s="678"/>
      <c r="C82" s="679"/>
      <c r="D82" s="679"/>
      <c r="E82" s="679"/>
      <c r="F82" s="679"/>
      <c r="G82" s="680"/>
      <c r="H82" s="1736"/>
      <c r="I82" s="1655"/>
      <c r="J82" s="1655"/>
      <c r="K82" s="1655"/>
      <c r="L82" s="1656"/>
      <c r="M82" s="1039"/>
      <c r="N82" s="1737"/>
      <c r="O82" s="1737"/>
      <c r="P82" s="1737"/>
      <c r="Q82" s="1737"/>
      <c r="R82" s="1737"/>
      <c r="S82" s="1737"/>
      <c r="T82" s="1737"/>
      <c r="U82" s="1737"/>
      <c r="V82" s="1737"/>
      <c r="W82" s="1737"/>
      <c r="X82" s="1737"/>
      <c r="Y82" s="1738"/>
      <c r="Z82" s="1739"/>
      <c r="AA82" s="1740"/>
      <c r="AB82" s="1740"/>
      <c r="AC82" s="1741"/>
      <c r="AD82" s="1736"/>
      <c r="AE82" s="1655"/>
      <c r="AF82" s="1655"/>
      <c r="AG82" s="1655"/>
      <c r="AH82" s="1656"/>
      <c r="AI82" s="1039"/>
      <c r="AJ82" s="1737"/>
      <c r="AK82" s="1737"/>
      <c r="AL82" s="1737"/>
      <c r="AM82" s="1737"/>
      <c r="AN82" s="1737"/>
      <c r="AO82" s="1737"/>
      <c r="AP82" s="1737"/>
      <c r="AQ82" s="1737"/>
      <c r="AR82" s="1737"/>
      <c r="AS82" s="1737"/>
      <c r="AT82" s="1737"/>
      <c r="AU82" s="1738"/>
      <c r="AV82" s="1739"/>
      <c r="AW82" s="1740"/>
      <c r="AX82" s="1740"/>
      <c r="AY82" s="1742"/>
    </row>
    <row r="83" spans="2:51" ht="24.75" customHeight="1">
      <c r="B83" s="678"/>
      <c r="C83" s="679"/>
      <c r="D83" s="679"/>
      <c r="E83" s="679"/>
      <c r="F83" s="679"/>
      <c r="G83" s="680"/>
      <c r="H83" s="1736"/>
      <c r="I83" s="1655"/>
      <c r="J83" s="1655"/>
      <c r="K83" s="1655"/>
      <c r="L83" s="1656"/>
      <c r="M83" s="1039"/>
      <c r="N83" s="1737"/>
      <c r="O83" s="1737"/>
      <c r="P83" s="1737"/>
      <c r="Q83" s="1737"/>
      <c r="R83" s="1737"/>
      <c r="S83" s="1737"/>
      <c r="T83" s="1737"/>
      <c r="U83" s="1737"/>
      <c r="V83" s="1737"/>
      <c r="W83" s="1737"/>
      <c r="X83" s="1737"/>
      <c r="Y83" s="1738"/>
      <c r="Z83" s="1739"/>
      <c r="AA83" s="1740"/>
      <c r="AB83" s="1740"/>
      <c r="AC83" s="1741"/>
      <c r="AD83" s="1736"/>
      <c r="AE83" s="1655"/>
      <c r="AF83" s="1655"/>
      <c r="AG83" s="1655"/>
      <c r="AH83" s="1656"/>
      <c r="AI83" s="1039"/>
      <c r="AJ83" s="1737"/>
      <c r="AK83" s="1737"/>
      <c r="AL83" s="1737"/>
      <c r="AM83" s="1737"/>
      <c r="AN83" s="1737"/>
      <c r="AO83" s="1737"/>
      <c r="AP83" s="1737"/>
      <c r="AQ83" s="1737"/>
      <c r="AR83" s="1737"/>
      <c r="AS83" s="1737"/>
      <c r="AT83" s="1737"/>
      <c r="AU83" s="1738"/>
      <c r="AV83" s="1739"/>
      <c r="AW83" s="1740"/>
      <c r="AX83" s="1740"/>
      <c r="AY83" s="1742"/>
    </row>
    <row r="84" spans="2:51" ht="24.75" customHeight="1">
      <c r="B84" s="678"/>
      <c r="C84" s="679"/>
      <c r="D84" s="679"/>
      <c r="E84" s="679"/>
      <c r="F84" s="679"/>
      <c r="G84" s="680"/>
      <c r="H84" s="1736"/>
      <c r="I84" s="1655"/>
      <c r="J84" s="1655"/>
      <c r="K84" s="1655"/>
      <c r="L84" s="1656"/>
      <c r="M84" s="1039"/>
      <c r="N84" s="1737"/>
      <c r="O84" s="1737"/>
      <c r="P84" s="1737"/>
      <c r="Q84" s="1737"/>
      <c r="R84" s="1737"/>
      <c r="S84" s="1737"/>
      <c r="T84" s="1737"/>
      <c r="U84" s="1737"/>
      <c r="V84" s="1737"/>
      <c r="W84" s="1737"/>
      <c r="X84" s="1737"/>
      <c r="Y84" s="1738"/>
      <c r="Z84" s="1739"/>
      <c r="AA84" s="1740"/>
      <c r="AB84" s="1740"/>
      <c r="AC84" s="1740"/>
      <c r="AD84" s="1736"/>
      <c r="AE84" s="1655"/>
      <c r="AF84" s="1655"/>
      <c r="AG84" s="1655"/>
      <c r="AH84" s="1656"/>
      <c r="AI84" s="1039"/>
      <c r="AJ84" s="1737"/>
      <c r="AK84" s="1737"/>
      <c r="AL84" s="1737"/>
      <c r="AM84" s="1737"/>
      <c r="AN84" s="1737"/>
      <c r="AO84" s="1737"/>
      <c r="AP84" s="1737"/>
      <c r="AQ84" s="1737"/>
      <c r="AR84" s="1737"/>
      <c r="AS84" s="1737"/>
      <c r="AT84" s="1737"/>
      <c r="AU84" s="1738"/>
      <c r="AV84" s="1739"/>
      <c r="AW84" s="1740"/>
      <c r="AX84" s="1740"/>
      <c r="AY84" s="1742"/>
    </row>
    <row r="85" spans="2:51" ht="24.75" customHeight="1">
      <c r="B85" s="678"/>
      <c r="C85" s="679"/>
      <c r="D85" s="679"/>
      <c r="E85" s="679"/>
      <c r="F85" s="679"/>
      <c r="G85" s="680"/>
      <c r="H85" s="1736"/>
      <c r="I85" s="1655"/>
      <c r="J85" s="1655"/>
      <c r="K85" s="1655"/>
      <c r="L85" s="1656"/>
      <c r="M85" s="1039"/>
      <c r="N85" s="1737"/>
      <c r="O85" s="1737"/>
      <c r="P85" s="1737"/>
      <c r="Q85" s="1737"/>
      <c r="R85" s="1737"/>
      <c r="S85" s="1737"/>
      <c r="T85" s="1737"/>
      <c r="U85" s="1737"/>
      <c r="V85" s="1737"/>
      <c r="W85" s="1737"/>
      <c r="X85" s="1737"/>
      <c r="Y85" s="1738"/>
      <c r="Z85" s="1739"/>
      <c r="AA85" s="1740"/>
      <c r="AB85" s="1740"/>
      <c r="AC85" s="1740"/>
      <c r="AD85" s="1736"/>
      <c r="AE85" s="1655"/>
      <c r="AF85" s="1655"/>
      <c r="AG85" s="1655"/>
      <c r="AH85" s="1656"/>
      <c r="AI85" s="1039"/>
      <c r="AJ85" s="1737"/>
      <c r="AK85" s="1737"/>
      <c r="AL85" s="1737"/>
      <c r="AM85" s="1737"/>
      <c r="AN85" s="1737"/>
      <c r="AO85" s="1737"/>
      <c r="AP85" s="1737"/>
      <c r="AQ85" s="1737"/>
      <c r="AR85" s="1737"/>
      <c r="AS85" s="1737"/>
      <c r="AT85" s="1737"/>
      <c r="AU85" s="1738"/>
      <c r="AV85" s="1739"/>
      <c r="AW85" s="1740"/>
      <c r="AX85" s="1740"/>
      <c r="AY85" s="1742"/>
    </row>
    <row r="86" spans="2:51" ht="24.75" customHeight="1">
      <c r="B86" s="678"/>
      <c r="C86" s="679"/>
      <c r="D86" s="679"/>
      <c r="E86" s="679"/>
      <c r="F86" s="679"/>
      <c r="G86" s="680"/>
      <c r="H86" s="1736"/>
      <c r="I86" s="1655"/>
      <c r="J86" s="1655"/>
      <c r="K86" s="1655"/>
      <c r="L86" s="1656"/>
      <c r="M86" s="1039"/>
      <c r="N86" s="1737"/>
      <c r="O86" s="1737"/>
      <c r="P86" s="1737"/>
      <c r="Q86" s="1737"/>
      <c r="R86" s="1737"/>
      <c r="S86" s="1737"/>
      <c r="T86" s="1737"/>
      <c r="U86" s="1737"/>
      <c r="V86" s="1737"/>
      <c r="W86" s="1737"/>
      <c r="X86" s="1737"/>
      <c r="Y86" s="1738"/>
      <c r="Z86" s="1739"/>
      <c r="AA86" s="1740"/>
      <c r="AB86" s="1740"/>
      <c r="AC86" s="1740"/>
      <c r="AD86" s="1736"/>
      <c r="AE86" s="1655"/>
      <c r="AF86" s="1655"/>
      <c r="AG86" s="1655"/>
      <c r="AH86" s="1656"/>
      <c r="AI86" s="1039"/>
      <c r="AJ86" s="1737"/>
      <c r="AK86" s="1737"/>
      <c r="AL86" s="1737"/>
      <c r="AM86" s="1737"/>
      <c r="AN86" s="1737"/>
      <c r="AO86" s="1737"/>
      <c r="AP86" s="1737"/>
      <c r="AQ86" s="1737"/>
      <c r="AR86" s="1737"/>
      <c r="AS86" s="1737"/>
      <c r="AT86" s="1737"/>
      <c r="AU86" s="1738"/>
      <c r="AV86" s="1739"/>
      <c r="AW86" s="1740"/>
      <c r="AX86" s="1740"/>
      <c r="AY86" s="1742"/>
    </row>
    <row r="87" spans="2:51" ht="24.75" customHeight="1">
      <c r="B87" s="678"/>
      <c r="C87" s="679"/>
      <c r="D87" s="679"/>
      <c r="E87" s="679"/>
      <c r="F87" s="679"/>
      <c r="G87" s="680"/>
      <c r="H87" s="1743"/>
      <c r="I87" s="1647"/>
      <c r="J87" s="1647"/>
      <c r="K87" s="1647"/>
      <c r="L87" s="1648"/>
      <c r="M87" s="1047"/>
      <c r="N87" s="1744"/>
      <c r="O87" s="1744"/>
      <c r="P87" s="1744"/>
      <c r="Q87" s="1744"/>
      <c r="R87" s="1744"/>
      <c r="S87" s="1744"/>
      <c r="T87" s="1744"/>
      <c r="U87" s="1744"/>
      <c r="V87" s="1744"/>
      <c r="W87" s="1744"/>
      <c r="X87" s="1744"/>
      <c r="Y87" s="1745"/>
      <c r="Z87" s="1746"/>
      <c r="AA87" s="1747"/>
      <c r="AB87" s="1747"/>
      <c r="AC87" s="1747"/>
      <c r="AD87" s="1743"/>
      <c r="AE87" s="1647"/>
      <c r="AF87" s="1647"/>
      <c r="AG87" s="1647"/>
      <c r="AH87" s="1648"/>
      <c r="AI87" s="1047"/>
      <c r="AJ87" s="1744"/>
      <c r="AK87" s="1744"/>
      <c r="AL87" s="1744"/>
      <c r="AM87" s="1744"/>
      <c r="AN87" s="1744"/>
      <c r="AO87" s="1744"/>
      <c r="AP87" s="1744"/>
      <c r="AQ87" s="1744"/>
      <c r="AR87" s="1744"/>
      <c r="AS87" s="1744"/>
      <c r="AT87" s="1744"/>
      <c r="AU87" s="1745"/>
      <c r="AV87" s="1746"/>
      <c r="AW87" s="1747"/>
      <c r="AX87" s="1747"/>
      <c r="AY87" s="1748"/>
    </row>
    <row r="88" spans="2:51" ht="24.75" customHeight="1">
      <c r="B88" s="678"/>
      <c r="C88" s="679"/>
      <c r="D88" s="679"/>
      <c r="E88" s="679"/>
      <c r="F88" s="679"/>
      <c r="G88" s="680"/>
      <c r="H88" s="1749" t="s">
        <v>39</v>
      </c>
      <c r="I88" s="1552"/>
      <c r="J88" s="1552"/>
      <c r="K88" s="1552"/>
      <c r="L88" s="1552"/>
      <c r="M88" s="1054"/>
      <c r="N88" s="1750"/>
      <c r="O88" s="1750"/>
      <c r="P88" s="1750"/>
      <c r="Q88" s="1750"/>
      <c r="R88" s="1750"/>
      <c r="S88" s="1750"/>
      <c r="T88" s="1750"/>
      <c r="U88" s="1750"/>
      <c r="V88" s="1750"/>
      <c r="W88" s="1750"/>
      <c r="X88" s="1750"/>
      <c r="Y88" s="1751"/>
      <c r="Z88" s="1752">
        <f>SUM(Z80:AC87)</f>
        <v>271</v>
      </c>
      <c r="AA88" s="1753"/>
      <c r="AB88" s="1753"/>
      <c r="AC88" s="1754"/>
      <c r="AD88" s="1749" t="s">
        <v>39</v>
      </c>
      <c r="AE88" s="1552"/>
      <c r="AF88" s="1552"/>
      <c r="AG88" s="1552"/>
      <c r="AH88" s="1552"/>
      <c r="AI88" s="1054"/>
      <c r="AJ88" s="1750"/>
      <c r="AK88" s="1750"/>
      <c r="AL88" s="1750"/>
      <c r="AM88" s="1750"/>
      <c r="AN88" s="1750"/>
      <c r="AO88" s="1750"/>
      <c r="AP88" s="1750"/>
      <c r="AQ88" s="1750"/>
      <c r="AR88" s="1750"/>
      <c r="AS88" s="1750"/>
      <c r="AT88" s="1750"/>
      <c r="AU88" s="1751"/>
      <c r="AV88" s="1752">
        <f>SUM(AV80:AY87)</f>
        <v>265</v>
      </c>
      <c r="AW88" s="1753"/>
      <c r="AX88" s="1753"/>
      <c r="AY88" s="1755"/>
    </row>
    <row r="89" spans="2:51" ht="25.2" customHeight="1">
      <c r="B89" s="678"/>
      <c r="C89" s="679"/>
      <c r="D89" s="679"/>
      <c r="E89" s="679"/>
      <c r="F89" s="679"/>
      <c r="G89" s="680"/>
      <c r="H89" s="1349" t="s">
        <v>2369</v>
      </c>
      <c r="I89" s="1350"/>
      <c r="J89" s="1350"/>
      <c r="K89" s="1350"/>
      <c r="L89" s="1350"/>
      <c r="M89" s="1350"/>
      <c r="N89" s="1350"/>
      <c r="O89" s="1350"/>
      <c r="P89" s="1350"/>
      <c r="Q89" s="1350"/>
      <c r="R89" s="1350"/>
      <c r="S89" s="1350"/>
      <c r="T89" s="1350"/>
      <c r="U89" s="1350"/>
      <c r="V89" s="1350"/>
      <c r="W89" s="1350"/>
      <c r="X89" s="1350"/>
      <c r="Y89" s="1350"/>
      <c r="Z89" s="1350"/>
      <c r="AA89" s="1350"/>
      <c r="AB89" s="1350"/>
      <c r="AC89" s="1352"/>
      <c r="AD89" s="1059" t="s">
        <v>2370</v>
      </c>
      <c r="AE89" s="1060"/>
      <c r="AF89" s="1060"/>
      <c r="AG89" s="1060"/>
      <c r="AH89" s="1060"/>
      <c r="AI89" s="1060"/>
      <c r="AJ89" s="1060"/>
      <c r="AK89" s="1060"/>
      <c r="AL89" s="1060"/>
      <c r="AM89" s="1060"/>
      <c r="AN89" s="1060"/>
      <c r="AO89" s="1060"/>
      <c r="AP89" s="1060"/>
      <c r="AQ89" s="1060"/>
      <c r="AR89" s="1060"/>
      <c r="AS89" s="1060"/>
      <c r="AT89" s="1060"/>
      <c r="AU89" s="1060"/>
      <c r="AV89" s="1060"/>
      <c r="AW89" s="1060"/>
      <c r="AX89" s="1060"/>
      <c r="AY89" s="1062"/>
    </row>
    <row r="90" spans="2:51" ht="25.55" customHeight="1">
      <c r="B90" s="678"/>
      <c r="C90" s="679"/>
      <c r="D90" s="679"/>
      <c r="E90" s="679"/>
      <c r="F90" s="679"/>
      <c r="G90" s="680"/>
      <c r="H90" s="1022" t="s">
        <v>71</v>
      </c>
      <c r="I90" s="693"/>
      <c r="J90" s="693"/>
      <c r="K90" s="693"/>
      <c r="L90" s="693"/>
      <c r="M90" s="1023" t="s">
        <v>127</v>
      </c>
      <c r="N90" s="530"/>
      <c r="O90" s="530"/>
      <c r="P90" s="530"/>
      <c r="Q90" s="530"/>
      <c r="R90" s="530"/>
      <c r="S90" s="530"/>
      <c r="T90" s="530"/>
      <c r="U90" s="530"/>
      <c r="V90" s="530"/>
      <c r="W90" s="530"/>
      <c r="X90" s="530"/>
      <c r="Y90" s="554"/>
      <c r="Z90" s="1024" t="s">
        <v>128</v>
      </c>
      <c r="AA90" s="1025"/>
      <c r="AB90" s="1025"/>
      <c r="AC90" s="1026"/>
      <c r="AD90" s="1022" t="s">
        <v>71</v>
      </c>
      <c r="AE90" s="693"/>
      <c r="AF90" s="693"/>
      <c r="AG90" s="693"/>
      <c r="AH90" s="693"/>
      <c r="AI90" s="1023" t="s">
        <v>127</v>
      </c>
      <c r="AJ90" s="530"/>
      <c r="AK90" s="530"/>
      <c r="AL90" s="530"/>
      <c r="AM90" s="530"/>
      <c r="AN90" s="530"/>
      <c r="AO90" s="530"/>
      <c r="AP90" s="530"/>
      <c r="AQ90" s="530"/>
      <c r="AR90" s="530"/>
      <c r="AS90" s="530"/>
      <c r="AT90" s="530"/>
      <c r="AU90" s="554"/>
      <c r="AV90" s="1024" t="s">
        <v>128</v>
      </c>
      <c r="AW90" s="1025"/>
      <c r="AX90" s="1025"/>
      <c r="AY90" s="1027"/>
    </row>
    <row r="91" spans="2:51" ht="24.75" customHeight="1">
      <c r="B91" s="678"/>
      <c r="C91" s="679"/>
      <c r="D91" s="679"/>
      <c r="E91" s="679"/>
      <c r="F91" s="679"/>
      <c r="G91" s="680"/>
      <c r="H91" s="1729" t="s">
        <v>1561</v>
      </c>
      <c r="I91" s="1652"/>
      <c r="J91" s="1652"/>
      <c r="K91" s="1652"/>
      <c r="L91" s="1653"/>
      <c r="M91" s="1031" t="s">
        <v>2371</v>
      </c>
      <c r="N91" s="1730"/>
      <c r="O91" s="1730"/>
      <c r="P91" s="1730"/>
      <c r="Q91" s="1730"/>
      <c r="R91" s="1730"/>
      <c r="S91" s="1730"/>
      <c r="T91" s="1730"/>
      <c r="U91" s="1730"/>
      <c r="V91" s="1730"/>
      <c r="W91" s="1730"/>
      <c r="X91" s="1730"/>
      <c r="Y91" s="1731"/>
      <c r="Z91" s="1732">
        <v>15</v>
      </c>
      <c r="AA91" s="1733"/>
      <c r="AB91" s="1733"/>
      <c r="AC91" s="3907"/>
      <c r="AD91" s="1729" t="s">
        <v>2372</v>
      </c>
      <c r="AE91" s="1652"/>
      <c r="AF91" s="1652"/>
      <c r="AG91" s="1652"/>
      <c r="AH91" s="1653"/>
      <c r="AI91" s="1031" t="s">
        <v>2373</v>
      </c>
      <c r="AJ91" s="1730"/>
      <c r="AK91" s="1730"/>
      <c r="AL91" s="1730"/>
      <c r="AM91" s="1730"/>
      <c r="AN91" s="1730"/>
      <c r="AO91" s="1730"/>
      <c r="AP91" s="1730"/>
      <c r="AQ91" s="1730"/>
      <c r="AR91" s="1730"/>
      <c r="AS91" s="1730"/>
      <c r="AT91" s="1730"/>
      <c r="AU91" s="1731"/>
      <c r="AV91" s="1732">
        <v>16</v>
      </c>
      <c r="AW91" s="1733"/>
      <c r="AX91" s="1733"/>
      <c r="AY91" s="1735"/>
    </row>
    <row r="92" spans="2:51" ht="24.75" customHeight="1">
      <c r="B92" s="678"/>
      <c r="C92" s="679"/>
      <c r="D92" s="679"/>
      <c r="E92" s="679"/>
      <c r="F92" s="679"/>
      <c r="G92" s="680"/>
      <c r="H92" s="1764" t="s">
        <v>133</v>
      </c>
      <c r="I92" s="1661"/>
      <c r="J92" s="1661"/>
      <c r="K92" s="1661"/>
      <c r="L92" s="1662"/>
      <c r="M92" s="1367" t="s">
        <v>2374</v>
      </c>
      <c r="N92" s="3733"/>
      <c r="O92" s="3733"/>
      <c r="P92" s="3733"/>
      <c r="Q92" s="3733"/>
      <c r="R92" s="3733"/>
      <c r="S92" s="3733"/>
      <c r="T92" s="3733"/>
      <c r="U92" s="3733"/>
      <c r="V92" s="3733"/>
      <c r="W92" s="3733"/>
      <c r="X92" s="3733"/>
      <c r="Y92" s="3734"/>
      <c r="Z92" s="1768">
        <v>13</v>
      </c>
      <c r="AA92" s="1769"/>
      <c r="AB92" s="1769"/>
      <c r="AC92" s="4598"/>
      <c r="AD92" s="1736" t="s">
        <v>2375</v>
      </c>
      <c r="AE92" s="1655"/>
      <c r="AF92" s="1655"/>
      <c r="AG92" s="1655"/>
      <c r="AH92" s="1656"/>
      <c r="AI92" s="4599" t="s">
        <v>2376</v>
      </c>
      <c r="AJ92" s="1655"/>
      <c r="AK92" s="1655"/>
      <c r="AL92" s="1655"/>
      <c r="AM92" s="1655"/>
      <c r="AN92" s="1655"/>
      <c r="AO92" s="1655"/>
      <c r="AP92" s="1655"/>
      <c r="AQ92" s="1655"/>
      <c r="AR92" s="1655"/>
      <c r="AS92" s="1655"/>
      <c r="AT92" s="1655"/>
      <c r="AU92" s="1656"/>
      <c r="AV92" s="1739">
        <v>2</v>
      </c>
      <c r="AW92" s="1740"/>
      <c r="AX92" s="1740"/>
      <c r="AY92" s="1742"/>
    </row>
    <row r="93" spans="2:51" ht="24.75" customHeight="1">
      <c r="B93" s="678"/>
      <c r="C93" s="679"/>
      <c r="D93" s="679"/>
      <c r="E93" s="679"/>
      <c r="F93" s="679"/>
      <c r="G93" s="680"/>
      <c r="H93" s="1736" t="s">
        <v>634</v>
      </c>
      <c r="I93" s="1655"/>
      <c r="J93" s="1655"/>
      <c r="K93" s="1655"/>
      <c r="L93" s="1656"/>
      <c r="M93" s="1039" t="s">
        <v>2377</v>
      </c>
      <c r="N93" s="1737"/>
      <c r="O93" s="1737"/>
      <c r="P93" s="1737"/>
      <c r="Q93" s="1737"/>
      <c r="R93" s="1737"/>
      <c r="S93" s="1737"/>
      <c r="T93" s="1737"/>
      <c r="U93" s="1737"/>
      <c r="V93" s="1737"/>
      <c r="W93" s="1737"/>
      <c r="X93" s="1737"/>
      <c r="Y93" s="1738"/>
      <c r="Z93" s="1739">
        <v>4</v>
      </c>
      <c r="AA93" s="1740"/>
      <c r="AB93" s="1740"/>
      <c r="AC93" s="1741"/>
      <c r="AD93" s="1736"/>
      <c r="AE93" s="1655"/>
      <c r="AF93" s="1655"/>
      <c r="AG93" s="1655"/>
      <c r="AH93" s="1656"/>
      <c r="AI93" s="1039"/>
      <c r="AJ93" s="1737"/>
      <c r="AK93" s="1737"/>
      <c r="AL93" s="1737"/>
      <c r="AM93" s="1737"/>
      <c r="AN93" s="1737"/>
      <c r="AO93" s="1737"/>
      <c r="AP93" s="1737"/>
      <c r="AQ93" s="1737"/>
      <c r="AR93" s="1737"/>
      <c r="AS93" s="1737"/>
      <c r="AT93" s="1737"/>
      <c r="AU93" s="1738"/>
      <c r="AV93" s="1739"/>
      <c r="AW93" s="1740"/>
      <c r="AX93" s="1740"/>
      <c r="AY93" s="1742"/>
    </row>
    <row r="94" spans="2:51" ht="24.75" customHeight="1">
      <c r="B94" s="678"/>
      <c r="C94" s="679"/>
      <c r="D94" s="679"/>
      <c r="E94" s="679"/>
      <c r="F94" s="679"/>
      <c r="G94" s="680"/>
      <c r="H94" s="1736" t="s">
        <v>274</v>
      </c>
      <c r="I94" s="1655"/>
      <c r="J94" s="1655"/>
      <c r="K94" s="1655"/>
      <c r="L94" s="1656"/>
      <c r="M94" s="1039" t="s">
        <v>2378</v>
      </c>
      <c r="N94" s="1737"/>
      <c r="O94" s="1737"/>
      <c r="P94" s="1737"/>
      <c r="Q94" s="1737"/>
      <c r="R94" s="1737"/>
      <c r="S94" s="1737"/>
      <c r="T94" s="1737"/>
      <c r="U94" s="1737"/>
      <c r="V94" s="1737"/>
      <c r="W94" s="1737"/>
      <c r="X94" s="1737"/>
      <c r="Y94" s="1738"/>
      <c r="Z94" s="1739">
        <v>1</v>
      </c>
      <c r="AA94" s="1740"/>
      <c r="AB94" s="1740"/>
      <c r="AC94" s="1741"/>
      <c r="AD94" s="1736"/>
      <c r="AE94" s="1655"/>
      <c r="AF94" s="1655"/>
      <c r="AG94" s="1655"/>
      <c r="AH94" s="1656"/>
      <c r="AI94" s="1039"/>
      <c r="AJ94" s="1737"/>
      <c r="AK94" s="1737"/>
      <c r="AL94" s="1737"/>
      <c r="AM94" s="1737"/>
      <c r="AN94" s="1737"/>
      <c r="AO94" s="1737"/>
      <c r="AP94" s="1737"/>
      <c r="AQ94" s="1737"/>
      <c r="AR94" s="1737"/>
      <c r="AS94" s="1737"/>
      <c r="AT94" s="1737"/>
      <c r="AU94" s="1738"/>
      <c r="AV94" s="1739"/>
      <c r="AW94" s="1740"/>
      <c r="AX94" s="1740"/>
      <c r="AY94" s="1742"/>
    </row>
    <row r="95" spans="2:51" ht="24.75" customHeight="1">
      <c r="B95" s="678"/>
      <c r="C95" s="679"/>
      <c r="D95" s="679"/>
      <c r="E95" s="679"/>
      <c r="F95" s="679"/>
      <c r="G95" s="680"/>
      <c r="H95" s="1736" t="s">
        <v>2379</v>
      </c>
      <c r="I95" s="1655"/>
      <c r="J95" s="1655"/>
      <c r="K95" s="1655"/>
      <c r="L95" s="1656"/>
      <c r="M95" s="1039" t="s">
        <v>2380</v>
      </c>
      <c r="N95" s="1737"/>
      <c r="O95" s="1737"/>
      <c r="P95" s="1737"/>
      <c r="Q95" s="1737"/>
      <c r="R95" s="1737"/>
      <c r="S95" s="1737"/>
      <c r="T95" s="1737"/>
      <c r="U95" s="1737"/>
      <c r="V95" s="1737"/>
      <c r="W95" s="1737"/>
      <c r="X95" s="1737"/>
      <c r="Y95" s="1738"/>
      <c r="Z95" s="1739">
        <v>1</v>
      </c>
      <c r="AA95" s="1740"/>
      <c r="AB95" s="1740"/>
      <c r="AC95" s="1740"/>
      <c r="AD95" s="1736"/>
      <c r="AE95" s="1655"/>
      <c r="AF95" s="1655"/>
      <c r="AG95" s="1655"/>
      <c r="AH95" s="1656"/>
      <c r="AI95" s="1039"/>
      <c r="AJ95" s="1737"/>
      <c r="AK95" s="1737"/>
      <c r="AL95" s="1737"/>
      <c r="AM95" s="1737"/>
      <c r="AN95" s="1737"/>
      <c r="AO95" s="1737"/>
      <c r="AP95" s="1737"/>
      <c r="AQ95" s="1737"/>
      <c r="AR95" s="1737"/>
      <c r="AS95" s="1737"/>
      <c r="AT95" s="1737"/>
      <c r="AU95" s="1738"/>
      <c r="AV95" s="1739"/>
      <c r="AW95" s="1740"/>
      <c r="AX95" s="1740"/>
      <c r="AY95" s="1742"/>
    </row>
    <row r="96" spans="2:51" ht="24.75" customHeight="1">
      <c r="B96" s="678"/>
      <c r="C96" s="679"/>
      <c r="D96" s="679"/>
      <c r="E96" s="679"/>
      <c r="F96" s="679"/>
      <c r="G96" s="680"/>
      <c r="H96" s="1736"/>
      <c r="I96" s="1655"/>
      <c r="J96" s="1655"/>
      <c r="K96" s="1655"/>
      <c r="L96" s="1656"/>
      <c r="M96" s="1039"/>
      <c r="N96" s="1737"/>
      <c r="O96" s="1737"/>
      <c r="P96" s="1737"/>
      <c r="Q96" s="1737"/>
      <c r="R96" s="1737"/>
      <c r="S96" s="1737"/>
      <c r="T96" s="1737"/>
      <c r="U96" s="1737"/>
      <c r="V96" s="1737"/>
      <c r="W96" s="1737"/>
      <c r="X96" s="1737"/>
      <c r="Y96" s="1738"/>
      <c r="Z96" s="1739"/>
      <c r="AA96" s="1740"/>
      <c r="AB96" s="1740"/>
      <c r="AC96" s="1740"/>
      <c r="AD96" s="1736"/>
      <c r="AE96" s="1655"/>
      <c r="AF96" s="1655"/>
      <c r="AG96" s="1655"/>
      <c r="AH96" s="1656"/>
      <c r="AI96" s="1039"/>
      <c r="AJ96" s="1737"/>
      <c r="AK96" s="1737"/>
      <c r="AL96" s="1737"/>
      <c r="AM96" s="1737"/>
      <c r="AN96" s="1737"/>
      <c r="AO96" s="1737"/>
      <c r="AP96" s="1737"/>
      <c r="AQ96" s="1737"/>
      <c r="AR96" s="1737"/>
      <c r="AS96" s="1737"/>
      <c r="AT96" s="1737"/>
      <c r="AU96" s="1738"/>
      <c r="AV96" s="1739"/>
      <c r="AW96" s="1740"/>
      <c r="AX96" s="1740"/>
      <c r="AY96" s="1742"/>
    </row>
    <row r="97" spans="2:51" ht="24.75" customHeight="1">
      <c r="B97" s="678"/>
      <c r="C97" s="679"/>
      <c r="D97" s="679"/>
      <c r="E97" s="679"/>
      <c r="F97" s="679"/>
      <c r="G97" s="680"/>
      <c r="H97" s="1736"/>
      <c r="I97" s="1655"/>
      <c r="J97" s="1655"/>
      <c r="K97" s="1655"/>
      <c r="L97" s="1656"/>
      <c r="M97" s="1039"/>
      <c r="N97" s="1737"/>
      <c r="O97" s="1737"/>
      <c r="P97" s="1737"/>
      <c r="Q97" s="1737"/>
      <c r="R97" s="1737"/>
      <c r="S97" s="1737"/>
      <c r="T97" s="1737"/>
      <c r="U97" s="1737"/>
      <c r="V97" s="1737"/>
      <c r="W97" s="1737"/>
      <c r="X97" s="1737"/>
      <c r="Y97" s="1738"/>
      <c r="Z97" s="1739"/>
      <c r="AA97" s="1740"/>
      <c r="AB97" s="1740"/>
      <c r="AC97" s="1740"/>
      <c r="AD97" s="1736"/>
      <c r="AE97" s="1655"/>
      <c r="AF97" s="1655"/>
      <c r="AG97" s="1655"/>
      <c r="AH97" s="1656"/>
      <c r="AI97" s="1039"/>
      <c r="AJ97" s="1737"/>
      <c r="AK97" s="1737"/>
      <c r="AL97" s="1737"/>
      <c r="AM97" s="1737"/>
      <c r="AN97" s="1737"/>
      <c r="AO97" s="1737"/>
      <c r="AP97" s="1737"/>
      <c r="AQ97" s="1737"/>
      <c r="AR97" s="1737"/>
      <c r="AS97" s="1737"/>
      <c r="AT97" s="1737"/>
      <c r="AU97" s="1738"/>
      <c r="AV97" s="1739"/>
      <c r="AW97" s="1740"/>
      <c r="AX97" s="1740"/>
      <c r="AY97" s="1742"/>
    </row>
    <row r="98" spans="2:51" ht="24.75" customHeight="1">
      <c r="B98" s="678"/>
      <c r="C98" s="679"/>
      <c r="D98" s="679"/>
      <c r="E98" s="679"/>
      <c r="F98" s="679"/>
      <c r="G98" s="680"/>
      <c r="H98" s="1743"/>
      <c r="I98" s="1647"/>
      <c r="J98" s="1647"/>
      <c r="K98" s="1647"/>
      <c r="L98" s="1648"/>
      <c r="M98" s="1047"/>
      <c r="N98" s="1744"/>
      <c r="O98" s="1744"/>
      <c r="P98" s="1744"/>
      <c r="Q98" s="1744"/>
      <c r="R98" s="1744"/>
      <c r="S98" s="1744"/>
      <c r="T98" s="1744"/>
      <c r="U98" s="1744"/>
      <c r="V98" s="1744"/>
      <c r="W98" s="1744"/>
      <c r="X98" s="1744"/>
      <c r="Y98" s="1745"/>
      <c r="Z98" s="1746"/>
      <c r="AA98" s="1747"/>
      <c r="AB98" s="1747"/>
      <c r="AC98" s="1747"/>
      <c r="AD98" s="1743"/>
      <c r="AE98" s="1647"/>
      <c r="AF98" s="1647"/>
      <c r="AG98" s="1647"/>
      <c r="AH98" s="1648"/>
      <c r="AI98" s="1047"/>
      <c r="AJ98" s="1744"/>
      <c r="AK98" s="1744"/>
      <c r="AL98" s="1744"/>
      <c r="AM98" s="1744"/>
      <c r="AN98" s="1744"/>
      <c r="AO98" s="1744"/>
      <c r="AP98" s="1744"/>
      <c r="AQ98" s="1744"/>
      <c r="AR98" s="1744"/>
      <c r="AS98" s="1744"/>
      <c r="AT98" s="1744"/>
      <c r="AU98" s="1745"/>
      <c r="AV98" s="1746"/>
      <c r="AW98" s="1747"/>
      <c r="AX98" s="1747"/>
      <c r="AY98" s="1748"/>
    </row>
    <row r="99" spans="2:51" ht="24.75" customHeight="1">
      <c r="B99" s="678"/>
      <c r="C99" s="679"/>
      <c r="D99" s="679"/>
      <c r="E99" s="679"/>
      <c r="F99" s="679"/>
      <c r="G99" s="680"/>
      <c r="H99" s="1749" t="s">
        <v>39</v>
      </c>
      <c r="I99" s="1552"/>
      <c r="J99" s="1552"/>
      <c r="K99" s="1552"/>
      <c r="L99" s="1552"/>
      <c r="M99" s="1054"/>
      <c r="N99" s="1750"/>
      <c r="O99" s="1750"/>
      <c r="P99" s="1750"/>
      <c r="Q99" s="1750"/>
      <c r="R99" s="1750"/>
      <c r="S99" s="1750"/>
      <c r="T99" s="1750"/>
      <c r="U99" s="1750"/>
      <c r="V99" s="1750"/>
      <c r="W99" s="1750"/>
      <c r="X99" s="1750"/>
      <c r="Y99" s="1751"/>
      <c r="Z99" s="1752">
        <v>35</v>
      </c>
      <c r="AA99" s="1753"/>
      <c r="AB99" s="1753"/>
      <c r="AC99" s="1754"/>
      <c r="AD99" s="1749" t="s">
        <v>39</v>
      </c>
      <c r="AE99" s="1552"/>
      <c r="AF99" s="1552"/>
      <c r="AG99" s="1552"/>
      <c r="AH99" s="1552"/>
      <c r="AI99" s="1054"/>
      <c r="AJ99" s="1750"/>
      <c r="AK99" s="1750"/>
      <c r="AL99" s="1750"/>
      <c r="AM99" s="1750"/>
      <c r="AN99" s="1750"/>
      <c r="AO99" s="1750"/>
      <c r="AP99" s="1750"/>
      <c r="AQ99" s="1750"/>
      <c r="AR99" s="1750"/>
      <c r="AS99" s="1750"/>
      <c r="AT99" s="1750"/>
      <c r="AU99" s="1751"/>
      <c r="AV99" s="1752"/>
      <c r="AW99" s="1753"/>
      <c r="AX99" s="1753"/>
      <c r="AY99" s="1755"/>
    </row>
    <row r="100" spans="2:51" ht="24.75" customHeight="1">
      <c r="B100" s="678"/>
      <c r="C100" s="679"/>
      <c r="D100" s="679"/>
      <c r="E100" s="679"/>
      <c r="F100" s="679"/>
      <c r="G100" s="680"/>
      <c r="H100" s="1059" t="s">
        <v>2381</v>
      </c>
      <c r="I100" s="1060"/>
      <c r="J100" s="1060"/>
      <c r="K100" s="1060"/>
      <c r="L100" s="1060"/>
      <c r="M100" s="1060"/>
      <c r="N100" s="1060"/>
      <c r="O100" s="1060"/>
      <c r="P100" s="1060"/>
      <c r="Q100" s="1060"/>
      <c r="R100" s="1060"/>
      <c r="S100" s="1060"/>
      <c r="T100" s="1060"/>
      <c r="U100" s="1060"/>
      <c r="V100" s="1060"/>
      <c r="W100" s="1060"/>
      <c r="X100" s="1060"/>
      <c r="Y100" s="1060"/>
      <c r="Z100" s="1060"/>
      <c r="AA100" s="1060"/>
      <c r="AB100" s="1060"/>
      <c r="AC100" s="1061"/>
      <c r="AD100" s="1059" t="s">
        <v>2382</v>
      </c>
      <c r="AE100" s="1060"/>
      <c r="AF100" s="1060"/>
      <c r="AG100" s="1060"/>
      <c r="AH100" s="1060"/>
      <c r="AI100" s="1060"/>
      <c r="AJ100" s="1060"/>
      <c r="AK100" s="1060"/>
      <c r="AL100" s="1060"/>
      <c r="AM100" s="1060"/>
      <c r="AN100" s="1060"/>
      <c r="AO100" s="1060"/>
      <c r="AP100" s="1060"/>
      <c r="AQ100" s="1060"/>
      <c r="AR100" s="1060"/>
      <c r="AS100" s="1060"/>
      <c r="AT100" s="1060"/>
      <c r="AU100" s="1060"/>
      <c r="AV100" s="1060"/>
      <c r="AW100" s="1060"/>
      <c r="AX100" s="1060"/>
      <c r="AY100" s="1062"/>
    </row>
    <row r="101" spans="2:51" ht="24.75" customHeight="1">
      <c r="B101" s="678"/>
      <c r="C101" s="679"/>
      <c r="D101" s="679"/>
      <c r="E101" s="679"/>
      <c r="F101" s="679"/>
      <c r="G101" s="680"/>
      <c r="H101" s="1022" t="s">
        <v>71</v>
      </c>
      <c r="I101" s="693"/>
      <c r="J101" s="693"/>
      <c r="K101" s="693"/>
      <c r="L101" s="693"/>
      <c r="M101" s="1023" t="s">
        <v>127</v>
      </c>
      <c r="N101" s="530"/>
      <c r="O101" s="530"/>
      <c r="P101" s="530"/>
      <c r="Q101" s="530"/>
      <c r="R101" s="530"/>
      <c r="S101" s="530"/>
      <c r="T101" s="530"/>
      <c r="U101" s="530"/>
      <c r="V101" s="530"/>
      <c r="W101" s="530"/>
      <c r="X101" s="530"/>
      <c r="Y101" s="554"/>
      <c r="Z101" s="1024" t="s">
        <v>128</v>
      </c>
      <c r="AA101" s="1025"/>
      <c r="AB101" s="1025"/>
      <c r="AC101" s="1026"/>
      <c r="AD101" s="1022" t="s">
        <v>71</v>
      </c>
      <c r="AE101" s="693"/>
      <c r="AF101" s="693"/>
      <c r="AG101" s="693"/>
      <c r="AH101" s="693"/>
      <c r="AI101" s="1023" t="s">
        <v>127</v>
      </c>
      <c r="AJ101" s="530"/>
      <c r="AK101" s="530"/>
      <c r="AL101" s="530"/>
      <c r="AM101" s="530"/>
      <c r="AN101" s="530"/>
      <c r="AO101" s="530"/>
      <c r="AP101" s="530"/>
      <c r="AQ101" s="530"/>
      <c r="AR101" s="530"/>
      <c r="AS101" s="530"/>
      <c r="AT101" s="530"/>
      <c r="AU101" s="554"/>
      <c r="AV101" s="1024" t="s">
        <v>128</v>
      </c>
      <c r="AW101" s="1025"/>
      <c r="AX101" s="1025"/>
      <c r="AY101" s="1027"/>
    </row>
    <row r="102" spans="2:51" ht="24.75" customHeight="1">
      <c r="B102" s="678"/>
      <c r="C102" s="679"/>
      <c r="D102" s="679"/>
      <c r="E102" s="679"/>
      <c r="F102" s="679"/>
      <c r="G102" s="680"/>
      <c r="H102" s="1729" t="s">
        <v>2363</v>
      </c>
      <c r="I102" s="1652"/>
      <c r="J102" s="1652"/>
      <c r="K102" s="1652"/>
      <c r="L102" s="1653"/>
      <c r="M102" s="1031" t="s">
        <v>2383</v>
      </c>
      <c r="N102" s="1730"/>
      <c r="O102" s="1730"/>
      <c r="P102" s="1730"/>
      <c r="Q102" s="1730"/>
      <c r="R102" s="1730"/>
      <c r="S102" s="1730"/>
      <c r="T102" s="1730"/>
      <c r="U102" s="1730"/>
      <c r="V102" s="1730"/>
      <c r="W102" s="1730"/>
      <c r="X102" s="1730"/>
      <c r="Y102" s="1731"/>
      <c r="Z102" s="1732">
        <v>9</v>
      </c>
      <c r="AA102" s="1733"/>
      <c r="AB102" s="1733"/>
      <c r="AC102" s="1734"/>
      <c r="AD102" s="1729" t="s">
        <v>2363</v>
      </c>
      <c r="AE102" s="1652"/>
      <c r="AF102" s="1652"/>
      <c r="AG102" s="1652"/>
      <c r="AH102" s="1653"/>
      <c r="AI102" s="1031" t="s">
        <v>2384</v>
      </c>
      <c r="AJ102" s="1730"/>
      <c r="AK102" s="1730"/>
      <c r="AL102" s="1730"/>
      <c r="AM102" s="1730"/>
      <c r="AN102" s="1730"/>
      <c r="AO102" s="1730"/>
      <c r="AP102" s="1730"/>
      <c r="AQ102" s="1730"/>
      <c r="AR102" s="1730"/>
      <c r="AS102" s="1730"/>
      <c r="AT102" s="1730"/>
      <c r="AU102" s="1731"/>
      <c r="AV102" s="1732">
        <v>10</v>
      </c>
      <c r="AW102" s="1733"/>
      <c r="AX102" s="1733"/>
      <c r="AY102" s="1735"/>
    </row>
    <row r="103" spans="2:51" ht="24.75" customHeight="1">
      <c r="B103" s="678"/>
      <c r="C103" s="679"/>
      <c r="D103" s="679"/>
      <c r="E103" s="679"/>
      <c r="F103" s="679"/>
      <c r="G103" s="680"/>
      <c r="H103" s="1736"/>
      <c r="I103" s="1655"/>
      <c r="J103" s="1655"/>
      <c r="K103" s="1655"/>
      <c r="L103" s="1656"/>
      <c r="M103" s="1039"/>
      <c r="N103" s="1737"/>
      <c r="O103" s="1737"/>
      <c r="P103" s="1737"/>
      <c r="Q103" s="1737"/>
      <c r="R103" s="1737"/>
      <c r="S103" s="1737"/>
      <c r="T103" s="1737"/>
      <c r="U103" s="1737"/>
      <c r="V103" s="1737"/>
      <c r="W103" s="1737"/>
      <c r="X103" s="1737"/>
      <c r="Y103" s="1738"/>
      <c r="Z103" s="1739"/>
      <c r="AA103" s="1740"/>
      <c r="AB103" s="1740"/>
      <c r="AC103" s="1741"/>
      <c r="AD103" s="1736"/>
      <c r="AE103" s="1655"/>
      <c r="AF103" s="1655"/>
      <c r="AG103" s="1655"/>
      <c r="AH103" s="1656"/>
      <c r="AI103" s="1039"/>
      <c r="AJ103" s="1737"/>
      <c r="AK103" s="1737"/>
      <c r="AL103" s="1737"/>
      <c r="AM103" s="1737"/>
      <c r="AN103" s="1737"/>
      <c r="AO103" s="1737"/>
      <c r="AP103" s="1737"/>
      <c r="AQ103" s="1737"/>
      <c r="AR103" s="1737"/>
      <c r="AS103" s="1737"/>
      <c r="AT103" s="1737"/>
      <c r="AU103" s="1738"/>
      <c r="AV103" s="1739"/>
      <c r="AW103" s="1740"/>
      <c r="AX103" s="1740"/>
      <c r="AY103" s="1742"/>
    </row>
    <row r="104" spans="2:51" ht="24.75" customHeight="1">
      <c r="B104" s="678"/>
      <c r="C104" s="679"/>
      <c r="D104" s="679"/>
      <c r="E104" s="679"/>
      <c r="F104" s="679"/>
      <c r="G104" s="680"/>
      <c r="H104" s="1736"/>
      <c r="I104" s="1655"/>
      <c r="J104" s="1655"/>
      <c r="K104" s="1655"/>
      <c r="L104" s="1656"/>
      <c r="M104" s="1039"/>
      <c r="N104" s="1737"/>
      <c r="O104" s="1737"/>
      <c r="P104" s="1737"/>
      <c r="Q104" s="1737"/>
      <c r="R104" s="1737"/>
      <c r="S104" s="1737"/>
      <c r="T104" s="1737"/>
      <c r="U104" s="1737"/>
      <c r="V104" s="1737"/>
      <c r="W104" s="1737"/>
      <c r="X104" s="1737"/>
      <c r="Y104" s="1738"/>
      <c r="Z104" s="1739"/>
      <c r="AA104" s="1740"/>
      <c r="AB104" s="1740"/>
      <c r="AC104" s="1741"/>
      <c r="AD104" s="1736"/>
      <c r="AE104" s="1655"/>
      <c r="AF104" s="1655"/>
      <c r="AG104" s="1655"/>
      <c r="AH104" s="1656"/>
      <c r="AI104" s="1039"/>
      <c r="AJ104" s="1737"/>
      <c r="AK104" s="1737"/>
      <c r="AL104" s="1737"/>
      <c r="AM104" s="1737"/>
      <c r="AN104" s="1737"/>
      <c r="AO104" s="1737"/>
      <c r="AP104" s="1737"/>
      <c r="AQ104" s="1737"/>
      <c r="AR104" s="1737"/>
      <c r="AS104" s="1737"/>
      <c r="AT104" s="1737"/>
      <c r="AU104" s="1738"/>
      <c r="AV104" s="1739"/>
      <c r="AW104" s="1740"/>
      <c r="AX104" s="1740"/>
      <c r="AY104" s="1742"/>
    </row>
    <row r="105" spans="2:51" ht="24.75" customHeight="1">
      <c r="B105" s="678"/>
      <c r="C105" s="679"/>
      <c r="D105" s="679"/>
      <c r="E105" s="679"/>
      <c r="F105" s="679"/>
      <c r="G105" s="680"/>
      <c r="H105" s="1736"/>
      <c r="I105" s="1655"/>
      <c r="J105" s="1655"/>
      <c r="K105" s="1655"/>
      <c r="L105" s="1656"/>
      <c r="M105" s="1039"/>
      <c r="N105" s="1737"/>
      <c r="O105" s="1737"/>
      <c r="P105" s="1737"/>
      <c r="Q105" s="1737"/>
      <c r="R105" s="1737"/>
      <c r="S105" s="1737"/>
      <c r="T105" s="1737"/>
      <c r="U105" s="1737"/>
      <c r="V105" s="1737"/>
      <c r="W105" s="1737"/>
      <c r="X105" s="1737"/>
      <c r="Y105" s="1738"/>
      <c r="Z105" s="1739"/>
      <c r="AA105" s="1740"/>
      <c r="AB105" s="1740"/>
      <c r="AC105" s="1741"/>
      <c r="AD105" s="1736"/>
      <c r="AE105" s="1655"/>
      <c r="AF105" s="1655"/>
      <c r="AG105" s="1655"/>
      <c r="AH105" s="1656"/>
      <c r="AI105" s="1039"/>
      <c r="AJ105" s="1737"/>
      <c r="AK105" s="1737"/>
      <c r="AL105" s="1737"/>
      <c r="AM105" s="1737"/>
      <c r="AN105" s="1737"/>
      <c r="AO105" s="1737"/>
      <c r="AP105" s="1737"/>
      <c r="AQ105" s="1737"/>
      <c r="AR105" s="1737"/>
      <c r="AS105" s="1737"/>
      <c r="AT105" s="1737"/>
      <c r="AU105" s="1738"/>
      <c r="AV105" s="1739"/>
      <c r="AW105" s="1740"/>
      <c r="AX105" s="1740"/>
      <c r="AY105" s="1742"/>
    </row>
    <row r="106" spans="2:51" ht="24.75" customHeight="1">
      <c r="B106" s="678"/>
      <c r="C106" s="679"/>
      <c r="D106" s="679"/>
      <c r="E106" s="679"/>
      <c r="F106" s="679"/>
      <c r="G106" s="680"/>
      <c r="H106" s="1736"/>
      <c r="I106" s="1655"/>
      <c r="J106" s="1655"/>
      <c r="K106" s="1655"/>
      <c r="L106" s="1656"/>
      <c r="M106" s="1039"/>
      <c r="N106" s="1737"/>
      <c r="O106" s="1737"/>
      <c r="P106" s="1737"/>
      <c r="Q106" s="1737"/>
      <c r="R106" s="1737"/>
      <c r="S106" s="1737"/>
      <c r="T106" s="1737"/>
      <c r="U106" s="1737"/>
      <c r="V106" s="1737"/>
      <c r="W106" s="1737"/>
      <c r="X106" s="1737"/>
      <c r="Y106" s="1738"/>
      <c r="Z106" s="1739"/>
      <c r="AA106" s="1740"/>
      <c r="AB106" s="1740"/>
      <c r="AC106" s="1740"/>
      <c r="AD106" s="1736"/>
      <c r="AE106" s="1655"/>
      <c r="AF106" s="1655"/>
      <c r="AG106" s="1655"/>
      <c r="AH106" s="1656"/>
      <c r="AI106" s="1039"/>
      <c r="AJ106" s="1737"/>
      <c r="AK106" s="1737"/>
      <c r="AL106" s="1737"/>
      <c r="AM106" s="1737"/>
      <c r="AN106" s="1737"/>
      <c r="AO106" s="1737"/>
      <c r="AP106" s="1737"/>
      <c r="AQ106" s="1737"/>
      <c r="AR106" s="1737"/>
      <c r="AS106" s="1737"/>
      <c r="AT106" s="1737"/>
      <c r="AU106" s="1738"/>
      <c r="AV106" s="1739"/>
      <c r="AW106" s="1740"/>
      <c r="AX106" s="1740"/>
      <c r="AY106" s="1742"/>
    </row>
    <row r="107" spans="2:51" ht="24.75" customHeight="1">
      <c r="B107" s="678"/>
      <c r="C107" s="679"/>
      <c r="D107" s="679"/>
      <c r="E107" s="679"/>
      <c r="F107" s="679"/>
      <c r="G107" s="680"/>
      <c r="H107" s="1736"/>
      <c r="I107" s="1655"/>
      <c r="J107" s="1655"/>
      <c r="K107" s="1655"/>
      <c r="L107" s="1656"/>
      <c r="M107" s="1039"/>
      <c r="N107" s="1737"/>
      <c r="O107" s="1737"/>
      <c r="P107" s="1737"/>
      <c r="Q107" s="1737"/>
      <c r="R107" s="1737"/>
      <c r="S107" s="1737"/>
      <c r="T107" s="1737"/>
      <c r="U107" s="1737"/>
      <c r="V107" s="1737"/>
      <c r="W107" s="1737"/>
      <c r="X107" s="1737"/>
      <c r="Y107" s="1738"/>
      <c r="Z107" s="1739"/>
      <c r="AA107" s="1740"/>
      <c r="AB107" s="1740"/>
      <c r="AC107" s="1740"/>
      <c r="AD107" s="1736"/>
      <c r="AE107" s="1655"/>
      <c r="AF107" s="1655"/>
      <c r="AG107" s="1655"/>
      <c r="AH107" s="1656"/>
      <c r="AI107" s="1039"/>
      <c r="AJ107" s="1737"/>
      <c r="AK107" s="1737"/>
      <c r="AL107" s="1737"/>
      <c r="AM107" s="1737"/>
      <c r="AN107" s="1737"/>
      <c r="AO107" s="1737"/>
      <c r="AP107" s="1737"/>
      <c r="AQ107" s="1737"/>
      <c r="AR107" s="1737"/>
      <c r="AS107" s="1737"/>
      <c r="AT107" s="1737"/>
      <c r="AU107" s="1738"/>
      <c r="AV107" s="1739"/>
      <c r="AW107" s="1740"/>
      <c r="AX107" s="1740"/>
      <c r="AY107" s="1742"/>
    </row>
    <row r="108" spans="2:51" ht="24.75" customHeight="1">
      <c r="B108" s="678"/>
      <c r="C108" s="679"/>
      <c r="D108" s="679"/>
      <c r="E108" s="679"/>
      <c r="F108" s="679"/>
      <c r="G108" s="680"/>
      <c r="H108" s="1736"/>
      <c r="I108" s="1655"/>
      <c r="J108" s="1655"/>
      <c r="K108" s="1655"/>
      <c r="L108" s="1656"/>
      <c r="M108" s="1039"/>
      <c r="N108" s="1737"/>
      <c r="O108" s="1737"/>
      <c r="P108" s="1737"/>
      <c r="Q108" s="1737"/>
      <c r="R108" s="1737"/>
      <c r="S108" s="1737"/>
      <c r="T108" s="1737"/>
      <c r="U108" s="1737"/>
      <c r="V108" s="1737"/>
      <c r="W108" s="1737"/>
      <c r="X108" s="1737"/>
      <c r="Y108" s="1738"/>
      <c r="Z108" s="1739"/>
      <c r="AA108" s="1740"/>
      <c r="AB108" s="1740"/>
      <c r="AC108" s="1740"/>
      <c r="AD108" s="1736"/>
      <c r="AE108" s="1655"/>
      <c r="AF108" s="1655"/>
      <c r="AG108" s="1655"/>
      <c r="AH108" s="1656"/>
      <c r="AI108" s="1039"/>
      <c r="AJ108" s="1737"/>
      <c r="AK108" s="1737"/>
      <c r="AL108" s="1737"/>
      <c r="AM108" s="1737"/>
      <c r="AN108" s="1737"/>
      <c r="AO108" s="1737"/>
      <c r="AP108" s="1737"/>
      <c r="AQ108" s="1737"/>
      <c r="AR108" s="1737"/>
      <c r="AS108" s="1737"/>
      <c r="AT108" s="1737"/>
      <c r="AU108" s="1738"/>
      <c r="AV108" s="1739"/>
      <c r="AW108" s="1740"/>
      <c r="AX108" s="1740"/>
      <c r="AY108" s="1742"/>
    </row>
    <row r="109" spans="2:51" ht="24.75" customHeight="1">
      <c r="B109" s="678"/>
      <c r="C109" s="679"/>
      <c r="D109" s="679"/>
      <c r="E109" s="679"/>
      <c r="F109" s="679"/>
      <c r="G109" s="680"/>
      <c r="H109" s="1743"/>
      <c r="I109" s="1647"/>
      <c r="J109" s="1647"/>
      <c r="K109" s="1647"/>
      <c r="L109" s="1648"/>
      <c r="M109" s="1047"/>
      <c r="N109" s="1744"/>
      <c r="O109" s="1744"/>
      <c r="P109" s="1744"/>
      <c r="Q109" s="1744"/>
      <c r="R109" s="1744"/>
      <c r="S109" s="1744"/>
      <c r="T109" s="1744"/>
      <c r="U109" s="1744"/>
      <c r="V109" s="1744"/>
      <c r="W109" s="1744"/>
      <c r="X109" s="1744"/>
      <c r="Y109" s="1745"/>
      <c r="Z109" s="1746"/>
      <c r="AA109" s="1747"/>
      <c r="AB109" s="1747"/>
      <c r="AC109" s="1747"/>
      <c r="AD109" s="1743"/>
      <c r="AE109" s="1647"/>
      <c r="AF109" s="1647"/>
      <c r="AG109" s="1647"/>
      <c r="AH109" s="1648"/>
      <c r="AI109" s="1047"/>
      <c r="AJ109" s="1744"/>
      <c r="AK109" s="1744"/>
      <c r="AL109" s="1744"/>
      <c r="AM109" s="1744"/>
      <c r="AN109" s="1744"/>
      <c r="AO109" s="1744"/>
      <c r="AP109" s="1744"/>
      <c r="AQ109" s="1744"/>
      <c r="AR109" s="1744"/>
      <c r="AS109" s="1744"/>
      <c r="AT109" s="1744"/>
      <c r="AU109" s="1745"/>
      <c r="AV109" s="1746"/>
      <c r="AW109" s="1747"/>
      <c r="AX109" s="1747"/>
      <c r="AY109" s="1748"/>
    </row>
    <row r="110" spans="2:51" ht="24.75" customHeight="1">
      <c r="B110" s="678"/>
      <c r="C110" s="679"/>
      <c r="D110" s="679"/>
      <c r="E110" s="679"/>
      <c r="F110" s="679"/>
      <c r="G110" s="680"/>
      <c r="H110" s="1749" t="s">
        <v>39</v>
      </c>
      <c r="I110" s="1552"/>
      <c r="J110" s="1552"/>
      <c r="K110" s="1552"/>
      <c r="L110" s="1552"/>
      <c r="M110" s="1054"/>
      <c r="N110" s="1750"/>
      <c r="O110" s="1750"/>
      <c r="P110" s="1750"/>
      <c r="Q110" s="1750"/>
      <c r="R110" s="1750"/>
      <c r="S110" s="1750"/>
      <c r="T110" s="1750"/>
      <c r="U110" s="1750"/>
      <c r="V110" s="1750"/>
      <c r="W110" s="1750"/>
      <c r="X110" s="1750"/>
      <c r="Y110" s="1751"/>
      <c r="Z110" s="1752">
        <f>SUM(Z102:AC109)</f>
        <v>9</v>
      </c>
      <c r="AA110" s="1753"/>
      <c r="AB110" s="1753"/>
      <c r="AC110" s="1754"/>
      <c r="AD110" s="1749" t="s">
        <v>39</v>
      </c>
      <c r="AE110" s="1552"/>
      <c r="AF110" s="1552"/>
      <c r="AG110" s="1552"/>
      <c r="AH110" s="1552"/>
      <c r="AI110" s="1054"/>
      <c r="AJ110" s="1750"/>
      <c r="AK110" s="1750"/>
      <c r="AL110" s="1750"/>
      <c r="AM110" s="1750"/>
      <c r="AN110" s="1750"/>
      <c r="AO110" s="1750"/>
      <c r="AP110" s="1750"/>
      <c r="AQ110" s="1750"/>
      <c r="AR110" s="1750"/>
      <c r="AS110" s="1750"/>
      <c r="AT110" s="1750"/>
      <c r="AU110" s="1751"/>
      <c r="AV110" s="1752">
        <f>SUM(AV102:AY109)</f>
        <v>10</v>
      </c>
      <c r="AW110" s="1753"/>
      <c r="AX110" s="1753"/>
      <c r="AY110" s="1755"/>
    </row>
    <row r="111" spans="2:51" ht="24.75" customHeight="1">
      <c r="B111" s="678"/>
      <c r="C111" s="679"/>
      <c r="D111" s="679"/>
      <c r="E111" s="679"/>
      <c r="F111" s="679"/>
      <c r="G111" s="680"/>
      <c r="H111" s="1059" t="s">
        <v>2385</v>
      </c>
      <c r="I111" s="1060"/>
      <c r="J111" s="1060"/>
      <c r="K111" s="1060"/>
      <c r="L111" s="1060"/>
      <c r="M111" s="1060"/>
      <c r="N111" s="1060"/>
      <c r="O111" s="1060"/>
      <c r="P111" s="1060"/>
      <c r="Q111" s="1060"/>
      <c r="R111" s="1060"/>
      <c r="S111" s="1060"/>
      <c r="T111" s="1060"/>
      <c r="U111" s="1060"/>
      <c r="V111" s="1060"/>
      <c r="W111" s="1060"/>
      <c r="X111" s="1060"/>
      <c r="Y111" s="1060"/>
      <c r="Z111" s="1060"/>
      <c r="AA111" s="1060"/>
      <c r="AB111" s="1060"/>
      <c r="AC111" s="1061"/>
      <c r="AD111" s="1059" t="s">
        <v>2386</v>
      </c>
      <c r="AE111" s="1060"/>
      <c r="AF111" s="1060"/>
      <c r="AG111" s="1060"/>
      <c r="AH111" s="1060"/>
      <c r="AI111" s="1060"/>
      <c r="AJ111" s="1060"/>
      <c r="AK111" s="1060"/>
      <c r="AL111" s="1060"/>
      <c r="AM111" s="1060"/>
      <c r="AN111" s="1060"/>
      <c r="AO111" s="1060"/>
      <c r="AP111" s="1060"/>
      <c r="AQ111" s="1060"/>
      <c r="AR111" s="1060"/>
      <c r="AS111" s="1060"/>
      <c r="AT111" s="1060"/>
      <c r="AU111" s="1060"/>
      <c r="AV111" s="1060"/>
      <c r="AW111" s="1060"/>
      <c r="AX111" s="1060"/>
      <c r="AY111" s="1062"/>
    </row>
    <row r="112" spans="2:51" ht="24.75" customHeight="1">
      <c r="B112" s="678"/>
      <c r="C112" s="679"/>
      <c r="D112" s="679"/>
      <c r="E112" s="679"/>
      <c r="F112" s="679"/>
      <c r="G112" s="680"/>
      <c r="H112" s="1022" t="s">
        <v>71</v>
      </c>
      <c r="I112" s="693"/>
      <c r="J112" s="693"/>
      <c r="K112" s="693"/>
      <c r="L112" s="693"/>
      <c r="M112" s="1023" t="s">
        <v>127</v>
      </c>
      <c r="N112" s="530"/>
      <c r="O112" s="530"/>
      <c r="P112" s="530"/>
      <c r="Q112" s="530"/>
      <c r="R112" s="530"/>
      <c r="S112" s="530"/>
      <c r="T112" s="530"/>
      <c r="U112" s="530"/>
      <c r="V112" s="530"/>
      <c r="W112" s="530"/>
      <c r="X112" s="530"/>
      <c r="Y112" s="554"/>
      <c r="Z112" s="1024" t="s">
        <v>128</v>
      </c>
      <c r="AA112" s="1025"/>
      <c r="AB112" s="1025"/>
      <c r="AC112" s="1026"/>
      <c r="AD112" s="1022" t="s">
        <v>71</v>
      </c>
      <c r="AE112" s="693"/>
      <c r="AF112" s="693"/>
      <c r="AG112" s="693"/>
      <c r="AH112" s="693"/>
      <c r="AI112" s="1023" t="s">
        <v>127</v>
      </c>
      <c r="AJ112" s="530"/>
      <c r="AK112" s="530"/>
      <c r="AL112" s="530"/>
      <c r="AM112" s="530"/>
      <c r="AN112" s="530"/>
      <c r="AO112" s="530"/>
      <c r="AP112" s="530"/>
      <c r="AQ112" s="530"/>
      <c r="AR112" s="530"/>
      <c r="AS112" s="530"/>
      <c r="AT112" s="530"/>
      <c r="AU112" s="554"/>
      <c r="AV112" s="1024" t="s">
        <v>128</v>
      </c>
      <c r="AW112" s="1025"/>
      <c r="AX112" s="1025"/>
      <c r="AY112" s="1027"/>
    </row>
    <row r="113" spans="2:51" ht="24.75" customHeight="1">
      <c r="B113" s="678"/>
      <c r="C113" s="679"/>
      <c r="D113" s="679"/>
      <c r="E113" s="679"/>
      <c r="F113" s="679"/>
      <c r="G113" s="680"/>
      <c r="H113" s="1729" t="s">
        <v>1561</v>
      </c>
      <c r="I113" s="1652"/>
      <c r="J113" s="1652"/>
      <c r="K113" s="1652"/>
      <c r="L113" s="1653"/>
      <c r="M113" s="1031" t="s">
        <v>2387</v>
      </c>
      <c r="N113" s="1730"/>
      <c r="O113" s="1730"/>
      <c r="P113" s="1730"/>
      <c r="Q113" s="1730"/>
      <c r="R113" s="1730"/>
      <c r="S113" s="1730"/>
      <c r="T113" s="1730"/>
      <c r="U113" s="1730"/>
      <c r="V113" s="1730"/>
      <c r="W113" s="1730"/>
      <c r="X113" s="1730"/>
      <c r="Y113" s="1731"/>
      <c r="Z113" s="1732">
        <v>6</v>
      </c>
      <c r="AA113" s="1733"/>
      <c r="AB113" s="1733"/>
      <c r="AC113" s="1734"/>
      <c r="AD113" s="1729" t="s">
        <v>2363</v>
      </c>
      <c r="AE113" s="1652"/>
      <c r="AF113" s="1652"/>
      <c r="AG113" s="1652"/>
      <c r="AH113" s="1653"/>
      <c r="AI113" s="1031" t="s">
        <v>2388</v>
      </c>
      <c r="AJ113" s="1730"/>
      <c r="AK113" s="1730"/>
      <c r="AL113" s="1730"/>
      <c r="AM113" s="1730"/>
      <c r="AN113" s="1730"/>
      <c r="AO113" s="1730"/>
      <c r="AP113" s="1730"/>
      <c r="AQ113" s="1730"/>
      <c r="AR113" s="1730"/>
      <c r="AS113" s="1730"/>
      <c r="AT113" s="1730"/>
      <c r="AU113" s="1731"/>
      <c r="AV113" s="1732">
        <v>4</v>
      </c>
      <c r="AW113" s="1733"/>
      <c r="AX113" s="1733"/>
      <c r="AY113" s="1735"/>
    </row>
    <row r="114" spans="2:51" ht="24.75" customHeight="1">
      <c r="B114" s="678"/>
      <c r="C114" s="679"/>
      <c r="D114" s="679"/>
      <c r="E114" s="679"/>
      <c r="F114" s="679"/>
      <c r="G114" s="680"/>
      <c r="H114" s="1736"/>
      <c r="I114" s="1655"/>
      <c r="J114" s="1655"/>
      <c r="K114" s="1655"/>
      <c r="L114" s="1656"/>
      <c r="M114" s="1039"/>
      <c r="N114" s="1737"/>
      <c r="O114" s="1737"/>
      <c r="P114" s="1737"/>
      <c r="Q114" s="1737"/>
      <c r="R114" s="1737"/>
      <c r="S114" s="1737"/>
      <c r="T114" s="1737"/>
      <c r="U114" s="1737"/>
      <c r="V114" s="1737"/>
      <c r="W114" s="1737"/>
      <c r="X114" s="1737"/>
      <c r="Y114" s="1738"/>
      <c r="Z114" s="1739"/>
      <c r="AA114" s="1740"/>
      <c r="AB114" s="1740"/>
      <c r="AC114" s="1741"/>
      <c r="AD114" s="1736"/>
      <c r="AE114" s="1655"/>
      <c r="AF114" s="1655"/>
      <c r="AG114" s="1655"/>
      <c r="AH114" s="1656"/>
      <c r="AI114" s="1039"/>
      <c r="AJ114" s="1737"/>
      <c r="AK114" s="1737"/>
      <c r="AL114" s="1737"/>
      <c r="AM114" s="1737"/>
      <c r="AN114" s="1737"/>
      <c r="AO114" s="1737"/>
      <c r="AP114" s="1737"/>
      <c r="AQ114" s="1737"/>
      <c r="AR114" s="1737"/>
      <c r="AS114" s="1737"/>
      <c r="AT114" s="1737"/>
      <c r="AU114" s="1738"/>
      <c r="AV114" s="1739"/>
      <c r="AW114" s="1740"/>
      <c r="AX114" s="1740"/>
      <c r="AY114" s="1742"/>
    </row>
    <row r="115" spans="2:51" ht="24.75" customHeight="1">
      <c r="B115" s="678"/>
      <c r="C115" s="679"/>
      <c r="D115" s="679"/>
      <c r="E115" s="679"/>
      <c r="F115" s="679"/>
      <c r="G115" s="680"/>
      <c r="H115" s="1736"/>
      <c r="I115" s="1655"/>
      <c r="J115" s="1655"/>
      <c r="K115" s="1655"/>
      <c r="L115" s="1656"/>
      <c r="M115" s="1039"/>
      <c r="N115" s="1737"/>
      <c r="O115" s="1737"/>
      <c r="P115" s="1737"/>
      <c r="Q115" s="1737"/>
      <c r="R115" s="1737"/>
      <c r="S115" s="1737"/>
      <c r="T115" s="1737"/>
      <c r="U115" s="1737"/>
      <c r="V115" s="1737"/>
      <c r="W115" s="1737"/>
      <c r="X115" s="1737"/>
      <c r="Y115" s="1738"/>
      <c r="Z115" s="1739"/>
      <c r="AA115" s="1740"/>
      <c r="AB115" s="1740"/>
      <c r="AC115" s="1741"/>
      <c r="AD115" s="1736"/>
      <c r="AE115" s="1655"/>
      <c r="AF115" s="1655"/>
      <c r="AG115" s="1655"/>
      <c r="AH115" s="1656"/>
      <c r="AI115" s="1039"/>
      <c r="AJ115" s="1737"/>
      <c r="AK115" s="1737"/>
      <c r="AL115" s="1737"/>
      <c r="AM115" s="1737"/>
      <c r="AN115" s="1737"/>
      <c r="AO115" s="1737"/>
      <c r="AP115" s="1737"/>
      <c r="AQ115" s="1737"/>
      <c r="AR115" s="1737"/>
      <c r="AS115" s="1737"/>
      <c r="AT115" s="1737"/>
      <c r="AU115" s="1738"/>
      <c r="AV115" s="1739"/>
      <c r="AW115" s="1740"/>
      <c r="AX115" s="1740"/>
      <c r="AY115" s="1742"/>
    </row>
    <row r="116" spans="2:51" ht="24.75" customHeight="1">
      <c r="B116" s="678"/>
      <c r="C116" s="679"/>
      <c r="D116" s="679"/>
      <c r="E116" s="679"/>
      <c r="F116" s="679"/>
      <c r="G116" s="680"/>
      <c r="H116" s="1736"/>
      <c r="I116" s="1655"/>
      <c r="J116" s="1655"/>
      <c r="K116" s="1655"/>
      <c r="L116" s="1656"/>
      <c r="M116" s="1039"/>
      <c r="N116" s="1737"/>
      <c r="O116" s="1737"/>
      <c r="P116" s="1737"/>
      <c r="Q116" s="1737"/>
      <c r="R116" s="1737"/>
      <c r="S116" s="1737"/>
      <c r="T116" s="1737"/>
      <c r="U116" s="1737"/>
      <c r="V116" s="1737"/>
      <c r="W116" s="1737"/>
      <c r="X116" s="1737"/>
      <c r="Y116" s="1738"/>
      <c r="Z116" s="1739"/>
      <c r="AA116" s="1740"/>
      <c r="AB116" s="1740"/>
      <c r="AC116" s="1741"/>
      <c r="AD116" s="1736"/>
      <c r="AE116" s="1655"/>
      <c r="AF116" s="1655"/>
      <c r="AG116" s="1655"/>
      <c r="AH116" s="1656"/>
      <c r="AI116" s="1039"/>
      <c r="AJ116" s="1737"/>
      <c r="AK116" s="1737"/>
      <c r="AL116" s="1737"/>
      <c r="AM116" s="1737"/>
      <c r="AN116" s="1737"/>
      <c r="AO116" s="1737"/>
      <c r="AP116" s="1737"/>
      <c r="AQ116" s="1737"/>
      <c r="AR116" s="1737"/>
      <c r="AS116" s="1737"/>
      <c r="AT116" s="1737"/>
      <c r="AU116" s="1738"/>
      <c r="AV116" s="1739"/>
      <c r="AW116" s="1740"/>
      <c r="AX116" s="1740"/>
      <c r="AY116" s="1742"/>
    </row>
    <row r="117" spans="2:51" ht="24.75" customHeight="1">
      <c r="B117" s="678"/>
      <c r="C117" s="679"/>
      <c r="D117" s="679"/>
      <c r="E117" s="679"/>
      <c r="F117" s="679"/>
      <c r="G117" s="680"/>
      <c r="H117" s="1736"/>
      <c r="I117" s="1655"/>
      <c r="J117" s="1655"/>
      <c r="K117" s="1655"/>
      <c r="L117" s="1656"/>
      <c r="M117" s="1039"/>
      <c r="N117" s="1737"/>
      <c r="O117" s="1737"/>
      <c r="P117" s="1737"/>
      <c r="Q117" s="1737"/>
      <c r="R117" s="1737"/>
      <c r="S117" s="1737"/>
      <c r="T117" s="1737"/>
      <c r="U117" s="1737"/>
      <c r="V117" s="1737"/>
      <c r="W117" s="1737"/>
      <c r="X117" s="1737"/>
      <c r="Y117" s="1738"/>
      <c r="Z117" s="1739"/>
      <c r="AA117" s="1740"/>
      <c r="AB117" s="1740"/>
      <c r="AC117" s="1740"/>
      <c r="AD117" s="1736"/>
      <c r="AE117" s="1655"/>
      <c r="AF117" s="1655"/>
      <c r="AG117" s="1655"/>
      <c r="AH117" s="1656"/>
      <c r="AI117" s="1039"/>
      <c r="AJ117" s="1737"/>
      <c r="AK117" s="1737"/>
      <c r="AL117" s="1737"/>
      <c r="AM117" s="1737"/>
      <c r="AN117" s="1737"/>
      <c r="AO117" s="1737"/>
      <c r="AP117" s="1737"/>
      <c r="AQ117" s="1737"/>
      <c r="AR117" s="1737"/>
      <c r="AS117" s="1737"/>
      <c r="AT117" s="1737"/>
      <c r="AU117" s="1738"/>
      <c r="AV117" s="1739"/>
      <c r="AW117" s="1740"/>
      <c r="AX117" s="1740"/>
      <c r="AY117" s="1742"/>
    </row>
    <row r="118" spans="2:51" ht="24.75" customHeight="1">
      <c r="B118" s="678"/>
      <c r="C118" s="679"/>
      <c r="D118" s="679"/>
      <c r="E118" s="679"/>
      <c r="F118" s="679"/>
      <c r="G118" s="680"/>
      <c r="H118" s="1736"/>
      <c r="I118" s="1655"/>
      <c r="J118" s="1655"/>
      <c r="K118" s="1655"/>
      <c r="L118" s="1656"/>
      <c r="M118" s="1039"/>
      <c r="N118" s="1737"/>
      <c r="O118" s="1737"/>
      <c r="P118" s="1737"/>
      <c r="Q118" s="1737"/>
      <c r="R118" s="1737"/>
      <c r="S118" s="1737"/>
      <c r="T118" s="1737"/>
      <c r="U118" s="1737"/>
      <c r="V118" s="1737"/>
      <c r="W118" s="1737"/>
      <c r="X118" s="1737"/>
      <c r="Y118" s="1738"/>
      <c r="Z118" s="1739"/>
      <c r="AA118" s="1740"/>
      <c r="AB118" s="1740"/>
      <c r="AC118" s="1740"/>
      <c r="AD118" s="1736"/>
      <c r="AE118" s="1655"/>
      <c r="AF118" s="1655"/>
      <c r="AG118" s="1655"/>
      <c r="AH118" s="1656"/>
      <c r="AI118" s="1039"/>
      <c r="AJ118" s="1737"/>
      <c r="AK118" s="1737"/>
      <c r="AL118" s="1737"/>
      <c r="AM118" s="1737"/>
      <c r="AN118" s="1737"/>
      <c r="AO118" s="1737"/>
      <c r="AP118" s="1737"/>
      <c r="AQ118" s="1737"/>
      <c r="AR118" s="1737"/>
      <c r="AS118" s="1737"/>
      <c r="AT118" s="1737"/>
      <c r="AU118" s="1738"/>
      <c r="AV118" s="1739"/>
      <c r="AW118" s="1740"/>
      <c r="AX118" s="1740"/>
      <c r="AY118" s="1742"/>
    </row>
    <row r="119" spans="2:51" ht="24.75" customHeight="1">
      <c r="B119" s="678"/>
      <c r="C119" s="679"/>
      <c r="D119" s="679"/>
      <c r="E119" s="679"/>
      <c r="F119" s="679"/>
      <c r="G119" s="680"/>
      <c r="H119" s="1736"/>
      <c r="I119" s="1655"/>
      <c r="J119" s="1655"/>
      <c r="K119" s="1655"/>
      <c r="L119" s="1656"/>
      <c r="M119" s="1039"/>
      <c r="N119" s="1737"/>
      <c r="O119" s="1737"/>
      <c r="P119" s="1737"/>
      <c r="Q119" s="1737"/>
      <c r="R119" s="1737"/>
      <c r="S119" s="1737"/>
      <c r="T119" s="1737"/>
      <c r="U119" s="1737"/>
      <c r="V119" s="1737"/>
      <c r="W119" s="1737"/>
      <c r="X119" s="1737"/>
      <c r="Y119" s="1738"/>
      <c r="Z119" s="1739"/>
      <c r="AA119" s="1740"/>
      <c r="AB119" s="1740"/>
      <c r="AC119" s="1740"/>
      <c r="AD119" s="1736"/>
      <c r="AE119" s="1655"/>
      <c r="AF119" s="1655"/>
      <c r="AG119" s="1655"/>
      <c r="AH119" s="1656"/>
      <c r="AI119" s="1039"/>
      <c r="AJ119" s="1737"/>
      <c r="AK119" s="1737"/>
      <c r="AL119" s="1737"/>
      <c r="AM119" s="1737"/>
      <c r="AN119" s="1737"/>
      <c r="AO119" s="1737"/>
      <c r="AP119" s="1737"/>
      <c r="AQ119" s="1737"/>
      <c r="AR119" s="1737"/>
      <c r="AS119" s="1737"/>
      <c r="AT119" s="1737"/>
      <c r="AU119" s="1738"/>
      <c r="AV119" s="1739"/>
      <c r="AW119" s="1740"/>
      <c r="AX119" s="1740"/>
      <c r="AY119" s="1742"/>
    </row>
    <row r="120" spans="2:51" ht="24.75" customHeight="1">
      <c r="B120" s="678"/>
      <c r="C120" s="679"/>
      <c r="D120" s="679"/>
      <c r="E120" s="679"/>
      <c r="F120" s="679"/>
      <c r="G120" s="680"/>
      <c r="H120" s="1743"/>
      <c r="I120" s="1647"/>
      <c r="J120" s="1647"/>
      <c r="K120" s="1647"/>
      <c r="L120" s="1648"/>
      <c r="M120" s="1047"/>
      <c r="N120" s="1744"/>
      <c r="O120" s="1744"/>
      <c r="P120" s="1744"/>
      <c r="Q120" s="1744"/>
      <c r="R120" s="1744"/>
      <c r="S120" s="1744"/>
      <c r="T120" s="1744"/>
      <c r="U120" s="1744"/>
      <c r="V120" s="1744"/>
      <c r="W120" s="1744"/>
      <c r="X120" s="1744"/>
      <c r="Y120" s="1745"/>
      <c r="Z120" s="1746"/>
      <c r="AA120" s="1747"/>
      <c r="AB120" s="1747"/>
      <c r="AC120" s="1747"/>
      <c r="AD120" s="1743"/>
      <c r="AE120" s="1647"/>
      <c r="AF120" s="1647"/>
      <c r="AG120" s="1647"/>
      <c r="AH120" s="1648"/>
      <c r="AI120" s="1047"/>
      <c r="AJ120" s="1744"/>
      <c r="AK120" s="1744"/>
      <c r="AL120" s="1744"/>
      <c r="AM120" s="1744"/>
      <c r="AN120" s="1744"/>
      <c r="AO120" s="1744"/>
      <c r="AP120" s="1744"/>
      <c r="AQ120" s="1744"/>
      <c r="AR120" s="1744"/>
      <c r="AS120" s="1744"/>
      <c r="AT120" s="1744"/>
      <c r="AU120" s="1745"/>
      <c r="AV120" s="1746"/>
      <c r="AW120" s="1747"/>
      <c r="AX120" s="1747"/>
      <c r="AY120" s="1748"/>
    </row>
    <row r="121" spans="2:51" ht="24.75" customHeight="1" thickBot="1">
      <c r="B121" s="1066"/>
      <c r="C121" s="1067"/>
      <c r="D121" s="1067"/>
      <c r="E121" s="1067"/>
      <c r="F121" s="1067"/>
      <c r="G121" s="1068"/>
      <c r="H121" s="1771" t="s">
        <v>39</v>
      </c>
      <c r="I121" s="1772"/>
      <c r="J121" s="1772"/>
      <c r="K121" s="1772"/>
      <c r="L121" s="1772"/>
      <c r="M121" s="1071"/>
      <c r="N121" s="1773"/>
      <c r="O121" s="1773"/>
      <c r="P121" s="1773"/>
      <c r="Q121" s="1773"/>
      <c r="R121" s="1773"/>
      <c r="S121" s="1773"/>
      <c r="T121" s="1773"/>
      <c r="U121" s="1773"/>
      <c r="V121" s="1773"/>
      <c r="W121" s="1773"/>
      <c r="X121" s="1773"/>
      <c r="Y121" s="1774"/>
      <c r="Z121" s="1775">
        <f>SUM(Z113:AC120)</f>
        <v>6</v>
      </c>
      <c r="AA121" s="1776"/>
      <c r="AB121" s="1776"/>
      <c r="AC121" s="1777"/>
      <c r="AD121" s="1771" t="s">
        <v>39</v>
      </c>
      <c r="AE121" s="1772"/>
      <c r="AF121" s="1772"/>
      <c r="AG121" s="1772"/>
      <c r="AH121" s="1772"/>
      <c r="AI121" s="1071"/>
      <c r="AJ121" s="1773"/>
      <c r="AK121" s="1773"/>
      <c r="AL121" s="1773"/>
      <c r="AM121" s="1773"/>
      <c r="AN121" s="1773"/>
      <c r="AO121" s="1773"/>
      <c r="AP121" s="1773"/>
      <c r="AQ121" s="1773"/>
      <c r="AR121" s="1773"/>
      <c r="AS121" s="1773"/>
      <c r="AT121" s="1773"/>
      <c r="AU121" s="1774"/>
      <c r="AV121" s="1775">
        <f>SUM(AV113:AY120)</f>
        <v>4</v>
      </c>
      <c r="AW121" s="1776"/>
      <c r="AX121" s="1776"/>
      <c r="AY121" s="1778"/>
    </row>
    <row r="124" spans="2:51" ht="14.4">
      <c r="C124" s="1078" t="s">
        <v>143</v>
      </c>
    </row>
    <row r="125" spans="2:51">
      <c r="C125" s="1532" t="s">
        <v>144</v>
      </c>
    </row>
    <row r="126" spans="2:51" ht="34.549999999999997" customHeight="1">
      <c r="B126" s="1779"/>
      <c r="C126" s="1779"/>
      <c r="D126" s="1780" t="s">
        <v>145</v>
      </c>
      <c r="E126" s="1780"/>
      <c r="F126" s="1780"/>
      <c r="G126" s="1780"/>
      <c r="H126" s="1780"/>
      <c r="I126" s="1780"/>
      <c r="J126" s="1780"/>
      <c r="K126" s="1780"/>
      <c r="L126" s="1780"/>
      <c r="M126" s="1780"/>
      <c r="N126" s="1780" t="s">
        <v>146</v>
      </c>
      <c r="O126" s="1780"/>
      <c r="P126" s="1780"/>
      <c r="Q126" s="1780"/>
      <c r="R126" s="1780"/>
      <c r="S126" s="1780"/>
      <c r="T126" s="1780"/>
      <c r="U126" s="1780"/>
      <c r="V126" s="1780"/>
      <c r="W126" s="1780"/>
      <c r="X126" s="1780"/>
      <c r="Y126" s="1780"/>
      <c r="Z126" s="1780"/>
      <c r="AA126" s="1780"/>
      <c r="AB126" s="1780"/>
      <c r="AC126" s="1780"/>
      <c r="AD126" s="1780"/>
      <c r="AE126" s="1780"/>
      <c r="AF126" s="1780"/>
      <c r="AG126" s="1780"/>
      <c r="AH126" s="1780"/>
      <c r="AI126" s="1780"/>
      <c r="AJ126" s="1780"/>
      <c r="AK126" s="1780"/>
      <c r="AL126" s="1781" t="s">
        <v>147</v>
      </c>
      <c r="AM126" s="1780"/>
      <c r="AN126" s="1780"/>
      <c r="AO126" s="1780"/>
      <c r="AP126" s="1780"/>
      <c r="AQ126" s="1780"/>
      <c r="AR126" s="1780" t="s">
        <v>148</v>
      </c>
      <c r="AS126" s="1780"/>
      <c r="AT126" s="1780"/>
      <c r="AU126" s="1780"/>
      <c r="AV126" s="1780" t="s">
        <v>149</v>
      </c>
      <c r="AW126" s="1780"/>
      <c r="AX126" s="1780"/>
    </row>
    <row r="127" spans="2:51" ht="38.950000000000003" customHeight="1">
      <c r="B127" s="1779">
        <v>1</v>
      </c>
      <c r="C127" s="1779">
        <v>1</v>
      </c>
      <c r="D127" s="1782" t="s">
        <v>406</v>
      </c>
      <c r="E127" s="1782"/>
      <c r="F127" s="1782"/>
      <c r="G127" s="1782"/>
      <c r="H127" s="1782"/>
      <c r="I127" s="1782"/>
      <c r="J127" s="1782"/>
      <c r="K127" s="1782"/>
      <c r="L127" s="1782"/>
      <c r="M127" s="1782"/>
      <c r="N127" s="1786" t="s">
        <v>2389</v>
      </c>
      <c r="O127" s="1787"/>
      <c r="P127" s="1787"/>
      <c r="Q127" s="1787"/>
      <c r="R127" s="1787"/>
      <c r="S127" s="1787"/>
      <c r="T127" s="1787"/>
      <c r="U127" s="1787"/>
      <c r="V127" s="1787"/>
      <c r="W127" s="1787"/>
      <c r="X127" s="1787"/>
      <c r="Y127" s="1787"/>
      <c r="Z127" s="1787"/>
      <c r="AA127" s="1787"/>
      <c r="AB127" s="1787"/>
      <c r="AC127" s="1787"/>
      <c r="AD127" s="1787"/>
      <c r="AE127" s="1787"/>
      <c r="AF127" s="1787"/>
      <c r="AG127" s="1787"/>
      <c r="AH127" s="1787"/>
      <c r="AI127" s="1787"/>
      <c r="AJ127" s="1787"/>
      <c r="AK127" s="1788"/>
      <c r="AL127" s="1785">
        <v>271</v>
      </c>
      <c r="AM127" s="1782"/>
      <c r="AN127" s="1782"/>
      <c r="AO127" s="1782"/>
      <c r="AP127" s="1782"/>
      <c r="AQ127" s="1782"/>
      <c r="AR127" s="3674" t="s">
        <v>2390</v>
      </c>
      <c r="AS127" s="1756"/>
      <c r="AT127" s="1756"/>
      <c r="AU127" s="1757"/>
      <c r="AV127" s="3674" t="s">
        <v>280</v>
      </c>
      <c r="AW127" s="1756"/>
      <c r="AX127" s="1757"/>
    </row>
    <row r="128" spans="2:51" ht="38.299999999999997" customHeight="1">
      <c r="B128" s="1779">
        <v>2</v>
      </c>
      <c r="C128" s="1779">
        <v>1</v>
      </c>
      <c r="D128" s="1782" t="s">
        <v>570</v>
      </c>
      <c r="E128" s="1782"/>
      <c r="F128" s="1782"/>
      <c r="G128" s="1782"/>
      <c r="H128" s="1782"/>
      <c r="I128" s="1782"/>
      <c r="J128" s="1782"/>
      <c r="K128" s="1782"/>
      <c r="L128" s="1782"/>
      <c r="M128" s="1782"/>
      <c r="N128" s="1786" t="s">
        <v>2389</v>
      </c>
      <c r="O128" s="1787"/>
      <c r="P128" s="1787"/>
      <c r="Q128" s="1787"/>
      <c r="R128" s="1787"/>
      <c r="S128" s="1787"/>
      <c r="T128" s="1787"/>
      <c r="U128" s="1787"/>
      <c r="V128" s="1787"/>
      <c r="W128" s="1787"/>
      <c r="X128" s="1787"/>
      <c r="Y128" s="1787"/>
      <c r="Z128" s="1787"/>
      <c r="AA128" s="1787"/>
      <c r="AB128" s="1787"/>
      <c r="AC128" s="1787"/>
      <c r="AD128" s="1787"/>
      <c r="AE128" s="1787"/>
      <c r="AF128" s="1787"/>
      <c r="AG128" s="1787"/>
      <c r="AH128" s="1787"/>
      <c r="AI128" s="1787"/>
      <c r="AJ128" s="1787"/>
      <c r="AK128" s="1788"/>
      <c r="AL128" s="1785">
        <v>42</v>
      </c>
      <c r="AM128" s="1782"/>
      <c r="AN128" s="1782"/>
      <c r="AO128" s="1782"/>
      <c r="AP128" s="1782"/>
      <c r="AQ128" s="1782"/>
      <c r="AR128" s="4600"/>
      <c r="AS128" s="3256"/>
      <c r="AT128" s="3256"/>
      <c r="AU128" s="3194"/>
      <c r="AV128" s="4600"/>
      <c r="AW128" s="3256"/>
      <c r="AX128" s="3194"/>
    </row>
    <row r="129" spans="2:92" ht="51.05" customHeight="1">
      <c r="B129" s="1779">
        <v>3</v>
      </c>
      <c r="C129" s="1779">
        <v>1</v>
      </c>
      <c r="D129" s="1789" t="s">
        <v>404</v>
      </c>
      <c r="E129" s="1548"/>
      <c r="F129" s="1548"/>
      <c r="G129" s="1548"/>
      <c r="H129" s="1548"/>
      <c r="I129" s="1548"/>
      <c r="J129" s="1548"/>
      <c r="K129" s="1548"/>
      <c r="L129" s="1548"/>
      <c r="M129" s="1790"/>
      <c r="N129" s="1786" t="s">
        <v>2389</v>
      </c>
      <c r="O129" s="1787"/>
      <c r="P129" s="1787"/>
      <c r="Q129" s="1787"/>
      <c r="R129" s="1787"/>
      <c r="S129" s="1787"/>
      <c r="T129" s="1787"/>
      <c r="U129" s="1787"/>
      <c r="V129" s="1787"/>
      <c r="W129" s="1787"/>
      <c r="X129" s="1787"/>
      <c r="Y129" s="1787"/>
      <c r="Z129" s="1787"/>
      <c r="AA129" s="1787"/>
      <c r="AB129" s="1787"/>
      <c r="AC129" s="1787"/>
      <c r="AD129" s="1787"/>
      <c r="AE129" s="1787"/>
      <c r="AF129" s="1787"/>
      <c r="AG129" s="1787"/>
      <c r="AH129" s="1787"/>
      <c r="AI129" s="1787"/>
      <c r="AJ129" s="1787"/>
      <c r="AK129" s="1788"/>
      <c r="AL129" s="1786">
        <v>8</v>
      </c>
      <c r="AM129" s="1787"/>
      <c r="AN129" s="1787"/>
      <c r="AO129" s="1787"/>
      <c r="AP129" s="1787"/>
      <c r="AQ129" s="1788"/>
      <c r="AR129" s="4600"/>
      <c r="AS129" s="3256"/>
      <c r="AT129" s="3256"/>
      <c r="AU129" s="3194"/>
      <c r="AV129" s="4600"/>
      <c r="AW129" s="3256"/>
      <c r="AX129" s="3194"/>
    </row>
    <row r="130" spans="2:92" ht="47.95" customHeight="1">
      <c r="B130" s="1779">
        <v>4</v>
      </c>
      <c r="C130" s="1779">
        <v>1</v>
      </c>
      <c r="D130" s="1782" t="s">
        <v>2391</v>
      </c>
      <c r="E130" s="1782"/>
      <c r="F130" s="1782"/>
      <c r="G130" s="1782"/>
      <c r="H130" s="1782"/>
      <c r="I130" s="1782"/>
      <c r="J130" s="1782"/>
      <c r="K130" s="1782"/>
      <c r="L130" s="1782"/>
      <c r="M130" s="1782"/>
      <c r="N130" s="1786" t="s">
        <v>2389</v>
      </c>
      <c r="O130" s="1787"/>
      <c r="P130" s="1787"/>
      <c r="Q130" s="1787"/>
      <c r="R130" s="1787"/>
      <c r="S130" s="1787"/>
      <c r="T130" s="1787"/>
      <c r="U130" s="1787"/>
      <c r="V130" s="1787"/>
      <c r="W130" s="1787"/>
      <c r="X130" s="1787"/>
      <c r="Y130" s="1787"/>
      <c r="Z130" s="1787"/>
      <c r="AA130" s="1787"/>
      <c r="AB130" s="1787"/>
      <c r="AC130" s="1787"/>
      <c r="AD130" s="1787"/>
      <c r="AE130" s="1787"/>
      <c r="AF130" s="1787"/>
      <c r="AG130" s="1787"/>
      <c r="AH130" s="1787"/>
      <c r="AI130" s="1787"/>
      <c r="AJ130" s="1787"/>
      <c r="AK130" s="1788"/>
      <c r="AL130" s="1786">
        <v>6</v>
      </c>
      <c r="AM130" s="1787"/>
      <c r="AN130" s="1787"/>
      <c r="AO130" s="1787"/>
      <c r="AP130" s="1787"/>
      <c r="AQ130" s="1788"/>
      <c r="AR130" s="1602"/>
      <c r="AS130" s="2288"/>
      <c r="AT130" s="2288"/>
      <c r="AU130" s="3962"/>
      <c r="AV130" s="1602"/>
      <c r="AW130" s="2288"/>
      <c r="AX130" s="3962"/>
    </row>
    <row r="132" spans="2:92" ht="23.25" hidden="1" customHeight="1">
      <c r="B132" s="1532" t="s">
        <v>152</v>
      </c>
    </row>
    <row r="133" spans="2:92" ht="36" hidden="1" customHeight="1">
      <c r="B133" s="1780" t="s">
        <v>153</v>
      </c>
      <c r="C133" s="1780"/>
      <c r="D133" s="1780"/>
      <c r="E133" s="1780"/>
      <c r="F133" s="1780"/>
      <c r="G133" s="1780"/>
      <c r="H133" s="1780"/>
      <c r="I133" s="1594"/>
      <c r="J133" s="1594"/>
      <c r="K133" s="1594"/>
      <c r="L133" s="1594"/>
      <c r="M133" s="1594"/>
      <c r="N133" s="1594"/>
      <c r="O133" s="1594"/>
      <c r="P133" s="1594"/>
      <c r="Q133" s="1594"/>
      <c r="R133" s="1594"/>
      <c r="S133" s="1594"/>
      <c r="T133" s="1594"/>
      <c r="U133" s="1594"/>
      <c r="V133" s="1594"/>
      <c r="W133" s="1594"/>
      <c r="X133" s="1594"/>
      <c r="Y133" s="1594"/>
    </row>
    <row r="134" spans="2:92" ht="36" hidden="1" customHeight="1">
      <c r="B134" s="1965" t="s">
        <v>291</v>
      </c>
      <c r="C134" s="1966"/>
      <c r="D134" s="1966"/>
      <c r="E134" s="1966"/>
      <c r="F134" s="1966"/>
      <c r="G134" s="1966"/>
      <c r="H134" s="1967"/>
      <c r="I134" s="1559" t="s">
        <v>155</v>
      </c>
      <c r="J134" s="1552"/>
      <c r="K134" s="1552"/>
      <c r="L134" s="1552"/>
      <c r="M134" s="1553"/>
      <c r="N134" s="1968" t="s">
        <v>156</v>
      </c>
      <c r="O134" s="1966"/>
      <c r="P134" s="1966"/>
      <c r="Q134" s="1966"/>
      <c r="R134" s="1966"/>
      <c r="S134" s="1966"/>
      <c r="T134" s="1967"/>
      <c r="U134" s="1559" t="s">
        <v>155</v>
      </c>
      <c r="V134" s="1552"/>
      <c r="W134" s="1552"/>
      <c r="X134" s="1552"/>
      <c r="Y134" s="1553"/>
      <c r="Z134" s="1968" t="s">
        <v>157</v>
      </c>
      <c r="AA134" s="1966"/>
      <c r="AB134" s="1966"/>
      <c r="AC134" s="1966"/>
      <c r="AD134" s="1966"/>
      <c r="AE134" s="1966"/>
      <c r="AF134" s="1967"/>
      <c r="AG134" s="1559" t="s">
        <v>155</v>
      </c>
      <c r="AH134" s="1552"/>
      <c r="AI134" s="1552"/>
      <c r="AJ134" s="1552"/>
      <c r="AK134" s="1553"/>
      <c r="AL134" s="1968" t="s">
        <v>158</v>
      </c>
      <c r="AM134" s="1966"/>
      <c r="AN134" s="1966"/>
      <c r="AO134" s="1966"/>
      <c r="AP134" s="1966"/>
      <c r="AQ134" s="1966"/>
      <c r="AR134" s="1967"/>
      <c r="AS134" s="1559" t="s">
        <v>155</v>
      </c>
      <c r="AT134" s="1552"/>
      <c r="AU134" s="1552"/>
      <c r="AV134" s="1552"/>
      <c r="AW134" s="1553"/>
    </row>
    <row r="135" spans="2:92" ht="36" hidden="1" customHeight="1">
      <c r="B135" s="1968" t="s">
        <v>159</v>
      </c>
      <c r="C135" s="1966"/>
      <c r="D135" s="1966"/>
      <c r="E135" s="1966"/>
      <c r="F135" s="1966"/>
      <c r="G135" s="1966"/>
      <c r="H135" s="1967"/>
      <c r="I135" s="1789"/>
      <c r="J135" s="1548"/>
      <c r="K135" s="1548"/>
      <c r="L135" s="1548"/>
      <c r="M135" s="1790"/>
      <c r="N135" s="1968" t="s">
        <v>160</v>
      </c>
      <c r="O135" s="1966"/>
      <c r="P135" s="1966"/>
      <c r="Q135" s="1966"/>
      <c r="R135" s="1966"/>
      <c r="S135" s="1966"/>
      <c r="T135" s="1967"/>
      <c r="U135" s="1789"/>
      <c r="V135" s="1548"/>
      <c r="W135" s="1548"/>
      <c r="X135" s="1548"/>
      <c r="Y135" s="1790"/>
      <c r="Z135" s="1968" t="s">
        <v>161</v>
      </c>
      <c r="AA135" s="1966"/>
      <c r="AB135" s="1966"/>
      <c r="AC135" s="1966"/>
      <c r="AD135" s="1966"/>
      <c r="AE135" s="1966"/>
      <c r="AF135" s="1967"/>
      <c r="AG135" s="1789"/>
      <c r="AH135" s="1548"/>
      <c r="AI135" s="1548"/>
      <c r="AJ135" s="1548"/>
      <c r="AK135" s="1790"/>
      <c r="AL135" s="1965" t="s">
        <v>162</v>
      </c>
      <c r="AM135" s="1966"/>
      <c r="AN135" s="1966"/>
      <c r="AO135" s="1966"/>
      <c r="AP135" s="1966"/>
      <c r="AQ135" s="1966"/>
      <c r="AR135" s="1967"/>
      <c r="AS135" s="1789"/>
      <c r="AT135" s="1548"/>
      <c r="AU135" s="1548"/>
      <c r="AV135" s="1548"/>
      <c r="AW135" s="1790"/>
    </row>
    <row r="136" spans="2:92">
      <c r="C136" s="1532" t="s">
        <v>163</v>
      </c>
    </row>
    <row r="137" spans="2:92" ht="34.549999999999997" customHeight="1">
      <c r="B137" s="1779"/>
      <c r="C137" s="1779"/>
      <c r="D137" s="1780" t="s">
        <v>145</v>
      </c>
      <c r="E137" s="1780"/>
      <c r="F137" s="1780"/>
      <c r="G137" s="1780"/>
      <c r="H137" s="1780"/>
      <c r="I137" s="1780"/>
      <c r="J137" s="1780"/>
      <c r="K137" s="1780"/>
      <c r="L137" s="1780"/>
      <c r="M137" s="1780"/>
      <c r="N137" s="1780" t="s">
        <v>146</v>
      </c>
      <c r="O137" s="1780"/>
      <c r="P137" s="1780"/>
      <c r="Q137" s="1780"/>
      <c r="R137" s="1780"/>
      <c r="S137" s="1780"/>
      <c r="T137" s="1780"/>
      <c r="U137" s="1780"/>
      <c r="V137" s="1780"/>
      <c r="W137" s="1780"/>
      <c r="X137" s="1780"/>
      <c r="Y137" s="1780"/>
      <c r="Z137" s="1780"/>
      <c r="AA137" s="1780"/>
      <c r="AB137" s="1780"/>
      <c r="AC137" s="1780"/>
      <c r="AD137" s="1780"/>
      <c r="AE137" s="1780"/>
      <c r="AF137" s="1780"/>
      <c r="AG137" s="1780"/>
      <c r="AH137" s="1780"/>
      <c r="AI137" s="1780"/>
      <c r="AJ137" s="1780"/>
      <c r="AK137" s="1780"/>
      <c r="AL137" s="1781" t="s">
        <v>147</v>
      </c>
      <c r="AM137" s="1780"/>
      <c r="AN137" s="1780"/>
      <c r="AO137" s="1780"/>
      <c r="AP137" s="1780"/>
      <c r="AQ137" s="1780"/>
      <c r="AR137" s="1780" t="s">
        <v>148</v>
      </c>
      <c r="AS137" s="1780"/>
      <c r="AT137" s="1780"/>
      <c r="AU137" s="1780"/>
      <c r="AV137" s="1780" t="s">
        <v>149</v>
      </c>
      <c r="AW137" s="1780"/>
      <c r="AX137" s="1780"/>
    </row>
    <row r="138" spans="2:92" ht="24.05" customHeight="1">
      <c r="B138" s="1779">
        <v>1</v>
      </c>
      <c r="C138" s="1779">
        <v>1</v>
      </c>
      <c r="D138" s="2224" t="s">
        <v>2392</v>
      </c>
      <c r="E138" s="2224"/>
      <c r="F138" s="2224"/>
      <c r="G138" s="2224"/>
      <c r="H138" s="2224"/>
      <c r="I138" s="2224"/>
      <c r="J138" s="2224"/>
      <c r="K138" s="2224"/>
      <c r="L138" s="2224"/>
      <c r="M138" s="2224"/>
      <c r="N138" s="1782" t="s">
        <v>2393</v>
      </c>
      <c r="O138" s="1782"/>
      <c r="P138" s="1782"/>
      <c r="Q138" s="1782"/>
      <c r="R138" s="1782"/>
      <c r="S138" s="1782"/>
      <c r="T138" s="1782"/>
      <c r="U138" s="1782"/>
      <c r="V138" s="1782"/>
      <c r="W138" s="1782"/>
      <c r="X138" s="1782"/>
      <c r="Y138" s="1782"/>
      <c r="Z138" s="1782"/>
      <c r="AA138" s="1782"/>
      <c r="AB138" s="1782"/>
      <c r="AC138" s="1782"/>
      <c r="AD138" s="1782"/>
      <c r="AE138" s="1782"/>
      <c r="AF138" s="1782"/>
      <c r="AG138" s="1782"/>
      <c r="AH138" s="1782"/>
      <c r="AI138" s="1782"/>
      <c r="AJ138" s="1782"/>
      <c r="AK138" s="1782"/>
      <c r="AL138" s="1785">
        <v>265</v>
      </c>
      <c r="AM138" s="1782"/>
      <c r="AN138" s="1782"/>
      <c r="AO138" s="1782"/>
      <c r="AP138" s="1782"/>
      <c r="AQ138" s="1782"/>
      <c r="AR138" s="1782" t="s">
        <v>166</v>
      </c>
      <c r="AS138" s="1782"/>
      <c r="AT138" s="1782"/>
      <c r="AU138" s="1782"/>
      <c r="AV138" s="1782"/>
      <c r="AW138" s="1782"/>
      <c r="AX138" s="1782"/>
    </row>
    <row r="139" spans="2:92" ht="24.05" customHeight="1">
      <c r="B139" s="1779">
        <v>2</v>
      </c>
      <c r="C139" s="1779">
        <v>1</v>
      </c>
      <c r="D139" s="2224" t="s">
        <v>2394</v>
      </c>
      <c r="E139" s="2224"/>
      <c r="F139" s="2224"/>
      <c r="G139" s="2224"/>
      <c r="H139" s="2224"/>
      <c r="I139" s="2224"/>
      <c r="J139" s="2224"/>
      <c r="K139" s="2224"/>
      <c r="L139" s="2224"/>
      <c r="M139" s="2224"/>
      <c r="N139" s="1782" t="s">
        <v>2395</v>
      </c>
      <c r="O139" s="1782"/>
      <c r="P139" s="1782"/>
      <c r="Q139" s="1782"/>
      <c r="R139" s="1782"/>
      <c r="S139" s="1782"/>
      <c r="T139" s="1782"/>
      <c r="U139" s="1782"/>
      <c r="V139" s="1782"/>
      <c r="W139" s="1782"/>
      <c r="X139" s="1782"/>
      <c r="Y139" s="1782"/>
      <c r="Z139" s="1782"/>
      <c r="AA139" s="1782"/>
      <c r="AB139" s="1782"/>
      <c r="AC139" s="1782"/>
      <c r="AD139" s="1782"/>
      <c r="AE139" s="1782"/>
      <c r="AF139" s="1782"/>
      <c r="AG139" s="1782"/>
      <c r="AH139" s="1782"/>
      <c r="AI139" s="1782"/>
      <c r="AJ139" s="1782"/>
      <c r="AK139" s="1782"/>
      <c r="AL139" s="1785">
        <v>18</v>
      </c>
      <c r="AM139" s="1782"/>
      <c r="AN139" s="1782"/>
      <c r="AO139" s="1782"/>
      <c r="AP139" s="1782"/>
      <c r="AQ139" s="1782"/>
      <c r="AR139" s="1782" t="s">
        <v>166</v>
      </c>
      <c r="AS139" s="1782"/>
      <c r="AT139" s="1782"/>
      <c r="AU139" s="1782"/>
      <c r="AV139" s="1782"/>
      <c r="AW139" s="1782"/>
      <c r="AX139" s="1782"/>
    </row>
    <row r="140" spans="2:92" ht="24.05" customHeight="1">
      <c r="B140" s="1779">
        <v>3</v>
      </c>
      <c r="C140" s="1779">
        <v>1</v>
      </c>
      <c r="D140" s="1782" t="s">
        <v>2396</v>
      </c>
      <c r="E140" s="1782"/>
      <c r="F140" s="1782"/>
      <c r="G140" s="1782"/>
      <c r="H140" s="1782"/>
      <c r="I140" s="1782"/>
      <c r="J140" s="1782"/>
      <c r="K140" s="1782"/>
      <c r="L140" s="1782"/>
      <c r="M140" s="1782"/>
      <c r="N140" s="1782" t="s">
        <v>2395</v>
      </c>
      <c r="O140" s="1782"/>
      <c r="P140" s="1782"/>
      <c r="Q140" s="1782"/>
      <c r="R140" s="1782"/>
      <c r="S140" s="1782"/>
      <c r="T140" s="1782"/>
      <c r="U140" s="1782"/>
      <c r="V140" s="1782"/>
      <c r="W140" s="1782"/>
      <c r="X140" s="1782"/>
      <c r="Y140" s="1782"/>
      <c r="Z140" s="1782"/>
      <c r="AA140" s="1782"/>
      <c r="AB140" s="1782"/>
      <c r="AC140" s="1782"/>
      <c r="AD140" s="1782"/>
      <c r="AE140" s="1782"/>
      <c r="AF140" s="1782"/>
      <c r="AG140" s="1782"/>
      <c r="AH140" s="1782"/>
      <c r="AI140" s="1782"/>
      <c r="AJ140" s="1782"/>
      <c r="AK140" s="1782"/>
      <c r="AL140" s="1785">
        <v>10</v>
      </c>
      <c r="AM140" s="1782"/>
      <c r="AN140" s="1782"/>
      <c r="AO140" s="1782"/>
      <c r="AP140" s="1782"/>
      <c r="AQ140" s="1782"/>
      <c r="AR140" s="1782" t="s">
        <v>166</v>
      </c>
      <c r="AS140" s="1782"/>
      <c r="AT140" s="1782"/>
      <c r="AU140" s="1782"/>
      <c r="AV140" s="1782"/>
      <c r="AW140" s="1782"/>
      <c r="AX140" s="1782"/>
    </row>
    <row r="141" spans="2:92" ht="24.05" customHeight="1">
      <c r="B141" s="1779">
        <v>4</v>
      </c>
      <c r="C141" s="1779">
        <v>1</v>
      </c>
      <c r="D141" s="1782" t="s">
        <v>2397</v>
      </c>
      <c r="E141" s="1782"/>
      <c r="F141" s="1782"/>
      <c r="G141" s="1782"/>
      <c r="H141" s="1782"/>
      <c r="I141" s="1782"/>
      <c r="J141" s="1782"/>
      <c r="K141" s="1782"/>
      <c r="L141" s="1782"/>
      <c r="M141" s="1782"/>
      <c r="N141" s="1782" t="s">
        <v>2398</v>
      </c>
      <c r="O141" s="1782"/>
      <c r="P141" s="1782"/>
      <c r="Q141" s="1782"/>
      <c r="R141" s="1782"/>
      <c r="S141" s="1782"/>
      <c r="T141" s="1782"/>
      <c r="U141" s="1782"/>
      <c r="V141" s="1782"/>
      <c r="W141" s="1782"/>
      <c r="X141" s="1782"/>
      <c r="Y141" s="1782"/>
      <c r="Z141" s="1782"/>
      <c r="AA141" s="1782"/>
      <c r="AB141" s="1782"/>
      <c r="AC141" s="1782"/>
      <c r="AD141" s="1782"/>
      <c r="AE141" s="1782"/>
      <c r="AF141" s="1782"/>
      <c r="AG141" s="1782"/>
      <c r="AH141" s="1782"/>
      <c r="AI141" s="1782"/>
      <c r="AJ141" s="1782"/>
      <c r="AK141" s="1782"/>
      <c r="AL141" s="1785">
        <v>9</v>
      </c>
      <c r="AM141" s="1782"/>
      <c r="AN141" s="1782"/>
      <c r="AO141" s="1782"/>
      <c r="AP141" s="1782"/>
      <c r="AQ141" s="1782"/>
      <c r="AR141" s="1782" t="s">
        <v>166</v>
      </c>
      <c r="AS141" s="1782"/>
      <c r="AT141" s="1782"/>
      <c r="AU141" s="1782"/>
      <c r="AV141" s="1782"/>
      <c r="AW141" s="1782"/>
      <c r="AX141" s="1782"/>
      <c r="BA141" s="4601"/>
      <c r="BB141" s="4601"/>
      <c r="BC141" s="4601"/>
      <c r="BD141" s="4601"/>
      <c r="BE141" s="4601"/>
      <c r="BF141" s="4601"/>
      <c r="BG141" s="4601"/>
      <c r="BH141" s="4601"/>
      <c r="BI141" s="4601"/>
      <c r="BJ141" s="4601"/>
      <c r="BK141" s="4601"/>
      <c r="BL141" s="4601"/>
      <c r="BM141" s="4601"/>
      <c r="BN141" s="4601"/>
      <c r="BO141" s="4601"/>
      <c r="BP141" s="4601"/>
      <c r="BQ141" s="4601"/>
      <c r="BR141" s="4601"/>
      <c r="BS141" s="4601"/>
      <c r="BT141" s="4601"/>
      <c r="BU141" s="4601"/>
      <c r="BV141" s="4601"/>
      <c r="BW141" s="4601"/>
      <c r="BX141" s="4601"/>
      <c r="BY141" s="4601"/>
      <c r="BZ141" s="4601"/>
      <c r="CA141" s="4601"/>
      <c r="CB141" s="4601"/>
      <c r="CC141" s="4601"/>
      <c r="CD141" s="4601"/>
      <c r="CE141" s="4601"/>
      <c r="CF141" s="4601"/>
      <c r="CG141" s="4601"/>
      <c r="CH141" s="4601"/>
      <c r="CI141" s="4602"/>
      <c r="CJ141" s="4601"/>
      <c r="CK141" s="4601"/>
      <c r="CL141" s="4601"/>
      <c r="CM141" s="4601"/>
      <c r="CN141" s="4601"/>
    </row>
    <row r="142" spans="2:92" ht="24.05" customHeight="1">
      <c r="B142" s="1779">
        <v>5</v>
      </c>
      <c r="C142" s="1779">
        <v>1</v>
      </c>
      <c r="D142" s="1782" t="s">
        <v>2399</v>
      </c>
      <c r="E142" s="1782"/>
      <c r="F142" s="1782"/>
      <c r="G142" s="1782"/>
      <c r="H142" s="1782"/>
      <c r="I142" s="1782"/>
      <c r="J142" s="1782"/>
      <c r="K142" s="1782"/>
      <c r="L142" s="1782"/>
      <c r="M142" s="1782"/>
      <c r="N142" s="1782" t="s">
        <v>2400</v>
      </c>
      <c r="O142" s="1782"/>
      <c r="P142" s="1782"/>
      <c r="Q142" s="1782"/>
      <c r="R142" s="1782"/>
      <c r="S142" s="1782"/>
      <c r="T142" s="1782"/>
      <c r="U142" s="1782"/>
      <c r="V142" s="1782"/>
      <c r="W142" s="1782"/>
      <c r="X142" s="1782"/>
      <c r="Y142" s="1782"/>
      <c r="Z142" s="1782"/>
      <c r="AA142" s="1782"/>
      <c r="AB142" s="1782"/>
      <c r="AC142" s="1782"/>
      <c r="AD142" s="1782"/>
      <c r="AE142" s="1782"/>
      <c r="AF142" s="1782"/>
      <c r="AG142" s="1782"/>
      <c r="AH142" s="1782"/>
      <c r="AI142" s="1782"/>
      <c r="AJ142" s="1782"/>
      <c r="AK142" s="1782"/>
      <c r="AL142" s="1785">
        <v>4</v>
      </c>
      <c r="AM142" s="1782"/>
      <c r="AN142" s="1782"/>
      <c r="AO142" s="1782"/>
      <c r="AP142" s="1782"/>
      <c r="AQ142" s="1782"/>
      <c r="AR142" s="1782" t="s">
        <v>166</v>
      </c>
      <c r="AS142" s="1782"/>
      <c r="AT142" s="1782"/>
      <c r="AU142" s="1782"/>
      <c r="AV142" s="1782"/>
      <c r="AW142" s="1782"/>
      <c r="AX142" s="1782"/>
    </row>
    <row r="144" spans="2:92">
      <c r="C144" s="1532" t="s">
        <v>766</v>
      </c>
    </row>
    <row r="145" spans="2:50">
      <c r="B145" s="1779"/>
      <c r="C145" s="1779"/>
      <c r="D145" s="1780" t="s">
        <v>145</v>
      </c>
      <c r="E145" s="1780"/>
      <c r="F145" s="1780"/>
      <c r="G145" s="1780"/>
      <c r="H145" s="1780"/>
      <c r="I145" s="1780"/>
      <c r="J145" s="1780"/>
      <c r="K145" s="1780"/>
      <c r="L145" s="1780"/>
      <c r="M145" s="1780"/>
      <c r="N145" s="1780" t="s">
        <v>146</v>
      </c>
      <c r="O145" s="1780"/>
      <c r="P145" s="1780"/>
      <c r="Q145" s="1780"/>
      <c r="R145" s="1780"/>
      <c r="S145" s="1780"/>
      <c r="T145" s="1780"/>
      <c r="U145" s="1780"/>
      <c r="V145" s="1780"/>
      <c r="W145" s="1780"/>
      <c r="X145" s="1780"/>
      <c r="Y145" s="1780"/>
      <c r="Z145" s="1780"/>
      <c r="AA145" s="1780"/>
      <c r="AB145" s="1780"/>
      <c r="AC145" s="1780"/>
      <c r="AD145" s="1780"/>
      <c r="AE145" s="1780"/>
      <c r="AF145" s="1780"/>
      <c r="AG145" s="1780"/>
      <c r="AH145" s="1780"/>
      <c r="AI145" s="1780"/>
      <c r="AJ145" s="1780"/>
      <c r="AK145" s="1780"/>
      <c r="AL145" s="1781" t="s">
        <v>147</v>
      </c>
      <c r="AM145" s="1780"/>
      <c r="AN145" s="1780"/>
      <c r="AO145" s="1780"/>
      <c r="AP145" s="1780"/>
      <c r="AQ145" s="1780"/>
      <c r="AR145" s="1780" t="s">
        <v>148</v>
      </c>
      <c r="AS145" s="1780"/>
      <c r="AT145" s="1780"/>
      <c r="AU145" s="1780"/>
      <c r="AV145" s="1780" t="s">
        <v>149</v>
      </c>
      <c r="AW145" s="1780"/>
      <c r="AX145" s="1780"/>
    </row>
    <row r="146" spans="2:50" ht="57.8" customHeight="1">
      <c r="B146" s="1779">
        <v>1</v>
      </c>
      <c r="C146" s="1779">
        <v>1</v>
      </c>
      <c r="D146" s="1782" t="s">
        <v>2401</v>
      </c>
      <c r="E146" s="1782"/>
      <c r="F146" s="1782"/>
      <c r="G146" s="1782"/>
      <c r="H146" s="1782"/>
      <c r="I146" s="1782"/>
      <c r="J146" s="1782"/>
      <c r="K146" s="1782"/>
      <c r="L146" s="1782"/>
      <c r="M146" s="1782"/>
      <c r="N146" s="1786" t="s">
        <v>2402</v>
      </c>
      <c r="O146" s="1787"/>
      <c r="P146" s="1787"/>
      <c r="Q146" s="1787"/>
      <c r="R146" s="1787"/>
      <c r="S146" s="1787"/>
      <c r="T146" s="1787"/>
      <c r="U146" s="1787"/>
      <c r="V146" s="1787"/>
      <c r="W146" s="1787"/>
      <c r="X146" s="1787"/>
      <c r="Y146" s="1787"/>
      <c r="Z146" s="1787"/>
      <c r="AA146" s="1787"/>
      <c r="AB146" s="1787"/>
      <c r="AC146" s="1787"/>
      <c r="AD146" s="1787"/>
      <c r="AE146" s="1787"/>
      <c r="AF146" s="1787"/>
      <c r="AG146" s="1787"/>
      <c r="AH146" s="1787"/>
      <c r="AI146" s="1787"/>
      <c r="AJ146" s="1787"/>
      <c r="AK146" s="1788"/>
      <c r="AL146" s="1785">
        <v>35</v>
      </c>
      <c r="AM146" s="1782"/>
      <c r="AN146" s="1782"/>
      <c r="AO146" s="1782"/>
      <c r="AP146" s="1782"/>
      <c r="AQ146" s="1782"/>
      <c r="AR146" s="1594" t="s">
        <v>2390</v>
      </c>
      <c r="AS146" s="1594"/>
      <c r="AT146" s="1594"/>
      <c r="AU146" s="1594"/>
      <c r="AV146" s="1594" t="s">
        <v>280</v>
      </c>
      <c r="AW146" s="1594"/>
      <c r="AX146" s="1594"/>
    </row>
  </sheetData>
  <mergeCells count="564">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A141:BJ141"/>
    <mergeCell ref="BK141:CH141"/>
    <mergeCell ref="CI141:CN141"/>
    <mergeCell ref="B142:C142"/>
    <mergeCell ref="D142:M142"/>
    <mergeCell ref="N142:AK142"/>
    <mergeCell ref="AL142:AQ142"/>
    <mergeCell ref="AR142:AU142"/>
    <mergeCell ref="AV142:AX142"/>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AL135:AR135"/>
    <mergeCell ref="AS135:AW135"/>
    <mergeCell ref="B137:C137"/>
    <mergeCell ref="D137:M137"/>
    <mergeCell ref="N137:AK137"/>
    <mergeCell ref="AL137:AQ137"/>
    <mergeCell ref="AR137:AU137"/>
    <mergeCell ref="AV137:AX137"/>
    <mergeCell ref="Z134:AF134"/>
    <mergeCell ref="AG134:AK134"/>
    <mergeCell ref="AL134:AR134"/>
    <mergeCell ref="AS134:AW134"/>
    <mergeCell ref="B135:H135"/>
    <mergeCell ref="I135:M135"/>
    <mergeCell ref="N135:T135"/>
    <mergeCell ref="U135:Y135"/>
    <mergeCell ref="Z135:AF135"/>
    <mergeCell ref="AG135:AK135"/>
    <mergeCell ref="B133:H133"/>
    <mergeCell ref="I133:Y133"/>
    <mergeCell ref="B134:H134"/>
    <mergeCell ref="I134:M134"/>
    <mergeCell ref="N134:T134"/>
    <mergeCell ref="U134:Y134"/>
    <mergeCell ref="B129:C129"/>
    <mergeCell ref="D129:M129"/>
    <mergeCell ref="N129:AK129"/>
    <mergeCell ref="AL129:AQ129"/>
    <mergeCell ref="B130:C130"/>
    <mergeCell ref="D130:M130"/>
    <mergeCell ref="N130:AK130"/>
    <mergeCell ref="AL130:AQ130"/>
    <mergeCell ref="B127:C127"/>
    <mergeCell ref="D127:M127"/>
    <mergeCell ref="N127:AK127"/>
    <mergeCell ref="AL127:AQ127"/>
    <mergeCell ref="AR127:AU130"/>
    <mergeCell ref="AV127:AX130"/>
    <mergeCell ref="B128:C128"/>
    <mergeCell ref="D128:M128"/>
    <mergeCell ref="N128:AK128"/>
    <mergeCell ref="AL128:AQ128"/>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21"/>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M30:R30"/>
    <mergeCell ref="S30:X30"/>
    <mergeCell ref="Y30:AY30"/>
    <mergeCell ref="D31:L31"/>
    <mergeCell ref="M31:R31"/>
    <mergeCell ref="S31:X31"/>
    <mergeCell ref="Y31:AY31"/>
    <mergeCell ref="B28:C34"/>
    <mergeCell ref="D28:L28"/>
    <mergeCell ref="M28:R28"/>
    <mergeCell ref="S28:X28"/>
    <mergeCell ref="Y28:AY28"/>
    <mergeCell ref="D29:L29"/>
    <mergeCell ref="M29:R29"/>
    <mergeCell ref="S29:X29"/>
    <mergeCell ref="Y29:AY29"/>
    <mergeCell ref="D30:L30"/>
    <mergeCell ref="AF26:AJ26"/>
    <mergeCell ref="AK26:AO26"/>
    <mergeCell ref="AP26:AT26"/>
    <mergeCell ref="AU26:AY26"/>
    <mergeCell ref="B27:G27"/>
    <mergeCell ref="H27:Y27"/>
    <mergeCell ref="Z27:AB27"/>
    <mergeCell ref="AC27:AY27"/>
    <mergeCell ref="AP24:AT24"/>
    <mergeCell ref="AU24:AY24"/>
    <mergeCell ref="H25:Y26"/>
    <mergeCell ref="Z25:AB26"/>
    <mergeCell ref="AC25:AE25"/>
    <mergeCell ref="AF25:AJ25"/>
    <mergeCell ref="AK25:AO25"/>
    <mergeCell ref="AP25:AT25"/>
    <mergeCell ref="AU25:AY25"/>
    <mergeCell ref="AC26:AE26"/>
    <mergeCell ref="AF23:AJ23"/>
    <mergeCell ref="AK23:AO23"/>
    <mergeCell ref="AP23:AT23"/>
    <mergeCell ref="AU23:AY23"/>
    <mergeCell ref="B24:G26"/>
    <mergeCell ref="H24:Y24"/>
    <mergeCell ref="Z24:AB24"/>
    <mergeCell ref="AC24:AE24"/>
    <mergeCell ref="AF24:AJ24"/>
    <mergeCell ref="AK24:AO24"/>
    <mergeCell ref="AP21:AT21"/>
    <mergeCell ref="AU21:AY21"/>
    <mergeCell ref="H22:Y23"/>
    <mergeCell ref="Z22:AB22"/>
    <mergeCell ref="AC22:AE22"/>
    <mergeCell ref="AF22:AJ22"/>
    <mergeCell ref="AK22:AO22"/>
    <mergeCell ref="AP22:AT22"/>
    <mergeCell ref="AU22:AY22"/>
    <mergeCell ref="Z23:AB23"/>
    <mergeCell ref="AP19:AT19"/>
    <mergeCell ref="AU19:AY19"/>
    <mergeCell ref="H20:Y21"/>
    <mergeCell ref="Z20:AB20"/>
    <mergeCell ref="AC20:AE20"/>
    <mergeCell ref="AF20:AJ20"/>
    <mergeCell ref="AK20:AO20"/>
    <mergeCell ref="AP20:AT20"/>
    <mergeCell ref="AU20:AY20"/>
    <mergeCell ref="Z21:AB21"/>
    <mergeCell ref="B19:G23"/>
    <mergeCell ref="H19:Y19"/>
    <mergeCell ref="Z19:AB19"/>
    <mergeCell ref="AC19:AE19"/>
    <mergeCell ref="AF19:AJ19"/>
    <mergeCell ref="AK19:AO19"/>
    <mergeCell ref="AC21:AE21"/>
    <mergeCell ref="AF21:AJ21"/>
    <mergeCell ref="AK21:AO21"/>
    <mergeCell ref="AC23:AE23"/>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1"/>
  <pageMargins left="0.62992125984251968" right="0.39370078740157483" top="0.59055118110236227" bottom="0.39370078740157483" header="0.51181102362204722" footer="0.51181102362204722"/>
  <pageSetup paperSize="9" scale="70" fitToHeight="4" orientation="portrait" r:id="rId1"/>
  <headerFooter differentFirst="1" alignWithMargins="0"/>
  <rowBreaks count="4" manualBreakCount="4">
    <brk id="35" max="50" man="1"/>
    <brk id="71" max="50" man="1"/>
    <brk id="76" max="50" man="1"/>
    <brk id="12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19"/>
  <sheetViews>
    <sheetView topLeftCell="A217" zoomScale="75" zoomScaleNormal="75" zoomScaleSheetLayoutView="100" zoomScalePageLayoutView="90" workbookViewId="0">
      <selection activeCell="A221" sqref="A221:XFD233"/>
    </sheetView>
  </sheetViews>
  <sheetFormatPr defaultRowHeight="13.1"/>
  <cols>
    <col min="1" max="2" width="2.21875" style="1532" customWidth="1"/>
    <col min="3" max="3" width="3.6640625" style="1532" customWidth="1"/>
    <col min="4" max="6" width="2.21875" style="1532" customWidth="1"/>
    <col min="7" max="7" width="1.6640625" style="1532" customWidth="1"/>
    <col min="8" max="25" width="2.21875" style="1532" customWidth="1"/>
    <col min="26" max="28" width="2.77734375" style="1532" customWidth="1"/>
    <col min="29" max="34" width="2.21875" style="1532" customWidth="1"/>
    <col min="35" max="35" width="2.6640625" style="1532" customWidth="1"/>
    <col min="36" max="36" width="3.44140625" style="1532" customWidth="1"/>
    <col min="37" max="46" width="2.6640625" style="1532" customWidth="1"/>
    <col min="47" max="47" width="3.44140625" style="1532" customWidth="1"/>
    <col min="48" max="58" width="2.21875" style="1532" customWidth="1"/>
    <col min="59" max="16384" width="8.88671875" style="1532"/>
  </cols>
  <sheetData>
    <row r="1" spans="2:51" ht="23.25" customHeight="1">
      <c r="AQ1" s="3540"/>
      <c r="AR1" s="4603" t="s">
        <v>2403</v>
      </c>
      <c r="AS1" s="4603"/>
      <c r="AT1" s="4603"/>
      <c r="AU1" s="4603"/>
      <c r="AV1" s="4603"/>
      <c r="AW1" s="4603"/>
      <c r="AX1" s="4603"/>
      <c r="AY1" s="4603"/>
    </row>
    <row r="2" spans="2:51" ht="21.8" customHeight="1" thickBot="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4" t="s">
        <v>0</v>
      </c>
      <c r="AL2" s="4"/>
      <c r="AM2" s="4"/>
      <c r="AN2" s="4"/>
      <c r="AO2" s="4"/>
      <c r="AP2" s="4"/>
      <c r="AQ2" s="4"/>
      <c r="AR2" s="4604"/>
      <c r="AS2" s="4604"/>
      <c r="AT2" s="4604"/>
      <c r="AU2" s="4604"/>
      <c r="AV2" s="4604"/>
      <c r="AW2" s="4604"/>
      <c r="AX2" s="4604"/>
      <c r="AY2" s="4604"/>
    </row>
    <row r="3" spans="2:51" ht="19" thickBot="1">
      <c r="B3" s="4605" t="s">
        <v>2404</v>
      </c>
      <c r="C3" s="4606"/>
      <c r="D3" s="4606"/>
      <c r="E3" s="4606"/>
      <c r="F3" s="4606"/>
      <c r="G3" s="4606"/>
      <c r="H3" s="4606"/>
      <c r="I3" s="4606"/>
      <c r="J3" s="4606"/>
      <c r="K3" s="4606"/>
      <c r="L3" s="4606"/>
      <c r="M3" s="4606"/>
      <c r="N3" s="4606"/>
      <c r="O3" s="4606"/>
      <c r="P3" s="4606"/>
      <c r="Q3" s="4606"/>
      <c r="R3" s="4606"/>
      <c r="S3" s="4606"/>
      <c r="T3" s="4606"/>
      <c r="U3" s="4606"/>
      <c r="V3" s="4606"/>
      <c r="W3" s="4606"/>
      <c r="X3" s="4606"/>
      <c r="Y3" s="4606"/>
      <c r="Z3" s="4606"/>
      <c r="AA3" s="4606"/>
      <c r="AB3" s="4606"/>
      <c r="AC3" s="4606"/>
      <c r="AD3" s="4606"/>
      <c r="AE3" s="4606"/>
      <c r="AF3" s="4606"/>
      <c r="AG3" s="4606"/>
      <c r="AH3" s="4606"/>
      <c r="AI3" s="4606"/>
      <c r="AJ3" s="4606"/>
      <c r="AK3" s="4606"/>
      <c r="AL3" s="4606"/>
      <c r="AM3" s="4606"/>
      <c r="AN3" s="4606"/>
      <c r="AO3" s="4606"/>
      <c r="AP3" s="4606"/>
      <c r="AQ3" s="4606"/>
      <c r="AR3" s="4606"/>
      <c r="AS3" s="4606"/>
      <c r="AT3" s="4606"/>
      <c r="AU3" s="4606"/>
      <c r="AV3" s="4606"/>
      <c r="AW3" s="4606"/>
      <c r="AX3" s="4606"/>
      <c r="AY3" s="4607"/>
    </row>
    <row r="4" spans="2:51" ht="20.95" customHeight="1">
      <c r="B4" s="512" t="s">
        <v>4</v>
      </c>
      <c r="C4" s="513"/>
      <c r="D4" s="513"/>
      <c r="E4" s="513"/>
      <c r="F4" s="513"/>
      <c r="G4" s="513"/>
      <c r="H4" s="11" t="s">
        <v>2405</v>
      </c>
      <c r="I4" s="12"/>
      <c r="J4" s="12"/>
      <c r="K4" s="12"/>
      <c r="L4" s="12"/>
      <c r="M4" s="12"/>
      <c r="N4" s="12"/>
      <c r="O4" s="12"/>
      <c r="P4" s="12"/>
      <c r="Q4" s="12"/>
      <c r="R4" s="12"/>
      <c r="S4" s="12"/>
      <c r="T4" s="12"/>
      <c r="U4" s="12"/>
      <c r="V4" s="12"/>
      <c r="W4" s="12"/>
      <c r="X4" s="12"/>
      <c r="Y4" s="12"/>
      <c r="Z4" s="13" t="s">
        <v>1914</v>
      </c>
      <c r="AA4" s="14"/>
      <c r="AB4" s="14"/>
      <c r="AC4" s="14"/>
      <c r="AD4" s="14"/>
      <c r="AE4" s="15"/>
      <c r="AF4" s="4608" t="s">
        <v>2406</v>
      </c>
      <c r="AG4" s="4609"/>
      <c r="AH4" s="4609"/>
      <c r="AI4" s="4609"/>
      <c r="AJ4" s="4609"/>
      <c r="AK4" s="4609"/>
      <c r="AL4" s="4609"/>
      <c r="AM4" s="4609"/>
      <c r="AN4" s="4609"/>
      <c r="AO4" s="4609"/>
      <c r="AP4" s="4609"/>
      <c r="AQ4" s="4610"/>
      <c r="AR4" s="19" t="s">
        <v>8</v>
      </c>
      <c r="AS4" s="14"/>
      <c r="AT4" s="14"/>
      <c r="AU4" s="14"/>
      <c r="AV4" s="14"/>
      <c r="AW4" s="14"/>
      <c r="AX4" s="14"/>
      <c r="AY4" s="20"/>
    </row>
    <row r="5" spans="2:51" ht="28.15" customHeight="1">
      <c r="B5" s="525" t="s">
        <v>9</v>
      </c>
      <c r="C5" s="526"/>
      <c r="D5" s="526"/>
      <c r="E5" s="526"/>
      <c r="F5" s="526"/>
      <c r="G5" s="527"/>
      <c r="H5" s="24" t="s">
        <v>1750</v>
      </c>
      <c r="I5" s="25"/>
      <c r="J5" s="25"/>
      <c r="K5" s="25"/>
      <c r="L5" s="25"/>
      <c r="M5" s="25"/>
      <c r="N5" s="25"/>
      <c r="O5" s="25"/>
      <c r="P5" s="25"/>
      <c r="Q5" s="25"/>
      <c r="R5" s="25"/>
      <c r="S5" s="25"/>
      <c r="T5" s="25"/>
      <c r="U5" s="25"/>
      <c r="V5" s="25"/>
      <c r="W5" s="26"/>
      <c r="X5" s="26"/>
      <c r="Y5" s="26"/>
      <c r="Z5" s="27" t="s">
        <v>11</v>
      </c>
      <c r="AA5" s="28"/>
      <c r="AB5" s="28"/>
      <c r="AC5" s="28"/>
      <c r="AD5" s="28"/>
      <c r="AE5" s="29"/>
      <c r="AF5" s="4611"/>
      <c r="AG5" s="4612"/>
      <c r="AH5" s="4612"/>
      <c r="AI5" s="4612"/>
      <c r="AJ5" s="4612"/>
      <c r="AK5" s="4612"/>
      <c r="AL5" s="4612"/>
      <c r="AM5" s="4612"/>
      <c r="AN5" s="4612"/>
      <c r="AO5" s="4612"/>
      <c r="AP5" s="4612"/>
      <c r="AQ5" s="4613"/>
      <c r="AR5" s="4614" t="s">
        <v>2407</v>
      </c>
      <c r="AS5" s="4615"/>
      <c r="AT5" s="4615"/>
      <c r="AU5" s="4615"/>
      <c r="AV5" s="4615"/>
      <c r="AW5" s="4615"/>
      <c r="AX5" s="4615"/>
      <c r="AY5" s="4616"/>
    </row>
    <row r="6" spans="2:51" ht="30.8" customHeight="1">
      <c r="B6" s="540" t="s">
        <v>13</v>
      </c>
      <c r="C6" s="541"/>
      <c r="D6" s="541"/>
      <c r="E6" s="541"/>
      <c r="F6" s="541"/>
      <c r="G6" s="541"/>
      <c r="H6" s="38" t="s">
        <v>1684</v>
      </c>
      <c r="I6" s="26"/>
      <c r="J6" s="26"/>
      <c r="K6" s="26"/>
      <c r="L6" s="26"/>
      <c r="M6" s="26"/>
      <c r="N6" s="26"/>
      <c r="O6" s="26"/>
      <c r="P6" s="26"/>
      <c r="Q6" s="26"/>
      <c r="R6" s="26"/>
      <c r="S6" s="26"/>
      <c r="T6" s="26"/>
      <c r="U6" s="26"/>
      <c r="V6" s="26"/>
      <c r="W6" s="26"/>
      <c r="X6" s="26"/>
      <c r="Y6" s="26"/>
      <c r="Z6" s="39" t="s">
        <v>15</v>
      </c>
      <c r="AA6" s="40"/>
      <c r="AB6" s="40"/>
      <c r="AC6" s="40"/>
      <c r="AD6" s="40"/>
      <c r="AE6" s="41"/>
      <c r="AF6" s="1414" t="s">
        <v>2408</v>
      </c>
      <c r="AG6" s="1414"/>
      <c r="AH6" s="1414"/>
      <c r="AI6" s="1414"/>
      <c r="AJ6" s="1414"/>
      <c r="AK6" s="1414"/>
      <c r="AL6" s="1414"/>
      <c r="AM6" s="1414"/>
      <c r="AN6" s="1414"/>
      <c r="AO6" s="1414"/>
      <c r="AP6" s="1414"/>
      <c r="AQ6" s="1414"/>
      <c r="AR6" s="26"/>
      <c r="AS6" s="26"/>
      <c r="AT6" s="26"/>
      <c r="AU6" s="26"/>
      <c r="AV6" s="26"/>
      <c r="AW6" s="26"/>
      <c r="AX6" s="26"/>
      <c r="AY6" s="1415"/>
    </row>
    <row r="7" spans="2:51" ht="18" customHeight="1">
      <c r="B7" s="548" t="s">
        <v>193</v>
      </c>
      <c r="C7" s="549"/>
      <c r="D7" s="549"/>
      <c r="E7" s="549"/>
      <c r="F7" s="549"/>
      <c r="G7" s="549"/>
      <c r="H7" s="1550" t="s">
        <v>1963</v>
      </c>
      <c r="I7" s="1551"/>
      <c r="J7" s="1551"/>
      <c r="K7" s="1551"/>
      <c r="L7" s="1551"/>
      <c r="M7" s="1551"/>
      <c r="N7" s="1551"/>
      <c r="O7" s="1551"/>
      <c r="P7" s="1551"/>
      <c r="Q7" s="1551"/>
      <c r="R7" s="1551"/>
      <c r="S7" s="1551"/>
      <c r="T7" s="1551"/>
      <c r="U7" s="1551"/>
      <c r="V7" s="1551"/>
      <c r="W7" s="552"/>
      <c r="X7" s="552"/>
      <c r="Y7" s="552"/>
      <c r="Z7" s="553" t="s">
        <v>1919</v>
      </c>
      <c r="AA7" s="1552"/>
      <c r="AB7" s="1552"/>
      <c r="AC7" s="1552"/>
      <c r="AD7" s="1552"/>
      <c r="AE7" s="1553"/>
      <c r="AF7" s="4617" t="s">
        <v>2409</v>
      </c>
      <c r="AG7" s="2133"/>
      <c r="AH7" s="2133"/>
      <c r="AI7" s="2133"/>
      <c r="AJ7" s="2133"/>
      <c r="AK7" s="2133"/>
      <c r="AL7" s="2133"/>
      <c r="AM7" s="2133"/>
      <c r="AN7" s="2133"/>
      <c r="AO7" s="2133"/>
      <c r="AP7" s="2133"/>
      <c r="AQ7" s="2133"/>
      <c r="AR7" s="2133"/>
      <c r="AS7" s="2133"/>
      <c r="AT7" s="2133"/>
      <c r="AU7" s="2133"/>
      <c r="AV7" s="2133"/>
      <c r="AW7" s="2133"/>
      <c r="AX7" s="2133"/>
      <c r="AY7" s="2134"/>
    </row>
    <row r="8" spans="2:51" ht="24.05" customHeight="1">
      <c r="B8" s="558"/>
      <c r="C8" s="559"/>
      <c r="D8" s="559"/>
      <c r="E8" s="559"/>
      <c r="F8" s="559"/>
      <c r="G8" s="559"/>
      <c r="H8" s="1557"/>
      <c r="I8" s="1558"/>
      <c r="J8" s="1558"/>
      <c r="K8" s="1558"/>
      <c r="L8" s="1558"/>
      <c r="M8" s="1558"/>
      <c r="N8" s="1558"/>
      <c r="O8" s="1558"/>
      <c r="P8" s="1558"/>
      <c r="Q8" s="1558"/>
      <c r="R8" s="1558"/>
      <c r="S8" s="1558"/>
      <c r="T8" s="1558"/>
      <c r="U8" s="1558"/>
      <c r="V8" s="1558"/>
      <c r="W8" s="562"/>
      <c r="X8" s="562"/>
      <c r="Y8" s="562"/>
      <c r="Z8" s="1559"/>
      <c r="AA8" s="1552"/>
      <c r="AB8" s="1552"/>
      <c r="AC8" s="1552"/>
      <c r="AD8" s="1552"/>
      <c r="AE8" s="1553"/>
      <c r="AF8" s="2821"/>
      <c r="AG8" s="2137"/>
      <c r="AH8" s="2137"/>
      <c r="AI8" s="2137"/>
      <c r="AJ8" s="2137"/>
      <c r="AK8" s="2137"/>
      <c r="AL8" s="2137"/>
      <c r="AM8" s="2137"/>
      <c r="AN8" s="2137"/>
      <c r="AO8" s="2137"/>
      <c r="AP8" s="2137"/>
      <c r="AQ8" s="2137"/>
      <c r="AR8" s="2137"/>
      <c r="AS8" s="2137"/>
      <c r="AT8" s="2137"/>
      <c r="AU8" s="2137"/>
      <c r="AV8" s="2137"/>
      <c r="AW8" s="2137"/>
      <c r="AX8" s="2137"/>
      <c r="AY8" s="2138"/>
    </row>
    <row r="9" spans="2:51" ht="103.75" customHeight="1">
      <c r="B9" s="567" t="s">
        <v>196</v>
      </c>
      <c r="C9" s="568"/>
      <c r="D9" s="568"/>
      <c r="E9" s="568"/>
      <c r="F9" s="568"/>
      <c r="G9" s="568"/>
      <c r="H9" s="2772" t="s">
        <v>2410</v>
      </c>
      <c r="I9" s="2773"/>
      <c r="J9" s="2773"/>
      <c r="K9" s="2773"/>
      <c r="L9" s="2773"/>
      <c r="M9" s="2773"/>
      <c r="N9" s="2773"/>
      <c r="O9" s="2773"/>
      <c r="P9" s="2773"/>
      <c r="Q9" s="2773"/>
      <c r="R9" s="2773"/>
      <c r="S9" s="2773"/>
      <c r="T9" s="2773"/>
      <c r="U9" s="2773"/>
      <c r="V9" s="2773"/>
      <c r="W9" s="2773"/>
      <c r="X9" s="2773"/>
      <c r="Y9" s="2773"/>
      <c r="Z9" s="2773"/>
      <c r="AA9" s="2773"/>
      <c r="AB9" s="2773"/>
      <c r="AC9" s="2773"/>
      <c r="AD9" s="2773"/>
      <c r="AE9" s="2773"/>
      <c r="AF9" s="2773"/>
      <c r="AG9" s="2773"/>
      <c r="AH9" s="2773"/>
      <c r="AI9" s="2773"/>
      <c r="AJ9" s="2773"/>
      <c r="AK9" s="2773"/>
      <c r="AL9" s="2773"/>
      <c r="AM9" s="2773"/>
      <c r="AN9" s="2773"/>
      <c r="AO9" s="2773"/>
      <c r="AP9" s="2773"/>
      <c r="AQ9" s="2773"/>
      <c r="AR9" s="2773"/>
      <c r="AS9" s="2773"/>
      <c r="AT9" s="2773"/>
      <c r="AU9" s="2773"/>
      <c r="AV9" s="2773"/>
      <c r="AW9" s="2773"/>
      <c r="AX9" s="2773"/>
      <c r="AY9" s="2774"/>
    </row>
    <row r="10" spans="2:51" ht="137.30000000000001" customHeight="1">
      <c r="B10" s="567" t="s">
        <v>198</v>
      </c>
      <c r="C10" s="568"/>
      <c r="D10" s="568"/>
      <c r="E10" s="568"/>
      <c r="F10" s="568"/>
      <c r="G10" s="568"/>
      <c r="H10" s="2772" t="s">
        <v>2411</v>
      </c>
      <c r="I10" s="2773"/>
      <c r="J10" s="2773"/>
      <c r="K10" s="2773"/>
      <c r="L10" s="2773"/>
      <c r="M10" s="2773"/>
      <c r="N10" s="2773"/>
      <c r="O10" s="2773"/>
      <c r="P10" s="2773"/>
      <c r="Q10" s="2773"/>
      <c r="R10" s="2773"/>
      <c r="S10" s="2773"/>
      <c r="T10" s="2773"/>
      <c r="U10" s="2773"/>
      <c r="V10" s="2773"/>
      <c r="W10" s="2773"/>
      <c r="X10" s="2773"/>
      <c r="Y10" s="2773"/>
      <c r="Z10" s="2773"/>
      <c r="AA10" s="2773"/>
      <c r="AB10" s="2773"/>
      <c r="AC10" s="2773"/>
      <c r="AD10" s="2773"/>
      <c r="AE10" s="2773"/>
      <c r="AF10" s="2773"/>
      <c r="AG10" s="2773"/>
      <c r="AH10" s="2773"/>
      <c r="AI10" s="2773"/>
      <c r="AJ10" s="2773"/>
      <c r="AK10" s="2773"/>
      <c r="AL10" s="2773"/>
      <c r="AM10" s="2773"/>
      <c r="AN10" s="2773"/>
      <c r="AO10" s="2773"/>
      <c r="AP10" s="2773"/>
      <c r="AQ10" s="2773"/>
      <c r="AR10" s="2773"/>
      <c r="AS10" s="2773"/>
      <c r="AT10" s="2773"/>
      <c r="AU10" s="2773"/>
      <c r="AV10" s="2773"/>
      <c r="AW10" s="2773"/>
      <c r="AX10" s="2773"/>
      <c r="AY10" s="2774"/>
    </row>
    <row r="11" spans="2:51" ht="29.3" customHeight="1">
      <c r="B11" s="567" t="s">
        <v>25</v>
      </c>
      <c r="C11" s="568"/>
      <c r="D11" s="568"/>
      <c r="E11" s="568"/>
      <c r="F11" s="568"/>
      <c r="G11" s="572"/>
      <c r="H11" s="573" t="s">
        <v>335</v>
      </c>
      <c r="I11" s="1565"/>
      <c r="J11" s="1565"/>
      <c r="K11" s="1565"/>
      <c r="L11" s="1565"/>
      <c r="M11" s="1565"/>
      <c r="N11" s="1565"/>
      <c r="O11" s="1565"/>
      <c r="P11" s="1565"/>
      <c r="Q11" s="1565"/>
      <c r="R11" s="1565"/>
      <c r="S11" s="1565"/>
      <c r="T11" s="1565"/>
      <c r="U11" s="1565"/>
      <c r="V11" s="1565"/>
      <c r="W11" s="1565"/>
      <c r="X11" s="1565"/>
      <c r="Y11" s="1565"/>
      <c r="Z11" s="1565"/>
      <c r="AA11" s="1565"/>
      <c r="AB11" s="1565"/>
      <c r="AC11" s="1565"/>
      <c r="AD11" s="1565"/>
      <c r="AE11" s="1565"/>
      <c r="AF11" s="1565"/>
      <c r="AG11" s="1565"/>
      <c r="AH11" s="1565"/>
      <c r="AI11" s="1565"/>
      <c r="AJ11" s="1565"/>
      <c r="AK11" s="1565"/>
      <c r="AL11" s="1565"/>
      <c r="AM11" s="1565"/>
      <c r="AN11" s="1565"/>
      <c r="AO11" s="1565"/>
      <c r="AP11" s="1565"/>
      <c r="AQ11" s="1565"/>
      <c r="AR11" s="1565"/>
      <c r="AS11" s="1565"/>
      <c r="AT11" s="1565"/>
      <c r="AU11" s="1565"/>
      <c r="AV11" s="1565"/>
      <c r="AW11" s="1565"/>
      <c r="AX11" s="1565"/>
      <c r="AY11" s="1566"/>
    </row>
    <row r="12" spans="2:51" ht="20.95" customHeight="1">
      <c r="B12" s="576" t="s">
        <v>201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1160" t="s">
        <v>1963</v>
      </c>
      <c r="R13" s="1160"/>
      <c r="S13" s="1160"/>
      <c r="T13" s="1160"/>
      <c r="U13" s="1160"/>
      <c r="V13" s="1160"/>
      <c r="W13" s="1160"/>
      <c r="X13" s="1160" t="s">
        <v>89</v>
      </c>
      <c r="Y13" s="1160"/>
      <c r="Z13" s="1160"/>
      <c r="AA13" s="1160"/>
      <c r="AB13" s="1160"/>
      <c r="AC13" s="1160"/>
      <c r="AD13" s="1160"/>
      <c r="AE13" s="4618" t="s">
        <v>89</v>
      </c>
      <c r="AF13" s="4619"/>
      <c r="AG13" s="4619"/>
      <c r="AH13" s="4619"/>
      <c r="AI13" s="4619"/>
      <c r="AJ13" s="4619"/>
      <c r="AK13" s="4620"/>
      <c r="AL13" s="226" t="s">
        <v>2412</v>
      </c>
      <c r="AM13" s="226"/>
      <c r="AN13" s="226"/>
      <c r="AO13" s="226"/>
      <c r="AP13" s="226"/>
      <c r="AQ13" s="226"/>
      <c r="AR13" s="226"/>
      <c r="AS13" s="4071" t="s">
        <v>1963</v>
      </c>
      <c r="AT13" s="4072"/>
      <c r="AU13" s="4072"/>
      <c r="AV13" s="4072"/>
      <c r="AW13" s="4072"/>
      <c r="AX13" s="4072"/>
      <c r="AY13" s="4621"/>
    </row>
    <row r="14" spans="2:51" ht="20.95" customHeight="1">
      <c r="B14" s="585"/>
      <c r="C14" s="586"/>
      <c r="D14" s="586"/>
      <c r="E14" s="586"/>
      <c r="F14" s="586"/>
      <c r="G14" s="587"/>
      <c r="H14" s="617"/>
      <c r="I14" s="602"/>
      <c r="J14" s="618" t="s">
        <v>36</v>
      </c>
      <c r="K14" s="619"/>
      <c r="L14" s="619"/>
      <c r="M14" s="619"/>
      <c r="N14" s="619"/>
      <c r="O14" s="619"/>
      <c r="P14" s="620"/>
      <c r="Q14" s="1161" t="s">
        <v>89</v>
      </c>
      <c r="R14" s="1161"/>
      <c r="S14" s="1161"/>
      <c r="T14" s="1161"/>
      <c r="U14" s="1161"/>
      <c r="V14" s="1161"/>
      <c r="W14" s="1161"/>
      <c r="X14" s="1161" t="s">
        <v>89</v>
      </c>
      <c r="Y14" s="1161"/>
      <c r="Z14" s="1161"/>
      <c r="AA14" s="1161"/>
      <c r="AB14" s="1161"/>
      <c r="AC14" s="1161"/>
      <c r="AD14" s="1161"/>
      <c r="AE14" s="2984">
        <v>81753.346999999994</v>
      </c>
      <c r="AF14" s="2984"/>
      <c r="AG14" s="2984"/>
      <c r="AH14" s="2984"/>
      <c r="AI14" s="2984"/>
      <c r="AJ14" s="2984"/>
      <c r="AK14" s="2984"/>
      <c r="AL14" s="4622" t="s">
        <v>89</v>
      </c>
      <c r="AM14" s="4623"/>
      <c r="AN14" s="4623"/>
      <c r="AO14" s="4623"/>
      <c r="AP14" s="4623"/>
      <c r="AQ14" s="4623"/>
      <c r="AR14" s="4624"/>
      <c r="AS14" s="4625"/>
      <c r="AT14" s="4625"/>
      <c r="AU14" s="4625"/>
      <c r="AV14" s="4625"/>
      <c r="AW14" s="4625"/>
      <c r="AX14" s="4625"/>
      <c r="AY14" s="4626"/>
    </row>
    <row r="15" spans="2:51" ht="24.75" customHeight="1">
      <c r="B15" s="585"/>
      <c r="C15" s="586"/>
      <c r="D15" s="586"/>
      <c r="E15" s="586"/>
      <c r="F15" s="586"/>
      <c r="G15" s="587"/>
      <c r="H15" s="617"/>
      <c r="I15" s="602"/>
      <c r="J15" s="618" t="s">
        <v>38</v>
      </c>
      <c r="K15" s="619"/>
      <c r="L15" s="619"/>
      <c r="M15" s="619"/>
      <c r="N15" s="619"/>
      <c r="O15" s="619"/>
      <c r="P15" s="620"/>
      <c r="Q15" s="1161" t="s">
        <v>89</v>
      </c>
      <c r="R15" s="1161"/>
      <c r="S15" s="1161"/>
      <c r="T15" s="1161"/>
      <c r="U15" s="1161"/>
      <c r="V15" s="1161"/>
      <c r="W15" s="1161"/>
      <c r="X15" s="1161" t="s">
        <v>89</v>
      </c>
      <c r="Y15" s="1161"/>
      <c r="Z15" s="1161"/>
      <c r="AA15" s="1161"/>
      <c r="AB15" s="1161"/>
      <c r="AC15" s="1161"/>
      <c r="AD15" s="1161"/>
      <c r="AE15" s="3511" t="s">
        <v>89</v>
      </c>
      <c r="AF15" s="1826"/>
      <c r="AG15" s="1826"/>
      <c r="AH15" s="1826"/>
      <c r="AI15" s="1826"/>
      <c r="AJ15" s="1826"/>
      <c r="AK15" s="1827"/>
      <c r="AL15" s="4622" t="s">
        <v>89</v>
      </c>
      <c r="AM15" s="4623"/>
      <c r="AN15" s="4623"/>
      <c r="AO15" s="4623"/>
      <c r="AP15" s="4623"/>
      <c r="AQ15" s="4623"/>
      <c r="AR15" s="4624"/>
      <c r="AS15" s="4625"/>
      <c r="AT15" s="4625"/>
      <c r="AU15" s="4625"/>
      <c r="AV15" s="4625"/>
      <c r="AW15" s="4625"/>
      <c r="AX15" s="4625"/>
      <c r="AY15" s="4626"/>
    </row>
    <row r="16" spans="2:51" ht="24.75" customHeight="1">
      <c r="B16" s="585"/>
      <c r="C16" s="586"/>
      <c r="D16" s="586"/>
      <c r="E16" s="586"/>
      <c r="F16" s="586"/>
      <c r="G16" s="587"/>
      <c r="H16" s="626"/>
      <c r="I16" s="627"/>
      <c r="J16" s="628" t="s">
        <v>39</v>
      </c>
      <c r="K16" s="629"/>
      <c r="L16" s="629"/>
      <c r="M16" s="629"/>
      <c r="N16" s="629"/>
      <c r="O16" s="629"/>
      <c r="P16" s="630"/>
      <c r="Q16" s="1174" t="s">
        <v>89</v>
      </c>
      <c r="R16" s="1174"/>
      <c r="S16" s="1174"/>
      <c r="T16" s="1174"/>
      <c r="U16" s="1174"/>
      <c r="V16" s="1174"/>
      <c r="W16" s="1174"/>
      <c r="X16" s="1174" t="s">
        <v>89</v>
      </c>
      <c r="Y16" s="1174"/>
      <c r="Z16" s="1174"/>
      <c r="AA16" s="1174"/>
      <c r="AB16" s="1174"/>
      <c r="AC16" s="1174"/>
      <c r="AD16" s="1174"/>
      <c r="AE16" s="2252">
        <v>81753.346999999994</v>
      </c>
      <c r="AF16" s="2252"/>
      <c r="AG16" s="2252"/>
      <c r="AH16" s="2252"/>
      <c r="AI16" s="2252"/>
      <c r="AJ16" s="2252"/>
      <c r="AK16" s="2252"/>
      <c r="AL16" s="111">
        <v>10605.6</v>
      </c>
      <c r="AM16" s="111"/>
      <c r="AN16" s="111"/>
      <c r="AO16" s="111"/>
      <c r="AP16" s="111"/>
      <c r="AQ16" s="111"/>
      <c r="AR16" s="111"/>
      <c r="AS16" s="4627" t="s">
        <v>280</v>
      </c>
      <c r="AT16" s="4628"/>
      <c r="AU16" s="4628"/>
      <c r="AV16" s="4628"/>
      <c r="AW16" s="4628"/>
      <c r="AX16" s="4628"/>
      <c r="AY16" s="4629"/>
    </row>
    <row r="17" spans="2:51" ht="24.75" customHeight="1">
      <c r="B17" s="585"/>
      <c r="C17" s="586"/>
      <c r="D17" s="586"/>
      <c r="E17" s="586"/>
      <c r="F17" s="586"/>
      <c r="G17" s="587"/>
      <c r="H17" s="635" t="s">
        <v>40</v>
      </c>
      <c r="I17" s="636"/>
      <c r="J17" s="636"/>
      <c r="K17" s="636"/>
      <c r="L17" s="636"/>
      <c r="M17" s="636"/>
      <c r="N17" s="636"/>
      <c r="O17" s="636"/>
      <c r="P17" s="636"/>
      <c r="Q17" s="1123" t="s">
        <v>280</v>
      </c>
      <c r="R17" s="1123"/>
      <c r="S17" s="1123"/>
      <c r="T17" s="1123"/>
      <c r="U17" s="1123"/>
      <c r="V17" s="1123"/>
      <c r="W17" s="1123"/>
      <c r="X17" s="1123" t="s">
        <v>280</v>
      </c>
      <c r="Y17" s="1123"/>
      <c r="Z17" s="1123"/>
      <c r="AA17" s="1123"/>
      <c r="AB17" s="1123"/>
      <c r="AC17" s="1123"/>
      <c r="AD17" s="1123"/>
      <c r="AE17" s="4630">
        <v>81753.346999999994</v>
      </c>
      <c r="AF17" s="4631"/>
      <c r="AG17" s="4631"/>
      <c r="AH17" s="4631"/>
      <c r="AI17" s="4631"/>
      <c r="AJ17" s="4631"/>
      <c r="AK17" s="4632"/>
      <c r="AL17" s="637"/>
      <c r="AM17" s="637"/>
      <c r="AN17" s="637"/>
      <c r="AO17" s="637"/>
      <c r="AP17" s="637"/>
      <c r="AQ17" s="637"/>
      <c r="AR17" s="637"/>
      <c r="AS17" s="637"/>
      <c r="AT17" s="637"/>
      <c r="AU17" s="637"/>
      <c r="AV17" s="637"/>
      <c r="AW17" s="637"/>
      <c r="AX17" s="637"/>
      <c r="AY17" s="639"/>
    </row>
    <row r="18" spans="2:51" ht="24.75" customHeight="1">
      <c r="B18" s="640"/>
      <c r="C18" s="641"/>
      <c r="D18" s="641"/>
      <c r="E18" s="641"/>
      <c r="F18" s="641"/>
      <c r="G18" s="642"/>
      <c r="H18" s="635" t="s">
        <v>41</v>
      </c>
      <c r="I18" s="636"/>
      <c r="J18" s="636"/>
      <c r="K18" s="636"/>
      <c r="L18" s="636"/>
      <c r="M18" s="636"/>
      <c r="N18" s="636"/>
      <c r="O18" s="636"/>
      <c r="P18" s="636"/>
      <c r="Q18" s="1123" t="s">
        <v>280</v>
      </c>
      <c r="R18" s="1123"/>
      <c r="S18" s="1123"/>
      <c r="T18" s="1123"/>
      <c r="U18" s="1123"/>
      <c r="V18" s="1123"/>
      <c r="W18" s="1123"/>
      <c r="X18" s="1123" t="s">
        <v>280</v>
      </c>
      <c r="Y18" s="1123"/>
      <c r="Z18" s="1123"/>
      <c r="AA18" s="1123"/>
      <c r="AB18" s="1123"/>
      <c r="AC18" s="1123"/>
      <c r="AD18" s="1123"/>
      <c r="AE18" s="1182">
        <v>1</v>
      </c>
      <c r="AF18" s="1123"/>
      <c r="AG18" s="1123"/>
      <c r="AH18" s="1123"/>
      <c r="AI18" s="1123"/>
      <c r="AJ18" s="1123"/>
      <c r="AK18" s="1123"/>
      <c r="AL18" s="637"/>
      <c r="AM18" s="637"/>
      <c r="AN18" s="637"/>
      <c r="AO18" s="637"/>
      <c r="AP18" s="637"/>
      <c r="AQ18" s="637"/>
      <c r="AR18" s="637"/>
      <c r="AS18" s="637"/>
      <c r="AT18" s="637"/>
      <c r="AU18" s="637"/>
      <c r="AV18" s="637"/>
      <c r="AW18" s="637"/>
      <c r="AX18" s="637"/>
      <c r="AY18" s="639"/>
    </row>
    <row r="19" spans="2:51" ht="31.75" customHeight="1">
      <c r="B19" s="672" t="s">
        <v>43</v>
      </c>
      <c r="C19" s="673"/>
      <c r="D19" s="673"/>
      <c r="E19" s="673"/>
      <c r="F19" s="673"/>
      <c r="G19" s="674"/>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2413</v>
      </c>
      <c r="AV19" s="651"/>
      <c r="AW19" s="651"/>
      <c r="AX19" s="651"/>
      <c r="AY19" s="653"/>
    </row>
    <row r="20" spans="2:51" ht="32.25" customHeight="1">
      <c r="B20" s="678"/>
      <c r="C20" s="679"/>
      <c r="D20" s="679"/>
      <c r="E20" s="679"/>
      <c r="F20" s="679"/>
      <c r="G20" s="680"/>
      <c r="H20" s="2787" t="s">
        <v>2414</v>
      </c>
      <c r="I20" s="2351"/>
      <c r="J20" s="2351"/>
      <c r="K20" s="2351"/>
      <c r="L20" s="2351"/>
      <c r="M20" s="2351"/>
      <c r="N20" s="2351"/>
      <c r="O20" s="2351"/>
      <c r="P20" s="2351"/>
      <c r="Q20" s="2351"/>
      <c r="R20" s="2351"/>
      <c r="S20" s="2351"/>
      <c r="T20" s="2351"/>
      <c r="U20" s="2351"/>
      <c r="V20" s="2351"/>
      <c r="W20" s="2351"/>
      <c r="X20" s="2351"/>
      <c r="Y20" s="2788"/>
      <c r="Z20" s="723" t="s">
        <v>213</v>
      </c>
      <c r="AA20" s="724"/>
      <c r="AB20" s="725"/>
      <c r="AC20" s="1593" t="s">
        <v>2415</v>
      </c>
      <c r="AD20" s="1593"/>
      <c r="AE20" s="1593"/>
      <c r="AF20" s="1106" t="s">
        <v>2416</v>
      </c>
      <c r="AG20" s="1106"/>
      <c r="AH20" s="1106"/>
      <c r="AI20" s="1106"/>
      <c r="AJ20" s="1106"/>
      <c r="AK20" s="1106" t="s">
        <v>2416</v>
      </c>
      <c r="AL20" s="1106"/>
      <c r="AM20" s="1106"/>
      <c r="AN20" s="1106"/>
      <c r="AO20" s="1106"/>
      <c r="AP20" s="1595" t="s">
        <v>2417</v>
      </c>
      <c r="AQ20" s="1123"/>
      <c r="AR20" s="1123"/>
      <c r="AS20" s="1123"/>
      <c r="AT20" s="1123"/>
      <c r="AU20" s="2367" t="s">
        <v>2418</v>
      </c>
      <c r="AV20" s="1106"/>
      <c r="AW20" s="1106"/>
      <c r="AX20" s="1106"/>
      <c r="AY20" s="2027"/>
    </row>
    <row r="21" spans="2:51" ht="32.25" customHeight="1">
      <c r="B21" s="678"/>
      <c r="C21" s="679"/>
      <c r="D21" s="679"/>
      <c r="E21" s="679"/>
      <c r="F21" s="679"/>
      <c r="G21" s="680"/>
      <c r="H21" s="2796"/>
      <c r="I21" s="2797"/>
      <c r="J21" s="2797"/>
      <c r="K21" s="2797"/>
      <c r="L21" s="2797"/>
      <c r="M21" s="2797"/>
      <c r="N21" s="2797"/>
      <c r="O21" s="2797"/>
      <c r="P21" s="2797"/>
      <c r="Q21" s="2797"/>
      <c r="R21" s="2797"/>
      <c r="S21" s="2797"/>
      <c r="T21" s="2797"/>
      <c r="U21" s="2797"/>
      <c r="V21" s="2797"/>
      <c r="W21" s="2797"/>
      <c r="X21" s="2797"/>
      <c r="Y21" s="2798"/>
      <c r="Z21" s="2799"/>
      <c r="AA21" s="2800"/>
      <c r="AB21" s="2801"/>
      <c r="AC21" s="1396" t="s">
        <v>1285</v>
      </c>
      <c r="AD21" s="532"/>
      <c r="AE21" s="533"/>
      <c r="AF21" s="563" t="s">
        <v>280</v>
      </c>
      <c r="AG21" s="530"/>
      <c r="AH21" s="530"/>
      <c r="AI21" s="530"/>
      <c r="AJ21" s="554"/>
      <c r="AK21" s="563" t="s">
        <v>280</v>
      </c>
      <c r="AL21" s="530"/>
      <c r="AM21" s="530"/>
      <c r="AN21" s="530"/>
      <c r="AO21" s="554"/>
      <c r="AP21" s="1023" t="s">
        <v>280</v>
      </c>
      <c r="AQ21" s="766"/>
      <c r="AR21" s="766"/>
      <c r="AS21" s="766"/>
      <c r="AT21" s="767"/>
      <c r="AU21" s="2478" t="s">
        <v>2419</v>
      </c>
      <c r="AV21" s="2528"/>
      <c r="AW21" s="2528"/>
      <c r="AX21" s="2528"/>
      <c r="AY21" s="2529"/>
    </row>
    <row r="22" spans="2:51" ht="32.25" customHeight="1">
      <c r="B22" s="678"/>
      <c r="C22" s="679"/>
      <c r="D22" s="679"/>
      <c r="E22" s="679"/>
      <c r="F22" s="679"/>
      <c r="G22" s="680"/>
      <c r="H22" s="2796"/>
      <c r="I22" s="2797"/>
      <c r="J22" s="2797"/>
      <c r="K22" s="2797"/>
      <c r="L22" s="2797"/>
      <c r="M22" s="2797"/>
      <c r="N22" s="2797"/>
      <c r="O22" s="2797"/>
      <c r="P22" s="2797"/>
      <c r="Q22" s="2797"/>
      <c r="R22" s="2797"/>
      <c r="S22" s="2797"/>
      <c r="T22" s="2797"/>
      <c r="U22" s="2797"/>
      <c r="V22" s="2797"/>
      <c r="W22" s="2797"/>
      <c r="X22" s="2797"/>
      <c r="Y22" s="2798"/>
      <c r="Z22" s="2807" t="s">
        <v>52</v>
      </c>
      <c r="AA22" s="2808"/>
      <c r="AB22" s="2809"/>
      <c r="AC22" s="1198" t="s">
        <v>2420</v>
      </c>
      <c r="AD22" s="1198"/>
      <c r="AE22" s="1198"/>
      <c r="AF22" s="1198" t="s">
        <v>280</v>
      </c>
      <c r="AG22" s="1198"/>
      <c r="AH22" s="1198"/>
      <c r="AI22" s="1198"/>
      <c r="AJ22" s="1198"/>
      <c r="AK22" s="1198" t="s">
        <v>280</v>
      </c>
      <c r="AL22" s="1198"/>
      <c r="AM22" s="1198"/>
      <c r="AN22" s="1198"/>
      <c r="AO22" s="1198"/>
      <c r="AP22" s="1190">
        <v>117.9</v>
      </c>
      <c r="AQ22" s="1190"/>
      <c r="AR22" s="1190"/>
      <c r="AS22" s="1190"/>
      <c r="AT22" s="1190"/>
      <c r="AU22" s="689"/>
      <c r="AV22" s="690"/>
      <c r="AW22" s="690"/>
      <c r="AX22" s="690"/>
      <c r="AY22" s="4633"/>
    </row>
    <row r="23" spans="2:51" ht="32.25" customHeight="1">
      <c r="B23" s="698"/>
      <c r="C23" s="699"/>
      <c r="D23" s="699"/>
      <c r="E23" s="699"/>
      <c r="F23" s="699"/>
      <c r="G23" s="700"/>
      <c r="H23" s="2812"/>
      <c r="I23" s="1991"/>
      <c r="J23" s="1991"/>
      <c r="K23" s="1991"/>
      <c r="L23" s="1991"/>
      <c r="M23" s="1991"/>
      <c r="N23" s="1991"/>
      <c r="O23" s="1991"/>
      <c r="P23" s="1991"/>
      <c r="Q23" s="1991"/>
      <c r="R23" s="1991"/>
      <c r="S23" s="1991"/>
      <c r="T23" s="1991"/>
      <c r="U23" s="1991"/>
      <c r="V23" s="1991"/>
      <c r="W23" s="1991"/>
      <c r="X23" s="1991"/>
      <c r="Y23" s="1992"/>
      <c r="Z23" s="2813"/>
      <c r="AA23" s="2814"/>
      <c r="AB23" s="2815"/>
      <c r="AC23" s="563" t="s">
        <v>2421</v>
      </c>
      <c r="AD23" s="530"/>
      <c r="AE23" s="554"/>
      <c r="AF23" s="563" t="s">
        <v>2422</v>
      </c>
      <c r="AG23" s="530"/>
      <c r="AH23" s="530"/>
      <c r="AI23" s="530"/>
      <c r="AJ23" s="554"/>
      <c r="AK23" s="563" t="s">
        <v>2422</v>
      </c>
      <c r="AL23" s="530"/>
      <c r="AM23" s="530"/>
      <c r="AN23" s="530"/>
      <c r="AO23" s="554"/>
      <c r="AP23" s="563" t="s">
        <v>2422</v>
      </c>
      <c r="AQ23" s="530"/>
      <c r="AR23" s="530"/>
      <c r="AS23" s="530"/>
      <c r="AT23" s="554"/>
      <c r="AU23" s="710"/>
      <c r="AV23" s="711"/>
      <c r="AW23" s="711"/>
      <c r="AX23" s="711"/>
      <c r="AY23" s="4634"/>
    </row>
    <row r="24" spans="2:51" ht="31.75" customHeight="1">
      <c r="B24" s="672" t="s">
        <v>54</v>
      </c>
      <c r="C24" s="673"/>
      <c r="D24" s="673"/>
      <c r="E24" s="673"/>
      <c r="F24" s="673"/>
      <c r="G24" s="674"/>
      <c r="H24" s="647" t="s">
        <v>55</v>
      </c>
      <c r="I24" s="582"/>
      <c r="J24" s="582"/>
      <c r="K24" s="582"/>
      <c r="L24" s="582"/>
      <c r="M24" s="582"/>
      <c r="N24" s="582"/>
      <c r="O24" s="582"/>
      <c r="P24" s="582"/>
      <c r="Q24" s="582"/>
      <c r="R24" s="582"/>
      <c r="S24" s="582"/>
      <c r="T24" s="582"/>
      <c r="U24" s="582"/>
      <c r="V24" s="582"/>
      <c r="W24" s="582"/>
      <c r="X24" s="582"/>
      <c r="Y24" s="583"/>
      <c r="Z24" s="648"/>
      <c r="AA24" s="649"/>
      <c r="AB24" s="650"/>
      <c r="AC24" s="581" t="s">
        <v>45</v>
      </c>
      <c r="AD24" s="582"/>
      <c r="AE24" s="583"/>
      <c r="AF24" s="651" t="s">
        <v>202</v>
      </c>
      <c r="AG24" s="651"/>
      <c r="AH24" s="651"/>
      <c r="AI24" s="651"/>
      <c r="AJ24" s="651"/>
      <c r="AK24" s="651" t="s">
        <v>203</v>
      </c>
      <c r="AL24" s="651"/>
      <c r="AM24" s="651"/>
      <c r="AN24" s="651"/>
      <c r="AO24" s="651"/>
      <c r="AP24" s="651" t="s">
        <v>204</v>
      </c>
      <c r="AQ24" s="651"/>
      <c r="AR24" s="651"/>
      <c r="AS24" s="651"/>
      <c r="AT24" s="651"/>
      <c r="AU24" s="675" t="s">
        <v>56</v>
      </c>
      <c r="AV24" s="676"/>
      <c r="AW24" s="676"/>
      <c r="AX24" s="676"/>
      <c r="AY24" s="677"/>
    </row>
    <row r="25" spans="2:51" ht="39.950000000000003" customHeight="1">
      <c r="B25" s="678"/>
      <c r="C25" s="679"/>
      <c r="D25" s="679"/>
      <c r="E25" s="679"/>
      <c r="F25" s="679"/>
      <c r="G25" s="680"/>
      <c r="H25" s="2298" t="s">
        <v>2423</v>
      </c>
      <c r="I25" s="1377"/>
      <c r="J25" s="1377"/>
      <c r="K25" s="1377"/>
      <c r="L25" s="1377"/>
      <c r="M25" s="1377"/>
      <c r="N25" s="1377"/>
      <c r="O25" s="1377"/>
      <c r="P25" s="1377"/>
      <c r="Q25" s="1377"/>
      <c r="R25" s="1377"/>
      <c r="S25" s="1377"/>
      <c r="T25" s="1377"/>
      <c r="U25" s="1377"/>
      <c r="V25" s="1377"/>
      <c r="W25" s="1377"/>
      <c r="X25" s="1377"/>
      <c r="Y25" s="1378"/>
      <c r="Z25" s="683" t="s">
        <v>58</v>
      </c>
      <c r="AA25" s="684"/>
      <c r="AB25" s="685"/>
      <c r="AC25" s="4635" t="s">
        <v>2424</v>
      </c>
      <c r="AD25" s="4636"/>
      <c r="AE25" s="4637"/>
      <c r="AF25" s="1198" t="s">
        <v>432</v>
      </c>
      <c r="AG25" s="1198"/>
      <c r="AH25" s="1198"/>
      <c r="AI25" s="1198"/>
      <c r="AJ25" s="1198"/>
      <c r="AK25" s="1198" t="s">
        <v>432</v>
      </c>
      <c r="AL25" s="1198"/>
      <c r="AM25" s="1198"/>
      <c r="AN25" s="1198"/>
      <c r="AO25" s="1198"/>
      <c r="AP25" s="2270" t="s">
        <v>2425</v>
      </c>
      <c r="AQ25" s="1198"/>
      <c r="AR25" s="1198"/>
      <c r="AS25" s="1198"/>
      <c r="AT25" s="1198"/>
      <c r="AU25" s="1197" t="s">
        <v>442</v>
      </c>
      <c r="AV25" s="693"/>
      <c r="AW25" s="693"/>
      <c r="AX25" s="693"/>
      <c r="AY25" s="1199"/>
    </row>
    <row r="26" spans="2:51" ht="26.85" customHeight="1">
      <c r="B26" s="698"/>
      <c r="C26" s="699"/>
      <c r="D26" s="699"/>
      <c r="E26" s="699"/>
      <c r="F26" s="699"/>
      <c r="G26" s="700"/>
      <c r="H26" s="3865"/>
      <c r="I26" s="3759"/>
      <c r="J26" s="3759"/>
      <c r="K26" s="3759"/>
      <c r="L26" s="3759"/>
      <c r="M26" s="3759"/>
      <c r="N26" s="3759"/>
      <c r="O26" s="3759"/>
      <c r="P26" s="3759"/>
      <c r="Q26" s="3759"/>
      <c r="R26" s="3759"/>
      <c r="S26" s="3759"/>
      <c r="T26" s="3759"/>
      <c r="U26" s="3759"/>
      <c r="V26" s="3759"/>
      <c r="W26" s="3759"/>
      <c r="X26" s="3759"/>
      <c r="Y26" s="3760"/>
      <c r="Z26" s="704"/>
      <c r="AA26" s="705"/>
      <c r="AB26" s="706"/>
      <c r="AC26" s="4638"/>
      <c r="AD26" s="4639"/>
      <c r="AE26" s="4640"/>
      <c r="AF26" s="713"/>
      <c r="AG26" s="714"/>
      <c r="AH26" s="714"/>
      <c r="AI26" s="714"/>
      <c r="AJ26" s="715"/>
      <c r="AK26" s="713"/>
      <c r="AL26" s="714"/>
      <c r="AM26" s="714"/>
      <c r="AN26" s="714"/>
      <c r="AO26" s="715"/>
      <c r="AP26" s="713"/>
      <c r="AQ26" s="714"/>
      <c r="AR26" s="714"/>
      <c r="AS26" s="714"/>
      <c r="AT26" s="715"/>
      <c r="AU26" s="2126"/>
      <c r="AV26" s="4565"/>
      <c r="AW26" s="4565"/>
      <c r="AX26" s="4565"/>
      <c r="AY26" s="4641"/>
    </row>
    <row r="27" spans="2:51" ht="60.9" customHeight="1">
      <c r="B27" s="672" t="s">
        <v>66</v>
      </c>
      <c r="C27" s="719"/>
      <c r="D27" s="719"/>
      <c r="E27" s="719"/>
      <c r="F27" s="719"/>
      <c r="G27" s="719"/>
      <c r="H27" s="4642" t="s">
        <v>432</v>
      </c>
      <c r="I27" s="4643"/>
      <c r="J27" s="4643"/>
      <c r="K27" s="4643"/>
      <c r="L27" s="4643"/>
      <c r="M27" s="4643"/>
      <c r="N27" s="4643"/>
      <c r="O27" s="4643"/>
      <c r="P27" s="4643"/>
      <c r="Q27" s="4643"/>
      <c r="R27" s="4643"/>
      <c r="S27" s="4643"/>
      <c r="T27" s="4643"/>
      <c r="U27" s="4643"/>
      <c r="V27" s="4643"/>
      <c r="W27" s="4643"/>
      <c r="X27" s="4643"/>
      <c r="Y27" s="4643"/>
      <c r="Z27" s="723" t="s">
        <v>68</v>
      </c>
      <c r="AA27" s="724"/>
      <c r="AB27" s="725"/>
      <c r="AC27" s="1024" t="s">
        <v>432</v>
      </c>
      <c r="AD27" s="1025"/>
      <c r="AE27" s="1025"/>
      <c r="AF27" s="1025"/>
      <c r="AG27" s="1025"/>
      <c r="AH27" s="1025"/>
      <c r="AI27" s="1025"/>
      <c r="AJ27" s="1025"/>
      <c r="AK27" s="1025"/>
      <c r="AL27" s="1025"/>
      <c r="AM27" s="1025"/>
      <c r="AN27" s="1025"/>
      <c r="AO27" s="1025"/>
      <c r="AP27" s="1025"/>
      <c r="AQ27" s="1025"/>
      <c r="AR27" s="1025"/>
      <c r="AS27" s="1025"/>
      <c r="AT27" s="1025"/>
      <c r="AU27" s="1025"/>
      <c r="AV27" s="1025"/>
      <c r="AW27" s="1025"/>
      <c r="AX27" s="1025"/>
      <c r="AY27" s="1027"/>
    </row>
    <row r="28" spans="2:51" ht="23.1" customHeight="1">
      <c r="B28" s="729" t="s">
        <v>70</v>
      </c>
      <c r="C28" s="730"/>
      <c r="D28" s="731" t="s">
        <v>71</v>
      </c>
      <c r="E28" s="732"/>
      <c r="F28" s="732"/>
      <c r="G28" s="732"/>
      <c r="H28" s="732"/>
      <c r="I28" s="732"/>
      <c r="J28" s="732"/>
      <c r="K28" s="732"/>
      <c r="L28" s="733"/>
      <c r="M28" s="734" t="s">
        <v>72</v>
      </c>
      <c r="N28" s="734"/>
      <c r="O28" s="734"/>
      <c r="P28" s="734"/>
      <c r="Q28" s="734"/>
      <c r="R28" s="734"/>
      <c r="S28" s="735" t="s">
        <v>206</v>
      </c>
      <c r="T28" s="735"/>
      <c r="U28" s="735"/>
      <c r="V28" s="735"/>
      <c r="W28" s="735"/>
      <c r="X28" s="735"/>
      <c r="Y28" s="736" t="s">
        <v>73</v>
      </c>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7"/>
    </row>
    <row r="29" spans="2:51" ht="23.1" customHeight="1">
      <c r="B29" s="738"/>
      <c r="C29" s="739"/>
      <c r="D29" s="4644" t="s">
        <v>2426</v>
      </c>
      <c r="E29" s="4645"/>
      <c r="F29" s="4645"/>
      <c r="G29" s="4645"/>
      <c r="H29" s="4645"/>
      <c r="I29" s="4645"/>
      <c r="J29" s="4645"/>
      <c r="K29" s="4645"/>
      <c r="L29" s="4646"/>
      <c r="M29" s="226">
        <v>4820000</v>
      </c>
      <c r="N29" s="226"/>
      <c r="O29" s="226"/>
      <c r="P29" s="226"/>
      <c r="Q29" s="226"/>
      <c r="R29" s="226"/>
      <c r="S29" s="4647" t="s">
        <v>432</v>
      </c>
      <c r="T29" s="4647"/>
      <c r="U29" s="4647"/>
      <c r="V29" s="4647"/>
      <c r="W29" s="4647"/>
      <c r="X29" s="4647"/>
      <c r="Y29" s="2073" t="s">
        <v>2427</v>
      </c>
      <c r="Z29" s="2315"/>
      <c r="AA29" s="2315"/>
      <c r="AB29" s="2315"/>
      <c r="AC29" s="2315"/>
      <c r="AD29" s="2315"/>
      <c r="AE29" s="2315"/>
      <c r="AF29" s="2315"/>
      <c r="AG29" s="2315"/>
      <c r="AH29" s="2315"/>
      <c r="AI29" s="2315"/>
      <c r="AJ29" s="2315"/>
      <c r="AK29" s="2315"/>
      <c r="AL29" s="2315"/>
      <c r="AM29" s="2315"/>
      <c r="AN29" s="2315"/>
      <c r="AO29" s="2315"/>
      <c r="AP29" s="2315"/>
      <c r="AQ29" s="2315"/>
      <c r="AR29" s="2315"/>
      <c r="AS29" s="2315"/>
      <c r="AT29" s="2315"/>
      <c r="AU29" s="2315"/>
      <c r="AV29" s="2315"/>
      <c r="AW29" s="2315"/>
      <c r="AX29" s="2315"/>
      <c r="AY29" s="2316"/>
    </row>
    <row r="30" spans="2:51" ht="23.1" customHeight="1">
      <c r="B30" s="738"/>
      <c r="C30" s="739"/>
      <c r="D30" s="4648" t="s">
        <v>2428</v>
      </c>
      <c r="E30" s="4649"/>
      <c r="F30" s="4649"/>
      <c r="G30" s="4649"/>
      <c r="H30" s="4649"/>
      <c r="I30" s="4649"/>
      <c r="J30" s="4649"/>
      <c r="K30" s="4649"/>
      <c r="L30" s="4650"/>
      <c r="M30" s="99">
        <v>5785600</v>
      </c>
      <c r="N30" s="99"/>
      <c r="O30" s="99"/>
      <c r="P30" s="99"/>
      <c r="Q30" s="99"/>
      <c r="R30" s="99"/>
      <c r="S30" s="2984" t="s">
        <v>432</v>
      </c>
      <c r="T30" s="2984"/>
      <c r="U30" s="2984"/>
      <c r="V30" s="2984"/>
      <c r="W30" s="2984"/>
      <c r="X30" s="2984"/>
      <c r="Y30" s="2322"/>
      <c r="Z30" s="2323"/>
      <c r="AA30" s="2323"/>
      <c r="AB30" s="2323"/>
      <c r="AC30" s="2323"/>
      <c r="AD30" s="2323"/>
      <c r="AE30" s="2323"/>
      <c r="AF30" s="2323"/>
      <c r="AG30" s="2323"/>
      <c r="AH30" s="2323"/>
      <c r="AI30" s="2323"/>
      <c r="AJ30" s="2323"/>
      <c r="AK30" s="2323"/>
      <c r="AL30" s="2323"/>
      <c r="AM30" s="2323"/>
      <c r="AN30" s="2323"/>
      <c r="AO30" s="2323"/>
      <c r="AP30" s="2323"/>
      <c r="AQ30" s="2323"/>
      <c r="AR30" s="2323"/>
      <c r="AS30" s="2323"/>
      <c r="AT30" s="2323"/>
      <c r="AU30" s="2323"/>
      <c r="AV30" s="2323"/>
      <c r="AW30" s="2323"/>
      <c r="AX30" s="2323"/>
      <c r="AY30" s="2324"/>
    </row>
    <row r="31" spans="2:51" ht="23.1" customHeight="1">
      <c r="B31" s="738"/>
      <c r="C31" s="739"/>
      <c r="D31" s="1220"/>
      <c r="E31" s="1221"/>
      <c r="F31" s="1221"/>
      <c r="G31" s="1221"/>
      <c r="H31" s="1221"/>
      <c r="I31" s="1221"/>
      <c r="J31" s="1221"/>
      <c r="K31" s="1221"/>
      <c r="L31" s="1222"/>
      <c r="M31" s="1223"/>
      <c r="N31" s="1223"/>
      <c r="O31" s="1223"/>
      <c r="P31" s="1223"/>
      <c r="Q31" s="1223"/>
      <c r="R31" s="1223"/>
      <c r="S31" s="1223"/>
      <c r="T31" s="1223"/>
      <c r="U31" s="1223"/>
      <c r="V31" s="1223"/>
      <c r="W31" s="1223"/>
      <c r="X31" s="1223"/>
      <c r="Y31" s="2322"/>
      <c r="Z31" s="2323"/>
      <c r="AA31" s="2323"/>
      <c r="AB31" s="2323"/>
      <c r="AC31" s="2323"/>
      <c r="AD31" s="2323"/>
      <c r="AE31" s="2323"/>
      <c r="AF31" s="2323"/>
      <c r="AG31" s="2323"/>
      <c r="AH31" s="2323"/>
      <c r="AI31" s="2323"/>
      <c r="AJ31" s="2323"/>
      <c r="AK31" s="2323"/>
      <c r="AL31" s="2323"/>
      <c r="AM31" s="2323"/>
      <c r="AN31" s="2323"/>
      <c r="AO31" s="2323"/>
      <c r="AP31" s="2323"/>
      <c r="AQ31" s="2323"/>
      <c r="AR31" s="2323"/>
      <c r="AS31" s="2323"/>
      <c r="AT31" s="2323"/>
      <c r="AU31" s="2323"/>
      <c r="AV31" s="2323"/>
      <c r="AW31" s="2323"/>
      <c r="AX31" s="2323"/>
      <c r="AY31" s="2324"/>
    </row>
    <row r="32" spans="2:51" ht="23.1" customHeight="1">
      <c r="B32" s="738"/>
      <c r="C32" s="739"/>
      <c r="D32" s="1220"/>
      <c r="E32" s="1221"/>
      <c r="F32" s="1221"/>
      <c r="G32" s="1221"/>
      <c r="H32" s="1221"/>
      <c r="I32" s="1221"/>
      <c r="J32" s="1221"/>
      <c r="K32" s="1221"/>
      <c r="L32" s="1222"/>
      <c r="M32" s="1223"/>
      <c r="N32" s="1223"/>
      <c r="O32" s="1223"/>
      <c r="P32" s="1223"/>
      <c r="Q32" s="1223"/>
      <c r="R32" s="1223"/>
      <c r="S32" s="1223"/>
      <c r="T32" s="1223"/>
      <c r="U32" s="1223"/>
      <c r="V32" s="1223"/>
      <c r="W32" s="1223"/>
      <c r="X32" s="1223"/>
      <c r="Y32" s="2322"/>
      <c r="Z32" s="2323"/>
      <c r="AA32" s="2323"/>
      <c r="AB32" s="2323"/>
      <c r="AC32" s="2323"/>
      <c r="AD32" s="2323"/>
      <c r="AE32" s="2323"/>
      <c r="AF32" s="2323"/>
      <c r="AG32" s="2323"/>
      <c r="AH32" s="2323"/>
      <c r="AI32" s="2323"/>
      <c r="AJ32" s="2323"/>
      <c r="AK32" s="2323"/>
      <c r="AL32" s="2323"/>
      <c r="AM32" s="2323"/>
      <c r="AN32" s="2323"/>
      <c r="AO32" s="2323"/>
      <c r="AP32" s="2323"/>
      <c r="AQ32" s="2323"/>
      <c r="AR32" s="2323"/>
      <c r="AS32" s="2323"/>
      <c r="AT32" s="2323"/>
      <c r="AU32" s="2323"/>
      <c r="AV32" s="2323"/>
      <c r="AW32" s="2323"/>
      <c r="AX32" s="2323"/>
      <c r="AY32" s="2324"/>
    </row>
    <row r="33" spans="1:51" ht="23.1" customHeight="1">
      <c r="B33" s="738"/>
      <c r="C33" s="739"/>
      <c r="D33" s="1220"/>
      <c r="E33" s="1221"/>
      <c r="F33" s="1221"/>
      <c r="G33" s="1221"/>
      <c r="H33" s="1221"/>
      <c r="I33" s="1221"/>
      <c r="J33" s="1221"/>
      <c r="K33" s="1221"/>
      <c r="L33" s="1222"/>
      <c r="M33" s="1223"/>
      <c r="N33" s="1223"/>
      <c r="O33" s="1223"/>
      <c r="P33" s="1223"/>
      <c r="Q33" s="1223"/>
      <c r="R33" s="1223"/>
      <c r="S33" s="1223"/>
      <c r="T33" s="1223"/>
      <c r="U33" s="1223"/>
      <c r="V33" s="1223"/>
      <c r="W33" s="1223"/>
      <c r="X33" s="1223"/>
      <c r="Y33" s="2322"/>
      <c r="Z33" s="2323"/>
      <c r="AA33" s="2323"/>
      <c r="AB33" s="2323"/>
      <c r="AC33" s="2323"/>
      <c r="AD33" s="2323"/>
      <c r="AE33" s="2323"/>
      <c r="AF33" s="2323"/>
      <c r="AG33" s="2323"/>
      <c r="AH33" s="2323"/>
      <c r="AI33" s="2323"/>
      <c r="AJ33" s="2323"/>
      <c r="AK33" s="2323"/>
      <c r="AL33" s="2323"/>
      <c r="AM33" s="2323"/>
      <c r="AN33" s="2323"/>
      <c r="AO33" s="2323"/>
      <c r="AP33" s="2323"/>
      <c r="AQ33" s="2323"/>
      <c r="AR33" s="2323"/>
      <c r="AS33" s="2323"/>
      <c r="AT33" s="2323"/>
      <c r="AU33" s="2323"/>
      <c r="AV33" s="2323"/>
      <c r="AW33" s="2323"/>
      <c r="AX33" s="2323"/>
      <c r="AY33" s="2324"/>
    </row>
    <row r="34" spans="1:51" ht="23.1" customHeight="1">
      <c r="B34" s="738"/>
      <c r="C34" s="739"/>
      <c r="D34" s="1220"/>
      <c r="E34" s="1221"/>
      <c r="F34" s="1221"/>
      <c r="G34" s="1221"/>
      <c r="H34" s="1221"/>
      <c r="I34" s="1221"/>
      <c r="J34" s="1221"/>
      <c r="K34" s="1221"/>
      <c r="L34" s="1222"/>
      <c r="M34" s="1223"/>
      <c r="N34" s="1223"/>
      <c r="O34" s="1223"/>
      <c r="P34" s="1223"/>
      <c r="Q34" s="1223"/>
      <c r="R34" s="1223"/>
      <c r="S34" s="1223"/>
      <c r="T34" s="1223"/>
      <c r="U34" s="1223"/>
      <c r="V34" s="1223"/>
      <c r="W34" s="1223"/>
      <c r="X34" s="1223"/>
      <c r="Y34" s="2322"/>
      <c r="Z34" s="2323"/>
      <c r="AA34" s="2323"/>
      <c r="AB34" s="2323"/>
      <c r="AC34" s="2323"/>
      <c r="AD34" s="2323"/>
      <c r="AE34" s="2323"/>
      <c r="AF34" s="2323"/>
      <c r="AG34" s="2323"/>
      <c r="AH34" s="2323"/>
      <c r="AI34" s="2323"/>
      <c r="AJ34" s="2323"/>
      <c r="AK34" s="2323"/>
      <c r="AL34" s="2323"/>
      <c r="AM34" s="2323"/>
      <c r="AN34" s="2323"/>
      <c r="AO34" s="2323"/>
      <c r="AP34" s="2323"/>
      <c r="AQ34" s="2323"/>
      <c r="AR34" s="2323"/>
      <c r="AS34" s="2323"/>
      <c r="AT34" s="2323"/>
      <c r="AU34" s="2323"/>
      <c r="AV34" s="2323"/>
      <c r="AW34" s="2323"/>
      <c r="AX34" s="2323"/>
      <c r="AY34" s="2324"/>
    </row>
    <row r="35" spans="1:51" ht="23.1" customHeight="1">
      <c r="B35" s="738"/>
      <c r="C35" s="739"/>
      <c r="D35" s="1228"/>
      <c r="E35" s="1229"/>
      <c r="F35" s="1229"/>
      <c r="G35" s="1229"/>
      <c r="H35" s="1229"/>
      <c r="I35" s="1229"/>
      <c r="J35" s="1229"/>
      <c r="K35" s="1229"/>
      <c r="L35" s="1230"/>
      <c r="M35" s="1231"/>
      <c r="N35" s="1231"/>
      <c r="O35" s="1231"/>
      <c r="P35" s="1231"/>
      <c r="Q35" s="1231"/>
      <c r="R35" s="1231"/>
      <c r="S35" s="1231"/>
      <c r="T35" s="1231"/>
      <c r="U35" s="1231"/>
      <c r="V35" s="1231"/>
      <c r="W35" s="1231"/>
      <c r="X35" s="1231"/>
      <c r="Y35" s="2322"/>
      <c r="Z35" s="2323"/>
      <c r="AA35" s="2323"/>
      <c r="AB35" s="2323"/>
      <c r="AC35" s="2323"/>
      <c r="AD35" s="2323"/>
      <c r="AE35" s="2323"/>
      <c r="AF35" s="2323"/>
      <c r="AG35" s="2323"/>
      <c r="AH35" s="2323"/>
      <c r="AI35" s="2323"/>
      <c r="AJ35" s="2323"/>
      <c r="AK35" s="2323"/>
      <c r="AL35" s="2323"/>
      <c r="AM35" s="2323"/>
      <c r="AN35" s="2323"/>
      <c r="AO35" s="2323"/>
      <c r="AP35" s="2323"/>
      <c r="AQ35" s="2323"/>
      <c r="AR35" s="2323"/>
      <c r="AS35" s="2323"/>
      <c r="AT35" s="2323"/>
      <c r="AU35" s="2323"/>
      <c r="AV35" s="2323"/>
      <c r="AW35" s="2323"/>
      <c r="AX35" s="2323"/>
      <c r="AY35" s="2324"/>
    </row>
    <row r="36" spans="1:51" ht="23.1" customHeight="1">
      <c r="B36" s="763"/>
      <c r="C36" s="764"/>
      <c r="D36" s="765" t="s">
        <v>39</v>
      </c>
      <c r="E36" s="766"/>
      <c r="F36" s="766"/>
      <c r="G36" s="766"/>
      <c r="H36" s="766"/>
      <c r="I36" s="766"/>
      <c r="J36" s="766"/>
      <c r="K36" s="766"/>
      <c r="L36" s="767"/>
      <c r="M36" s="119">
        <f>SUM(M29:M35)</f>
        <v>10605600</v>
      </c>
      <c r="N36" s="249"/>
      <c r="O36" s="249"/>
      <c r="P36" s="249"/>
      <c r="Q36" s="249"/>
      <c r="R36" s="249"/>
      <c r="S36" s="2991" t="s">
        <v>2422</v>
      </c>
      <c r="T36" s="638"/>
      <c r="U36" s="638"/>
      <c r="V36" s="638"/>
      <c r="W36" s="638"/>
      <c r="X36" s="638"/>
      <c r="Y36" s="1237"/>
      <c r="Z36" s="1238"/>
      <c r="AA36" s="1238"/>
      <c r="AB36" s="1238"/>
      <c r="AC36" s="1238"/>
      <c r="AD36" s="1238"/>
      <c r="AE36" s="1238"/>
      <c r="AF36" s="1238"/>
      <c r="AG36" s="1238"/>
      <c r="AH36" s="1238"/>
      <c r="AI36" s="1238"/>
      <c r="AJ36" s="1238"/>
      <c r="AK36" s="1238"/>
      <c r="AL36" s="1238"/>
      <c r="AM36" s="1238"/>
      <c r="AN36" s="1238"/>
      <c r="AO36" s="1238"/>
      <c r="AP36" s="1238"/>
      <c r="AQ36" s="1238"/>
      <c r="AR36" s="1238"/>
      <c r="AS36" s="1238"/>
      <c r="AT36" s="1238"/>
      <c r="AU36" s="1238"/>
      <c r="AV36" s="1238"/>
      <c r="AW36" s="1238"/>
      <c r="AX36" s="1238"/>
      <c r="AY36" s="1239"/>
    </row>
    <row r="37" spans="1:51" ht="2.95" customHeight="1">
      <c r="A37" s="1636"/>
      <c r="B37" s="774"/>
      <c r="C37" s="774"/>
      <c r="D37" s="1240"/>
      <c r="E37" s="1240"/>
      <c r="F37" s="1240"/>
      <c r="G37" s="1240"/>
      <c r="H37" s="1240"/>
      <c r="I37" s="1240"/>
      <c r="J37" s="1240"/>
      <c r="K37" s="1240"/>
      <c r="L37" s="1240"/>
      <c r="M37" s="1240"/>
      <c r="N37" s="1240"/>
      <c r="O37" s="1240"/>
      <c r="P37" s="1240"/>
      <c r="Q37" s="1240"/>
      <c r="R37" s="1240"/>
      <c r="S37" s="1240"/>
      <c r="T37" s="1240"/>
      <c r="U37" s="1240"/>
      <c r="V37" s="1240"/>
      <c r="W37" s="1240"/>
      <c r="X37" s="1240"/>
      <c r="Y37" s="1240"/>
      <c r="Z37" s="1240"/>
      <c r="AA37" s="1240"/>
      <c r="AB37" s="1240"/>
      <c r="AC37" s="1240"/>
      <c r="AD37" s="1240"/>
      <c r="AE37" s="1240"/>
      <c r="AF37" s="1240"/>
      <c r="AG37" s="1240"/>
      <c r="AH37" s="1240"/>
      <c r="AI37" s="1240"/>
      <c r="AJ37" s="1240"/>
      <c r="AK37" s="1240"/>
      <c r="AL37" s="1240"/>
      <c r="AM37" s="1240"/>
      <c r="AN37" s="1240"/>
      <c r="AO37" s="1240"/>
      <c r="AP37" s="1240"/>
      <c r="AQ37" s="1240"/>
      <c r="AR37" s="1240"/>
      <c r="AS37" s="1240"/>
      <c r="AT37" s="1240"/>
      <c r="AU37" s="1240"/>
      <c r="AV37" s="1240"/>
      <c r="AW37" s="1240"/>
      <c r="AX37" s="1240"/>
      <c r="AY37" s="1240"/>
    </row>
    <row r="38" spans="1:51" ht="2.95" customHeight="1" thickBot="1">
      <c r="A38" s="1636"/>
      <c r="B38" s="776"/>
      <c r="C38" s="776"/>
      <c r="D38" s="777"/>
      <c r="E38" s="777"/>
      <c r="F38" s="777"/>
      <c r="G38" s="777"/>
      <c r="H38" s="777"/>
      <c r="I38" s="777"/>
      <c r="J38" s="777"/>
      <c r="K38" s="777"/>
      <c r="L38" s="777"/>
      <c r="M38" s="777"/>
      <c r="N38" s="777"/>
      <c r="O38" s="777"/>
      <c r="P38" s="777"/>
      <c r="Q38" s="777"/>
      <c r="R38" s="777"/>
      <c r="S38" s="777"/>
      <c r="T38" s="777"/>
      <c r="U38" s="777"/>
      <c r="V38" s="777"/>
      <c r="W38" s="777"/>
      <c r="X38" s="777"/>
      <c r="Y38" s="777"/>
      <c r="Z38" s="777"/>
      <c r="AA38" s="777"/>
      <c r="AB38" s="777"/>
      <c r="AC38" s="777"/>
      <c r="AD38" s="777"/>
      <c r="AE38" s="777"/>
      <c r="AF38" s="777"/>
      <c r="AG38" s="777"/>
      <c r="AH38" s="777"/>
      <c r="AI38" s="777"/>
      <c r="AJ38" s="777"/>
      <c r="AK38" s="777"/>
      <c r="AL38" s="777"/>
      <c r="AM38" s="777"/>
      <c r="AN38" s="777"/>
      <c r="AO38" s="777"/>
      <c r="AP38" s="777"/>
      <c r="AQ38" s="777"/>
      <c r="AR38" s="777"/>
      <c r="AS38" s="777"/>
      <c r="AT38" s="777"/>
      <c r="AU38" s="777"/>
      <c r="AV38" s="777"/>
      <c r="AW38" s="777"/>
      <c r="AX38" s="777"/>
      <c r="AY38" s="777"/>
    </row>
    <row r="39" spans="1:51" ht="20.95" hidden="1" customHeight="1">
      <c r="B39" s="778" t="s">
        <v>76</v>
      </c>
      <c r="C39" s="779"/>
      <c r="D39" s="780" t="s">
        <v>77</v>
      </c>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c r="AG39" s="699"/>
      <c r="AH39" s="699"/>
      <c r="AI39" s="699"/>
      <c r="AJ39" s="699"/>
      <c r="AK39" s="699"/>
      <c r="AL39" s="699"/>
      <c r="AM39" s="699"/>
      <c r="AN39" s="699"/>
      <c r="AO39" s="699"/>
      <c r="AP39" s="699"/>
      <c r="AQ39" s="699"/>
      <c r="AR39" s="699"/>
      <c r="AS39" s="699"/>
      <c r="AT39" s="699"/>
      <c r="AU39" s="699"/>
      <c r="AV39" s="699"/>
      <c r="AW39" s="699"/>
      <c r="AX39" s="699"/>
      <c r="AY39" s="781"/>
    </row>
    <row r="40" spans="1:51" ht="203.25" hidden="1" customHeight="1">
      <c r="B40" s="778"/>
      <c r="C40" s="779"/>
      <c r="D40" s="782" t="s">
        <v>78</v>
      </c>
      <c r="E40" s="783"/>
      <c r="F40" s="783"/>
      <c r="G40" s="783"/>
      <c r="H40" s="783"/>
      <c r="I40" s="783"/>
      <c r="J40" s="783"/>
      <c r="K40" s="783"/>
      <c r="L40" s="783"/>
      <c r="M40" s="783"/>
      <c r="N40" s="783"/>
      <c r="O40" s="783"/>
      <c r="P40" s="783"/>
      <c r="Q40" s="783"/>
      <c r="R40" s="783"/>
      <c r="S40" s="783"/>
      <c r="T40" s="783"/>
      <c r="U40" s="783"/>
      <c r="V40" s="783"/>
      <c r="W40" s="783"/>
      <c r="X40" s="783"/>
      <c r="Y40" s="783"/>
      <c r="Z40" s="783"/>
      <c r="AA40" s="783"/>
      <c r="AB40" s="783"/>
      <c r="AC40" s="783"/>
      <c r="AD40" s="783"/>
      <c r="AE40" s="783"/>
      <c r="AF40" s="783"/>
      <c r="AG40" s="783"/>
      <c r="AH40" s="783"/>
      <c r="AI40" s="783"/>
      <c r="AJ40" s="783"/>
      <c r="AK40" s="783"/>
      <c r="AL40" s="783"/>
      <c r="AM40" s="783"/>
      <c r="AN40" s="783"/>
      <c r="AO40" s="783"/>
      <c r="AP40" s="783"/>
      <c r="AQ40" s="783"/>
      <c r="AR40" s="783"/>
      <c r="AS40" s="783"/>
      <c r="AT40" s="783"/>
      <c r="AU40" s="783"/>
      <c r="AV40" s="783"/>
      <c r="AW40" s="783"/>
      <c r="AX40" s="783"/>
      <c r="AY40" s="784"/>
    </row>
    <row r="41" spans="1:51" ht="20.3" hidden="1" customHeight="1">
      <c r="B41" s="778"/>
      <c r="C41" s="779"/>
      <c r="D41" s="785" t="s">
        <v>79</v>
      </c>
      <c r="E41" s="786"/>
      <c r="F41" s="786"/>
      <c r="G41" s="786"/>
      <c r="H41" s="786"/>
      <c r="I41" s="786"/>
      <c r="J41" s="786"/>
      <c r="K41" s="786"/>
      <c r="L41" s="786"/>
      <c r="M41" s="786"/>
      <c r="N41" s="786"/>
      <c r="O41" s="786"/>
      <c r="P41" s="786"/>
      <c r="Q41" s="786"/>
      <c r="R41" s="786"/>
      <c r="S41" s="786"/>
      <c r="T41" s="786"/>
      <c r="U41" s="786"/>
      <c r="V41" s="786"/>
      <c r="W41" s="786"/>
      <c r="X41" s="786"/>
      <c r="Y41" s="786"/>
      <c r="Z41" s="786"/>
      <c r="AA41" s="786"/>
      <c r="AB41" s="786"/>
      <c r="AC41" s="786"/>
      <c r="AD41" s="786"/>
      <c r="AE41" s="786"/>
      <c r="AF41" s="786"/>
      <c r="AG41" s="786"/>
      <c r="AH41" s="786"/>
      <c r="AI41" s="786"/>
      <c r="AJ41" s="786"/>
      <c r="AK41" s="786"/>
      <c r="AL41" s="786"/>
      <c r="AM41" s="786"/>
      <c r="AN41" s="786"/>
      <c r="AO41" s="786"/>
      <c r="AP41" s="786"/>
      <c r="AQ41" s="786"/>
      <c r="AR41" s="786"/>
      <c r="AS41" s="786"/>
      <c r="AT41" s="786"/>
      <c r="AU41" s="786"/>
      <c r="AV41" s="786"/>
      <c r="AW41" s="786"/>
      <c r="AX41" s="786"/>
      <c r="AY41" s="787"/>
    </row>
    <row r="42" spans="1:51" ht="100.5" hidden="1" customHeight="1" thickBot="1">
      <c r="B42" s="788"/>
      <c r="C42" s="789"/>
      <c r="D42" s="790"/>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791"/>
      <c r="AL42" s="791"/>
      <c r="AM42" s="791"/>
      <c r="AN42" s="791"/>
      <c r="AO42" s="791"/>
      <c r="AP42" s="791"/>
      <c r="AQ42" s="791"/>
      <c r="AR42" s="791"/>
      <c r="AS42" s="791"/>
      <c r="AT42" s="791"/>
      <c r="AU42" s="791"/>
      <c r="AV42" s="791"/>
      <c r="AW42" s="791"/>
      <c r="AX42" s="791"/>
      <c r="AY42" s="792"/>
    </row>
    <row r="43" spans="1:51" ht="20.95" hidden="1" customHeight="1">
      <c r="A43" s="1637"/>
      <c r="B43" s="794"/>
      <c r="C43" s="795"/>
      <c r="D43" s="796" t="s">
        <v>80</v>
      </c>
      <c r="E43" s="797"/>
      <c r="F43" s="797"/>
      <c r="G43" s="797"/>
      <c r="H43" s="797"/>
      <c r="I43" s="797"/>
      <c r="J43" s="797"/>
      <c r="K43" s="797"/>
      <c r="L43" s="797"/>
      <c r="M43" s="797"/>
      <c r="N43" s="797"/>
      <c r="O43" s="797"/>
      <c r="P43" s="797"/>
      <c r="Q43" s="797"/>
      <c r="R43" s="797"/>
      <c r="S43" s="797"/>
      <c r="T43" s="797"/>
      <c r="U43" s="797"/>
      <c r="V43" s="797"/>
      <c r="W43" s="797"/>
      <c r="X43" s="797"/>
      <c r="Y43" s="797"/>
      <c r="Z43" s="797"/>
      <c r="AA43" s="797"/>
      <c r="AB43" s="797"/>
      <c r="AC43" s="797"/>
      <c r="AD43" s="797"/>
      <c r="AE43" s="797"/>
      <c r="AF43" s="797"/>
      <c r="AG43" s="797"/>
      <c r="AH43" s="797"/>
      <c r="AI43" s="797"/>
      <c r="AJ43" s="797"/>
      <c r="AK43" s="797"/>
      <c r="AL43" s="797"/>
      <c r="AM43" s="797"/>
      <c r="AN43" s="797"/>
      <c r="AO43" s="797"/>
      <c r="AP43" s="797"/>
      <c r="AQ43" s="797"/>
      <c r="AR43" s="797"/>
      <c r="AS43" s="797"/>
      <c r="AT43" s="797"/>
      <c r="AU43" s="797"/>
      <c r="AV43" s="797"/>
      <c r="AW43" s="797"/>
      <c r="AX43" s="797"/>
      <c r="AY43" s="798"/>
    </row>
    <row r="44" spans="1:51" ht="136" hidden="1" customHeight="1">
      <c r="A44" s="1637"/>
      <c r="B44" s="799"/>
      <c r="C44" s="800"/>
      <c r="D44" s="801"/>
      <c r="E44" s="802"/>
      <c r="F44" s="802"/>
      <c r="G44" s="802"/>
      <c r="H44" s="802"/>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2"/>
      <c r="AF44" s="802"/>
      <c r="AG44" s="802"/>
      <c r="AH44" s="802"/>
      <c r="AI44" s="802"/>
      <c r="AJ44" s="802"/>
      <c r="AK44" s="802"/>
      <c r="AL44" s="802"/>
      <c r="AM44" s="802"/>
      <c r="AN44" s="802"/>
      <c r="AO44" s="802"/>
      <c r="AP44" s="802"/>
      <c r="AQ44" s="802"/>
      <c r="AR44" s="802"/>
      <c r="AS44" s="802"/>
      <c r="AT44" s="802"/>
      <c r="AU44" s="802"/>
      <c r="AV44" s="802"/>
      <c r="AW44" s="802"/>
      <c r="AX44" s="802"/>
      <c r="AY44" s="803"/>
    </row>
    <row r="45" spans="1:51" ht="20.95" customHeight="1">
      <c r="A45" s="1637"/>
      <c r="B45" s="804" t="s">
        <v>81</v>
      </c>
      <c r="C45" s="805"/>
      <c r="D45" s="805"/>
      <c r="E45" s="805"/>
      <c r="F45" s="805"/>
      <c r="G45" s="805"/>
      <c r="H45" s="805"/>
      <c r="I45" s="805"/>
      <c r="J45" s="805"/>
      <c r="K45" s="805"/>
      <c r="L45" s="805"/>
      <c r="M45" s="805"/>
      <c r="N45" s="805"/>
      <c r="O45" s="805"/>
      <c r="P45" s="805"/>
      <c r="Q45" s="805"/>
      <c r="R45" s="805"/>
      <c r="S45" s="805"/>
      <c r="T45" s="805"/>
      <c r="U45" s="805"/>
      <c r="V45" s="805"/>
      <c r="W45" s="805"/>
      <c r="X45" s="805"/>
      <c r="Y45" s="805"/>
      <c r="Z45" s="805"/>
      <c r="AA45" s="805"/>
      <c r="AB45" s="805"/>
      <c r="AC45" s="805"/>
      <c r="AD45" s="805"/>
      <c r="AE45" s="805"/>
      <c r="AF45" s="805"/>
      <c r="AG45" s="805"/>
      <c r="AH45" s="805"/>
      <c r="AI45" s="805"/>
      <c r="AJ45" s="805"/>
      <c r="AK45" s="805"/>
      <c r="AL45" s="805"/>
      <c r="AM45" s="805"/>
      <c r="AN45" s="805"/>
      <c r="AO45" s="805"/>
      <c r="AP45" s="805"/>
      <c r="AQ45" s="805"/>
      <c r="AR45" s="805"/>
      <c r="AS45" s="805"/>
      <c r="AT45" s="805"/>
      <c r="AU45" s="805"/>
      <c r="AV45" s="805"/>
      <c r="AW45" s="805"/>
      <c r="AX45" s="805"/>
      <c r="AY45" s="806"/>
    </row>
    <row r="46" spans="1:51" ht="20.95" customHeight="1">
      <c r="A46" s="1637"/>
      <c r="B46" s="799"/>
      <c r="C46" s="800"/>
      <c r="D46" s="807" t="s">
        <v>82</v>
      </c>
      <c r="E46" s="717"/>
      <c r="F46" s="717"/>
      <c r="G46" s="717"/>
      <c r="H46" s="716" t="s">
        <v>83</v>
      </c>
      <c r="I46" s="717"/>
      <c r="J46" s="717"/>
      <c r="K46" s="717"/>
      <c r="L46" s="717"/>
      <c r="M46" s="717"/>
      <c r="N46" s="717"/>
      <c r="O46" s="717"/>
      <c r="P46" s="717"/>
      <c r="Q46" s="717"/>
      <c r="R46" s="717"/>
      <c r="S46" s="717"/>
      <c r="T46" s="717"/>
      <c r="U46" s="717"/>
      <c r="V46" s="717"/>
      <c r="W46" s="717"/>
      <c r="X46" s="717"/>
      <c r="Y46" s="717"/>
      <c r="Z46" s="717"/>
      <c r="AA46" s="717"/>
      <c r="AB46" s="717"/>
      <c r="AC46" s="717"/>
      <c r="AD46" s="717"/>
      <c r="AE46" s="717"/>
      <c r="AF46" s="717"/>
      <c r="AG46" s="808"/>
      <c r="AH46" s="716" t="s">
        <v>84</v>
      </c>
      <c r="AI46" s="717"/>
      <c r="AJ46" s="717"/>
      <c r="AK46" s="717"/>
      <c r="AL46" s="717"/>
      <c r="AM46" s="717"/>
      <c r="AN46" s="717"/>
      <c r="AO46" s="717"/>
      <c r="AP46" s="717"/>
      <c r="AQ46" s="717"/>
      <c r="AR46" s="717"/>
      <c r="AS46" s="717"/>
      <c r="AT46" s="717"/>
      <c r="AU46" s="717"/>
      <c r="AV46" s="717"/>
      <c r="AW46" s="717"/>
      <c r="AX46" s="717"/>
      <c r="AY46" s="718"/>
    </row>
    <row r="47" spans="1:51" ht="26.2" customHeight="1">
      <c r="A47" s="1637"/>
      <c r="B47" s="809" t="s">
        <v>85</v>
      </c>
      <c r="C47" s="810"/>
      <c r="D47" s="811" t="s">
        <v>2429</v>
      </c>
      <c r="E47" s="1652"/>
      <c r="F47" s="1652"/>
      <c r="G47" s="1653"/>
      <c r="H47" s="814" t="s">
        <v>87</v>
      </c>
      <c r="I47" s="1639"/>
      <c r="J47" s="1639"/>
      <c r="K47" s="1639"/>
      <c r="L47" s="1639"/>
      <c r="M47" s="1639"/>
      <c r="N47" s="1639"/>
      <c r="O47" s="1639"/>
      <c r="P47" s="1639"/>
      <c r="Q47" s="1639"/>
      <c r="R47" s="1639"/>
      <c r="S47" s="1639"/>
      <c r="T47" s="1639"/>
      <c r="U47" s="1639"/>
      <c r="V47" s="1639"/>
      <c r="W47" s="1639"/>
      <c r="X47" s="1639"/>
      <c r="Y47" s="1639"/>
      <c r="Z47" s="1639"/>
      <c r="AA47" s="1639"/>
      <c r="AB47" s="1639"/>
      <c r="AC47" s="1639"/>
      <c r="AD47" s="1639"/>
      <c r="AE47" s="1639"/>
      <c r="AF47" s="1639"/>
      <c r="AG47" s="1640"/>
      <c r="AH47" s="695"/>
      <c r="AI47" s="696"/>
      <c r="AJ47" s="696"/>
      <c r="AK47" s="696"/>
      <c r="AL47" s="696"/>
      <c r="AM47" s="696"/>
      <c r="AN47" s="696"/>
      <c r="AO47" s="696"/>
      <c r="AP47" s="696"/>
      <c r="AQ47" s="696"/>
      <c r="AR47" s="696"/>
      <c r="AS47" s="696"/>
      <c r="AT47" s="696"/>
      <c r="AU47" s="696"/>
      <c r="AV47" s="696"/>
      <c r="AW47" s="696"/>
      <c r="AX47" s="696"/>
      <c r="AY47" s="697"/>
    </row>
    <row r="48" spans="1:51" ht="33.4" customHeight="1">
      <c r="A48" s="1637"/>
      <c r="B48" s="818"/>
      <c r="C48" s="819"/>
      <c r="D48" s="820" t="s">
        <v>2429</v>
      </c>
      <c r="E48" s="1655"/>
      <c r="F48" s="1655"/>
      <c r="G48" s="1656"/>
      <c r="H48" s="823" t="s">
        <v>227</v>
      </c>
      <c r="I48" s="824"/>
      <c r="J48" s="824"/>
      <c r="K48" s="824"/>
      <c r="L48" s="824"/>
      <c r="M48" s="824"/>
      <c r="N48" s="824"/>
      <c r="O48" s="824"/>
      <c r="P48" s="824"/>
      <c r="Q48" s="824"/>
      <c r="R48" s="824"/>
      <c r="S48" s="824"/>
      <c r="T48" s="824"/>
      <c r="U48" s="824"/>
      <c r="V48" s="824"/>
      <c r="W48" s="824"/>
      <c r="X48" s="824"/>
      <c r="Y48" s="824"/>
      <c r="Z48" s="824"/>
      <c r="AA48" s="824"/>
      <c r="AB48" s="824"/>
      <c r="AC48" s="824"/>
      <c r="AD48" s="824"/>
      <c r="AE48" s="824"/>
      <c r="AF48" s="824"/>
      <c r="AG48" s="825"/>
      <c r="AH48" s="1906"/>
      <c r="AI48" s="1907"/>
      <c r="AJ48" s="1907"/>
      <c r="AK48" s="1907"/>
      <c r="AL48" s="1907"/>
      <c r="AM48" s="1907"/>
      <c r="AN48" s="1907"/>
      <c r="AO48" s="1907"/>
      <c r="AP48" s="1907"/>
      <c r="AQ48" s="1907"/>
      <c r="AR48" s="1907"/>
      <c r="AS48" s="1907"/>
      <c r="AT48" s="1907"/>
      <c r="AU48" s="1907"/>
      <c r="AV48" s="1907"/>
      <c r="AW48" s="1907"/>
      <c r="AX48" s="1907"/>
      <c r="AY48" s="1908"/>
    </row>
    <row r="49" spans="1:51" ht="26.2" customHeight="1">
      <c r="A49" s="1637"/>
      <c r="B49" s="829"/>
      <c r="C49" s="830"/>
      <c r="D49" s="831" t="s">
        <v>2422</v>
      </c>
      <c r="E49" s="1647"/>
      <c r="F49" s="1647"/>
      <c r="G49" s="1648"/>
      <c r="H49" s="834" t="s">
        <v>2430</v>
      </c>
      <c r="I49" s="1649"/>
      <c r="J49" s="1649"/>
      <c r="K49" s="1649"/>
      <c r="L49" s="1649"/>
      <c r="M49" s="1649"/>
      <c r="N49" s="1649"/>
      <c r="O49" s="1649"/>
      <c r="P49" s="1649"/>
      <c r="Q49" s="1649"/>
      <c r="R49" s="1649"/>
      <c r="S49" s="1649"/>
      <c r="T49" s="1649"/>
      <c r="U49" s="1649"/>
      <c r="V49" s="1649"/>
      <c r="W49" s="1649"/>
      <c r="X49" s="1649"/>
      <c r="Y49" s="1649"/>
      <c r="Z49" s="1649"/>
      <c r="AA49" s="1649"/>
      <c r="AB49" s="1649"/>
      <c r="AC49" s="1649"/>
      <c r="AD49" s="1649"/>
      <c r="AE49" s="1649"/>
      <c r="AF49" s="1649"/>
      <c r="AG49" s="1650"/>
      <c r="AH49" s="716"/>
      <c r="AI49" s="717"/>
      <c r="AJ49" s="717"/>
      <c r="AK49" s="717"/>
      <c r="AL49" s="717"/>
      <c r="AM49" s="717"/>
      <c r="AN49" s="717"/>
      <c r="AO49" s="717"/>
      <c r="AP49" s="717"/>
      <c r="AQ49" s="717"/>
      <c r="AR49" s="717"/>
      <c r="AS49" s="717"/>
      <c r="AT49" s="717"/>
      <c r="AU49" s="717"/>
      <c r="AV49" s="717"/>
      <c r="AW49" s="717"/>
      <c r="AX49" s="717"/>
      <c r="AY49" s="718"/>
    </row>
    <row r="50" spans="1:51" ht="26.2" customHeight="1">
      <c r="A50" s="1637"/>
      <c r="B50" s="818" t="s">
        <v>91</v>
      </c>
      <c r="C50" s="819"/>
      <c r="D50" s="1241" t="s">
        <v>2422</v>
      </c>
      <c r="E50" s="1652"/>
      <c r="F50" s="1652"/>
      <c r="G50" s="1653"/>
      <c r="H50" s="814" t="s">
        <v>92</v>
      </c>
      <c r="I50" s="1639"/>
      <c r="J50" s="1639"/>
      <c r="K50" s="1639"/>
      <c r="L50" s="1639"/>
      <c r="M50" s="1639"/>
      <c r="N50" s="1639"/>
      <c r="O50" s="1639"/>
      <c r="P50" s="1639"/>
      <c r="Q50" s="1639"/>
      <c r="R50" s="1639"/>
      <c r="S50" s="1639"/>
      <c r="T50" s="1639"/>
      <c r="U50" s="1639"/>
      <c r="V50" s="1639"/>
      <c r="W50" s="1639"/>
      <c r="X50" s="1639"/>
      <c r="Y50" s="1639"/>
      <c r="Z50" s="1639"/>
      <c r="AA50" s="1639"/>
      <c r="AB50" s="1639"/>
      <c r="AC50" s="1639"/>
      <c r="AD50" s="1639"/>
      <c r="AE50" s="1639"/>
      <c r="AF50" s="1639"/>
      <c r="AG50" s="1640"/>
      <c r="AH50" s="848"/>
      <c r="AI50" s="849"/>
      <c r="AJ50" s="849"/>
      <c r="AK50" s="849"/>
      <c r="AL50" s="849"/>
      <c r="AM50" s="849"/>
      <c r="AN50" s="849"/>
      <c r="AO50" s="849"/>
      <c r="AP50" s="849"/>
      <c r="AQ50" s="849"/>
      <c r="AR50" s="849"/>
      <c r="AS50" s="849"/>
      <c r="AT50" s="849"/>
      <c r="AU50" s="849"/>
      <c r="AV50" s="849"/>
      <c r="AW50" s="849"/>
      <c r="AX50" s="849"/>
      <c r="AY50" s="850"/>
    </row>
    <row r="51" spans="1:51" ht="26.2" customHeight="1">
      <c r="A51" s="1637"/>
      <c r="B51" s="818"/>
      <c r="C51" s="819"/>
      <c r="D51" s="843" t="s">
        <v>2422</v>
      </c>
      <c r="E51" s="1655"/>
      <c r="F51" s="1655"/>
      <c r="G51" s="1656"/>
      <c r="H51" s="846" t="s">
        <v>2431</v>
      </c>
      <c r="I51" s="164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5"/>
      <c r="AH51" s="851"/>
      <c r="AI51" s="852"/>
      <c r="AJ51" s="852"/>
      <c r="AK51" s="852"/>
      <c r="AL51" s="852"/>
      <c r="AM51" s="852"/>
      <c r="AN51" s="852"/>
      <c r="AO51" s="852"/>
      <c r="AP51" s="852"/>
      <c r="AQ51" s="852"/>
      <c r="AR51" s="852"/>
      <c r="AS51" s="852"/>
      <c r="AT51" s="852"/>
      <c r="AU51" s="852"/>
      <c r="AV51" s="852"/>
      <c r="AW51" s="852"/>
      <c r="AX51" s="852"/>
      <c r="AY51" s="853"/>
    </row>
    <row r="52" spans="1:51" ht="26.2" customHeight="1">
      <c r="A52" s="1637"/>
      <c r="B52" s="818"/>
      <c r="C52" s="819"/>
      <c r="D52" s="843" t="s">
        <v>2429</v>
      </c>
      <c r="E52" s="1655"/>
      <c r="F52" s="1655"/>
      <c r="G52" s="1656"/>
      <c r="H52" s="846" t="s">
        <v>94</v>
      </c>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5"/>
      <c r="AH52" s="851"/>
      <c r="AI52" s="852"/>
      <c r="AJ52" s="852"/>
      <c r="AK52" s="852"/>
      <c r="AL52" s="852"/>
      <c r="AM52" s="852"/>
      <c r="AN52" s="852"/>
      <c r="AO52" s="852"/>
      <c r="AP52" s="852"/>
      <c r="AQ52" s="852"/>
      <c r="AR52" s="852"/>
      <c r="AS52" s="852"/>
      <c r="AT52" s="852"/>
      <c r="AU52" s="852"/>
      <c r="AV52" s="852"/>
      <c r="AW52" s="852"/>
      <c r="AX52" s="852"/>
      <c r="AY52" s="853"/>
    </row>
    <row r="53" spans="1:51" ht="26.2" customHeight="1">
      <c r="A53" s="1637"/>
      <c r="B53" s="818"/>
      <c r="C53" s="819"/>
      <c r="D53" s="843" t="s">
        <v>2429</v>
      </c>
      <c r="E53" s="1655"/>
      <c r="F53" s="1655"/>
      <c r="G53" s="1656"/>
      <c r="H53" s="846" t="s">
        <v>95</v>
      </c>
      <c r="I53" s="164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5"/>
      <c r="AH53" s="851"/>
      <c r="AI53" s="852"/>
      <c r="AJ53" s="852"/>
      <c r="AK53" s="852"/>
      <c r="AL53" s="852"/>
      <c r="AM53" s="852"/>
      <c r="AN53" s="852"/>
      <c r="AO53" s="852"/>
      <c r="AP53" s="852"/>
      <c r="AQ53" s="852"/>
      <c r="AR53" s="852"/>
      <c r="AS53" s="852"/>
      <c r="AT53" s="852"/>
      <c r="AU53" s="852"/>
      <c r="AV53" s="852"/>
      <c r="AW53" s="852"/>
      <c r="AX53" s="852"/>
      <c r="AY53" s="853"/>
    </row>
    <row r="54" spans="1:51" ht="26.2" customHeight="1">
      <c r="A54" s="1637"/>
      <c r="B54" s="829"/>
      <c r="C54" s="830"/>
      <c r="D54" s="831" t="s">
        <v>2429</v>
      </c>
      <c r="E54" s="1647"/>
      <c r="F54" s="1647"/>
      <c r="G54" s="1648"/>
      <c r="H54" s="834" t="s">
        <v>96</v>
      </c>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50"/>
      <c r="AH54" s="861"/>
      <c r="AI54" s="862"/>
      <c r="AJ54" s="862"/>
      <c r="AK54" s="862"/>
      <c r="AL54" s="862"/>
      <c r="AM54" s="862"/>
      <c r="AN54" s="862"/>
      <c r="AO54" s="862"/>
      <c r="AP54" s="862"/>
      <c r="AQ54" s="862"/>
      <c r="AR54" s="862"/>
      <c r="AS54" s="862"/>
      <c r="AT54" s="862"/>
      <c r="AU54" s="862"/>
      <c r="AV54" s="862"/>
      <c r="AW54" s="862"/>
      <c r="AX54" s="862"/>
      <c r="AY54" s="863"/>
    </row>
    <row r="55" spans="1:51" ht="26.2" customHeight="1">
      <c r="A55" s="1637"/>
      <c r="B55" s="809" t="s">
        <v>97</v>
      </c>
      <c r="C55" s="810"/>
      <c r="D55" s="1241" t="s">
        <v>2429</v>
      </c>
      <c r="E55" s="1652"/>
      <c r="F55" s="1652"/>
      <c r="G55" s="1653"/>
      <c r="H55" s="814" t="s">
        <v>98</v>
      </c>
      <c r="I55" s="1639"/>
      <c r="J55" s="1639"/>
      <c r="K55" s="1639"/>
      <c r="L55" s="1639"/>
      <c r="M55" s="1639"/>
      <c r="N55" s="1639"/>
      <c r="O55" s="1639"/>
      <c r="P55" s="1639"/>
      <c r="Q55" s="1639"/>
      <c r="R55" s="1639"/>
      <c r="S55" s="1639"/>
      <c r="T55" s="1639"/>
      <c r="U55" s="1639"/>
      <c r="V55" s="1639"/>
      <c r="W55" s="1639"/>
      <c r="X55" s="1639"/>
      <c r="Y55" s="1639"/>
      <c r="Z55" s="1639"/>
      <c r="AA55" s="1639"/>
      <c r="AB55" s="1639"/>
      <c r="AC55" s="1639"/>
      <c r="AD55" s="1639"/>
      <c r="AE55" s="1639"/>
      <c r="AF55" s="1639"/>
      <c r="AG55" s="1640"/>
      <c r="AH55" s="848"/>
      <c r="AI55" s="849"/>
      <c r="AJ55" s="849"/>
      <c r="AK55" s="849"/>
      <c r="AL55" s="849"/>
      <c r="AM55" s="849"/>
      <c r="AN55" s="849"/>
      <c r="AO55" s="849"/>
      <c r="AP55" s="849"/>
      <c r="AQ55" s="849"/>
      <c r="AR55" s="849"/>
      <c r="AS55" s="849"/>
      <c r="AT55" s="849"/>
      <c r="AU55" s="849"/>
      <c r="AV55" s="849"/>
      <c r="AW55" s="849"/>
      <c r="AX55" s="849"/>
      <c r="AY55" s="850"/>
    </row>
    <row r="56" spans="1:51" ht="26.2" customHeight="1">
      <c r="A56" s="1637"/>
      <c r="B56" s="818"/>
      <c r="C56" s="819"/>
      <c r="D56" s="843" t="s">
        <v>2422</v>
      </c>
      <c r="E56" s="1655"/>
      <c r="F56" s="1655"/>
      <c r="G56" s="1656"/>
      <c r="H56" s="846" t="s">
        <v>101</v>
      </c>
      <c r="I56" s="164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1645"/>
      <c r="AH56" s="851"/>
      <c r="AI56" s="852"/>
      <c r="AJ56" s="852"/>
      <c r="AK56" s="852"/>
      <c r="AL56" s="852"/>
      <c r="AM56" s="852"/>
      <c r="AN56" s="852"/>
      <c r="AO56" s="852"/>
      <c r="AP56" s="852"/>
      <c r="AQ56" s="852"/>
      <c r="AR56" s="852"/>
      <c r="AS56" s="852"/>
      <c r="AT56" s="852"/>
      <c r="AU56" s="852"/>
      <c r="AV56" s="852"/>
      <c r="AW56" s="852"/>
      <c r="AX56" s="852"/>
      <c r="AY56" s="853"/>
    </row>
    <row r="57" spans="1:51" ht="26.2" customHeight="1">
      <c r="A57" s="1637"/>
      <c r="B57" s="818"/>
      <c r="C57" s="819"/>
      <c r="D57" s="843" t="s">
        <v>2422</v>
      </c>
      <c r="E57" s="1655"/>
      <c r="F57" s="1655"/>
      <c r="G57" s="1656"/>
      <c r="H57" s="846" t="s">
        <v>2432</v>
      </c>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5"/>
      <c r="AH57" s="851"/>
      <c r="AI57" s="852"/>
      <c r="AJ57" s="852"/>
      <c r="AK57" s="852"/>
      <c r="AL57" s="852"/>
      <c r="AM57" s="852"/>
      <c r="AN57" s="852"/>
      <c r="AO57" s="852"/>
      <c r="AP57" s="852"/>
      <c r="AQ57" s="852"/>
      <c r="AR57" s="852"/>
      <c r="AS57" s="852"/>
      <c r="AT57" s="852"/>
      <c r="AU57" s="852"/>
      <c r="AV57" s="852"/>
      <c r="AW57" s="852"/>
      <c r="AX57" s="852"/>
      <c r="AY57" s="853"/>
    </row>
    <row r="58" spans="1:51" ht="26.2" customHeight="1">
      <c r="A58" s="1637"/>
      <c r="B58" s="818"/>
      <c r="C58" s="819"/>
      <c r="D58" s="840" t="s">
        <v>2422</v>
      </c>
      <c r="E58" s="1658"/>
      <c r="F58" s="1658"/>
      <c r="G58" s="1659"/>
      <c r="H58" s="854" t="s">
        <v>104</v>
      </c>
      <c r="I58" s="855"/>
      <c r="J58" s="855"/>
      <c r="K58" s="855"/>
      <c r="L58" s="855"/>
      <c r="M58" s="855"/>
      <c r="N58" s="855"/>
      <c r="O58" s="855"/>
      <c r="P58" s="855"/>
      <c r="Q58" s="855"/>
      <c r="R58" s="855"/>
      <c r="S58" s="855"/>
      <c r="T58" s="855"/>
      <c r="U58" s="855"/>
      <c r="V58" s="855"/>
      <c r="W58" s="855"/>
      <c r="X58" s="855"/>
      <c r="Y58" s="855"/>
      <c r="Z58" s="855"/>
      <c r="AA58" s="855"/>
      <c r="AB58" s="855"/>
      <c r="AC58" s="855"/>
      <c r="AD58" s="855"/>
      <c r="AE58" s="855"/>
      <c r="AF58" s="855"/>
      <c r="AG58" s="856"/>
      <c r="AH58" s="851"/>
      <c r="AI58" s="852"/>
      <c r="AJ58" s="852"/>
      <c r="AK58" s="852"/>
      <c r="AL58" s="852"/>
      <c r="AM58" s="852"/>
      <c r="AN58" s="852"/>
      <c r="AO58" s="852"/>
      <c r="AP58" s="852"/>
      <c r="AQ58" s="852"/>
      <c r="AR58" s="852"/>
      <c r="AS58" s="852"/>
      <c r="AT58" s="852"/>
      <c r="AU58" s="852"/>
      <c r="AV58" s="852"/>
      <c r="AW58" s="852"/>
      <c r="AX58" s="852"/>
      <c r="AY58" s="853"/>
    </row>
    <row r="59" spans="1:51" ht="26.2" customHeight="1">
      <c r="A59" s="1637"/>
      <c r="B59" s="818"/>
      <c r="C59" s="819"/>
      <c r="D59" s="1660"/>
      <c r="E59" s="1661"/>
      <c r="F59" s="1661"/>
      <c r="G59" s="1662"/>
      <c r="H59" s="857" t="s">
        <v>105</v>
      </c>
      <c r="I59" s="858"/>
      <c r="J59" s="858"/>
      <c r="K59" s="858"/>
      <c r="L59" s="858"/>
      <c r="M59" s="858"/>
      <c r="N59" s="858"/>
      <c r="O59" s="858"/>
      <c r="P59" s="858"/>
      <c r="Q59" s="858"/>
      <c r="R59" s="858"/>
      <c r="S59" s="858"/>
      <c r="T59" s="858"/>
      <c r="U59" s="858"/>
      <c r="V59" s="1663"/>
      <c r="W59" s="1663"/>
      <c r="X59" s="1663"/>
      <c r="Y59" s="1663"/>
      <c r="Z59" s="1663"/>
      <c r="AA59" s="1663"/>
      <c r="AB59" s="1663"/>
      <c r="AC59" s="1663"/>
      <c r="AD59" s="1663"/>
      <c r="AE59" s="1663"/>
      <c r="AF59" s="1663"/>
      <c r="AG59" s="1664"/>
      <c r="AH59" s="851"/>
      <c r="AI59" s="852"/>
      <c r="AJ59" s="852"/>
      <c r="AK59" s="852"/>
      <c r="AL59" s="852"/>
      <c r="AM59" s="852"/>
      <c r="AN59" s="852"/>
      <c r="AO59" s="852"/>
      <c r="AP59" s="852"/>
      <c r="AQ59" s="852"/>
      <c r="AR59" s="852"/>
      <c r="AS59" s="852"/>
      <c r="AT59" s="852"/>
      <c r="AU59" s="852"/>
      <c r="AV59" s="852"/>
      <c r="AW59" s="852"/>
      <c r="AX59" s="852"/>
      <c r="AY59" s="853"/>
    </row>
    <row r="60" spans="1:51" ht="26.2" customHeight="1">
      <c r="A60" s="1637"/>
      <c r="B60" s="829"/>
      <c r="C60" s="830"/>
      <c r="D60" s="831" t="s">
        <v>2422</v>
      </c>
      <c r="E60" s="1647"/>
      <c r="F60" s="1647"/>
      <c r="G60" s="1648"/>
      <c r="H60" s="834" t="s">
        <v>106</v>
      </c>
      <c r="I60" s="1649"/>
      <c r="J60" s="1649"/>
      <c r="K60" s="1649"/>
      <c r="L60" s="1649"/>
      <c r="M60" s="1649"/>
      <c r="N60" s="1649"/>
      <c r="O60" s="1649"/>
      <c r="P60" s="1649"/>
      <c r="Q60" s="1649"/>
      <c r="R60" s="1649"/>
      <c r="S60" s="1649"/>
      <c r="T60" s="1649"/>
      <c r="U60" s="1649"/>
      <c r="V60" s="1649"/>
      <c r="W60" s="1649"/>
      <c r="X60" s="1649"/>
      <c r="Y60" s="1649"/>
      <c r="Z60" s="1649"/>
      <c r="AA60" s="1649"/>
      <c r="AB60" s="1649"/>
      <c r="AC60" s="1649"/>
      <c r="AD60" s="1649"/>
      <c r="AE60" s="1649"/>
      <c r="AF60" s="1649"/>
      <c r="AG60" s="1650"/>
      <c r="AH60" s="861"/>
      <c r="AI60" s="862"/>
      <c r="AJ60" s="862"/>
      <c r="AK60" s="862"/>
      <c r="AL60" s="862"/>
      <c r="AM60" s="862"/>
      <c r="AN60" s="862"/>
      <c r="AO60" s="862"/>
      <c r="AP60" s="862"/>
      <c r="AQ60" s="862"/>
      <c r="AR60" s="862"/>
      <c r="AS60" s="862"/>
      <c r="AT60" s="862"/>
      <c r="AU60" s="862"/>
      <c r="AV60" s="862"/>
      <c r="AW60" s="862"/>
      <c r="AX60" s="862"/>
      <c r="AY60" s="863"/>
    </row>
    <row r="61" spans="1:51" ht="180" customHeight="1" thickBot="1">
      <c r="A61" s="1637"/>
      <c r="B61" s="864" t="s">
        <v>107</v>
      </c>
      <c r="C61" s="865"/>
      <c r="D61" s="4651" t="s">
        <v>2433</v>
      </c>
      <c r="E61" s="3881"/>
      <c r="F61" s="3881"/>
      <c r="G61" s="3881"/>
      <c r="H61" s="3881"/>
      <c r="I61" s="3881"/>
      <c r="J61" s="3881"/>
      <c r="K61" s="3881"/>
      <c r="L61" s="3881"/>
      <c r="M61" s="3881"/>
      <c r="N61" s="3881"/>
      <c r="O61" s="3881"/>
      <c r="P61" s="3881"/>
      <c r="Q61" s="3881"/>
      <c r="R61" s="3881"/>
      <c r="S61" s="3881"/>
      <c r="T61" s="3881"/>
      <c r="U61" s="3881"/>
      <c r="V61" s="3881"/>
      <c r="W61" s="3881"/>
      <c r="X61" s="3881"/>
      <c r="Y61" s="3881"/>
      <c r="Z61" s="3881"/>
      <c r="AA61" s="3881"/>
      <c r="AB61" s="3881"/>
      <c r="AC61" s="3881"/>
      <c r="AD61" s="3881"/>
      <c r="AE61" s="3881"/>
      <c r="AF61" s="3881"/>
      <c r="AG61" s="3881"/>
      <c r="AH61" s="3881"/>
      <c r="AI61" s="3881"/>
      <c r="AJ61" s="3881"/>
      <c r="AK61" s="3881"/>
      <c r="AL61" s="3881"/>
      <c r="AM61" s="3881"/>
      <c r="AN61" s="3881"/>
      <c r="AO61" s="3881"/>
      <c r="AP61" s="3881"/>
      <c r="AQ61" s="3881"/>
      <c r="AR61" s="3881"/>
      <c r="AS61" s="3881"/>
      <c r="AT61" s="3881"/>
      <c r="AU61" s="3881"/>
      <c r="AV61" s="3881"/>
      <c r="AW61" s="3881"/>
      <c r="AX61" s="3881"/>
      <c r="AY61" s="3882"/>
    </row>
    <row r="62" spans="1:51" ht="20.95" hidden="1" customHeight="1">
      <c r="A62" s="1637"/>
      <c r="B62" s="799"/>
      <c r="C62" s="800"/>
      <c r="D62" s="780" t="s">
        <v>109</v>
      </c>
      <c r="E62" s="699"/>
      <c r="F62" s="699"/>
      <c r="G62" s="699"/>
      <c r="H62" s="699"/>
      <c r="I62" s="699"/>
      <c r="J62" s="699"/>
      <c r="K62" s="699"/>
      <c r="L62" s="699"/>
      <c r="M62" s="699"/>
      <c r="N62" s="699"/>
      <c r="O62" s="699"/>
      <c r="P62" s="699"/>
      <c r="Q62" s="699"/>
      <c r="R62" s="699"/>
      <c r="S62" s="699"/>
      <c r="T62" s="699"/>
      <c r="U62" s="699"/>
      <c r="V62" s="699"/>
      <c r="W62" s="699"/>
      <c r="X62" s="699"/>
      <c r="Y62" s="699"/>
      <c r="Z62" s="699"/>
      <c r="AA62" s="699"/>
      <c r="AB62" s="699"/>
      <c r="AC62" s="699"/>
      <c r="AD62" s="699"/>
      <c r="AE62" s="699"/>
      <c r="AF62" s="699"/>
      <c r="AG62" s="699"/>
      <c r="AH62" s="699"/>
      <c r="AI62" s="699"/>
      <c r="AJ62" s="699"/>
      <c r="AK62" s="699"/>
      <c r="AL62" s="699"/>
      <c r="AM62" s="699"/>
      <c r="AN62" s="699"/>
      <c r="AO62" s="699"/>
      <c r="AP62" s="699"/>
      <c r="AQ62" s="699"/>
      <c r="AR62" s="699"/>
      <c r="AS62" s="699"/>
      <c r="AT62" s="699"/>
      <c r="AU62" s="699"/>
      <c r="AV62" s="699"/>
      <c r="AW62" s="699"/>
      <c r="AX62" s="699"/>
      <c r="AY62" s="781"/>
    </row>
    <row r="63" spans="1:51" ht="97.55" hidden="1" customHeight="1">
      <c r="A63" s="1637"/>
      <c r="B63" s="799"/>
      <c r="C63" s="800"/>
      <c r="D63" s="869" t="s">
        <v>110</v>
      </c>
      <c r="E63" s="870"/>
      <c r="F63" s="870"/>
      <c r="G63" s="870"/>
      <c r="H63" s="870"/>
      <c r="I63" s="870"/>
      <c r="J63" s="870"/>
      <c r="K63" s="870"/>
      <c r="L63" s="870"/>
      <c r="M63" s="870"/>
      <c r="N63" s="870"/>
      <c r="O63" s="870"/>
      <c r="P63" s="870"/>
      <c r="Q63" s="870"/>
      <c r="R63" s="870"/>
      <c r="S63" s="870"/>
      <c r="T63" s="870"/>
      <c r="U63" s="870"/>
      <c r="V63" s="870"/>
      <c r="W63" s="870"/>
      <c r="X63" s="870"/>
      <c r="Y63" s="870"/>
      <c r="Z63" s="870"/>
      <c r="AA63" s="870"/>
      <c r="AB63" s="870"/>
      <c r="AC63" s="870"/>
      <c r="AD63" s="870"/>
      <c r="AE63" s="870"/>
      <c r="AF63" s="870"/>
      <c r="AG63" s="870"/>
      <c r="AH63" s="870"/>
      <c r="AI63" s="870"/>
      <c r="AJ63" s="870"/>
      <c r="AK63" s="870"/>
      <c r="AL63" s="870"/>
      <c r="AM63" s="870"/>
      <c r="AN63" s="870"/>
      <c r="AO63" s="870"/>
      <c r="AP63" s="870"/>
      <c r="AQ63" s="870"/>
      <c r="AR63" s="870"/>
      <c r="AS63" s="870"/>
      <c r="AT63" s="870"/>
      <c r="AU63" s="870"/>
      <c r="AV63" s="870"/>
      <c r="AW63" s="870"/>
      <c r="AX63" s="870"/>
      <c r="AY63" s="871"/>
    </row>
    <row r="64" spans="1:51" ht="119.8" hidden="1" customHeight="1">
      <c r="A64" s="1637"/>
      <c r="B64" s="799"/>
      <c r="C64" s="800"/>
      <c r="D64" s="872" t="s">
        <v>111</v>
      </c>
      <c r="E64" s="873"/>
      <c r="F64" s="873"/>
      <c r="G64" s="873"/>
      <c r="H64" s="873"/>
      <c r="I64" s="873"/>
      <c r="J64" s="873"/>
      <c r="K64" s="873"/>
      <c r="L64" s="873"/>
      <c r="M64" s="873"/>
      <c r="N64" s="873"/>
      <c r="O64" s="873"/>
      <c r="P64" s="873"/>
      <c r="Q64" s="873"/>
      <c r="R64" s="873"/>
      <c r="S64" s="873"/>
      <c r="T64" s="873"/>
      <c r="U64" s="873"/>
      <c r="V64" s="873"/>
      <c r="W64" s="873"/>
      <c r="X64" s="873"/>
      <c r="Y64" s="873"/>
      <c r="Z64" s="873"/>
      <c r="AA64" s="873"/>
      <c r="AB64" s="873"/>
      <c r="AC64" s="873"/>
      <c r="AD64" s="873"/>
      <c r="AE64" s="873"/>
      <c r="AF64" s="873"/>
      <c r="AG64" s="873"/>
      <c r="AH64" s="873"/>
      <c r="AI64" s="873"/>
      <c r="AJ64" s="873"/>
      <c r="AK64" s="873"/>
      <c r="AL64" s="873"/>
      <c r="AM64" s="873"/>
      <c r="AN64" s="873"/>
      <c r="AO64" s="873"/>
      <c r="AP64" s="873"/>
      <c r="AQ64" s="873"/>
      <c r="AR64" s="873"/>
      <c r="AS64" s="873"/>
      <c r="AT64" s="873"/>
      <c r="AU64" s="873"/>
      <c r="AV64" s="873"/>
      <c r="AW64" s="873"/>
      <c r="AX64" s="873"/>
      <c r="AY64" s="874"/>
    </row>
    <row r="65" spans="1:51" ht="20.95" customHeight="1">
      <c r="A65" s="1637"/>
      <c r="B65" s="698" t="s">
        <v>112</v>
      </c>
      <c r="C65" s="699"/>
      <c r="D65" s="699"/>
      <c r="E65" s="699"/>
      <c r="F65" s="699"/>
      <c r="G65" s="699"/>
      <c r="H65" s="699"/>
      <c r="I65" s="699"/>
      <c r="J65" s="699"/>
      <c r="K65" s="699"/>
      <c r="L65" s="699"/>
      <c r="M65" s="699"/>
      <c r="N65" s="699"/>
      <c r="O65" s="699"/>
      <c r="P65" s="699"/>
      <c r="Q65" s="699"/>
      <c r="R65" s="699"/>
      <c r="S65" s="699"/>
      <c r="T65" s="699"/>
      <c r="U65" s="699"/>
      <c r="V65" s="699"/>
      <c r="W65" s="699"/>
      <c r="X65" s="699"/>
      <c r="Y65" s="699"/>
      <c r="Z65" s="699"/>
      <c r="AA65" s="699"/>
      <c r="AB65" s="699"/>
      <c r="AC65" s="699"/>
      <c r="AD65" s="699"/>
      <c r="AE65" s="699"/>
      <c r="AF65" s="699"/>
      <c r="AG65" s="699"/>
      <c r="AH65" s="699"/>
      <c r="AI65" s="699"/>
      <c r="AJ65" s="699"/>
      <c r="AK65" s="699"/>
      <c r="AL65" s="699"/>
      <c r="AM65" s="699"/>
      <c r="AN65" s="699"/>
      <c r="AO65" s="699"/>
      <c r="AP65" s="699"/>
      <c r="AQ65" s="699"/>
      <c r="AR65" s="699"/>
      <c r="AS65" s="699"/>
      <c r="AT65" s="699"/>
      <c r="AU65" s="699"/>
      <c r="AV65" s="699"/>
      <c r="AW65" s="699"/>
      <c r="AX65" s="699"/>
      <c r="AY65" s="781"/>
    </row>
    <row r="66" spans="1:51" ht="122.4" customHeight="1">
      <c r="A66" s="1668"/>
      <c r="B66" s="1669" t="s">
        <v>2434</v>
      </c>
      <c r="C66" s="1090"/>
      <c r="D66" s="1090"/>
      <c r="E66" s="1090"/>
      <c r="F66" s="1264"/>
      <c r="G66" s="1265" t="s">
        <v>2435</v>
      </c>
      <c r="H66" s="1093"/>
      <c r="I66" s="1093"/>
      <c r="J66" s="1093"/>
      <c r="K66" s="1093"/>
      <c r="L66" s="1093"/>
      <c r="M66" s="1093"/>
      <c r="N66" s="1093"/>
      <c r="O66" s="1093"/>
      <c r="P66" s="1093"/>
      <c r="Q66" s="1093"/>
      <c r="R66" s="1093"/>
      <c r="S66" s="1093"/>
      <c r="T66" s="1093"/>
      <c r="U66" s="1093"/>
      <c r="V66" s="1093"/>
      <c r="W66" s="1093"/>
      <c r="X66" s="1093"/>
      <c r="Y66" s="1093"/>
      <c r="Z66" s="1093"/>
      <c r="AA66" s="1093"/>
      <c r="AB66" s="1093"/>
      <c r="AC66" s="1093"/>
      <c r="AD66" s="1093"/>
      <c r="AE66" s="1093"/>
      <c r="AF66" s="1093"/>
      <c r="AG66" s="1093"/>
      <c r="AH66" s="1093"/>
      <c r="AI66" s="1093"/>
      <c r="AJ66" s="1093"/>
      <c r="AK66" s="1093"/>
      <c r="AL66" s="1093"/>
      <c r="AM66" s="1093"/>
      <c r="AN66" s="1093"/>
      <c r="AO66" s="1093"/>
      <c r="AP66" s="1093"/>
      <c r="AQ66" s="1093"/>
      <c r="AR66" s="1093"/>
      <c r="AS66" s="1093"/>
      <c r="AT66" s="1093"/>
      <c r="AU66" s="1093"/>
      <c r="AV66" s="1093"/>
      <c r="AW66" s="1093"/>
      <c r="AX66" s="1093"/>
      <c r="AY66" s="1266"/>
    </row>
    <row r="67" spans="1:51" ht="18.350000000000001" customHeight="1">
      <c r="A67" s="1668"/>
      <c r="B67" s="882" t="s">
        <v>115</v>
      </c>
      <c r="C67" s="883"/>
      <c r="D67" s="883"/>
      <c r="E67" s="883"/>
      <c r="F67" s="883"/>
      <c r="G67" s="883"/>
      <c r="H67" s="883"/>
      <c r="I67" s="883"/>
      <c r="J67" s="883"/>
      <c r="K67" s="883"/>
      <c r="L67" s="883"/>
      <c r="M67" s="883"/>
      <c r="N67" s="883"/>
      <c r="O67" s="883"/>
      <c r="P67" s="883"/>
      <c r="Q67" s="883"/>
      <c r="R67" s="883"/>
      <c r="S67" s="883"/>
      <c r="T67" s="883"/>
      <c r="U67" s="883"/>
      <c r="V67" s="883"/>
      <c r="W67" s="883"/>
      <c r="X67" s="883"/>
      <c r="Y67" s="883"/>
      <c r="Z67" s="883"/>
      <c r="AA67" s="883"/>
      <c r="AB67" s="883"/>
      <c r="AC67" s="883"/>
      <c r="AD67" s="883"/>
      <c r="AE67" s="883"/>
      <c r="AF67" s="883"/>
      <c r="AG67" s="883"/>
      <c r="AH67" s="883"/>
      <c r="AI67" s="883"/>
      <c r="AJ67" s="883"/>
      <c r="AK67" s="883"/>
      <c r="AL67" s="883"/>
      <c r="AM67" s="883"/>
      <c r="AN67" s="883"/>
      <c r="AO67" s="883"/>
      <c r="AP67" s="883"/>
      <c r="AQ67" s="883"/>
      <c r="AR67" s="883"/>
      <c r="AS67" s="883"/>
      <c r="AT67" s="883"/>
      <c r="AU67" s="883"/>
      <c r="AV67" s="883"/>
      <c r="AW67" s="883"/>
      <c r="AX67" s="883"/>
      <c r="AY67" s="884"/>
    </row>
    <row r="68" spans="1:51" ht="119.15" customHeight="1" thickBot="1">
      <c r="A68" s="1668"/>
      <c r="B68" s="1670" t="s">
        <v>537</v>
      </c>
      <c r="C68" s="1671"/>
      <c r="D68" s="1671"/>
      <c r="E68" s="1671"/>
      <c r="F68" s="1672"/>
      <c r="G68" s="1265" t="s">
        <v>2436</v>
      </c>
      <c r="H68" s="1117"/>
      <c r="I68" s="1117"/>
      <c r="J68" s="1117"/>
      <c r="K68" s="1117"/>
      <c r="L68" s="1117"/>
      <c r="M68" s="1117"/>
      <c r="N68" s="1117"/>
      <c r="O68" s="1117"/>
      <c r="P68" s="1117"/>
      <c r="Q68" s="1117"/>
      <c r="R68" s="1117"/>
      <c r="S68" s="1117"/>
      <c r="T68" s="1117"/>
      <c r="U68" s="1117"/>
      <c r="V68" s="1117"/>
      <c r="W68" s="1117"/>
      <c r="X68" s="1117"/>
      <c r="Y68" s="1117"/>
      <c r="Z68" s="1117"/>
      <c r="AA68" s="1117"/>
      <c r="AB68" s="1117"/>
      <c r="AC68" s="1117"/>
      <c r="AD68" s="1117"/>
      <c r="AE68" s="1117"/>
      <c r="AF68" s="1117"/>
      <c r="AG68" s="1117"/>
      <c r="AH68" s="1117"/>
      <c r="AI68" s="1117"/>
      <c r="AJ68" s="1117"/>
      <c r="AK68" s="1117"/>
      <c r="AL68" s="1117"/>
      <c r="AM68" s="1117"/>
      <c r="AN68" s="1117"/>
      <c r="AO68" s="1117"/>
      <c r="AP68" s="1117"/>
      <c r="AQ68" s="1117"/>
      <c r="AR68" s="1117"/>
      <c r="AS68" s="1117"/>
      <c r="AT68" s="1117"/>
      <c r="AU68" s="1117"/>
      <c r="AV68" s="1117"/>
      <c r="AW68" s="1117"/>
      <c r="AX68" s="1117"/>
      <c r="AY68" s="2087"/>
    </row>
    <row r="69" spans="1:51" ht="19.649999999999999" customHeight="1">
      <c r="A69" s="1668"/>
      <c r="B69" s="891" t="s">
        <v>118</v>
      </c>
      <c r="C69" s="892"/>
      <c r="D69" s="892"/>
      <c r="E69" s="892"/>
      <c r="F69" s="892"/>
      <c r="G69" s="892"/>
      <c r="H69" s="892"/>
      <c r="I69" s="892"/>
      <c r="J69" s="892"/>
      <c r="K69" s="892"/>
      <c r="L69" s="892"/>
      <c r="M69" s="892"/>
      <c r="N69" s="892"/>
      <c r="O69" s="892"/>
      <c r="P69" s="892"/>
      <c r="Q69" s="892"/>
      <c r="R69" s="892"/>
      <c r="S69" s="892"/>
      <c r="T69" s="892"/>
      <c r="U69" s="892"/>
      <c r="V69" s="892"/>
      <c r="W69" s="892"/>
      <c r="X69" s="892"/>
      <c r="Y69" s="892"/>
      <c r="Z69" s="892"/>
      <c r="AA69" s="892"/>
      <c r="AB69" s="892"/>
      <c r="AC69" s="892"/>
      <c r="AD69" s="892"/>
      <c r="AE69" s="892"/>
      <c r="AF69" s="892"/>
      <c r="AG69" s="892"/>
      <c r="AH69" s="892"/>
      <c r="AI69" s="892"/>
      <c r="AJ69" s="892"/>
      <c r="AK69" s="892"/>
      <c r="AL69" s="892"/>
      <c r="AM69" s="892"/>
      <c r="AN69" s="892"/>
      <c r="AO69" s="892"/>
      <c r="AP69" s="892"/>
      <c r="AQ69" s="892"/>
      <c r="AR69" s="892"/>
      <c r="AS69" s="892"/>
      <c r="AT69" s="892"/>
      <c r="AU69" s="892"/>
      <c r="AV69" s="892"/>
      <c r="AW69" s="892"/>
      <c r="AX69" s="892"/>
      <c r="AY69" s="893"/>
    </row>
    <row r="70" spans="1:51" ht="205.2" customHeight="1" thickBot="1">
      <c r="A70" s="1668"/>
      <c r="B70" s="1676"/>
      <c r="C70" s="1677"/>
      <c r="D70" s="1677"/>
      <c r="E70" s="1677"/>
      <c r="F70" s="1677"/>
      <c r="G70" s="1677"/>
      <c r="H70" s="1677"/>
      <c r="I70" s="1677"/>
      <c r="J70" s="1677"/>
      <c r="K70" s="1677"/>
      <c r="L70" s="1677"/>
      <c r="M70" s="1677"/>
      <c r="N70" s="1677"/>
      <c r="O70" s="1677"/>
      <c r="P70" s="1677"/>
      <c r="Q70" s="1677"/>
      <c r="R70" s="1677"/>
      <c r="S70" s="1677"/>
      <c r="T70" s="1677"/>
      <c r="U70" s="1677"/>
      <c r="V70" s="1677"/>
      <c r="W70" s="1677"/>
      <c r="X70" s="1677"/>
      <c r="Y70" s="1677"/>
      <c r="Z70" s="1677"/>
      <c r="AA70" s="1677"/>
      <c r="AB70" s="1677"/>
      <c r="AC70" s="1677"/>
      <c r="AD70" s="1677"/>
      <c r="AE70" s="1677"/>
      <c r="AF70" s="1677"/>
      <c r="AG70" s="1677"/>
      <c r="AH70" s="1677"/>
      <c r="AI70" s="1677"/>
      <c r="AJ70" s="1677"/>
      <c r="AK70" s="1677"/>
      <c r="AL70" s="1677"/>
      <c r="AM70" s="1677"/>
      <c r="AN70" s="1677"/>
      <c r="AO70" s="1677"/>
      <c r="AP70" s="1677"/>
      <c r="AQ70" s="1677"/>
      <c r="AR70" s="1677"/>
      <c r="AS70" s="1677"/>
      <c r="AT70" s="1677"/>
      <c r="AU70" s="1677"/>
      <c r="AV70" s="1677"/>
      <c r="AW70" s="1677"/>
      <c r="AX70" s="1677"/>
      <c r="AY70" s="1678"/>
    </row>
    <row r="71" spans="1:51" ht="19.649999999999999" customHeight="1">
      <c r="A71" s="1668"/>
      <c r="B71" s="897" t="s">
        <v>119</v>
      </c>
      <c r="C71" s="898"/>
      <c r="D71" s="898"/>
      <c r="E71" s="898"/>
      <c r="F71" s="898"/>
      <c r="G71" s="898"/>
      <c r="H71" s="898"/>
      <c r="I71" s="898"/>
      <c r="J71" s="898"/>
      <c r="K71" s="898"/>
      <c r="L71" s="898"/>
      <c r="M71" s="898"/>
      <c r="N71" s="898"/>
      <c r="O71" s="898"/>
      <c r="P71" s="898"/>
      <c r="Q71" s="898"/>
      <c r="R71" s="898"/>
      <c r="S71" s="898"/>
      <c r="T71" s="898"/>
      <c r="U71" s="898"/>
      <c r="V71" s="898"/>
      <c r="W71" s="898"/>
      <c r="X71" s="898"/>
      <c r="Y71" s="898"/>
      <c r="Z71" s="898"/>
      <c r="AA71" s="898"/>
      <c r="AB71" s="898"/>
      <c r="AC71" s="898"/>
      <c r="AD71" s="898"/>
      <c r="AE71" s="898"/>
      <c r="AF71" s="898"/>
      <c r="AG71" s="898"/>
      <c r="AH71" s="898"/>
      <c r="AI71" s="898"/>
      <c r="AJ71" s="898"/>
      <c r="AK71" s="898"/>
      <c r="AL71" s="898"/>
      <c r="AM71" s="898"/>
      <c r="AN71" s="898"/>
      <c r="AO71" s="898"/>
      <c r="AP71" s="898"/>
      <c r="AQ71" s="898"/>
      <c r="AR71" s="898"/>
      <c r="AS71" s="898"/>
      <c r="AT71" s="898"/>
      <c r="AU71" s="898"/>
      <c r="AV71" s="898"/>
      <c r="AW71" s="898"/>
      <c r="AX71" s="898"/>
      <c r="AY71" s="899"/>
    </row>
    <row r="72" spans="1:51" ht="20" customHeight="1">
      <c r="A72" s="1668"/>
      <c r="B72" s="900" t="s">
        <v>120</v>
      </c>
      <c r="C72" s="901"/>
      <c r="D72" s="901"/>
      <c r="E72" s="901"/>
      <c r="F72" s="901"/>
      <c r="G72" s="901"/>
      <c r="H72" s="901"/>
      <c r="I72" s="901"/>
      <c r="J72" s="901"/>
      <c r="K72" s="901"/>
      <c r="L72" s="902"/>
      <c r="M72" s="1278"/>
      <c r="N72" s="1279"/>
      <c r="O72" s="1279"/>
      <c r="P72" s="1279"/>
      <c r="Q72" s="1279"/>
      <c r="R72" s="1279"/>
      <c r="S72" s="1279"/>
      <c r="T72" s="1279"/>
      <c r="U72" s="1279"/>
      <c r="V72" s="1279"/>
      <c r="W72" s="1279"/>
      <c r="X72" s="1279"/>
      <c r="Y72" s="1279"/>
      <c r="Z72" s="1279"/>
      <c r="AA72" s="1680"/>
      <c r="AB72" s="901" t="s">
        <v>121</v>
      </c>
      <c r="AC72" s="901"/>
      <c r="AD72" s="901"/>
      <c r="AE72" s="901"/>
      <c r="AF72" s="901"/>
      <c r="AG72" s="901"/>
      <c r="AH72" s="901"/>
      <c r="AI72" s="901"/>
      <c r="AJ72" s="901"/>
      <c r="AK72" s="902"/>
      <c r="AL72" s="4652" t="s">
        <v>2437</v>
      </c>
      <c r="AM72" s="4653"/>
      <c r="AN72" s="4653"/>
      <c r="AO72" s="4653"/>
      <c r="AP72" s="4653"/>
      <c r="AQ72" s="4653"/>
      <c r="AR72" s="4653"/>
      <c r="AS72" s="4653"/>
      <c r="AT72" s="4653"/>
      <c r="AU72" s="4653"/>
      <c r="AV72" s="4653"/>
      <c r="AW72" s="4653"/>
      <c r="AX72" s="4653"/>
      <c r="AY72" s="4654"/>
    </row>
    <row r="73" spans="1:51" ht="2.95" customHeight="1">
      <c r="A73" s="1637"/>
      <c r="B73" s="774"/>
      <c r="C73" s="774"/>
      <c r="D73" s="1681"/>
      <c r="E73" s="1681"/>
      <c r="F73" s="1681"/>
      <c r="G73" s="1681"/>
      <c r="H73" s="1681"/>
      <c r="I73" s="1681"/>
      <c r="J73" s="1681"/>
      <c r="K73" s="1681"/>
      <c r="L73" s="1681"/>
      <c r="M73" s="1681"/>
      <c r="N73" s="1681"/>
      <c r="O73" s="1681"/>
      <c r="P73" s="1681"/>
      <c r="Q73" s="1681"/>
      <c r="R73" s="1681"/>
      <c r="S73" s="1681"/>
      <c r="T73" s="1681"/>
      <c r="U73" s="1681"/>
      <c r="V73" s="1681"/>
      <c r="W73" s="1681"/>
      <c r="X73" s="1681"/>
      <c r="Y73" s="1681"/>
      <c r="Z73" s="1681"/>
      <c r="AA73" s="1681"/>
      <c r="AB73" s="1681"/>
      <c r="AC73" s="1681"/>
      <c r="AD73" s="1681"/>
      <c r="AE73" s="1681"/>
      <c r="AF73" s="1681"/>
      <c r="AG73" s="1681"/>
      <c r="AH73" s="1681"/>
      <c r="AI73" s="1681"/>
      <c r="AJ73" s="1681"/>
      <c r="AK73" s="1681"/>
      <c r="AL73" s="1681"/>
      <c r="AM73" s="1681"/>
      <c r="AN73" s="1681"/>
      <c r="AO73" s="1681"/>
      <c r="AP73" s="1681"/>
      <c r="AQ73" s="1681"/>
      <c r="AR73" s="1681"/>
      <c r="AS73" s="1681"/>
      <c r="AT73" s="1681"/>
      <c r="AU73" s="1681"/>
      <c r="AV73" s="1681"/>
      <c r="AW73" s="1681"/>
      <c r="AX73" s="1681"/>
      <c r="AY73" s="1681"/>
    </row>
    <row r="74" spans="1:51" ht="2.95" customHeight="1" thickBot="1">
      <c r="A74" s="1637"/>
      <c r="B74" s="776"/>
      <c r="C74" s="776"/>
      <c r="D74" s="1682"/>
      <c r="E74" s="1682"/>
      <c r="F74" s="1682"/>
      <c r="G74" s="1682"/>
      <c r="H74" s="1682"/>
      <c r="I74" s="1682"/>
      <c r="J74" s="1682"/>
      <c r="K74" s="1682"/>
      <c r="L74" s="1682"/>
      <c r="M74" s="1682"/>
      <c r="N74" s="1682"/>
      <c r="O74" s="1682"/>
      <c r="P74" s="1682"/>
      <c r="Q74" s="1682"/>
      <c r="R74" s="1682"/>
      <c r="S74" s="1682"/>
      <c r="T74" s="1682"/>
      <c r="U74" s="1682"/>
      <c r="V74" s="1682"/>
      <c r="W74" s="1682"/>
      <c r="X74" s="1682"/>
      <c r="Y74" s="1682"/>
      <c r="Z74" s="1682"/>
      <c r="AA74" s="1682"/>
      <c r="AB74" s="1682"/>
      <c r="AC74" s="1682"/>
      <c r="AD74" s="1682"/>
      <c r="AE74" s="1682"/>
      <c r="AF74" s="1682"/>
      <c r="AG74" s="1682"/>
      <c r="AH74" s="1682"/>
      <c r="AI74" s="1682"/>
      <c r="AJ74" s="1682"/>
      <c r="AK74" s="1682"/>
      <c r="AL74" s="1682"/>
      <c r="AM74" s="1682"/>
      <c r="AN74" s="1682"/>
      <c r="AO74" s="1682"/>
      <c r="AP74" s="1682"/>
      <c r="AQ74" s="1682"/>
      <c r="AR74" s="1682"/>
      <c r="AS74" s="1682"/>
      <c r="AT74" s="1682"/>
      <c r="AU74" s="1682"/>
      <c r="AV74" s="1682"/>
      <c r="AW74" s="1682"/>
      <c r="AX74" s="1682"/>
      <c r="AY74" s="1682"/>
    </row>
    <row r="75" spans="1:51" ht="385.55" customHeight="1">
      <c r="A75" s="1668"/>
      <c r="B75" s="907" t="s">
        <v>243</v>
      </c>
      <c r="C75" s="908"/>
      <c r="D75" s="908"/>
      <c r="E75" s="908"/>
      <c r="F75" s="908"/>
      <c r="G75" s="909"/>
      <c r="H75" s="4655"/>
      <c r="I75" s="4656"/>
      <c r="J75" s="4656"/>
      <c r="K75" s="4656"/>
      <c r="L75" s="4656"/>
      <c r="M75" s="4656"/>
      <c r="N75" s="4656"/>
      <c r="O75" s="4656"/>
      <c r="P75" s="4656"/>
      <c r="Q75" s="4656"/>
      <c r="R75" s="4656"/>
      <c r="S75" s="4656"/>
      <c r="T75" s="4656"/>
      <c r="U75" s="4656"/>
      <c r="V75" s="4656"/>
      <c r="W75" s="4656"/>
      <c r="X75" s="4656"/>
      <c r="Y75" s="4656"/>
      <c r="Z75" s="4656"/>
      <c r="AA75" s="4656"/>
      <c r="AB75" s="4656"/>
      <c r="AC75" s="4656"/>
      <c r="AD75" s="4656"/>
      <c r="AE75" s="4656"/>
      <c r="AF75" s="4656"/>
      <c r="AG75" s="4656"/>
      <c r="AH75" s="4656"/>
      <c r="AI75" s="4656"/>
      <c r="AJ75" s="4656"/>
      <c r="AK75" s="4656"/>
      <c r="AL75" s="4656"/>
      <c r="AM75" s="4656"/>
      <c r="AN75" s="4656"/>
      <c r="AO75" s="4656"/>
      <c r="AP75" s="4656"/>
      <c r="AQ75" s="4656"/>
      <c r="AR75" s="4656"/>
      <c r="AS75" s="4656"/>
      <c r="AT75" s="4656"/>
      <c r="AU75" s="4656"/>
      <c r="AV75" s="4656"/>
      <c r="AW75" s="4656"/>
      <c r="AX75" s="4656"/>
      <c r="AY75" s="4657"/>
    </row>
    <row r="76" spans="1:51" ht="348.9" customHeight="1">
      <c r="B76" s="585"/>
      <c r="C76" s="586"/>
      <c r="D76" s="586"/>
      <c r="E76" s="586"/>
      <c r="F76" s="586"/>
      <c r="G76" s="587"/>
      <c r="H76" s="913"/>
      <c r="I76" s="917"/>
      <c r="J76" s="917"/>
      <c r="K76" s="917"/>
      <c r="L76" s="917"/>
      <c r="M76" s="917"/>
      <c r="N76" s="917"/>
      <c r="O76" s="917"/>
      <c r="P76" s="917"/>
      <c r="Q76" s="917"/>
      <c r="R76" s="917"/>
      <c r="S76" s="917"/>
      <c r="T76" s="917"/>
      <c r="U76" s="917"/>
      <c r="V76" s="917"/>
      <c r="W76" s="917"/>
      <c r="X76" s="917"/>
      <c r="Y76" s="917"/>
      <c r="Z76" s="917"/>
      <c r="AA76" s="917"/>
      <c r="AB76" s="917"/>
      <c r="AC76" s="917"/>
      <c r="AD76" s="917"/>
      <c r="AE76" s="917"/>
      <c r="AF76" s="917"/>
      <c r="AG76" s="917"/>
      <c r="AH76" s="917"/>
      <c r="AI76" s="917"/>
      <c r="AJ76" s="917"/>
      <c r="AK76" s="917"/>
      <c r="AL76" s="917"/>
      <c r="AM76" s="917"/>
      <c r="AN76" s="917"/>
      <c r="AO76" s="917"/>
      <c r="AP76" s="917"/>
      <c r="AQ76" s="917"/>
      <c r="AR76" s="917"/>
      <c r="AS76" s="917"/>
      <c r="AT76" s="917"/>
      <c r="AU76" s="917"/>
      <c r="AV76" s="917"/>
      <c r="AW76" s="917"/>
      <c r="AX76" s="917"/>
      <c r="AY76" s="918"/>
    </row>
    <row r="77" spans="1:51" ht="324" customHeight="1" thickBot="1">
      <c r="B77" s="585"/>
      <c r="C77" s="586"/>
      <c r="D77" s="586"/>
      <c r="E77" s="586"/>
      <c r="F77" s="586"/>
      <c r="G77" s="587"/>
      <c r="H77" s="913"/>
      <c r="I77" s="917"/>
      <c r="J77" s="917"/>
      <c r="K77" s="917"/>
      <c r="L77" s="917"/>
      <c r="M77" s="917"/>
      <c r="N77" s="917"/>
      <c r="O77" s="917"/>
      <c r="P77" s="917"/>
      <c r="Q77" s="917"/>
      <c r="R77" s="917"/>
      <c r="S77" s="917"/>
      <c r="T77" s="917"/>
      <c r="U77" s="917"/>
      <c r="V77" s="917"/>
      <c r="W77" s="917"/>
      <c r="X77" s="917"/>
      <c r="Y77" s="917"/>
      <c r="Z77" s="917"/>
      <c r="AA77" s="917"/>
      <c r="AB77" s="917"/>
      <c r="AC77" s="917"/>
      <c r="AD77" s="917"/>
      <c r="AE77" s="917"/>
      <c r="AF77" s="917"/>
      <c r="AG77" s="917"/>
      <c r="AH77" s="917"/>
      <c r="AI77" s="917"/>
      <c r="AJ77" s="917"/>
      <c r="AK77" s="917"/>
      <c r="AL77" s="917"/>
      <c r="AM77" s="917"/>
      <c r="AN77" s="917"/>
      <c r="AO77" s="917"/>
      <c r="AP77" s="917"/>
      <c r="AQ77" s="917"/>
      <c r="AR77" s="917"/>
      <c r="AS77" s="917"/>
      <c r="AT77" s="917"/>
      <c r="AU77" s="917"/>
      <c r="AV77" s="917"/>
      <c r="AW77" s="917"/>
      <c r="AX77" s="917"/>
      <c r="AY77" s="918"/>
    </row>
    <row r="78" spans="1:51" ht="2.95" customHeight="1">
      <c r="B78" s="1347"/>
      <c r="C78" s="1347"/>
      <c r="D78" s="1347"/>
      <c r="E78" s="1347"/>
      <c r="F78" s="1347"/>
      <c r="G78" s="1347"/>
      <c r="H78" s="911"/>
      <c r="I78" s="911"/>
      <c r="J78" s="911"/>
      <c r="K78" s="911"/>
      <c r="L78" s="911"/>
      <c r="M78" s="911"/>
      <c r="N78" s="911"/>
      <c r="O78" s="911"/>
      <c r="P78" s="911"/>
      <c r="Q78" s="911"/>
      <c r="R78" s="911"/>
      <c r="S78" s="911"/>
      <c r="T78" s="911"/>
      <c r="U78" s="911"/>
      <c r="V78" s="911"/>
      <c r="W78" s="911"/>
      <c r="X78" s="911"/>
      <c r="Y78" s="911"/>
      <c r="Z78" s="911"/>
      <c r="AA78" s="911"/>
      <c r="AB78" s="911"/>
      <c r="AC78" s="911"/>
      <c r="AD78" s="911"/>
      <c r="AE78" s="911"/>
      <c r="AF78" s="911"/>
      <c r="AG78" s="911"/>
      <c r="AH78" s="911"/>
      <c r="AI78" s="911"/>
      <c r="AJ78" s="911"/>
      <c r="AK78" s="911"/>
      <c r="AL78" s="911"/>
      <c r="AM78" s="911"/>
      <c r="AN78" s="911"/>
      <c r="AO78" s="911"/>
      <c r="AP78" s="911"/>
      <c r="AQ78" s="911"/>
      <c r="AR78" s="911"/>
      <c r="AS78" s="911"/>
      <c r="AT78" s="911"/>
      <c r="AU78" s="911"/>
      <c r="AV78" s="911"/>
      <c r="AW78" s="911"/>
      <c r="AX78" s="911"/>
      <c r="AY78" s="911"/>
    </row>
    <row r="79" spans="1:51" ht="2.95" customHeight="1" thickBot="1">
      <c r="B79" s="1348"/>
      <c r="C79" s="1348"/>
      <c r="D79" s="1348"/>
      <c r="E79" s="1348"/>
      <c r="F79" s="1348"/>
      <c r="G79" s="1348"/>
      <c r="H79" s="1012"/>
      <c r="I79" s="1012"/>
      <c r="J79" s="1012"/>
      <c r="K79" s="1012"/>
      <c r="L79" s="1012"/>
      <c r="M79" s="1012"/>
      <c r="N79" s="1012"/>
      <c r="O79" s="1012"/>
      <c r="P79" s="1012"/>
      <c r="Q79" s="1012"/>
      <c r="R79" s="1012"/>
      <c r="S79" s="1012"/>
      <c r="T79" s="1012"/>
      <c r="U79" s="1012"/>
      <c r="V79" s="1012"/>
      <c r="W79" s="1012"/>
      <c r="X79" s="1012"/>
      <c r="Y79" s="1012"/>
      <c r="Z79" s="1012"/>
      <c r="AA79" s="1012"/>
      <c r="AB79" s="1012"/>
      <c r="AC79" s="1012"/>
      <c r="AD79" s="1012"/>
      <c r="AE79" s="1012"/>
      <c r="AF79" s="1012"/>
      <c r="AG79" s="1012"/>
      <c r="AH79" s="1012"/>
      <c r="AI79" s="1012"/>
      <c r="AJ79" s="1012"/>
      <c r="AK79" s="1012"/>
      <c r="AL79" s="1012"/>
      <c r="AM79" s="1012"/>
      <c r="AN79" s="1012"/>
      <c r="AO79" s="1012"/>
      <c r="AP79" s="1012"/>
      <c r="AQ79" s="1012"/>
      <c r="AR79" s="1012"/>
      <c r="AS79" s="1012"/>
      <c r="AT79" s="1012"/>
      <c r="AU79" s="1012"/>
      <c r="AV79" s="1012"/>
      <c r="AW79" s="1012"/>
      <c r="AX79" s="1012"/>
      <c r="AY79" s="1012"/>
    </row>
    <row r="80" spans="1:51" ht="24.75" customHeight="1">
      <c r="B80" s="678" t="s">
        <v>260</v>
      </c>
      <c r="C80" s="679"/>
      <c r="D80" s="679"/>
      <c r="E80" s="679"/>
      <c r="F80" s="679"/>
      <c r="G80" s="680"/>
      <c r="H80" s="847" t="s">
        <v>2438</v>
      </c>
      <c r="I80" s="714"/>
      <c r="J80" s="714"/>
      <c r="K80" s="714"/>
      <c r="L80" s="714"/>
      <c r="M80" s="714"/>
      <c r="N80" s="714"/>
      <c r="O80" s="714"/>
      <c r="P80" s="714"/>
      <c r="Q80" s="714"/>
      <c r="R80" s="714"/>
      <c r="S80" s="714"/>
      <c r="T80" s="714"/>
      <c r="U80" s="714"/>
      <c r="V80" s="714"/>
      <c r="W80" s="714"/>
      <c r="X80" s="714"/>
      <c r="Y80" s="714"/>
      <c r="Z80" s="714"/>
      <c r="AA80" s="714"/>
      <c r="AB80" s="714"/>
      <c r="AC80" s="715"/>
      <c r="AD80" s="1349" t="s">
        <v>2439</v>
      </c>
      <c r="AE80" s="1350"/>
      <c r="AF80" s="1350"/>
      <c r="AG80" s="1350"/>
      <c r="AH80" s="1350"/>
      <c r="AI80" s="1350"/>
      <c r="AJ80" s="1350"/>
      <c r="AK80" s="1350"/>
      <c r="AL80" s="1350"/>
      <c r="AM80" s="1350"/>
      <c r="AN80" s="1350"/>
      <c r="AO80" s="1350"/>
      <c r="AP80" s="1350"/>
      <c r="AQ80" s="1350"/>
      <c r="AR80" s="1350"/>
      <c r="AS80" s="1350"/>
      <c r="AT80" s="1350"/>
      <c r="AU80" s="1350"/>
      <c r="AV80" s="1350"/>
      <c r="AW80" s="1350"/>
      <c r="AX80" s="1350"/>
      <c r="AY80" s="1352"/>
    </row>
    <row r="81" spans="2:51" ht="24.75" customHeight="1">
      <c r="B81" s="678"/>
      <c r="C81" s="679"/>
      <c r="D81" s="679"/>
      <c r="E81" s="679"/>
      <c r="F81" s="679"/>
      <c r="G81" s="680"/>
      <c r="H81" s="1022" t="s">
        <v>71</v>
      </c>
      <c r="I81" s="693"/>
      <c r="J81" s="693"/>
      <c r="K81" s="693"/>
      <c r="L81" s="693"/>
      <c r="M81" s="1023" t="s">
        <v>127</v>
      </c>
      <c r="N81" s="530"/>
      <c r="O81" s="530"/>
      <c r="P81" s="530"/>
      <c r="Q81" s="530"/>
      <c r="R81" s="530"/>
      <c r="S81" s="530"/>
      <c r="T81" s="530"/>
      <c r="U81" s="530"/>
      <c r="V81" s="530"/>
      <c r="W81" s="530"/>
      <c r="X81" s="530"/>
      <c r="Y81" s="554"/>
      <c r="Z81" s="1024" t="s">
        <v>128</v>
      </c>
      <c r="AA81" s="1025"/>
      <c r="AB81" s="1025"/>
      <c r="AC81" s="1026"/>
      <c r="AD81" s="1022" t="s">
        <v>71</v>
      </c>
      <c r="AE81" s="693"/>
      <c r="AF81" s="693"/>
      <c r="AG81" s="693"/>
      <c r="AH81" s="693"/>
      <c r="AI81" s="1023" t="s">
        <v>127</v>
      </c>
      <c r="AJ81" s="530"/>
      <c r="AK81" s="530"/>
      <c r="AL81" s="530"/>
      <c r="AM81" s="530"/>
      <c r="AN81" s="530"/>
      <c r="AO81" s="530"/>
      <c r="AP81" s="530"/>
      <c r="AQ81" s="530"/>
      <c r="AR81" s="530"/>
      <c r="AS81" s="530"/>
      <c r="AT81" s="530"/>
      <c r="AU81" s="554"/>
      <c r="AV81" s="1024" t="s">
        <v>128</v>
      </c>
      <c r="AW81" s="1025"/>
      <c r="AX81" s="1025"/>
      <c r="AY81" s="1027"/>
    </row>
    <row r="82" spans="2:51" ht="24.75" customHeight="1">
      <c r="B82" s="678"/>
      <c r="C82" s="679"/>
      <c r="D82" s="679"/>
      <c r="E82" s="679"/>
      <c r="F82" s="679"/>
      <c r="G82" s="680"/>
      <c r="H82" s="4658" t="s">
        <v>2440</v>
      </c>
      <c r="I82" s="4659"/>
      <c r="J82" s="4659"/>
      <c r="K82" s="4659"/>
      <c r="L82" s="4660"/>
      <c r="M82" s="1031" t="s">
        <v>2441</v>
      </c>
      <c r="N82" s="1730"/>
      <c r="O82" s="1730"/>
      <c r="P82" s="1730"/>
      <c r="Q82" s="1730"/>
      <c r="R82" s="1730"/>
      <c r="S82" s="1730"/>
      <c r="T82" s="1730"/>
      <c r="U82" s="1730"/>
      <c r="V82" s="1730"/>
      <c r="W82" s="1730"/>
      <c r="X82" s="1730"/>
      <c r="Y82" s="1731"/>
      <c r="Z82" s="1732">
        <v>88</v>
      </c>
      <c r="AA82" s="1733"/>
      <c r="AB82" s="1733"/>
      <c r="AC82" s="1734"/>
      <c r="AD82" s="1729" t="s">
        <v>274</v>
      </c>
      <c r="AE82" s="1652"/>
      <c r="AF82" s="1652"/>
      <c r="AG82" s="1652"/>
      <c r="AH82" s="1653"/>
      <c r="AI82" s="1031" t="s">
        <v>2442</v>
      </c>
      <c r="AJ82" s="1730"/>
      <c r="AK82" s="1730"/>
      <c r="AL82" s="1730"/>
      <c r="AM82" s="1730"/>
      <c r="AN82" s="1730"/>
      <c r="AO82" s="1730"/>
      <c r="AP82" s="1730"/>
      <c r="AQ82" s="1730"/>
      <c r="AR82" s="1730"/>
      <c r="AS82" s="1730"/>
      <c r="AT82" s="1730"/>
      <c r="AU82" s="1731"/>
      <c r="AV82" s="2840">
        <v>0.746</v>
      </c>
      <c r="AW82" s="2841"/>
      <c r="AX82" s="2841"/>
      <c r="AY82" s="4661"/>
    </row>
    <row r="83" spans="2:51" ht="24.75" customHeight="1">
      <c r="B83" s="678"/>
      <c r="C83" s="679"/>
      <c r="D83" s="679"/>
      <c r="E83" s="679"/>
      <c r="F83" s="679"/>
      <c r="G83" s="680"/>
      <c r="H83" s="1736" t="s">
        <v>2443</v>
      </c>
      <c r="I83" s="1655"/>
      <c r="J83" s="1655"/>
      <c r="K83" s="1655"/>
      <c r="L83" s="1656"/>
      <c r="M83" s="1039" t="s">
        <v>2444</v>
      </c>
      <c r="N83" s="1737"/>
      <c r="O83" s="1737"/>
      <c r="P83" s="1737"/>
      <c r="Q83" s="1737"/>
      <c r="R83" s="1737"/>
      <c r="S83" s="1737"/>
      <c r="T83" s="1737"/>
      <c r="U83" s="1737"/>
      <c r="V83" s="1737"/>
      <c r="W83" s="1737"/>
      <c r="X83" s="1737"/>
      <c r="Y83" s="1738"/>
      <c r="Z83" s="1739">
        <v>16.153389000000001</v>
      </c>
      <c r="AA83" s="1740"/>
      <c r="AB83" s="1740"/>
      <c r="AC83" s="1741"/>
      <c r="AD83" s="1736" t="s">
        <v>2445</v>
      </c>
      <c r="AE83" s="1655"/>
      <c r="AF83" s="1655"/>
      <c r="AG83" s="1655"/>
      <c r="AH83" s="1656"/>
      <c r="AI83" s="1039" t="s">
        <v>2446</v>
      </c>
      <c r="AJ83" s="1737"/>
      <c r="AK83" s="1737"/>
      <c r="AL83" s="1737"/>
      <c r="AM83" s="1737"/>
      <c r="AN83" s="1737"/>
      <c r="AO83" s="1737"/>
      <c r="AP83" s="1737"/>
      <c r="AQ83" s="1737"/>
      <c r="AR83" s="1737"/>
      <c r="AS83" s="1737"/>
      <c r="AT83" s="1737"/>
      <c r="AU83" s="1738"/>
      <c r="AV83" s="3105">
        <v>0.5</v>
      </c>
      <c r="AW83" s="3106"/>
      <c r="AX83" s="3106"/>
      <c r="AY83" s="4662"/>
    </row>
    <row r="84" spans="2:51" ht="24.75" customHeight="1">
      <c r="B84" s="678"/>
      <c r="C84" s="679"/>
      <c r="D84" s="679"/>
      <c r="E84" s="679"/>
      <c r="F84" s="679"/>
      <c r="G84" s="680"/>
      <c r="H84" s="1736" t="s">
        <v>634</v>
      </c>
      <c r="I84" s="1655"/>
      <c r="J84" s="1655"/>
      <c r="K84" s="1655"/>
      <c r="L84" s="1656"/>
      <c r="M84" s="1039" t="s">
        <v>2447</v>
      </c>
      <c r="N84" s="1737"/>
      <c r="O84" s="1737"/>
      <c r="P84" s="1737"/>
      <c r="Q84" s="1737"/>
      <c r="R84" s="1737"/>
      <c r="S84" s="1737"/>
      <c r="T84" s="1737"/>
      <c r="U84" s="1737"/>
      <c r="V84" s="1737"/>
      <c r="W84" s="1737"/>
      <c r="X84" s="1737"/>
      <c r="Y84" s="1738"/>
      <c r="Z84" s="1739">
        <v>13.151999999999999</v>
      </c>
      <c r="AA84" s="1740"/>
      <c r="AB84" s="1740"/>
      <c r="AC84" s="1741"/>
      <c r="AD84" s="1736" t="s">
        <v>2448</v>
      </c>
      <c r="AE84" s="1655"/>
      <c r="AF84" s="1655"/>
      <c r="AG84" s="1655"/>
      <c r="AH84" s="1656"/>
      <c r="AI84" s="1039" t="s">
        <v>2449</v>
      </c>
      <c r="AJ84" s="1737"/>
      <c r="AK84" s="1737"/>
      <c r="AL84" s="1737"/>
      <c r="AM84" s="1737"/>
      <c r="AN84" s="1737"/>
      <c r="AO84" s="1737"/>
      <c r="AP84" s="1737"/>
      <c r="AQ84" s="1737"/>
      <c r="AR84" s="1737"/>
      <c r="AS84" s="1737"/>
      <c r="AT84" s="1737"/>
      <c r="AU84" s="1738"/>
      <c r="AV84" s="3105">
        <v>7.3999999999999996E-2</v>
      </c>
      <c r="AW84" s="3106"/>
      <c r="AX84" s="3106"/>
      <c r="AY84" s="4662"/>
    </row>
    <row r="85" spans="2:51" ht="24.75" customHeight="1">
      <c r="B85" s="678"/>
      <c r="C85" s="679"/>
      <c r="D85" s="679"/>
      <c r="E85" s="679"/>
      <c r="F85" s="679"/>
      <c r="G85" s="680"/>
      <c r="H85" s="3840" t="s">
        <v>274</v>
      </c>
      <c r="I85" s="1954"/>
      <c r="J85" s="1954"/>
      <c r="K85" s="1954"/>
      <c r="L85" s="1955"/>
      <c r="M85" s="1039" t="s">
        <v>2450</v>
      </c>
      <c r="N85" s="1737"/>
      <c r="O85" s="1737"/>
      <c r="P85" s="1737"/>
      <c r="Q85" s="1737"/>
      <c r="R85" s="1737"/>
      <c r="S85" s="1737"/>
      <c r="T85" s="1737"/>
      <c r="U85" s="1737"/>
      <c r="V85" s="1737"/>
      <c r="W85" s="1737"/>
      <c r="X85" s="1737"/>
      <c r="Y85" s="1738"/>
      <c r="Z85" s="1739">
        <v>2.92</v>
      </c>
      <c r="AA85" s="1740"/>
      <c r="AB85" s="1740"/>
      <c r="AC85" s="1741"/>
      <c r="AD85" s="1736"/>
      <c r="AE85" s="1655"/>
      <c r="AF85" s="1655"/>
      <c r="AG85" s="1655"/>
      <c r="AH85" s="1656"/>
      <c r="AI85" s="1039"/>
      <c r="AJ85" s="1737"/>
      <c r="AK85" s="1737"/>
      <c r="AL85" s="1737"/>
      <c r="AM85" s="1737"/>
      <c r="AN85" s="1737"/>
      <c r="AO85" s="1737"/>
      <c r="AP85" s="1737"/>
      <c r="AQ85" s="1737"/>
      <c r="AR85" s="1737"/>
      <c r="AS85" s="1737"/>
      <c r="AT85" s="1737"/>
      <c r="AU85" s="1738"/>
      <c r="AV85" s="3105"/>
      <c r="AW85" s="3106"/>
      <c r="AX85" s="3106"/>
      <c r="AY85" s="4662"/>
    </row>
    <row r="86" spans="2:51" ht="24.75" customHeight="1">
      <c r="B86" s="678"/>
      <c r="C86" s="679"/>
      <c r="D86" s="679"/>
      <c r="E86" s="679"/>
      <c r="F86" s="679"/>
      <c r="G86" s="680"/>
      <c r="H86" s="1736" t="s">
        <v>481</v>
      </c>
      <c r="I86" s="1655"/>
      <c r="J86" s="1655"/>
      <c r="K86" s="1655"/>
      <c r="L86" s="1656"/>
      <c r="M86" s="1039" t="s">
        <v>2451</v>
      </c>
      <c r="N86" s="1737"/>
      <c r="O86" s="1737"/>
      <c r="P86" s="1737"/>
      <c r="Q86" s="1737"/>
      <c r="R86" s="1737"/>
      <c r="S86" s="1737"/>
      <c r="T86" s="1737"/>
      <c r="U86" s="1737"/>
      <c r="V86" s="1737"/>
      <c r="W86" s="1737"/>
      <c r="X86" s="1737"/>
      <c r="Y86" s="1738"/>
      <c r="Z86" s="1739">
        <v>3.24</v>
      </c>
      <c r="AA86" s="1740"/>
      <c r="AB86" s="1740"/>
      <c r="AC86" s="1740"/>
      <c r="AD86" s="1736"/>
      <c r="AE86" s="1655"/>
      <c r="AF86" s="1655"/>
      <c r="AG86" s="1655"/>
      <c r="AH86" s="1656"/>
      <c r="AI86" s="1039"/>
      <c r="AJ86" s="1737"/>
      <c r="AK86" s="1737"/>
      <c r="AL86" s="1737"/>
      <c r="AM86" s="1737"/>
      <c r="AN86" s="1737"/>
      <c r="AO86" s="1737"/>
      <c r="AP86" s="1737"/>
      <c r="AQ86" s="1737"/>
      <c r="AR86" s="1737"/>
      <c r="AS86" s="1737"/>
      <c r="AT86" s="1737"/>
      <c r="AU86" s="1738"/>
      <c r="AV86" s="3105"/>
      <c r="AW86" s="3106"/>
      <c r="AX86" s="3106"/>
      <c r="AY86" s="4662"/>
    </row>
    <row r="87" spans="2:51" ht="24.75" customHeight="1">
      <c r="B87" s="678"/>
      <c r="C87" s="679"/>
      <c r="D87" s="679"/>
      <c r="E87" s="679"/>
      <c r="F87" s="679"/>
      <c r="G87" s="680"/>
      <c r="H87" s="1736"/>
      <c r="I87" s="1655"/>
      <c r="J87" s="1655"/>
      <c r="K87" s="1655"/>
      <c r="L87" s="1656"/>
      <c r="M87" s="1039"/>
      <c r="N87" s="1737"/>
      <c r="O87" s="1737"/>
      <c r="P87" s="1737"/>
      <c r="Q87" s="1737"/>
      <c r="R87" s="1737"/>
      <c r="S87" s="1737"/>
      <c r="T87" s="1737"/>
      <c r="U87" s="1737"/>
      <c r="V87" s="1737"/>
      <c r="W87" s="1737"/>
      <c r="X87" s="1737"/>
      <c r="Y87" s="1738"/>
      <c r="Z87" s="1739"/>
      <c r="AA87" s="1740"/>
      <c r="AB87" s="1740"/>
      <c r="AC87" s="1740"/>
      <c r="AD87" s="1736"/>
      <c r="AE87" s="1655"/>
      <c r="AF87" s="1655"/>
      <c r="AG87" s="1655"/>
      <c r="AH87" s="1656"/>
      <c r="AI87" s="1039"/>
      <c r="AJ87" s="1737"/>
      <c r="AK87" s="1737"/>
      <c r="AL87" s="1737"/>
      <c r="AM87" s="1737"/>
      <c r="AN87" s="1737"/>
      <c r="AO87" s="1737"/>
      <c r="AP87" s="1737"/>
      <c r="AQ87" s="1737"/>
      <c r="AR87" s="1737"/>
      <c r="AS87" s="1737"/>
      <c r="AT87" s="1737"/>
      <c r="AU87" s="1738"/>
      <c r="AV87" s="3105"/>
      <c r="AW87" s="3106"/>
      <c r="AX87" s="3106"/>
      <c r="AY87" s="4662"/>
    </row>
    <row r="88" spans="2:51" ht="24.75" customHeight="1">
      <c r="B88" s="678"/>
      <c r="C88" s="679"/>
      <c r="D88" s="679"/>
      <c r="E88" s="679"/>
      <c r="F88" s="679"/>
      <c r="G88" s="680"/>
      <c r="H88" s="1736"/>
      <c r="I88" s="1655"/>
      <c r="J88" s="1655"/>
      <c r="K88" s="1655"/>
      <c r="L88" s="1656"/>
      <c r="M88" s="1039"/>
      <c r="N88" s="1737"/>
      <c r="O88" s="1737"/>
      <c r="P88" s="1737"/>
      <c r="Q88" s="1737"/>
      <c r="R88" s="1737"/>
      <c r="S88" s="1737"/>
      <c r="T88" s="1737"/>
      <c r="U88" s="1737"/>
      <c r="V88" s="1737"/>
      <c r="W88" s="1737"/>
      <c r="X88" s="1737"/>
      <c r="Y88" s="1738"/>
      <c r="Z88" s="1739"/>
      <c r="AA88" s="1740"/>
      <c r="AB88" s="1740"/>
      <c r="AC88" s="1740"/>
      <c r="AD88" s="1736"/>
      <c r="AE88" s="1655"/>
      <c r="AF88" s="1655"/>
      <c r="AG88" s="1655"/>
      <c r="AH88" s="1656"/>
      <c r="AI88" s="1039"/>
      <c r="AJ88" s="1737"/>
      <c r="AK88" s="1737"/>
      <c r="AL88" s="1737"/>
      <c r="AM88" s="1737"/>
      <c r="AN88" s="1737"/>
      <c r="AO88" s="1737"/>
      <c r="AP88" s="1737"/>
      <c r="AQ88" s="1737"/>
      <c r="AR88" s="1737"/>
      <c r="AS88" s="1737"/>
      <c r="AT88" s="1737"/>
      <c r="AU88" s="1738"/>
      <c r="AV88" s="3105"/>
      <c r="AW88" s="3106"/>
      <c r="AX88" s="3106"/>
      <c r="AY88" s="4662"/>
    </row>
    <row r="89" spans="2:51" ht="24.75" customHeight="1">
      <c r="B89" s="678"/>
      <c r="C89" s="679"/>
      <c r="D89" s="679"/>
      <c r="E89" s="679"/>
      <c r="F89" s="679"/>
      <c r="G89" s="680"/>
      <c r="H89" s="1743"/>
      <c r="I89" s="1647"/>
      <c r="J89" s="1647"/>
      <c r="K89" s="1647"/>
      <c r="L89" s="1648"/>
      <c r="M89" s="1047"/>
      <c r="N89" s="1744"/>
      <c r="O89" s="1744"/>
      <c r="P89" s="1744"/>
      <c r="Q89" s="1744"/>
      <c r="R89" s="1744"/>
      <c r="S89" s="1744"/>
      <c r="T89" s="1744"/>
      <c r="U89" s="1744"/>
      <c r="V89" s="1744"/>
      <c r="W89" s="1744"/>
      <c r="X89" s="1744"/>
      <c r="Y89" s="1745"/>
      <c r="Z89" s="1746"/>
      <c r="AA89" s="1747"/>
      <c r="AB89" s="1747"/>
      <c r="AC89" s="1747"/>
      <c r="AD89" s="1743"/>
      <c r="AE89" s="1647"/>
      <c r="AF89" s="1647"/>
      <c r="AG89" s="1647"/>
      <c r="AH89" s="1648"/>
      <c r="AI89" s="1047"/>
      <c r="AJ89" s="1744"/>
      <c r="AK89" s="1744"/>
      <c r="AL89" s="1744"/>
      <c r="AM89" s="1744"/>
      <c r="AN89" s="1744"/>
      <c r="AO89" s="1744"/>
      <c r="AP89" s="1744"/>
      <c r="AQ89" s="1744"/>
      <c r="AR89" s="1744"/>
      <c r="AS89" s="1744"/>
      <c r="AT89" s="1744"/>
      <c r="AU89" s="1745"/>
      <c r="AV89" s="3203"/>
      <c r="AW89" s="3204"/>
      <c r="AX89" s="3204"/>
      <c r="AY89" s="4663"/>
    </row>
    <row r="90" spans="2:51" ht="24.75" customHeight="1">
      <c r="B90" s="678"/>
      <c r="C90" s="679"/>
      <c r="D90" s="679"/>
      <c r="E90" s="679"/>
      <c r="F90" s="679"/>
      <c r="G90" s="680"/>
      <c r="H90" s="1749" t="s">
        <v>39</v>
      </c>
      <c r="I90" s="1552"/>
      <c r="J90" s="1552"/>
      <c r="K90" s="1552"/>
      <c r="L90" s="1552"/>
      <c r="M90" s="1054"/>
      <c r="N90" s="1750"/>
      <c r="O90" s="1750"/>
      <c r="P90" s="1750"/>
      <c r="Q90" s="1750"/>
      <c r="R90" s="1750"/>
      <c r="S90" s="1750"/>
      <c r="T90" s="1750"/>
      <c r="U90" s="1750"/>
      <c r="V90" s="1750"/>
      <c r="W90" s="1750"/>
      <c r="X90" s="1750"/>
      <c r="Y90" s="1751"/>
      <c r="Z90" s="1752">
        <f>SUM(Z82:AC89)</f>
        <v>123.465389</v>
      </c>
      <c r="AA90" s="1753"/>
      <c r="AB90" s="1753"/>
      <c r="AC90" s="1754"/>
      <c r="AD90" s="1749" t="s">
        <v>39</v>
      </c>
      <c r="AE90" s="1552"/>
      <c r="AF90" s="1552"/>
      <c r="AG90" s="1552"/>
      <c r="AH90" s="1552"/>
      <c r="AI90" s="1054"/>
      <c r="AJ90" s="1750"/>
      <c r="AK90" s="1750"/>
      <c r="AL90" s="1750"/>
      <c r="AM90" s="1750"/>
      <c r="AN90" s="1750"/>
      <c r="AO90" s="1750"/>
      <c r="AP90" s="1750"/>
      <c r="AQ90" s="1750"/>
      <c r="AR90" s="1750"/>
      <c r="AS90" s="1750"/>
      <c r="AT90" s="1750"/>
      <c r="AU90" s="1751"/>
      <c r="AV90" s="4664">
        <f>SUM(AV82:AY89)</f>
        <v>1.32</v>
      </c>
      <c r="AW90" s="4665"/>
      <c r="AX90" s="4665"/>
      <c r="AY90" s="4666"/>
    </row>
    <row r="91" spans="2:51" ht="25.2" customHeight="1">
      <c r="B91" s="678"/>
      <c r="C91" s="679"/>
      <c r="D91" s="679"/>
      <c r="E91" s="679"/>
      <c r="F91" s="679"/>
      <c r="G91" s="680"/>
      <c r="H91" s="2499" t="s">
        <v>2452</v>
      </c>
      <c r="I91" s="530"/>
      <c r="J91" s="530"/>
      <c r="K91" s="530"/>
      <c r="L91" s="530"/>
      <c r="M91" s="530"/>
      <c r="N91" s="530"/>
      <c r="O91" s="530"/>
      <c r="P91" s="530"/>
      <c r="Q91" s="530"/>
      <c r="R91" s="530"/>
      <c r="S91" s="530"/>
      <c r="T91" s="530"/>
      <c r="U91" s="530"/>
      <c r="V91" s="530"/>
      <c r="W91" s="530"/>
      <c r="X91" s="530"/>
      <c r="Y91" s="530"/>
      <c r="Z91" s="530"/>
      <c r="AA91" s="530"/>
      <c r="AB91" s="530"/>
      <c r="AC91" s="554"/>
      <c r="AD91" s="1059" t="s">
        <v>2453</v>
      </c>
      <c r="AE91" s="1060"/>
      <c r="AF91" s="1060"/>
      <c r="AG91" s="1060"/>
      <c r="AH91" s="1060"/>
      <c r="AI91" s="1060"/>
      <c r="AJ91" s="1060"/>
      <c r="AK91" s="1060"/>
      <c r="AL91" s="1060"/>
      <c r="AM91" s="1060"/>
      <c r="AN91" s="1060"/>
      <c r="AO91" s="1060"/>
      <c r="AP91" s="1060"/>
      <c r="AQ91" s="1060"/>
      <c r="AR91" s="1060"/>
      <c r="AS91" s="1060"/>
      <c r="AT91" s="1060"/>
      <c r="AU91" s="1060"/>
      <c r="AV91" s="1060"/>
      <c r="AW91" s="1060"/>
      <c r="AX91" s="1060"/>
      <c r="AY91" s="1062"/>
    </row>
    <row r="92" spans="2:51" ht="25.55" customHeight="1">
      <c r="B92" s="678"/>
      <c r="C92" s="679"/>
      <c r="D92" s="679"/>
      <c r="E92" s="679"/>
      <c r="F92" s="679"/>
      <c r="G92" s="680"/>
      <c r="H92" s="1022" t="s">
        <v>71</v>
      </c>
      <c r="I92" s="693"/>
      <c r="J92" s="693"/>
      <c r="K92" s="693"/>
      <c r="L92" s="693"/>
      <c r="M92" s="1023" t="s">
        <v>127</v>
      </c>
      <c r="N92" s="530"/>
      <c r="O92" s="530"/>
      <c r="P92" s="530"/>
      <c r="Q92" s="530"/>
      <c r="R92" s="530"/>
      <c r="S92" s="530"/>
      <c r="T92" s="530"/>
      <c r="U92" s="530"/>
      <c r="V92" s="530"/>
      <c r="W92" s="530"/>
      <c r="X92" s="530"/>
      <c r="Y92" s="554"/>
      <c r="Z92" s="1024" t="s">
        <v>128</v>
      </c>
      <c r="AA92" s="1025"/>
      <c r="AB92" s="1025"/>
      <c r="AC92" s="1026"/>
      <c r="AD92" s="1022" t="s">
        <v>71</v>
      </c>
      <c r="AE92" s="693"/>
      <c r="AF92" s="693"/>
      <c r="AG92" s="693"/>
      <c r="AH92" s="693"/>
      <c r="AI92" s="1023" t="s">
        <v>127</v>
      </c>
      <c r="AJ92" s="530"/>
      <c r="AK92" s="530"/>
      <c r="AL92" s="530"/>
      <c r="AM92" s="530"/>
      <c r="AN92" s="530"/>
      <c r="AO92" s="530"/>
      <c r="AP92" s="530"/>
      <c r="AQ92" s="530"/>
      <c r="AR92" s="530"/>
      <c r="AS92" s="530"/>
      <c r="AT92" s="530"/>
      <c r="AU92" s="554"/>
      <c r="AV92" s="1024" t="s">
        <v>128</v>
      </c>
      <c r="AW92" s="1025"/>
      <c r="AX92" s="1025"/>
      <c r="AY92" s="1027"/>
    </row>
    <row r="93" spans="2:51" ht="24.75" customHeight="1">
      <c r="B93" s="678"/>
      <c r="C93" s="679"/>
      <c r="D93" s="679"/>
      <c r="E93" s="679"/>
      <c r="F93" s="679"/>
      <c r="G93" s="680"/>
      <c r="H93" s="4127" t="s">
        <v>634</v>
      </c>
      <c r="I93" s="4128"/>
      <c r="J93" s="4128"/>
      <c r="K93" s="4128"/>
      <c r="L93" s="4129"/>
      <c r="M93" s="1031" t="s">
        <v>2447</v>
      </c>
      <c r="N93" s="1730"/>
      <c r="O93" s="1730"/>
      <c r="P93" s="1730"/>
      <c r="Q93" s="1730"/>
      <c r="R93" s="1730"/>
      <c r="S93" s="1730"/>
      <c r="T93" s="1730"/>
      <c r="U93" s="1730"/>
      <c r="V93" s="1730"/>
      <c r="W93" s="1730"/>
      <c r="X93" s="1730"/>
      <c r="Y93" s="1731"/>
      <c r="Z93" s="1732">
        <v>58.24</v>
      </c>
      <c r="AA93" s="1733"/>
      <c r="AB93" s="1733"/>
      <c r="AC93" s="1734"/>
      <c r="AD93" s="1729" t="s">
        <v>2454</v>
      </c>
      <c r="AE93" s="1652"/>
      <c r="AF93" s="1652"/>
      <c r="AG93" s="1652"/>
      <c r="AH93" s="1653"/>
      <c r="AI93" s="1031" t="s">
        <v>2455</v>
      </c>
      <c r="AJ93" s="1730"/>
      <c r="AK93" s="1730"/>
      <c r="AL93" s="1730"/>
      <c r="AM93" s="1730"/>
      <c r="AN93" s="1730"/>
      <c r="AO93" s="1730"/>
      <c r="AP93" s="1730"/>
      <c r="AQ93" s="1730"/>
      <c r="AR93" s="1730"/>
      <c r="AS93" s="1730"/>
      <c r="AT93" s="1730"/>
      <c r="AU93" s="1731"/>
      <c r="AV93" s="1732">
        <v>558.91300000000001</v>
      </c>
      <c r="AW93" s="1733"/>
      <c r="AX93" s="1733"/>
      <c r="AY93" s="1735"/>
    </row>
    <row r="94" spans="2:51" ht="24.75" customHeight="1">
      <c r="B94" s="678"/>
      <c r="C94" s="679"/>
      <c r="D94" s="679"/>
      <c r="E94" s="679"/>
      <c r="F94" s="679"/>
      <c r="G94" s="680"/>
      <c r="H94" s="1736" t="s">
        <v>2443</v>
      </c>
      <c r="I94" s="1655"/>
      <c r="J94" s="1655"/>
      <c r="K94" s="1655"/>
      <c r="L94" s="1656"/>
      <c r="M94" s="1039" t="s">
        <v>2456</v>
      </c>
      <c r="N94" s="4667"/>
      <c r="O94" s="4667"/>
      <c r="P94" s="4667"/>
      <c r="Q94" s="4667"/>
      <c r="R94" s="4667"/>
      <c r="S94" s="4667"/>
      <c r="T94" s="4667"/>
      <c r="U94" s="4667"/>
      <c r="V94" s="4667"/>
      <c r="W94" s="4667"/>
      <c r="X94" s="4667"/>
      <c r="Y94" s="4668"/>
      <c r="Z94" s="1739">
        <v>42.695999999999998</v>
      </c>
      <c r="AA94" s="1740"/>
      <c r="AB94" s="1740"/>
      <c r="AC94" s="1741"/>
      <c r="AD94" s="1736" t="s">
        <v>1624</v>
      </c>
      <c r="AE94" s="1655"/>
      <c r="AF94" s="1655"/>
      <c r="AG94" s="1655"/>
      <c r="AH94" s="1656"/>
      <c r="AI94" s="1039" t="s">
        <v>2457</v>
      </c>
      <c r="AJ94" s="1737"/>
      <c r="AK94" s="1737"/>
      <c r="AL94" s="1737"/>
      <c r="AM94" s="1737"/>
      <c r="AN94" s="1737"/>
      <c r="AO94" s="1737"/>
      <c r="AP94" s="1737"/>
      <c r="AQ94" s="1737"/>
      <c r="AR94" s="1737"/>
      <c r="AS94" s="1737"/>
      <c r="AT94" s="1737"/>
      <c r="AU94" s="1738"/>
      <c r="AV94" s="1739">
        <v>143.32499999999999</v>
      </c>
      <c r="AW94" s="1740"/>
      <c r="AX94" s="1740"/>
      <c r="AY94" s="1742"/>
    </row>
    <row r="95" spans="2:51" ht="24.75" customHeight="1">
      <c r="B95" s="678"/>
      <c r="C95" s="679"/>
      <c r="D95" s="679"/>
      <c r="E95" s="679"/>
      <c r="F95" s="679"/>
      <c r="G95" s="680"/>
      <c r="H95" s="1736" t="s">
        <v>274</v>
      </c>
      <c r="I95" s="1655"/>
      <c r="J95" s="1655"/>
      <c r="K95" s="1655"/>
      <c r="L95" s="1656"/>
      <c r="M95" s="1039" t="s">
        <v>2450</v>
      </c>
      <c r="N95" s="1737"/>
      <c r="O95" s="1737"/>
      <c r="P95" s="1737"/>
      <c r="Q95" s="1737"/>
      <c r="R95" s="1737"/>
      <c r="S95" s="1737"/>
      <c r="T95" s="1737"/>
      <c r="U95" s="1737"/>
      <c r="V95" s="1737"/>
      <c r="W95" s="1737"/>
      <c r="X95" s="1737"/>
      <c r="Y95" s="1738"/>
      <c r="Z95" s="1739">
        <v>20.224</v>
      </c>
      <c r="AA95" s="1740"/>
      <c r="AB95" s="1740"/>
      <c r="AC95" s="1741"/>
      <c r="AD95" s="1736" t="s">
        <v>2458</v>
      </c>
      <c r="AE95" s="1655"/>
      <c r="AF95" s="1655"/>
      <c r="AG95" s="1655"/>
      <c r="AH95" s="1656"/>
      <c r="AI95" s="1039" t="s">
        <v>2459</v>
      </c>
      <c r="AJ95" s="1737"/>
      <c r="AK95" s="1737"/>
      <c r="AL95" s="1737"/>
      <c r="AM95" s="1737"/>
      <c r="AN95" s="1737"/>
      <c r="AO95" s="1737"/>
      <c r="AP95" s="1737"/>
      <c r="AQ95" s="1737"/>
      <c r="AR95" s="1737"/>
      <c r="AS95" s="1737"/>
      <c r="AT95" s="1737"/>
      <c r="AU95" s="1738"/>
      <c r="AV95" s="1739">
        <v>44.96</v>
      </c>
      <c r="AW95" s="1740"/>
      <c r="AX95" s="1740"/>
      <c r="AY95" s="1742"/>
    </row>
    <row r="96" spans="2:51" ht="24.75" customHeight="1">
      <c r="B96" s="678"/>
      <c r="C96" s="679"/>
      <c r="D96" s="679"/>
      <c r="E96" s="679"/>
      <c r="F96" s="679"/>
      <c r="G96" s="680"/>
      <c r="H96" s="1953" t="s">
        <v>481</v>
      </c>
      <c r="I96" s="1954"/>
      <c r="J96" s="1954"/>
      <c r="K96" s="1954"/>
      <c r="L96" s="1955"/>
      <c r="M96" s="1039" t="s">
        <v>2451</v>
      </c>
      <c r="N96" s="1737"/>
      <c r="O96" s="1737"/>
      <c r="P96" s="1737"/>
      <c r="Q96" s="1737"/>
      <c r="R96" s="1737"/>
      <c r="S96" s="1737"/>
      <c r="T96" s="1737"/>
      <c r="U96" s="1737"/>
      <c r="V96" s="1737"/>
      <c r="W96" s="1737"/>
      <c r="X96" s="1737"/>
      <c r="Y96" s="1738"/>
      <c r="Z96" s="1739">
        <v>15.84</v>
      </c>
      <c r="AA96" s="1740"/>
      <c r="AB96" s="1740"/>
      <c r="AC96" s="1741"/>
      <c r="AD96" s="1736" t="s">
        <v>2460</v>
      </c>
      <c r="AE96" s="1655"/>
      <c r="AF96" s="1655"/>
      <c r="AG96" s="1655"/>
      <c r="AH96" s="1656"/>
      <c r="AI96" s="1039" t="s">
        <v>2461</v>
      </c>
      <c r="AJ96" s="1737"/>
      <c r="AK96" s="1737"/>
      <c r="AL96" s="1737"/>
      <c r="AM96" s="1737"/>
      <c r="AN96" s="1737"/>
      <c r="AO96" s="1737"/>
      <c r="AP96" s="1737"/>
      <c r="AQ96" s="1737"/>
      <c r="AR96" s="1737"/>
      <c r="AS96" s="1737"/>
      <c r="AT96" s="1737"/>
      <c r="AU96" s="1738"/>
      <c r="AV96" s="1739">
        <v>35.511000000000003</v>
      </c>
      <c r="AW96" s="1740"/>
      <c r="AX96" s="1740"/>
      <c r="AY96" s="1742"/>
    </row>
    <row r="97" spans="2:51" ht="24.75" customHeight="1">
      <c r="B97" s="678"/>
      <c r="C97" s="679"/>
      <c r="D97" s="679"/>
      <c r="E97" s="679"/>
      <c r="F97" s="679"/>
      <c r="G97" s="680"/>
      <c r="H97" s="3841" t="s">
        <v>2440</v>
      </c>
      <c r="I97" s="3842"/>
      <c r="J97" s="3842"/>
      <c r="K97" s="3842"/>
      <c r="L97" s="3843"/>
      <c r="M97" s="1039" t="s">
        <v>2462</v>
      </c>
      <c r="N97" s="1737"/>
      <c r="O97" s="1737"/>
      <c r="P97" s="1737"/>
      <c r="Q97" s="1737"/>
      <c r="R97" s="1737"/>
      <c r="S97" s="1737"/>
      <c r="T97" s="1737"/>
      <c r="U97" s="1737"/>
      <c r="V97" s="1737"/>
      <c r="W97" s="1737"/>
      <c r="X97" s="1737"/>
      <c r="Y97" s="1738"/>
      <c r="Z97" s="1739">
        <v>15</v>
      </c>
      <c r="AA97" s="1740"/>
      <c r="AB97" s="1740"/>
      <c r="AC97" s="1740"/>
      <c r="AD97" s="1736" t="s">
        <v>2463</v>
      </c>
      <c r="AE97" s="1655"/>
      <c r="AF97" s="1655"/>
      <c r="AG97" s="1655"/>
      <c r="AH97" s="1656"/>
      <c r="AI97" s="1039" t="s">
        <v>2463</v>
      </c>
      <c r="AJ97" s="1737"/>
      <c r="AK97" s="1737"/>
      <c r="AL97" s="1737"/>
      <c r="AM97" s="1737"/>
      <c r="AN97" s="1737"/>
      <c r="AO97" s="1737"/>
      <c r="AP97" s="1737"/>
      <c r="AQ97" s="1737"/>
      <c r="AR97" s="1737"/>
      <c r="AS97" s="1737"/>
      <c r="AT97" s="1737"/>
      <c r="AU97" s="1738"/>
      <c r="AV97" s="1739">
        <v>11.54</v>
      </c>
      <c r="AW97" s="1740"/>
      <c r="AX97" s="1740"/>
      <c r="AY97" s="1742"/>
    </row>
    <row r="98" spans="2:51" ht="24.75" customHeight="1">
      <c r="B98" s="678"/>
      <c r="C98" s="679"/>
      <c r="D98" s="679"/>
      <c r="E98" s="679"/>
      <c r="F98" s="679"/>
      <c r="G98" s="680"/>
      <c r="H98" s="1736"/>
      <c r="I98" s="1655"/>
      <c r="J98" s="1655"/>
      <c r="K98" s="1655"/>
      <c r="L98" s="1656"/>
      <c r="M98" s="1039"/>
      <c r="N98" s="1737"/>
      <c r="O98" s="1737"/>
      <c r="P98" s="1737"/>
      <c r="Q98" s="1737"/>
      <c r="R98" s="1737"/>
      <c r="S98" s="1737"/>
      <c r="T98" s="1737"/>
      <c r="U98" s="1737"/>
      <c r="V98" s="1737"/>
      <c r="W98" s="1737"/>
      <c r="X98" s="1737"/>
      <c r="Y98" s="1738"/>
      <c r="Z98" s="1739"/>
      <c r="AA98" s="1740"/>
      <c r="AB98" s="1740"/>
      <c r="AC98" s="1740"/>
      <c r="AD98" s="1736" t="s">
        <v>2464</v>
      </c>
      <c r="AE98" s="1655"/>
      <c r="AF98" s="1655"/>
      <c r="AG98" s="1655"/>
      <c r="AH98" s="1656"/>
      <c r="AI98" s="1039" t="s">
        <v>2464</v>
      </c>
      <c r="AJ98" s="1737"/>
      <c r="AK98" s="1737"/>
      <c r="AL98" s="1737"/>
      <c r="AM98" s="1737"/>
      <c r="AN98" s="1737"/>
      <c r="AO98" s="1737"/>
      <c r="AP98" s="1737"/>
      <c r="AQ98" s="1737"/>
      <c r="AR98" s="1737"/>
      <c r="AS98" s="1737"/>
      <c r="AT98" s="1737"/>
      <c r="AU98" s="1738"/>
      <c r="AV98" s="1739">
        <v>7</v>
      </c>
      <c r="AW98" s="1740"/>
      <c r="AX98" s="1740"/>
      <c r="AY98" s="1742"/>
    </row>
    <row r="99" spans="2:51" ht="24.75" customHeight="1">
      <c r="B99" s="678"/>
      <c r="C99" s="679"/>
      <c r="D99" s="679"/>
      <c r="E99" s="679"/>
      <c r="F99" s="679"/>
      <c r="G99" s="680"/>
      <c r="H99" s="1736"/>
      <c r="I99" s="1655"/>
      <c r="J99" s="1655"/>
      <c r="K99" s="1655"/>
      <c r="L99" s="1656"/>
      <c r="M99" s="1039"/>
      <c r="N99" s="1737"/>
      <c r="O99" s="1737"/>
      <c r="P99" s="1737"/>
      <c r="Q99" s="1737"/>
      <c r="R99" s="1737"/>
      <c r="S99" s="1737"/>
      <c r="T99" s="1737"/>
      <c r="U99" s="1737"/>
      <c r="V99" s="1737"/>
      <c r="W99" s="1737"/>
      <c r="X99" s="1737"/>
      <c r="Y99" s="1738"/>
      <c r="Z99" s="1739"/>
      <c r="AA99" s="1740"/>
      <c r="AB99" s="1740"/>
      <c r="AC99" s="1740"/>
      <c r="AD99" s="1736"/>
      <c r="AE99" s="1655"/>
      <c r="AF99" s="1655"/>
      <c r="AG99" s="1655"/>
      <c r="AH99" s="1656"/>
      <c r="AI99" s="1039"/>
      <c r="AJ99" s="1737"/>
      <c r="AK99" s="1737"/>
      <c r="AL99" s="1737"/>
      <c r="AM99" s="1737"/>
      <c r="AN99" s="1737"/>
      <c r="AO99" s="1737"/>
      <c r="AP99" s="1737"/>
      <c r="AQ99" s="1737"/>
      <c r="AR99" s="1737"/>
      <c r="AS99" s="1737"/>
      <c r="AT99" s="1737"/>
      <c r="AU99" s="1738"/>
      <c r="AV99" s="1739"/>
      <c r="AW99" s="1740"/>
      <c r="AX99" s="1740"/>
      <c r="AY99" s="1742"/>
    </row>
    <row r="100" spans="2:51" ht="24.75" customHeight="1">
      <c r="B100" s="678"/>
      <c r="C100" s="679"/>
      <c r="D100" s="679"/>
      <c r="E100" s="679"/>
      <c r="F100" s="679"/>
      <c r="G100" s="680"/>
      <c r="H100" s="1743"/>
      <c r="I100" s="1647"/>
      <c r="J100" s="1647"/>
      <c r="K100" s="1647"/>
      <c r="L100" s="1648"/>
      <c r="M100" s="1047"/>
      <c r="N100" s="1744"/>
      <c r="O100" s="1744"/>
      <c r="P100" s="1744"/>
      <c r="Q100" s="1744"/>
      <c r="R100" s="1744"/>
      <c r="S100" s="1744"/>
      <c r="T100" s="1744"/>
      <c r="U100" s="1744"/>
      <c r="V100" s="1744"/>
      <c r="W100" s="1744"/>
      <c r="X100" s="1744"/>
      <c r="Y100" s="1745"/>
      <c r="Z100" s="1746"/>
      <c r="AA100" s="1747"/>
      <c r="AB100" s="1747"/>
      <c r="AC100" s="1747"/>
      <c r="AD100" s="1743"/>
      <c r="AE100" s="1647"/>
      <c r="AF100" s="1647"/>
      <c r="AG100" s="1647"/>
      <c r="AH100" s="1648"/>
      <c r="AI100" s="1047"/>
      <c r="AJ100" s="1744"/>
      <c r="AK100" s="1744"/>
      <c r="AL100" s="1744"/>
      <c r="AM100" s="1744"/>
      <c r="AN100" s="1744"/>
      <c r="AO100" s="1744"/>
      <c r="AP100" s="1744"/>
      <c r="AQ100" s="1744"/>
      <c r="AR100" s="1744"/>
      <c r="AS100" s="1744"/>
      <c r="AT100" s="1744"/>
      <c r="AU100" s="1745"/>
      <c r="AV100" s="1746"/>
      <c r="AW100" s="1747"/>
      <c r="AX100" s="1747"/>
      <c r="AY100" s="1748"/>
    </row>
    <row r="101" spans="2:51" ht="24.75" customHeight="1">
      <c r="B101" s="678"/>
      <c r="C101" s="679"/>
      <c r="D101" s="679"/>
      <c r="E101" s="679"/>
      <c r="F101" s="679"/>
      <c r="G101" s="680"/>
      <c r="H101" s="1749" t="s">
        <v>39</v>
      </c>
      <c r="I101" s="1552"/>
      <c r="J101" s="1552"/>
      <c r="K101" s="1552"/>
      <c r="L101" s="1552"/>
      <c r="M101" s="1054"/>
      <c r="N101" s="1750"/>
      <c r="O101" s="1750"/>
      <c r="P101" s="1750"/>
      <c r="Q101" s="1750"/>
      <c r="R101" s="1750"/>
      <c r="S101" s="1750"/>
      <c r="T101" s="1750"/>
      <c r="U101" s="1750"/>
      <c r="V101" s="1750"/>
      <c r="W101" s="1750"/>
      <c r="X101" s="1750"/>
      <c r="Y101" s="1751"/>
      <c r="Z101" s="1752">
        <f>SUM(Z93:AC100)</f>
        <v>152</v>
      </c>
      <c r="AA101" s="1753"/>
      <c r="AB101" s="1753"/>
      <c r="AC101" s="1754"/>
      <c r="AD101" s="1749" t="s">
        <v>39</v>
      </c>
      <c r="AE101" s="1552"/>
      <c r="AF101" s="1552"/>
      <c r="AG101" s="1552"/>
      <c r="AH101" s="1552"/>
      <c r="AI101" s="1054"/>
      <c r="AJ101" s="1750"/>
      <c r="AK101" s="1750"/>
      <c r="AL101" s="1750"/>
      <c r="AM101" s="1750"/>
      <c r="AN101" s="1750"/>
      <c r="AO101" s="1750"/>
      <c r="AP101" s="1750"/>
      <c r="AQ101" s="1750"/>
      <c r="AR101" s="1750"/>
      <c r="AS101" s="1750"/>
      <c r="AT101" s="1750"/>
      <c r="AU101" s="1751"/>
      <c r="AV101" s="1752">
        <f>SUM(AV93:AY100)</f>
        <v>801.24900000000002</v>
      </c>
      <c r="AW101" s="1753"/>
      <c r="AX101" s="1753"/>
      <c r="AY101" s="1755"/>
    </row>
    <row r="102" spans="2:51" ht="24.75" customHeight="1">
      <c r="B102" s="678"/>
      <c r="C102" s="679"/>
      <c r="D102" s="679"/>
      <c r="E102" s="679"/>
      <c r="F102" s="679"/>
      <c r="G102" s="680"/>
      <c r="H102" s="1059" t="s">
        <v>2465</v>
      </c>
      <c r="I102" s="1060"/>
      <c r="J102" s="1060"/>
      <c r="K102" s="1060"/>
      <c r="L102" s="1060"/>
      <c r="M102" s="1060"/>
      <c r="N102" s="1060"/>
      <c r="O102" s="1060"/>
      <c r="P102" s="1060"/>
      <c r="Q102" s="1060"/>
      <c r="R102" s="1060"/>
      <c r="S102" s="1060"/>
      <c r="T102" s="1060"/>
      <c r="U102" s="1060"/>
      <c r="V102" s="1060"/>
      <c r="W102" s="1060"/>
      <c r="X102" s="1060"/>
      <c r="Y102" s="1060"/>
      <c r="Z102" s="1060"/>
      <c r="AA102" s="1060"/>
      <c r="AB102" s="1060"/>
      <c r="AC102" s="1061"/>
      <c r="AD102" s="1059"/>
      <c r="AE102" s="1060"/>
      <c r="AF102" s="1060"/>
      <c r="AG102" s="1060"/>
      <c r="AH102" s="1060"/>
      <c r="AI102" s="1060"/>
      <c r="AJ102" s="1060"/>
      <c r="AK102" s="1060"/>
      <c r="AL102" s="1060"/>
      <c r="AM102" s="1060"/>
      <c r="AN102" s="1060"/>
      <c r="AO102" s="1060"/>
      <c r="AP102" s="1060"/>
      <c r="AQ102" s="1060"/>
      <c r="AR102" s="1060"/>
      <c r="AS102" s="1060"/>
      <c r="AT102" s="1060"/>
      <c r="AU102" s="1060"/>
      <c r="AV102" s="1060"/>
      <c r="AW102" s="1060"/>
      <c r="AX102" s="1060"/>
      <c r="AY102" s="1062"/>
    </row>
    <row r="103" spans="2:51" ht="24.75" customHeight="1">
      <c r="B103" s="678"/>
      <c r="C103" s="679"/>
      <c r="D103" s="679"/>
      <c r="E103" s="679"/>
      <c r="F103" s="679"/>
      <c r="G103" s="680"/>
      <c r="H103" s="1022" t="s">
        <v>71</v>
      </c>
      <c r="I103" s="693"/>
      <c r="J103" s="693"/>
      <c r="K103" s="693"/>
      <c r="L103" s="693"/>
      <c r="M103" s="1023" t="s">
        <v>127</v>
      </c>
      <c r="N103" s="530"/>
      <c r="O103" s="530"/>
      <c r="P103" s="530"/>
      <c r="Q103" s="530"/>
      <c r="R103" s="530"/>
      <c r="S103" s="530"/>
      <c r="T103" s="530"/>
      <c r="U103" s="530"/>
      <c r="V103" s="530"/>
      <c r="W103" s="530"/>
      <c r="X103" s="530"/>
      <c r="Y103" s="554"/>
      <c r="Z103" s="1024" t="s">
        <v>128</v>
      </c>
      <c r="AA103" s="1025"/>
      <c r="AB103" s="1025"/>
      <c r="AC103" s="1026"/>
      <c r="AD103" s="1022" t="s">
        <v>71</v>
      </c>
      <c r="AE103" s="693"/>
      <c r="AF103" s="693"/>
      <c r="AG103" s="693"/>
      <c r="AH103" s="693"/>
      <c r="AI103" s="1023" t="s">
        <v>127</v>
      </c>
      <c r="AJ103" s="530"/>
      <c r="AK103" s="530"/>
      <c r="AL103" s="530"/>
      <c r="AM103" s="530"/>
      <c r="AN103" s="530"/>
      <c r="AO103" s="530"/>
      <c r="AP103" s="530"/>
      <c r="AQ103" s="530"/>
      <c r="AR103" s="530"/>
      <c r="AS103" s="530"/>
      <c r="AT103" s="530"/>
      <c r="AU103" s="554"/>
      <c r="AV103" s="1024" t="s">
        <v>128</v>
      </c>
      <c r="AW103" s="1025"/>
      <c r="AX103" s="1025"/>
      <c r="AY103" s="1027"/>
    </row>
    <row r="104" spans="2:51" ht="24.75" customHeight="1">
      <c r="B104" s="678"/>
      <c r="C104" s="679"/>
      <c r="D104" s="679"/>
      <c r="E104" s="679"/>
      <c r="F104" s="679"/>
      <c r="G104" s="680"/>
      <c r="H104" s="1729" t="s">
        <v>274</v>
      </c>
      <c r="I104" s="1652"/>
      <c r="J104" s="1652"/>
      <c r="K104" s="1652"/>
      <c r="L104" s="1653"/>
      <c r="M104" s="1031" t="s">
        <v>2466</v>
      </c>
      <c r="N104" s="1730"/>
      <c r="O104" s="1730"/>
      <c r="P104" s="1730"/>
      <c r="Q104" s="1730"/>
      <c r="R104" s="1730"/>
      <c r="S104" s="1730"/>
      <c r="T104" s="1730"/>
      <c r="U104" s="1730"/>
      <c r="V104" s="1730"/>
      <c r="W104" s="1730"/>
      <c r="X104" s="1730"/>
      <c r="Y104" s="1731"/>
      <c r="Z104" s="2840">
        <v>3.8564400000000001</v>
      </c>
      <c r="AA104" s="2841"/>
      <c r="AB104" s="2841"/>
      <c r="AC104" s="2842"/>
      <c r="AD104" s="1729"/>
      <c r="AE104" s="1652"/>
      <c r="AF104" s="1652"/>
      <c r="AG104" s="1652"/>
      <c r="AH104" s="1653"/>
      <c r="AI104" s="1031"/>
      <c r="AJ104" s="1730"/>
      <c r="AK104" s="1730"/>
      <c r="AL104" s="1730"/>
      <c r="AM104" s="1730"/>
      <c r="AN104" s="1730"/>
      <c r="AO104" s="1730"/>
      <c r="AP104" s="1730"/>
      <c r="AQ104" s="1730"/>
      <c r="AR104" s="1730"/>
      <c r="AS104" s="1730"/>
      <c r="AT104" s="1730"/>
      <c r="AU104" s="1731"/>
      <c r="AV104" s="1732"/>
      <c r="AW104" s="1733"/>
      <c r="AX104" s="1733"/>
      <c r="AY104" s="1735"/>
    </row>
    <row r="105" spans="2:51" ht="24.75" customHeight="1">
      <c r="B105" s="678"/>
      <c r="C105" s="679"/>
      <c r="D105" s="679"/>
      <c r="E105" s="679"/>
      <c r="F105" s="679"/>
      <c r="G105" s="680"/>
      <c r="H105" s="1736" t="s">
        <v>2467</v>
      </c>
      <c r="I105" s="1655"/>
      <c r="J105" s="1655"/>
      <c r="K105" s="1655"/>
      <c r="L105" s="1656"/>
      <c r="M105" s="1039" t="s">
        <v>2468</v>
      </c>
      <c r="N105" s="1737"/>
      <c r="O105" s="1737"/>
      <c r="P105" s="1737"/>
      <c r="Q105" s="1737"/>
      <c r="R105" s="1737"/>
      <c r="S105" s="1737"/>
      <c r="T105" s="1737"/>
      <c r="U105" s="1737"/>
      <c r="V105" s="1737"/>
      <c r="W105" s="1737"/>
      <c r="X105" s="1737"/>
      <c r="Y105" s="1738"/>
      <c r="Z105" s="3105">
        <v>0.20849999999999999</v>
      </c>
      <c r="AA105" s="3106"/>
      <c r="AB105" s="3106"/>
      <c r="AC105" s="3107"/>
      <c r="AD105" s="1736"/>
      <c r="AE105" s="1655"/>
      <c r="AF105" s="1655"/>
      <c r="AG105" s="1655"/>
      <c r="AH105" s="1656"/>
      <c r="AI105" s="1039"/>
      <c r="AJ105" s="1737"/>
      <c r="AK105" s="1737"/>
      <c r="AL105" s="1737"/>
      <c r="AM105" s="1737"/>
      <c r="AN105" s="1737"/>
      <c r="AO105" s="1737"/>
      <c r="AP105" s="1737"/>
      <c r="AQ105" s="1737"/>
      <c r="AR105" s="1737"/>
      <c r="AS105" s="1737"/>
      <c r="AT105" s="1737"/>
      <c r="AU105" s="1738"/>
      <c r="AV105" s="1739"/>
      <c r="AW105" s="1740"/>
      <c r="AX105" s="1740"/>
      <c r="AY105" s="1742"/>
    </row>
    <row r="106" spans="2:51" ht="24.75" customHeight="1">
      <c r="B106" s="678"/>
      <c r="C106" s="679"/>
      <c r="D106" s="679"/>
      <c r="E106" s="679"/>
      <c r="F106" s="679"/>
      <c r="G106" s="680"/>
      <c r="H106" s="1736" t="s">
        <v>481</v>
      </c>
      <c r="I106" s="1655"/>
      <c r="J106" s="1655"/>
      <c r="K106" s="1655"/>
      <c r="L106" s="1656"/>
      <c r="M106" s="1039" t="s">
        <v>2469</v>
      </c>
      <c r="N106" s="1737"/>
      <c r="O106" s="1737"/>
      <c r="P106" s="1737"/>
      <c r="Q106" s="1737"/>
      <c r="R106" s="1737"/>
      <c r="S106" s="1737"/>
      <c r="T106" s="1737"/>
      <c r="U106" s="1737"/>
      <c r="V106" s="1737"/>
      <c r="W106" s="1737"/>
      <c r="X106" s="1737"/>
      <c r="Y106" s="1738"/>
      <c r="Z106" s="3105">
        <v>0.1</v>
      </c>
      <c r="AA106" s="3106"/>
      <c r="AB106" s="3106"/>
      <c r="AC106" s="3107"/>
      <c r="AD106" s="1736"/>
      <c r="AE106" s="1655"/>
      <c r="AF106" s="1655"/>
      <c r="AG106" s="1655"/>
      <c r="AH106" s="1656"/>
      <c r="AI106" s="1039"/>
      <c r="AJ106" s="1737"/>
      <c r="AK106" s="1737"/>
      <c r="AL106" s="1737"/>
      <c r="AM106" s="1737"/>
      <c r="AN106" s="1737"/>
      <c r="AO106" s="1737"/>
      <c r="AP106" s="1737"/>
      <c r="AQ106" s="1737"/>
      <c r="AR106" s="1737"/>
      <c r="AS106" s="1737"/>
      <c r="AT106" s="1737"/>
      <c r="AU106" s="1738"/>
      <c r="AV106" s="1739"/>
      <c r="AW106" s="1740"/>
      <c r="AX106" s="1740"/>
      <c r="AY106" s="1742"/>
    </row>
    <row r="107" spans="2:51" ht="24.75" customHeight="1">
      <c r="B107" s="678"/>
      <c r="C107" s="679"/>
      <c r="D107" s="679"/>
      <c r="E107" s="679"/>
      <c r="F107" s="679"/>
      <c r="G107" s="680"/>
      <c r="H107" s="1736"/>
      <c r="I107" s="1655"/>
      <c r="J107" s="1655"/>
      <c r="K107" s="1655"/>
      <c r="L107" s="1656"/>
      <c r="M107" s="1039"/>
      <c r="N107" s="1737"/>
      <c r="O107" s="1737"/>
      <c r="P107" s="1737"/>
      <c r="Q107" s="1737"/>
      <c r="R107" s="1737"/>
      <c r="S107" s="1737"/>
      <c r="T107" s="1737"/>
      <c r="U107" s="1737"/>
      <c r="V107" s="1737"/>
      <c r="W107" s="1737"/>
      <c r="X107" s="1737"/>
      <c r="Y107" s="1738"/>
      <c r="Z107" s="1739"/>
      <c r="AA107" s="1740"/>
      <c r="AB107" s="1740"/>
      <c r="AC107" s="1741"/>
      <c r="AD107" s="1736"/>
      <c r="AE107" s="1655"/>
      <c r="AF107" s="1655"/>
      <c r="AG107" s="1655"/>
      <c r="AH107" s="1656"/>
      <c r="AI107" s="1039"/>
      <c r="AJ107" s="1737"/>
      <c r="AK107" s="1737"/>
      <c r="AL107" s="1737"/>
      <c r="AM107" s="1737"/>
      <c r="AN107" s="1737"/>
      <c r="AO107" s="1737"/>
      <c r="AP107" s="1737"/>
      <c r="AQ107" s="1737"/>
      <c r="AR107" s="1737"/>
      <c r="AS107" s="1737"/>
      <c r="AT107" s="1737"/>
      <c r="AU107" s="1738"/>
      <c r="AV107" s="1739"/>
      <c r="AW107" s="1740"/>
      <c r="AX107" s="1740"/>
      <c r="AY107" s="1742"/>
    </row>
    <row r="108" spans="2:51" ht="24.75" customHeight="1">
      <c r="B108" s="678"/>
      <c r="C108" s="679"/>
      <c r="D108" s="679"/>
      <c r="E108" s="679"/>
      <c r="F108" s="679"/>
      <c r="G108" s="680"/>
      <c r="H108" s="1736"/>
      <c r="I108" s="1655"/>
      <c r="J108" s="1655"/>
      <c r="K108" s="1655"/>
      <c r="L108" s="1656"/>
      <c r="M108" s="1039"/>
      <c r="N108" s="1737"/>
      <c r="O108" s="1737"/>
      <c r="P108" s="1737"/>
      <c r="Q108" s="1737"/>
      <c r="R108" s="1737"/>
      <c r="S108" s="1737"/>
      <c r="T108" s="1737"/>
      <c r="U108" s="1737"/>
      <c r="V108" s="1737"/>
      <c r="W108" s="1737"/>
      <c r="X108" s="1737"/>
      <c r="Y108" s="1738"/>
      <c r="Z108" s="1739"/>
      <c r="AA108" s="1740"/>
      <c r="AB108" s="1740"/>
      <c r="AC108" s="1740"/>
      <c r="AD108" s="1736"/>
      <c r="AE108" s="1655"/>
      <c r="AF108" s="1655"/>
      <c r="AG108" s="1655"/>
      <c r="AH108" s="1656"/>
      <c r="AI108" s="1039"/>
      <c r="AJ108" s="1737"/>
      <c r="AK108" s="1737"/>
      <c r="AL108" s="1737"/>
      <c r="AM108" s="1737"/>
      <c r="AN108" s="1737"/>
      <c r="AO108" s="1737"/>
      <c r="AP108" s="1737"/>
      <c r="AQ108" s="1737"/>
      <c r="AR108" s="1737"/>
      <c r="AS108" s="1737"/>
      <c r="AT108" s="1737"/>
      <c r="AU108" s="1738"/>
      <c r="AV108" s="1739"/>
      <c r="AW108" s="1740"/>
      <c r="AX108" s="1740"/>
      <c r="AY108" s="1742"/>
    </row>
    <row r="109" spans="2:51" ht="24.75" customHeight="1">
      <c r="B109" s="678"/>
      <c r="C109" s="679"/>
      <c r="D109" s="679"/>
      <c r="E109" s="679"/>
      <c r="F109" s="679"/>
      <c r="G109" s="680"/>
      <c r="H109" s="1736"/>
      <c r="I109" s="1655"/>
      <c r="J109" s="1655"/>
      <c r="K109" s="1655"/>
      <c r="L109" s="1656"/>
      <c r="M109" s="1039"/>
      <c r="N109" s="1737"/>
      <c r="O109" s="1737"/>
      <c r="P109" s="1737"/>
      <c r="Q109" s="1737"/>
      <c r="R109" s="1737"/>
      <c r="S109" s="1737"/>
      <c r="T109" s="1737"/>
      <c r="U109" s="1737"/>
      <c r="V109" s="1737"/>
      <c r="W109" s="1737"/>
      <c r="X109" s="1737"/>
      <c r="Y109" s="1738"/>
      <c r="Z109" s="1739"/>
      <c r="AA109" s="1740"/>
      <c r="AB109" s="1740"/>
      <c r="AC109" s="1740"/>
      <c r="AD109" s="1736"/>
      <c r="AE109" s="1655"/>
      <c r="AF109" s="1655"/>
      <c r="AG109" s="1655"/>
      <c r="AH109" s="1656"/>
      <c r="AI109" s="1039"/>
      <c r="AJ109" s="1737"/>
      <c r="AK109" s="1737"/>
      <c r="AL109" s="1737"/>
      <c r="AM109" s="1737"/>
      <c r="AN109" s="1737"/>
      <c r="AO109" s="1737"/>
      <c r="AP109" s="1737"/>
      <c r="AQ109" s="1737"/>
      <c r="AR109" s="1737"/>
      <c r="AS109" s="1737"/>
      <c r="AT109" s="1737"/>
      <c r="AU109" s="1738"/>
      <c r="AV109" s="1739"/>
      <c r="AW109" s="1740"/>
      <c r="AX109" s="1740"/>
      <c r="AY109" s="1742"/>
    </row>
    <row r="110" spans="2:51" ht="24.75" customHeight="1">
      <c r="B110" s="678"/>
      <c r="C110" s="679"/>
      <c r="D110" s="679"/>
      <c r="E110" s="679"/>
      <c r="F110" s="679"/>
      <c r="G110" s="680"/>
      <c r="H110" s="1736"/>
      <c r="I110" s="1655"/>
      <c r="J110" s="1655"/>
      <c r="K110" s="1655"/>
      <c r="L110" s="1656"/>
      <c r="M110" s="1039"/>
      <c r="N110" s="1737"/>
      <c r="O110" s="1737"/>
      <c r="P110" s="1737"/>
      <c r="Q110" s="1737"/>
      <c r="R110" s="1737"/>
      <c r="S110" s="1737"/>
      <c r="T110" s="1737"/>
      <c r="U110" s="1737"/>
      <c r="V110" s="1737"/>
      <c r="W110" s="1737"/>
      <c r="X110" s="1737"/>
      <c r="Y110" s="1738"/>
      <c r="Z110" s="1739"/>
      <c r="AA110" s="1740"/>
      <c r="AB110" s="1740"/>
      <c r="AC110" s="1740"/>
      <c r="AD110" s="1736"/>
      <c r="AE110" s="1655"/>
      <c r="AF110" s="1655"/>
      <c r="AG110" s="1655"/>
      <c r="AH110" s="1656"/>
      <c r="AI110" s="1039"/>
      <c r="AJ110" s="1737"/>
      <c r="AK110" s="1737"/>
      <c r="AL110" s="1737"/>
      <c r="AM110" s="1737"/>
      <c r="AN110" s="1737"/>
      <c r="AO110" s="1737"/>
      <c r="AP110" s="1737"/>
      <c r="AQ110" s="1737"/>
      <c r="AR110" s="1737"/>
      <c r="AS110" s="1737"/>
      <c r="AT110" s="1737"/>
      <c r="AU110" s="1738"/>
      <c r="AV110" s="1739"/>
      <c r="AW110" s="1740"/>
      <c r="AX110" s="1740"/>
      <c r="AY110" s="1742"/>
    </row>
    <row r="111" spans="2:51" ht="24.75" customHeight="1">
      <c r="B111" s="678"/>
      <c r="C111" s="679"/>
      <c r="D111" s="679"/>
      <c r="E111" s="679"/>
      <c r="F111" s="679"/>
      <c r="G111" s="680"/>
      <c r="H111" s="1743"/>
      <c r="I111" s="1647"/>
      <c r="J111" s="1647"/>
      <c r="K111" s="1647"/>
      <c r="L111" s="1648"/>
      <c r="M111" s="1047"/>
      <c r="N111" s="1744"/>
      <c r="O111" s="1744"/>
      <c r="P111" s="1744"/>
      <c r="Q111" s="1744"/>
      <c r="R111" s="1744"/>
      <c r="S111" s="1744"/>
      <c r="T111" s="1744"/>
      <c r="U111" s="1744"/>
      <c r="V111" s="1744"/>
      <c r="W111" s="1744"/>
      <c r="X111" s="1744"/>
      <c r="Y111" s="1745"/>
      <c r="Z111" s="1746"/>
      <c r="AA111" s="1747"/>
      <c r="AB111" s="1747"/>
      <c r="AC111" s="1747"/>
      <c r="AD111" s="1743"/>
      <c r="AE111" s="1647"/>
      <c r="AF111" s="1647"/>
      <c r="AG111" s="1647"/>
      <c r="AH111" s="1648"/>
      <c r="AI111" s="1047"/>
      <c r="AJ111" s="1744"/>
      <c r="AK111" s="1744"/>
      <c r="AL111" s="1744"/>
      <c r="AM111" s="1744"/>
      <c r="AN111" s="1744"/>
      <c r="AO111" s="1744"/>
      <c r="AP111" s="1744"/>
      <c r="AQ111" s="1744"/>
      <c r="AR111" s="1744"/>
      <c r="AS111" s="1744"/>
      <c r="AT111" s="1744"/>
      <c r="AU111" s="1745"/>
      <c r="AV111" s="1746"/>
      <c r="AW111" s="1747"/>
      <c r="AX111" s="1747"/>
      <c r="AY111" s="1748"/>
    </row>
    <row r="112" spans="2:51" ht="24.75" customHeight="1">
      <c r="B112" s="678"/>
      <c r="C112" s="679"/>
      <c r="D112" s="679"/>
      <c r="E112" s="679"/>
      <c r="F112" s="679"/>
      <c r="G112" s="680"/>
      <c r="H112" s="1749" t="s">
        <v>39</v>
      </c>
      <c r="I112" s="1552"/>
      <c r="J112" s="1552"/>
      <c r="K112" s="1552"/>
      <c r="L112" s="1552"/>
      <c r="M112" s="1054"/>
      <c r="N112" s="1750"/>
      <c r="O112" s="1750"/>
      <c r="P112" s="1750"/>
      <c r="Q112" s="1750"/>
      <c r="R112" s="1750"/>
      <c r="S112" s="1750"/>
      <c r="T112" s="1750"/>
      <c r="U112" s="1750"/>
      <c r="V112" s="1750"/>
      <c r="W112" s="1750"/>
      <c r="X112" s="1750"/>
      <c r="Y112" s="1751"/>
      <c r="Z112" s="4664">
        <f>SUM(Z104:AC111)</f>
        <v>4.1649399999999996</v>
      </c>
      <c r="AA112" s="4665"/>
      <c r="AB112" s="4665"/>
      <c r="AC112" s="4669"/>
      <c r="AD112" s="1749" t="s">
        <v>39</v>
      </c>
      <c r="AE112" s="1552"/>
      <c r="AF112" s="1552"/>
      <c r="AG112" s="1552"/>
      <c r="AH112" s="1552"/>
      <c r="AI112" s="1054"/>
      <c r="AJ112" s="1750"/>
      <c r="AK112" s="1750"/>
      <c r="AL112" s="1750"/>
      <c r="AM112" s="1750"/>
      <c r="AN112" s="1750"/>
      <c r="AO112" s="1750"/>
      <c r="AP112" s="1750"/>
      <c r="AQ112" s="1750"/>
      <c r="AR112" s="1750"/>
      <c r="AS112" s="1750"/>
      <c r="AT112" s="1750"/>
      <c r="AU112" s="1751"/>
      <c r="AV112" s="1752">
        <f>SUM(AV104:AY111)</f>
        <v>0</v>
      </c>
      <c r="AW112" s="1753"/>
      <c r="AX112" s="1753"/>
      <c r="AY112" s="1755"/>
    </row>
    <row r="113" spans="2:51" ht="24.75" customHeight="1">
      <c r="B113" s="678"/>
      <c r="C113" s="679"/>
      <c r="D113" s="679"/>
      <c r="E113" s="679"/>
      <c r="F113" s="679"/>
      <c r="G113" s="680"/>
      <c r="H113" s="1059" t="s">
        <v>2470</v>
      </c>
      <c r="I113" s="1060"/>
      <c r="J113" s="1060"/>
      <c r="K113" s="1060"/>
      <c r="L113" s="1060"/>
      <c r="M113" s="1060"/>
      <c r="N113" s="1060"/>
      <c r="O113" s="1060"/>
      <c r="P113" s="1060"/>
      <c r="Q113" s="1060"/>
      <c r="R113" s="1060"/>
      <c r="S113" s="1060"/>
      <c r="T113" s="1060"/>
      <c r="U113" s="1060"/>
      <c r="V113" s="1060"/>
      <c r="W113" s="1060"/>
      <c r="X113" s="1060"/>
      <c r="Y113" s="1060"/>
      <c r="Z113" s="1060"/>
      <c r="AA113" s="1060"/>
      <c r="AB113" s="1060"/>
      <c r="AC113" s="1061"/>
      <c r="AD113" s="1059"/>
      <c r="AE113" s="1060"/>
      <c r="AF113" s="1060"/>
      <c r="AG113" s="1060"/>
      <c r="AH113" s="1060"/>
      <c r="AI113" s="1060"/>
      <c r="AJ113" s="1060"/>
      <c r="AK113" s="1060"/>
      <c r="AL113" s="1060"/>
      <c r="AM113" s="1060"/>
      <c r="AN113" s="1060"/>
      <c r="AO113" s="1060"/>
      <c r="AP113" s="1060"/>
      <c r="AQ113" s="1060"/>
      <c r="AR113" s="1060"/>
      <c r="AS113" s="1060"/>
      <c r="AT113" s="1060"/>
      <c r="AU113" s="1060"/>
      <c r="AV113" s="1060"/>
      <c r="AW113" s="1060"/>
      <c r="AX113" s="1060"/>
      <c r="AY113" s="1062"/>
    </row>
    <row r="114" spans="2:51" ht="24.75" customHeight="1">
      <c r="B114" s="678"/>
      <c r="C114" s="679"/>
      <c r="D114" s="679"/>
      <c r="E114" s="679"/>
      <c r="F114" s="679"/>
      <c r="G114" s="680"/>
      <c r="H114" s="1022" t="s">
        <v>71</v>
      </c>
      <c r="I114" s="693"/>
      <c r="J114" s="693"/>
      <c r="K114" s="693"/>
      <c r="L114" s="693"/>
      <c r="M114" s="1023" t="s">
        <v>127</v>
      </c>
      <c r="N114" s="530"/>
      <c r="O114" s="530"/>
      <c r="P114" s="530"/>
      <c r="Q114" s="530"/>
      <c r="R114" s="530"/>
      <c r="S114" s="530"/>
      <c r="T114" s="530"/>
      <c r="U114" s="530"/>
      <c r="V114" s="530"/>
      <c r="W114" s="530"/>
      <c r="X114" s="530"/>
      <c r="Y114" s="554"/>
      <c r="Z114" s="1024" t="s">
        <v>128</v>
      </c>
      <c r="AA114" s="1025"/>
      <c r="AB114" s="1025"/>
      <c r="AC114" s="1026"/>
      <c r="AD114" s="1022" t="s">
        <v>71</v>
      </c>
      <c r="AE114" s="693"/>
      <c r="AF114" s="693"/>
      <c r="AG114" s="693"/>
      <c r="AH114" s="693"/>
      <c r="AI114" s="1023" t="s">
        <v>127</v>
      </c>
      <c r="AJ114" s="530"/>
      <c r="AK114" s="530"/>
      <c r="AL114" s="530"/>
      <c r="AM114" s="530"/>
      <c r="AN114" s="530"/>
      <c r="AO114" s="530"/>
      <c r="AP114" s="530"/>
      <c r="AQ114" s="530"/>
      <c r="AR114" s="530"/>
      <c r="AS114" s="530"/>
      <c r="AT114" s="530"/>
      <c r="AU114" s="554"/>
      <c r="AV114" s="1024" t="s">
        <v>128</v>
      </c>
      <c r="AW114" s="1025"/>
      <c r="AX114" s="1025"/>
      <c r="AY114" s="1027"/>
    </row>
    <row r="115" spans="2:51" ht="24.75" customHeight="1">
      <c r="B115" s="678"/>
      <c r="C115" s="679"/>
      <c r="D115" s="679"/>
      <c r="E115" s="679"/>
      <c r="F115" s="679"/>
      <c r="G115" s="680"/>
      <c r="H115" s="1729" t="s">
        <v>2280</v>
      </c>
      <c r="I115" s="1652"/>
      <c r="J115" s="1652"/>
      <c r="K115" s="1652"/>
      <c r="L115" s="1653"/>
      <c r="M115" s="1031" t="s">
        <v>2471</v>
      </c>
      <c r="N115" s="1730"/>
      <c r="O115" s="1730"/>
      <c r="P115" s="1730"/>
      <c r="Q115" s="1730"/>
      <c r="R115" s="1730"/>
      <c r="S115" s="1730"/>
      <c r="T115" s="1730"/>
      <c r="U115" s="1730"/>
      <c r="V115" s="1730"/>
      <c r="W115" s="1730"/>
      <c r="X115" s="1730"/>
      <c r="Y115" s="1731"/>
      <c r="Z115" s="1732">
        <v>1885.32</v>
      </c>
      <c r="AA115" s="1733"/>
      <c r="AB115" s="1733"/>
      <c r="AC115" s="1734"/>
      <c r="AD115" s="1729"/>
      <c r="AE115" s="1652"/>
      <c r="AF115" s="1652"/>
      <c r="AG115" s="1652"/>
      <c r="AH115" s="1653"/>
      <c r="AI115" s="1031"/>
      <c r="AJ115" s="1730"/>
      <c r="AK115" s="1730"/>
      <c r="AL115" s="1730"/>
      <c r="AM115" s="1730"/>
      <c r="AN115" s="1730"/>
      <c r="AO115" s="1730"/>
      <c r="AP115" s="1730"/>
      <c r="AQ115" s="1730"/>
      <c r="AR115" s="1730"/>
      <c r="AS115" s="1730"/>
      <c r="AT115" s="1730"/>
      <c r="AU115" s="1731"/>
      <c r="AV115" s="1732"/>
      <c r="AW115" s="1733"/>
      <c r="AX115" s="1733"/>
      <c r="AY115" s="1735"/>
    </row>
    <row r="116" spans="2:51" ht="24.75" customHeight="1">
      <c r="B116" s="678"/>
      <c r="C116" s="679"/>
      <c r="D116" s="679"/>
      <c r="E116" s="679"/>
      <c r="F116" s="679"/>
      <c r="G116" s="680"/>
      <c r="H116" s="1736" t="s">
        <v>2472</v>
      </c>
      <c r="I116" s="1655"/>
      <c r="J116" s="1655"/>
      <c r="K116" s="1655"/>
      <c r="L116" s="1656"/>
      <c r="M116" s="1039" t="s">
        <v>2473</v>
      </c>
      <c r="N116" s="1737"/>
      <c r="O116" s="1737"/>
      <c r="P116" s="1737"/>
      <c r="Q116" s="1737"/>
      <c r="R116" s="1737"/>
      <c r="S116" s="1737"/>
      <c r="T116" s="1737"/>
      <c r="U116" s="1737"/>
      <c r="V116" s="1737"/>
      <c r="W116" s="1737"/>
      <c r="X116" s="1737"/>
      <c r="Y116" s="1738"/>
      <c r="Z116" s="1739">
        <v>1065.8576499999999</v>
      </c>
      <c r="AA116" s="1740"/>
      <c r="AB116" s="1740"/>
      <c r="AC116" s="1741"/>
      <c r="AD116" s="1736"/>
      <c r="AE116" s="1655"/>
      <c r="AF116" s="1655"/>
      <c r="AG116" s="1655"/>
      <c r="AH116" s="1656"/>
      <c r="AI116" s="1039"/>
      <c r="AJ116" s="1737"/>
      <c r="AK116" s="1737"/>
      <c r="AL116" s="1737"/>
      <c r="AM116" s="1737"/>
      <c r="AN116" s="1737"/>
      <c r="AO116" s="1737"/>
      <c r="AP116" s="1737"/>
      <c r="AQ116" s="1737"/>
      <c r="AR116" s="1737"/>
      <c r="AS116" s="1737"/>
      <c r="AT116" s="1737"/>
      <c r="AU116" s="1738"/>
      <c r="AV116" s="1739"/>
      <c r="AW116" s="1740"/>
      <c r="AX116" s="1740"/>
      <c r="AY116" s="1742"/>
    </row>
    <row r="117" spans="2:51" ht="24.75" customHeight="1">
      <c r="B117" s="678"/>
      <c r="C117" s="679"/>
      <c r="D117" s="679"/>
      <c r="E117" s="679"/>
      <c r="F117" s="679"/>
      <c r="G117" s="680"/>
      <c r="H117" s="1736" t="s">
        <v>2458</v>
      </c>
      <c r="I117" s="1655"/>
      <c r="J117" s="1655"/>
      <c r="K117" s="1655"/>
      <c r="L117" s="1656"/>
      <c r="M117" s="1039" t="s">
        <v>2474</v>
      </c>
      <c r="N117" s="1737"/>
      <c r="O117" s="1737"/>
      <c r="P117" s="1737"/>
      <c r="Q117" s="1737"/>
      <c r="R117" s="1737"/>
      <c r="S117" s="1737"/>
      <c r="T117" s="1737"/>
      <c r="U117" s="1737"/>
      <c r="V117" s="1737"/>
      <c r="W117" s="1737"/>
      <c r="X117" s="1737"/>
      <c r="Y117" s="1738"/>
      <c r="Z117" s="1739">
        <v>99.008927999999997</v>
      </c>
      <c r="AA117" s="1740"/>
      <c r="AB117" s="1740"/>
      <c r="AC117" s="1741"/>
      <c r="AD117" s="1736"/>
      <c r="AE117" s="1655"/>
      <c r="AF117" s="1655"/>
      <c r="AG117" s="1655"/>
      <c r="AH117" s="1656"/>
      <c r="AI117" s="1039"/>
      <c r="AJ117" s="1737"/>
      <c r="AK117" s="1737"/>
      <c r="AL117" s="1737"/>
      <c r="AM117" s="1737"/>
      <c r="AN117" s="1737"/>
      <c r="AO117" s="1737"/>
      <c r="AP117" s="1737"/>
      <c r="AQ117" s="1737"/>
      <c r="AR117" s="1737"/>
      <c r="AS117" s="1737"/>
      <c r="AT117" s="1737"/>
      <c r="AU117" s="1738"/>
      <c r="AV117" s="1739"/>
      <c r="AW117" s="1740"/>
      <c r="AX117" s="1740"/>
      <c r="AY117" s="1742"/>
    </row>
    <row r="118" spans="2:51" ht="24.75" customHeight="1">
      <c r="B118" s="678"/>
      <c r="C118" s="679"/>
      <c r="D118" s="679"/>
      <c r="E118" s="679"/>
      <c r="F118" s="679"/>
      <c r="G118" s="680"/>
      <c r="H118" s="1736" t="s">
        <v>2463</v>
      </c>
      <c r="I118" s="1655"/>
      <c r="J118" s="1655"/>
      <c r="K118" s="1655"/>
      <c r="L118" s="1656"/>
      <c r="M118" s="1039" t="s">
        <v>2463</v>
      </c>
      <c r="N118" s="4667"/>
      <c r="O118" s="4667"/>
      <c r="P118" s="4667"/>
      <c r="Q118" s="4667"/>
      <c r="R118" s="4667"/>
      <c r="S118" s="4667"/>
      <c r="T118" s="4667"/>
      <c r="U118" s="4667"/>
      <c r="V118" s="4667"/>
      <c r="W118" s="4667"/>
      <c r="X118" s="4667"/>
      <c r="Y118" s="4668"/>
      <c r="Z118" s="1739">
        <v>59</v>
      </c>
      <c r="AA118" s="1740"/>
      <c r="AB118" s="1740"/>
      <c r="AC118" s="1741"/>
      <c r="AD118" s="1736"/>
      <c r="AE118" s="1655"/>
      <c r="AF118" s="1655"/>
      <c r="AG118" s="1655"/>
      <c r="AH118" s="1656"/>
      <c r="AI118" s="1039"/>
      <c r="AJ118" s="1737"/>
      <c r="AK118" s="1737"/>
      <c r="AL118" s="1737"/>
      <c r="AM118" s="1737"/>
      <c r="AN118" s="1737"/>
      <c r="AO118" s="1737"/>
      <c r="AP118" s="1737"/>
      <c r="AQ118" s="1737"/>
      <c r="AR118" s="1737"/>
      <c r="AS118" s="1737"/>
      <c r="AT118" s="1737"/>
      <c r="AU118" s="1738"/>
      <c r="AV118" s="1739"/>
      <c r="AW118" s="1740"/>
      <c r="AX118" s="1740"/>
      <c r="AY118" s="1742"/>
    </row>
    <row r="119" spans="2:51" ht="24.75" customHeight="1">
      <c r="B119" s="678"/>
      <c r="C119" s="679"/>
      <c r="D119" s="679"/>
      <c r="E119" s="679"/>
      <c r="F119" s="679"/>
      <c r="G119" s="680"/>
      <c r="H119" s="1736" t="s">
        <v>2460</v>
      </c>
      <c r="I119" s="1655"/>
      <c r="J119" s="1655"/>
      <c r="K119" s="1655"/>
      <c r="L119" s="1656"/>
      <c r="M119" s="2110" t="s">
        <v>2475</v>
      </c>
      <c r="N119" s="2111"/>
      <c r="O119" s="2111"/>
      <c r="P119" s="2111"/>
      <c r="Q119" s="2111"/>
      <c r="R119" s="2111"/>
      <c r="S119" s="2111"/>
      <c r="T119" s="2111"/>
      <c r="U119" s="2111"/>
      <c r="V119" s="2111"/>
      <c r="W119" s="2111"/>
      <c r="X119" s="2111"/>
      <c r="Y119" s="2112"/>
      <c r="Z119" s="1739">
        <v>34</v>
      </c>
      <c r="AA119" s="1740"/>
      <c r="AB119" s="1740"/>
      <c r="AC119" s="1740"/>
      <c r="AD119" s="1736"/>
      <c r="AE119" s="1655"/>
      <c r="AF119" s="1655"/>
      <c r="AG119" s="1655"/>
      <c r="AH119" s="1656"/>
      <c r="AI119" s="1039"/>
      <c r="AJ119" s="1737"/>
      <c r="AK119" s="1737"/>
      <c r="AL119" s="1737"/>
      <c r="AM119" s="1737"/>
      <c r="AN119" s="1737"/>
      <c r="AO119" s="1737"/>
      <c r="AP119" s="1737"/>
      <c r="AQ119" s="1737"/>
      <c r="AR119" s="1737"/>
      <c r="AS119" s="1737"/>
      <c r="AT119" s="1737"/>
      <c r="AU119" s="1738"/>
      <c r="AV119" s="1739"/>
      <c r="AW119" s="1740"/>
      <c r="AX119" s="1740"/>
      <c r="AY119" s="1742"/>
    </row>
    <row r="120" spans="2:51" ht="24.75" customHeight="1">
      <c r="B120" s="678"/>
      <c r="C120" s="679"/>
      <c r="D120" s="679"/>
      <c r="E120" s="679"/>
      <c r="F120" s="679"/>
      <c r="G120" s="680"/>
      <c r="H120" s="1736"/>
      <c r="I120" s="1655"/>
      <c r="J120" s="1655"/>
      <c r="K120" s="1655"/>
      <c r="L120" s="1656"/>
      <c r="M120" s="1039"/>
      <c r="N120" s="1737"/>
      <c r="O120" s="1737"/>
      <c r="P120" s="1737"/>
      <c r="Q120" s="1737"/>
      <c r="R120" s="1737"/>
      <c r="S120" s="1737"/>
      <c r="T120" s="1737"/>
      <c r="U120" s="1737"/>
      <c r="V120" s="1737"/>
      <c r="W120" s="1737"/>
      <c r="X120" s="1737"/>
      <c r="Y120" s="1738"/>
      <c r="Z120" s="1739"/>
      <c r="AA120" s="1740"/>
      <c r="AB120" s="1740"/>
      <c r="AC120" s="1740"/>
      <c r="AD120" s="1736"/>
      <c r="AE120" s="1655"/>
      <c r="AF120" s="1655"/>
      <c r="AG120" s="1655"/>
      <c r="AH120" s="1656"/>
      <c r="AI120" s="1039"/>
      <c r="AJ120" s="1737"/>
      <c r="AK120" s="1737"/>
      <c r="AL120" s="1737"/>
      <c r="AM120" s="1737"/>
      <c r="AN120" s="1737"/>
      <c r="AO120" s="1737"/>
      <c r="AP120" s="1737"/>
      <c r="AQ120" s="1737"/>
      <c r="AR120" s="1737"/>
      <c r="AS120" s="1737"/>
      <c r="AT120" s="1737"/>
      <c r="AU120" s="1738"/>
      <c r="AV120" s="1739"/>
      <c r="AW120" s="1740"/>
      <c r="AX120" s="1740"/>
      <c r="AY120" s="1742"/>
    </row>
    <row r="121" spans="2:51" ht="24.75" customHeight="1">
      <c r="B121" s="678"/>
      <c r="C121" s="679"/>
      <c r="D121" s="679"/>
      <c r="E121" s="679"/>
      <c r="F121" s="679"/>
      <c r="G121" s="680"/>
      <c r="H121" s="1736"/>
      <c r="I121" s="1655"/>
      <c r="J121" s="1655"/>
      <c r="K121" s="1655"/>
      <c r="L121" s="1656"/>
      <c r="M121" s="1039"/>
      <c r="N121" s="1737"/>
      <c r="O121" s="1737"/>
      <c r="P121" s="1737"/>
      <c r="Q121" s="1737"/>
      <c r="R121" s="1737"/>
      <c r="S121" s="1737"/>
      <c r="T121" s="1737"/>
      <c r="U121" s="1737"/>
      <c r="V121" s="1737"/>
      <c r="W121" s="1737"/>
      <c r="X121" s="1737"/>
      <c r="Y121" s="1738"/>
      <c r="Z121" s="1739"/>
      <c r="AA121" s="1740"/>
      <c r="AB121" s="1740"/>
      <c r="AC121" s="1740"/>
      <c r="AD121" s="1736"/>
      <c r="AE121" s="1655"/>
      <c r="AF121" s="1655"/>
      <c r="AG121" s="1655"/>
      <c r="AH121" s="1656"/>
      <c r="AI121" s="1039"/>
      <c r="AJ121" s="1737"/>
      <c r="AK121" s="1737"/>
      <c r="AL121" s="1737"/>
      <c r="AM121" s="1737"/>
      <c r="AN121" s="1737"/>
      <c r="AO121" s="1737"/>
      <c r="AP121" s="1737"/>
      <c r="AQ121" s="1737"/>
      <c r="AR121" s="1737"/>
      <c r="AS121" s="1737"/>
      <c r="AT121" s="1737"/>
      <c r="AU121" s="1738"/>
      <c r="AV121" s="1739"/>
      <c r="AW121" s="1740"/>
      <c r="AX121" s="1740"/>
      <c r="AY121" s="1742"/>
    </row>
    <row r="122" spans="2:51" ht="24.75" customHeight="1">
      <c r="B122" s="678"/>
      <c r="C122" s="679"/>
      <c r="D122" s="679"/>
      <c r="E122" s="679"/>
      <c r="F122" s="679"/>
      <c r="G122" s="680"/>
      <c r="H122" s="1743"/>
      <c r="I122" s="1647"/>
      <c r="J122" s="1647"/>
      <c r="K122" s="1647"/>
      <c r="L122" s="1648"/>
      <c r="M122" s="1047"/>
      <c r="N122" s="1744"/>
      <c r="O122" s="1744"/>
      <c r="P122" s="1744"/>
      <c r="Q122" s="1744"/>
      <c r="R122" s="1744"/>
      <c r="S122" s="1744"/>
      <c r="T122" s="1744"/>
      <c r="U122" s="1744"/>
      <c r="V122" s="1744"/>
      <c r="W122" s="1744"/>
      <c r="X122" s="1744"/>
      <c r="Y122" s="1745"/>
      <c r="Z122" s="1746"/>
      <c r="AA122" s="1747"/>
      <c r="AB122" s="1747"/>
      <c r="AC122" s="1747"/>
      <c r="AD122" s="1743"/>
      <c r="AE122" s="1647"/>
      <c r="AF122" s="1647"/>
      <c r="AG122" s="1647"/>
      <c r="AH122" s="1648"/>
      <c r="AI122" s="1047"/>
      <c r="AJ122" s="1744"/>
      <c r="AK122" s="1744"/>
      <c r="AL122" s="1744"/>
      <c r="AM122" s="1744"/>
      <c r="AN122" s="1744"/>
      <c r="AO122" s="1744"/>
      <c r="AP122" s="1744"/>
      <c r="AQ122" s="1744"/>
      <c r="AR122" s="1744"/>
      <c r="AS122" s="1744"/>
      <c r="AT122" s="1744"/>
      <c r="AU122" s="1745"/>
      <c r="AV122" s="1746"/>
      <c r="AW122" s="1747"/>
      <c r="AX122" s="1747"/>
      <c r="AY122" s="1748"/>
    </row>
    <row r="123" spans="2:51" ht="24.75" customHeight="1" thickBot="1">
      <c r="B123" s="1066"/>
      <c r="C123" s="1067"/>
      <c r="D123" s="1067"/>
      <c r="E123" s="1067"/>
      <c r="F123" s="1067"/>
      <c r="G123" s="1068"/>
      <c r="H123" s="1771" t="s">
        <v>39</v>
      </c>
      <c r="I123" s="1772"/>
      <c r="J123" s="1772"/>
      <c r="K123" s="1772"/>
      <c r="L123" s="1772"/>
      <c r="M123" s="1071"/>
      <c r="N123" s="1773"/>
      <c r="O123" s="1773"/>
      <c r="P123" s="1773"/>
      <c r="Q123" s="1773"/>
      <c r="R123" s="1773"/>
      <c r="S123" s="1773"/>
      <c r="T123" s="1773"/>
      <c r="U123" s="1773"/>
      <c r="V123" s="1773"/>
      <c r="W123" s="1773"/>
      <c r="X123" s="1773"/>
      <c r="Y123" s="1774"/>
      <c r="Z123" s="1775">
        <f>SUM(Z115:AC122)</f>
        <v>3143.1865779999998</v>
      </c>
      <c r="AA123" s="1776"/>
      <c r="AB123" s="1776"/>
      <c r="AC123" s="1777"/>
      <c r="AD123" s="1771" t="s">
        <v>39</v>
      </c>
      <c r="AE123" s="1772"/>
      <c r="AF123" s="1772"/>
      <c r="AG123" s="1772"/>
      <c r="AH123" s="1772"/>
      <c r="AI123" s="1071"/>
      <c r="AJ123" s="1773"/>
      <c r="AK123" s="1773"/>
      <c r="AL123" s="1773"/>
      <c r="AM123" s="1773"/>
      <c r="AN123" s="1773"/>
      <c r="AO123" s="1773"/>
      <c r="AP123" s="1773"/>
      <c r="AQ123" s="1773"/>
      <c r="AR123" s="1773"/>
      <c r="AS123" s="1773"/>
      <c r="AT123" s="1773"/>
      <c r="AU123" s="1774"/>
      <c r="AV123" s="1775">
        <f>SUM(AV115:AY122)</f>
        <v>0</v>
      </c>
      <c r="AW123" s="1776"/>
      <c r="AX123" s="1776"/>
      <c r="AY123" s="1778"/>
    </row>
    <row r="126" spans="2:51" ht="14.4">
      <c r="C126" s="1078" t="s">
        <v>143</v>
      </c>
    </row>
    <row r="127" spans="2:51">
      <c r="C127" s="1532" t="s">
        <v>144</v>
      </c>
    </row>
    <row r="128" spans="2:51" ht="34.549999999999997" customHeight="1">
      <c r="B128" s="1779"/>
      <c r="C128" s="1779"/>
      <c r="D128" s="1780" t="s">
        <v>145</v>
      </c>
      <c r="E128" s="1780"/>
      <c r="F128" s="1780"/>
      <c r="G128" s="1780"/>
      <c r="H128" s="1780"/>
      <c r="I128" s="1780"/>
      <c r="J128" s="1780"/>
      <c r="K128" s="1780"/>
      <c r="L128" s="1780"/>
      <c r="M128" s="1780"/>
      <c r="N128" s="1780" t="s">
        <v>146</v>
      </c>
      <c r="O128" s="1780"/>
      <c r="P128" s="1780"/>
      <c r="Q128" s="1780"/>
      <c r="R128" s="1780"/>
      <c r="S128" s="1780"/>
      <c r="T128" s="1780"/>
      <c r="U128" s="1780"/>
      <c r="V128" s="1780"/>
      <c r="W128" s="1780"/>
      <c r="X128" s="1780"/>
      <c r="Y128" s="1780"/>
      <c r="Z128" s="1780"/>
      <c r="AA128" s="1780"/>
      <c r="AB128" s="1780"/>
      <c r="AC128" s="1780"/>
      <c r="AD128" s="1780"/>
      <c r="AE128" s="1780"/>
      <c r="AF128" s="1780"/>
      <c r="AG128" s="1780"/>
      <c r="AH128" s="1780"/>
      <c r="AI128" s="1780"/>
      <c r="AJ128" s="1780"/>
      <c r="AK128" s="1780"/>
      <c r="AL128" s="1781" t="s">
        <v>147</v>
      </c>
      <c r="AM128" s="1780"/>
      <c r="AN128" s="1780"/>
      <c r="AO128" s="1780"/>
      <c r="AP128" s="1780"/>
      <c r="AQ128" s="1780"/>
      <c r="AR128" s="1780" t="s">
        <v>148</v>
      </c>
      <c r="AS128" s="1780"/>
      <c r="AT128" s="1780"/>
      <c r="AU128" s="1780"/>
      <c r="AV128" s="1780" t="s">
        <v>149</v>
      </c>
      <c r="AW128" s="1780"/>
      <c r="AX128" s="1780"/>
    </row>
    <row r="129" spans="2:50" ht="44.2" customHeight="1">
      <c r="B129" s="1779">
        <v>1</v>
      </c>
      <c r="C129" s="1779">
        <v>1</v>
      </c>
      <c r="D129" s="1786" t="s">
        <v>2476</v>
      </c>
      <c r="E129" s="1787"/>
      <c r="F129" s="1787"/>
      <c r="G129" s="1787"/>
      <c r="H129" s="1787"/>
      <c r="I129" s="1787"/>
      <c r="J129" s="1787"/>
      <c r="K129" s="1787"/>
      <c r="L129" s="1787"/>
      <c r="M129" s="1788"/>
      <c r="N129" s="1786" t="s">
        <v>2477</v>
      </c>
      <c r="O129" s="1787"/>
      <c r="P129" s="1787"/>
      <c r="Q129" s="1787"/>
      <c r="R129" s="1787"/>
      <c r="S129" s="1787"/>
      <c r="T129" s="1787"/>
      <c r="U129" s="1787"/>
      <c r="V129" s="1787"/>
      <c r="W129" s="1787"/>
      <c r="X129" s="1787"/>
      <c r="Y129" s="1787"/>
      <c r="Z129" s="1787"/>
      <c r="AA129" s="1787"/>
      <c r="AB129" s="1787"/>
      <c r="AC129" s="1787"/>
      <c r="AD129" s="1787"/>
      <c r="AE129" s="1787"/>
      <c r="AF129" s="1787"/>
      <c r="AG129" s="1787"/>
      <c r="AH129" s="1787"/>
      <c r="AI129" s="1787"/>
      <c r="AJ129" s="1787"/>
      <c r="AK129" s="1788"/>
      <c r="AL129" s="4670">
        <v>275.46538900000002</v>
      </c>
      <c r="AM129" s="4671"/>
      <c r="AN129" s="4671"/>
      <c r="AO129" s="4671"/>
      <c r="AP129" s="4671"/>
      <c r="AQ129" s="4671"/>
      <c r="AR129" s="1594" t="s">
        <v>280</v>
      </c>
      <c r="AS129" s="1594"/>
      <c r="AT129" s="1594"/>
      <c r="AU129" s="1594"/>
      <c r="AV129" s="1594" t="s">
        <v>280</v>
      </c>
      <c r="AW129" s="1594"/>
      <c r="AX129" s="1594"/>
    </row>
    <row r="130" spans="2:50" ht="24.05" customHeight="1">
      <c r="B130" s="1779">
        <v>2</v>
      </c>
      <c r="C130" s="1779">
        <v>1</v>
      </c>
      <c r="D130" s="1782"/>
      <c r="E130" s="1782"/>
      <c r="F130" s="1782"/>
      <c r="G130" s="1782"/>
      <c r="H130" s="1782"/>
      <c r="I130" s="1782"/>
      <c r="J130" s="1782"/>
      <c r="K130" s="1782"/>
      <c r="L130" s="1782"/>
      <c r="M130" s="1782"/>
      <c r="N130" s="1782"/>
      <c r="O130" s="1782"/>
      <c r="P130" s="1782"/>
      <c r="Q130" s="1782"/>
      <c r="R130" s="1782"/>
      <c r="S130" s="1782"/>
      <c r="T130" s="1782"/>
      <c r="U130" s="1782"/>
      <c r="V130" s="1782"/>
      <c r="W130" s="1782"/>
      <c r="X130" s="1782"/>
      <c r="Y130" s="1782"/>
      <c r="Z130" s="1782"/>
      <c r="AA130" s="1782"/>
      <c r="AB130" s="1782"/>
      <c r="AC130" s="1782"/>
      <c r="AD130" s="1782"/>
      <c r="AE130" s="1782"/>
      <c r="AF130" s="1782"/>
      <c r="AG130" s="1782"/>
      <c r="AH130" s="1782"/>
      <c r="AI130" s="1782"/>
      <c r="AJ130" s="1782"/>
      <c r="AK130" s="1782"/>
      <c r="AL130" s="1785"/>
      <c r="AM130" s="1782"/>
      <c r="AN130" s="1782"/>
      <c r="AO130" s="1782"/>
      <c r="AP130" s="1782"/>
      <c r="AQ130" s="1782"/>
      <c r="AR130" s="1782"/>
      <c r="AS130" s="1782"/>
      <c r="AT130" s="1782"/>
      <c r="AU130" s="1782"/>
      <c r="AV130" s="1782"/>
      <c r="AW130" s="1782"/>
      <c r="AX130" s="1782"/>
    </row>
    <row r="131" spans="2:50" ht="24.05" customHeight="1">
      <c r="B131" s="1779">
        <v>3</v>
      </c>
      <c r="C131" s="1779">
        <v>1</v>
      </c>
      <c r="D131" s="1782"/>
      <c r="E131" s="1782"/>
      <c r="F131" s="1782"/>
      <c r="G131" s="1782"/>
      <c r="H131" s="1782"/>
      <c r="I131" s="1782"/>
      <c r="J131" s="1782"/>
      <c r="K131" s="1782"/>
      <c r="L131" s="1782"/>
      <c r="M131" s="1782"/>
      <c r="N131" s="1782"/>
      <c r="O131" s="1782"/>
      <c r="P131" s="1782"/>
      <c r="Q131" s="1782"/>
      <c r="R131" s="1782"/>
      <c r="S131" s="1782"/>
      <c r="T131" s="1782"/>
      <c r="U131" s="1782"/>
      <c r="V131" s="1782"/>
      <c r="W131" s="1782"/>
      <c r="X131" s="1782"/>
      <c r="Y131" s="1782"/>
      <c r="Z131" s="1782"/>
      <c r="AA131" s="1782"/>
      <c r="AB131" s="1782"/>
      <c r="AC131" s="1782"/>
      <c r="AD131" s="1782"/>
      <c r="AE131" s="1782"/>
      <c r="AF131" s="1782"/>
      <c r="AG131" s="1782"/>
      <c r="AH131" s="1782"/>
      <c r="AI131" s="1782"/>
      <c r="AJ131" s="1782"/>
      <c r="AK131" s="1782"/>
      <c r="AL131" s="1785"/>
      <c r="AM131" s="1782"/>
      <c r="AN131" s="1782"/>
      <c r="AO131" s="1782"/>
      <c r="AP131" s="1782"/>
      <c r="AQ131" s="1782"/>
      <c r="AR131" s="1782"/>
      <c r="AS131" s="1782"/>
      <c r="AT131" s="1782"/>
      <c r="AU131" s="1782"/>
      <c r="AV131" s="1782"/>
      <c r="AW131" s="1782"/>
      <c r="AX131" s="1782"/>
    </row>
    <row r="132" spans="2:50" ht="24.05" customHeight="1">
      <c r="B132" s="1779">
        <v>4</v>
      </c>
      <c r="C132" s="1779">
        <v>1</v>
      </c>
      <c r="D132" s="1782"/>
      <c r="E132" s="1782"/>
      <c r="F132" s="1782"/>
      <c r="G132" s="1782"/>
      <c r="H132" s="1782"/>
      <c r="I132" s="1782"/>
      <c r="J132" s="1782"/>
      <c r="K132" s="1782"/>
      <c r="L132" s="1782"/>
      <c r="M132" s="1782"/>
      <c r="N132" s="1782"/>
      <c r="O132" s="1782"/>
      <c r="P132" s="1782"/>
      <c r="Q132" s="1782"/>
      <c r="R132" s="1782"/>
      <c r="S132" s="1782"/>
      <c r="T132" s="1782"/>
      <c r="U132" s="1782"/>
      <c r="V132" s="1782"/>
      <c r="W132" s="1782"/>
      <c r="X132" s="1782"/>
      <c r="Y132" s="1782"/>
      <c r="Z132" s="1782"/>
      <c r="AA132" s="1782"/>
      <c r="AB132" s="1782"/>
      <c r="AC132" s="1782"/>
      <c r="AD132" s="1782"/>
      <c r="AE132" s="1782"/>
      <c r="AF132" s="1782"/>
      <c r="AG132" s="1782"/>
      <c r="AH132" s="1782"/>
      <c r="AI132" s="1782"/>
      <c r="AJ132" s="1782"/>
      <c r="AK132" s="1782"/>
      <c r="AL132" s="1785"/>
      <c r="AM132" s="1782"/>
      <c r="AN132" s="1782"/>
      <c r="AO132" s="1782"/>
      <c r="AP132" s="1782"/>
      <c r="AQ132" s="1782"/>
      <c r="AR132" s="1782"/>
      <c r="AS132" s="1782"/>
      <c r="AT132" s="1782"/>
      <c r="AU132" s="1782"/>
      <c r="AV132" s="1782"/>
      <c r="AW132" s="1782"/>
      <c r="AX132" s="1782"/>
    </row>
    <row r="133" spans="2:50" ht="24.05" customHeight="1">
      <c r="B133" s="1779">
        <v>5</v>
      </c>
      <c r="C133" s="1779">
        <v>1</v>
      </c>
      <c r="D133" s="1782"/>
      <c r="E133" s="1782"/>
      <c r="F133" s="1782"/>
      <c r="G133" s="1782"/>
      <c r="H133" s="1782"/>
      <c r="I133" s="1782"/>
      <c r="J133" s="1782"/>
      <c r="K133" s="1782"/>
      <c r="L133" s="1782"/>
      <c r="M133" s="1782"/>
      <c r="N133" s="1782"/>
      <c r="O133" s="1782"/>
      <c r="P133" s="1782"/>
      <c r="Q133" s="1782"/>
      <c r="R133" s="1782"/>
      <c r="S133" s="1782"/>
      <c r="T133" s="1782"/>
      <c r="U133" s="1782"/>
      <c r="V133" s="1782"/>
      <c r="W133" s="1782"/>
      <c r="X133" s="1782"/>
      <c r="Y133" s="1782"/>
      <c r="Z133" s="1782"/>
      <c r="AA133" s="1782"/>
      <c r="AB133" s="1782"/>
      <c r="AC133" s="1782"/>
      <c r="AD133" s="1782"/>
      <c r="AE133" s="1782"/>
      <c r="AF133" s="1782"/>
      <c r="AG133" s="1782"/>
      <c r="AH133" s="1782"/>
      <c r="AI133" s="1782"/>
      <c r="AJ133" s="1782"/>
      <c r="AK133" s="1782"/>
      <c r="AL133" s="1785"/>
      <c r="AM133" s="1782"/>
      <c r="AN133" s="1782"/>
      <c r="AO133" s="1782"/>
      <c r="AP133" s="1782"/>
      <c r="AQ133" s="1782"/>
      <c r="AR133" s="1782"/>
      <c r="AS133" s="1782"/>
      <c r="AT133" s="1782"/>
      <c r="AU133" s="1782"/>
      <c r="AV133" s="1782"/>
      <c r="AW133" s="1782"/>
      <c r="AX133" s="1782"/>
    </row>
    <row r="134" spans="2:50" ht="24.05" customHeight="1">
      <c r="B134" s="1779">
        <v>6</v>
      </c>
      <c r="C134" s="1779">
        <v>1</v>
      </c>
      <c r="D134" s="1782"/>
      <c r="E134" s="1782"/>
      <c r="F134" s="1782"/>
      <c r="G134" s="1782"/>
      <c r="H134" s="1782"/>
      <c r="I134" s="1782"/>
      <c r="J134" s="1782"/>
      <c r="K134" s="1782"/>
      <c r="L134" s="1782"/>
      <c r="M134" s="1782"/>
      <c r="N134" s="1782"/>
      <c r="O134" s="1782"/>
      <c r="P134" s="1782"/>
      <c r="Q134" s="1782"/>
      <c r="R134" s="1782"/>
      <c r="S134" s="1782"/>
      <c r="T134" s="1782"/>
      <c r="U134" s="1782"/>
      <c r="V134" s="1782"/>
      <c r="W134" s="1782"/>
      <c r="X134" s="1782"/>
      <c r="Y134" s="1782"/>
      <c r="Z134" s="1782"/>
      <c r="AA134" s="1782"/>
      <c r="AB134" s="1782"/>
      <c r="AC134" s="1782"/>
      <c r="AD134" s="1782"/>
      <c r="AE134" s="1782"/>
      <c r="AF134" s="1782"/>
      <c r="AG134" s="1782"/>
      <c r="AH134" s="1782"/>
      <c r="AI134" s="1782"/>
      <c r="AJ134" s="1782"/>
      <c r="AK134" s="1782"/>
      <c r="AL134" s="1785"/>
      <c r="AM134" s="1782"/>
      <c r="AN134" s="1782"/>
      <c r="AO134" s="1782"/>
      <c r="AP134" s="1782"/>
      <c r="AQ134" s="1782"/>
      <c r="AR134" s="1782"/>
      <c r="AS134" s="1782"/>
      <c r="AT134" s="1782"/>
      <c r="AU134" s="1782"/>
      <c r="AV134" s="1782"/>
      <c r="AW134" s="1782"/>
      <c r="AX134" s="1782"/>
    </row>
    <row r="135" spans="2:50" ht="24.05" customHeight="1">
      <c r="B135" s="1779">
        <v>7</v>
      </c>
      <c r="C135" s="1779">
        <v>1</v>
      </c>
      <c r="D135" s="1782"/>
      <c r="E135" s="1782"/>
      <c r="F135" s="1782"/>
      <c r="G135" s="1782"/>
      <c r="H135" s="1782"/>
      <c r="I135" s="1782"/>
      <c r="J135" s="1782"/>
      <c r="K135" s="1782"/>
      <c r="L135" s="1782"/>
      <c r="M135" s="1782"/>
      <c r="N135" s="1782"/>
      <c r="O135" s="1782"/>
      <c r="P135" s="1782"/>
      <c r="Q135" s="1782"/>
      <c r="R135" s="1782"/>
      <c r="S135" s="1782"/>
      <c r="T135" s="1782"/>
      <c r="U135" s="1782"/>
      <c r="V135" s="1782"/>
      <c r="W135" s="1782"/>
      <c r="X135" s="1782"/>
      <c r="Y135" s="1782"/>
      <c r="Z135" s="1782"/>
      <c r="AA135" s="1782"/>
      <c r="AB135" s="1782"/>
      <c r="AC135" s="1782"/>
      <c r="AD135" s="1782"/>
      <c r="AE135" s="1782"/>
      <c r="AF135" s="1782"/>
      <c r="AG135" s="1782"/>
      <c r="AH135" s="1782"/>
      <c r="AI135" s="1782"/>
      <c r="AJ135" s="1782"/>
      <c r="AK135" s="1782"/>
      <c r="AL135" s="1785"/>
      <c r="AM135" s="1782"/>
      <c r="AN135" s="1782"/>
      <c r="AO135" s="1782"/>
      <c r="AP135" s="1782"/>
      <c r="AQ135" s="1782"/>
      <c r="AR135" s="1782"/>
      <c r="AS135" s="1782"/>
      <c r="AT135" s="1782"/>
      <c r="AU135" s="1782"/>
      <c r="AV135" s="1782"/>
      <c r="AW135" s="1782"/>
      <c r="AX135" s="1782"/>
    </row>
    <row r="136" spans="2:50" ht="24.05" customHeight="1">
      <c r="B136" s="1779">
        <v>8</v>
      </c>
      <c r="C136" s="1779">
        <v>1</v>
      </c>
      <c r="D136" s="1782"/>
      <c r="E136" s="1782"/>
      <c r="F136" s="1782"/>
      <c r="G136" s="1782"/>
      <c r="H136" s="1782"/>
      <c r="I136" s="1782"/>
      <c r="J136" s="1782"/>
      <c r="K136" s="1782"/>
      <c r="L136" s="1782"/>
      <c r="M136" s="1782"/>
      <c r="N136" s="1782"/>
      <c r="O136" s="1782"/>
      <c r="P136" s="1782"/>
      <c r="Q136" s="1782"/>
      <c r="R136" s="1782"/>
      <c r="S136" s="1782"/>
      <c r="T136" s="1782"/>
      <c r="U136" s="1782"/>
      <c r="V136" s="1782"/>
      <c r="W136" s="1782"/>
      <c r="X136" s="1782"/>
      <c r="Y136" s="1782"/>
      <c r="Z136" s="1782"/>
      <c r="AA136" s="1782"/>
      <c r="AB136" s="1782"/>
      <c r="AC136" s="1782"/>
      <c r="AD136" s="1782"/>
      <c r="AE136" s="1782"/>
      <c r="AF136" s="1782"/>
      <c r="AG136" s="1782"/>
      <c r="AH136" s="1782"/>
      <c r="AI136" s="1782"/>
      <c r="AJ136" s="1782"/>
      <c r="AK136" s="1782"/>
      <c r="AL136" s="1785"/>
      <c r="AM136" s="1782"/>
      <c r="AN136" s="1782"/>
      <c r="AO136" s="1782"/>
      <c r="AP136" s="1782"/>
      <c r="AQ136" s="1782"/>
      <c r="AR136" s="1782"/>
      <c r="AS136" s="1782"/>
      <c r="AT136" s="1782"/>
      <c r="AU136" s="1782"/>
      <c r="AV136" s="1782"/>
      <c r="AW136" s="1782"/>
      <c r="AX136" s="1782"/>
    </row>
    <row r="137" spans="2:50" ht="24.05" customHeight="1">
      <c r="B137" s="1779">
        <v>9</v>
      </c>
      <c r="C137" s="1779">
        <v>1</v>
      </c>
      <c r="D137" s="1782"/>
      <c r="E137" s="1782"/>
      <c r="F137" s="1782"/>
      <c r="G137" s="1782"/>
      <c r="H137" s="1782"/>
      <c r="I137" s="1782"/>
      <c r="J137" s="1782"/>
      <c r="K137" s="1782"/>
      <c r="L137" s="1782"/>
      <c r="M137" s="1782"/>
      <c r="N137" s="1782"/>
      <c r="O137" s="1782"/>
      <c r="P137" s="1782"/>
      <c r="Q137" s="1782"/>
      <c r="R137" s="1782"/>
      <c r="S137" s="1782"/>
      <c r="T137" s="1782"/>
      <c r="U137" s="1782"/>
      <c r="V137" s="1782"/>
      <c r="W137" s="1782"/>
      <c r="X137" s="1782"/>
      <c r="Y137" s="1782"/>
      <c r="Z137" s="1782"/>
      <c r="AA137" s="1782"/>
      <c r="AB137" s="1782"/>
      <c r="AC137" s="1782"/>
      <c r="AD137" s="1782"/>
      <c r="AE137" s="1782"/>
      <c r="AF137" s="1782"/>
      <c r="AG137" s="1782"/>
      <c r="AH137" s="1782"/>
      <c r="AI137" s="1782"/>
      <c r="AJ137" s="1782"/>
      <c r="AK137" s="1782"/>
      <c r="AL137" s="1785"/>
      <c r="AM137" s="1782"/>
      <c r="AN137" s="1782"/>
      <c r="AO137" s="1782"/>
      <c r="AP137" s="1782"/>
      <c r="AQ137" s="1782"/>
      <c r="AR137" s="1782"/>
      <c r="AS137" s="1782"/>
      <c r="AT137" s="1782"/>
      <c r="AU137" s="1782"/>
      <c r="AV137" s="1782"/>
      <c r="AW137" s="1782"/>
      <c r="AX137" s="1782"/>
    </row>
    <row r="138" spans="2:50" ht="24.05" customHeight="1">
      <c r="B138" s="1779">
        <v>10</v>
      </c>
      <c r="C138" s="1779">
        <v>1</v>
      </c>
      <c r="D138" s="1782"/>
      <c r="E138" s="1782"/>
      <c r="F138" s="1782"/>
      <c r="G138" s="1782"/>
      <c r="H138" s="1782"/>
      <c r="I138" s="1782"/>
      <c r="J138" s="1782"/>
      <c r="K138" s="1782"/>
      <c r="L138" s="1782"/>
      <c r="M138" s="1782"/>
      <c r="N138" s="1782"/>
      <c r="O138" s="1782"/>
      <c r="P138" s="1782"/>
      <c r="Q138" s="1782"/>
      <c r="R138" s="1782"/>
      <c r="S138" s="1782"/>
      <c r="T138" s="1782"/>
      <c r="U138" s="1782"/>
      <c r="V138" s="1782"/>
      <c r="W138" s="1782"/>
      <c r="X138" s="1782"/>
      <c r="Y138" s="1782"/>
      <c r="Z138" s="1782"/>
      <c r="AA138" s="1782"/>
      <c r="AB138" s="1782"/>
      <c r="AC138" s="1782"/>
      <c r="AD138" s="1782"/>
      <c r="AE138" s="1782"/>
      <c r="AF138" s="1782"/>
      <c r="AG138" s="1782"/>
      <c r="AH138" s="1782"/>
      <c r="AI138" s="1782"/>
      <c r="AJ138" s="1782"/>
      <c r="AK138" s="1782"/>
      <c r="AL138" s="1785"/>
      <c r="AM138" s="1782"/>
      <c r="AN138" s="1782"/>
      <c r="AO138" s="1782"/>
      <c r="AP138" s="1782"/>
      <c r="AQ138" s="1782"/>
      <c r="AR138" s="1782"/>
      <c r="AS138" s="1782"/>
      <c r="AT138" s="1782"/>
      <c r="AU138" s="1782"/>
      <c r="AV138" s="1782"/>
      <c r="AW138" s="1782"/>
      <c r="AX138" s="1782"/>
    </row>
    <row r="140" spans="2:50" ht="23.25" hidden="1" customHeight="1">
      <c r="B140" s="1532" t="s">
        <v>152</v>
      </c>
    </row>
    <row r="141" spans="2:50" ht="36" hidden="1" customHeight="1">
      <c r="B141" s="1780" t="s">
        <v>153</v>
      </c>
      <c r="C141" s="1780"/>
      <c r="D141" s="1780"/>
      <c r="E141" s="1780"/>
      <c r="F141" s="1780"/>
      <c r="G141" s="1780"/>
      <c r="H141" s="1780"/>
      <c r="I141" s="1594"/>
      <c r="J141" s="1594"/>
      <c r="K141" s="1594"/>
      <c r="L141" s="1594"/>
      <c r="M141" s="1594"/>
      <c r="N141" s="1594"/>
      <c r="O141" s="1594"/>
      <c r="P141" s="1594"/>
      <c r="Q141" s="1594"/>
      <c r="R141" s="1594"/>
      <c r="S141" s="1594"/>
      <c r="T141" s="1594"/>
      <c r="U141" s="1594"/>
      <c r="V141" s="1594"/>
      <c r="W141" s="1594"/>
      <c r="X141" s="1594"/>
      <c r="Y141" s="1594"/>
    </row>
    <row r="142" spans="2:50" ht="36" hidden="1" customHeight="1">
      <c r="B142" s="1965" t="s">
        <v>291</v>
      </c>
      <c r="C142" s="1966"/>
      <c r="D142" s="1966"/>
      <c r="E142" s="1966"/>
      <c r="F142" s="1966"/>
      <c r="G142" s="1966"/>
      <c r="H142" s="1967"/>
      <c r="I142" s="1559" t="s">
        <v>155</v>
      </c>
      <c r="J142" s="1552"/>
      <c r="K142" s="1552"/>
      <c r="L142" s="1552"/>
      <c r="M142" s="1553"/>
      <c r="N142" s="1968" t="s">
        <v>156</v>
      </c>
      <c r="O142" s="1966"/>
      <c r="P142" s="1966"/>
      <c r="Q142" s="1966"/>
      <c r="R142" s="1966"/>
      <c r="S142" s="1966"/>
      <c r="T142" s="1967"/>
      <c r="U142" s="1559" t="s">
        <v>155</v>
      </c>
      <c r="V142" s="1552"/>
      <c r="W142" s="1552"/>
      <c r="X142" s="1552"/>
      <c r="Y142" s="1553"/>
      <c r="Z142" s="1968" t="s">
        <v>157</v>
      </c>
      <c r="AA142" s="1966"/>
      <c r="AB142" s="1966"/>
      <c r="AC142" s="1966"/>
      <c r="AD142" s="1966"/>
      <c r="AE142" s="1966"/>
      <c r="AF142" s="1967"/>
      <c r="AG142" s="1559" t="s">
        <v>155</v>
      </c>
      <c r="AH142" s="1552"/>
      <c r="AI142" s="1552"/>
      <c r="AJ142" s="1552"/>
      <c r="AK142" s="1553"/>
      <c r="AL142" s="1968" t="s">
        <v>158</v>
      </c>
      <c r="AM142" s="1966"/>
      <c r="AN142" s="1966"/>
      <c r="AO142" s="1966"/>
      <c r="AP142" s="1966"/>
      <c r="AQ142" s="1966"/>
      <c r="AR142" s="1967"/>
      <c r="AS142" s="1559" t="s">
        <v>155</v>
      </c>
      <c r="AT142" s="1552"/>
      <c r="AU142" s="1552"/>
      <c r="AV142" s="1552"/>
      <c r="AW142" s="1553"/>
    </row>
    <row r="143" spans="2:50" ht="36" hidden="1" customHeight="1">
      <c r="B143" s="1968" t="s">
        <v>159</v>
      </c>
      <c r="C143" s="1966"/>
      <c r="D143" s="1966"/>
      <c r="E143" s="1966"/>
      <c r="F143" s="1966"/>
      <c r="G143" s="1966"/>
      <c r="H143" s="1967"/>
      <c r="I143" s="1789"/>
      <c r="J143" s="1548"/>
      <c r="K143" s="1548"/>
      <c r="L143" s="1548"/>
      <c r="M143" s="1790"/>
      <c r="N143" s="1968" t="s">
        <v>160</v>
      </c>
      <c r="O143" s="1966"/>
      <c r="P143" s="1966"/>
      <c r="Q143" s="1966"/>
      <c r="R143" s="1966"/>
      <c r="S143" s="1966"/>
      <c r="T143" s="1967"/>
      <c r="U143" s="1789"/>
      <c r="V143" s="1548"/>
      <c r="W143" s="1548"/>
      <c r="X143" s="1548"/>
      <c r="Y143" s="1790"/>
      <c r="Z143" s="1968" t="s">
        <v>161</v>
      </c>
      <c r="AA143" s="1966"/>
      <c r="AB143" s="1966"/>
      <c r="AC143" s="1966"/>
      <c r="AD143" s="1966"/>
      <c r="AE143" s="1966"/>
      <c r="AF143" s="1967"/>
      <c r="AG143" s="1789"/>
      <c r="AH143" s="1548"/>
      <c r="AI143" s="1548"/>
      <c r="AJ143" s="1548"/>
      <c r="AK143" s="1790"/>
      <c r="AL143" s="1965" t="s">
        <v>162</v>
      </c>
      <c r="AM143" s="1966"/>
      <c r="AN143" s="1966"/>
      <c r="AO143" s="1966"/>
      <c r="AP143" s="1966"/>
      <c r="AQ143" s="1966"/>
      <c r="AR143" s="1967"/>
      <c r="AS143" s="1789"/>
      <c r="AT143" s="1548"/>
      <c r="AU143" s="1548"/>
      <c r="AV143" s="1548"/>
      <c r="AW143" s="1790"/>
    </row>
    <row r="144" spans="2:50">
      <c r="C144" s="1532" t="s">
        <v>163</v>
      </c>
    </row>
    <row r="145" spans="2:50" ht="34.549999999999997" customHeight="1">
      <c r="B145" s="1779"/>
      <c r="C145" s="1779"/>
      <c r="D145" s="1780" t="s">
        <v>145</v>
      </c>
      <c r="E145" s="1780"/>
      <c r="F145" s="1780"/>
      <c r="G145" s="1780"/>
      <c r="H145" s="1780"/>
      <c r="I145" s="1780"/>
      <c r="J145" s="1780"/>
      <c r="K145" s="1780"/>
      <c r="L145" s="1780"/>
      <c r="M145" s="1780"/>
      <c r="N145" s="1780" t="s">
        <v>146</v>
      </c>
      <c r="O145" s="1780"/>
      <c r="P145" s="1780"/>
      <c r="Q145" s="1780"/>
      <c r="R145" s="1780"/>
      <c r="S145" s="1780"/>
      <c r="T145" s="1780"/>
      <c r="U145" s="1780"/>
      <c r="V145" s="1780"/>
      <c r="W145" s="1780"/>
      <c r="X145" s="1780"/>
      <c r="Y145" s="1780"/>
      <c r="Z145" s="1780"/>
      <c r="AA145" s="1780"/>
      <c r="AB145" s="1780"/>
      <c r="AC145" s="1780"/>
      <c r="AD145" s="1780"/>
      <c r="AE145" s="1780"/>
      <c r="AF145" s="1780"/>
      <c r="AG145" s="1780"/>
      <c r="AH145" s="1780"/>
      <c r="AI145" s="1780"/>
      <c r="AJ145" s="1780"/>
      <c r="AK145" s="1780"/>
      <c r="AL145" s="1781" t="s">
        <v>147</v>
      </c>
      <c r="AM145" s="1780"/>
      <c r="AN145" s="1780"/>
      <c r="AO145" s="1780"/>
      <c r="AP145" s="1780"/>
      <c r="AQ145" s="1780"/>
      <c r="AR145" s="1780" t="s">
        <v>148</v>
      </c>
      <c r="AS145" s="1780"/>
      <c r="AT145" s="1780"/>
      <c r="AU145" s="1780"/>
      <c r="AV145" s="1780" t="s">
        <v>149</v>
      </c>
      <c r="AW145" s="1780"/>
      <c r="AX145" s="1780"/>
    </row>
    <row r="146" spans="2:50" ht="30.8" customHeight="1">
      <c r="B146" s="1779">
        <v>1</v>
      </c>
      <c r="C146" s="1779">
        <v>1</v>
      </c>
      <c r="D146" s="3111" t="s">
        <v>2478</v>
      </c>
      <c r="E146" s="3112"/>
      <c r="F146" s="3112"/>
      <c r="G146" s="3112"/>
      <c r="H146" s="3112"/>
      <c r="I146" s="3112"/>
      <c r="J146" s="3112"/>
      <c r="K146" s="3112"/>
      <c r="L146" s="3112"/>
      <c r="M146" s="3113"/>
      <c r="N146" s="1786" t="s">
        <v>2479</v>
      </c>
      <c r="O146" s="1787"/>
      <c r="P146" s="1787"/>
      <c r="Q146" s="1787"/>
      <c r="R146" s="1787"/>
      <c r="S146" s="1787"/>
      <c r="T146" s="1787"/>
      <c r="U146" s="1787"/>
      <c r="V146" s="1787"/>
      <c r="W146" s="1787"/>
      <c r="X146" s="1787"/>
      <c r="Y146" s="1787"/>
      <c r="Z146" s="1787"/>
      <c r="AA146" s="1787"/>
      <c r="AB146" s="1787"/>
      <c r="AC146" s="1787"/>
      <c r="AD146" s="1787"/>
      <c r="AE146" s="1787"/>
      <c r="AF146" s="1787"/>
      <c r="AG146" s="1787"/>
      <c r="AH146" s="1787"/>
      <c r="AI146" s="1787"/>
      <c r="AJ146" s="1787"/>
      <c r="AK146" s="1788"/>
      <c r="AL146" s="2340">
        <v>4.1849400000000001</v>
      </c>
      <c r="AM146" s="2341"/>
      <c r="AN146" s="2341"/>
      <c r="AO146" s="2341"/>
      <c r="AP146" s="2341"/>
      <c r="AQ146" s="2341"/>
      <c r="AR146" s="1594" t="s">
        <v>280</v>
      </c>
      <c r="AS146" s="1594"/>
      <c r="AT146" s="1594"/>
      <c r="AU146" s="1594"/>
      <c r="AV146" s="1594" t="s">
        <v>280</v>
      </c>
      <c r="AW146" s="1594"/>
      <c r="AX146" s="1594"/>
    </row>
    <row r="147" spans="2:50" ht="24.05" customHeight="1">
      <c r="B147" s="1779">
        <v>2</v>
      </c>
      <c r="C147" s="1779">
        <v>1</v>
      </c>
      <c r="D147" s="3111" t="s">
        <v>2480</v>
      </c>
      <c r="E147" s="3112"/>
      <c r="F147" s="3112"/>
      <c r="G147" s="3112"/>
      <c r="H147" s="3112"/>
      <c r="I147" s="3112"/>
      <c r="J147" s="3112"/>
      <c r="K147" s="3112"/>
      <c r="L147" s="3112"/>
      <c r="M147" s="3113"/>
      <c r="N147" s="1782" t="s">
        <v>2479</v>
      </c>
      <c r="O147" s="1782"/>
      <c r="P147" s="1782"/>
      <c r="Q147" s="1782"/>
      <c r="R147" s="1782"/>
      <c r="S147" s="1782"/>
      <c r="T147" s="1782"/>
      <c r="U147" s="1782"/>
      <c r="V147" s="1782"/>
      <c r="W147" s="1782"/>
      <c r="X147" s="1782"/>
      <c r="Y147" s="1782"/>
      <c r="Z147" s="1782"/>
      <c r="AA147" s="1782"/>
      <c r="AB147" s="1782"/>
      <c r="AC147" s="1782"/>
      <c r="AD147" s="1782"/>
      <c r="AE147" s="1782"/>
      <c r="AF147" s="1782"/>
      <c r="AG147" s="1782"/>
      <c r="AH147" s="1782"/>
      <c r="AI147" s="1782"/>
      <c r="AJ147" s="1782"/>
      <c r="AK147" s="1782"/>
      <c r="AL147" s="2340">
        <v>2.0711200000000001</v>
      </c>
      <c r="AM147" s="2341"/>
      <c r="AN147" s="2341"/>
      <c r="AO147" s="2341"/>
      <c r="AP147" s="2341"/>
      <c r="AQ147" s="2341"/>
      <c r="AR147" s="1594" t="s">
        <v>280</v>
      </c>
      <c r="AS147" s="1594"/>
      <c r="AT147" s="1594"/>
      <c r="AU147" s="1594"/>
      <c r="AV147" s="1594" t="s">
        <v>280</v>
      </c>
      <c r="AW147" s="1594"/>
      <c r="AX147" s="1594"/>
    </row>
    <row r="148" spans="2:50" ht="24.05" customHeight="1">
      <c r="B148" s="1779">
        <v>3</v>
      </c>
      <c r="C148" s="1779">
        <v>1</v>
      </c>
      <c r="D148" s="3111" t="s">
        <v>2481</v>
      </c>
      <c r="E148" s="3112"/>
      <c r="F148" s="3112"/>
      <c r="G148" s="3112"/>
      <c r="H148" s="3112"/>
      <c r="I148" s="3112"/>
      <c r="J148" s="3112"/>
      <c r="K148" s="3112"/>
      <c r="L148" s="3112"/>
      <c r="M148" s="3113"/>
      <c r="N148" s="1782" t="s">
        <v>2479</v>
      </c>
      <c r="O148" s="1782"/>
      <c r="P148" s="1782"/>
      <c r="Q148" s="1782"/>
      <c r="R148" s="1782"/>
      <c r="S148" s="1782"/>
      <c r="T148" s="1782"/>
      <c r="U148" s="1782"/>
      <c r="V148" s="1782"/>
      <c r="W148" s="1782"/>
      <c r="X148" s="1782"/>
      <c r="Y148" s="1782"/>
      <c r="Z148" s="1782"/>
      <c r="AA148" s="1782"/>
      <c r="AB148" s="1782"/>
      <c r="AC148" s="1782"/>
      <c r="AD148" s="1782"/>
      <c r="AE148" s="1782"/>
      <c r="AF148" s="1782"/>
      <c r="AG148" s="1782"/>
      <c r="AH148" s="1782"/>
      <c r="AI148" s="1782"/>
      <c r="AJ148" s="1782"/>
      <c r="AK148" s="1782"/>
      <c r="AL148" s="2340">
        <v>1.96644</v>
      </c>
      <c r="AM148" s="2341"/>
      <c r="AN148" s="2341"/>
      <c r="AO148" s="2341"/>
      <c r="AP148" s="2341"/>
      <c r="AQ148" s="2341"/>
      <c r="AR148" s="1594" t="s">
        <v>280</v>
      </c>
      <c r="AS148" s="1594"/>
      <c r="AT148" s="1594"/>
      <c r="AU148" s="1594"/>
      <c r="AV148" s="1594" t="s">
        <v>280</v>
      </c>
      <c r="AW148" s="1594"/>
      <c r="AX148" s="1594"/>
    </row>
    <row r="149" spans="2:50" ht="24.05" customHeight="1">
      <c r="B149" s="1779">
        <v>4</v>
      </c>
      <c r="C149" s="1779">
        <v>1</v>
      </c>
      <c r="D149" s="3111" t="s">
        <v>2482</v>
      </c>
      <c r="E149" s="3112"/>
      <c r="F149" s="3112"/>
      <c r="G149" s="3112"/>
      <c r="H149" s="3112"/>
      <c r="I149" s="3112"/>
      <c r="J149" s="3112"/>
      <c r="K149" s="3112"/>
      <c r="L149" s="3112"/>
      <c r="M149" s="3113"/>
      <c r="N149" s="1782" t="s">
        <v>2479</v>
      </c>
      <c r="O149" s="1782"/>
      <c r="P149" s="1782"/>
      <c r="Q149" s="1782"/>
      <c r="R149" s="1782"/>
      <c r="S149" s="1782"/>
      <c r="T149" s="1782"/>
      <c r="U149" s="1782"/>
      <c r="V149" s="1782"/>
      <c r="W149" s="1782"/>
      <c r="X149" s="1782"/>
      <c r="Y149" s="1782"/>
      <c r="Z149" s="1782"/>
      <c r="AA149" s="1782"/>
      <c r="AB149" s="1782"/>
      <c r="AC149" s="1782"/>
      <c r="AD149" s="1782"/>
      <c r="AE149" s="1782"/>
      <c r="AF149" s="1782"/>
      <c r="AG149" s="1782"/>
      <c r="AH149" s="1782"/>
      <c r="AI149" s="1782"/>
      <c r="AJ149" s="1782"/>
      <c r="AK149" s="1782"/>
      <c r="AL149" s="2340">
        <v>1.4779949999999999</v>
      </c>
      <c r="AM149" s="2341"/>
      <c r="AN149" s="2341"/>
      <c r="AO149" s="2341"/>
      <c r="AP149" s="2341"/>
      <c r="AQ149" s="2341"/>
      <c r="AR149" s="1594" t="s">
        <v>280</v>
      </c>
      <c r="AS149" s="1594"/>
      <c r="AT149" s="1594"/>
      <c r="AU149" s="1594"/>
      <c r="AV149" s="1594" t="s">
        <v>280</v>
      </c>
      <c r="AW149" s="1594"/>
      <c r="AX149" s="1594"/>
    </row>
    <row r="150" spans="2:50" ht="24.05" customHeight="1">
      <c r="B150" s="1779">
        <v>5</v>
      </c>
      <c r="C150" s="1779">
        <v>1</v>
      </c>
      <c r="D150" s="3111" t="s">
        <v>2483</v>
      </c>
      <c r="E150" s="3112"/>
      <c r="F150" s="3112"/>
      <c r="G150" s="3112"/>
      <c r="H150" s="3112"/>
      <c r="I150" s="3112"/>
      <c r="J150" s="3112"/>
      <c r="K150" s="3112"/>
      <c r="L150" s="3112"/>
      <c r="M150" s="3113"/>
      <c r="N150" s="1782" t="s">
        <v>2479</v>
      </c>
      <c r="O150" s="1782"/>
      <c r="P150" s="1782"/>
      <c r="Q150" s="1782"/>
      <c r="R150" s="1782"/>
      <c r="S150" s="1782"/>
      <c r="T150" s="1782"/>
      <c r="U150" s="1782"/>
      <c r="V150" s="1782"/>
      <c r="W150" s="1782"/>
      <c r="X150" s="1782"/>
      <c r="Y150" s="1782"/>
      <c r="Z150" s="1782"/>
      <c r="AA150" s="1782"/>
      <c r="AB150" s="1782"/>
      <c r="AC150" s="1782"/>
      <c r="AD150" s="1782"/>
      <c r="AE150" s="1782"/>
      <c r="AF150" s="1782"/>
      <c r="AG150" s="1782"/>
      <c r="AH150" s="1782"/>
      <c r="AI150" s="1782"/>
      <c r="AJ150" s="1782"/>
      <c r="AK150" s="1782"/>
      <c r="AL150" s="2340">
        <v>1.06</v>
      </c>
      <c r="AM150" s="2341"/>
      <c r="AN150" s="2341"/>
      <c r="AO150" s="2341"/>
      <c r="AP150" s="2341"/>
      <c r="AQ150" s="2341"/>
      <c r="AR150" s="1594" t="s">
        <v>280</v>
      </c>
      <c r="AS150" s="1594"/>
      <c r="AT150" s="1594"/>
      <c r="AU150" s="1594"/>
      <c r="AV150" s="1594" t="s">
        <v>280</v>
      </c>
      <c r="AW150" s="1594"/>
      <c r="AX150" s="1594"/>
    </row>
    <row r="151" spans="2:50" ht="24.05" customHeight="1">
      <c r="B151" s="1779">
        <v>6</v>
      </c>
      <c r="C151" s="1779">
        <v>1</v>
      </c>
      <c r="D151" s="3111" t="s">
        <v>2484</v>
      </c>
      <c r="E151" s="3112"/>
      <c r="F151" s="3112"/>
      <c r="G151" s="3112"/>
      <c r="H151" s="3112"/>
      <c r="I151" s="3112"/>
      <c r="J151" s="3112"/>
      <c r="K151" s="3112"/>
      <c r="L151" s="3112"/>
      <c r="M151" s="3113"/>
      <c r="N151" s="1782" t="s">
        <v>2479</v>
      </c>
      <c r="O151" s="1782"/>
      <c r="P151" s="1782"/>
      <c r="Q151" s="1782"/>
      <c r="R151" s="1782"/>
      <c r="S151" s="1782"/>
      <c r="T151" s="1782"/>
      <c r="U151" s="1782"/>
      <c r="V151" s="1782"/>
      <c r="W151" s="1782"/>
      <c r="X151" s="1782"/>
      <c r="Y151" s="1782"/>
      <c r="Z151" s="1782"/>
      <c r="AA151" s="1782"/>
      <c r="AB151" s="1782"/>
      <c r="AC151" s="1782"/>
      <c r="AD151" s="1782"/>
      <c r="AE151" s="1782"/>
      <c r="AF151" s="1782"/>
      <c r="AG151" s="1782"/>
      <c r="AH151" s="1782"/>
      <c r="AI151" s="1782"/>
      <c r="AJ151" s="1782"/>
      <c r="AK151" s="1782"/>
      <c r="AL151" s="2843">
        <v>0.76451999999999998</v>
      </c>
      <c r="AM151" s="2844"/>
      <c r="AN151" s="2844"/>
      <c r="AO151" s="2844"/>
      <c r="AP151" s="2844"/>
      <c r="AQ151" s="2844"/>
      <c r="AR151" s="1594" t="s">
        <v>280</v>
      </c>
      <c r="AS151" s="1594"/>
      <c r="AT151" s="1594"/>
      <c r="AU151" s="1594"/>
      <c r="AV151" s="1594" t="s">
        <v>280</v>
      </c>
      <c r="AW151" s="1594"/>
      <c r="AX151" s="1594"/>
    </row>
    <row r="152" spans="2:50" ht="24.05" customHeight="1">
      <c r="B152" s="1779">
        <v>7</v>
      </c>
      <c r="C152" s="1779">
        <v>1</v>
      </c>
      <c r="D152" s="3111" t="s">
        <v>2485</v>
      </c>
      <c r="E152" s="3112"/>
      <c r="F152" s="3112"/>
      <c r="G152" s="3112"/>
      <c r="H152" s="3112"/>
      <c r="I152" s="3112"/>
      <c r="J152" s="3112"/>
      <c r="K152" s="3112"/>
      <c r="L152" s="3112"/>
      <c r="M152" s="3113"/>
      <c r="N152" s="1782" t="s">
        <v>2479</v>
      </c>
      <c r="O152" s="1782"/>
      <c r="P152" s="1782"/>
      <c r="Q152" s="1782"/>
      <c r="R152" s="1782"/>
      <c r="S152" s="1782"/>
      <c r="T152" s="1782"/>
      <c r="U152" s="1782"/>
      <c r="V152" s="1782"/>
      <c r="W152" s="1782"/>
      <c r="X152" s="1782"/>
      <c r="Y152" s="1782"/>
      <c r="Z152" s="1782"/>
      <c r="AA152" s="1782"/>
      <c r="AB152" s="1782"/>
      <c r="AC152" s="1782"/>
      <c r="AD152" s="1782"/>
      <c r="AE152" s="1782"/>
      <c r="AF152" s="1782"/>
      <c r="AG152" s="1782"/>
      <c r="AH152" s="1782"/>
      <c r="AI152" s="1782"/>
      <c r="AJ152" s="1782"/>
      <c r="AK152" s="1782"/>
      <c r="AL152" s="2843">
        <v>0.59360000000000002</v>
      </c>
      <c r="AM152" s="2844"/>
      <c r="AN152" s="2844"/>
      <c r="AO152" s="2844"/>
      <c r="AP152" s="2844"/>
      <c r="AQ152" s="2844"/>
      <c r="AR152" s="1594" t="s">
        <v>280</v>
      </c>
      <c r="AS152" s="1594"/>
      <c r="AT152" s="1594"/>
      <c r="AU152" s="1594"/>
      <c r="AV152" s="1594" t="s">
        <v>280</v>
      </c>
      <c r="AW152" s="1594"/>
      <c r="AX152" s="1594"/>
    </row>
    <row r="153" spans="2:50" ht="24.05" customHeight="1">
      <c r="B153" s="1779">
        <v>8</v>
      </c>
      <c r="C153" s="1779">
        <v>1</v>
      </c>
      <c r="D153" s="3111" t="s">
        <v>2288</v>
      </c>
      <c r="E153" s="3112"/>
      <c r="F153" s="3112"/>
      <c r="G153" s="3112"/>
      <c r="H153" s="3112"/>
      <c r="I153" s="3112"/>
      <c r="J153" s="3112"/>
      <c r="K153" s="3112"/>
      <c r="L153" s="3112"/>
      <c r="M153" s="3113"/>
      <c r="N153" s="1782" t="s">
        <v>2479</v>
      </c>
      <c r="O153" s="1782"/>
      <c r="P153" s="1782"/>
      <c r="Q153" s="1782"/>
      <c r="R153" s="1782"/>
      <c r="S153" s="1782"/>
      <c r="T153" s="1782"/>
      <c r="U153" s="1782"/>
      <c r="V153" s="1782"/>
      <c r="W153" s="1782"/>
      <c r="X153" s="1782"/>
      <c r="Y153" s="1782"/>
      <c r="Z153" s="1782"/>
      <c r="AA153" s="1782"/>
      <c r="AB153" s="1782"/>
      <c r="AC153" s="1782"/>
      <c r="AD153" s="1782"/>
      <c r="AE153" s="1782"/>
      <c r="AF153" s="1782"/>
      <c r="AG153" s="1782"/>
      <c r="AH153" s="1782"/>
      <c r="AI153" s="1782"/>
      <c r="AJ153" s="1782"/>
      <c r="AK153" s="1782"/>
      <c r="AL153" s="2843">
        <v>0.48</v>
      </c>
      <c r="AM153" s="2844"/>
      <c r="AN153" s="2844"/>
      <c r="AO153" s="2844"/>
      <c r="AP153" s="2844"/>
      <c r="AQ153" s="2844"/>
      <c r="AR153" s="1594" t="s">
        <v>280</v>
      </c>
      <c r="AS153" s="1594"/>
      <c r="AT153" s="1594"/>
      <c r="AU153" s="1594"/>
      <c r="AV153" s="1594" t="s">
        <v>280</v>
      </c>
      <c r="AW153" s="1594"/>
      <c r="AX153" s="1594"/>
    </row>
    <row r="154" spans="2:50" ht="24.05" customHeight="1">
      <c r="B154" s="1779">
        <v>9</v>
      </c>
      <c r="C154" s="1779">
        <v>1</v>
      </c>
      <c r="D154" s="3111" t="s">
        <v>2486</v>
      </c>
      <c r="E154" s="3112"/>
      <c r="F154" s="3112"/>
      <c r="G154" s="3112"/>
      <c r="H154" s="3112"/>
      <c r="I154" s="3112"/>
      <c r="J154" s="3112"/>
      <c r="K154" s="3112"/>
      <c r="L154" s="3112"/>
      <c r="M154" s="3113"/>
      <c r="N154" s="1782" t="s">
        <v>2479</v>
      </c>
      <c r="O154" s="1782"/>
      <c r="P154" s="1782"/>
      <c r="Q154" s="1782"/>
      <c r="R154" s="1782"/>
      <c r="S154" s="1782"/>
      <c r="T154" s="1782"/>
      <c r="U154" s="1782"/>
      <c r="V154" s="1782"/>
      <c r="W154" s="1782"/>
      <c r="X154" s="1782"/>
      <c r="Y154" s="1782"/>
      <c r="Z154" s="1782"/>
      <c r="AA154" s="1782"/>
      <c r="AB154" s="1782"/>
      <c r="AC154" s="1782"/>
      <c r="AD154" s="1782"/>
      <c r="AE154" s="1782"/>
      <c r="AF154" s="1782"/>
      <c r="AG154" s="1782"/>
      <c r="AH154" s="1782"/>
      <c r="AI154" s="1782"/>
      <c r="AJ154" s="1782"/>
      <c r="AK154" s="1782"/>
      <c r="AL154" s="2843">
        <v>0.37204999999999999</v>
      </c>
      <c r="AM154" s="2844"/>
      <c r="AN154" s="2844"/>
      <c r="AO154" s="2844"/>
      <c r="AP154" s="2844"/>
      <c r="AQ154" s="2844"/>
      <c r="AR154" s="1594" t="s">
        <v>280</v>
      </c>
      <c r="AS154" s="1594"/>
      <c r="AT154" s="1594"/>
      <c r="AU154" s="1594"/>
      <c r="AV154" s="1594" t="s">
        <v>280</v>
      </c>
      <c r="AW154" s="1594"/>
      <c r="AX154" s="1594"/>
    </row>
    <row r="155" spans="2:50" ht="24.05" customHeight="1">
      <c r="B155" s="1779">
        <v>10</v>
      </c>
      <c r="C155" s="1779">
        <v>1</v>
      </c>
      <c r="D155" s="3111" t="s">
        <v>2487</v>
      </c>
      <c r="E155" s="3112"/>
      <c r="F155" s="3112"/>
      <c r="G155" s="3112"/>
      <c r="H155" s="3112"/>
      <c r="I155" s="3112"/>
      <c r="J155" s="3112"/>
      <c r="K155" s="3112"/>
      <c r="L155" s="3112"/>
      <c r="M155" s="3113"/>
      <c r="N155" s="1782" t="s">
        <v>2479</v>
      </c>
      <c r="O155" s="1782"/>
      <c r="P155" s="1782"/>
      <c r="Q155" s="1782"/>
      <c r="R155" s="1782"/>
      <c r="S155" s="1782"/>
      <c r="T155" s="1782"/>
      <c r="U155" s="1782"/>
      <c r="V155" s="1782"/>
      <c r="W155" s="1782"/>
      <c r="X155" s="1782"/>
      <c r="Y155" s="1782"/>
      <c r="Z155" s="1782"/>
      <c r="AA155" s="1782"/>
      <c r="AB155" s="1782"/>
      <c r="AC155" s="1782"/>
      <c r="AD155" s="1782"/>
      <c r="AE155" s="1782"/>
      <c r="AF155" s="1782"/>
      <c r="AG155" s="1782"/>
      <c r="AH155" s="1782"/>
      <c r="AI155" s="1782"/>
      <c r="AJ155" s="1782"/>
      <c r="AK155" s="1782"/>
      <c r="AL155" s="2843">
        <v>0.36518</v>
      </c>
      <c r="AM155" s="2844"/>
      <c r="AN155" s="2844"/>
      <c r="AO155" s="2844"/>
      <c r="AP155" s="2844"/>
      <c r="AQ155" s="2844"/>
      <c r="AR155" s="1594" t="s">
        <v>280</v>
      </c>
      <c r="AS155" s="1594"/>
      <c r="AT155" s="1594"/>
      <c r="AU155" s="1594"/>
      <c r="AV155" s="1594" t="s">
        <v>280</v>
      </c>
      <c r="AW155" s="1594"/>
      <c r="AX155" s="1594"/>
    </row>
    <row r="157" spans="2:50">
      <c r="C157" s="1532" t="s">
        <v>139</v>
      </c>
    </row>
    <row r="158" spans="2:50" ht="34.549999999999997" customHeight="1">
      <c r="B158" s="1779"/>
      <c r="C158" s="1779"/>
      <c r="D158" s="1780" t="s">
        <v>145</v>
      </c>
      <c r="E158" s="1780"/>
      <c r="F158" s="1780"/>
      <c r="G158" s="1780"/>
      <c r="H158" s="1780"/>
      <c r="I158" s="1780"/>
      <c r="J158" s="1780"/>
      <c r="K158" s="1780"/>
      <c r="L158" s="1780"/>
      <c r="M158" s="1780"/>
      <c r="N158" s="1780" t="s">
        <v>146</v>
      </c>
      <c r="O158" s="1780"/>
      <c r="P158" s="1780"/>
      <c r="Q158" s="1780"/>
      <c r="R158" s="1780"/>
      <c r="S158" s="1780"/>
      <c r="T158" s="1780"/>
      <c r="U158" s="1780"/>
      <c r="V158" s="1780"/>
      <c r="W158" s="1780"/>
      <c r="X158" s="1780"/>
      <c r="Y158" s="1780"/>
      <c r="Z158" s="1780"/>
      <c r="AA158" s="1780"/>
      <c r="AB158" s="1780"/>
      <c r="AC158" s="1780"/>
      <c r="AD158" s="1780"/>
      <c r="AE158" s="1780"/>
      <c r="AF158" s="1780"/>
      <c r="AG158" s="1780"/>
      <c r="AH158" s="1780"/>
      <c r="AI158" s="1780"/>
      <c r="AJ158" s="1780"/>
      <c r="AK158" s="1780"/>
      <c r="AL158" s="1781" t="s">
        <v>147</v>
      </c>
      <c r="AM158" s="1780"/>
      <c r="AN158" s="1780"/>
      <c r="AO158" s="1780"/>
      <c r="AP158" s="1780"/>
      <c r="AQ158" s="1780"/>
      <c r="AR158" s="1780" t="s">
        <v>148</v>
      </c>
      <c r="AS158" s="1780"/>
      <c r="AT158" s="1780"/>
      <c r="AU158" s="1780"/>
      <c r="AV158" s="1780" t="s">
        <v>149</v>
      </c>
      <c r="AW158" s="1780"/>
      <c r="AX158" s="1780"/>
    </row>
    <row r="159" spans="2:50" ht="24.05" customHeight="1">
      <c r="B159" s="1779">
        <v>1</v>
      </c>
      <c r="C159" s="1779">
        <v>1</v>
      </c>
      <c r="D159" s="3114" t="s">
        <v>2488</v>
      </c>
      <c r="E159" s="3114"/>
      <c r="F159" s="3114"/>
      <c r="G159" s="3114"/>
      <c r="H159" s="3114"/>
      <c r="I159" s="3114"/>
      <c r="J159" s="3114"/>
      <c r="K159" s="3114"/>
      <c r="L159" s="3114"/>
      <c r="M159" s="3114"/>
      <c r="N159" s="3114" t="s">
        <v>2489</v>
      </c>
      <c r="O159" s="3114"/>
      <c r="P159" s="3114"/>
      <c r="Q159" s="3114"/>
      <c r="R159" s="3114"/>
      <c r="S159" s="3114"/>
      <c r="T159" s="3114"/>
      <c r="U159" s="3114"/>
      <c r="V159" s="3114"/>
      <c r="W159" s="3114"/>
      <c r="X159" s="3114"/>
      <c r="Y159" s="3114"/>
      <c r="Z159" s="3114"/>
      <c r="AA159" s="3114"/>
      <c r="AB159" s="3114"/>
      <c r="AC159" s="3114"/>
      <c r="AD159" s="3114"/>
      <c r="AE159" s="3114"/>
      <c r="AF159" s="3114"/>
      <c r="AG159" s="3114"/>
      <c r="AH159" s="3114"/>
      <c r="AI159" s="3114"/>
      <c r="AJ159" s="3114"/>
      <c r="AK159" s="3114"/>
      <c r="AL159" s="1791">
        <v>3143.398361</v>
      </c>
      <c r="AM159" s="1792"/>
      <c r="AN159" s="1792"/>
      <c r="AO159" s="1792"/>
      <c r="AP159" s="1792"/>
      <c r="AQ159" s="1793"/>
      <c r="AR159" s="1594" t="s">
        <v>280</v>
      </c>
      <c r="AS159" s="1594"/>
      <c r="AT159" s="1594"/>
      <c r="AU159" s="1594"/>
      <c r="AV159" s="1594" t="s">
        <v>280</v>
      </c>
      <c r="AW159" s="1594"/>
      <c r="AX159" s="1594"/>
    </row>
    <row r="160" spans="2:50" ht="24.05" customHeight="1">
      <c r="B160" s="1779">
        <v>2</v>
      </c>
      <c r="C160" s="1779">
        <v>1</v>
      </c>
      <c r="D160" s="3114" t="s">
        <v>2481</v>
      </c>
      <c r="E160" s="3114"/>
      <c r="F160" s="3114"/>
      <c r="G160" s="3114"/>
      <c r="H160" s="3114"/>
      <c r="I160" s="3114"/>
      <c r="J160" s="3114"/>
      <c r="K160" s="3114"/>
      <c r="L160" s="3114"/>
      <c r="M160" s="3114"/>
      <c r="N160" s="3114" t="s">
        <v>2489</v>
      </c>
      <c r="O160" s="3114"/>
      <c r="P160" s="3114"/>
      <c r="Q160" s="3114"/>
      <c r="R160" s="3114"/>
      <c r="S160" s="3114"/>
      <c r="T160" s="3114"/>
      <c r="U160" s="3114"/>
      <c r="V160" s="3114"/>
      <c r="W160" s="3114"/>
      <c r="X160" s="3114"/>
      <c r="Y160" s="3114"/>
      <c r="Z160" s="3114"/>
      <c r="AA160" s="3114"/>
      <c r="AB160" s="3114"/>
      <c r="AC160" s="3114"/>
      <c r="AD160" s="3114"/>
      <c r="AE160" s="3114"/>
      <c r="AF160" s="3114"/>
      <c r="AG160" s="3114"/>
      <c r="AH160" s="3114"/>
      <c r="AI160" s="3114"/>
      <c r="AJ160" s="3114"/>
      <c r="AK160" s="3114"/>
      <c r="AL160" s="1791">
        <v>1589.2651330000001</v>
      </c>
      <c r="AM160" s="1792"/>
      <c r="AN160" s="1792"/>
      <c r="AO160" s="1792"/>
      <c r="AP160" s="1792"/>
      <c r="AQ160" s="1793"/>
      <c r="AR160" s="1594" t="s">
        <v>280</v>
      </c>
      <c r="AS160" s="1594"/>
      <c r="AT160" s="1594"/>
      <c r="AU160" s="1594"/>
      <c r="AV160" s="1594" t="s">
        <v>280</v>
      </c>
      <c r="AW160" s="1594"/>
      <c r="AX160" s="1594"/>
    </row>
    <row r="161" spans="2:50" ht="24.05" customHeight="1">
      <c r="B161" s="1779">
        <v>3</v>
      </c>
      <c r="C161" s="1779">
        <v>1</v>
      </c>
      <c r="D161" s="3114" t="s">
        <v>2490</v>
      </c>
      <c r="E161" s="3114"/>
      <c r="F161" s="3114"/>
      <c r="G161" s="3114"/>
      <c r="H161" s="3114"/>
      <c r="I161" s="3114"/>
      <c r="J161" s="3114"/>
      <c r="K161" s="3114"/>
      <c r="L161" s="3114"/>
      <c r="M161" s="3114"/>
      <c r="N161" s="3114" t="s">
        <v>2489</v>
      </c>
      <c r="O161" s="3114"/>
      <c r="P161" s="3114"/>
      <c r="Q161" s="3114"/>
      <c r="R161" s="3114"/>
      <c r="S161" s="3114"/>
      <c r="T161" s="3114"/>
      <c r="U161" s="3114"/>
      <c r="V161" s="3114"/>
      <c r="W161" s="3114"/>
      <c r="X161" s="3114"/>
      <c r="Y161" s="3114"/>
      <c r="Z161" s="3114"/>
      <c r="AA161" s="3114"/>
      <c r="AB161" s="3114"/>
      <c r="AC161" s="3114"/>
      <c r="AD161" s="3114"/>
      <c r="AE161" s="3114"/>
      <c r="AF161" s="3114"/>
      <c r="AG161" s="3114"/>
      <c r="AH161" s="3114"/>
      <c r="AI161" s="3114"/>
      <c r="AJ161" s="3114"/>
      <c r="AK161" s="3114"/>
      <c r="AL161" s="1791">
        <v>1056.0445090000001</v>
      </c>
      <c r="AM161" s="1792"/>
      <c r="AN161" s="1792"/>
      <c r="AO161" s="1792"/>
      <c r="AP161" s="1792"/>
      <c r="AQ161" s="1793"/>
      <c r="AR161" s="1594" t="s">
        <v>280</v>
      </c>
      <c r="AS161" s="1594"/>
      <c r="AT161" s="1594"/>
      <c r="AU161" s="1594"/>
      <c r="AV161" s="1594" t="s">
        <v>280</v>
      </c>
      <c r="AW161" s="1594"/>
      <c r="AX161" s="1594"/>
    </row>
    <row r="162" spans="2:50" ht="24.05" customHeight="1">
      <c r="B162" s="1779">
        <v>4</v>
      </c>
      <c r="C162" s="1779">
        <v>1</v>
      </c>
      <c r="D162" s="3114" t="s">
        <v>2481</v>
      </c>
      <c r="E162" s="3114"/>
      <c r="F162" s="3114"/>
      <c r="G162" s="3114"/>
      <c r="H162" s="3114"/>
      <c r="I162" s="3114"/>
      <c r="J162" s="3114"/>
      <c r="K162" s="3114"/>
      <c r="L162" s="3114"/>
      <c r="M162" s="3114"/>
      <c r="N162" s="3114" t="s">
        <v>2489</v>
      </c>
      <c r="O162" s="3114"/>
      <c r="P162" s="3114"/>
      <c r="Q162" s="3114"/>
      <c r="R162" s="3114"/>
      <c r="S162" s="3114"/>
      <c r="T162" s="3114"/>
      <c r="U162" s="3114"/>
      <c r="V162" s="3114"/>
      <c r="W162" s="3114"/>
      <c r="X162" s="3114"/>
      <c r="Y162" s="3114"/>
      <c r="Z162" s="3114"/>
      <c r="AA162" s="3114"/>
      <c r="AB162" s="3114"/>
      <c r="AC162" s="3114"/>
      <c r="AD162" s="3114"/>
      <c r="AE162" s="3114"/>
      <c r="AF162" s="3114"/>
      <c r="AG162" s="3114"/>
      <c r="AH162" s="3114"/>
      <c r="AI162" s="3114"/>
      <c r="AJ162" s="3114"/>
      <c r="AK162" s="3114"/>
      <c r="AL162" s="1791">
        <v>294.58607699999999</v>
      </c>
      <c r="AM162" s="1792"/>
      <c r="AN162" s="1792"/>
      <c r="AO162" s="1792"/>
      <c r="AP162" s="1792"/>
      <c r="AQ162" s="1793"/>
      <c r="AR162" s="1594" t="s">
        <v>280</v>
      </c>
      <c r="AS162" s="1594"/>
      <c r="AT162" s="1594"/>
      <c r="AU162" s="1594"/>
      <c r="AV162" s="1594" t="s">
        <v>280</v>
      </c>
      <c r="AW162" s="1594"/>
      <c r="AX162" s="1594"/>
    </row>
    <row r="163" spans="2:50" ht="24.05" customHeight="1">
      <c r="B163" s="1779">
        <v>5</v>
      </c>
      <c r="C163" s="1779">
        <v>1</v>
      </c>
      <c r="D163" s="3114"/>
      <c r="E163" s="3114"/>
      <c r="F163" s="3114"/>
      <c r="G163" s="3114"/>
      <c r="H163" s="3114"/>
      <c r="I163" s="3114"/>
      <c r="J163" s="3114"/>
      <c r="K163" s="3114"/>
      <c r="L163" s="3114"/>
      <c r="M163" s="3114"/>
      <c r="N163" s="1782"/>
      <c r="O163" s="1782"/>
      <c r="P163" s="1782"/>
      <c r="Q163" s="1782"/>
      <c r="R163" s="1782"/>
      <c r="S163" s="1782"/>
      <c r="T163" s="1782"/>
      <c r="U163" s="1782"/>
      <c r="V163" s="1782"/>
      <c r="W163" s="1782"/>
      <c r="X163" s="1782"/>
      <c r="Y163" s="1782"/>
      <c r="Z163" s="1782"/>
      <c r="AA163" s="1782"/>
      <c r="AB163" s="1782"/>
      <c r="AC163" s="1782"/>
      <c r="AD163" s="1782"/>
      <c r="AE163" s="1782"/>
      <c r="AF163" s="1782"/>
      <c r="AG163" s="1782"/>
      <c r="AH163" s="1782"/>
      <c r="AI163" s="1782"/>
      <c r="AJ163" s="1782"/>
      <c r="AK163" s="1782"/>
      <c r="AL163" s="4672"/>
      <c r="AM163" s="4673"/>
      <c r="AN163" s="4673"/>
      <c r="AO163" s="4673"/>
      <c r="AP163" s="4673"/>
      <c r="AQ163" s="4674"/>
      <c r="AR163" s="1594"/>
      <c r="AS163" s="1594"/>
      <c r="AT163" s="1594"/>
      <c r="AU163" s="1594"/>
      <c r="AV163" s="1594"/>
      <c r="AW163" s="1594"/>
      <c r="AX163" s="1594"/>
    </row>
    <row r="164" spans="2:50" ht="24.05" customHeight="1">
      <c r="B164" s="1779">
        <v>6</v>
      </c>
      <c r="C164" s="1779">
        <v>1</v>
      </c>
      <c r="D164" s="3114"/>
      <c r="E164" s="3114"/>
      <c r="F164" s="3114"/>
      <c r="G164" s="3114"/>
      <c r="H164" s="3114"/>
      <c r="I164" s="3114"/>
      <c r="J164" s="3114"/>
      <c r="K164" s="3114"/>
      <c r="L164" s="3114"/>
      <c r="M164" s="3114"/>
      <c r="N164" s="1782"/>
      <c r="O164" s="1782"/>
      <c r="P164" s="1782"/>
      <c r="Q164" s="1782"/>
      <c r="R164" s="1782"/>
      <c r="S164" s="1782"/>
      <c r="T164" s="1782"/>
      <c r="U164" s="1782"/>
      <c r="V164" s="1782"/>
      <c r="W164" s="1782"/>
      <c r="X164" s="1782"/>
      <c r="Y164" s="1782"/>
      <c r="Z164" s="1782"/>
      <c r="AA164" s="1782"/>
      <c r="AB164" s="1782"/>
      <c r="AC164" s="1782"/>
      <c r="AD164" s="1782"/>
      <c r="AE164" s="1782"/>
      <c r="AF164" s="1782"/>
      <c r="AG164" s="1782"/>
      <c r="AH164" s="1782"/>
      <c r="AI164" s="1782"/>
      <c r="AJ164" s="1782"/>
      <c r="AK164" s="1782"/>
      <c r="AL164" s="4675"/>
      <c r="AM164" s="4676"/>
      <c r="AN164" s="4676"/>
      <c r="AO164" s="4676"/>
      <c r="AP164" s="4676"/>
      <c r="AQ164" s="4677"/>
      <c r="AR164" s="1594"/>
      <c r="AS164" s="1594"/>
      <c r="AT164" s="1594"/>
      <c r="AU164" s="1594"/>
      <c r="AV164" s="1594"/>
      <c r="AW164" s="1594"/>
      <c r="AX164" s="1594"/>
    </row>
    <row r="165" spans="2:50" ht="24.05" customHeight="1">
      <c r="B165" s="1779">
        <v>7</v>
      </c>
      <c r="C165" s="1779">
        <v>1</v>
      </c>
      <c r="D165" s="3114"/>
      <c r="E165" s="3114"/>
      <c r="F165" s="3114"/>
      <c r="G165" s="3114"/>
      <c r="H165" s="3114"/>
      <c r="I165" s="3114"/>
      <c r="J165" s="3114"/>
      <c r="K165" s="3114"/>
      <c r="L165" s="3114"/>
      <c r="M165" s="3114"/>
      <c r="N165" s="1782"/>
      <c r="O165" s="1782"/>
      <c r="P165" s="1782"/>
      <c r="Q165" s="1782"/>
      <c r="R165" s="1782"/>
      <c r="S165" s="1782"/>
      <c r="T165" s="1782"/>
      <c r="U165" s="1782"/>
      <c r="V165" s="1782"/>
      <c r="W165" s="1782"/>
      <c r="X165" s="1782"/>
      <c r="Y165" s="1782"/>
      <c r="Z165" s="1782"/>
      <c r="AA165" s="1782"/>
      <c r="AB165" s="1782"/>
      <c r="AC165" s="1782"/>
      <c r="AD165" s="1782"/>
      <c r="AE165" s="1782"/>
      <c r="AF165" s="1782"/>
      <c r="AG165" s="1782"/>
      <c r="AH165" s="1782"/>
      <c r="AI165" s="1782"/>
      <c r="AJ165" s="1782"/>
      <c r="AK165" s="1782"/>
      <c r="AL165" s="2843"/>
      <c r="AM165" s="2844"/>
      <c r="AN165" s="2844"/>
      <c r="AO165" s="2844"/>
      <c r="AP165" s="2844"/>
      <c r="AQ165" s="2844"/>
      <c r="AR165" s="1594"/>
      <c r="AS165" s="1594"/>
      <c r="AT165" s="1594"/>
      <c r="AU165" s="1594"/>
      <c r="AV165" s="1594"/>
      <c r="AW165" s="1594"/>
      <c r="AX165" s="1594"/>
    </row>
    <row r="166" spans="2:50" ht="24.05" customHeight="1">
      <c r="B166" s="1779">
        <v>8</v>
      </c>
      <c r="C166" s="1779">
        <v>1</v>
      </c>
      <c r="D166" s="3114"/>
      <c r="E166" s="3114"/>
      <c r="F166" s="3114"/>
      <c r="G166" s="3114"/>
      <c r="H166" s="3114"/>
      <c r="I166" s="3114"/>
      <c r="J166" s="3114"/>
      <c r="K166" s="3114"/>
      <c r="L166" s="3114"/>
      <c r="M166" s="3114"/>
      <c r="N166" s="1782"/>
      <c r="O166" s="1782"/>
      <c r="P166" s="1782"/>
      <c r="Q166" s="1782"/>
      <c r="R166" s="1782"/>
      <c r="S166" s="1782"/>
      <c r="T166" s="1782"/>
      <c r="U166" s="1782"/>
      <c r="V166" s="1782"/>
      <c r="W166" s="1782"/>
      <c r="X166" s="1782"/>
      <c r="Y166" s="1782"/>
      <c r="Z166" s="1782"/>
      <c r="AA166" s="1782"/>
      <c r="AB166" s="1782"/>
      <c r="AC166" s="1782"/>
      <c r="AD166" s="1782"/>
      <c r="AE166" s="1782"/>
      <c r="AF166" s="1782"/>
      <c r="AG166" s="1782"/>
      <c r="AH166" s="1782"/>
      <c r="AI166" s="1782"/>
      <c r="AJ166" s="1782"/>
      <c r="AK166" s="1782"/>
      <c r="AL166" s="2843"/>
      <c r="AM166" s="2844"/>
      <c r="AN166" s="2844"/>
      <c r="AO166" s="2844"/>
      <c r="AP166" s="2844"/>
      <c r="AQ166" s="2844"/>
      <c r="AR166" s="1594"/>
      <c r="AS166" s="1594"/>
      <c r="AT166" s="1594"/>
      <c r="AU166" s="1594"/>
      <c r="AV166" s="1594"/>
      <c r="AW166" s="1594"/>
      <c r="AX166" s="1594"/>
    </row>
    <row r="167" spans="2:50" ht="24.05" customHeight="1">
      <c r="B167" s="1779">
        <v>9</v>
      </c>
      <c r="C167" s="1779">
        <v>1</v>
      </c>
      <c r="D167" s="3114"/>
      <c r="E167" s="3114"/>
      <c r="F167" s="3114"/>
      <c r="G167" s="3114"/>
      <c r="H167" s="3114"/>
      <c r="I167" s="3114"/>
      <c r="J167" s="3114"/>
      <c r="K167" s="3114"/>
      <c r="L167" s="3114"/>
      <c r="M167" s="3114"/>
      <c r="N167" s="1782"/>
      <c r="O167" s="1782"/>
      <c r="P167" s="1782"/>
      <c r="Q167" s="1782"/>
      <c r="R167" s="1782"/>
      <c r="S167" s="1782"/>
      <c r="T167" s="1782"/>
      <c r="U167" s="1782"/>
      <c r="V167" s="1782"/>
      <c r="W167" s="1782"/>
      <c r="X167" s="1782"/>
      <c r="Y167" s="1782"/>
      <c r="Z167" s="1782"/>
      <c r="AA167" s="1782"/>
      <c r="AB167" s="1782"/>
      <c r="AC167" s="1782"/>
      <c r="AD167" s="1782"/>
      <c r="AE167" s="1782"/>
      <c r="AF167" s="1782"/>
      <c r="AG167" s="1782"/>
      <c r="AH167" s="1782"/>
      <c r="AI167" s="1782"/>
      <c r="AJ167" s="1782"/>
      <c r="AK167" s="1782"/>
      <c r="AL167" s="2843"/>
      <c r="AM167" s="2844"/>
      <c r="AN167" s="2844"/>
      <c r="AO167" s="2844"/>
      <c r="AP167" s="2844"/>
      <c r="AQ167" s="2844"/>
      <c r="AR167" s="1594"/>
      <c r="AS167" s="1594"/>
      <c r="AT167" s="1594"/>
      <c r="AU167" s="1594"/>
      <c r="AV167" s="1594"/>
      <c r="AW167" s="1594"/>
      <c r="AX167" s="1594"/>
    </row>
    <row r="168" spans="2:50" ht="24.05" customHeight="1">
      <c r="B168" s="1779">
        <v>10</v>
      </c>
      <c r="C168" s="1779">
        <v>1</v>
      </c>
      <c r="D168" s="3114"/>
      <c r="E168" s="3114"/>
      <c r="F168" s="3114"/>
      <c r="G168" s="3114"/>
      <c r="H168" s="3114"/>
      <c r="I168" s="3114"/>
      <c r="J168" s="3114"/>
      <c r="K168" s="3114"/>
      <c r="L168" s="3114"/>
      <c r="M168" s="3114"/>
      <c r="N168" s="1782"/>
      <c r="O168" s="1782"/>
      <c r="P168" s="1782"/>
      <c r="Q168" s="1782"/>
      <c r="R168" s="1782"/>
      <c r="S168" s="1782"/>
      <c r="T168" s="1782"/>
      <c r="U168" s="1782"/>
      <c r="V168" s="1782"/>
      <c r="W168" s="1782"/>
      <c r="X168" s="1782"/>
      <c r="Y168" s="1782"/>
      <c r="Z168" s="1782"/>
      <c r="AA168" s="1782"/>
      <c r="AB168" s="1782"/>
      <c r="AC168" s="1782"/>
      <c r="AD168" s="1782"/>
      <c r="AE168" s="1782"/>
      <c r="AF168" s="1782"/>
      <c r="AG168" s="1782"/>
      <c r="AH168" s="1782"/>
      <c r="AI168" s="1782"/>
      <c r="AJ168" s="1782"/>
      <c r="AK168" s="1782"/>
      <c r="AL168" s="2843"/>
      <c r="AM168" s="2844"/>
      <c r="AN168" s="2844"/>
      <c r="AO168" s="2844"/>
      <c r="AP168" s="2844"/>
      <c r="AQ168" s="2844"/>
      <c r="AR168" s="1594"/>
      <c r="AS168" s="1594"/>
      <c r="AT168" s="1594"/>
      <c r="AU168" s="1594"/>
      <c r="AV168" s="1594"/>
      <c r="AW168" s="1594"/>
      <c r="AX168" s="1594"/>
    </row>
    <row r="190" spans="2:50" ht="14.4">
      <c r="C190" s="1078" t="s">
        <v>143</v>
      </c>
    </row>
    <row r="191" spans="2:50">
      <c r="C191" s="1532" t="s">
        <v>141</v>
      </c>
    </row>
    <row r="192" spans="2:50" ht="34.549999999999997" customHeight="1">
      <c r="B192" s="1779"/>
      <c r="C192" s="1779"/>
      <c r="D192" s="1780" t="s">
        <v>145</v>
      </c>
      <c r="E192" s="1780"/>
      <c r="F192" s="1780"/>
      <c r="G192" s="1780"/>
      <c r="H192" s="1780"/>
      <c r="I192" s="1780"/>
      <c r="J192" s="1780"/>
      <c r="K192" s="1780"/>
      <c r="L192" s="1780"/>
      <c r="M192" s="1780"/>
      <c r="N192" s="1780" t="s">
        <v>146</v>
      </c>
      <c r="O192" s="1780"/>
      <c r="P192" s="1780"/>
      <c r="Q192" s="1780"/>
      <c r="R192" s="1780"/>
      <c r="S192" s="1780"/>
      <c r="T192" s="1780"/>
      <c r="U192" s="1780"/>
      <c r="V192" s="1780"/>
      <c r="W192" s="1780"/>
      <c r="X192" s="1780"/>
      <c r="Y192" s="1780"/>
      <c r="Z192" s="1780"/>
      <c r="AA192" s="1780"/>
      <c r="AB192" s="1780"/>
      <c r="AC192" s="1780"/>
      <c r="AD192" s="1780"/>
      <c r="AE192" s="1780"/>
      <c r="AF192" s="1780"/>
      <c r="AG192" s="1780"/>
      <c r="AH192" s="1780"/>
      <c r="AI192" s="1780"/>
      <c r="AJ192" s="1780"/>
      <c r="AK192" s="1780"/>
      <c r="AL192" s="1781" t="s">
        <v>147</v>
      </c>
      <c r="AM192" s="1780"/>
      <c r="AN192" s="1780"/>
      <c r="AO192" s="1780"/>
      <c r="AP192" s="1780"/>
      <c r="AQ192" s="1780"/>
      <c r="AR192" s="1780" t="s">
        <v>148</v>
      </c>
      <c r="AS192" s="1780"/>
      <c r="AT192" s="1780"/>
      <c r="AU192" s="1780"/>
      <c r="AV192" s="1780" t="s">
        <v>149</v>
      </c>
      <c r="AW192" s="1780"/>
      <c r="AX192" s="1780"/>
    </row>
    <row r="193" spans="2:50" ht="24.05" customHeight="1">
      <c r="B193" s="1779">
        <v>1</v>
      </c>
      <c r="C193" s="1779">
        <v>1</v>
      </c>
      <c r="D193" s="3114" t="s">
        <v>2288</v>
      </c>
      <c r="E193" s="3114"/>
      <c r="F193" s="3114"/>
      <c r="G193" s="3114"/>
      <c r="H193" s="3114"/>
      <c r="I193" s="3114"/>
      <c r="J193" s="3114"/>
      <c r="K193" s="3114"/>
      <c r="L193" s="3114"/>
      <c r="M193" s="3114"/>
      <c r="N193" s="1782" t="s">
        <v>2491</v>
      </c>
      <c r="O193" s="1782"/>
      <c r="P193" s="1782"/>
      <c r="Q193" s="1782"/>
      <c r="R193" s="1782"/>
      <c r="S193" s="1782"/>
      <c r="T193" s="1782"/>
      <c r="U193" s="1782"/>
      <c r="V193" s="1782"/>
      <c r="W193" s="1782"/>
      <c r="X193" s="1782"/>
      <c r="Y193" s="1782"/>
      <c r="Z193" s="1782"/>
      <c r="AA193" s="1782"/>
      <c r="AB193" s="1782"/>
      <c r="AC193" s="1782"/>
      <c r="AD193" s="1782"/>
      <c r="AE193" s="1782"/>
      <c r="AF193" s="1782"/>
      <c r="AG193" s="1782"/>
      <c r="AH193" s="1782"/>
      <c r="AI193" s="1782"/>
      <c r="AJ193" s="1782"/>
      <c r="AK193" s="1782"/>
      <c r="AL193" s="2843">
        <v>1.3</v>
      </c>
      <c r="AM193" s="2844"/>
      <c r="AN193" s="2844"/>
      <c r="AO193" s="2844"/>
      <c r="AP193" s="2844"/>
      <c r="AQ193" s="2844"/>
      <c r="AR193" s="1594" t="s">
        <v>280</v>
      </c>
      <c r="AS193" s="1594"/>
      <c r="AT193" s="1594"/>
      <c r="AU193" s="1594"/>
      <c r="AV193" s="1594" t="s">
        <v>280</v>
      </c>
      <c r="AW193" s="1594"/>
      <c r="AX193" s="1594"/>
    </row>
    <row r="194" spans="2:50" ht="24.05" customHeight="1">
      <c r="B194" s="1779">
        <v>2</v>
      </c>
      <c r="C194" s="1779">
        <v>1</v>
      </c>
      <c r="D194" s="3114" t="s">
        <v>2288</v>
      </c>
      <c r="E194" s="3114"/>
      <c r="F194" s="3114"/>
      <c r="G194" s="3114"/>
      <c r="H194" s="3114"/>
      <c r="I194" s="3114"/>
      <c r="J194" s="3114"/>
      <c r="K194" s="3114"/>
      <c r="L194" s="3114"/>
      <c r="M194" s="3114"/>
      <c r="N194" s="1782" t="s">
        <v>2491</v>
      </c>
      <c r="O194" s="1782"/>
      <c r="P194" s="1782"/>
      <c r="Q194" s="1782"/>
      <c r="R194" s="1782"/>
      <c r="S194" s="1782"/>
      <c r="T194" s="1782"/>
      <c r="U194" s="1782"/>
      <c r="V194" s="1782"/>
      <c r="W194" s="1782"/>
      <c r="X194" s="1782"/>
      <c r="Y194" s="1782"/>
      <c r="Z194" s="1782"/>
      <c r="AA194" s="1782"/>
      <c r="AB194" s="1782"/>
      <c r="AC194" s="1782"/>
      <c r="AD194" s="1782"/>
      <c r="AE194" s="1782"/>
      <c r="AF194" s="1782"/>
      <c r="AG194" s="1782"/>
      <c r="AH194" s="1782"/>
      <c r="AI194" s="1782"/>
      <c r="AJ194" s="1782"/>
      <c r="AK194" s="1782"/>
      <c r="AL194" s="2843">
        <v>1</v>
      </c>
      <c r="AM194" s="2844"/>
      <c r="AN194" s="2844"/>
      <c r="AO194" s="2844"/>
      <c r="AP194" s="2844"/>
      <c r="AQ194" s="2844"/>
      <c r="AR194" s="4678" t="s">
        <v>280</v>
      </c>
      <c r="AS194" s="1594"/>
      <c r="AT194" s="1594"/>
      <c r="AU194" s="1594"/>
      <c r="AV194" s="1594" t="s">
        <v>280</v>
      </c>
      <c r="AW194" s="1594"/>
      <c r="AX194" s="1594"/>
    </row>
    <row r="195" spans="2:50" ht="24.05" customHeight="1">
      <c r="B195" s="1779">
        <v>3</v>
      </c>
      <c r="C195" s="1779">
        <v>1</v>
      </c>
      <c r="D195" s="3114" t="s">
        <v>2288</v>
      </c>
      <c r="E195" s="3114"/>
      <c r="F195" s="3114"/>
      <c r="G195" s="3114"/>
      <c r="H195" s="3114"/>
      <c r="I195" s="3114"/>
      <c r="J195" s="3114"/>
      <c r="K195" s="3114"/>
      <c r="L195" s="3114"/>
      <c r="M195" s="3114"/>
      <c r="N195" s="1782" t="s">
        <v>2491</v>
      </c>
      <c r="O195" s="1782"/>
      <c r="P195" s="1782"/>
      <c r="Q195" s="1782"/>
      <c r="R195" s="1782"/>
      <c r="S195" s="1782"/>
      <c r="T195" s="1782"/>
      <c r="U195" s="1782"/>
      <c r="V195" s="1782"/>
      <c r="W195" s="1782"/>
      <c r="X195" s="1782"/>
      <c r="Y195" s="1782"/>
      <c r="Z195" s="1782"/>
      <c r="AA195" s="1782"/>
      <c r="AB195" s="1782"/>
      <c r="AC195" s="1782"/>
      <c r="AD195" s="1782"/>
      <c r="AE195" s="1782"/>
      <c r="AF195" s="1782"/>
      <c r="AG195" s="1782"/>
      <c r="AH195" s="1782"/>
      <c r="AI195" s="1782"/>
      <c r="AJ195" s="1782"/>
      <c r="AK195" s="1782"/>
      <c r="AL195" s="2843">
        <v>0.6</v>
      </c>
      <c r="AM195" s="2844"/>
      <c r="AN195" s="2844"/>
      <c r="AO195" s="2844"/>
      <c r="AP195" s="2844"/>
      <c r="AQ195" s="2844"/>
      <c r="AR195" s="1594" t="s">
        <v>280</v>
      </c>
      <c r="AS195" s="1594"/>
      <c r="AT195" s="1594"/>
      <c r="AU195" s="1594"/>
      <c r="AV195" s="1594" t="s">
        <v>280</v>
      </c>
      <c r="AW195" s="1594"/>
      <c r="AX195" s="1594"/>
    </row>
    <row r="196" spans="2:50" ht="24.05" customHeight="1">
      <c r="B196" s="1779">
        <v>4</v>
      </c>
      <c r="C196" s="1779">
        <v>1</v>
      </c>
      <c r="D196" s="3114" t="s">
        <v>2492</v>
      </c>
      <c r="E196" s="3114"/>
      <c r="F196" s="3114"/>
      <c r="G196" s="3114"/>
      <c r="H196" s="3114"/>
      <c r="I196" s="3114"/>
      <c r="J196" s="3114"/>
      <c r="K196" s="3114"/>
      <c r="L196" s="3114"/>
      <c r="M196" s="3114"/>
      <c r="N196" s="1782" t="s">
        <v>2491</v>
      </c>
      <c r="O196" s="1782"/>
      <c r="P196" s="1782"/>
      <c r="Q196" s="1782"/>
      <c r="R196" s="1782"/>
      <c r="S196" s="1782"/>
      <c r="T196" s="1782"/>
      <c r="U196" s="1782"/>
      <c r="V196" s="1782"/>
      <c r="W196" s="1782"/>
      <c r="X196" s="1782"/>
      <c r="Y196" s="1782"/>
      <c r="Z196" s="1782"/>
      <c r="AA196" s="1782"/>
      <c r="AB196" s="1782"/>
      <c r="AC196" s="1782"/>
      <c r="AD196" s="1782"/>
      <c r="AE196" s="1782"/>
      <c r="AF196" s="1782"/>
      <c r="AG196" s="1782"/>
      <c r="AH196" s="1782"/>
      <c r="AI196" s="1782"/>
      <c r="AJ196" s="1782"/>
      <c r="AK196" s="1782"/>
      <c r="AL196" s="2843">
        <v>0.3</v>
      </c>
      <c r="AM196" s="2844"/>
      <c r="AN196" s="2844"/>
      <c r="AO196" s="2844"/>
      <c r="AP196" s="2844"/>
      <c r="AQ196" s="2844"/>
      <c r="AR196" s="1594" t="s">
        <v>280</v>
      </c>
      <c r="AS196" s="1594"/>
      <c r="AT196" s="1594"/>
      <c r="AU196" s="1594"/>
      <c r="AV196" s="1594" t="s">
        <v>280</v>
      </c>
      <c r="AW196" s="1594"/>
      <c r="AX196" s="1594"/>
    </row>
    <row r="197" spans="2:50" ht="24.05" customHeight="1">
      <c r="B197" s="1779">
        <v>5</v>
      </c>
      <c r="C197" s="1779">
        <v>1</v>
      </c>
      <c r="D197" s="3114"/>
      <c r="E197" s="3114"/>
      <c r="F197" s="3114"/>
      <c r="G197" s="3114"/>
      <c r="H197" s="3114"/>
      <c r="I197" s="3114"/>
      <c r="J197" s="3114"/>
      <c r="K197" s="3114"/>
      <c r="L197" s="3114"/>
      <c r="M197" s="3114"/>
      <c r="N197" s="1782"/>
      <c r="O197" s="1782"/>
      <c r="P197" s="1782"/>
      <c r="Q197" s="1782"/>
      <c r="R197" s="1782"/>
      <c r="S197" s="1782"/>
      <c r="T197" s="1782"/>
      <c r="U197" s="1782"/>
      <c r="V197" s="1782"/>
      <c r="W197" s="1782"/>
      <c r="X197" s="1782"/>
      <c r="Y197" s="1782"/>
      <c r="Z197" s="1782"/>
      <c r="AA197" s="1782"/>
      <c r="AB197" s="1782"/>
      <c r="AC197" s="1782"/>
      <c r="AD197" s="1782"/>
      <c r="AE197" s="1782"/>
      <c r="AF197" s="1782"/>
      <c r="AG197" s="1782"/>
      <c r="AH197" s="1782"/>
      <c r="AI197" s="1782"/>
      <c r="AJ197" s="1782"/>
      <c r="AK197" s="1782"/>
      <c r="AL197" s="2843"/>
      <c r="AM197" s="2844"/>
      <c r="AN197" s="2844"/>
      <c r="AO197" s="2844"/>
      <c r="AP197" s="2844"/>
      <c r="AQ197" s="2844"/>
      <c r="AR197" s="1782"/>
      <c r="AS197" s="1782"/>
      <c r="AT197" s="1782"/>
      <c r="AU197" s="1782"/>
      <c r="AV197" s="1782"/>
      <c r="AW197" s="1782"/>
      <c r="AX197" s="1782"/>
    </row>
    <row r="198" spans="2:50" ht="24.05" customHeight="1">
      <c r="B198" s="1779">
        <v>6</v>
      </c>
      <c r="C198" s="1779">
        <v>1</v>
      </c>
      <c r="D198" s="3114"/>
      <c r="E198" s="3114"/>
      <c r="F198" s="3114"/>
      <c r="G198" s="3114"/>
      <c r="H198" s="3114"/>
      <c r="I198" s="3114"/>
      <c r="J198" s="3114"/>
      <c r="K198" s="3114"/>
      <c r="L198" s="3114"/>
      <c r="M198" s="3114"/>
      <c r="N198" s="1782"/>
      <c r="O198" s="1782"/>
      <c r="P198" s="1782"/>
      <c r="Q198" s="1782"/>
      <c r="R198" s="1782"/>
      <c r="S198" s="1782"/>
      <c r="T198" s="1782"/>
      <c r="U198" s="1782"/>
      <c r="V198" s="1782"/>
      <c r="W198" s="1782"/>
      <c r="X198" s="1782"/>
      <c r="Y198" s="1782"/>
      <c r="Z198" s="1782"/>
      <c r="AA198" s="1782"/>
      <c r="AB198" s="1782"/>
      <c r="AC198" s="1782"/>
      <c r="AD198" s="1782"/>
      <c r="AE198" s="1782"/>
      <c r="AF198" s="1782"/>
      <c r="AG198" s="1782"/>
      <c r="AH198" s="1782"/>
      <c r="AI198" s="1782"/>
      <c r="AJ198" s="1782"/>
      <c r="AK198" s="1782"/>
      <c r="AL198" s="2843"/>
      <c r="AM198" s="2844"/>
      <c r="AN198" s="2844"/>
      <c r="AO198" s="2844"/>
      <c r="AP198" s="2844"/>
      <c r="AQ198" s="2844"/>
      <c r="AR198" s="1782"/>
      <c r="AS198" s="1782"/>
      <c r="AT198" s="1782"/>
      <c r="AU198" s="1782"/>
      <c r="AV198" s="1782"/>
      <c r="AW198" s="1782"/>
      <c r="AX198" s="1782"/>
    </row>
    <row r="199" spans="2:50" ht="24.05" customHeight="1">
      <c r="B199" s="1779">
        <v>7</v>
      </c>
      <c r="C199" s="1779">
        <v>1</v>
      </c>
      <c r="D199" s="3114"/>
      <c r="E199" s="3114"/>
      <c r="F199" s="3114"/>
      <c r="G199" s="3114"/>
      <c r="H199" s="3114"/>
      <c r="I199" s="3114"/>
      <c r="J199" s="3114"/>
      <c r="K199" s="3114"/>
      <c r="L199" s="3114"/>
      <c r="M199" s="3114"/>
      <c r="N199" s="1782"/>
      <c r="O199" s="1782"/>
      <c r="P199" s="1782"/>
      <c r="Q199" s="1782"/>
      <c r="R199" s="1782"/>
      <c r="S199" s="1782"/>
      <c r="T199" s="1782"/>
      <c r="U199" s="1782"/>
      <c r="V199" s="1782"/>
      <c r="W199" s="1782"/>
      <c r="X199" s="1782"/>
      <c r="Y199" s="1782"/>
      <c r="Z199" s="1782"/>
      <c r="AA199" s="1782"/>
      <c r="AB199" s="1782"/>
      <c r="AC199" s="1782"/>
      <c r="AD199" s="1782"/>
      <c r="AE199" s="1782"/>
      <c r="AF199" s="1782"/>
      <c r="AG199" s="1782"/>
      <c r="AH199" s="1782"/>
      <c r="AI199" s="1782"/>
      <c r="AJ199" s="1782"/>
      <c r="AK199" s="1782"/>
      <c r="AL199" s="2843"/>
      <c r="AM199" s="2844"/>
      <c r="AN199" s="2844"/>
      <c r="AO199" s="2844"/>
      <c r="AP199" s="2844"/>
      <c r="AQ199" s="2844"/>
      <c r="AR199" s="1782"/>
      <c r="AS199" s="1782"/>
      <c r="AT199" s="1782"/>
      <c r="AU199" s="1782"/>
      <c r="AV199" s="1782"/>
      <c r="AW199" s="1782"/>
      <c r="AX199" s="1782"/>
    </row>
    <row r="200" spans="2:50" ht="24.05" customHeight="1">
      <c r="B200" s="1779">
        <v>8</v>
      </c>
      <c r="C200" s="1779">
        <v>1</v>
      </c>
      <c r="D200" s="3114"/>
      <c r="E200" s="3114"/>
      <c r="F200" s="3114"/>
      <c r="G200" s="3114"/>
      <c r="H200" s="3114"/>
      <c r="I200" s="3114"/>
      <c r="J200" s="3114"/>
      <c r="K200" s="3114"/>
      <c r="L200" s="3114"/>
      <c r="M200" s="3114"/>
      <c r="N200" s="1782"/>
      <c r="O200" s="1782"/>
      <c r="P200" s="1782"/>
      <c r="Q200" s="1782"/>
      <c r="R200" s="1782"/>
      <c r="S200" s="1782"/>
      <c r="T200" s="1782"/>
      <c r="U200" s="1782"/>
      <c r="V200" s="1782"/>
      <c r="W200" s="1782"/>
      <c r="X200" s="1782"/>
      <c r="Y200" s="1782"/>
      <c r="Z200" s="1782"/>
      <c r="AA200" s="1782"/>
      <c r="AB200" s="1782"/>
      <c r="AC200" s="1782"/>
      <c r="AD200" s="1782"/>
      <c r="AE200" s="1782"/>
      <c r="AF200" s="1782"/>
      <c r="AG200" s="1782"/>
      <c r="AH200" s="1782"/>
      <c r="AI200" s="1782"/>
      <c r="AJ200" s="1782"/>
      <c r="AK200" s="1782"/>
      <c r="AL200" s="2843"/>
      <c r="AM200" s="2844"/>
      <c r="AN200" s="2844"/>
      <c r="AO200" s="2844"/>
      <c r="AP200" s="2844"/>
      <c r="AQ200" s="2844"/>
      <c r="AR200" s="1782"/>
      <c r="AS200" s="1782"/>
      <c r="AT200" s="1782"/>
      <c r="AU200" s="1782"/>
      <c r="AV200" s="1782"/>
      <c r="AW200" s="1782"/>
      <c r="AX200" s="1782"/>
    </row>
    <row r="201" spans="2:50" ht="24.05" customHeight="1">
      <c r="B201" s="1779">
        <v>9</v>
      </c>
      <c r="C201" s="1779">
        <v>1</v>
      </c>
      <c r="D201" s="3114"/>
      <c r="E201" s="3114"/>
      <c r="F201" s="3114"/>
      <c r="G201" s="3114"/>
      <c r="H201" s="3114"/>
      <c r="I201" s="3114"/>
      <c r="J201" s="3114"/>
      <c r="K201" s="3114"/>
      <c r="L201" s="3114"/>
      <c r="M201" s="3114"/>
      <c r="N201" s="1782"/>
      <c r="O201" s="1782"/>
      <c r="P201" s="1782"/>
      <c r="Q201" s="1782"/>
      <c r="R201" s="1782"/>
      <c r="S201" s="1782"/>
      <c r="T201" s="1782"/>
      <c r="U201" s="1782"/>
      <c r="V201" s="1782"/>
      <c r="W201" s="1782"/>
      <c r="X201" s="1782"/>
      <c r="Y201" s="1782"/>
      <c r="Z201" s="1782"/>
      <c r="AA201" s="1782"/>
      <c r="AB201" s="1782"/>
      <c r="AC201" s="1782"/>
      <c r="AD201" s="1782"/>
      <c r="AE201" s="1782"/>
      <c r="AF201" s="1782"/>
      <c r="AG201" s="1782"/>
      <c r="AH201" s="1782"/>
      <c r="AI201" s="1782"/>
      <c r="AJ201" s="1782"/>
      <c r="AK201" s="1782"/>
      <c r="AL201" s="2843"/>
      <c r="AM201" s="2844"/>
      <c r="AN201" s="2844"/>
      <c r="AO201" s="2844"/>
      <c r="AP201" s="2844"/>
      <c r="AQ201" s="2844"/>
      <c r="AR201" s="1782"/>
      <c r="AS201" s="1782"/>
      <c r="AT201" s="1782"/>
      <c r="AU201" s="1782"/>
      <c r="AV201" s="1782"/>
      <c r="AW201" s="1782"/>
      <c r="AX201" s="1782"/>
    </row>
    <row r="202" spans="2:50" ht="24.05" customHeight="1">
      <c r="B202" s="1779">
        <v>10</v>
      </c>
      <c r="C202" s="1779">
        <v>1</v>
      </c>
      <c r="D202" s="3114"/>
      <c r="E202" s="3114"/>
      <c r="F202" s="3114"/>
      <c r="G202" s="3114"/>
      <c r="H202" s="3114"/>
      <c r="I202" s="3114"/>
      <c r="J202" s="3114"/>
      <c r="K202" s="3114"/>
      <c r="L202" s="3114"/>
      <c r="M202" s="3114"/>
      <c r="N202" s="1782"/>
      <c r="O202" s="1782"/>
      <c r="P202" s="1782"/>
      <c r="Q202" s="1782"/>
      <c r="R202" s="1782"/>
      <c r="S202" s="1782"/>
      <c r="T202" s="1782"/>
      <c r="U202" s="1782"/>
      <c r="V202" s="1782"/>
      <c r="W202" s="1782"/>
      <c r="X202" s="1782"/>
      <c r="Y202" s="1782"/>
      <c r="Z202" s="1782"/>
      <c r="AA202" s="1782"/>
      <c r="AB202" s="1782"/>
      <c r="AC202" s="1782"/>
      <c r="AD202" s="1782"/>
      <c r="AE202" s="1782"/>
      <c r="AF202" s="1782"/>
      <c r="AG202" s="1782"/>
      <c r="AH202" s="1782"/>
      <c r="AI202" s="1782"/>
      <c r="AJ202" s="1782"/>
      <c r="AK202" s="1782"/>
      <c r="AL202" s="2843"/>
      <c r="AM202" s="2844"/>
      <c r="AN202" s="2844"/>
      <c r="AO202" s="2844"/>
      <c r="AP202" s="2844"/>
      <c r="AQ202" s="2844"/>
      <c r="AR202" s="1782"/>
      <c r="AS202" s="1782"/>
      <c r="AT202" s="1782"/>
      <c r="AU202" s="1782"/>
      <c r="AV202" s="1782"/>
      <c r="AW202" s="1782"/>
      <c r="AX202" s="1782"/>
    </row>
    <row r="204" spans="2:50" ht="23.25" hidden="1" customHeight="1">
      <c r="B204" s="1532" t="s">
        <v>152</v>
      </c>
    </row>
    <row r="205" spans="2:50" ht="36" hidden="1" customHeight="1">
      <c r="B205" s="1780" t="s">
        <v>153</v>
      </c>
      <c r="C205" s="1780"/>
      <c r="D205" s="1780"/>
      <c r="E205" s="1780"/>
      <c r="F205" s="1780"/>
      <c r="G205" s="1780"/>
      <c r="H205" s="1780"/>
      <c r="I205" s="1594"/>
      <c r="J205" s="1594"/>
      <c r="K205" s="1594"/>
      <c r="L205" s="1594"/>
      <c r="M205" s="1594"/>
      <c r="N205" s="1594"/>
      <c r="O205" s="1594"/>
      <c r="P205" s="1594"/>
      <c r="Q205" s="1594"/>
      <c r="R205" s="1594"/>
      <c r="S205" s="1594"/>
      <c r="T205" s="1594"/>
      <c r="U205" s="1594"/>
      <c r="V205" s="1594"/>
      <c r="W205" s="1594"/>
      <c r="X205" s="1594"/>
      <c r="Y205" s="1594"/>
    </row>
    <row r="206" spans="2:50" ht="36" hidden="1" customHeight="1">
      <c r="B206" s="1965" t="s">
        <v>291</v>
      </c>
      <c r="C206" s="1966"/>
      <c r="D206" s="1966"/>
      <c r="E206" s="1966"/>
      <c r="F206" s="1966"/>
      <c r="G206" s="1966"/>
      <c r="H206" s="1967"/>
      <c r="I206" s="1559" t="s">
        <v>155</v>
      </c>
      <c r="J206" s="1552"/>
      <c r="K206" s="1552"/>
      <c r="L206" s="1552"/>
      <c r="M206" s="1553"/>
      <c r="N206" s="1968" t="s">
        <v>156</v>
      </c>
      <c r="O206" s="1966"/>
      <c r="P206" s="1966"/>
      <c r="Q206" s="1966"/>
      <c r="R206" s="1966"/>
      <c r="S206" s="1966"/>
      <c r="T206" s="1967"/>
      <c r="U206" s="1559" t="s">
        <v>155</v>
      </c>
      <c r="V206" s="1552"/>
      <c r="W206" s="1552"/>
      <c r="X206" s="1552"/>
      <c r="Y206" s="1553"/>
      <c r="Z206" s="1968" t="s">
        <v>157</v>
      </c>
      <c r="AA206" s="1966"/>
      <c r="AB206" s="1966"/>
      <c r="AC206" s="1966"/>
      <c r="AD206" s="1966"/>
      <c r="AE206" s="1966"/>
      <c r="AF206" s="1967"/>
      <c r="AG206" s="1559" t="s">
        <v>155</v>
      </c>
      <c r="AH206" s="1552"/>
      <c r="AI206" s="1552"/>
      <c r="AJ206" s="1552"/>
      <c r="AK206" s="1553"/>
      <c r="AL206" s="1968" t="s">
        <v>158</v>
      </c>
      <c r="AM206" s="1966"/>
      <c r="AN206" s="1966"/>
      <c r="AO206" s="1966"/>
      <c r="AP206" s="1966"/>
      <c r="AQ206" s="1966"/>
      <c r="AR206" s="1967"/>
      <c r="AS206" s="1559" t="s">
        <v>155</v>
      </c>
      <c r="AT206" s="1552"/>
      <c r="AU206" s="1552"/>
      <c r="AV206" s="1552"/>
      <c r="AW206" s="1553"/>
    </row>
    <row r="207" spans="2:50" ht="36" hidden="1" customHeight="1">
      <c r="B207" s="1968" t="s">
        <v>159</v>
      </c>
      <c r="C207" s="1966"/>
      <c r="D207" s="1966"/>
      <c r="E207" s="1966"/>
      <c r="F207" s="1966"/>
      <c r="G207" s="1966"/>
      <c r="H207" s="1967"/>
      <c r="I207" s="1789"/>
      <c r="J207" s="1548"/>
      <c r="K207" s="1548"/>
      <c r="L207" s="1548"/>
      <c r="M207" s="1790"/>
      <c r="N207" s="1968" t="s">
        <v>160</v>
      </c>
      <c r="O207" s="1966"/>
      <c r="P207" s="1966"/>
      <c r="Q207" s="1966"/>
      <c r="R207" s="1966"/>
      <c r="S207" s="1966"/>
      <c r="T207" s="1967"/>
      <c r="U207" s="1789"/>
      <c r="V207" s="1548"/>
      <c r="W207" s="1548"/>
      <c r="X207" s="1548"/>
      <c r="Y207" s="1790"/>
      <c r="Z207" s="1968" t="s">
        <v>161</v>
      </c>
      <c r="AA207" s="1966"/>
      <c r="AB207" s="1966"/>
      <c r="AC207" s="1966"/>
      <c r="AD207" s="1966"/>
      <c r="AE207" s="1966"/>
      <c r="AF207" s="1967"/>
      <c r="AG207" s="1789"/>
      <c r="AH207" s="1548"/>
      <c r="AI207" s="1548"/>
      <c r="AJ207" s="1548"/>
      <c r="AK207" s="1790"/>
      <c r="AL207" s="1965" t="s">
        <v>162</v>
      </c>
      <c r="AM207" s="1966"/>
      <c r="AN207" s="1966"/>
      <c r="AO207" s="1966"/>
      <c r="AP207" s="1966"/>
      <c r="AQ207" s="1966"/>
      <c r="AR207" s="1967"/>
      <c r="AS207" s="1789"/>
      <c r="AT207" s="1548"/>
      <c r="AU207" s="1548"/>
      <c r="AV207" s="1548"/>
      <c r="AW207" s="1790"/>
    </row>
    <row r="208" spans="2:50">
      <c r="C208" s="1532" t="s">
        <v>411</v>
      </c>
    </row>
    <row r="209" spans="2:50" ht="34.549999999999997" customHeight="1">
      <c r="B209" s="1779"/>
      <c r="C209" s="1779"/>
      <c r="D209" s="1780" t="s">
        <v>145</v>
      </c>
      <c r="E209" s="1780"/>
      <c r="F209" s="1780"/>
      <c r="G209" s="1780"/>
      <c r="H209" s="1780"/>
      <c r="I209" s="1780"/>
      <c r="J209" s="1780"/>
      <c r="K209" s="1780"/>
      <c r="L209" s="1780"/>
      <c r="M209" s="1780"/>
      <c r="N209" s="1780" t="s">
        <v>146</v>
      </c>
      <c r="O209" s="1780"/>
      <c r="P209" s="1780"/>
      <c r="Q209" s="1780"/>
      <c r="R209" s="1780"/>
      <c r="S209" s="1780"/>
      <c r="T209" s="1780"/>
      <c r="U209" s="1780"/>
      <c r="V209" s="1780"/>
      <c r="W209" s="1780"/>
      <c r="X209" s="1780"/>
      <c r="Y209" s="1780"/>
      <c r="Z209" s="1780"/>
      <c r="AA209" s="1780"/>
      <c r="AB209" s="1780"/>
      <c r="AC209" s="1780"/>
      <c r="AD209" s="1780"/>
      <c r="AE209" s="1780"/>
      <c r="AF209" s="1780"/>
      <c r="AG209" s="1780"/>
      <c r="AH209" s="1780"/>
      <c r="AI209" s="1780"/>
      <c r="AJ209" s="1780"/>
      <c r="AK209" s="1780"/>
      <c r="AL209" s="1781" t="s">
        <v>147</v>
      </c>
      <c r="AM209" s="1780"/>
      <c r="AN209" s="1780"/>
      <c r="AO209" s="1780"/>
      <c r="AP209" s="1780"/>
      <c r="AQ209" s="1780"/>
      <c r="AR209" s="1780" t="s">
        <v>148</v>
      </c>
      <c r="AS209" s="1780"/>
      <c r="AT209" s="1780"/>
      <c r="AU209" s="1780"/>
      <c r="AV209" s="1780" t="s">
        <v>149</v>
      </c>
      <c r="AW209" s="1780"/>
      <c r="AX209" s="1780"/>
    </row>
    <row r="210" spans="2:50" ht="24.05" customHeight="1">
      <c r="B210" s="1779">
        <v>1</v>
      </c>
      <c r="C210" s="1779">
        <v>1</v>
      </c>
      <c r="D210" s="1782" t="s">
        <v>2288</v>
      </c>
      <c r="E210" s="1782"/>
      <c r="F210" s="1782"/>
      <c r="G210" s="1782"/>
      <c r="H210" s="1782"/>
      <c r="I210" s="1782"/>
      <c r="J210" s="1782"/>
      <c r="K210" s="1782"/>
      <c r="L210" s="1782"/>
      <c r="M210" s="1782"/>
      <c r="N210" s="3114" t="s">
        <v>2493</v>
      </c>
      <c r="O210" s="3114"/>
      <c r="P210" s="3114"/>
      <c r="Q210" s="3114"/>
      <c r="R210" s="3114"/>
      <c r="S210" s="3114"/>
      <c r="T210" s="3114"/>
      <c r="U210" s="3114"/>
      <c r="V210" s="3114"/>
      <c r="W210" s="3114"/>
      <c r="X210" s="3114"/>
      <c r="Y210" s="3114"/>
      <c r="Z210" s="3114"/>
      <c r="AA210" s="3114"/>
      <c r="AB210" s="3114"/>
      <c r="AC210" s="3114"/>
      <c r="AD210" s="3114"/>
      <c r="AE210" s="3114"/>
      <c r="AF210" s="3114"/>
      <c r="AG210" s="3114"/>
      <c r="AH210" s="3114"/>
      <c r="AI210" s="3114"/>
      <c r="AJ210" s="3114"/>
      <c r="AK210" s="3114"/>
      <c r="AL210" s="1785">
        <v>801</v>
      </c>
      <c r="AM210" s="1782"/>
      <c r="AN210" s="1782"/>
      <c r="AO210" s="1782"/>
      <c r="AP210" s="1782"/>
      <c r="AQ210" s="1782"/>
      <c r="AR210" s="1594" t="s">
        <v>89</v>
      </c>
      <c r="AS210" s="1594"/>
      <c r="AT210" s="1594"/>
      <c r="AU210" s="1594"/>
      <c r="AV210" s="1594" t="s">
        <v>89</v>
      </c>
      <c r="AW210" s="1594"/>
      <c r="AX210" s="1594"/>
    </row>
    <row r="211" spans="2:50" ht="24.05" customHeight="1">
      <c r="B211" s="1779">
        <v>2</v>
      </c>
      <c r="C211" s="1779">
        <v>1</v>
      </c>
      <c r="D211" s="1782" t="s">
        <v>2288</v>
      </c>
      <c r="E211" s="1782"/>
      <c r="F211" s="1782"/>
      <c r="G211" s="1782"/>
      <c r="H211" s="1782"/>
      <c r="I211" s="1782"/>
      <c r="J211" s="1782"/>
      <c r="K211" s="1782"/>
      <c r="L211" s="1782"/>
      <c r="M211" s="1782"/>
      <c r="N211" s="3114" t="s">
        <v>2493</v>
      </c>
      <c r="O211" s="3114"/>
      <c r="P211" s="3114"/>
      <c r="Q211" s="3114"/>
      <c r="R211" s="3114"/>
      <c r="S211" s="3114"/>
      <c r="T211" s="3114"/>
      <c r="U211" s="3114"/>
      <c r="V211" s="3114"/>
      <c r="W211" s="3114"/>
      <c r="X211" s="3114"/>
      <c r="Y211" s="3114"/>
      <c r="Z211" s="3114"/>
      <c r="AA211" s="3114"/>
      <c r="AB211" s="3114"/>
      <c r="AC211" s="3114"/>
      <c r="AD211" s="3114"/>
      <c r="AE211" s="3114"/>
      <c r="AF211" s="3114"/>
      <c r="AG211" s="3114"/>
      <c r="AH211" s="3114"/>
      <c r="AI211" s="3114"/>
      <c r="AJ211" s="3114"/>
      <c r="AK211" s="3114"/>
      <c r="AL211" s="1785">
        <v>417</v>
      </c>
      <c r="AM211" s="1782"/>
      <c r="AN211" s="1782"/>
      <c r="AO211" s="1782"/>
      <c r="AP211" s="1782"/>
      <c r="AQ211" s="1782"/>
      <c r="AR211" s="1594" t="s">
        <v>89</v>
      </c>
      <c r="AS211" s="1594"/>
      <c r="AT211" s="1594"/>
      <c r="AU211" s="1594"/>
      <c r="AV211" s="1594" t="s">
        <v>89</v>
      </c>
      <c r="AW211" s="1594"/>
      <c r="AX211" s="1594"/>
    </row>
    <row r="212" spans="2:50" ht="24.05" customHeight="1">
      <c r="B212" s="1779">
        <v>3</v>
      </c>
      <c r="C212" s="1779">
        <v>1</v>
      </c>
      <c r="D212" s="1782" t="s">
        <v>2288</v>
      </c>
      <c r="E212" s="1782"/>
      <c r="F212" s="1782"/>
      <c r="G212" s="1782"/>
      <c r="H212" s="1782"/>
      <c r="I212" s="1782"/>
      <c r="J212" s="1782"/>
      <c r="K212" s="1782"/>
      <c r="L212" s="1782"/>
      <c r="M212" s="1782"/>
      <c r="N212" s="3114" t="s">
        <v>2493</v>
      </c>
      <c r="O212" s="3114"/>
      <c r="P212" s="3114"/>
      <c r="Q212" s="3114"/>
      <c r="R212" s="3114"/>
      <c r="S212" s="3114"/>
      <c r="T212" s="3114"/>
      <c r="U212" s="3114"/>
      <c r="V212" s="3114"/>
      <c r="W212" s="3114"/>
      <c r="X212" s="3114"/>
      <c r="Y212" s="3114"/>
      <c r="Z212" s="3114"/>
      <c r="AA212" s="3114"/>
      <c r="AB212" s="3114"/>
      <c r="AC212" s="3114"/>
      <c r="AD212" s="3114"/>
      <c r="AE212" s="3114"/>
      <c r="AF212" s="3114"/>
      <c r="AG212" s="3114"/>
      <c r="AH212" s="3114"/>
      <c r="AI212" s="3114"/>
      <c r="AJ212" s="3114"/>
      <c r="AK212" s="3114"/>
      <c r="AL212" s="1785">
        <v>90</v>
      </c>
      <c r="AM212" s="1782"/>
      <c r="AN212" s="1782"/>
      <c r="AO212" s="1782"/>
      <c r="AP212" s="1782"/>
      <c r="AQ212" s="1782"/>
      <c r="AR212" s="1594" t="s">
        <v>89</v>
      </c>
      <c r="AS212" s="1594"/>
      <c r="AT212" s="1594"/>
      <c r="AU212" s="1594"/>
      <c r="AV212" s="1594" t="s">
        <v>89</v>
      </c>
      <c r="AW212" s="1594"/>
      <c r="AX212" s="1594"/>
    </row>
    <row r="213" spans="2:50" ht="24.05" customHeight="1">
      <c r="B213" s="1779">
        <v>4</v>
      </c>
      <c r="C213" s="1779">
        <v>1</v>
      </c>
      <c r="D213" s="1782" t="s">
        <v>2288</v>
      </c>
      <c r="E213" s="1782"/>
      <c r="F213" s="1782"/>
      <c r="G213" s="1782"/>
      <c r="H213" s="1782"/>
      <c r="I213" s="1782"/>
      <c r="J213" s="1782"/>
      <c r="K213" s="1782"/>
      <c r="L213" s="1782"/>
      <c r="M213" s="1782"/>
      <c r="N213" s="3114" t="s">
        <v>2493</v>
      </c>
      <c r="O213" s="3114"/>
      <c r="P213" s="3114"/>
      <c r="Q213" s="3114"/>
      <c r="R213" s="3114"/>
      <c r="S213" s="3114"/>
      <c r="T213" s="3114"/>
      <c r="U213" s="3114"/>
      <c r="V213" s="3114"/>
      <c r="W213" s="3114"/>
      <c r="X213" s="3114"/>
      <c r="Y213" s="3114"/>
      <c r="Z213" s="3114"/>
      <c r="AA213" s="3114"/>
      <c r="AB213" s="3114"/>
      <c r="AC213" s="3114"/>
      <c r="AD213" s="3114"/>
      <c r="AE213" s="3114"/>
      <c r="AF213" s="3114"/>
      <c r="AG213" s="3114"/>
      <c r="AH213" s="3114"/>
      <c r="AI213" s="3114"/>
      <c r="AJ213" s="3114"/>
      <c r="AK213" s="3114"/>
      <c r="AL213" s="1785">
        <v>80</v>
      </c>
      <c r="AM213" s="1782"/>
      <c r="AN213" s="1782"/>
      <c r="AO213" s="1782"/>
      <c r="AP213" s="1782"/>
      <c r="AQ213" s="1782"/>
      <c r="AR213" s="1594" t="s">
        <v>89</v>
      </c>
      <c r="AS213" s="1594"/>
      <c r="AT213" s="1594"/>
      <c r="AU213" s="1594"/>
      <c r="AV213" s="1594" t="s">
        <v>89</v>
      </c>
      <c r="AW213" s="1594"/>
      <c r="AX213" s="1594"/>
    </row>
    <row r="214" spans="2:50" ht="24.05" customHeight="1">
      <c r="B214" s="1779">
        <v>5</v>
      </c>
      <c r="C214" s="1779">
        <v>1</v>
      </c>
      <c r="D214" s="1782" t="s">
        <v>2288</v>
      </c>
      <c r="E214" s="1782"/>
      <c r="F214" s="1782"/>
      <c r="G214" s="1782"/>
      <c r="H214" s="1782"/>
      <c r="I214" s="1782"/>
      <c r="J214" s="1782"/>
      <c r="K214" s="1782"/>
      <c r="L214" s="1782"/>
      <c r="M214" s="1782"/>
      <c r="N214" s="3114" t="s">
        <v>2493</v>
      </c>
      <c r="O214" s="3114"/>
      <c r="P214" s="3114"/>
      <c r="Q214" s="3114"/>
      <c r="R214" s="3114"/>
      <c r="S214" s="3114"/>
      <c r="T214" s="3114"/>
      <c r="U214" s="3114"/>
      <c r="V214" s="3114"/>
      <c r="W214" s="3114"/>
      <c r="X214" s="3114"/>
      <c r="Y214" s="3114"/>
      <c r="Z214" s="3114"/>
      <c r="AA214" s="3114"/>
      <c r="AB214" s="3114"/>
      <c r="AC214" s="3114"/>
      <c r="AD214" s="3114"/>
      <c r="AE214" s="3114"/>
      <c r="AF214" s="3114"/>
      <c r="AG214" s="3114"/>
      <c r="AH214" s="3114"/>
      <c r="AI214" s="3114"/>
      <c r="AJ214" s="3114"/>
      <c r="AK214" s="3114"/>
      <c r="AL214" s="1785">
        <v>78</v>
      </c>
      <c r="AM214" s="1782"/>
      <c r="AN214" s="1782"/>
      <c r="AO214" s="1782"/>
      <c r="AP214" s="1782"/>
      <c r="AQ214" s="1782"/>
      <c r="AR214" s="1594" t="s">
        <v>89</v>
      </c>
      <c r="AS214" s="1594"/>
      <c r="AT214" s="1594"/>
      <c r="AU214" s="1594"/>
      <c r="AV214" s="1594" t="s">
        <v>89</v>
      </c>
      <c r="AW214" s="1594"/>
      <c r="AX214" s="1594"/>
    </row>
    <row r="215" spans="2:50" ht="24.05" customHeight="1">
      <c r="B215" s="1779">
        <v>6</v>
      </c>
      <c r="C215" s="1779">
        <v>1</v>
      </c>
      <c r="D215" s="1782" t="s">
        <v>2288</v>
      </c>
      <c r="E215" s="1782"/>
      <c r="F215" s="1782"/>
      <c r="G215" s="1782"/>
      <c r="H215" s="1782"/>
      <c r="I215" s="1782"/>
      <c r="J215" s="1782"/>
      <c r="K215" s="1782"/>
      <c r="L215" s="1782"/>
      <c r="M215" s="1782"/>
      <c r="N215" s="3114" t="s">
        <v>2493</v>
      </c>
      <c r="O215" s="3114"/>
      <c r="P215" s="3114"/>
      <c r="Q215" s="3114"/>
      <c r="R215" s="3114"/>
      <c r="S215" s="3114"/>
      <c r="T215" s="3114"/>
      <c r="U215" s="3114"/>
      <c r="V215" s="3114"/>
      <c r="W215" s="3114"/>
      <c r="X215" s="3114"/>
      <c r="Y215" s="3114"/>
      <c r="Z215" s="3114"/>
      <c r="AA215" s="3114"/>
      <c r="AB215" s="3114"/>
      <c r="AC215" s="3114"/>
      <c r="AD215" s="3114"/>
      <c r="AE215" s="3114"/>
      <c r="AF215" s="3114"/>
      <c r="AG215" s="3114"/>
      <c r="AH215" s="3114"/>
      <c r="AI215" s="3114"/>
      <c r="AJ215" s="3114"/>
      <c r="AK215" s="3114"/>
      <c r="AL215" s="1785">
        <v>68</v>
      </c>
      <c r="AM215" s="1782"/>
      <c r="AN215" s="1782"/>
      <c r="AO215" s="1782"/>
      <c r="AP215" s="1782"/>
      <c r="AQ215" s="1782"/>
      <c r="AR215" s="1594" t="s">
        <v>89</v>
      </c>
      <c r="AS215" s="1594"/>
      <c r="AT215" s="1594"/>
      <c r="AU215" s="1594"/>
      <c r="AV215" s="1594" t="s">
        <v>89</v>
      </c>
      <c r="AW215" s="1594"/>
      <c r="AX215" s="1594"/>
    </row>
    <row r="216" spans="2:50" ht="24.05" customHeight="1">
      <c r="B216" s="1779">
        <v>7</v>
      </c>
      <c r="C216" s="1779">
        <v>1</v>
      </c>
      <c r="D216" s="1782" t="s">
        <v>2288</v>
      </c>
      <c r="E216" s="1782"/>
      <c r="F216" s="1782"/>
      <c r="G216" s="1782"/>
      <c r="H216" s="1782"/>
      <c r="I216" s="1782"/>
      <c r="J216" s="1782"/>
      <c r="K216" s="1782"/>
      <c r="L216" s="1782"/>
      <c r="M216" s="1782"/>
      <c r="N216" s="3114" t="s">
        <v>2493</v>
      </c>
      <c r="O216" s="3114"/>
      <c r="P216" s="3114"/>
      <c r="Q216" s="3114"/>
      <c r="R216" s="3114"/>
      <c r="S216" s="3114"/>
      <c r="T216" s="3114"/>
      <c r="U216" s="3114"/>
      <c r="V216" s="3114"/>
      <c r="W216" s="3114"/>
      <c r="X216" s="3114"/>
      <c r="Y216" s="3114"/>
      <c r="Z216" s="3114"/>
      <c r="AA216" s="3114"/>
      <c r="AB216" s="3114"/>
      <c r="AC216" s="3114"/>
      <c r="AD216" s="3114"/>
      <c r="AE216" s="3114"/>
      <c r="AF216" s="3114"/>
      <c r="AG216" s="3114"/>
      <c r="AH216" s="3114"/>
      <c r="AI216" s="3114"/>
      <c r="AJ216" s="3114"/>
      <c r="AK216" s="3114"/>
      <c r="AL216" s="1785">
        <v>56</v>
      </c>
      <c r="AM216" s="1782"/>
      <c r="AN216" s="1782"/>
      <c r="AO216" s="1782"/>
      <c r="AP216" s="1782"/>
      <c r="AQ216" s="1782"/>
      <c r="AR216" s="1594" t="s">
        <v>89</v>
      </c>
      <c r="AS216" s="1594"/>
      <c r="AT216" s="1594"/>
      <c r="AU216" s="1594"/>
      <c r="AV216" s="1594" t="s">
        <v>89</v>
      </c>
      <c r="AW216" s="1594"/>
      <c r="AX216" s="1594"/>
    </row>
    <row r="217" spans="2:50" ht="24.05" customHeight="1">
      <c r="B217" s="1779">
        <v>8</v>
      </c>
      <c r="C217" s="1779">
        <v>1</v>
      </c>
      <c r="D217" s="1782" t="s">
        <v>2288</v>
      </c>
      <c r="E217" s="1782"/>
      <c r="F217" s="1782"/>
      <c r="G217" s="1782"/>
      <c r="H217" s="1782"/>
      <c r="I217" s="1782"/>
      <c r="J217" s="1782"/>
      <c r="K217" s="1782"/>
      <c r="L217" s="1782"/>
      <c r="M217" s="1782"/>
      <c r="N217" s="3114" t="s">
        <v>2493</v>
      </c>
      <c r="O217" s="3114"/>
      <c r="P217" s="3114"/>
      <c r="Q217" s="3114"/>
      <c r="R217" s="3114"/>
      <c r="S217" s="3114"/>
      <c r="T217" s="3114"/>
      <c r="U217" s="3114"/>
      <c r="V217" s="3114"/>
      <c r="W217" s="3114"/>
      <c r="X217" s="3114"/>
      <c r="Y217" s="3114"/>
      <c r="Z217" s="3114"/>
      <c r="AA217" s="3114"/>
      <c r="AB217" s="3114"/>
      <c r="AC217" s="3114"/>
      <c r="AD217" s="3114"/>
      <c r="AE217" s="3114"/>
      <c r="AF217" s="3114"/>
      <c r="AG217" s="3114"/>
      <c r="AH217" s="3114"/>
      <c r="AI217" s="3114"/>
      <c r="AJ217" s="3114"/>
      <c r="AK217" s="3114"/>
      <c r="AL217" s="1785">
        <v>56</v>
      </c>
      <c r="AM217" s="1782"/>
      <c r="AN217" s="1782"/>
      <c r="AO217" s="1782"/>
      <c r="AP217" s="1782"/>
      <c r="AQ217" s="1782"/>
      <c r="AR217" s="1594" t="s">
        <v>89</v>
      </c>
      <c r="AS217" s="1594"/>
      <c r="AT217" s="1594"/>
      <c r="AU217" s="1594"/>
      <c r="AV217" s="1594" t="s">
        <v>89</v>
      </c>
      <c r="AW217" s="1594"/>
      <c r="AX217" s="1594"/>
    </row>
    <row r="218" spans="2:50" ht="24.05" customHeight="1">
      <c r="B218" s="1779">
        <v>9</v>
      </c>
      <c r="C218" s="1779">
        <v>1</v>
      </c>
      <c r="D218" s="1782" t="s">
        <v>2288</v>
      </c>
      <c r="E218" s="1782"/>
      <c r="F218" s="1782"/>
      <c r="G218" s="1782"/>
      <c r="H218" s="1782"/>
      <c r="I218" s="1782"/>
      <c r="J218" s="1782"/>
      <c r="K218" s="1782"/>
      <c r="L218" s="1782"/>
      <c r="M218" s="1782"/>
      <c r="N218" s="3114" t="s">
        <v>2493</v>
      </c>
      <c r="O218" s="3114"/>
      <c r="P218" s="3114"/>
      <c r="Q218" s="3114"/>
      <c r="R218" s="3114"/>
      <c r="S218" s="3114"/>
      <c r="T218" s="3114"/>
      <c r="U218" s="3114"/>
      <c r="V218" s="3114"/>
      <c r="W218" s="3114"/>
      <c r="X218" s="3114"/>
      <c r="Y218" s="3114"/>
      <c r="Z218" s="3114"/>
      <c r="AA218" s="3114"/>
      <c r="AB218" s="3114"/>
      <c r="AC218" s="3114"/>
      <c r="AD218" s="3114"/>
      <c r="AE218" s="3114"/>
      <c r="AF218" s="3114"/>
      <c r="AG218" s="3114"/>
      <c r="AH218" s="3114"/>
      <c r="AI218" s="3114"/>
      <c r="AJ218" s="3114"/>
      <c r="AK218" s="3114"/>
      <c r="AL218" s="1785">
        <v>31</v>
      </c>
      <c r="AM218" s="1782"/>
      <c r="AN218" s="1782"/>
      <c r="AO218" s="1782"/>
      <c r="AP218" s="1782"/>
      <c r="AQ218" s="1782"/>
      <c r="AR218" s="1594" t="s">
        <v>89</v>
      </c>
      <c r="AS218" s="1594"/>
      <c r="AT218" s="1594"/>
      <c r="AU218" s="1594"/>
      <c r="AV218" s="1594" t="s">
        <v>89</v>
      </c>
      <c r="AW218" s="1594"/>
      <c r="AX218" s="1594"/>
    </row>
    <row r="219" spans="2:50" ht="24.05" customHeight="1">
      <c r="B219" s="1779">
        <v>10</v>
      </c>
      <c r="C219" s="1779">
        <v>1</v>
      </c>
      <c r="D219" s="1782" t="s">
        <v>2288</v>
      </c>
      <c r="E219" s="1782"/>
      <c r="F219" s="1782"/>
      <c r="G219" s="1782"/>
      <c r="H219" s="1782"/>
      <c r="I219" s="1782"/>
      <c r="J219" s="1782"/>
      <c r="K219" s="1782"/>
      <c r="L219" s="1782"/>
      <c r="M219" s="1782"/>
      <c r="N219" s="3114" t="s">
        <v>2493</v>
      </c>
      <c r="O219" s="3114"/>
      <c r="P219" s="3114"/>
      <c r="Q219" s="3114"/>
      <c r="R219" s="3114"/>
      <c r="S219" s="3114"/>
      <c r="T219" s="3114"/>
      <c r="U219" s="3114"/>
      <c r="V219" s="3114"/>
      <c r="W219" s="3114"/>
      <c r="X219" s="3114"/>
      <c r="Y219" s="3114"/>
      <c r="Z219" s="3114"/>
      <c r="AA219" s="3114"/>
      <c r="AB219" s="3114"/>
      <c r="AC219" s="3114"/>
      <c r="AD219" s="3114"/>
      <c r="AE219" s="3114"/>
      <c r="AF219" s="3114"/>
      <c r="AG219" s="3114"/>
      <c r="AH219" s="3114"/>
      <c r="AI219" s="3114"/>
      <c r="AJ219" s="3114"/>
      <c r="AK219" s="3114"/>
      <c r="AL219" s="1785">
        <v>21</v>
      </c>
      <c r="AM219" s="1782"/>
      <c r="AN219" s="1782"/>
      <c r="AO219" s="1782"/>
      <c r="AP219" s="1782"/>
      <c r="AQ219" s="1782"/>
      <c r="AR219" s="1594" t="s">
        <v>89</v>
      </c>
      <c r="AS219" s="1594"/>
      <c r="AT219" s="1594"/>
      <c r="AU219" s="1594"/>
      <c r="AV219" s="1594" t="s">
        <v>89</v>
      </c>
      <c r="AW219" s="1594"/>
      <c r="AX219" s="1594"/>
    </row>
  </sheetData>
  <mergeCells count="833">
    <mergeCell ref="B219:C219"/>
    <mergeCell ref="D219:M219"/>
    <mergeCell ref="N219:AK219"/>
    <mergeCell ref="AL219:AQ219"/>
    <mergeCell ref="AR219:AU219"/>
    <mergeCell ref="AV219:AX219"/>
    <mergeCell ref="B218:C218"/>
    <mergeCell ref="D218:M218"/>
    <mergeCell ref="N218:AK218"/>
    <mergeCell ref="AL218:AQ218"/>
    <mergeCell ref="AR218:AU218"/>
    <mergeCell ref="AV218:AX218"/>
    <mergeCell ref="B217:C217"/>
    <mergeCell ref="D217:M217"/>
    <mergeCell ref="N217:AK217"/>
    <mergeCell ref="AL217:AQ217"/>
    <mergeCell ref="AR217:AU217"/>
    <mergeCell ref="AV217:AX217"/>
    <mergeCell ref="B216:C216"/>
    <mergeCell ref="D216:M216"/>
    <mergeCell ref="N216:AK216"/>
    <mergeCell ref="AL216:AQ216"/>
    <mergeCell ref="AR216:AU216"/>
    <mergeCell ref="AV216:AX216"/>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AL207:AR207"/>
    <mergeCell ref="AS207:AW207"/>
    <mergeCell ref="B209:C209"/>
    <mergeCell ref="D209:M209"/>
    <mergeCell ref="N209:AK209"/>
    <mergeCell ref="AL209:AQ209"/>
    <mergeCell ref="AR209:AU209"/>
    <mergeCell ref="AV209:AX209"/>
    <mergeCell ref="Z206:AF206"/>
    <mergeCell ref="AG206:AK206"/>
    <mergeCell ref="AL206:AR206"/>
    <mergeCell ref="AS206:AW206"/>
    <mergeCell ref="B207:H207"/>
    <mergeCell ref="I207:M207"/>
    <mergeCell ref="N207:T207"/>
    <mergeCell ref="U207:Y207"/>
    <mergeCell ref="Z207:AF207"/>
    <mergeCell ref="AG207:AK207"/>
    <mergeCell ref="B205:H205"/>
    <mergeCell ref="I205:Y205"/>
    <mergeCell ref="B206:H206"/>
    <mergeCell ref="I206:M206"/>
    <mergeCell ref="N206:T206"/>
    <mergeCell ref="U206:Y206"/>
    <mergeCell ref="B202:C202"/>
    <mergeCell ref="D202:M202"/>
    <mergeCell ref="N202:AK202"/>
    <mergeCell ref="AL202:AQ202"/>
    <mergeCell ref="AR202:AU202"/>
    <mergeCell ref="AV202:AX202"/>
    <mergeCell ref="B201:C201"/>
    <mergeCell ref="D201:M201"/>
    <mergeCell ref="N201:AK201"/>
    <mergeCell ref="AL201:AQ201"/>
    <mergeCell ref="AR201:AU201"/>
    <mergeCell ref="AV201:AX201"/>
    <mergeCell ref="B200:C200"/>
    <mergeCell ref="D200:M200"/>
    <mergeCell ref="N200:AK200"/>
    <mergeCell ref="AL200:AQ200"/>
    <mergeCell ref="AR200:AU200"/>
    <mergeCell ref="AV200:AX200"/>
    <mergeCell ref="B199:C199"/>
    <mergeCell ref="D199:M199"/>
    <mergeCell ref="N199:AK199"/>
    <mergeCell ref="AL199:AQ199"/>
    <mergeCell ref="AR199:AU199"/>
    <mergeCell ref="AV199:AX199"/>
    <mergeCell ref="B198:C198"/>
    <mergeCell ref="D198:M198"/>
    <mergeCell ref="N198:AK198"/>
    <mergeCell ref="AL198:AQ198"/>
    <mergeCell ref="AR198:AU198"/>
    <mergeCell ref="AV198:AX198"/>
    <mergeCell ref="B197:C197"/>
    <mergeCell ref="D197:M197"/>
    <mergeCell ref="N197:AK197"/>
    <mergeCell ref="AL197:AQ197"/>
    <mergeCell ref="AR197:AU197"/>
    <mergeCell ref="AV197:AX197"/>
    <mergeCell ref="B196:C196"/>
    <mergeCell ref="D196:M196"/>
    <mergeCell ref="N196:AK196"/>
    <mergeCell ref="AL196:AQ196"/>
    <mergeCell ref="AR196:AU196"/>
    <mergeCell ref="AV196:AX196"/>
    <mergeCell ref="B195:C195"/>
    <mergeCell ref="D195:M195"/>
    <mergeCell ref="N195:AK195"/>
    <mergeCell ref="AL195:AQ195"/>
    <mergeCell ref="AR195:AU195"/>
    <mergeCell ref="AV195:AX195"/>
    <mergeCell ref="B194:C194"/>
    <mergeCell ref="D194:M194"/>
    <mergeCell ref="N194:AK194"/>
    <mergeCell ref="AL194:AQ194"/>
    <mergeCell ref="AR194:AU194"/>
    <mergeCell ref="AV194:AX194"/>
    <mergeCell ref="B193:C193"/>
    <mergeCell ref="D193:M193"/>
    <mergeCell ref="N193:AK193"/>
    <mergeCell ref="AL193:AQ193"/>
    <mergeCell ref="AR193:AU193"/>
    <mergeCell ref="AV193:AX193"/>
    <mergeCell ref="B192:C192"/>
    <mergeCell ref="D192:M192"/>
    <mergeCell ref="N192:AK192"/>
    <mergeCell ref="AL192:AQ192"/>
    <mergeCell ref="AR192:AU192"/>
    <mergeCell ref="AV192:AX192"/>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AL143:AR143"/>
    <mergeCell ref="AS143:AW143"/>
    <mergeCell ref="B145:C145"/>
    <mergeCell ref="D145:M145"/>
    <mergeCell ref="N145:AK145"/>
    <mergeCell ref="AL145:AQ145"/>
    <mergeCell ref="AR145:AU145"/>
    <mergeCell ref="AV145:AX145"/>
    <mergeCell ref="Z142:AF142"/>
    <mergeCell ref="AG142:AK142"/>
    <mergeCell ref="AL142:AR142"/>
    <mergeCell ref="AS142:AW142"/>
    <mergeCell ref="B143:H143"/>
    <mergeCell ref="I143:M143"/>
    <mergeCell ref="N143:T143"/>
    <mergeCell ref="U143:Y143"/>
    <mergeCell ref="Z143:AF143"/>
    <mergeCell ref="AG143:AK143"/>
    <mergeCell ref="B141:H141"/>
    <mergeCell ref="I141:Y141"/>
    <mergeCell ref="B142:H142"/>
    <mergeCell ref="I142:M142"/>
    <mergeCell ref="N142:T142"/>
    <mergeCell ref="U142:Y142"/>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3:AC113"/>
    <mergeCell ref="AD113:AY113"/>
    <mergeCell ref="H114:L114"/>
    <mergeCell ref="M114:Y114"/>
    <mergeCell ref="Z114:AC114"/>
    <mergeCell ref="AD114:AH114"/>
    <mergeCell ref="AI114:AU114"/>
    <mergeCell ref="AV114:AY114"/>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2:AC102"/>
    <mergeCell ref="AD102:AY102"/>
    <mergeCell ref="H103:L103"/>
    <mergeCell ref="M103:Y103"/>
    <mergeCell ref="Z103:AC103"/>
    <mergeCell ref="AD103:AH103"/>
    <mergeCell ref="AI103:AU103"/>
    <mergeCell ref="AV103:AY103"/>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1:AC91"/>
    <mergeCell ref="AD91:AY91"/>
    <mergeCell ref="H92:L92"/>
    <mergeCell ref="M92:Y92"/>
    <mergeCell ref="Z92:AC92"/>
    <mergeCell ref="AD92:AH92"/>
    <mergeCell ref="AI92:AU92"/>
    <mergeCell ref="AV92:AY92"/>
    <mergeCell ref="H90:L90"/>
    <mergeCell ref="M90:Y90"/>
    <mergeCell ref="Z90:AC90"/>
    <mergeCell ref="AD90:AH90"/>
    <mergeCell ref="AI90:AU90"/>
    <mergeCell ref="AV90:AY90"/>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AV83:AY83"/>
    <mergeCell ref="H84:L84"/>
    <mergeCell ref="M84:Y84"/>
    <mergeCell ref="Z84:AC84"/>
    <mergeCell ref="AD84:AH84"/>
    <mergeCell ref="AI84:AU84"/>
    <mergeCell ref="AV84:AY84"/>
    <mergeCell ref="M82:Y82"/>
    <mergeCell ref="Z82:AC82"/>
    <mergeCell ref="AD82:AH82"/>
    <mergeCell ref="AI82:AU82"/>
    <mergeCell ref="AV82:AY82"/>
    <mergeCell ref="H83:L83"/>
    <mergeCell ref="M83:Y83"/>
    <mergeCell ref="Z83:AC83"/>
    <mergeCell ref="AD83:AH83"/>
    <mergeCell ref="AI83:AU83"/>
    <mergeCell ref="B80:G123"/>
    <mergeCell ref="H80:AC80"/>
    <mergeCell ref="AD80:AY80"/>
    <mergeCell ref="H81:L81"/>
    <mergeCell ref="M81:Y81"/>
    <mergeCell ref="Z81:AC81"/>
    <mergeCell ref="AD81:AH81"/>
    <mergeCell ref="AI81:AU81"/>
    <mergeCell ref="AV81:AY81"/>
    <mergeCell ref="H82:L82"/>
    <mergeCell ref="B70:AY70"/>
    <mergeCell ref="B71:AY71"/>
    <mergeCell ref="M72:AA72"/>
    <mergeCell ref="AL72:AY72"/>
    <mergeCell ref="B75:G77"/>
    <mergeCell ref="H75:AY75"/>
    <mergeCell ref="B66:F66"/>
    <mergeCell ref="G66:AY66"/>
    <mergeCell ref="B67:AY67"/>
    <mergeCell ref="B68:F68"/>
    <mergeCell ref="G68:AY68"/>
    <mergeCell ref="B69:AY69"/>
    <mergeCell ref="B61:C61"/>
    <mergeCell ref="D61:AY61"/>
    <mergeCell ref="D62:AY62"/>
    <mergeCell ref="D63:AY63"/>
    <mergeCell ref="D64:AY64"/>
    <mergeCell ref="B65:AY65"/>
    <mergeCell ref="D58:G58"/>
    <mergeCell ref="H58:AG58"/>
    <mergeCell ref="D59:G59"/>
    <mergeCell ref="H59:U59"/>
    <mergeCell ref="V59:AG59"/>
    <mergeCell ref="D60:G60"/>
    <mergeCell ref="H60:AG60"/>
    <mergeCell ref="D54:G54"/>
    <mergeCell ref="H54:AG54"/>
    <mergeCell ref="B55:C60"/>
    <mergeCell ref="D55:G55"/>
    <mergeCell ref="H55:AG55"/>
    <mergeCell ref="AH55:AY60"/>
    <mergeCell ref="D56:G56"/>
    <mergeCell ref="H56:AG56"/>
    <mergeCell ref="D57:G57"/>
    <mergeCell ref="H57:AG57"/>
    <mergeCell ref="B50:C54"/>
    <mergeCell ref="D50:G50"/>
    <mergeCell ref="H50:AG50"/>
    <mergeCell ref="AH50:AY54"/>
    <mergeCell ref="D51:G51"/>
    <mergeCell ref="H51:AG51"/>
    <mergeCell ref="D52:G52"/>
    <mergeCell ref="H52:AG52"/>
    <mergeCell ref="D53:G53"/>
    <mergeCell ref="H53:AG53"/>
    <mergeCell ref="B47:C49"/>
    <mergeCell ref="D47:G47"/>
    <mergeCell ref="H47:AG47"/>
    <mergeCell ref="AH47:AY49"/>
    <mergeCell ref="D48:G48"/>
    <mergeCell ref="H48:AG48"/>
    <mergeCell ref="D49:G49"/>
    <mergeCell ref="H49:AG49"/>
    <mergeCell ref="D43:AY43"/>
    <mergeCell ref="D44:AY44"/>
    <mergeCell ref="B45:AY45"/>
    <mergeCell ref="D46:G46"/>
    <mergeCell ref="H46:AG46"/>
    <mergeCell ref="AH46:AY46"/>
    <mergeCell ref="D36:L36"/>
    <mergeCell ref="M36:R36"/>
    <mergeCell ref="S36:X36"/>
    <mergeCell ref="Y36:AY36"/>
    <mergeCell ref="B39:C42"/>
    <mergeCell ref="D39:AY39"/>
    <mergeCell ref="D40:AY40"/>
    <mergeCell ref="D41:AY41"/>
    <mergeCell ref="D42:AY42"/>
    <mergeCell ref="D34:L34"/>
    <mergeCell ref="M34:R34"/>
    <mergeCell ref="S34:X34"/>
    <mergeCell ref="D35:L35"/>
    <mergeCell ref="M35:R35"/>
    <mergeCell ref="S35:X35"/>
    <mergeCell ref="D32:L32"/>
    <mergeCell ref="M32:R32"/>
    <mergeCell ref="S32:X32"/>
    <mergeCell ref="D33:L33"/>
    <mergeCell ref="M33:R33"/>
    <mergeCell ref="S33:X33"/>
    <mergeCell ref="D29:L29"/>
    <mergeCell ref="M29:R29"/>
    <mergeCell ref="S29:X29"/>
    <mergeCell ref="Y29:AY35"/>
    <mergeCell ref="D30:L30"/>
    <mergeCell ref="M30:R30"/>
    <mergeCell ref="S30:X30"/>
    <mergeCell ref="D31:L31"/>
    <mergeCell ref="M31:R31"/>
    <mergeCell ref="S31:X31"/>
    <mergeCell ref="AU26:AY26"/>
    <mergeCell ref="B27:G27"/>
    <mergeCell ref="H27:Y27"/>
    <mergeCell ref="Z27:AB27"/>
    <mergeCell ref="AC27:AY27"/>
    <mergeCell ref="B28:C36"/>
    <mergeCell ref="D28:L28"/>
    <mergeCell ref="M28:R28"/>
    <mergeCell ref="S28:X28"/>
    <mergeCell ref="Y28:AY28"/>
    <mergeCell ref="AU24:AY24"/>
    <mergeCell ref="H25:Y26"/>
    <mergeCell ref="Z25:AB26"/>
    <mergeCell ref="AC25:AE26"/>
    <mergeCell ref="AF25:AJ25"/>
    <mergeCell ref="AK25:AO25"/>
    <mergeCell ref="AP25:AT25"/>
    <mergeCell ref="AU25:AY25"/>
    <mergeCell ref="AF26:AJ26"/>
    <mergeCell ref="AK26:AO26"/>
    <mergeCell ref="AP23:AT23"/>
    <mergeCell ref="B24:G26"/>
    <mergeCell ref="H24:Y24"/>
    <mergeCell ref="Z24:AB24"/>
    <mergeCell ref="AC24:AE24"/>
    <mergeCell ref="AF24:AJ24"/>
    <mergeCell ref="AK24:AO24"/>
    <mergeCell ref="AP24:AT24"/>
    <mergeCell ref="AP26:AT26"/>
    <mergeCell ref="AP21:AT21"/>
    <mergeCell ref="AU21:AY21"/>
    <mergeCell ref="Z22:AB23"/>
    <mergeCell ref="AC22:AE22"/>
    <mergeCell ref="AF22:AJ22"/>
    <mergeCell ref="AK22:AO22"/>
    <mergeCell ref="AP22:AT22"/>
    <mergeCell ref="AU22:AY23"/>
    <mergeCell ref="AC23:AE23"/>
    <mergeCell ref="AF23:AJ23"/>
    <mergeCell ref="AP19:AT19"/>
    <mergeCell ref="AU19:AY19"/>
    <mergeCell ref="H20:Y23"/>
    <mergeCell ref="Z20:AB21"/>
    <mergeCell ref="AC20:AE20"/>
    <mergeCell ref="AF20:AJ20"/>
    <mergeCell ref="AK20:AO20"/>
    <mergeCell ref="AP20:AT20"/>
    <mergeCell ref="AU20:AY20"/>
    <mergeCell ref="AC21:AE21"/>
    <mergeCell ref="B19:G23"/>
    <mergeCell ref="H19:Y19"/>
    <mergeCell ref="Z19:AB19"/>
    <mergeCell ref="AC19:AE19"/>
    <mergeCell ref="AF19:AJ19"/>
    <mergeCell ref="AK19:AO19"/>
    <mergeCell ref="AF21:AJ21"/>
    <mergeCell ref="AK21:AO21"/>
    <mergeCell ref="AK23:AO23"/>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Z5:AE5"/>
    <mergeCell ref="AR5:AY5"/>
    <mergeCell ref="B6:G6"/>
    <mergeCell ref="H6:Y6"/>
    <mergeCell ref="Z6:AE6"/>
    <mergeCell ref="AF6:AY6"/>
    <mergeCell ref="AR1:AY2"/>
    <mergeCell ref="AK2:AQ2"/>
    <mergeCell ref="B3:AY3"/>
    <mergeCell ref="B4:G4"/>
    <mergeCell ref="H4:Y4"/>
    <mergeCell ref="Z4:AE4"/>
    <mergeCell ref="AF4:AQ5"/>
    <mergeCell ref="AR4:AY4"/>
    <mergeCell ref="B5:G5"/>
    <mergeCell ref="H5:Y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7" max="50" man="1"/>
    <brk id="73" max="50" man="1"/>
    <brk id="78" max="50" man="1"/>
    <brk id="12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53"/>
  <sheetViews>
    <sheetView showWhiteSpace="0" zoomScale="75" zoomScaleNormal="75" zoomScaleSheetLayoutView="85" zoomScalePageLayoutView="70" workbookViewId="0">
      <selection activeCell="A221" sqref="A221:XFD233"/>
    </sheetView>
  </sheetViews>
  <sheetFormatPr defaultColWidth="9" defaultRowHeight="13.1"/>
  <cols>
    <col min="1" max="2" width="2.21875" style="1" customWidth="1"/>
    <col min="3" max="3" width="3.6640625" style="1" customWidth="1"/>
    <col min="4" max="6" width="2.21875" style="1" customWidth="1"/>
    <col min="7" max="7" width="1.6640625" style="1" customWidth="1"/>
    <col min="8" max="25" width="2.21875" style="1" customWidth="1"/>
    <col min="26" max="28" width="2.77734375" style="1" customWidth="1"/>
    <col min="29" max="34" width="2.21875" style="1" customWidth="1"/>
    <col min="35" max="35" width="2.6640625" style="1" customWidth="1"/>
    <col min="36" max="36" width="3.44140625" style="1" customWidth="1"/>
    <col min="37" max="46" width="2.6640625" style="1" customWidth="1"/>
    <col min="47" max="47" width="3.44140625" style="1" customWidth="1"/>
    <col min="48" max="52" width="2.21875" style="1" customWidth="1"/>
    <col min="53" max="70" width="3.6640625" style="1" customWidth="1"/>
    <col min="71" max="16384" width="9" style="1"/>
  </cols>
  <sheetData>
    <row r="1" spans="2:51" ht="23.25" customHeight="1">
      <c r="AQ1" s="1398"/>
      <c r="AR1" s="1398"/>
      <c r="AS1" s="1398"/>
      <c r="AT1" s="1398"/>
      <c r="AU1" s="1398"/>
      <c r="AV1" s="1398"/>
      <c r="AW1" s="1398"/>
      <c r="AX1" s="1399"/>
    </row>
    <row r="2" spans="2:51" ht="38.299999999999997" customHeight="1" thickBot="1">
      <c r="AK2" s="4" t="s">
        <v>0</v>
      </c>
      <c r="AL2" s="4"/>
      <c r="AM2" s="4"/>
      <c r="AN2" s="4"/>
      <c r="AO2" s="4"/>
      <c r="AP2" s="4"/>
      <c r="AQ2" s="4"/>
      <c r="AR2" s="1400" t="s">
        <v>414</v>
      </c>
      <c r="AS2" s="1401"/>
      <c r="AT2" s="1401"/>
      <c r="AU2" s="1401"/>
      <c r="AV2" s="1401"/>
      <c r="AW2" s="1401"/>
      <c r="AX2" s="1401"/>
      <c r="AY2" s="1401"/>
    </row>
    <row r="3" spans="2:51" ht="19" thickBot="1">
      <c r="B3" s="6" t="s">
        <v>415</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8"/>
    </row>
    <row r="4" spans="2:51" ht="20.95" customHeight="1">
      <c r="B4" s="9" t="s">
        <v>4</v>
      </c>
      <c r="C4" s="10"/>
      <c r="D4" s="10"/>
      <c r="E4" s="10"/>
      <c r="F4" s="10"/>
      <c r="G4" s="10"/>
      <c r="H4" s="1402" t="s">
        <v>416</v>
      </c>
      <c r="I4" s="1403"/>
      <c r="J4" s="1403"/>
      <c r="K4" s="1403"/>
      <c r="L4" s="1403"/>
      <c r="M4" s="1403"/>
      <c r="N4" s="1403"/>
      <c r="O4" s="1403"/>
      <c r="P4" s="1403"/>
      <c r="Q4" s="1403"/>
      <c r="R4" s="1403"/>
      <c r="S4" s="1403"/>
      <c r="T4" s="1403"/>
      <c r="U4" s="1403"/>
      <c r="V4" s="1403"/>
      <c r="W4" s="1403"/>
      <c r="X4" s="1403"/>
      <c r="Y4" s="1403"/>
      <c r="Z4" s="13" t="s">
        <v>417</v>
      </c>
      <c r="AA4" s="14"/>
      <c r="AB4" s="14"/>
      <c r="AC4" s="14"/>
      <c r="AD4" s="14"/>
      <c r="AE4" s="15"/>
      <c r="AF4" s="1404" t="s">
        <v>418</v>
      </c>
      <c r="AG4" s="1405"/>
      <c r="AH4" s="1405"/>
      <c r="AI4" s="1405"/>
      <c r="AJ4" s="1405"/>
      <c r="AK4" s="1405"/>
      <c r="AL4" s="1405"/>
      <c r="AM4" s="1405"/>
      <c r="AN4" s="1405"/>
      <c r="AO4" s="1405"/>
      <c r="AP4" s="1405"/>
      <c r="AQ4" s="1406"/>
      <c r="AR4" s="19" t="s">
        <v>8</v>
      </c>
      <c r="AS4" s="14"/>
      <c r="AT4" s="14"/>
      <c r="AU4" s="14"/>
      <c r="AV4" s="14"/>
      <c r="AW4" s="14"/>
      <c r="AX4" s="14"/>
      <c r="AY4" s="20"/>
    </row>
    <row r="5" spans="2:51" ht="64.5" customHeight="1">
      <c r="B5" s="21" t="s">
        <v>9</v>
      </c>
      <c r="C5" s="22"/>
      <c r="D5" s="22"/>
      <c r="E5" s="22"/>
      <c r="F5" s="22"/>
      <c r="G5" s="23"/>
      <c r="H5" s="24" t="s">
        <v>419</v>
      </c>
      <c r="I5" s="25"/>
      <c r="J5" s="25"/>
      <c r="K5" s="25"/>
      <c r="L5" s="25"/>
      <c r="M5" s="25"/>
      <c r="N5" s="25"/>
      <c r="O5" s="25"/>
      <c r="P5" s="25"/>
      <c r="Q5" s="25"/>
      <c r="R5" s="25"/>
      <c r="S5" s="25"/>
      <c r="T5" s="25"/>
      <c r="U5" s="25"/>
      <c r="V5" s="25"/>
      <c r="W5" s="26"/>
      <c r="X5" s="26"/>
      <c r="Y5" s="26"/>
      <c r="Z5" s="27" t="s">
        <v>11</v>
      </c>
      <c r="AA5" s="28"/>
      <c r="AB5" s="28"/>
      <c r="AC5" s="28"/>
      <c r="AD5" s="28"/>
      <c r="AE5" s="29"/>
      <c r="AF5" s="1407"/>
      <c r="AG5" s="1408"/>
      <c r="AH5" s="1408"/>
      <c r="AI5" s="1408"/>
      <c r="AJ5" s="1408"/>
      <c r="AK5" s="1408"/>
      <c r="AL5" s="1408"/>
      <c r="AM5" s="1408"/>
      <c r="AN5" s="1408"/>
      <c r="AO5" s="1408"/>
      <c r="AP5" s="1408"/>
      <c r="AQ5" s="1409"/>
      <c r="AR5" s="1410" t="s">
        <v>420</v>
      </c>
      <c r="AS5" s="1411"/>
      <c r="AT5" s="1411"/>
      <c r="AU5" s="1411"/>
      <c r="AV5" s="1411"/>
      <c r="AW5" s="1411"/>
      <c r="AX5" s="1411"/>
      <c r="AY5" s="1412"/>
    </row>
    <row r="6" spans="2:51" ht="30.8" customHeight="1">
      <c r="B6" s="36" t="s">
        <v>13</v>
      </c>
      <c r="C6" s="37"/>
      <c r="D6" s="37"/>
      <c r="E6" s="37"/>
      <c r="F6" s="37"/>
      <c r="G6" s="37"/>
      <c r="H6" s="1413" t="s">
        <v>328</v>
      </c>
      <c r="I6" s="26"/>
      <c r="J6" s="26"/>
      <c r="K6" s="26"/>
      <c r="L6" s="26"/>
      <c r="M6" s="26"/>
      <c r="N6" s="26"/>
      <c r="O6" s="26"/>
      <c r="P6" s="26"/>
      <c r="Q6" s="26"/>
      <c r="R6" s="26"/>
      <c r="S6" s="26"/>
      <c r="T6" s="26"/>
      <c r="U6" s="26"/>
      <c r="V6" s="26"/>
      <c r="W6" s="26"/>
      <c r="X6" s="26"/>
      <c r="Y6" s="26"/>
      <c r="Z6" s="39" t="s">
        <v>15</v>
      </c>
      <c r="AA6" s="40"/>
      <c r="AB6" s="40"/>
      <c r="AC6" s="40"/>
      <c r="AD6" s="40"/>
      <c r="AE6" s="41"/>
      <c r="AF6" s="1414" t="s">
        <v>421</v>
      </c>
      <c r="AG6" s="1414"/>
      <c r="AH6" s="1414"/>
      <c r="AI6" s="1414"/>
      <c r="AJ6" s="1414"/>
      <c r="AK6" s="1414"/>
      <c r="AL6" s="1414"/>
      <c r="AM6" s="1414"/>
      <c r="AN6" s="1414"/>
      <c r="AO6" s="1414"/>
      <c r="AP6" s="1414"/>
      <c r="AQ6" s="1414"/>
      <c r="AR6" s="26"/>
      <c r="AS6" s="26"/>
      <c r="AT6" s="26"/>
      <c r="AU6" s="26"/>
      <c r="AV6" s="26"/>
      <c r="AW6" s="26"/>
      <c r="AX6" s="26"/>
      <c r="AY6" s="1415"/>
    </row>
    <row r="7" spans="2:51" ht="18" customHeight="1">
      <c r="B7" s="45" t="s">
        <v>17</v>
      </c>
      <c r="C7" s="46"/>
      <c r="D7" s="46"/>
      <c r="E7" s="46"/>
      <c r="F7" s="46"/>
      <c r="G7" s="46"/>
      <c r="H7" s="1416" t="s">
        <v>422</v>
      </c>
      <c r="I7" s="1417"/>
      <c r="J7" s="1417"/>
      <c r="K7" s="1417"/>
      <c r="L7" s="1417"/>
      <c r="M7" s="1417"/>
      <c r="N7" s="1417"/>
      <c r="O7" s="1417"/>
      <c r="P7" s="1417"/>
      <c r="Q7" s="1417"/>
      <c r="R7" s="1417"/>
      <c r="S7" s="1417"/>
      <c r="T7" s="1417"/>
      <c r="U7" s="1417"/>
      <c r="V7" s="1417"/>
      <c r="W7" s="49"/>
      <c r="X7" s="49"/>
      <c r="Y7" s="49"/>
      <c r="Z7" s="50" t="s">
        <v>423</v>
      </c>
      <c r="AA7" s="26"/>
      <c r="AB7" s="26"/>
      <c r="AC7" s="26"/>
      <c r="AD7" s="26"/>
      <c r="AE7" s="51"/>
      <c r="AF7" s="1418" t="s">
        <v>424</v>
      </c>
      <c r="AG7" s="1419"/>
      <c r="AH7" s="1419"/>
      <c r="AI7" s="1419"/>
      <c r="AJ7" s="1419"/>
      <c r="AK7" s="1419"/>
      <c r="AL7" s="1419"/>
      <c r="AM7" s="1419"/>
      <c r="AN7" s="1419"/>
      <c r="AO7" s="1419"/>
      <c r="AP7" s="1419"/>
      <c r="AQ7" s="1419"/>
      <c r="AR7" s="1419"/>
      <c r="AS7" s="1419"/>
      <c r="AT7" s="1419"/>
      <c r="AU7" s="1419"/>
      <c r="AV7" s="1419"/>
      <c r="AW7" s="1419"/>
      <c r="AX7" s="1419"/>
      <c r="AY7" s="1420"/>
    </row>
    <row r="8" spans="2:51" ht="24.05" customHeight="1">
      <c r="B8" s="55"/>
      <c r="C8" s="56"/>
      <c r="D8" s="56"/>
      <c r="E8" s="56"/>
      <c r="F8" s="56"/>
      <c r="G8" s="56"/>
      <c r="H8" s="1421"/>
      <c r="I8" s="1422"/>
      <c r="J8" s="1422"/>
      <c r="K8" s="1422"/>
      <c r="L8" s="1422"/>
      <c r="M8" s="1422"/>
      <c r="N8" s="1422"/>
      <c r="O8" s="1422"/>
      <c r="P8" s="1422"/>
      <c r="Q8" s="1422"/>
      <c r="R8" s="1422"/>
      <c r="S8" s="1422"/>
      <c r="T8" s="1422"/>
      <c r="U8" s="1422"/>
      <c r="V8" s="1422"/>
      <c r="W8" s="59"/>
      <c r="X8" s="59"/>
      <c r="Y8" s="59"/>
      <c r="Z8" s="60"/>
      <c r="AA8" s="26"/>
      <c r="AB8" s="26"/>
      <c r="AC8" s="26"/>
      <c r="AD8" s="26"/>
      <c r="AE8" s="51"/>
      <c r="AF8" s="1423"/>
      <c r="AG8" s="1423"/>
      <c r="AH8" s="1423"/>
      <c r="AI8" s="1423"/>
      <c r="AJ8" s="1423"/>
      <c r="AK8" s="1423"/>
      <c r="AL8" s="1423"/>
      <c r="AM8" s="1423"/>
      <c r="AN8" s="1423"/>
      <c r="AO8" s="1423"/>
      <c r="AP8" s="1423"/>
      <c r="AQ8" s="1423"/>
      <c r="AR8" s="1423"/>
      <c r="AS8" s="1423"/>
      <c r="AT8" s="1423"/>
      <c r="AU8" s="1423"/>
      <c r="AV8" s="1423"/>
      <c r="AW8" s="1423"/>
      <c r="AX8" s="1423"/>
      <c r="AY8" s="1424"/>
    </row>
    <row r="9" spans="2:51" ht="103.75" customHeight="1">
      <c r="B9" s="63" t="s">
        <v>21</v>
      </c>
      <c r="C9" s="64"/>
      <c r="D9" s="64"/>
      <c r="E9" s="64"/>
      <c r="F9" s="64"/>
      <c r="G9" s="64"/>
      <c r="H9" s="1425" t="s">
        <v>425</v>
      </c>
      <c r="I9" s="1426"/>
      <c r="J9" s="1426"/>
      <c r="K9" s="1426"/>
      <c r="L9" s="1426"/>
      <c r="M9" s="1426"/>
      <c r="N9" s="1426"/>
      <c r="O9" s="1426"/>
      <c r="P9" s="1426"/>
      <c r="Q9" s="1426"/>
      <c r="R9" s="1426"/>
      <c r="S9" s="1426"/>
      <c r="T9" s="1426"/>
      <c r="U9" s="1426"/>
      <c r="V9" s="1426"/>
      <c r="W9" s="1426"/>
      <c r="X9" s="1426"/>
      <c r="Y9" s="1426"/>
      <c r="Z9" s="1426"/>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7"/>
    </row>
    <row r="10" spans="2:51" ht="137.30000000000001" customHeight="1">
      <c r="B10" s="63" t="s">
        <v>23</v>
      </c>
      <c r="C10" s="64"/>
      <c r="D10" s="64"/>
      <c r="E10" s="64"/>
      <c r="F10" s="64"/>
      <c r="G10" s="64"/>
      <c r="H10" s="1428" t="s">
        <v>426</v>
      </c>
      <c r="I10" s="1429"/>
      <c r="J10" s="1429"/>
      <c r="K10" s="1429"/>
      <c r="L10" s="1429"/>
      <c r="M10" s="1429"/>
      <c r="N10" s="1429"/>
      <c r="O10" s="1429"/>
      <c r="P10" s="1429"/>
      <c r="Q10" s="1429"/>
      <c r="R10" s="1429"/>
      <c r="S10" s="1429"/>
      <c r="T10" s="1429"/>
      <c r="U10" s="1429"/>
      <c r="V10" s="1429"/>
      <c r="W10" s="1429"/>
      <c r="X10" s="1429"/>
      <c r="Y10" s="1429"/>
      <c r="Z10" s="1429"/>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30"/>
    </row>
    <row r="11" spans="2:51" ht="29.3" customHeight="1">
      <c r="B11" s="63" t="s">
        <v>25</v>
      </c>
      <c r="C11" s="64"/>
      <c r="D11" s="64"/>
      <c r="E11" s="64"/>
      <c r="F11" s="64"/>
      <c r="G11" s="68"/>
      <c r="H11" s="69" t="s">
        <v>335</v>
      </c>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1"/>
    </row>
    <row r="12" spans="2:51" ht="20.95" customHeight="1">
      <c r="B12" s="72" t="s">
        <v>27</v>
      </c>
      <c r="C12" s="73"/>
      <c r="D12" s="73"/>
      <c r="E12" s="73"/>
      <c r="F12" s="73"/>
      <c r="G12" s="74"/>
      <c r="H12" s="75"/>
      <c r="I12" s="76"/>
      <c r="J12" s="76"/>
      <c r="K12" s="76"/>
      <c r="L12" s="76"/>
      <c r="M12" s="76"/>
      <c r="N12" s="76"/>
      <c r="O12" s="76"/>
      <c r="P12" s="76"/>
      <c r="Q12" s="77" t="s">
        <v>28</v>
      </c>
      <c r="R12" s="78"/>
      <c r="S12" s="78"/>
      <c r="T12" s="78"/>
      <c r="U12" s="78"/>
      <c r="V12" s="78"/>
      <c r="W12" s="79"/>
      <c r="X12" s="77" t="s">
        <v>29</v>
      </c>
      <c r="Y12" s="78"/>
      <c r="Z12" s="78"/>
      <c r="AA12" s="78"/>
      <c r="AB12" s="78"/>
      <c r="AC12" s="78"/>
      <c r="AD12" s="79"/>
      <c r="AE12" s="77" t="s">
        <v>30</v>
      </c>
      <c r="AF12" s="78"/>
      <c r="AG12" s="78"/>
      <c r="AH12" s="78"/>
      <c r="AI12" s="78"/>
      <c r="AJ12" s="78"/>
      <c r="AK12" s="79"/>
      <c r="AL12" s="77" t="s">
        <v>31</v>
      </c>
      <c r="AM12" s="78"/>
      <c r="AN12" s="78"/>
      <c r="AO12" s="78"/>
      <c r="AP12" s="78"/>
      <c r="AQ12" s="78"/>
      <c r="AR12" s="79"/>
      <c r="AS12" s="77" t="s">
        <v>32</v>
      </c>
      <c r="AT12" s="78"/>
      <c r="AU12" s="78"/>
      <c r="AV12" s="78"/>
      <c r="AW12" s="78"/>
      <c r="AX12" s="78"/>
      <c r="AY12" s="80"/>
    </row>
    <row r="13" spans="2:51" ht="20.95" customHeight="1">
      <c r="B13" s="81"/>
      <c r="C13" s="82"/>
      <c r="D13" s="82"/>
      <c r="E13" s="82"/>
      <c r="F13" s="82"/>
      <c r="G13" s="83"/>
      <c r="H13" s="84" t="s">
        <v>33</v>
      </c>
      <c r="I13" s="85"/>
      <c r="J13" s="86" t="s">
        <v>34</v>
      </c>
      <c r="K13" s="87"/>
      <c r="L13" s="87"/>
      <c r="M13" s="87"/>
      <c r="N13" s="87"/>
      <c r="O13" s="87"/>
      <c r="P13" s="88"/>
      <c r="Q13" s="89" t="s">
        <v>422</v>
      </c>
      <c r="R13" s="89"/>
      <c r="S13" s="89"/>
      <c r="T13" s="89"/>
      <c r="U13" s="89"/>
      <c r="V13" s="89"/>
      <c r="W13" s="89"/>
      <c r="X13" s="89" t="s">
        <v>422</v>
      </c>
      <c r="Y13" s="89"/>
      <c r="Z13" s="89"/>
      <c r="AA13" s="89"/>
      <c r="AB13" s="89"/>
      <c r="AC13" s="89"/>
      <c r="AD13" s="89"/>
      <c r="AE13" s="1431" t="s">
        <v>422</v>
      </c>
      <c r="AF13" s="89"/>
      <c r="AG13" s="89"/>
      <c r="AH13" s="89"/>
      <c r="AI13" s="89"/>
      <c r="AJ13" s="89"/>
      <c r="AK13" s="89"/>
      <c r="AL13" s="89" t="s">
        <v>427</v>
      </c>
      <c r="AM13" s="89"/>
      <c r="AN13" s="89"/>
      <c r="AO13" s="89"/>
      <c r="AP13" s="89"/>
      <c r="AQ13" s="89"/>
      <c r="AR13" s="89"/>
      <c r="AS13" s="89" t="s">
        <v>422</v>
      </c>
      <c r="AT13" s="89"/>
      <c r="AU13" s="89"/>
      <c r="AV13" s="89"/>
      <c r="AW13" s="89"/>
      <c r="AX13" s="89"/>
      <c r="AY13" s="1432"/>
    </row>
    <row r="14" spans="2:51" ht="20.95" customHeight="1">
      <c r="B14" s="81"/>
      <c r="C14" s="82"/>
      <c r="D14" s="82"/>
      <c r="E14" s="82"/>
      <c r="F14" s="82"/>
      <c r="G14" s="83"/>
      <c r="H14" s="93"/>
      <c r="I14" s="94"/>
      <c r="J14" s="95" t="s">
        <v>36</v>
      </c>
      <c r="K14" s="96"/>
      <c r="L14" s="96"/>
      <c r="M14" s="96"/>
      <c r="N14" s="96"/>
      <c r="O14" s="96"/>
      <c r="P14" s="97"/>
      <c r="Q14" s="98" t="s">
        <v>422</v>
      </c>
      <c r="R14" s="98"/>
      <c r="S14" s="98"/>
      <c r="T14" s="98"/>
      <c r="U14" s="98"/>
      <c r="V14" s="98"/>
      <c r="W14" s="98"/>
      <c r="X14" s="98" t="s">
        <v>422</v>
      </c>
      <c r="Y14" s="98"/>
      <c r="Z14" s="98"/>
      <c r="AA14" s="98"/>
      <c r="AB14" s="98"/>
      <c r="AC14" s="98"/>
      <c r="AD14" s="98"/>
      <c r="AE14" s="1433" t="s">
        <v>428</v>
      </c>
      <c r="AF14" s="1434"/>
      <c r="AG14" s="1434"/>
      <c r="AH14" s="1434"/>
      <c r="AI14" s="1434"/>
      <c r="AJ14" s="1434"/>
      <c r="AK14" s="1435"/>
      <c r="AL14" s="98" t="s">
        <v>422</v>
      </c>
      <c r="AM14" s="98"/>
      <c r="AN14" s="98"/>
      <c r="AO14" s="98"/>
      <c r="AP14" s="98"/>
      <c r="AQ14" s="98"/>
      <c r="AR14" s="98"/>
      <c r="AS14" s="103"/>
      <c r="AT14" s="103"/>
      <c r="AU14" s="103"/>
      <c r="AV14" s="103"/>
      <c r="AW14" s="103"/>
      <c r="AX14" s="103"/>
      <c r="AY14" s="104"/>
    </row>
    <row r="15" spans="2:51" ht="24.75" customHeight="1">
      <c r="B15" s="81"/>
      <c r="C15" s="82"/>
      <c r="D15" s="82"/>
      <c r="E15" s="82"/>
      <c r="F15" s="82"/>
      <c r="G15" s="83"/>
      <c r="H15" s="93"/>
      <c r="I15" s="94"/>
      <c r="J15" s="95" t="s">
        <v>38</v>
      </c>
      <c r="K15" s="96"/>
      <c r="L15" s="96"/>
      <c r="M15" s="96"/>
      <c r="N15" s="96"/>
      <c r="O15" s="96"/>
      <c r="P15" s="97"/>
      <c r="Q15" s="98" t="s">
        <v>422</v>
      </c>
      <c r="R15" s="98"/>
      <c r="S15" s="98"/>
      <c r="T15" s="98"/>
      <c r="U15" s="98"/>
      <c r="V15" s="98"/>
      <c r="W15" s="98"/>
      <c r="X15" s="98" t="s">
        <v>422</v>
      </c>
      <c r="Y15" s="98"/>
      <c r="Z15" s="98"/>
      <c r="AA15" s="98"/>
      <c r="AB15" s="98"/>
      <c r="AC15" s="98"/>
      <c r="AD15" s="98"/>
      <c r="AE15" s="1436">
        <v>-1721</v>
      </c>
      <c r="AF15" s="1436"/>
      <c r="AG15" s="1436"/>
      <c r="AH15" s="1436"/>
      <c r="AI15" s="1436"/>
      <c r="AJ15" s="1436"/>
      <c r="AK15" s="1436"/>
      <c r="AL15" s="1437">
        <v>1721</v>
      </c>
      <c r="AM15" s="98"/>
      <c r="AN15" s="98"/>
      <c r="AO15" s="98"/>
      <c r="AP15" s="98"/>
      <c r="AQ15" s="98"/>
      <c r="AR15" s="98"/>
      <c r="AS15" s="103"/>
      <c r="AT15" s="103"/>
      <c r="AU15" s="103"/>
      <c r="AV15" s="103"/>
      <c r="AW15" s="103"/>
      <c r="AX15" s="103"/>
      <c r="AY15" s="104"/>
    </row>
    <row r="16" spans="2:51" ht="24.75" customHeight="1">
      <c r="B16" s="81"/>
      <c r="C16" s="82"/>
      <c r="D16" s="82"/>
      <c r="E16" s="82"/>
      <c r="F16" s="82"/>
      <c r="G16" s="83"/>
      <c r="H16" s="105"/>
      <c r="I16" s="106"/>
      <c r="J16" s="107" t="s">
        <v>39</v>
      </c>
      <c r="K16" s="108"/>
      <c r="L16" s="108"/>
      <c r="M16" s="108"/>
      <c r="N16" s="108"/>
      <c r="O16" s="108"/>
      <c r="P16" s="109"/>
      <c r="Q16" s="110" t="s">
        <v>280</v>
      </c>
      <c r="R16" s="110"/>
      <c r="S16" s="110"/>
      <c r="T16" s="110"/>
      <c r="U16" s="110"/>
      <c r="V16" s="110"/>
      <c r="W16" s="110"/>
      <c r="X16" s="110" t="s">
        <v>280</v>
      </c>
      <c r="Y16" s="110"/>
      <c r="Z16" s="110"/>
      <c r="AA16" s="110"/>
      <c r="AB16" s="110"/>
      <c r="AC16" s="110"/>
      <c r="AD16" s="110"/>
      <c r="AE16" s="1438">
        <v>12.2</v>
      </c>
      <c r="AF16" s="110"/>
      <c r="AG16" s="110"/>
      <c r="AH16" s="110"/>
      <c r="AI16" s="110"/>
      <c r="AJ16" s="110"/>
      <c r="AK16" s="110"/>
      <c r="AL16" s="1438">
        <f>25.117+1721</f>
        <v>1746.117</v>
      </c>
      <c r="AM16" s="110"/>
      <c r="AN16" s="110"/>
      <c r="AO16" s="110"/>
      <c r="AP16" s="110"/>
      <c r="AQ16" s="110"/>
      <c r="AR16" s="110"/>
      <c r="AS16" s="110" t="s">
        <v>422</v>
      </c>
      <c r="AT16" s="110"/>
      <c r="AU16" s="110"/>
      <c r="AV16" s="110"/>
      <c r="AW16" s="110"/>
      <c r="AX16" s="110"/>
      <c r="AY16" s="1439"/>
    </row>
    <row r="17" spans="2:51" ht="24.75" customHeight="1">
      <c r="B17" s="81"/>
      <c r="C17" s="82"/>
      <c r="D17" s="82"/>
      <c r="E17" s="82"/>
      <c r="F17" s="82"/>
      <c r="G17" s="83"/>
      <c r="H17" s="116" t="s">
        <v>40</v>
      </c>
      <c r="I17" s="117"/>
      <c r="J17" s="117"/>
      <c r="K17" s="117"/>
      <c r="L17" s="117"/>
      <c r="M17" s="117"/>
      <c r="N17" s="117"/>
      <c r="O17" s="117"/>
      <c r="P17" s="117"/>
      <c r="Q17" s="118" t="s">
        <v>422</v>
      </c>
      <c r="R17" s="118"/>
      <c r="S17" s="118"/>
      <c r="T17" s="118"/>
      <c r="U17" s="118"/>
      <c r="V17" s="118"/>
      <c r="W17" s="118"/>
      <c r="X17" s="118" t="s">
        <v>422</v>
      </c>
      <c r="Y17" s="118"/>
      <c r="Z17" s="118"/>
      <c r="AA17" s="118"/>
      <c r="AB17" s="118"/>
      <c r="AC17" s="118"/>
      <c r="AD17" s="118"/>
      <c r="AE17" s="1440">
        <v>8.9740000000000002</v>
      </c>
      <c r="AF17" s="118"/>
      <c r="AG17" s="118"/>
      <c r="AH17" s="118"/>
      <c r="AI17" s="118"/>
      <c r="AJ17" s="118"/>
      <c r="AK17" s="118"/>
      <c r="AL17" s="120"/>
      <c r="AM17" s="120"/>
      <c r="AN17" s="120"/>
      <c r="AO17" s="120"/>
      <c r="AP17" s="120"/>
      <c r="AQ17" s="120"/>
      <c r="AR17" s="120"/>
      <c r="AS17" s="120"/>
      <c r="AT17" s="120"/>
      <c r="AU17" s="120"/>
      <c r="AV17" s="120"/>
      <c r="AW17" s="120"/>
      <c r="AX17" s="120"/>
      <c r="AY17" s="121"/>
    </row>
    <row r="18" spans="2:51" ht="24.75" customHeight="1">
      <c r="B18" s="122"/>
      <c r="C18" s="123"/>
      <c r="D18" s="123"/>
      <c r="E18" s="123"/>
      <c r="F18" s="123"/>
      <c r="G18" s="124"/>
      <c r="H18" s="116" t="s">
        <v>41</v>
      </c>
      <c r="I18" s="117"/>
      <c r="J18" s="117"/>
      <c r="K18" s="117"/>
      <c r="L18" s="117"/>
      <c r="M18" s="117"/>
      <c r="N18" s="117"/>
      <c r="O18" s="117"/>
      <c r="P18" s="117"/>
      <c r="Q18" s="118" t="s">
        <v>422</v>
      </c>
      <c r="R18" s="118"/>
      <c r="S18" s="118"/>
      <c r="T18" s="118"/>
      <c r="U18" s="118"/>
      <c r="V18" s="118"/>
      <c r="W18" s="118"/>
      <c r="X18" s="118" t="s">
        <v>422</v>
      </c>
      <c r="Y18" s="118"/>
      <c r="Z18" s="118"/>
      <c r="AA18" s="118"/>
      <c r="AB18" s="118"/>
      <c r="AC18" s="118"/>
      <c r="AD18" s="118"/>
      <c r="AE18" s="1437" t="str">
        <f>ROUND(AE17/AE16%,)&amp;" %"</f>
        <v>74 %</v>
      </c>
      <c r="AF18" s="98"/>
      <c r="AG18" s="98"/>
      <c r="AH18" s="98"/>
      <c r="AI18" s="98"/>
      <c r="AJ18" s="98"/>
      <c r="AK18" s="98"/>
      <c r="AL18" s="120"/>
      <c r="AM18" s="120"/>
      <c r="AN18" s="120"/>
      <c r="AO18" s="120"/>
      <c r="AP18" s="120"/>
      <c r="AQ18" s="120"/>
      <c r="AR18" s="120"/>
      <c r="AS18" s="120"/>
      <c r="AT18" s="120"/>
      <c r="AU18" s="120"/>
      <c r="AV18" s="120"/>
      <c r="AW18" s="120"/>
      <c r="AX18" s="120"/>
      <c r="AY18" s="121"/>
    </row>
    <row r="19" spans="2:51" ht="31.75" customHeight="1">
      <c r="B19" s="126" t="s">
        <v>43</v>
      </c>
      <c r="C19" s="127"/>
      <c r="D19" s="127"/>
      <c r="E19" s="127"/>
      <c r="F19" s="127"/>
      <c r="G19" s="128"/>
      <c r="H19" s="129" t="s">
        <v>44</v>
      </c>
      <c r="I19" s="78"/>
      <c r="J19" s="78"/>
      <c r="K19" s="78"/>
      <c r="L19" s="78"/>
      <c r="M19" s="78"/>
      <c r="N19" s="78"/>
      <c r="O19" s="78"/>
      <c r="P19" s="78"/>
      <c r="Q19" s="78"/>
      <c r="R19" s="78"/>
      <c r="S19" s="78"/>
      <c r="T19" s="78"/>
      <c r="U19" s="78"/>
      <c r="V19" s="78"/>
      <c r="W19" s="78"/>
      <c r="X19" s="78"/>
      <c r="Y19" s="79"/>
      <c r="Z19" s="130"/>
      <c r="AA19" s="131"/>
      <c r="AB19" s="132"/>
      <c r="AC19" s="77" t="s">
        <v>45</v>
      </c>
      <c r="AD19" s="78"/>
      <c r="AE19" s="79"/>
      <c r="AF19" s="133" t="s">
        <v>28</v>
      </c>
      <c r="AG19" s="133"/>
      <c r="AH19" s="133"/>
      <c r="AI19" s="133"/>
      <c r="AJ19" s="133"/>
      <c r="AK19" s="133" t="s">
        <v>29</v>
      </c>
      <c r="AL19" s="133"/>
      <c r="AM19" s="133"/>
      <c r="AN19" s="133"/>
      <c r="AO19" s="133"/>
      <c r="AP19" s="133" t="s">
        <v>30</v>
      </c>
      <c r="AQ19" s="133"/>
      <c r="AR19" s="133"/>
      <c r="AS19" s="133"/>
      <c r="AT19" s="133"/>
      <c r="AU19" s="134" t="s">
        <v>429</v>
      </c>
      <c r="AV19" s="133"/>
      <c r="AW19" s="133"/>
      <c r="AX19" s="133"/>
      <c r="AY19" s="135"/>
    </row>
    <row r="20" spans="2:51" ht="32.25" customHeight="1">
      <c r="B20" s="136"/>
      <c r="C20" s="127"/>
      <c r="D20" s="127"/>
      <c r="E20" s="127"/>
      <c r="F20" s="127"/>
      <c r="G20" s="128"/>
      <c r="H20" s="1441" t="s">
        <v>430</v>
      </c>
      <c r="I20" s="426"/>
      <c r="J20" s="426"/>
      <c r="K20" s="426"/>
      <c r="L20" s="426"/>
      <c r="M20" s="426"/>
      <c r="N20" s="426"/>
      <c r="O20" s="426"/>
      <c r="P20" s="426"/>
      <c r="Q20" s="426"/>
      <c r="R20" s="426"/>
      <c r="S20" s="426"/>
      <c r="T20" s="426"/>
      <c r="U20" s="426"/>
      <c r="V20" s="426"/>
      <c r="W20" s="426"/>
      <c r="X20" s="426"/>
      <c r="Y20" s="1442"/>
      <c r="Z20" s="1443" t="s">
        <v>213</v>
      </c>
      <c r="AA20" s="1444"/>
      <c r="AB20" s="1445"/>
      <c r="AC20" s="143" t="s">
        <v>431</v>
      </c>
      <c r="AD20" s="143"/>
      <c r="AE20" s="143"/>
      <c r="AF20" s="144" t="s">
        <v>432</v>
      </c>
      <c r="AG20" s="144"/>
      <c r="AH20" s="144"/>
      <c r="AI20" s="144"/>
      <c r="AJ20" s="144"/>
      <c r="AK20" s="144" t="s">
        <v>432</v>
      </c>
      <c r="AL20" s="144"/>
      <c r="AM20" s="144"/>
      <c r="AN20" s="144"/>
      <c r="AO20" s="144"/>
      <c r="AP20" s="144" t="s">
        <v>432</v>
      </c>
      <c r="AQ20" s="144"/>
      <c r="AR20" s="144"/>
      <c r="AS20" s="144"/>
      <c r="AT20" s="144"/>
      <c r="AU20" s="144">
        <v>10</v>
      </c>
      <c r="AV20" s="144"/>
      <c r="AW20" s="144"/>
      <c r="AX20" s="144"/>
      <c r="AY20" s="1446"/>
    </row>
    <row r="21" spans="2:51" ht="32.25" customHeight="1">
      <c r="B21" s="148"/>
      <c r="C21" s="149"/>
      <c r="D21" s="149"/>
      <c r="E21" s="149"/>
      <c r="F21" s="149"/>
      <c r="G21" s="150"/>
      <c r="H21" s="1447"/>
      <c r="I21" s="196"/>
      <c r="J21" s="196"/>
      <c r="K21" s="196"/>
      <c r="L21" s="196"/>
      <c r="M21" s="196"/>
      <c r="N21" s="196"/>
      <c r="O21" s="196"/>
      <c r="P21" s="196"/>
      <c r="Q21" s="196"/>
      <c r="R21" s="196"/>
      <c r="S21" s="196"/>
      <c r="T21" s="196"/>
      <c r="U21" s="196"/>
      <c r="V21" s="196"/>
      <c r="W21" s="196"/>
      <c r="X21" s="196"/>
      <c r="Y21" s="197"/>
      <c r="Z21" s="77" t="s">
        <v>52</v>
      </c>
      <c r="AA21" s="78"/>
      <c r="AB21" s="79"/>
      <c r="AC21" s="154" t="s">
        <v>431</v>
      </c>
      <c r="AD21" s="154"/>
      <c r="AE21" s="154"/>
      <c r="AF21" s="144" t="s">
        <v>432</v>
      </c>
      <c r="AG21" s="144"/>
      <c r="AH21" s="144"/>
      <c r="AI21" s="144"/>
      <c r="AJ21" s="144"/>
      <c r="AK21" s="154" t="s">
        <v>432</v>
      </c>
      <c r="AL21" s="154"/>
      <c r="AM21" s="154"/>
      <c r="AN21" s="154"/>
      <c r="AO21" s="154"/>
      <c r="AP21" s="154" t="s">
        <v>432</v>
      </c>
      <c r="AQ21" s="154"/>
      <c r="AR21" s="154"/>
      <c r="AS21" s="154"/>
      <c r="AT21" s="154"/>
      <c r="AU21" s="1448"/>
      <c r="AV21" s="1448"/>
      <c r="AW21" s="1448"/>
      <c r="AX21" s="1448"/>
      <c r="AY21" s="1449"/>
    </row>
    <row r="22" spans="2:51" ht="31.75" customHeight="1">
      <c r="B22" s="159" t="s">
        <v>54</v>
      </c>
      <c r="C22" s="160"/>
      <c r="D22" s="160"/>
      <c r="E22" s="160"/>
      <c r="F22" s="160"/>
      <c r="G22" s="161"/>
      <c r="H22" s="129" t="s">
        <v>55</v>
      </c>
      <c r="I22" s="78"/>
      <c r="J22" s="78"/>
      <c r="K22" s="78"/>
      <c r="L22" s="78"/>
      <c r="M22" s="78"/>
      <c r="N22" s="78"/>
      <c r="O22" s="78"/>
      <c r="P22" s="78"/>
      <c r="Q22" s="78"/>
      <c r="R22" s="78"/>
      <c r="S22" s="78"/>
      <c r="T22" s="78"/>
      <c r="U22" s="78"/>
      <c r="V22" s="78"/>
      <c r="W22" s="78"/>
      <c r="X22" s="78"/>
      <c r="Y22" s="79"/>
      <c r="Z22" s="130"/>
      <c r="AA22" s="131"/>
      <c r="AB22" s="132"/>
      <c r="AC22" s="77" t="s">
        <v>45</v>
      </c>
      <c r="AD22" s="78"/>
      <c r="AE22" s="79"/>
      <c r="AF22" s="133" t="s">
        <v>28</v>
      </c>
      <c r="AG22" s="133"/>
      <c r="AH22" s="133"/>
      <c r="AI22" s="133"/>
      <c r="AJ22" s="133"/>
      <c r="AK22" s="133" t="s">
        <v>29</v>
      </c>
      <c r="AL22" s="133"/>
      <c r="AM22" s="133"/>
      <c r="AN22" s="133"/>
      <c r="AO22" s="133"/>
      <c r="AP22" s="133" t="s">
        <v>30</v>
      </c>
      <c r="AQ22" s="133"/>
      <c r="AR22" s="133"/>
      <c r="AS22" s="133"/>
      <c r="AT22" s="133"/>
      <c r="AU22" s="1450" t="s">
        <v>56</v>
      </c>
      <c r="AV22" s="1451"/>
      <c r="AW22" s="1451"/>
      <c r="AX22" s="1451"/>
      <c r="AY22" s="1452"/>
    </row>
    <row r="23" spans="2:51" ht="36" customHeight="1">
      <c r="B23" s="166"/>
      <c r="C23" s="167"/>
      <c r="D23" s="167"/>
      <c r="E23" s="167"/>
      <c r="F23" s="167"/>
      <c r="G23" s="168"/>
      <c r="H23" s="1453" t="s">
        <v>433</v>
      </c>
      <c r="I23" s="1454"/>
      <c r="J23" s="1454"/>
      <c r="K23" s="1454"/>
      <c r="L23" s="1454"/>
      <c r="M23" s="1454"/>
      <c r="N23" s="1454"/>
      <c r="O23" s="1454"/>
      <c r="P23" s="1454"/>
      <c r="Q23" s="1454"/>
      <c r="R23" s="1454"/>
      <c r="S23" s="1454"/>
      <c r="T23" s="1454"/>
      <c r="U23" s="1454"/>
      <c r="V23" s="1454"/>
      <c r="W23" s="1454"/>
      <c r="X23" s="1454"/>
      <c r="Y23" s="1455"/>
      <c r="Z23" s="172" t="s">
        <v>58</v>
      </c>
      <c r="AA23" s="173"/>
      <c r="AB23" s="174"/>
      <c r="AC23" s="1456" t="s">
        <v>434</v>
      </c>
      <c r="AD23" s="1457"/>
      <c r="AE23" s="1458"/>
      <c r="AF23" s="154" t="s">
        <v>432</v>
      </c>
      <c r="AG23" s="154"/>
      <c r="AH23" s="154"/>
      <c r="AI23" s="154"/>
      <c r="AJ23" s="154"/>
      <c r="AK23" s="154" t="s">
        <v>432</v>
      </c>
      <c r="AL23" s="154"/>
      <c r="AM23" s="154"/>
      <c r="AN23" s="154"/>
      <c r="AO23" s="154"/>
      <c r="AP23" s="1459" t="s">
        <v>435</v>
      </c>
      <c r="AQ23" s="154"/>
      <c r="AR23" s="154"/>
      <c r="AS23" s="154"/>
      <c r="AT23" s="154"/>
      <c r="AU23" s="1460"/>
      <c r="AV23" s="426"/>
      <c r="AW23" s="426"/>
      <c r="AX23" s="426"/>
      <c r="AY23" s="1461"/>
    </row>
    <row r="24" spans="2:51" ht="36" customHeight="1">
      <c r="B24" s="184"/>
      <c r="C24" s="185"/>
      <c r="D24" s="185"/>
      <c r="E24" s="185"/>
      <c r="F24" s="185"/>
      <c r="G24" s="186"/>
      <c r="H24" s="1462"/>
      <c r="I24" s="1463"/>
      <c r="J24" s="1463"/>
      <c r="K24" s="1463"/>
      <c r="L24" s="1463"/>
      <c r="M24" s="1463"/>
      <c r="N24" s="1463"/>
      <c r="O24" s="1463"/>
      <c r="P24" s="1463"/>
      <c r="Q24" s="1463"/>
      <c r="R24" s="1463"/>
      <c r="S24" s="1463"/>
      <c r="T24" s="1463"/>
      <c r="U24" s="1463"/>
      <c r="V24" s="1463"/>
      <c r="W24" s="1463"/>
      <c r="X24" s="1463"/>
      <c r="Y24" s="1464"/>
      <c r="Z24" s="190"/>
      <c r="AA24" s="191"/>
      <c r="AB24" s="192"/>
      <c r="AC24" s="1465"/>
      <c r="AD24" s="1466"/>
      <c r="AE24" s="1467"/>
      <c r="AF24" s="195"/>
      <c r="AG24" s="196"/>
      <c r="AH24" s="196"/>
      <c r="AI24" s="196"/>
      <c r="AJ24" s="197"/>
      <c r="AK24" s="195" t="s">
        <v>436</v>
      </c>
      <c r="AL24" s="196"/>
      <c r="AM24" s="196"/>
      <c r="AN24" s="196"/>
      <c r="AO24" s="197"/>
      <c r="AP24" s="1468" t="s">
        <v>437</v>
      </c>
      <c r="AQ24" s="196"/>
      <c r="AR24" s="196"/>
      <c r="AS24" s="196"/>
      <c r="AT24" s="197"/>
      <c r="AU24" s="1468" t="s">
        <v>438</v>
      </c>
      <c r="AV24" s="196"/>
      <c r="AW24" s="196"/>
      <c r="AX24" s="196"/>
      <c r="AY24" s="1469"/>
    </row>
    <row r="25" spans="2:51" ht="88.55" customHeight="1">
      <c r="B25" s="159" t="s">
        <v>66</v>
      </c>
      <c r="C25" s="203"/>
      <c r="D25" s="203"/>
      <c r="E25" s="203"/>
      <c r="F25" s="203"/>
      <c r="G25" s="203"/>
      <c r="H25" s="1470" t="s">
        <v>439</v>
      </c>
      <c r="I25" s="1471"/>
      <c r="J25" s="1471"/>
      <c r="K25" s="1471"/>
      <c r="L25" s="1471"/>
      <c r="M25" s="1471"/>
      <c r="N25" s="1471"/>
      <c r="O25" s="1471"/>
      <c r="P25" s="1471"/>
      <c r="Q25" s="1471"/>
      <c r="R25" s="1471"/>
      <c r="S25" s="1471"/>
      <c r="T25" s="1471"/>
      <c r="U25" s="1471"/>
      <c r="V25" s="1471"/>
      <c r="W25" s="1471"/>
      <c r="X25" s="1471"/>
      <c r="Y25" s="1472"/>
      <c r="Z25" s="206" t="s">
        <v>68</v>
      </c>
      <c r="AA25" s="207"/>
      <c r="AB25" s="208"/>
      <c r="AC25" s="1473" t="s">
        <v>440</v>
      </c>
      <c r="AD25" s="1474"/>
      <c r="AE25" s="1474"/>
      <c r="AF25" s="1474"/>
      <c r="AG25" s="1474"/>
      <c r="AH25" s="1474"/>
      <c r="AI25" s="1474"/>
      <c r="AJ25" s="1474"/>
      <c r="AK25" s="1474"/>
      <c r="AL25" s="1474"/>
      <c r="AM25" s="1474"/>
      <c r="AN25" s="1474"/>
      <c r="AO25" s="1474"/>
      <c r="AP25" s="1474"/>
      <c r="AQ25" s="1474"/>
      <c r="AR25" s="1474"/>
      <c r="AS25" s="1474"/>
      <c r="AT25" s="1474"/>
      <c r="AU25" s="1474"/>
      <c r="AV25" s="1474"/>
      <c r="AW25" s="1474"/>
      <c r="AX25" s="1474"/>
      <c r="AY25" s="1475"/>
    </row>
    <row r="26" spans="2:51" ht="23.1" customHeight="1">
      <c r="B26" s="212" t="s">
        <v>70</v>
      </c>
      <c r="C26" s="213"/>
      <c r="D26" s="214" t="s">
        <v>71</v>
      </c>
      <c r="E26" s="215"/>
      <c r="F26" s="215"/>
      <c r="G26" s="215"/>
      <c r="H26" s="215"/>
      <c r="I26" s="215"/>
      <c r="J26" s="215"/>
      <c r="K26" s="215"/>
      <c r="L26" s="216"/>
      <c r="M26" s="217" t="s">
        <v>72</v>
      </c>
      <c r="N26" s="217"/>
      <c r="O26" s="217"/>
      <c r="P26" s="217"/>
      <c r="Q26" s="217"/>
      <c r="R26" s="217"/>
      <c r="S26" s="218" t="s">
        <v>32</v>
      </c>
      <c r="T26" s="218"/>
      <c r="U26" s="218"/>
      <c r="V26" s="218"/>
      <c r="W26" s="218"/>
      <c r="X26" s="218"/>
      <c r="Y26" s="219" t="s">
        <v>73</v>
      </c>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20"/>
    </row>
    <row r="27" spans="2:51" ht="23.1" customHeight="1">
      <c r="B27" s="221"/>
      <c r="C27" s="222"/>
      <c r="D27" s="1476" t="s">
        <v>441</v>
      </c>
      <c r="E27" s="1477"/>
      <c r="F27" s="1477"/>
      <c r="G27" s="1477"/>
      <c r="H27" s="1477"/>
      <c r="I27" s="1477"/>
      <c r="J27" s="1477"/>
      <c r="K27" s="1477"/>
      <c r="L27" s="1478"/>
      <c r="M27" s="1479">
        <v>3.0659999999999998</v>
      </c>
      <c r="N27" s="1479"/>
      <c r="O27" s="1479"/>
      <c r="P27" s="1479"/>
      <c r="Q27" s="1479"/>
      <c r="R27" s="1479"/>
      <c r="S27" s="1160" t="s">
        <v>442</v>
      </c>
      <c r="T27" s="1160"/>
      <c r="U27" s="1160"/>
      <c r="V27" s="1160"/>
      <c r="W27" s="1160"/>
      <c r="X27" s="1160"/>
      <c r="Y27" s="227"/>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9"/>
    </row>
    <row r="28" spans="2:51" ht="23.1" customHeight="1">
      <c r="B28" s="221"/>
      <c r="C28" s="222"/>
      <c r="D28" s="1480" t="s">
        <v>443</v>
      </c>
      <c r="E28" s="1481"/>
      <c r="F28" s="1481"/>
      <c r="G28" s="1481"/>
      <c r="H28" s="1481"/>
      <c r="I28" s="1481"/>
      <c r="J28" s="1481"/>
      <c r="K28" s="1481"/>
      <c r="L28" s="1482"/>
      <c r="M28" s="1483">
        <v>4.0579999999999998</v>
      </c>
      <c r="N28" s="1483"/>
      <c r="O28" s="1483"/>
      <c r="P28" s="1483"/>
      <c r="Q28" s="1483"/>
      <c r="R28" s="1483"/>
      <c r="S28" s="1161" t="s">
        <v>442</v>
      </c>
      <c r="T28" s="1161"/>
      <c r="U28" s="1161"/>
      <c r="V28" s="1161"/>
      <c r="W28" s="1161"/>
      <c r="X28" s="1161"/>
      <c r="Y28" s="233"/>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5"/>
    </row>
    <row r="29" spans="2:51" ht="23.1" customHeight="1">
      <c r="B29" s="221"/>
      <c r="C29" s="222"/>
      <c r="D29" s="1480" t="s">
        <v>444</v>
      </c>
      <c r="E29" s="1481"/>
      <c r="F29" s="1481"/>
      <c r="G29" s="1481"/>
      <c r="H29" s="1481"/>
      <c r="I29" s="1481"/>
      <c r="J29" s="1481"/>
      <c r="K29" s="1481"/>
      <c r="L29" s="1482"/>
      <c r="M29" s="1483">
        <v>4.0640000000000001</v>
      </c>
      <c r="N29" s="1483"/>
      <c r="O29" s="1483"/>
      <c r="P29" s="1483"/>
      <c r="Q29" s="1483"/>
      <c r="R29" s="1483"/>
      <c r="S29" s="1161" t="s">
        <v>442</v>
      </c>
      <c r="T29" s="1161"/>
      <c r="U29" s="1161"/>
      <c r="V29" s="1161"/>
      <c r="W29" s="1161"/>
      <c r="X29" s="1161"/>
      <c r="Y29" s="233"/>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5"/>
    </row>
    <row r="30" spans="2:51" ht="23.1" customHeight="1">
      <c r="B30" s="221"/>
      <c r="C30" s="222"/>
      <c r="D30" s="1480" t="s">
        <v>445</v>
      </c>
      <c r="E30" s="1481"/>
      <c r="F30" s="1481"/>
      <c r="G30" s="1481"/>
      <c r="H30" s="1481"/>
      <c r="I30" s="1481"/>
      <c r="J30" s="1481"/>
      <c r="K30" s="1481"/>
      <c r="L30" s="1482"/>
      <c r="M30" s="1483">
        <v>13.734</v>
      </c>
      <c r="N30" s="1483"/>
      <c r="O30" s="1483"/>
      <c r="P30" s="1483"/>
      <c r="Q30" s="1483"/>
      <c r="R30" s="1483"/>
      <c r="S30" s="1161" t="s">
        <v>442</v>
      </c>
      <c r="T30" s="1161"/>
      <c r="U30" s="1161"/>
      <c r="V30" s="1161"/>
      <c r="W30" s="1161"/>
      <c r="X30" s="1161"/>
      <c r="Y30" s="233"/>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5"/>
    </row>
    <row r="31" spans="2:51" ht="23.1" customHeight="1">
      <c r="B31" s="221"/>
      <c r="C31" s="222"/>
      <c r="D31" s="1480" t="s">
        <v>446</v>
      </c>
      <c r="E31" s="1481"/>
      <c r="F31" s="1481"/>
      <c r="G31" s="1481"/>
      <c r="H31" s="1481"/>
      <c r="I31" s="1481"/>
      <c r="J31" s="1481"/>
      <c r="K31" s="1481"/>
      <c r="L31" s="1482"/>
      <c r="M31" s="1483">
        <v>0.19500000000000001</v>
      </c>
      <c r="N31" s="1483"/>
      <c r="O31" s="1483"/>
      <c r="P31" s="1483"/>
      <c r="Q31" s="1483"/>
      <c r="R31" s="1483"/>
      <c r="S31" s="1161" t="s">
        <v>442</v>
      </c>
      <c r="T31" s="1161"/>
      <c r="U31" s="1161"/>
      <c r="V31" s="1161"/>
      <c r="W31" s="1161"/>
      <c r="X31" s="1161"/>
      <c r="Y31" s="233"/>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5"/>
    </row>
    <row r="32" spans="2:51" ht="23.1" customHeight="1">
      <c r="B32" s="221"/>
      <c r="C32" s="222"/>
      <c r="D32" s="237"/>
      <c r="E32" s="238"/>
      <c r="F32" s="238"/>
      <c r="G32" s="238"/>
      <c r="H32" s="238"/>
      <c r="I32" s="238"/>
      <c r="J32" s="238"/>
      <c r="K32" s="238"/>
      <c r="L32" s="239"/>
      <c r="M32" s="1484"/>
      <c r="N32" s="1484"/>
      <c r="O32" s="1484"/>
      <c r="P32" s="1484"/>
      <c r="Q32" s="1484"/>
      <c r="R32" s="1484"/>
      <c r="S32" s="1161"/>
      <c r="T32" s="1161"/>
      <c r="U32" s="1161"/>
      <c r="V32" s="1161"/>
      <c r="W32" s="1161"/>
      <c r="X32" s="1161"/>
      <c r="Y32" s="233"/>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5"/>
    </row>
    <row r="33" spans="1:70" ht="23.1" customHeight="1">
      <c r="B33" s="221"/>
      <c r="C33" s="222"/>
      <c r="D33" s="240"/>
      <c r="E33" s="241"/>
      <c r="F33" s="241"/>
      <c r="G33" s="241"/>
      <c r="H33" s="241"/>
      <c r="I33" s="241"/>
      <c r="J33" s="241"/>
      <c r="K33" s="241"/>
      <c r="L33" s="242"/>
      <c r="M33" s="1485"/>
      <c r="N33" s="1485"/>
      <c r="O33" s="1485"/>
      <c r="P33" s="1485"/>
      <c r="Q33" s="1485"/>
      <c r="R33" s="1485"/>
      <c r="S33" s="1174"/>
      <c r="T33" s="1174"/>
      <c r="U33" s="1174"/>
      <c r="V33" s="1174"/>
      <c r="W33" s="1174"/>
      <c r="X33" s="1174"/>
      <c r="Y33" s="233"/>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5"/>
    </row>
    <row r="34" spans="1:70" ht="23.1" customHeight="1">
      <c r="B34" s="244"/>
      <c r="C34" s="245"/>
      <c r="D34" s="246" t="s">
        <v>39</v>
      </c>
      <c r="E34" s="247"/>
      <c r="F34" s="247"/>
      <c r="G34" s="247"/>
      <c r="H34" s="247"/>
      <c r="I34" s="247"/>
      <c r="J34" s="247"/>
      <c r="K34" s="247"/>
      <c r="L34" s="248"/>
      <c r="M34" s="1486">
        <f>SUM(M27:R33)</f>
        <v>25.116999999999997</v>
      </c>
      <c r="N34" s="1486"/>
      <c r="O34" s="1486"/>
      <c r="P34" s="1486"/>
      <c r="Q34" s="1486"/>
      <c r="R34" s="1486"/>
      <c r="S34" s="1123" t="s">
        <v>447</v>
      </c>
      <c r="T34" s="1123"/>
      <c r="U34" s="1123"/>
      <c r="V34" s="1123"/>
      <c r="W34" s="1123"/>
      <c r="X34" s="1123"/>
      <c r="Y34" s="250"/>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251"/>
      <c r="AY34" s="252"/>
    </row>
    <row r="35" spans="1:70" ht="2.95" customHeight="1">
      <c r="A35" s="253"/>
      <c r="B35" s="254"/>
      <c r="C35" s="254"/>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row>
    <row r="36" spans="1:70" ht="2.95" customHeight="1" thickBot="1">
      <c r="A36" s="253"/>
      <c r="B36" s="256"/>
      <c r="C36" s="256"/>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row>
    <row r="37" spans="1:70" ht="20.95" hidden="1" customHeight="1">
      <c r="B37" s="258" t="s">
        <v>76</v>
      </c>
      <c r="C37" s="259"/>
      <c r="D37" s="260" t="s">
        <v>77</v>
      </c>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261"/>
    </row>
    <row r="38" spans="1:70" ht="203.25" hidden="1" customHeight="1">
      <c r="B38" s="258"/>
      <c r="C38" s="259"/>
      <c r="D38" s="262" t="s">
        <v>78</v>
      </c>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4"/>
    </row>
    <row r="39" spans="1:70" ht="20.3" hidden="1" customHeight="1">
      <c r="B39" s="258"/>
      <c r="C39" s="259"/>
      <c r="D39" s="265" t="s">
        <v>79</v>
      </c>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7"/>
    </row>
    <row r="40" spans="1:70" ht="100.5" hidden="1" customHeight="1" thickBot="1">
      <c r="B40" s="268"/>
      <c r="C40" s="269"/>
      <c r="D40" s="270"/>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1"/>
      <c r="AM40" s="271"/>
      <c r="AN40" s="271"/>
      <c r="AO40" s="271"/>
      <c r="AP40" s="271"/>
      <c r="AQ40" s="271"/>
      <c r="AR40" s="271"/>
      <c r="AS40" s="271"/>
      <c r="AT40" s="271"/>
      <c r="AU40" s="271"/>
      <c r="AV40" s="271"/>
      <c r="AW40" s="271"/>
      <c r="AX40" s="271"/>
      <c r="AY40" s="272"/>
    </row>
    <row r="41" spans="1:70" ht="20.95" hidden="1" customHeight="1">
      <c r="A41" s="273"/>
      <c r="B41" s="274"/>
      <c r="C41" s="275"/>
      <c r="D41" s="276" t="s">
        <v>80</v>
      </c>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8"/>
    </row>
    <row r="42" spans="1:70" ht="136" hidden="1" customHeight="1">
      <c r="A42" s="273"/>
      <c r="B42" s="279"/>
      <c r="C42" s="280"/>
      <c r="D42" s="281"/>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3"/>
    </row>
    <row r="43" spans="1:70" ht="20.95" customHeight="1">
      <c r="A43" s="273"/>
      <c r="B43" s="284" t="s">
        <v>81</v>
      </c>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c r="AT43" s="285"/>
      <c r="AU43" s="285"/>
      <c r="AV43" s="285"/>
      <c r="AW43" s="285"/>
      <c r="AX43" s="285"/>
      <c r="AY43" s="286"/>
    </row>
    <row r="44" spans="1:70" ht="20.95" customHeight="1">
      <c r="A44" s="273"/>
      <c r="B44" s="279"/>
      <c r="C44" s="280"/>
      <c r="D44" s="287" t="s">
        <v>82</v>
      </c>
      <c r="E44" s="288"/>
      <c r="F44" s="288"/>
      <c r="G44" s="288"/>
      <c r="H44" s="289" t="s">
        <v>83</v>
      </c>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90"/>
      <c r="AH44" s="289" t="s">
        <v>84</v>
      </c>
      <c r="AI44" s="288"/>
      <c r="AJ44" s="288"/>
      <c r="AK44" s="288"/>
      <c r="AL44" s="288"/>
      <c r="AM44" s="288"/>
      <c r="AN44" s="288"/>
      <c r="AO44" s="288"/>
      <c r="AP44" s="288"/>
      <c r="AQ44" s="288"/>
      <c r="AR44" s="288"/>
      <c r="AS44" s="288"/>
      <c r="AT44" s="288"/>
      <c r="AU44" s="288"/>
      <c r="AV44" s="288"/>
      <c r="AW44" s="288"/>
      <c r="AX44" s="288"/>
      <c r="AY44" s="291"/>
    </row>
    <row r="45" spans="1:70" ht="16.55" customHeight="1">
      <c r="A45" s="273"/>
      <c r="B45" s="292" t="s">
        <v>85</v>
      </c>
      <c r="C45" s="293"/>
      <c r="D45" s="294" t="s">
        <v>448</v>
      </c>
      <c r="E45" s="295"/>
      <c r="F45" s="295"/>
      <c r="G45" s="296"/>
      <c r="H45" s="297" t="s">
        <v>87</v>
      </c>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c r="AF45" s="298"/>
      <c r="AG45" s="299"/>
      <c r="AH45" s="333" t="s">
        <v>449</v>
      </c>
      <c r="AI45" s="334"/>
      <c r="AJ45" s="334"/>
      <c r="AK45" s="334"/>
      <c r="AL45" s="334"/>
      <c r="AM45" s="334"/>
      <c r="AN45" s="334"/>
      <c r="AO45" s="334"/>
      <c r="AP45" s="334"/>
      <c r="AQ45" s="334"/>
      <c r="AR45" s="334"/>
      <c r="AS45" s="334"/>
      <c r="AT45" s="334"/>
      <c r="AU45" s="334"/>
      <c r="AV45" s="334"/>
      <c r="AW45" s="334"/>
      <c r="AX45" s="334"/>
      <c r="AY45" s="335"/>
      <c r="BA45" s="337"/>
      <c r="BB45" s="337"/>
      <c r="BC45" s="337"/>
      <c r="BD45" s="337"/>
      <c r="BE45" s="337"/>
      <c r="BF45" s="337"/>
      <c r="BG45" s="337"/>
      <c r="BH45" s="337"/>
      <c r="BI45" s="337"/>
      <c r="BJ45" s="337"/>
      <c r="BK45" s="337"/>
      <c r="BL45" s="337"/>
      <c r="BM45" s="337"/>
      <c r="BN45" s="337"/>
      <c r="BO45" s="337"/>
      <c r="BP45" s="337"/>
      <c r="BQ45" s="337"/>
      <c r="BR45" s="337"/>
    </row>
    <row r="46" spans="1:70" ht="33.75" customHeight="1">
      <c r="A46" s="273"/>
      <c r="B46" s="302"/>
      <c r="C46" s="303"/>
      <c r="D46" s="304" t="s">
        <v>448</v>
      </c>
      <c r="E46" s="305"/>
      <c r="F46" s="305"/>
      <c r="G46" s="306"/>
      <c r="H46" s="307" t="s">
        <v>88</v>
      </c>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9"/>
      <c r="AH46" s="336"/>
      <c r="AI46" s="337"/>
      <c r="AJ46" s="337"/>
      <c r="AK46" s="337"/>
      <c r="AL46" s="337"/>
      <c r="AM46" s="337"/>
      <c r="AN46" s="337"/>
      <c r="AO46" s="337"/>
      <c r="AP46" s="337"/>
      <c r="AQ46" s="337"/>
      <c r="AR46" s="337"/>
      <c r="AS46" s="337"/>
      <c r="AT46" s="337"/>
      <c r="AU46" s="337"/>
      <c r="AV46" s="337"/>
      <c r="AW46" s="337"/>
      <c r="AX46" s="337"/>
      <c r="AY46" s="338"/>
      <c r="BA46" s="337"/>
      <c r="BB46" s="337"/>
      <c r="BC46" s="337"/>
      <c r="BD46" s="337"/>
      <c r="BE46" s="337"/>
      <c r="BF46" s="337"/>
      <c r="BG46" s="337"/>
      <c r="BH46" s="337"/>
      <c r="BI46" s="337"/>
      <c r="BJ46" s="337"/>
      <c r="BK46" s="337"/>
      <c r="BL46" s="337"/>
      <c r="BM46" s="337"/>
      <c r="BN46" s="337"/>
      <c r="BO46" s="337"/>
      <c r="BP46" s="337"/>
      <c r="BQ46" s="337"/>
      <c r="BR46" s="337"/>
    </row>
    <row r="47" spans="1:70" ht="16.55" customHeight="1">
      <c r="A47" s="273"/>
      <c r="B47" s="313"/>
      <c r="C47" s="314"/>
      <c r="D47" s="315" t="s">
        <v>448</v>
      </c>
      <c r="E47" s="316"/>
      <c r="F47" s="316"/>
      <c r="G47" s="317"/>
      <c r="H47" s="318" t="s">
        <v>450</v>
      </c>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20"/>
      <c r="AH47" s="352"/>
      <c r="AI47" s="353"/>
      <c r="AJ47" s="353"/>
      <c r="AK47" s="353"/>
      <c r="AL47" s="353"/>
      <c r="AM47" s="353"/>
      <c r="AN47" s="353"/>
      <c r="AO47" s="353"/>
      <c r="AP47" s="353"/>
      <c r="AQ47" s="353"/>
      <c r="AR47" s="353"/>
      <c r="AS47" s="353"/>
      <c r="AT47" s="353"/>
      <c r="AU47" s="353"/>
      <c r="AV47" s="353"/>
      <c r="AW47" s="353"/>
      <c r="AX47" s="353"/>
      <c r="AY47" s="354"/>
      <c r="BA47" s="337"/>
      <c r="BB47" s="337"/>
      <c r="BC47" s="337"/>
      <c r="BD47" s="337"/>
      <c r="BE47" s="337"/>
      <c r="BF47" s="337"/>
      <c r="BG47" s="337"/>
      <c r="BH47" s="337"/>
      <c r="BI47" s="337"/>
      <c r="BJ47" s="337"/>
      <c r="BK47" s="337"/>
      <c r="BL47" s="337"/>
      <c r="BM47" s="337"/>
      <c r="BN47" s="337"/>
      <c r="BO47" s="337"/>
      <c r="BP47" s="337"/>
      <c r="BQ47" s="337"/>
      <c r="BR47" s="337"/>
    </row>
    <row r="48" spans="1:70" ht="128.30000000000001" customHeight="1">
      <c r="A48" s="273"/>
      <c r="B48" s="302" t="s">
        <v>91</v>
      </c>
      <c r="C48" s="303"/>
      <c r="D48" s="321" t="s">
        <v>451</v>
      </c>
      <c r="E48" s="295"/>
      <c r="F48" s="295"/>
      <c r="G48" s="296"/>
      <c r="H48" s="297" t="s">
        <v>92</v>
      </c>
      <c r="I48" s="298"/>
      <c r="J48" s="298"/>
      <c r="K48" s="298"/>
      <c r="L48" s="298"/>
      <c r="M48" s="298"/>
      <c r="N48" s="298"/>
      <c r="O48" s="298"/>
      <c r="P48" s="298"/>
      <c r="Q48" s="298"/>
      <c r="R48" s="298"/>
      <c r="S48" s="298"/>
      <c r="T48" s="298"/>
      <c r="U48" s="298"/>
      <c r="V48" s="298"/>
      <c r="W48" s="298"/>
      <c r="X48" s="298"/>
      <c r="Y48" s="298"/>
      <c r="Z48" s="298"/>
      <c r="AA48" s="298"/>
      <c r="AB48" s="298"/>
      <c r="AC48" s="298"/>
      <c r="AD48" s="298"/>
      <c r="AE48" s="298"/>
      <c r="AF48" s="298"/>
      <c r="AG48" s="299"/>
      <c r="AH48" s="333" t="s">
        <v>452</v>
      </c>
      <c r="AI48" s="334"/>
      <c r="AJ48" s="334"/>
      <c r="AK48" s="334"/>
      <c r="AL48" s="334"/>
      <c r="AM48" s="334"/>
      <c r="AN48" s="334"/>
      <c r="AO48" s="334"/>
      <c r="AP48" s="334"/>
      <c r="AQ48" s="334"/>
      <c r="AR48" s="334"/>
      <c r="AS48" s="334"/>
      <c r="AT48" s="334"/>
      <c r="AU48" s="334"/>
      <c r="AV48" s="334"/>
      <c r="AW48" s="334"/>
      <c r="AX48" s="334"/>
      <c r="AY48" s="335"/>
      <c r="BA48" s="337"/>
      <c r="BB48" s="337"/>
      <c r="BC48" s="337"/>
      <c r="BD48" s="337"/>
      <c r="BE48" s="337"/>
      <c r="BF48" s="337"/>
      <c r="BG48" s="337"/>
      <c r="BH48" s="337"/>
      <c r="BI48" s="337"/>
      <c r="BJ48" s="337"/>
      <c r="BK48" s="337"/>
      <c r="BL48" s="337"/>
      <c r="BM48" s="337"/>
      <c r="BN48" s="337"/>
      <c r="BO48" s="337"/>
      <c r="BP48" s="337"/>
      <c r="BQ48" s="337"/>
      <c r="BR48" s="337"/>
    </row>
    <row r="49" spans="1:70" ht="18" customHeight="1">
      <c r="A49" s="273"/>
      <c r="B49" s="302"/>
      <c r="C49" s="303"/>
      <c r="D49" s="325" t="s">
        <v>422</v>
      </c>
      <c r="E49" s="305"/>
      <c r="F49" s="305"/>
      <c r="G49" s="306"/>
      <c r="H49" s="326" t="s">
        <v>453</v>
      </c>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8"/>
      <c r="AH49" s="336" t="s">
        <v>454</v>
      </c>
      <c r="AI49" s="337"/>
      <c r="AJ49" s="337"/>
      <c r="AK49" s="337"/>
      <c r="AL49" s="337"/>
      <c r="AM49" s="337"/>
      <c r="AN49" s="337"/>
      <c r="AO49" s="337"/>
      <c r="AP49" s="337"/>
      <c r="AQ49" s="337"/>
      <c r="AR49" s="337"/>
      <c r="AS49" s="337"/>
      <c r="AT49" s="337"/>
      <c r="AU49" s="337"/>
      <c r="AV49" s="337"/>
      <c r="AW49" s="337"/>
      <c r="AX49" s="337"/>
      <c r="AY49" s="338"/>
      <c r="BA49" s="1487"/>
      <c r="BB49" s="1487"/>
      <c r="BC49" s="1487"/>
      <c r="BD49" s="1487"/>
      <c r="BE49" s="1487"/>
      <c r="BF49" s="1487"/>
      <c r="BG49" s="1487"/>
      <c r="BH49" s="1487"/>
      <c r="BI49" s="1487"/>
      <c r="BJ49" s="1487"/>
      <c r="BK49" s="1487"/>
      <c r="BL49" s="1487"/>
      <c r="BM49" s="1487"/>
      <c r="BN49" s="1487"/>
      <c r="BO49" s="1487"/>
      <c r="BP49" s="1487"/>
      <c r="BQ49" s="1487"/>
      <c r="BR49" s="1487"/>
    </row>
    <row r="50" spans="1:70" ht="18" customHeight="1">
      <c r="A50" s="273"/>
      <c r="B50" s="302"/>
      <c r="C50" s="303"/>
      <c r="D50" s="325" t="s">
        <v>448</v>
      </c>
      <c r="E50" s="305"/>
      <c r="F50" s="305"/>
      <c r="G50" s="306"/>
      <c r="H50" s="326" t="s">
        <v>94</v>
      </c>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8"/>
      <c r="AH50" s="1488"/>
      <c r="AI50" s="1487"/>
      <c r="AJ50" s="1487"/>
      <c r="AK50" s="1487"/>
      <c r="AL50" s="1487"/>
      <c r="AM50" s="1487"/>
      <c r="AN50" s="1487"/>
      <c r="AO50" s="1487"/>
      <c r="AP50" s="1487"/>
      <c r="AQ50" s="1487"/>
      <c r="AR50" s="1487"/>
      <c r="AS50" s="1487"/>
      <c r="AT50" s="1487"/>
      <c r="AU50" s="1487"/>
      <c r="AV50" s="1487"/>
      <c r="AW50" s="1487"/>
      <c r="AX50" s="1487"/>
      <c r="AY50" s="1489"/>
      <c r="BA50" s="1487"/>
      <c r="BB50" s="1487"/>
      <c r="BC50" s="1487"/>
      <c r="BD50" s="1487"/>
      <c r="BE50" s="1487"/>
      <c r="BF50" s="1487"/>
      <c r="BG50" s="1487"/>
      <c r="BH50" s="1487"/>
      <c r="BI50" s="1487"/>
      <c r="BJ50" s="1487"/>
      <c r="BK50" s="1487"/>
      <c r="BL50" s="1487"/>
      <c r="BM50" s="1487"/>
      <c r="BN50" s="1487"/>
      <c r="BO50" s="1487"/>
      <c r="BP50" s="1487"/>
      <c r="BQ50" s="1487"/>
      <c r="BR50" s="1487"/>
    </row>
    <row r="51" spans="1:70" ht="18" customHeight="1">
      <c r="A51" s="273"/>
      <c r="B51" s="302"/>
      <c r="C51" s="303"/>
      <c r="D51" s="325" t="s">
        <v>448</v>
      </c>
      <c r="E51" s="305"/>
      <c r="F51" s="305"/>
      <c r="G51" s="306"/>
      <c r="H51" s="326" t="s">
        <v>95</v>
      </c>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8"/>
      <c r="AH51" s="336"/>
      <c r="AI51" s="337"/>
      <c r="AJ51" s="337"/>
      <c r="AK51" s="337"/>
      <c r="AL51" s="337"/>
      <c r="AM51" s="337"/>
      <c r="AN51" s="337"/>
      <c r="AO51" s="337"/>
      <c r="AP51" s="337"/>
      <c r="AQ51" s="337"/>
      <c r="AR51" s="337"/>
      <c r="AS51" s="337"/>
      <c r="AT51" s="337"/>
      <c r="AU51" s="337"/>
      <c r="AV51" s="337"/>
      <c r="AW51" s="337"/>
      <c r="AX51" s="337"/>
      <c r="AY51" s="338"/>
      <c r="BA51" s="337"/>
      <c r="BB51" s="337"/>
      <c r="BC51" s="337"/>
      <c r="BD51" s="337"/>
      <c r="BE51" s="337"/>
      <c r="BF51" s="337"/>
      <c r="BG51" s="337"/>
      <c r="BH51" s="337"/>
      <c r="BI51" s="337"/>
      <c r="BJ51" s="337"/>
      <c r="BK51" s="337"/>
      <c r="BL51" s="337"/>
      <c r="BM51" s="337"/>
      <c r="BN51" s="337"/>
      <c r="BO51" s="337"/>
      <c r="BP51" s="337"/>
      <c r="BQ51" s="337"/>
      <c r="BR51" s="337"/>
    </row>
    <row r="52" spans="1:70" ht="18" customHeight="1">
      <c r="A52" s="273"/>
      <c r="B52" s="313"/>
      <c r="C52" s="314"/>
      <c r="D52" s="315" t="s">
        <v>448</v>
      </c>
      <c r="E52" s="316"/>
      <c r="F52" s="316"/>
      <c r="G52" s="317"/>
      <c r="H52" s="318" t="s">
        <v>96</v>
      </c>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20"/>
      <c r="AH52" s="352"/>
      <c r="AI52" s="353"/>
      <c r="AJ52" s="353"/>
      <c r="AK52" s="353"/>
      <c r="AL52" s="353"/>
      <c r="AM52" s="353"/>
      <c r="AN52" s="353"/>
      <c r="AO52" s="353"/>
      <c r="AP52" s="353"/>
      <c r="AQ52" s="353"/>
      <c r="AR52" s="353"/>
      <c r="AS52" s="353"/>
      <c r="AT52" s="353"/>
      <c r="AU52" s="353"/>
      <c r="AV52" s="353"/>
      <c r="AW52" s="353"/>
      <c r="AX52" s="353"/>
      <c r="AY52" s="354"/>
      <c r="BA52" s="337"/>
      <c r="BB52" s="337"/>
      <c r="BC52" s="337"/>
      <c r="BD52" s="337"/>
      <c r="BE52" s="337"/>
      <c r="BF52" s="337"/>
      <c r="BG52" s="337"/>
      <c r="BH52" s="337"/>
      <c r="BI52" s="337"/>
      <c r="BJ52" s="337"/>
      <c r="BK52" s="337"/>
      <c r="BL52" s="337"/>
      <c r="BM52" s="337"/>
      <c r="BN52" s="337"/>
      <c r="BO52" s="337"/>
      <c r="BP52" s="337"/>
      <c r="BQ52" s="337"/>
      <c r="BR52" s="337"/>
    </row>
    <row r="53" spans="1:70" ht="26.2" customHeight="1">
      <c r="A53" s="273"/>
      <c r="B53" s="292" t="s">
        <v>97</v>
      </c>
      <c r="C53" s="293"/>
      <c r="D53" s="321" t="s">
        <v>448</v>
      </c>
      <c r="E53" s="295"/>
      <c r="F53" s="295"/>
      <c r="G53" s="296"/>
      <c r="H53" s="297" t="s">
        <v>98</v>
      </c>
      <c r="I53" s="298"/>
      <c r="J53" s="298"/>
      <c r="K53" s="298"/>
      <c r="L53" s="298"/>
      <c r="M53" s="298"/>
      <c r="N53" s="298"/>
      <c r="O53" s="298"/>
      <c r="P53" s="298"/>
      <c r="Q53" s="298"/>
      <c r="R53" s="298"/>
      <c r="S53" s="298"/>
      <c r="T53" s="298"/>
      <c r="U53" s="298"/>
      <c r="V53" s="298"/>
      <c r="W53" s="298"/>
      <c r="X53" s="298"/>
      <c r="Y53" s="298"/>
      <c r="Z53" s="298"/>
      <c r="AA53" s="298"/>
      <c r="AB53" s="298"/>
      <c r="AC53" s="298"/>
      <c r="AD53" s="298"/>
      <c r="AE53" s="298"/>
      <c r="AF53" s="298"/>
      <c r="AG53" s="299"/>
      <c r="AH53" s="333"/>
      <c r="AI53" s="334"/>
      <c r="AJ53" s="334"/>
      <c r="AK53" s="334"/>
      <c r="AL53" s="334"/>
      <c r="AM53" s="334"/>
      <c r="AN53" s="334"/>
      <c r="AO53" s="334"/>
      <c r="AP53" s="334"/>
      <c r="AQ53" s="334"/>
      <c r="AR53" s="334"/>
      <c r="AS53" s="334"/>
      <c r="AT53" s="334"/>
      <c r="AU53" s="334"/>
      <c r="AV53" s="334"/>
      <c r="AW53" s="334"/>
      <c r="AX53" s="334"/>
      <c r="AY53" s="335"/>
      <c r="BA53" s="337"/>
      <c r="BB53" s="337"/>
      <c r="BC53" s="337"/>
      <c r="BD53" s="337"/>
      <c r="BE53" s="337"/>
      <c r="BF53" s="337"/>
      <c r="BG53" s="337"/>
      <c r="BH53" s="337"/>
      <c r="BI53" s="337"/>
      <c r="BJ53" s="337"/>
      <c r="BK53" s="337"/>
      <c r="BL53" s="337"/>
      <c r="BM53" s="337"/>
      <c r="BN53" s="337"/>
      <c r="BO53" s="337"/>
      <c r="BP53" s="337"/>
      <c r="BQ53" s="337"/>
      <c r="BR53" s="337"/>
    </row>
    <row r="54" spans="1:70" ht="51.05" customHeight="1">
      <c r="A54" s="273"/>
      <c r="B54" s="302"/>
      <c r="C54" s="303"/>
      <c r="D54" s="325" t="s">
        <v>451</v>
      </c>
      <c r="E54" s="305"/>
      <c r="F54" s="305"/>
      <c r="G54" s="306"/>
      <c r="H54" s="326" t="s">
        <v>101</v>
      </c>
      <c r="I54" s="327"/>
      <c r="J54" s="327"/>
      <c r="K54" s="327"/>
      <c r="L54" s="327"/>
      <c r="M54" s="327"/>
      <c r="N54" s="327"/>
      <c r="O54" s="327"/>
      <c r="P54" s="327"/>
      <c r="Q54" s="327"/>
      <c r="R54" s="327"/>
      <c r="S54" s="327"/>
      <c r="T54" s="327"/>
      <c r="U54" s="327"/>
      <c r="V54" s="327"/>
      <c r="W54" s="327"/>
      <c r="X54" s="327"/>
      <c r="Y54" s="327"/>
      <c r="Z54" s="327"/>
      <c r="AA54" s="327"/>
      <c r="AB54" s="327"/>
      <c r="AC54" s="327"/>
      <c r="AD54" s="327"/>
      <c r="AE54" s="327"/>
      <c r="AF54" s="327"/>
      <c r="AG54" s="328"/>
      <c r="AH54" s="336" t="s">
        <v>455</v>
      </c>
      <c r="AI54" s="337"/>
      <c r="AJ54" s="337"/>
      <c r="AK54" s="337"/>
      <c r="AL54" s="337"/>
      <c r="AM54" s="337"/>
      <c r="AN54" s="337"/>
      <c r="AO54" s="337"/>
      <c r="AP54" s="337"/>
      <c r="AQ54" s="337"/>
      <c r="AR54" s="337"/>
      <c r="AS54" s="337"/>
      <c r="AT54" s="337"/>
      <c r="AU54" s="337"/>
      <c r="AV54" s="337"/>
      <c r="AW54" s="337"/>
      <c r="AX54" s="337"/>
      <c r="AY54" s="338"/>
      <c r="BA54" s="337"/>
      <c r="BB54" s="337"/>
      <c r="BC54" s="337"/>
      <c r="BD54" s="337"/>
      <c r="BE54" s="337"/>
      <c r="BF54" s="337"/>
      <c r="BG54" s="337"/>
      <c r="BH54" s="337"/>
      <c r="BI54" s="337"/>
      <c r="BJ54" s="337"/>
      <c r="BK54" s="337"/>
      <c r="BL54" s="337"/>
      <c r="BM54" s="337"/>
      <c r="BN54" s="337"/>
      <c r="BO54" s="337"/>
      <c r="BP54" s="337"/>
      <c r="BQ54" s="337"/>
      <c r="BR54" s="337"/>
    </row>
    <row r="55" spans="1:70" ht="79.55" customHeight="1">
      <c r="A55" s="273"/>
      <c r="B55" s="302"/>
      <c r="C55" s="303"/>
      <c r="D55" s="325" t="s">
        <v>451</v>
      </c>
      <c r="E55" s="305"/>
      <c r="F55" s="305"/>
      <c r="G55" s="306"/>
      <c r="H55" s="326" t="s">
        <v>456</v>
      </c>
      <c r="I55" s="327"/>
      <c r="J55" s="327"/>
      <c r="K55" s="327"/>
      <c r="L55" s="327"/>
      <c r="M55" s="327"/>
      <c r="N55" s="327"/>
      <c r="O55" s="327"/>
      <c r="P55" s="327"/>
      <c r="Q55" s="327"/>
      <c r="R55" s="327"/>
      <c r="S55" s="327"/>
      <c r="T55" s="327"/>
      <c r="U55" s="327"/>
      <c r="V55" s="327"/>
      <c r="W55" s="327"/>
      <c r="X55" s="327"/>
      <c r="Y55" s="327"/>
      <c r="Z55" s="327"/>
      <c r="AA55" s="327"/>
      <c r="AB55" s="327"/>
      <c r="AC55" s="327"/>
      <c r="AD55" s="327"/>
      <c r="AE55" s="327"/>
      <c r="AF55" s="327"/>
      <c r="AG55" s="328"/>
      <c r="AH55" s="336" t="s">
        <v>457</v>
      </c>
      <c r="AI55" s="337"/>
      <c r="AJ55" s="337"/>
      <c r="AK55" s="337"/>
      <c r="AL55" s="337"/>
      <c r="AM55" s="337"/>
      <c r="AN55" s="337"/>
      <c r="AO55" s="337"/>
      <c r="AP55" s="337"/>
      <c r="AQ55" s="337"/>
      <c r="AR55" s="337"/>
      <c r="AS55" s="337"/>
      <c r="AT55" s="337"/>
      <c r="AU55" s="337"/>
      <c r="AV55" s="337"/>
      <c r="AW55" s="337"/>
      <c r="AX55" s="337"/>
      <c r="AY55" s="338"/>
      <c r="BA55" s="337"/>
      <c r="BB55" s="337"/>
      <c r="BC55" s="337"/>
      <c r="BD55" s="337"/>
      <c r="BE55" s="337"/>
      <c r="BF55" s="337"/>
      <c r="BG55" s="337"/>
      <c r="BH55" s="337"/>
      <c r="BI55" s="337"/>
      <c r="BJ55" s="337"/>
      <c r="BK55" s="337"/>
      <c r="BL55" s="337"/>
      <c r="BM55" s="337"/>
      <c r="BN55" s="337"/>
      <c r="BO55" s="337"/>
      <c r="BP55" s="337"/>
      <c r="BQ55" s="337"/>
      <c r="BR55" s="337"/>
    </row>
    <row r="56" spans="1:70" ht="26.2" customHeight="1">
      <c r="A56" s="273"/>
      <c r="B56" s="302"/>
      <c r="C56" s="303"/>
      <c r="D56" s="339" t="s">
        <v>448</v>
      </c>
      <c r="E56" s="1490"/>
      <c r="F56" s="1490"/>
      <c r="G56" s="1491"/>
      <c r="H56" s="342" t="s">
        <v>104</v>
      </c>
      <c r="I56" s="343"/>
      <c r="J56" s="343"/>
      <c r="K56" s="343"/>
      <c r="L56" s="343"/>
      <c r="M56" s="343"/>
      <c r="N56" s="343"/>
      <c r="O56" s="343"/>
      <c r="P56" s="343"/>
      <c r="Q56" s="343"/>
      <c r="R56" s="343"/>
      <c r="S56" s="343"/>
      <c r="T56" s="343"/>
      <c r="U56" s="343"/>
      <c r="V56" s="343"/>
      <c r="W56" s="343"/>
      <c r="X56" s="343"/>
      <c r="Y56" s="343"/>
      <c r="Z56" s="343"/>
      <c r="AA56" s="343"/>
      <c r="AB56" s="343"/>
      <c r="AC56" s="343"/>
      <c r="AD56" s="343"/>
      <c r="AE56" s="343"/>
      <c r="AF56" s="343"/>
      <c r="AG56" s="344"/>
      <c r="AH56" s="1492"/>
      <c r="AI56" s="1493"/>
      <c r="AJ56" s="1493"/>
      <c r="AK56" s="1493"/>
      <c r="AL56" s="1493"/>
      <c r="AM56" s="1493"/>
      <c r="AN56" s="1493"/>
      <c r="AO56" s="1493"/>
      <c r="AP56" s="1493"/>
      <c r="AQ56" s="1493"/>
      <c r="AR56" s="1493"/>
      <c r="AS56" s="1493"/>
      <c r="AT56" s="1493"/>
      <c r="AU56" s="1493"/>
      <c r="AV56" s="1493"/>
      <c r="AW56" s="1493"/>
      <c r="AX56" s="1493"/>
      <c r="AY56" s="1494"/>
      <c r="BA56" s="1495"/>
      <c r="BB56" s="1495"/>
      <c r="BC56" s="1495"/>
      <c r="BD56" s="1495"/>
      <c r="BE56" s="1495"/>
      <c r="BF56" s="1495"/>
      <c r="BG56" s="1495"/>
      <c r="BH56" s="1495"/>
      <c r="BI56" s="1495"/>
      <c r="BJ56" s="1495"/>
      <c r="BK56" s="1495"/>
      <c r="BL56" s="1495"/>
      <c r="BM56" s="1495"/>
      <c r="BN56" s="1495"/>
      <c r="BO56" s="1495"/>
      <c r="BP56" s="1495"/>
      <c r="BQ56" s="1495"/>
      <c r="BR56" s="1495"/>
    </row>
    <row r="57" spans="1:70" ht="38.299999999999997" customHeight="1">
      <c r="A57" s="273"/>
      <c r="B57" s="302"/>
      <c r="C57" s="303"/>
      <c r="D57" s="345"/>
      <c r="E57" s="1496"/>
      <c r="F57" s="1496"/>
      <c r="G57" s="1497"/>
      <c r="H57" s="348" t="s">
        <v>105</v>
      </c>
      <c r="I57" s="349"/>
      <c r="J57" s="349"/>
      <c r="K57" s="349"/>
      <c r="L57" s="349"/>
      <c r="M57" s="349"/>
      <c r="N57" s="349"/>
      <c r="O57" s="349"/>
      <c r="P57" s="349"/>
      <c r="Q57" s="349"/>
      <c r="R57" s="349"/>
      <c r="S57" s="349"/>
      <c r="T57" s="349"/>
      <c r="U57" s="349"/>
      <c r="V57" s="1498" t="s">
        <v>458</v>
      </c>
      <c r="W57" s="1498"/>
      <c r="X57" s="1498"/>
      <c r="Y57" s="1498"/>
      <c r="Z57" s="1498"/>
      <c r="AA57" s="1498"/>
      <c r="AB57" s="1498"/>
      <c r="AC57" s="1498"/>
      <c r="AD57" s="1498"/>
      <c r="AE57" s="1498"/>
      <c r="AF57" s="1498"/>
      <c r="AG57" s="1499"/>
      <c r="AH57" s="1500"/>
      <c r="AI57" s="1495"/>
      <c r="AJ57" s="1495"/>
      <c r="AK57" s="1495"/>
      <c r="AL57" s="1495"/>
      <c r="AM57" s="1495"/>
      <c r="AN57" s="1495"/>
      <c r="AO57" s="1495"/>
      <c r="AP57" s="1495"/>
      <c r="AQ57" s="1495"/>
      <c r="AR57" s="1495"/>
      <c r="AS57" s="1495"/>
      <c r="AT57" s="1495"/>
      <c r="AU57" s="1495"/>
      <c r="AV57" s="1495"/>
      <c r="AW57" s="1495"/>
      <c r="AX57" s="1495"/>
      <c r="AY57" s="1501"/>
      <c r="BA57" s="1495"/>
      <c r="BB57" s="1495"/>
      <c r="BC57" s="1495"/>
      <c r="BD57" s="1495"/>
      <c r="BE57" s="1495"/>
      <c r="BF57" s="1495"/>
      <c r="BG57" s="1495"/>
      <c r="BH57" s="1495"/>
      <c r="BI57" s="1495"/>
      <c r="BJ57" s="1495"/>
      <c r="BK57" s="1495"/>
      <c r="BL57" s="1495"/>
      <c r="BM57" s="1495"/>
      <c r="BN57" s="1495"/>
      <c r="BO57" s="1495"/>
      <c r="BP57" s="1495"/>
      <c r="BQ57" s="1495"/>
      <c r="BR57" s="1495"/>
    </row>
    <row r="58" spans="1:70" ht="22.6" customHeight="1">
      <c r="A58" s="273"/>
      <c r="B58" s="313"/>
      <c r="C58" s="314"/>
      <c r="D58" s="315" t="s">
        <v>448</v>
      </c>
      <c r="E58" s="316"/>
      <c r="F58" s="316"/>
      <c r="G58" s="317"/>
      <c r="H58" s="318" t="s">
        <v>106</v>
      </c>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20"/>
      <c r="AH58" s="1502"/>
      <c r="AI58" s="1503"/>
      <c r="AJ58" s="1503"/>
      <c r="AK58" s="1503"/>
      <c r="AL58" s="1503"/>
      <c r="AM58" s="1503"/>
      <c r="AN58" s="1503"/>
      <c r="AO58" s="1503"/>
      <c r="AP58" s="1503"/>
      <c r="AQ58" s="1503"/>
      <c r="AR58" s="1503"/>
      <c r="AS58" s="1503"/>
      <c r="AT58" s="1503"/>
      <c r="AU58" s="1503"/>
      <c r="AV58" s="1503"/>
      <c r="AW58" s="1503"/>
      <c r="AX58" s="1503"/>
      <c r="AY58" s="1504"/>
      <c r="BA58" s="1495"/>
      <c r="BB58" s="1495"/>
      <c r="BC58" s="1495"/>
      <c r="BD58" s="1495"/>
      <c r="BE58" s="1495"/>
      <c r="BF58" s="1495"/>
      <c r="BG58" s="1495"/>
      <c r="BH58" s="1495"/>
      <c r="BI58" s="1495"/>
      <c r="BJ58" s="1495"/>
      <c r="BK58" s="1495"/>
      <c r="BL58" s="1495"/>
      <c r="BM58" s="1495"/>
      <c r="BN58" s="1495"/>
      <c r="BO58" s="1495"/>
      <c r="BP58" s="1495"/>
      <c r="BQ58" s="1495"/>
      <c r="BR58" s="1495"/>
    </row>
    <row r="59" spans="1:70" ht="316.14999999999998" customHeight="1" thickBot="1">
      <c r="A59" s="273"/>
      <c r="B59" s="355" t="s">
        <v>107</v>
      </c>
      <c r="C59" s="356"/>
      <c r="D59" s="1505" t="s">
        <v>459</v>
      </c>
      <c r="E59" s="1506"/>
      <c r="F59" s="1506"/>
      <c r="G59" s="1506"/>
      <c r="H59" s="1506"/>
      <c r="I59" s="1506"/>
      <c r="J59" s="1506"/>
      <c r="K59" s="1506"/>
      <c r="L59" s="1506"/>
      <c r="M59" s="1506"/>
      <c r="N59" s="1506"/>
      <c r="O59" s="1506"/>
      <c r="P59" s="1506"/>
      <c r="Q59" s="1506"/>
      <c r="R59" s="1506"/>
      <c r="S59" s="1506"/>
      <c r="T59" s="1506"/>
      <c r="U59" s="1506"/>
      <c r="V59" s="1506"/>
      <c r="W59" s="1506"/>
      <c r="X59" s="1506"/>
      <c r="Y59" s="1506"/>
      <c r="Z59" s="1506"/>
      <c r="AA59" s="1506"/>
      <c r="AB59" s="1506"/>
      <c r="AC59" s="1506"/>
      <c r="AD59" s="1506"/>
      <c r="AE59" s="1506"/>
      <c r="AF59" s="1506"/>
      <c r="AG59" s="1506"/>
      <c r="AH59" s="1506"/>
      <c r="AI59" s="1506"/>
      <c r="AJ59" s="1506"/>
      <c r="AK59" s="1506"/>
      <c r="AL59" s="1506"/>
      <c r="AM59" s="1506"/>
      <c r="AN59" s="1506"/>
      <c r="AO59" s="1506"/>
      <c r="AP59" s="1506"/>
      <c r="AQ59" s="1506"/>
      <c r="AR59" s="1506"/>
      <c r="AS59" s="1506"/>
      <c r="AT59" s="1506"/>
      <c r="AU59" s="1506"/>
      <c r="AV59" s="1506"/>
      <c r="AW59" s="1506"/>
      <c r="AX59" s="1506"/>
      <c r="AY59" s="1507"/>
    </row>
    <row r="60" spans="1:70" ht="20.95" hidden="1" customHeight="1">
      <c r="A60" s="273"/>
      <c r="B60" s="279"/>
      <c r="C60" s="280"/>
      <c r="D60" s="260" t="s">
        <v>109</v>
      </c>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261"/>
    </row>
    <row r="61" spans="1:70" ht="97.55" hidden="1" customHeight="1">
      <c r="A61" s="273"/>
      <c r="B61" s="279"/>
      <c r="C61" s="280"/>
      <c r="D61" s="360" t="s">
        <v>110</v>
      </c>
      <c r="E61" s="361"/>
      <c r="F61" s="361"/>
      <c r="G61" s="361"/>
      <c r="H61" s="361"/>
      <c r="I61" s="361"/>
      <c r="J61" s="361"/>
      <c r="K61" s="361"/>
      <c r="L61" s="361"/>
      <c r="M61" s="361"/>
      <c r="N61" s="361"/>
      <c r="O61" s="361"/>
      <c r="P61" s="361"/>
      <c r="Q61" s="361"/>
      <c r="R61" s="361"/>
      <c r="S61" s="361"/>
      <c r="T61" s="361"/>
      <c r="U61" s="361"/>
      <c r="V61" s="361"/>
      <c r="W61" s="361"/>
      <c r="X61" s="361"/>
      <c r="Y61" s="361"/>
      <c r="Z61" s="361"/>
      <c r="AA61" s="361"/>
      <c r="AB61" s="361"/>
      <c r="AC61" s="361"/>
      <c r="AD61" s="361"/>
      <c r="AE61" s="361"/>
      <c r="AF61" s="361"/>
      <c r="AG61" s="361"/>
      <c r="AH61" s="361"/>
      <c r="AI61" s="361"/>
      <c r="AJ61" s="361"/>
      <c r="AK61" s="361"/>
      <c r="AL61" s="361"/>
      <c r="AM61" s="361"/>
      <c r="AN61" s="361"/>
      <c r="AO61" s="361"/>
      <c r="AP61" s="361"/>
      <c r="AQ61" s="361"/>
      <c r="AR61" s="361"/>
      <c r="AS61" s="361"/>
      <c r="AT61" s="361"/>
      <c r="AU61" s="361"/>
      <c r="AV61" s="361"/>
      <c r="AW61" s="361"/>
      <c r="AX61" s="361"/>
      <c r="AY61" s="362"/>
    </row>
    <row r="62" spans="1:70" ht="119.8" hidden="1" customHeight="1">
      <c r="A62" s="273"/>
      <c r="B62" s="279"/>
      <c r="C62" s="280"/>
      <c r="D62" s="363" t="s">
        <v>111</v>
      </c>
      <c r="E62" s="364"/>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364"/>
      <c r="AS62" s="364"/>
      <c r="AT62" s="364"/>
      <c r="AU62" s="364"/>
      <c r="AV62" s="364"/>
      <c r="AW62" s="364"/>
      <c r="AX62" s="364"/>
      <c r="AY62" s="365"/>
    </row>
    <row r="63" spans="1:70" ht="20.95" customHeight="1">
      <c r="A63" s="273"/>
      <c r="B63" s="698" t="s">
        <v>112</v>
      </c>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70" ht="72" customHeight="1">
      <c r="A64" s="366"/>
      <c r="B64" s="367" t="s">
        <v>422</v>
      </c>
      <c r="C64" s="368"/>
      <c r="D64" s="368"/>
      <c r="E64" s="368"/>
      <c r="F64" s="369"/>
      <c r="G64" s="1265" t="s">
        <v>460</v>
      </c>
      <c r="H64" s="1093"/>
      <c r="I64" s="1093"/>
      <c r="J64" s="1093"/>
      <c r="K64" s="1093"/>
      <c r="L64" s="1093"/>
      <c r="M64" s="1093"/>
      <c r="N64" s="1093"/>
      <c r="O64" s="1093"/>
      <c r="P64" s="1093"/>
      <c r="Q64" s="1093"/>
      <c r="R64" s="1093"/>
      <c r="S64" s="1093"/>
      <c r="T64" s="1093"/>
      <c r="U64" s="1093"/>
      <c r="V64" s="1093"/>
      <c r="W64" s="1093"/>
      <c r="X64" s="1093"/>
      <c r="Y64" s="1093"/>
      <c r="Z64" s="1093"/>
      <c r="AA64" s="1093"/>
      <c r="AB64" s="1093"/>
      <c r="AC64" s="1093"/>
      <c r="AD64" s="1093"/>
      <c r="AE64" s="1093"/>
      <c r="AF64" s="1093"/>
      <c r="AG64" s="1093"/>
      <c r="AH64" s="1093"/>
      <c r="AI64" s="1093"/>
      <c r="AJ64" s="1093"/>
      <c r="AK64" s="1093"/>
      <c r="AL64" s="1093"/>
      <c r="AM64" s="1093"/>
      <c r="AN64" s="1093"/>
      <c r="AO64" s="1093"/>
      <c r="AP64" s="1093"/>
      <c r="AQ64" s="1093"/>
      <c r="AR64" s="1093"/>
      <c r="AS64" s="1093"/>
      <c r="AT64" s="1093"/>
      <c r="AU64" s="1093"/>
      <c r="AV64" s="1093"/>
      <c r="AW64" s="1093"/>
      <c r="AX64" s="1093"/>
      <c r="AY64" s="1266"/>
    </row>
    <row r="65" spans="1:51" ht="18.350000000000001" customHeight="1">
      <c r="A65" s="366"/>
      <c r="B65" s="371" t="s">
        <v>115</v>
      </c>
      <c r="C65" s="372"/>
      <c r="D65" s="372"/>
      <c r="E65" s="372"/>
      <c r="F65" s="372"/>
      <c r="G65" s="372"/>
      <c r="H65" s="372"/>
      <c r="I65" s="372"/>
      <c r="J65" s="372"/>
      <c r="K65" s="372"/>
      <c r="L65" s="372"/>
      <c r="M65" s="372"/>
      <c r="N65" s="372"/>
      <c r="O65" s="372"/>
      <c r="P65" s="372"/>
      <c r="Q65" s="372"/>
      <c r="R65" s="372"/>
      <c r="S65" s="372"/>
      <c r="T65" s="372"/>
      <c r="U65" s="372"/>
      <c r="V65" s="372"/>
      <c r="W65" s="372"/>
      <c r="X65" s="372"/>
      <c r="Y65" s="372"/>
      <c r="Z65" s="372"/>
      <c r="AA65" s="372"/>
      <c r="AB65" s="372"/>
      <c r="AC65" s="372"/>
      <c r="AD65" s="372"/>
      <c r="AE65" s="372"/>
      <c r="AF65" s="372"/>
      <c r="AG65" s="372"/>
      <c r="AH65" s="372"/>
      <c r="AI65" s="372"/>
      <c r="AJ65" s="372"/>
      <c r="AK65" s="372"/>
      <c r="AL65" s="372"/>
      <c r="AM65" s="372"/>
      <c r="AN65" s="372"/>
      <c r="AO65" s="372"/>
      <c r="AP65" s="372"/>
      <c r="AQ65" s="372"/>
      <c r="AR65" s="372"/>
      <c r="AS65" s="372"/>
      <c r="AT65" s="372"/>
      <c r="AU65" s="372"/>
      <c r="AV65" s="372"/>
      <c r="AW65" s="372"/>
      <c r="AX65" s="372"/>
      <c r="AY65" s="373"/>
    </row>
    <row r="66" spans="1:51" ht="121.6" customHeight="1" thickBot="1">
      <c r="A66" s="366"/>
      <c r="B66" s="1267" t="s">
        <v>367</v>
      </c>
      <c r="C66" s="1268"/>
      <c r="D66" s="1268"/>
      <c r="E66" s="1268"/>
      <c r="F66" s="1269"/>
      <c r="G66" s="1270" t="s">
        <v>461</v>
      </c>
      <c r="H66" s="1508"/>
      <c r="I66" s="1508"/>
      <c r="J66" s="1508"/>
      <c r="K66" s="1508"/>
      <c r="L66" s="1508"/>
      <c r="M66" s="1508"/>
      <c r="N66" s="1508"/>
      <c r="O66" s="1508"/>
      <c r="P66" s="1508"/>
      <c r="Q66" s="1508"/>
      <c r="R66" s="1508"/>
      <c r="S66" s="1508"/>
      <c r="T66" s="1508"/>
      <c r="U66" s="1508"/>
      <c r="V66" s="1508"/>
      <c r="W66" s="1508"/>
      <c r="X66" s="1508"/>
      <c r="Y66" s="1508"/>
      <c r="Z66" s="1508"/>
      <c r="AA66" s="1508"/>
      <c r="AB66" s="1508"/>
      <c r="AC66" s="1508"/>
      <c r="AD66" s="1508"/>
      <c r="AE66" s="1508"/>
      <c r="AF66" s="1508"/>
      <c r="AG66" s="1508"/>
      <c r="AH66" s="1508"/>
      <c r="AI66" s="1508"/>
      <c r="AJ66" s="1508"/>
      <c r="AK66" s="1508"/>
      <c r="AL66" s="1508"/>
      <c r="AM66" s="1508"/>
      <c r="AN66" s="1508"/>
      <c r="AO66" s="1508"/>
      <c r="AP66" s="1508"/>
      <c r="AQ66" s="1508"/>
      <c r="AR66" s="1508"/>
      <c r="AS66" s="1508"/>
      <c r="AT66" s="1508"/>
      <c r="AU66" s="1508"/>
      <c r="AV66" s="1508"/>
      <c r="AW66" s="1508"/>
      <c r="AX66" s="1508"/>
      <c r="AY66" s="1509"/>
    </row>
    <row r="67" spans="1:51" ht="19.649999999999999" customHeight="1">
      <c r="A67" s="366"/>
      <c r="B67" s="891" t="s">
        <v>118</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2"/>
      <c r="AV67" s="892"/>
      <c r="AW67" s="892"/>
      <c r="AX67" s="892"/>
      <c r="AY67" s="893"/>
    </row>
    <row r="68" spans="1:51" ht="27.85" customHeight="1" thickBot="1">
      <c r="A68" s="366"/>
      <c r="B68" s="383"/>
      <c r="C68" s="384"/>
      <c r="D68" s="384"/>
      <c r="E68" s="384"/>
      <c r="F68" s="384"/>
      <c r="G68" s="384"/>
      <c r="H68" s="384"/>
      <c r="I68" s="384"/>
      <c r="J68" s="384"/>
      <c r="K68" s="384"/>
      <c r="L68" s="384"/>
      <c r="M68" s="384"/>
      <c r="N68" s="384"/>
      <c r="O68" s="384"/>
      <c r="P68" s="384"/>
      <c r="Q68" s="384"/>
      <c r="R68" s="384"/>
      <c r="S68" s="384"/>
      <c r="T68" s="384"/>
      <c r="U68" s="384"/>
      <c r="V68" s="384"/>
      <c r="W68" s="384"/>
      <c r="X68" s="384"/>
      <c r="Y68" s="384"/>
      <c r="Z68" s="384"/>
      <c r="AA68" s="384"/>
      <c r="AB68" s="384"/>
      <c r="AC68" s="384"/>
      <c r="AD68" s="384"/>
      <c r="AE68" s="384"/>
      <c r="AF68" s="384"/>
      <c r="AG68" s="384"/>
      <c r="AH68" s="384"/>
      <c r="AI68" s="384"/>
      <c r="AJ68" s="384"/>
      <c r="AK68" s="384"/>
      <c r="AL68" s="384"/>
      <c r="AM68" s="384"/>
      <c r="AN68" s="384"/>
      <c r="AO68" s="384"/>
      <c r="AP68" s="384"/>
      <c r="AQ68" s="384"/>
      <c r="AR68" s="384"/>
      <c r="AS68" s="384"/>
      <c r="AT68" s="384"/>
      <c r="AU68" s="384"/>
      <c r="AV68" s="384"/>
      <c r="AW68" s="384"/>
      <c r="AX68" s="384"/>
      <c r="AY68" s="385"/>
    </row>
    <row r="69" spans="1:51" ht="19.649999999999999" customHeight="1">
      <c r="A69" s="366"/>
      <c r="B69" s="386" t="s">
        <v>119</v>
      </c>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c r="AE69" s="387"/>
      <c r="AF69" s="387"/>
      <c r="AG69" s="387"/>
      <c r="AH69" s="387"/>
      <c r="AI69" s="387"/>
      <c r="AJ69" s="387"/>
      <c r="AK69" s="387"/>
      <c r="AL69" s="387"/>
      <c r="AM69" s="387"/>
      <c r="AN69" s="387"/>
      <c r="AO69" s="387"/>
      <c r="AP69" s="387"/>
      <c r="AQ69" s="387"/>
      <c r="AR69" s="387"/>
      <c r="AS69" s="387"/>
      <c r="AT69" s="387"/>
      <c r="AU69" s="387"/>
      <c r="AV69" s="387"/>
      <c r="AW69" s="387"/>
      <c r="AX69" s="387"/>
      <c r="AY69" s="388"/>
    </row>
    <row r="70" spans="1:51" ht="20" customHeight="1">
      <c r="A70" s="366"/>
      <c r="B70" s="389" t="s">
        <v>120</v>
      </c>
      <c r="C70" s="390"/>
      <c r="D70" s="390"/>
      <c r="E70" s="390"/>
      <c r="F70" s="390"/>
      <c r="G70" s="390"/>
      <c r="H70" s="390"/>
      <c r="I70" s="390"/>
      <c r="J70" s="390"/>
      <c r="K70" s="390"/>
      <c r="L70" s="391"/>
      <c r="M70" s="395"/>
      <c r="N70" s="393"/>
      <c r="O70" s="393"/>
      <c r="P70" s="393"/>
      <c r="Q70" s="393"/>
      <c r="R70" s="393"/>
      <c r="S70" s="393"/>
      <c r="T70" s="393"/>
      <c r="U70" s="393"/>
      <c r="V70" s="393"/>
      <c r="W70" s="393"/>
      <c r="X70" s="393"/>
      <c r="Y70" s="393"/>
      <c r="Z70" s="393"/>
      <c r="AA70" s="394"/>
      <c r="AB70" s="390" t="s">
        <v>121</v>
      </c>
      <c r="AC70" s="390"/>
      <c r="AD70" s="390"/>
      <c r="AE70" s="390"/>
      <c r="AF70" s="390"/>
      <c r="AG70" s="390"/>
      <c r="AH70" s="390"/>
      <c r="AI70" s="390"/>
      <c r="AJ70" s="390"/>
      <c r="AK70" s="391"/>
      <c r="AL70" s="1510" t="s">
        <v>462</v>
      </c>
      <c r="AM70" s="247"/>
      <c r="AN70" s="247"/>
      <c r="AO70" s="247"/>
      <c r="AP70" s="247"/>
      <c r="AQ70" s="247"/>
      <c r="AR70" s="247"/>
      <c r="AS70" s="247"/>
      <c r="AT70" s="247"/>
      <c r="AU70" s="247"/>
      <c r="AV70" s="247"/>
      <c r="AW70" s="247"/>
      <c r="AX70" s="247"/>
      <c r="AY70" s="1511"/>
    </row>
    <row r="71" spans="1:51" ht="2.95" customHeight="1">
      <c r="A71" s="273"/>
      <c r="B71" s="254"/>
      <c r="C71" s="254"/>
      <c r="D71" s="397"/>
      <c r="E71" s="397"/>
      <c r="F71" s="397"/>
      <c r="G71" s="397"/>
      <c r="H71" s="397"/>
      <c r="I71" s="397"/>
      <c r="J71" s="397"/>
      <c r="K71" s="397"/>
      <c r="L71" s="397"/>
      <c r="M71" s="397"/>
      <c r="N71" s="397"/>
      <c r="O71" s="397"/>
      <c r="P71" s="397"/>
      <c r="Q71" s="397"/>
      <c r="R71" s="397"/>
      <c r="S71" s="397"/>
      <c r="T71" s="397"/>
      <c r="U71" s="397"/>
      <c r="V71" s="397"/>
      <c r="W71" s="397"/>
      <c r="X71" s="397"/>
      <c r="Y71" s="397"/>
      <c r="Z71" s="397"/>
      <c r="AA71" s="397"/>
      <c r="AB71" s="397"/>
      <c r="AC71" s="397"/>
      <c r="AD71" s="397"/>
      <c r="AE71" s="397"/>
      <c r="AF71" s="397"/>
      <c r="AG71" s="397"/>
      <c r="AH71" s="397"/>
      <c r="AI71" s="397"/>
      <c r="AJ71" s="397"/>
      <c r="AK71" s="397"/>
      <c r="AL71" s="397"/>
      <c r="AM71" s="397"/>
      <c r="AN71" s="397"/>
      <c r="AO71" s="397"/>
      <c r="AP71" s="397"/>
      <c r="AQ71" s="397"/>
      <c r="AR71" s="397"/>
      <c r="AS71" s="397"/>
      <c r="AT71" s="397"/>
      <c r="AU71" s="397"/>
      <c r="AV71" s="397"/>
      <c r="AW71" s="397"/>
      <c r="AX71" s="397"/>
      <c r="AY71" s="397"/>
    </row>
    <row r="72" spans="1:51" ht="2.95" customHeight="1" thickBot="1">
      <c r="A72" s="273"/>
      <c r="B72" s="256"/>
      <c r="C72" s="256"/>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c r="AG72" s="398"/>
      <c r="AH72" s="398"/>
      <c r="AI72" s="398"/>
      <c r="AJ72" s="398"/>
      <c r="AK72" s="398"/>
      <c r="AL72" s="398"/>
      <c r="AM72" s="398"/>
      <c r="AN72" s="398"/>
      <c r="AO72" s="398"/>
      <c r="AP72" s="398"/>
      <c r="AQ72" s="398"/>
      <c r="AR72" s="398"/>
      <c r="AS72" s="398"/>
      <c r="AT72" s="398"/>
      <c r="AU72" s="398"/>
      <c r="AV72" s="398"/>
      <c r="AW72" s="398"/>
      <c r="AX72" s="398"/>
      <c r="AY72" s="398"/>
    </row>
    <row r="73" spans="1:51" ht="385.55" customHeight="1">
      <c r="A73" s="366"/>
      <c r="B73" s="399" t="s">
        <v>123</v>
      </c>
      <c r="C73" s="400"/>
      <c r="D73" s="400"/>
      <c r="E73" s="400"/>
      <c r="F73" s="400"/>
      <c r="G73" s="401"/>
      <c r="H73" s="1512" t="s">
        <v>463</v>
      </c>
      <c r="I73" s="412"/>
      <c r="J73" s="412"/>
      <c r="K73" s="412"/>
      <c r="L73" s="412"/>
      <c r="M73" s="412"/>
      <c r="N73" s="412"/>
      <c r="O73" s="412"/>
      <c r="P73" s="412"/>
      <c r="Q73" s="412"/>
      <c r="R73" s="412"/>
      <c r="S73" s="412"/>
      <c r="T73" s="412"/>
      <c r="U73" s="412"/>
      <c r="V73" s="412"/>
      <c r="W73" s="412"/>
      <c r="X73" s="412"/>
      <c r="Y73" s="412"/>
      <c r="Z73" s="412"/>
      <c r="AA73" s="412"/>
      <c r="AB73" s="412"/>
      <c r="AC73" s="412"/>
      <c r="AD73" s="412"/>
      <c r="AE73" s="412"/>
      <c r="AF73" s="412"/>
      <c r="AG73" s="412"/>
      <c r="AH73" s="412"/>
      <c r="AI73" s="412"/>
      <c r="AJ73" s="412"/>
      <c r="AK73" s="412"/>
      <c r="AL73" s="412"/>
      <c r="AM73" s="412"/>
      <c r="AN73" s="412"/>
      <c r="AO73" s="412"/>
      <c r="AP73" s="412"/>
      <c r="AQ73" s="412"/>
      <c r="AR73" s="412"/>
      <c r="AS73" s="412"/>
      <c r="AT73" s="412"/>
      <c r="AU73" s="412"/>
      <c r="AV73" s="412"/>
      <c r="AW73" s="412"/>
      <c r="AX73" s="412"/>
      <c r="AY73" s="1513"/>
    </row>
    <row r="74" spans="1:51" ht="348.9" customHeight="1">
      <c r="B74" s="81"/>
      <c r="C74" s="82"/>
      <c r="D74" s="82"/>
      <c r="E74" s="82"/>
      <c r="F74" s="82"/>
      <c r="G74" s="83"/>
      <c r="H74" s="1514"/>
      <c r="I74" s="1515"/>
      <c r="J74" s="1515"/>
      <c r="K74" s="1515"/>
      <c r="L74" s="1515"/>
      <c r="M74" s="1515"/>
      <c r="N74" s="1515"/>
      <c r="O74" s="1515"/>
      <c r="P74" s="1515"/>
      <c r="Q74" s="1515"/>
      <c r="R74" s="1515"/>
      <c r="S74" s="1515"/>
      <c r="T74" s="1515"/>
      <c r="U74" s="1515"/>
      <c r="V74" s="1515"/>
      <c r="W74" s="1515"/>
      <c r="X74" s="1515"/>
      <c r="Y74" s="1515"/>
      <c r="Z74" s="1515"/>
      <c r="AA74" s="1515"/>
      <c r="AB74" s="1515"/>
      <c r="AC74" s="1515"/>
      <c r="AD74" s="1515"/>
      <c r="AE74" s="1515"/>
      <c r="AF74" s="1515"/>
      <c r="AG74" s="1515"/>
      <c r="AH74" s="1515"/>
      <c r="AI74" s="1515"/>
      <c r="AJ74" s="1515"/>
      <c r="AK74" s="1515"/>
      <c r="AL74" s="1515"/>
      <c r="AM74" s="1515"/>
      <c r="AN74" s="1515"/>
      <c r="AO74" s="1515"/>
      <c r="AP74" s="1515"/>
      <c r="AQ74" s="1515"/>
      <c r="AR74" s="1515"/>
      <c r="AS74" s="1515"/>
      <c r="AT74" s="1515"/>
      <c r="AU74" s="1515"/>
      <c r="AV74" s="1515"/>
      <c r="AW74" s="1515"/>
      <c r="AX74" s="1515"/>
      <c r="AY74" s="1516"/>
    </row>
    <row r="75" spans="1:51" ht="324" customHeight="1" thickBot="1">
      <c r="B75" s="81"/>
      <c r="C75" s="82"/>
      <c r="D75" s="82"/>
      <c r="E75" s="82"/>
      <c r="F75" s="82"/>
      <c r="G75" s="83"/>
      <c r="H75" s="1514"/>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c r="AI75" s="1515"/>
      <c r="AJ75" s="1515"/>
      <c r="AK75" s="1515"/>
      <c r="AL75" s="1515"/>
      <c r="AM75" s="1515"/>
      <c r="AN75" s="1515"/>
      <c r="AO75" s="1515"/>
      <c r="AP75" s="1515"/>
      <c r="AQ75" s="1515"/>
      <c r="AR75" s="1515"/>
      <c r="AS75" s="1515"/>
      <c r="AT75" s="1515"/>
      <c r="AU75" s="1515"/>
      <c r="AV75" s="1515"/>
      <c r="AW75" s="1515"/>
      <c r="AX75" s="1515"/>
      <c r="AY75" s="1516"/>
    </row>
    <row r="76" spans="1:51" ht="2.95" customHeight="1">
      <c r="B76" s="411"/>
      <c r="C76" s="411"/>
      <c r="D76" s="411"/>
      <c r="E76" s="411"/>
      <c r="F76" s="411"/>
      <c r="G76" s="411"/>
      <c r="H76" s="412"/>
      <c r="I76" s="412"/>
      <c r="J76" s="412"/>
      <c r="K76" s="412"/>
      <c r="L76" s="412"/>
      <c r="M76" s="412"/>
      <c r="N76" s="412"/>
      <c r="O76" s="412"/>
      <c r="P76" s="412"/>
      <c r="Q76" s="412"/>
      <c r="R76" s="412"/>
      <c r="S76" s="412"/>
      <c r="T76" s="412"/>
      <c r="U76" s="412"/>
      <c r="V76" s="412"/>
      <c r="W76" s="412"/>
      <c r="X76" s="412"/>
      <c r="Y76" s="412"/>
      <c r="Z76" s="412"/>
      <c r="AA76" s="412"/>
      <c r="AB76" s="412"/>
      <c r="AC76" s="412"/>
      <c r="AD76" s="412"/>
      <c r="AE76" s="412"/>
      <c r="AF76" s="412"/>
      <c r="AG76" s="412"/>
      <c r="AH76" s="412"/>
      <c r="AI76" s="412"/>
      <c r="AJ76" s="412"/>
      <c r="AK76" s="412"/>
      <c r="AL76" s="412"/>
      <c r="AM76" s="412"/>
      <c r="AN76" s="412"/>
      <c r="AO76" s="412"/>
      <c r="AP76" s="412"/>
      <c r="AQ76" s="412"/>
      <c r="AR76" s="412"/>
      <c r="AS76" s="412"/>
      <c r="AT76" s="412"/>
      <c r="AU76" s="412"/>
      <c r="AV76" s="412"/>
      <c r="AW76" s="412"/>
      <c r="AX76" s="412"/>
      <c r="AY76" s="412"/>
    </row>
    <row r="77" spans="1:51" ht="2.95" customHeight="1" thickBot="1">
      <c r="B77" s="413"/>
      <c r="C77" s="413"/>
      <c r="D77" s="413"/>
      <c r="E77" s="413"/>
      <c r="F77" s="413"/>
      <c r="G77" s="413"/>
      <c r="H77" s="414"/>
      <c r="I77" s="414"/>
      <c r="J77" s="414"/>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4"/>
      <c r="AH77" s="414"/>
      <c r="AI77" s="414"/>
      <c r="AJ77" s="414"/>
      <c r="AK77" s="414"/>
      <c r="AL77" s="414"/>
      <c r="AM77" s="414"/>
      <c r="AN77" s="414"/>
      <c r="AO77" s="414"/>
      <c r="AP77" s="414"/>
      <c r="AQ77" s="414"/>
      <c r="AR77" s="414"/>
      <c r="AS77" s="414"/>
      <c r="AT77" s="414"/>
      <c r="AU77" s="414"/>
      <c r="AV77" s="414"/>
      <c r="AW77" s="414"/>
      <c r="AX77" s="414"/>
      <c r="AY77" s="414"/>
    </row>
    <row r="78" spans="1:51" ht="24.75" customHeight="1">
      <c r="B78" s="166" t="s">
        <v>124</v>
      </c>
      <c r="C78" s="167"/>
      <c r="D78" s="167"/>
      <c r="E78" s="167"/>
      <c r="F78" s="167"/>
      <c r="G78" s="168"/>
      <c r="H78" s="417" t="s">
        <v>464</v>
      </c>
      <c r="I78" s="418"/>
      <c r="J78" s="418"/>
      <c r="K78" s="418"/>
      <c r="L78" s="418"/>
      <c r="M78" s="418"/>
      <c r="N78" s="418"/>
      <c r="O78" s="418"/>
      <c r="P78" s="418"/>
      <c r="Q78" s="418"/>
      <c r="R78" s="418"/>
      <c r="S78" s="418"/>
      <c r="T78" s="418"/>
      <c r="U78" s="418"/>
      <c r="V78" s="418"/>
      <c r="W78" s="418"/>
      <c r="X78" s="418"/>
      <c r="Y78" s="418"/>
      <c r="Z78" s="418"/>
      <c r="AA78" s="418"/>
      <c r="AB78" s="418"/>
      <c r="AC78" s="1517"/>
      <c r="AD78" s="417" t="s">
        <v>465</v>
      </c>
      <c r="AE78" s="418"/>
      <c r="AF78" s="418"/>
      <c r="AG78" s="418"/>
      <c r="AH78" s="418"/>
      <c r="AI78" s="418"/>
      <c r="AJ78" s="418"/>
      <c r="AK78" s="418"/>
      <c r="AL78" s="418"/>
      <c r="AM78" s="418"/>
      <c r="AN78" s="418"/>
      <c r="AO78" s="418"/>
      <c r="AP78" s="418"/>
      <c r="AQ78" s="418"/>
      <c r="AR78" s="418"/>
      <c r="AS78" s="418"/>
      <c r="AT78" s="418"/>
      <c r="AU78" s="418"/>
      <c r="AV78" s="418"/>
      <c r="AW78" s="418"/>
      <c r="AX78" s="418"/>
      <c r="AY78" s="419"/>
    </row>
    <row r="79" spans="1:51" ht="24.75" customHeight="1">
      <c r="B79" s="166"/>
      <c r="C79" s="167"/>
      <c r="D79" s="167"/>
      <c r="E79" s="167"/>
      <c r="F79" s="167"/>
      <c r="G79" s="168"/>
      <c r="H79" s="425" t="s">
        <v>71</v>
      </c>
      <c r="I79" s="426"/>
      <c r="J79" s="426"/>
      <c r="K79" s="426"/>
      <c r="L79" s="426"/>
      <c r="M79" s="421" t="s">
        <v>127</v>
      </c>
      <c r="N79" s="26"/>
      <c r="O79" s="26"/>
      <c r="P79" s="26"/>
      <c r="Q79" s="26"/>
      <c r="R79" s="26"/>
      <c r="S79" s="26"/>
      <c r="T79" s="26"/>
      <c r="U79" s="26"/>
      <c r="V79" s="26"/>
      <c r="W79" s="26"/>
      <c r="X79" s="26"/>
      <c r="Y79" s="51"/>
      <c r="Z79" s="422" t="s">
        <v>128</v>
      </c>
      <c r="AA79" s="427"/>
      <c r="AB79" s="427"/>
      <c r="AC79" s="473"/>
      <c r="AD79" s="425" t="s">
        <v>71</v>
      </c>
      <c r="AE79" s="426"/>
      <c r="AF79" s="426"/>
      <c r="AG79" s="426"/>
      <c r="AH79" s="426"/>
      <c r="AI79" s="421" t="s">
        <v>127</v>
      </c>
      <c r="AJ79" s="26"/>
      <c r="AK79" s="26"/>
      <c r="AL79" s="26"/>
      <c r="AM79" s="26"/>
      <c r="AN79" s="26"/>
      <c r="AO79" s="26"/>
      <c r="AP79" s="26"/>
      <c r="AQ79" s="26"/>
      <c r="AR79" s="26"/>
      <c r="AS79" s="26"/>
      <c r="AT79" s="26"/>
      <c r="AU79" s="51"/>
      <c r="AV79" s="422" t="s">
        <v>128</v>
      </c>
      <c r="AW79" s="427"/>
      <c r="AX79" s="427"/>
      <c r="AY79" s="428"/>
    </row>
    <row r="80" spans="1:51" ht="24.75" customHeight="1">
      <c r="B80" s="166"/>
      <c r="C80" s="167"/>
      <c r="D80" s="167"/>
      <c r="E80" s="167"/>
      <c r="F80" s="167"/>
      <c r="G80" s="168"/>
      <c r="H80" s="429" t="s">
        <v>133</v>
      </c>
      <c r="I80" s="295"/>
      <c r="J80" s="295"/>
      <c r="K80" s="295"/>
      <c r="L80" s="296"/>
      <c r="M80" s="430" t="s">
        <v>466</v>
      </c>
      <c r="N80" s="436"/>
      <c r="O80" s="436"/>
      <c r="P80" s="436"/>
      <c r="Q80" s="436"/>
      <c r="R80" s="436"/>
      <c r="S80" s="436"/>
      <c r="T80" s="436"/>
      <c r="U80" s="436"/>
      <c r="V80" s="436"/>
      <c r="W80" s="436"/>
      <c r="X80" s="436"/>
      <c r="Y80" s="437"/>
      <c r="Z80" s="1518" t="s">
        <v>467</v>
      </c>
      <c r="AA80" s="439"/>
      <c r="AB80" s="439"/>
      <c r="AC80" s="474"/>
      <c r="AD80" s="429"/>
      <c r="AE80" s="295"/>
      <c r="AF80" s="295"/>
      <c r="AG80" s="295"/>
      <c r="AH80" s="296"/>
      <c r="AI80" s="430"/>
      <c r="AJ80" s="436"/>
      <c r="AK80" s="436"/>
      <c r="AL80" s="436"/>
      <c r="AM80" s="436"/>
      <c r="AN80" s="436"/>
      <c r="AO80" s="436"/>
      <c r="AP80" s="436"/>
      <c r="AQ80" s="436"/>
      <c r="AR80" s="436"/>
      <c r="AS80" s="436"/>
      <c r="AT80" s="436"/>
      <c r="AU80" s="437"/>
      <c r="AV80" s="438"/>
      <c r="AW80" s="439"/>
      <c r="AX80" s="439"/>
      <c r="AY80" s="440"/>
    </row>
    <row r="81" spans="2:76" ht="24.75" customHeight="1">
      <c r="B81" s="166"/>
      <c r="C81" s="167"/>
      <c r="D81" s="167"/>
      <c r="E81" s="167"/>
      <c r="F81" s="167"/>
      <c r="G81" s="168"/>
      <c r="H81" s="441" t="s">
        <v>468</v>
      </c>
      <c r="I81" s="305"/>
      <c r="J81" s="305"/>
      <c r="K81" s="305"/>
      <c r="L81" s="306"/>
      <c r="M81" s="442" t="s">
        <v>469</v>
      </c>
      <c r="N81" s="446"/>
      <c r="O81" s="446"/>
      <c r="P81" s="446"/>
      <c r="Q81" s="446"/>
      <c r="R81" s="446"/>
      <c r="S81" s="446"/>
      <c r="T81" s="446"/>
      <c r="U81" s="446"/>
      <c r="V81" s="446"/>
      <c r="W81" s="446"/>
      <c r="X81" s="446"/>
      <c r="Y81" s="447"/>
      <c r="Z81" s="1519" t="s">
        <v>470</v>
      </c>
      <c r="AA81" s="449"/>
      <c r="AB81" s="449"/>
      <c r="AC81" s="451"/>
      <c r="AD81" s="441"/>
      <c r="AE81" s="305"/>
      <c r="AF81" s="305"/>
      <c r="AG81" s="305"/>
      <c r="AH81" s="306"/>
      <c r="AI81" s="442"/>
      <c r="AJ81" s="446"/>
      <c r="AK81" s="446"/>
      <c r="AL81" s="446"/>
      <c r="AM81" s="446"/>
      <c r="AN81" s="446"/>
      <c r="AO81" s="446"/>
      <c r="AP81" s="446"/>
      <c r="AQ81" s="446"/>
      <c r="AR81" s="446"/>
      <c r="AS81" s="446"/>
      <c r="AT81" s="446"/>
      <c r="AU81" s="447"/>
      <c r="AV81" s="448"/>
      <c r="AW81" s="449"/>
      <c r="AX81" s="449"/>
      <c r="AY81" s="450"/>
    </row>
    <row r="82" spans="2:76" ht="24.75" customHeight="1">
      <c r="B82" s="166"/>
      <c r="C82" s="167"/>
      <c r="D82" s="167"/>
      <c r="E82" s="167"/>
      <c r="F82" s="167"/>
      <c r="G82" s="168"/>
      <c r="H82" s="441" t="s">
        <v>471</v>
      </c>
      <c r="I82" s="305"/>
      <c r="J82" s="305"/>
      <c r="K82" s="305"/>
      <c r="L82" s="306"/>
      <c r="M82" s="442" t="s">
        <v>472</v>
      </c>
      <c r="N82" s="446"/>
      <c r="O82" s="446"/>
      <c r="P82" s="446"/>
      <c r="Q82" s="446"/>
      <c r="R82" s="446"/>
      <c r="S82" s="446"/>
      <c r="T82" s="446"/>
      <c r="U82" s="446"/>
      <c r="V82" s="446"/>
      <c r="W82" s="446"/>
      <c r="X82" s="446"/>
      <c r="Y82" s="447"/>
      <c r="Z82" s="1519" t="s">
        <v>473</v>
      </c>
      <c r="AA82" s="449"/>
      <c r="AB82" s="449"/>
      <c r="AC82" s="451"/>
      <c r="AD82" s="441"/>
      <c r="AE82" s="305"/>
      <c r="AF82" s="305"/>
      <c r="AG82" s="305"/>
      <c r="AH82" s="306"/>
      <c r="AI82" s="442"/>
      <c r="AJ82" s="446"/>
      <c r="AK82" s="446"/>
      <c r="AL82" s="446"/>
      <c r="AM82" s="446"/>
      <c r="AN82" s="446"/>
      <c r="AO82" s="446"/>
      <c r="AP82" s="446"/>
      <c r="AQ82" s="446"/>
      <c r="AR82" s="446"/>
      <c r="AS82" s="446"/>
      <c r="AT82" s="446"/>
      <c r="AU82" s="447"/>
      <c r="AV82" s="448"/>
      <c r="AW82" s="449"/>
      <c r="AX82" s="449"/>
      <c r="AY82" s="450"/>
    </row>
    <row r="83" spans="2:76" ht="24.75" customHeight="1">
      <c r="B83" s="166"/>
      <c r="C83" s="167"/>
      <c r="D83" s="167"/>
      <c r="E83" s="167"/>
      <c r="F83" s="167"/>
      <c r="G83" s="168"/>
      <c r="H83" s="441" t="s">
        <v>468</v>
      </c>
      <c r="I83" s="305"/>
      <c r="J83" s="305"/>
      <c r="K83" s="305"/>
      <c r="L83" s="306"/>
      <c r="M83" s="442" t="s">
        <v>474</v>
      </c>
      <c r="N83" s="446"/>
      <c r="O83" s="446"/>
      <c r="P83" s="446"/>
      <c r="Q83" s="446"/>
      <c r="R83" s="446"/>
      <c r="S83" s="446"/>
      <c r="T83" s="446"/>
      <c r="U83" s="446"/>
      <c r="V83" s="446"/>
      <c r="W83" s="446"/>
      <c r="X83" s="446"/>
      <c r="Y83" s="447"/>
      <c r="Z83" s="1519" t="s">
        <v>475</v>
      </c>
      <c r="AA83" s="449"/>
      <c r="AB83" s="449"/>
      <c r="AC83" s="451"/>
      <c r="AD83" s="441"/>
      <c r="AE83" s="305"/>
      <c r="AF83" s="305"/>
      <c r="AG83" s="305"/>
      <c r="AH83" s="306"/>
      <c r="AI83" s="442"/>
      <c r="AJ83" s="443"/>
      <c r="AK83" s="443"/>
      <c r="AL83" s="443"/>
      <c r="AM83" s="443"/>
      <c r="AN83" s="443"/>
      <c r="AO83" s="443"/>
      <c r="AP83" s="443"/>
      <c r="AQ83" s="443"/>
      <c r="AR83" s="443"/>
      <c r="AS83" s="443"/>
      <c r="AT83" s="443"/>
      <c r="AU83" s="444"/>
      <c r="AV83" s="448"/>
      <c r="AW83" s="449"/>
      <c r="AX83" s="449"/>
      <c r="AY83" s="450"/>
      <c r="BG83" s="1520"/>
      <c r="BH83" s="1520"/>
      <c r="BI83" s="1520"/>
      <c r="BJ83" s="1520"/>
      <c r="BK83" s="1520"/>
      <c r="BL83" s="1521"/>
      <c r="BM83" s="1521"/>
      <c r="BN83" s="1521"/>
      <c r="BO83" s="1521"/>
      <c r="BP83" s="1521"/>
      <c r="BQ83" s="1521"/>
      <c r="BR83" s="1521"/>
      <c r="BS83" s="1521"/>
      <c r="BT83" s="1521"/>
      <c r="BU83" s="1521"/>
      <c r="BV83" s="1521"/>
      <c r="BW83" s="1521"/>
      <c r="BX83" s="1521"/>
    </row>
    <row r="84" spans="2:76" ht="24.75" customHeight="1">
      <c r="B84" s="166"/>
      <c r="C84" s="167"/>
      <c r="D84" s="167"/>
      <c r="E84" s="167"/>
      <c r="F84" s="167"/>
      <c r="G84" s="168"/>
      <c r="H84" s="441" t="s">
        <v>476</v>
      </c>
      <c r="I84" s="305"/>
      <c r="J84" s="305"/>
      <c r="K84" s="305"/>
      <c r="L84" s="306"/>
      <c r="M84" s="442" t="s">
        <v>477</v>
      </c>
      <c r="N84" s="443"/>
      <c r="O84" s="443"/>
      <c r="P84" s="443"/>
      <c r="Q84" s="443"/>
      <c r="R84" s="443"/>
      <c r="S84" s="443"/>
      <c r="T84" s="443"/>
      <c r="U84" s="443"/>
      <c r="V84" s="443"/>
      <c r="W84" s="443"/>
      <c r="X84" s="443"/>
      <c r="Y84" s="444"/>
      <c r="Z84" s="1519" t="s">
        <v>478</v>
      </c>
      <c r="AA84" s="449"/>
      <c r="AB84" s="449"/>
      <c r="AC84" s="449"/>
      <c r="AD84" s="441"/>
      <c r="AE84" s="305"/>
      <c r="AF84" s="305"/>
      <c r="AG84" s="305"/>
      <c r="AH84" s="306"/>
      <c r="AI84" s="442"/>
      <c r="AJ84" s="443"/>
      <c r="AK84" s="443"/>
      <c r="AL84" s="443"/>
      <c r="AM84" s="443"/>
      <c r="AN84" s="443"/>
      <c r="AO84" s="443"/>
      <c r="AP84" s="443"/>
      <c r="AQ84" s="443"/>
      <c r="AR84" s="443"/>
      <c r="AS84" s="443"/>
      <c r="AT84" s="443"/>
      <c r="AU84" s="444"/>
      <c r="AV84" s="448"/>
      <c r="AW84" s="449"/>
      <c r="AX84" s="449"/>
      <c r="AY84" s="450"/>
    </row>
    <row r="85" spans="2:76" ht="24.75" customHeight="1">
      <c r="B85" s="166"/>
      <c r="C85" s="167"/>
      <c r="D85" s="167"/>
      <c r="E85" s="167"/>
      <c r="F85" s="167"/>
      <c r="G85" s="168"/>
      <c r="H85" s="441" t="s">
        <v>479</v>
      </c>
      <c r="I85" s="305"/>
      <c r="J85" s="305"/>
      <c r="K85" s="305"/>
      <c r="L85" s="306"/>
      <c r="M85" s="442" t="s">
        <v>480</v>
      </c>
      <c r="N85" s="443"/>
      <c r="O85" s="443"/>
      <c r="P85" s="443"/>
      <c r="Q85" s="443"/>
      <c r="R85" s="443"/>
      <c r="S85" s="443"/>
      <c r="T85" s="443"/>
      <c r="U85" s="443"/>
      <c r="V85" s="443"/>
      <c r="W85" s="443"/>
      <c r="X85" s="443"/>
      <c r="Y85" s="444"/>
      <c r="Z85" s="1519" t="s">
        <v>478</v>
      </c>
      <c r="AA85" s="449"/>
      <c r="AB85" s="449"/>
      <c r="AC85" s="449"/>
      <c r="AD85" s="441"/>
      <c r="AE85" s="305"/>
      <c r="AF85" s="305"/>
      <c r="AG85" s="305"/>
      <c r="AH85" s="306"/>
      <c r="AI85" s="442"/>
      <c r="AJ85" s="446"/>
      <c r="AK85" s="446"/>
      <c r="AL85" s="446"/>
      <c r="AM85" s="446"/>
      <c r="AN85" s="446"/>
      <c r="AO85" s="446"/>
      <c r="AP85" s="446"/>
      <c r="AQ85" s="446"/>
      <c r="AR85" s="446"/>
      <c r="AS85" s="446"/>
      <c r="AT85" s="446"/>
      <c r="AU85" s="447"/>
      <c r="AV85" s="448"/>
      <c r="AW85" s="449"/>
      <c r="AX85" s="449"/>
      <c r="AY85" s="450"/>
    </row>
    <row r="86" spans="2:76" ht="24.75" customHeight="1">
      <c r="B86" s="166"/>
      <c r="C86" s="167"/>
      <c r="D86" s="167"/>
      <c r="E86" s="167"/>
      <c r="F86" s="167"/>
      <c r="G86" s="168"/>
      <c r="H86" s="441" t="s">
        <v>481</v>
      </c>
      <c r="I86" s="305"/>
      <c r="J86" s="305"/>
      <c r="K86" s="305"/>
      <c r="L86" s="306"/>
      <c r="M86" s="442" t="s">
        <v>482</v>
      </c>
      <c r="N86" s="446"/>
      <c r="O86" s="446"/>
      <c r="P86" s="446"/>
      <c r="Q86" s="446"/>
      <c r="R86" s="446"/>
      <c r="S86" s="446"/>
      <c r="T86" s="446"/>
      <c r="U86" s="446"/>
      <c r="V86" s="446"/>
      <c r="W86" s="446"/>
      <c r="X86" s="446"/>
      <c r="Y86" s="447"/>
      <c r="Z86" s="1519" t="s">
        <v>483</v>
      </c>
      <c r="AA86" s="449"/>
      <c r="AB86" s="449"/>
      <c r="AC86" s="449"/>
      <c r="AD86" s="441"/>
      <c r="AE86" s="305"/>
      <c r="AF86" s="305"/>
      <c r="AG86" s="305"/>
      <c r="AH86" s="306"/>
      <c r="AI86" s="442"/>
      <c r="AJ86" s="446"/>
      <c r="AK86" s="446"/>
      <c r="AL86" s="446"/>
      <c r="AM86" s="446"/>
      <c r="AN86" s="446"/>
      <c r="AO86" s="446"/>
      <c r="AP86" s="446"/>
      <c r="AQ86" s="446"/>
      <c r="AR86" s="446"/>
      <c r="AS86" s="446"/>
      <c r="AT86" s="446"/>
      <c r="AU86" s="447"/>
      <c r="AV86" s="448"/>
      <c r="AW86" s="449"/>
      <c r="AX86" s="449"/>
      <c r="AY86" s="450"/>
    </row>
    <row r="87" spans="2:76" ht="24.75" customHeight="1">
      <c r="B87" s="166"/>
      <c r="C87" s="167"/>
      <c r="D87" s="167"/>
      <c r="E87" s="167"/>
      <c r="F87" s="167"/>
      <c r="G87" s="168"/>
      <c r="H87" s="452" t="s">
        <v>484</v>
      </c>
      <c r="I87" s="316"/>
      <c r="J87" s="316"/>
      <c r="K87" s="316"/>
      <c r="L87" s="317"/>
      <c r="M87" s="453" t="s">
        <v>485</v>
      </c>
      <c r="N87" s="454"/>
      <c r="O87" s="454"/>
      <c r="P87" s="454"/>
      <c r="Q87" s="454"/>
      <c r="R87" s="454"/>
      <c r="S87" s="454"/>
      <c r="T87" s="454"/>
      <c r="U87" s="454"/>
      <c r="V87" s="454"/>
      <c r="W87" s="454"/>
      <c r="X87" s="454"/>
      <c r="Y87" s="455"/>
      <c r="Z87" s="1522" t="s">
        <v>486</v>
      </c>
      <c r="AA87" s="457"/>
      <c r="AB87" s="457"/>
      <c r="AC87" s="457"/>
      <c r="AD87" s="452"/>
      <c r="AE87" s="316"/>
      <c r="AF87" s="316"/>
      <c r="AG87" s="316"/>
      <c r="AH87" s="317"/>
      <c r="AI87" s="453"/>
      <c r="AJ87" s="454"/>
      <c r="AK87" s="454"/>
      <c r="AL87" s="454"/>
      <c r="AM87" s="454"/>
      <c r="AN87" s="454"/>
      <c r="AO87" s="454"/>
      <c r="AP87" s="454"/>
      <c r="AQ87" s="454"/>
      <c r="AR87" s="454"/>
      <c r="AS87" s="454"/>
      <c r="AT87" s="454"/>
      <c r="AU87" s="455"/>
      <c r="AV87" s="456"/>
      <c r="AW87" s="457"/>
      <c r="AX87" s="457"/>
      <c r="AY87" s="458"/>
    </row>
    <row r="88" spans="2:76" ht="24.75" customHeight="1">
      <c r="B88" s="166"/>
      <c r="C88" s="167"/>
      <c r="D88" s="167"/>
      <c r="E88" s="167"/>
      <c r="F88" s="167"/>
      <c r="G88" s="168"/>
      <c r="H88" s="459" t="s">
        <v>39</v>
      </c>
      <c r="I88" s="26"/>
      <c r="J88" s="26"/>
      <c r="K88" s="26"/>
      <c r="L88" s="26"/>
      <c r="M88" s="460"/>
      <c r="N88" s="131"/>
      <c r="O88" s="131"/>
      <c r="P88" s="131"/>
      <c r="Q88" s="131"/>
      <c r="R88" s="131"/>
      <c r="S88" s="131"/>
      <c r="T88" s="131"/>
      <c r="U88" s="131"/>
      <c r="V88" s="131"/>
      <c r="W88" s="131"/>
      <c r="X88" s="131"/>
      <c r="Y88" s="132"/>
      <c r="Z88" s="1523">
        <v>9</v>
      </c>
      <c r="AA88" s="462"/>
      <c r="AB88" s="462"/>
      <c r="AC88" s="463"/>
      <c r="AD88" s="459" t="s">
        <v>39</v>
      </c>
      <c r="AE88" s="26"/>
      <c r="AF88" s="26"/>
      <c r="AG88" s="26"/>
      <c r="AH88" s="26"/>
      <c r="AI88" s="460"/>
      <c r="AJ88" s="131"/>
      <c r="AK88" s="131"/>
      <c r="AL88" s="131"/>
      <c r="AM88" s="131"/>
      <c r="AN88" s="131"/>
      <c r="AO88" s="131"/>
      <c r="AP88" s="131"/>
      <c r="AQ88" s="131"/>
      <c r="AR88" s="131"/>
      <c r="AS88" s="131"/>
      <c r="AT88" s="131"/>
      <c r="AU88" s="132"/>
      <c r="AV88" s="461">
        <f>SUM(AV80:AY87)</f>
        <v>0</v>
      </c>
      <c r="AW88" s="462"/>
      <c r="AX88" s="462"/>
      <c r="AY88" s="464"/>
    </row>
    <row r="89" spans="2:76" ht="25.2" customHeight="1">
      <c r="B89" s="166"/>
      <c r="C89" s="167"/>
      <c r="D89" s="167"/>
      <c r="E89" s="167"/>
      <c r="F89" s="167"/>
      <c r="G89" s="168"/>
      <c r="H89" s="466" t="s">
        <v>487</v>
      </c>
      <c r="I89" s="467"/>
      <c r="J89" s="467"/>
      <c r="K89" s="467"/>
      <c r="L89" s="467"/>
      <c r="M89" s="467"/>
      <c r="N89" s="467"/>
      <c r="O89" s="467"/>
      <c r="P89" s="467"/>
      <c r="Q89" s="467"/>
      <c r="R89" s="467"/>
      <c r="S89" s="467"/>
      <c r="T89" s="467"/>
      <c r="U89" s="467"/>
      <c r="V89" s="467"/>
      <c r="W89" s="467"/>
      <c r="X89" s="467"/>
      <c r="Y89" s="467"/>
      <c r="Z89" s="467"/>
      <c r="AA89" s="467"/>
      <c r="AB89" s="467"/>
      <c r="AC89" s="472"/>
      <c r="AD89" s="466" t="s">
        <v>136</v>
      </c>
      <c r="AE89" s="467"/>
      <c r="AF89" s="467"/>
      <c r="AG89" s="467"/>
      <c r="AH89" s="467"/>
      <c r="AI89" s="467"/>
      <c r="AJ89" s="467"/>
      <c r="AK89" s="467"/>
      <c r="AL89" s="467"/>
      <c r="AM89" s="467"/>
      <c r="AN89" s="467"/>
      <c r="AO89" s="467"/>
      <c r="AP89" s="467"/>
      <c r="AQ89" s="467"/>
      <c r="AR89" s="467"/>
      <c r="AS89" s="467"/>
      <c r="AT89" s="467"/>
      <c r="AU89" s="467"/>
      <c r="AV89" s="467"/>
      <c r="AW89" s="467"/>
      <c r="AX89" s="467"/>
      <c r="AY89" s="468"/>
    </row>
    <row r="90" spans="2:76" ht="25.55" customHeight="1">
      <c r="B90" s="166"/>
      <c r="C90" s="167"/>
      <c r="D90" s="167"/>
      <c r="E90" s="167"/>
      <c r="F90" s="167"/>
      <c r="G90" s="168"/>
      <c r="H90" s="425" t="s">
        <v>71</v>
      </c>
      <c r="I90" s="426"/>
      <c r="J90" s="426"/>
      <c r="K90" s="426"/>
      <c r="L90" s="426"/>
      <c r="M90" s="421" t="s">
        <v>127</v>
      </c>
      <c r="N90" s="26"/>
      <c r="O90" s="26"/>
      <c r="P90" s="26"/>
      <c r="Q90" s="26"/>
      <c r="R90" s="26"/>
      <c r="S90" s="26"/>
      <c r="T90" s="26"/>
      <c r="U90" s="26"/>
      <c r="V90" s="26"/>
      <c r="W90" s="26"/>
      <c r="X90" s="26"/>
      <c r="Y90" s="51"/>
      <c r="Z90" s="422" t="s">
        <v>128</v>
      </c>
      <c r="AA90" s="427"/>
      <c r="AB90" s="427"/>
      <c r="AC90" s="473"/>
      <c r="AD90" s="425" t="s">
        <v>71</v>
      </c>
      <c r="AE90" s="426"/>
      <c r="AF90" s="426"/>
      <c r="AG90" s="426"/>
      <c r="AH90" s="426"/>
      <c r="AI90" s="421" t="s">
        <v>127</v>
      </c>
      <c r="AJ90" s="26"/>
      <c r="AK90" s="26"/>
      <c r="AL90" s="26"/>
      <c r="AM90" s="26"/>
      <c r="AN90" s="26"/>
      <c r="AO90" s="26"/>
      <c r="AP90" s="26"/>
      <c r="AQ90" s="26"/>
      <c r="AR90" s="26"/>
      <c r="AS90" s="26"/>
      <c r="AT90" s="26"/>
      <c r="AU90" s="51"/>
      <c r="AV90" s="422" t="s">
        <v>128</v>
      </c>
      <c r="AW90" s="427"/>
      <c r="AX90" s="427"/>
      <c r="AY90" s="428"/>
    </row>
    <row r="91" spans="2:76" ht="24.75" customHeight="1">
      <c r="B91" s="166"/>
      <c r="C91" s="167"/>
      <c r="D91" s="167"/>
      <c r="E91" s="167"/>
      <c r="F91" s="167"/>
      <c r="G91" s="168"/>
      <c r="H91" s="429" t="s">
        <v>133</v>
      </c>
      <c r="I91" s="295"/>
      <c r="J91" s="295"/>
      <c r="K91" s="295"/>
      <c r="L91" s="296"/>
      <c r="M91" s="430" t="s">
        <v>488</v>
      </c>
      <c r="N91" s="436"/>
      <c r="O91" s="436"/>
      <c r="P91" s="436"/>
      <c r="Q91" s="436"/>
      <c r="R91" s="436"/>
      <c r="S91" s="436"/>
      <c r="T91" s="436"/>
      <c r="U91" s="436"/>
      <c r="V91" s="436"/>
      <c r="W91" s="436"/>
      <c r="X91" s="436"/>
      <c r="Y91" s="437"/>
      <c r="Z91" s="1518" t="s">
        <v>489</v>
      </c>
      <c r="AA91" s="439"/>
      <c r="AB91" s="439"/>
      <c r="AC91" s="474"/>
      <c r="AD91" s="429"/>
      <c r="AE91" s="295"/>
      <c r="AF91" s="295"/>
      <c r="AG91" s="295"/>
      <c r="AH91" s="296"/>
      <c r="AI91" s="430"/>
      <c r="AJ91" s="436"/>
      <c r="AK91" s="436"/>
      <c r="AL91" s="436"/>
      <c r="AM91" s="436"/>
      <c r="AN91" s="436"/>
      <c r="AO91" s="436"/>
      <c r="AP91" s="436"/>
      <c r="AQ91" s="436"/>
      <c r="AR91" s="436"/>
      <c r="AS91" s="436"/>
      <c r="AT91" s="436"/>
      <c r="AU91" s="437"/>
      <c r="AV91" s="438"/>
      <c r="AW91" s="439"/>
      <c r="AX91" s="439"/>
      <c r="AY91" s="440"/>
    </row>
    <row r="92" spans="2:76" ht="24.75" customHeight="1">
      <c r="B92" s="166"/>
      <c r="C92" s="167"/>
      <c r="D92" s="167"/>
      <c r="E92" s="167"/>
      <c r="F92" s="167"/>
      <c r="G92" s="168"/>
      <c r="H92" s="441" t="s">
        <v>274</v>
      </c>
      <c r="I92" s="305"/>
      <c r="J92" s="305"/>
      <c r="K92" s="305"/>
      <c r="L92" s="306"/>
      <c r="M92" s="442" t="s">
        <v>490</v>
      </c>
      <c r="N92" s="446"/>
      <c r="O92" s="446"/>
      <c r="P92" s="446"/>
      <c r="Q92" s="446"/>
      <c r="R92" s="446"/>
      <c r="S92" s="446"/>
      <c r="T92" s="446"/>
      <c r="U92" s="446"/>
      <c r="V92" s="446"/>
      <c r="W92" s="446"/>
      <c r="X92" s="446"/>
      <c r="Y92" s="447"/>
      <c r="Z92" s="1519" t="s">
        <v>491</v>
      </c>
      <c r="AA92" s="449"/>
      <c r="AB92" s="449"/>
      <c r="AC92" s="451"/>
      <c r="AD92" s="441"/>
      <c r="AE92" s="305"/>
      <c r="AF92" s="305"/>
      <c r="AG92" s="305"/>
      <c r="AH92" s="306"/>
      <c r="AI92" s="442"/>
      <c r="AJ92" s="446"/>
      <c r="AK92" s="446"/>
      <c r="AL92" s="446"/>
      <c r="AM92" s="446"/>
      <c r="AN92" s="446"/>
      <c r="AO92" s="446"/>
      <c r="AP92" s="446"/>
      <c r="AQ92" s="446"/>
      <c r="AR92" s="446"/>
      <c r="AS92" s="446"/>
      <c r="AT92" s="446"/>
      <c r="AU92" s="447"/>
      <c r="AV92" s="448"/>
      <c r="AW92" s="449"/>
      <c r="AX92" s="449"/>
      <c r="AY92" s="450"/>
    </row>
    <row r="93" spans="2:76" ht="24.75" customHeight="1">
      <c r="B93" s="166"/>
      <c r="C93" s="167"/>
      <c r="D93" s="167"/>
      <c r="E93" s="167"/>
      <c r="F93" s="167"/>
      <c r="G93" s="168"/>
      <c r="H93" s="441"/>
      <c r="I93" s="305"/>
      <c r="J93" s="305"/>
      <c r="K93" s="305"/>
      <c r="L93" s="306"/>
      <c r="M93" s="442"/>
      <c r="N93" s="446"/>
      <c r="O93" s="446"/>
      <c r="P93" s="446"/>
      <c r="Q93" s="446"/>
      <c r="R93" s="446"/>
      <c r="S93" s="446"/>
      <c r="T93" s="446"/>
      <c r="U93" s="446"/>
      <c r="V93" s="446"/>
      <c r="W93" s="446"/>
      <c r="X93" s="446"/>
      <c r="Y93" s="447"/>
      <c r="Z93" s="448"/>
      <c r="AA93" s="449"/>
      <c r="AB93" s="449"/>
      <c r="AC93" s="451"/>
      <c r="AD93" s="441"/>
      <c r="AE93" s="305"/>
      <c r="AF93" s="305"/>
      <c r="AG93" s="305"/>
      <c r="AH93" s="306"/>
      <c r="AI93" s="442"/>
      <c r="AJ93" s="446"/>
      <c r="AK93" s="446"/>
      <c r="AL93" s="446"/>
      <c r="AM93" s="446"/>
      <c r="AN93" s="446"/>
      <c r="AO93" s="446"/>
      <c r="AP93" s="446"/>
      <c r="AQ93" s="446"/>
      <c r="AR93" s="446"/>
      <c r="AS93" s="446"/>
      <c r="AT93" s="446"/>
      <c r="AU93" s="447"/>
      <c r="AV93" s="448"/>
      <c r="AW93" s="449"/>
      <c r="AX93" s="449"/>
      <c r="AY93" s="450"/>
    </row>
    <row r="94" spans="2:76" ht="24.75" customHeight="1">
      <c r="B94" s="166"/>
      <c r="C94" s="167"/>
      <c r="D94" s="167"/>
      <c r="E94" s="167"/>
      <c r="F94" s="167"/>
      <c r="G94" s="168"/>
      <c r="H94" s="441"/>
      <c r="I94" s="305"/>
      <c r="J94" s="305"/>
      <c r="K94" s="305"/>
      <c r="L94" s="306"/>
      <c r="M94" s="442"/>
      <c r="N94" s="446"/>
      <c r="O94" s="446"/>
      <c r="P94" s="446"/>
      <c r="Q94" s="446"/>
      <c r="R94" s="446"/>
      <c r="S94" s="446"/>
      <c r="T94" s="446"/>
      <c r="U94" s="446"/>
      <c r="V94" s="446"/>
      <c r="W94" s="446"/>
      <c r="X94" s="446"/>
      <c r="Y94" s="447"/>
      <c r="Z94" s="448"/>
      <c r="AA94" s="449"/>
      <c r="AB94" s="449"/>
      <c r="AC94" s="451"/>
      <c r="AD94" s="441"/>
      <c r="AE94" s="305"/>
      <c r="AF94" s="305"/>
      <c r="AG94" s="305"/>
      <c r="AH94" s="306"/>
      <c r="AI94" s="442"/>
      <c r="AJ94" s="446"/>
      <c r="AK94" s="446"/>
      <c r="AL94" s="446"/>
      <c r="AM94" s="446"/>
      <c r="AN94" s="446"/>
      <c r="AO94" s="446"/>
      <c r="AP94" s="446"/>
      <c r="AQ94" s="446"/>
      <c r="AR94" s="446"/>
      <c r="AS94" s="446"/>
      <c r="AT94" s="446"/>
      <c r="AU94" s="447"/>
      <c r="AV94" s="448"/>
      <c r="AW94" s="449"/>
      <c r="AX94" s="449"/>
      <c r="AY94" s="450"/>
    </row>
    <row r="95" spans="2:76" ht="24.75" customHeight="1">
      <c r="B95" s="166"/>
      <c r="C95" s="167"/>
      <c r="D95" s="167"/>
      <c r="E95" s="167"/>
      <c r="F95" s="167"/>
      <c r="G95" s="168"/>
      <c r="H95" s="441"/>
      <c r="I95" s="305"/>
      <c r="J95" s="305"/>
      <c r="K95" s="305"/>
      <c r="L95" s="306"/>
      <c r="M95" s="442"/>
      <c r="N95" s="446"/>
      <c r="O95" s="446"/>
      <c r="P95" s="446"/>
      <c r="Q95" s="446"/>
      <c r="R95" s="446"/>
      <c r="S95" s="446"/>
      <c r="T95" s="446"/>
      <c r="U95" s="446"/>
      <c r="V95" s="446"/>
      <c r="W95" s="446"/>
      <c r="X95" s="446"/>
      <c r="Y95" s="447"/>
      <c r="Z95" s="448"/>
      <c r="AA95" s="449"/>
      <c r="AB95" s="449"/>
      <c r="AC95" s="449"/>
      <c r="AD95" s="441"/>
      <c r="AE95" s="305"/>
      <c r="AF95" s="305"/>
      <c r="AG95" s="305"/>
      <c r="AH95" s="306"/>
      <c r="AI95" s="442"/>
      <c r="AJ95" s="446"/>
      <c r="AK95" s="446"/>
      <c r="AL95" s="446"/>
      <c r="AM95" s="446"/>
      <c r="AN95" s="446"/>
      <c r="AO95" s="446"/>
      <c r="AP95" s="446"/>
      <c r="AQ95" s="446"/>
      <c r="AR95" s="446"/>
      <c r="AS95" s="446"/>
      <c r="AT95" s="446"/>
      <c r="AU95" s="447"/>
      <c r="AV95" s="448"/>
      <c r="AW95" s="449"/>
      <c r="AX95" s="449"/>
      <c r="AY95" s="450"/>
    </row>
    <row r="96" spans="2:76" ht="24.75" customHeight="1">
      <c r="B96" s="166"/>
      <c r="C96" s="167"/>
      <c r="D96" s="167"/>
      <c r="E96" s="167"/>
      <c r="F96" s="167"/>
      <c r="G96" s="168"/>
      <c r="H96" s="441"/>
      <c r="I96" s="305"/>
      <c r="J96" s="305"/>
      <c r="K96" s="305"/>
      <c r="L96" s="306"/>
      <c r="M96" s="442"/>
      <c r="N96" s="446"/>
      <c r="O96" s="446"/>
      <c r="P96" s="446"/>
      <c r="Q96" s="446"/>
      <c r="R96" s="446"/>
      <c r="S96" s="446"/>
      <c r="T96" s="446"/>
      <c r="U96" s="446"/>
      <c r="V96" s="446"/>
      <c r="W96" s="446"/>
      <c r="X96" s="446"/>
      <c r="Y96" s="447"/>
      <c r="Z96" s="448"/>
      <c r="AA96" s="449"/>
      <c r="AB96" s="449"/>
      <c r="AC96" s="449"/>
      <c r="AD96" s="441"/>
      <c r="AE96" s="305"/>
      <c r="AF96" s="305"/>
      <c r="AG96" s="305"/>
      <c r="AH96" s="306"/>
      <c r="AI96" s="442"/>
      <c r="AJ96" s="446"/>
      <c r="AK96" s="446"/>
      <c r="AL96" s="446"/>
      <c r="AM96" s="446"/>
      <c r="AN96" s="446"/>
      <c r="AO96" s="446"/>
      <c r="AP96" s="446"/>
      <c r="AQ96" s="446"/>
      <c r="AR96" s="446"/>
      <c r="AS96" s="446"/>
      <c r="AT96" s="446"/>
      <c r="AU96" s="447"/>
      <c r="AV96" s="448"/>
      <c r="AW96" s="449"/>
      <c r="AX96" s="449"/>
      <c r="AY96" s="450"/>
    </row>
    <row r="97" spans="2:51" ht="24.75" customHeight="1">
      <c r="B97" s="166"/>
      <c r="C97" s="167"/>
      <c r="D97" s="167"/>
      <c r="E97" s="167"/>
      <c r="F97" s="167"/>
      <c r="G97" s="168"/>
      <c r="H97" s="441"/>
      <c r="I97" s="305"/>
      <c r="J97" s="305"/>
      <c r="K97" s="305"/>
      <c r="L97" s="306"/>
      <c r="M97" s="442"/>
      <c r="N97" s="446"/>
      <c r="O97" s="446"/>
      <c r="P97" s="446"/>
      <c r="Q97" s="446"/>
      <c r="R97" s="446"/>
      <c r="S97" s="446"/>
      <c r="T97" s="446"/>
      <c r="U97" s="446"/>
      <c r="V97" s="446"/>
      <c r="W97" s="446"/>
      <c r="X97" s="446"/>
      <c r="Y97" s="447"/>
      <c r="Z97" s="448"/>
      <c r="AA97" s="449"/>
      <c r="AB97" s="449"/>
      <c r="AC97" s="449"/>
      <c r="AD97" s="441"/>
      <c r="AE97" s="305"/>
      <c r="AF97" s="305"/>
      <c r="AG97" s="305"/>
      <c r="AH97" s="306"/>
      <c r="AI97" s="442"/>
      <c r="AJ97" s="446"/>
      <c r="AK97" s="446"/>
      <c r="AL97" s="446"/>
      <c r="AM97" s="446"/>
      <c r="AN97" s="446"/>
      <c r="AO97" s="446"/>
      <c r="AP97" s="446"/>
      <c r="AQ97" s="446"/>
      <c r="AR97" s="446"/>
      <c r="AS97" s="446"/>
      <c r="AT97" s="446"/>
      <c r="AU97" s="447"/>
      <c r="AV97" s="448"/>
      <c r="AW97" s="449"/>
      <c r="AX97" s="449"/>
      <c r="AY97" s="450"/>
    </row>
    <row r="98" spans="2:51" ht="24.75" customHeight="1">
      <c r="B98" s="166"/>
      <c r="C98" s="167"/>
      <c r="D98" s="167"/>
      <c r="E98" s="167"/>
      <c r="F98" s="167"/>
      <c r="G98" s="168"/>
      <c r="H98" s="452"/>
      <c r="I98" s="316"/>
      <c r="J98" s="316"/>
      <c r="K98" s="316"/>
      <c r="L98" s="317"/>
      <c r="M98" s="453"/>
      <c r="N98" s="454"/>
      <c r="O98" s="454"/>
      <c r="P98" s="454"/>
      <c r="Q98" s="454"/>
      <c r="R98" s="454"/>
      <c r="S98" s="454"/>
      <c r="T98" s="454"/>
      <c r="U98" s="454"/>
      <c r="V98" s="454"/>
      <c r="W98" s="454"/>
      <c r="X98" s="454"/>
      <c r="Y98" s="455"/>
      <c r="Z98" s="456"/>
      <c r="AA98" s="457"/>
      <c r="AB98" s="457"/>
      <c r="AC98" s="457"/>
      <c r="AD98" s="452"/>
      <c r="AE98" s="316"/>
      <c r="AF98" s="316"/>
      <c r="AG98" s="316"/>
      <c r="AH98" s="317"/>
      <c r="AI98" s="453"/>
      <c r="AJ98" s="454"/>
      <c r="AK98" s="454"/>
      <c r="AL98" s="454"/>
      <c r="AM98" s="454"/>
      <c r="AN98" s="454"/>
      <c r="AO98" s="454"/>
      <c r="AP98" s="454"/>
      <c r="AQ98" s="454"/>
      <c r="AR98" s="454"/>
      <c r="AS98" s="454"/>
      <c r="AT98" s="454"/>
      <c r="AU98" s="455"/>
      <c r="AV98" s="456"/>
      <c r="AW98" s="457"/>
      <c r="AX98" s="457"/>
      <c r="AY98" s="458"/>
    </row>
    <row r="99" spans="2:51" ht="24.75" customHeight="1">
      <c r="B99" s="166"/>
      <c r="C99" s="167"/>
      <c r="D99" s="167"/>
      <c r="E99" s="167"/>
      <c r="F99" s="167"/>
      <c r="G99" s="168"/>
      <c r="H99" s="459" t="s">
        <v>39</v>
      </c>
      <c r="I99" s="26"/>
      <c r="J99" s="26"/>
      <c r="K99" s="26"/>
      <c r="L99" s="26"/>
      <c r="M99" s="460"/>
      <c r="N99" s="131"/>
      <c r="O99" s="131"/>
      <c r="P99" s="131"/>
      <c r="Q99" s="131"/>
      <c r="R99" s="131"/>
      <c r="S99" s="131"/>
      <c r="T99" s="131"/>
      <c r="U99" s="131"/>
      <c r="V99" s="131"/>
      <c r="W99" s="131"/>
      <c r="X99" s="131"/>
      <c r="Y99" s="132"/>
      <c r="Z99" s="1523" t="s">
        <v>492</v>
      </c>
      <c r="AA99" s="462"/>
      <c r="AB99" s="462"/>
      <c r="AC99" s="463"/>
      <c r="AD99" s="459" t="s">
        <v>39</v>
      </c>
      <c r="AE99" s="26"/>
      <c r="AF99" s="26"/>
      <c r="AG99" s="26"/>
      <c r="AH99" s="26"/>
      <c r="AI99" s="460"/>
      <c r="AJ99" s="131"/>
      <c r="AK99" s="131"/>
      <c r="AL99" s="131"/>
      <c r="AM99" s="131"/>
      <c r="AN99" s="131"/>
      <c r="AO99" s="131"/>
      <c r="AP99" s="131"/>
      <c r="AQ99" s="131"/>
      <c r="AR99" s="131"/>
      <c r="AS99" s="131"/>
      <c r="AT99" s="131"/>
      <c r="AU99" s="132"/>
      <c r="AV99" s="461">
        <f>SUM(AV91:AY98)</f>
        <v>0</v>
      </c>
      <c r="AW99" s="462"/>
      <c r="AX99" s="462"/>
      <c r="AY99" s="464"/>
    </row>
    <row r="100" spans="2:51" ht="24.75" customHeight="1">
      <c r="B100" s="166"/>
      <c r="C100" s="167"/>
      <c r="D100" s="167"/>
      <c r="E100" s="167"/>
      <c r="F100" s="167"/>
      <c r="G100" s="168"/>
      <c r="H100" s="466" t="s">
        <v>139</v>
      </c>
      <c r="I100" s="467"/>
      <c r="J100" s="467"/>
      <c r="K100" s="467"/>
      <c r="L100" s="467"/>
      <c r="M100" s="467"/>
      <c r="N100" s="467"/>
      <c r="O100" s="467"/>
      <c r="P100" s="467"/>
      <c r="Q100" s="467"/>
      <c r="R100" s="467"/>
      <c r="S100" s="467"/>
      <c r="T100" s="467"/>
      <c r="U100" s="467"/>
      <c r="V100" s="467"/>
      <c r="W100" s="467"/>
      <c r="X100" s="467"/>
      <c r="Y100" s="467"/>
      <c r="Z100" s="467"/>
      <c r="AA100" s="467"/>
      <c r="AB100" s="467"/>
      <c r="AC100" s="472"/>
      <c r="AD100" s="466" t="s">
        <v>140</v>
      </c>
      <c r="AE100" s="467"/>
      <c r="AF100" s="467"/>
      <c r="AG100" s="467"/>
      <c r="AH100" s="467"/>
      <c r="AI100" s="467"/>
      <c r="AJ100" s="467"/>
      <c r="AK100" s="467"/>
      <c r="AL100" s="467"/>
      <c r="AM100" s="467"/>
      <c r="AN100" s="467"/>
      <c r="AO100" s="467"/>
      <c r="AP100" s="467"/>
      <c r="AQ100" s="467"/>
      <c r="AR100" s="467"/>
      <c r="AS100" s="467"/>
      <c r="AT100" s="467"/>
      <c r="AU100" s="467"/>
      <c r="AV100" s="467"/>
      <c r="AW100" s="467"/>
      <c r="AX100" s="467"/>
      <c r="AY100" s="468"/>
    </row>
    <row r="101" spans="2:51" ht="24.75" customHeight="1">
      <c r="B101" s="166"/>
      <c r="C101" s="167"/>
      <c r="D101" s="167"/>
      <c r="E101" s="167"/>
      <c r="F101" s="167"/>
      <c r="G101" s="168"/>
      <c r="H101" s="425" t="s">
        <v>71</v>
      </c>
      <c r="I101" s="426"/>
      <c r="J101" s="426"/>
      <c r="K101" s="426"/>
      <c r="L101" s="426"/>
      <c r="M101" s="421" t="s">
        <v>127</v>
      </c>
      <c r="N101" s="26"/>
      <c r="O101" s="26"/>
      <c r="P101" s="26"/>
      <c r="Q101" s="26"/>
      <c r="R101" s="26"/>
      <c r="S101" s="26"/>
      <c r="T101" s="26"/>
      <c r="U101" s="26"/>
      <c r="V101" s="26"/>
      <c r="W101" s="26"/>
      <c r="X101" s="26"/>
      <c r="Y101" s="51"/>
      <c r="Z101" s="422" t="s">
        <v>128</v>
      </c>
      <c r="AA101" s="427"/>
      <c r="AB101" s="427"/>
      <c r="AC101" s="473"/>
      <c r="AD101" s="425" t="s">
        <v>71</v>
      </c>
      <c r="AE101" s="426"/>
      <c r="AF101" s="426"/>
      <c r="AG101" s="426"/>
      <c r="AH101" s="426"/>
      <c r="AI101" s="421" t="s">
        <v>127</v>
      </c>
      <c r="AJ101" s="26"/>
      <c r="AK101" s="26"/>
      <c r="AL101" s="26"/>
      <c r="AM101" s="26"/>
      <c r="AN101" s="26"/>
      <c r="AO101" s="26"/>
      <c r="AP101" s="26"/>
      <c r="AQ101" s="26"/>
      <c r="AR101" s="26"/>
      <c r="AS101" s="26"/>
      <c r="AT101" s="26"/>
      <c r="AU101" s="51"/>
      <c r="AV101" s="422" t="s">
        <v>128</v>
      </c>
      <c r="AW101" s="427"/>
      <c r="AX101" s="427"/>
      <c r="AY101" s="428"/>
    </row>
    <row r="102" spans="2:51" ht="24.75" customHeight="1">
      <c r="B102" s="166"/>
      <c r="C102" s="167"/>
      <c r="D102" s="167"/>
      <c r="E102" s="167"/>
      <c r="F102" s="167"/>
      <c r="G102" s="168"/>
      <c r="H102" s="429"/>
      <c r="I102" s="295"/>
      <c r="J102" s="295"/>
      <c r="K102" s="295"/>
      <c r="L102" s="296"/>
      <c r="M102" s="430"/>
      <c r="N102" s="436"/>
      <c r="O102" s="436"/>
      <c r="P102" s="436"/>
      <c r="Q102" s="436"/>
      <c r="R102" s="436"/>
      <c r="S102" s="436"/>
      <c r="T102" s="436"/>
      <c r="U102" s="436"/>
      <c r="V102" s="436"/>
      <c r="W102" s="436"/>
      <c r="X102" s="436"/>
      <c r="Y102" s="437"/>
      <c r="Z102" s="438"/>
      <c r="AA102" s="439"/>
      <c r="AB102" s="439"/>
      <c r="AC102" s="474"/>
      <c r="AD102" s="429"/>
      <c r="AE102" s="295"/>
      <c r="AF102" s="295"/>
      <c r="AG102" s="295"/>
      <c r="AH102" s="296"/>
      <c r="AI102" s="430"/>
      <c r="AJ102" s="436"/>
      <c r="AK102" s="436"/>
      <c r="AL102" s="436"/>
      <c r="AM102" s="436"/>
      <c r="AN102" s="436"/>
      <c r="AO102" s="436"/>
      <c r="AP102" s="436"/>
      <c r="AQ102" s="436"/>
      <c r="AR102" s="436"/>
      <c r="AS102" s="436"/>
      <c r="AT102" s="436"/>
      <c r="AU102" s="437"/>
      <c r="AV102" s="438"/>
      <c r="AW102" s="439"/>
      <c r="AX102" s="439"/>
      <c r="AY102" s="440"/>
    </row>
    <row r="103" spans="2:51" ht="24.75" customHeight="1">
      <c r="B103" s="166"/>
      <c r="C103" s="167"/>
      <c r="D103" s="167"/>
      <c r="E103" s="167"/>
      <c r="F103" s="167"/>
      <c r="G103" s="168"/>
      <c r="H103" s="441"/>
      <c r="I103" s="305"/>
      <c r="J103" s="305"/>
      <c r="K103" s="305"/>
      <c r="L103" s="306"/>
      <c r="M103" s="442"/>
      <c r="N103" s="446"/>
      <c r="O103" s="446"/>
      <c r="P103" s="446"/>
      <c r="Q103" s="446"/>
      <c r="R103" s="446"/>
      <c r="S103" s="446"/>
      <c r="T103" s="446"/>
      <c r="U103" s="446"/>
      <c r="V103" s="446"/>
      <c r="W103" s="446"/>
      <c r="X103" s="446"/>
      <c r="Y103" s="447"/>
      <c r="Z103" s="448"/>
      <c r="AA103" s="449"/>
      <c r="AB103" s="449"/>
      <c r="AC103" s="451"/>
      <c r="AD103" s="441"/>
      <c r="AE103" s="305"/>
      <c r="AF103" s="305"/>
      <c r="AG103" s="305"/>
      <c r="AH103" s="306"/>
      <c r="AI103" s="442"/>
      <c r="AJ103" s="446"/>
      <c r="AK103" s="446"/>
      <c r="AL103" s="446"/>
      <c r="AM103" s="446"/>
      <c r="AN103" s="446"/>
      <c r="AO103" s="446"/>
      <c r="AP103" s="446"/>
      <c r="AQ103" s="446"/>
      <c r="AR103" s="446"/>
      <c r="AS103" s="446"/>
      <c r="AT103" s="446"/>
      <c r="AU103" s="447"/>
      <c r="AV103" s="448"/>
      <c r="AW103" s="449"/>
      <c r="AX103" s="449"/>
      <c r="AY103" s="450"/>
    </row>
    <row r="104" spans="2:51" ht="24.75" customHeight="1">
      <c r="B104" s="166"/>
      <c r="C104" s="167"/>
      <c r="D104" s="167"/>
      <c r="E104" s="167"/>
      <c r="F104" s="167"/>
      <c r="G104" s="168"/>
      <c r="H104" s="441"/>
      <c r="I104" s="305"/>
      <c r="J104" s="305"/>
      <c r="K104" s="305"/>
      <c r="L104" s="306"/>
      <c r="M104" s="442"/>
      <c r="N104" s="446"/>
      <c r="O104" s="446"/>
      <c r="P104" s="446"/>
      <c r="Q104" s="446"/>
      <c r="R104" s="446"/>
      <c r="S104" s="446"/>
      <c r="T104" s="446"/>
      <c r="U104" s="446"/>
      <c r="V104" s="446"/>
      <c r="W104" s="446"/>
      <c r="X104" s="446"/>
      <c r="Y104" s="447"/>
      <c r="Z104" s="448"/>
      <c r="AA104" s="449"/>
      <c r="AB104" s="449"/>
      <c r="AC104" s="451"/>
      <c r="AD104" s="441"/>
      <c r="AE104" s="305"/>
      <c r="AF104" s="305"/>
      <c r="AG104" s="305"/>
      <c r="AH104" s="306"/>
      <c r="AI104" s="442"/>
      <c r="AJ104" s="446"/>
      <c r="AK104" s="446"/>
      <c r="AL104" s="446"/>
      <c r="AM104" s="446"/>
      <c r="AN104" s="446"/>
      <c r="AO104" s="446"/>
      <c r="AP104" s="446"/>
      <c r="AQ104" s="446"/>
      <c r="AR104" s="446"/>
      <c r="AS104" s="446"/>
      <c r="AT104" s="446"/>
      <c r="AU104" s="447"/>
      <c r="AV104" s="448"/>
      <c r="AW104" s="449"/>
      <c r="AX104" s="449"/>
      <c r="AY104" s="450"/>
    </row>
    <row r="105" spans="2:51" ht="24.75" customHeight="1">
      <c r="B105" s="166"/>
      <c r="C105" s="167"/>
      <c r="D105" s="167"/>
      <c r="E105" s="167"/>
      <c r="F105" s="167"/>
      <c r="G105" s="168"/>
      <c r="H105" s="441"/>
      <c r="I105" s="305"/>
      <c r="J105" s="305"/>
      <c r="K105" s="305"/>
      <c r="L105" s="306"/>
      <c r="M105" s="442"/>
      <c r="N105" s="446"/>
      <c r="O105" s="446"/>
      <c r="P105" s="446"/>
      <c r="Q105" s="446"/>
      <c r="R105" s="446"/>
      <c r="S105" s="446"/>
      <c r="T105" s="446"/>
      <c r="U105" s="446"/>
      <c r="V105" s="446"/>
      <c r="W105" s="446"/>
      <c r="X105" s="446"/>
      <c r="Y105" s="447"/>
      <c r="Z105" s="448"/>
      <c r="AA105" s="449"/>
      <c r="AB105" s="449"/>
      <c r="AC105" s="451"/>
      <c r="AD105" s="441"/>
      <c r="AE105" s="305"/>
      <c r="AF105" s="305"/>
      <c r="AG105" s="305"/>
      <c r="AH105" s="306"/>
      <c r="AI105" s="442"/>
      <c r="AJ105" s="446"/>
      <c r="AK105" s="446"/>
      <c r="AL105" s="446"/>
      <c r="AM105" s="446"/>
      <c r="AN105" s="446"/>
      <c r="AO105" s="446"/>
      <c r="AP105" s="446"/>
      <c r="AQ105" s="446"/>
      <c r="AR105" s="446"/>
      <c r="AS105" s="446"/>
      <c r="AT105" s="446"/>
      <c r="AU105" s="447"/>
      <c r="AV105" s="448"/>
      <c r="AW105" s="449"/>
      <c r="AX105" s="449"/>
      <c r="AY105" s="450"/>
    </row>
    <row r="106" spans="2:51" ht="24.75" customHeight="1">
      <c r="B106" s="166"/>
      <c r="C106" s="167"/>
      <c r="D106" s="167"/>
      <c r="E106" s="167"/>
      <c r="F106" s="167"/>
      <c r="G106" s="168"/>
      <c r="H106" s="441"/>
      <c r="I106" s="305"/>
      <c r="J106" s="305"/>
      <c r="K106" s="305"/>
      <c r="L106" s="306"/>
      <c r="M106" s="442"/>
      <c r="N106" s="446"/>
      <c r="O106" s="446"/>
      <c r="P106" s="446"/>
      <c r="Q106" s="446"/>
      <c r="R106" s="446"/>
      <c r="S106" s="446"/>
      <c r="T106" s="446"/>
      <c r="U106" s="446"/>
      <c r="V106" s="446"/>
      <c r="W106" s="446"/>
      <c r="X106" s="446"/>
      <c r="Y106" s="447"/>
      <c r="Z106" s="448"/>
      <c r="AA106" s="449"/>
      <c r="AB106" s="449"/>
      <c r="AC106" s="449"/>
      <c r="AD106" s="441"/>
      <c r="AE106" s="305"/>
      <c r="AF106" s="305"/>
      <c r="AG106" s="305"/>
      <c r="AH106" s="306"/>
      <c r="AI106" s="442"/>
      <c r="AJ106" s="446"/>
      <c r="AK106" s="446"/>
      <c r="AL106" s="446"/>
      <c r="AM106" s="446"/>
      <c r="AN106" s="446"/>
      <c r="AO106" s="446"/>
      <c r="AP106" s="446"/>
      <c r="AQ106" s="446"/>
      <c r="AR106" s="446"/>
      <c r="AS106" s="446"/>
      <c r="AT106" s="446"/>
      <c r="AU106" s="447"/>
      <c r="AV106" s="448"/>
      <c r="AW106" s="449"/>
      <c r="AX106" s="449"/>
      <c r="AY106" s="450"/>
    </row>
    <row r="107" spans="2:51" ht="24.75" customHeight="1">
      <c r="B107" s="166"/>
      <c r="C107" s="167"/>
      <c r="D107" s="167"/>
      <c r="E107" s="167"/>
      <c r="F107" s="167"/>
      <c r="G107" s="168"/>
      <c r="H107" s="441"/>
      <c r="I107" s="305"/>
      <c r="J107" s="305"/>
      <c r="K107" s="305"/>
      <c r="L107" s="306"/>
      <c r="M107" s="442"/>
      <c r="N107" s="446"/>
      <c r="O107" s="446"/>
      <c r="P107" s="446"/>
      <c r="Q107" s="446"/>
      <c r="R107" s="446"/>
      <c r="S107" s="446"/>
      <c r="T107" s="446"/>
      <c r="U107" s="446"/>
      <c r="V107" s="446"/>
      <c r="W107" s="446"/>
      <c r="X107" s="446"/>
      <c r="Y107" s="447"/>
      <c r="Z107" s="448"/>
      <c r="AA107" s="449"/>
      <c r="AB107" s="449"/>
      <c r="AC107" s="449"/>
      <c r="AD107" s="441"/>
      <c r="AE107" s="305"/>
      <c r="AF107" s="305"/>
      <c r="AG107" s="305"/>
      <c r="AH107" s="306"/>
      <c r="AI107" s="442"/>
      <c r="AJ107" s="446"/>
      <c r="AK107" s="446"/>
      <c r="AL107" s="446"/>
      <c r="AM107" s="446"/>
      <c r="AN107" s="446"/>
      <c r="AO107" s="446"/>
      <c r="AP107" s="446"/>
      <c r="AQ107" s="446"/>
      <c r="AR107" s="446"/>
      <c r="AS107" s="446"/>
      <c r="AT107" s="446"/>
      <c r="AU107" s="447"/>
      <c r="AV107" s="448"/>
      <c r="AW107" s="449"/>
      <c r="AX107" s="449"/>
      <c r="AY107" s="450"/>
    </row>
    <row r="108" spans="2:51" ht="24.75" customHeight="1">
      <c r="B108" s="166"/>
      <c r="C108" s="167"/>
      <c r="D108" s="167"/>
      <c r="E108" s="167"/>
      <c r="F108" s="167"/>
      <c r="G108" s="168"/>
      <c r="H108" s="441"/>
      <c r="I108" s="305"/>
      <c r="J108" s="305"/>
      <c r="K108" s="305"/>
      <c r="L108" s="306"/>
      <c r="M108" s="442"/>
      <c r="N108" s="446"/>
      <c r="O108" s="446"/>
      <c r="P108" s="446"/>
      <c r="Q108" s="446"/>
      <c r="R108" s="446"/>
      <c r="S108" s="446"/>
      <c r="T108" s="446"/>
      <c r="U108" s="446"/>
      <c r="V108" s="446"/>
      <c r="W108" s="446"/>
      <c r="X108" s="446"/>
      <c r="Y108" s="447"/>
      <c r="Z108" s="448"/>
      <c r="AA108" s="449"/>
      <c r="AB108" s="449"/>
      <c r="AC108" s="449"/>
      <c r="AD108" s="441"/>
      <c r="AE108" s="305"/>
      <c r="AF108" s="305"/>
      <c r="AG108" s="305"/>
      <c r="AH108" s="306"/>
      <c r="AI108" s="442"/>
      <c r="AJ108" s="446"/>
      <c r="AK108" s="446"/>
      <c r="AL108" s="446"/>
      <c r="AM108" s="446"/>
      <c r="AN108" s="446"/>
      <c r="AO108" s="446"/>
      <c r="AP108" s="446"/>
      <c r="AQ108" s="446"/>
      <c r="AR108" s="446"/>
      <c r="AS108" s="446"/>
      <c r="AT108" s="446"/>
      <c r="AU108" s="447"/>
      <c r="AV108" s="448"/>
      <c r="AW108" s="449"/>
      <c r="AX108" s="449"/>
      <c r="AY108" s="450"/>
    </row>
    <row r="109" spans="2:51" ht="24.75" customHeight="1">
      <c r="B109" s="166"/>
      <c r="C109" s="167"/>
      <c r="D109" s="167"/>
      <c r="E109" s="167"/>
      <c r="F109" s="167"/>
      <c r="G109" s="168"/>
      <c r="H109" s="452"/>
      <c r="I109" s="316"/>
      <c r="J109" s="316"/>
      <c r="K109" s="316"/>
      <c r="L109" s="317"/>
      <c r="M109" s="453"/>
      <c r="N109" s="454"/>
      <c r="O109" s="454"/>
      <c r="P109" s="454"/>
      <c r="Q109" s="454"/>
      <c r="R109" s="454"/>
      <c r="S109" s="454"/>
      <c r="T109" s="454"/>
      <c r="U109" s="454"/>
      <c r="V109" s="454"/>
      <c r="W109" s="454"/>
      <c r="X109" s="454"/>
      <c r="Y109" s="455"/>
      <c r="Z109" s="456"/>
      <c r="AA109" s="457"/>
      <c r="AB109" s="457"/>
      <c r="AC109" s="457"/>
      <c r="AD109" s="452"/>
      <c r="AE109" s="316"/>
      <c r="AF109" s="316"/>
      <c r="AG109" s="316"/>
      <c r="AH109" s="317"/>
      <c r="AI109" s="453"/>
      <c r="AJ109" s="454"/>
      <c r="AK109" s="454"/>
      <c r="AL109" s="454"/>
      <c r="AM109" s="454"/>
      <c r="AN109" s="454"/>
      <c r="AO109" s="454"/>
      <c r="AP109" s="454"/>
      <c r="AQ109" s="454"/>
      <c r="AR109" s="454"/>
      <c r="AS109" s="454"/>
      <c r="AT109" s="454"/>
      <c r="AU109" s="455"/>
      <c r="AV109" s="456"/>
      <c r="AW109" s="457"/>
      <c r="AX109" s="457"/>
      <c r="AY109" s="458"/>
    </row>
    <row r="110" spans="2:51" ht="24.75" customHeight="1">
      <c r="B110" s="166"/>
      <c r="C110" s="167"/>
      <c r="D110" s="167"/>
      <c r="E110" s="167"/>
      <c r="F110" s="167"/>
      <c r="G110" s="168"/>
      <c r="H110" s="459" t="s">
        <v>39</v>
      </c>
      <c r="I110" s="26"/>
      <c r="J110" s="26"/>
      <c r="K110" s="26"/>
      <c r="L110" s="26"/>
      <c r="M110" s="460"/>
      <c r="N110" s="131"/>
      <c r="O110" s="131"/>
      <c r="P110" s="131"/>
      <c r="Q110" s="131"/>
      <c r="R110" s="131"/>
      <c r="S110" s="131"/>
      <c r="T110" s="131"/>
      <c r="U110" s="131"/>
      <c r="V110" s="131"/>
      <c r="W110" s="131"/>
      <c r="X110" s="131"/>
      <c r="Y110" s="132"/>
      <c r="Z110" s="461">
        <f>SUM(Z102:AC109)</f>
        <v>0</v>
      </c>
      <c r="AA110" s="462"/>
      <c r="AB110" s="462"/>
      <c r="AC110" s="463"/>
      <c r="AD110" s="459" t="s">
        <v>39</v>
      </c>
      <c r="AE110" s="26"/>
      <c r="AF110" s="26"/>
      <c r="AG110" s="26"/>
      <c r="AH110" s="26"/>
      <c r="AI110" s="460"/>
      <c r="AJ110" s="131"/>
      <c r="AK110" s="131"/>
      <c r="AL110" s="131"/>
      <c r="AM110" s="131"/>
      <c r="AN110" s="131"/>
      <c r="AO110" s="131"/>
      <c r="AP110" s="131"/>
      <c r="AQ110" s="131"/>
      <c r="AR110" s="131"/>
      <c r="AS110" s="131"/>
      <c r="AT110" s="131"/>
      <c r="AU110" s="132"/>
      <c r="AV110" s="461">
        <f>SUM(AV102:AY109)</f>
        <v>0</v>
      </c>
      <c r="AW110" s="462"/>
      <c r="AX110" s="462"/>
      <c r="AY110" s="464"/>
    </row>
    <row r="111" spans="2:51" ht="24.75" customHeight="1">
      <c r="B111" s="166"/>
      <c r="C111" s="167"/>
      <c r="D111" s="167"/>
      <c r="E111" s="167"/>
      <c r="F111" s="167"/>
      <c r="G111" s="168"/>
      <c r="H111" s="466" t="s">
        <v>141</v>
      </c>
      <c r="I111" s="467"/>
      <c r="J111" s="467"/>
      <c r="K111" s="467"/>
      <c r="L111" s="467"/>
      <c r="M111" s="467"/>
      <c r="N111" s="467"/>
      <c r="O111" s="467"/>
      <c r="P111" s="467"/>
      <c r="Q111" s="467"/>
      <c r="R111" s="467"/>
      <c r="S111" s="467"/>
      <c r="T111" s="467"/>
      <c r="U111" s="467"/>
      <c r="V111" s="467"/>
      <c r="W111" s="467"/>
      <c r="X111" s="467"/>
      <c r="Y111" s="467"/>
      <c r="Z111" s="467"/>
      <c r="AA111" s="467"/>
      <c r="AB111" s="467"/>
      <c r="AC111" s="472"/>
      <c r="AD111" s="466" t="s">
        <v>142</v>
      </c>
      <c r="AE111" s="467"/>
      <c r="AF111" s="467"/>
      <c r="AG111" s="467"/>
      <c r="AH111" s="467"/>
      <c r="AI111" s="467"/>
      <c r="AJ111" s="467"/>
      <c r="AK111" s="467"/>
      <c r="AL111" s="467"/>
      <c r="AM111" s="467"/>
      <c r="AN111" s="467"/>
      <c r="AO111" s="467"/>
      <c r="AP111" s="467"/>
      <c r="AQ111" s="467"/>
      <c r="AR111" s="467"/>
      <c r="AS111" s="467"/>
      <c r="AT111" s="467"/>
      <c r="AU111" s="467"/>
      <c r="AV111" s="467"/>
      <c r="AW111" s="467"/>
      <c r="AX111" s="467"/>
      <c r="AY111" s="468"/>
    </row>
    <row r="112" spans="2:51" ht="24.75" customHeight="1">
      <c r="B112" s="166"/>
      <c r="C112" s="167"/>
      <c r="D112" s="167"/>
      <c r="E112" s="167"/>
      <c r="F112" s="167"/>
      <c r="G112" s="168"/>
      <c r="H112" s="425" t="s">
        <v>71</v>
      </c>
      <c r="I112" s="426"/>
      <c r="J112" s="426"/>
      <c r="K112" s="426"/>
      <c r="L112" s="426"/>
      <c r="M112" s="421" t="s">
        <v>127</v>
      </c>
      <c r="N112" s="26"/>
      <c r="O112" s="26"/>
      <c r="P112" s="26"/>
      <c r="Q112" s="26"/>
      <c r="R112" s="26"/>
      <c r="S112" s="26"/>
      <c r="T112" s="26"/>
      <c r="U112" s="26"/>
      <c r="V112" s="26"/>
      <c r="W112" s="26"/>
      <c r="X112" s="26"/>
      <c r="Y112" s="51"/>
      <c r="Z112" s="422" t="s">
        <v>128</v>
      </c>
      <c r="AA112" s="427"/>
      <c r="AB112" s="427"/>
      <c r="AC112" s="473"/>
      <c r="AD112" s="425" t="s">
        <v>71</v>
      </c>
      <c r="AE112" s="426"/>
      <c r="AF112" s="426"/>
      <c r="AG112" s="426"/>
      <c r="AH112" s="426"/>
      <c r="AI112" s="421" t="s">
        <v>127</v>
      </c>
      <c r="AJ112" s="26"/>
      <c r="AK112" s="26"/>
      <c r="AL112" s="26"/>
      <c r="AM112" s="26"/>
      <c r="AN112" s="26"/>
      <c r="AO112" s="26"/>
      <c r="AP112" s="26"/>
      <c r="AQ112" s="26"/>
      <c r="AR112" s="26"/>
      <c r="AS112" s="26"/>
      <c r="AT112" s="26"/>
      <c r="AU112" s="51"/>
      <c r="AV112" s="422" t="s">
        <v>128</v>
      </c>
      <c r="AW112" s="427"/>
      <c r="AX112" s="427"/>
      <c r="AY112" s="428"/>
    </row>
    <row r="113" spans="2:51" ht="24.75" customHeight="1">
      <c r="B113" s="166"/>
      <c r="C113" s="167"/>
      <c r="D113" s="167"/>
      <c r="E113" s="167"/>
      <c r="F113" s="167"/>
      <c r="G113" s="168"/>
      <c r="H113" s="429"/>
      <c r="I113" s="295"/>
      <c r="J113" s="295"/>
      <c r="K113" s="295"/>
      <c r="L113" s="296"/>
      <c r="M113" s="430"/>
      <c r="N113" s="436"/>
      <c r="O113" s="436"/>
      <c r="P113" s="436"/>
      <c r="Q113" s="436"/>
      <c r="R113" s="436"/>
      <c r="S113" s="436"/>
      <c r="T113" s="436"/>
      <c r="U113" s="436"/>
      <c r="V113" s="436"/>
      <c r="W113" s="436"/>
      <c r="X113" s="436"/>
      <c r="Y113" s="437"/>
      <c r="Z113" s="438"/>
      <c r="AA113" s="439"/>
      <c r="AB113" s="439"/>
      <c r="AC113" s="474"/>
      <c r="AD113" s="429"/>
      <c r="AE113" s="295"/>
      <c r="AF113" s="295"/>
      <c r="AG113" s="295"/>
      <c r="AH113" s="296"/>
      <c r="AI113" s="430"/>
      <c r="AJ113" s="436"/>
      <c r="AK113" s="436"/>
      <c r="AL113" s="436"/>
      <c r="AM113" s="436"/>
      <c r="AN113" s="436"/>
      <c r="AO113" s="436"/>
      <c r="AP113" s="436"/>
      <c r="AQ113" s="436"/>
      <c r="AR113" s="436"/>
      <c r="AS113" s="436"/>
      <c r="AT113" s="436"/>
      <c r="AU113" s="437"/>
      <c r="AV113" s="438"/>
      <c r="AW113" s="439"/>
      <c r="AX113" s="439"/>
      <c r="AY113" s="440"/>
    </row>
    <row r="114" spans="2:51" ht="24.75" customHeight="1">
      <c r="B114" s="166"/>
      <c r="C114" s="167"/>
      <c r="D114" s="167"/>
      <c r="E114" s="167"/>
      <c r="F114" s="167"/>
      <c r="G114" s="168"/>
      <c r="H114" s="441"/>
      <c r="I114" s="305"/>
      <c r="J114" s="305"/>
      <c r="K114" s="305"/>
      <c r="L114" s="306"/>
      <c r="M114" s="442"/>
      <c r="N114" s="446"/>
      <c r="O114" s="446"/>
      <c r="P114" s="446"/>
      <c r="Q114" s="446"/>
      <c r="R114" s="446"/>
      <c r="S114" s="446"/>
      <c r="T114" s="446"/>
      <c r="U114" s="446"/>
      <c r="V114" s="446"/>
      <c r="W114" s="446"/>
      <c r="X114" s="446"/>
      <c r="Y114" s="447"/>
      <c r="Z114" s="448"/>
      <c r="AA114" s="449"/>
      <c r="AB114" s="449"/>
      <c r="AC114" s="451"/>
      <c r="AD114" s="441"/>
      <c r="AE114" s="305"/>
      <c r="AF114" s="305"/>
      <c r="AG114" s="305"/>
      <c r="AH114" s="306"/>
      <c r="AI114" s="442"/>
      <c r="AJ114" s="446"/>
      <c r="AK114" s="446"/>
      <c r="AL114" s="446"/>
      <c r="AM114" s="446"/>
      <c r="AN114" s="446"/>
      <c r="AO114" s="446"/>
      <c r="AP114" s="446"/>
      <c r="AQ114" s="446"/>
      <c r="AR114" s="446"/>
      <c r="AS114" s="446"/>
      <c r="AT114" s="446"/>
      <c r="AU114" s="447"/>
      <c r="AV114" s="448"/>
      <c r="AW114" s="449"/>
      <c r="AX114" s="449"/>
      <c r="AY114" s="450"/>
    </row>
    <row r="115" spans="2:51" ht="24.75" customHeight="1">
      <c r="B115" s="166"/>
      <c r="C115" s="167"/>
      <c r="D115" s="167"/>
      <c r="E115" s="167"/>
      <c r="F115" s="167"/>
      <c r="G115" s="168"/>
      <c r="H115" s="441"/>
      <c r="I115" s="305"/>
      <c r="J115" s="305"/>
      <c r="K115" s="305"/>
      <c r="L115" s="306"/>
      <c r="M115" s="442"/>
      <c r="N115" s="446"/>
      <c r="O115" s="446"/>
      <c r="P115" s="446"/>
      <c r="Q115" s="446"/>
      <c r="R115" s="446"/>
      <c r="S115" s="446"/>
      <c r="T115" s="446"/>
      <c r="U115" s="446"/>
      <c r="V115" s="446"/>
      <c r="W115" s="446"/>
      <c r="X115" s="446"/>
      <c r="Y115" s="447"/>
      <c r="Z115" s="448"/>
      <c r="AA115" s="449"/>
      <c r="AB115" s="449"/>
      <c r="AC115" s="451"/>
      <c r="AD115" s="441"/>
      <c r="AE115" s="305"/>
      <c r="AF115" s="305"/>
      <c r="AG115" s="305"/>
      <c r="AH115" s="306"/>
      <c r="AI115" s="442"/>
      <c r="AJ115" s="446"/>
      <c r="AK115" s="446"/>
      <c r="AL115" s="446"/>
      <c r="AM115" s="446"/>
      <c r="AN115" s="446"/>
      <c r="AO115" s="446"/>
      <c r="AP115" s="446"/>
      <c r="AQ115" s="446"/>
      <c r="AR115" s="446"/>
      <c r="AS115" s="446"/>
      <c r="AT115" s="446"/>
      <c r="AU115" s="447"/>
      <c r="AV115" s="448"/>
      <c r="AW115" s="449"/>
      <c r="AX115" s="449"/>
      <c r="AY115" s="450"/>
    </row>
    <row r="116" spans="2:51" ht="24.75" customHeight="1">
      <c r="B116" s="166"/>
      <c r="C116" s="167"/>
      <c r="D116" s="167"/>
      <c r="E116" s="167"/>
      <c r="F116" s="167"/>
      <c r="G116" s="168"/>
      <c r="H116" s="441"/>
      <c r="I116" s="305"/>
      <c r="J116" s="305"/>
      <c r="K116" s="305"/>
      <c r="L116" s="306"/>
      <c r="M116" s="442"/>
      <c r="N116" s="446"/>
      <c r="O116" s="446"/>
      <c r="P116" s="446"/>
      <c r="Q116" s="446"/>
      <c r="R116" s="446"/>
      <c r="S116" s="446"/>
      <c r="T116" s="446"/>
      <c r="U116" s="446"/>
      <c r="V116" s="446"/>
      <c r="W116" s="446"/>
      <c r="X116" s="446"/>
      <c r="Y116" s="447"/>
      <c r="Z116" s="448"/>
      <c r="AA116" s="449"/>
      <c r="AB116" s="449"/>
      <c r="AC116" s="451"/>
      <c r="AD116" s="441"/>
      <c r="AE116" s="305"/>
      <c r="AF116" s="305"/>
      <c r="AG116" s="305"/>
      <c r="AH116" s="306"/>
      <c r="AI116" s="442"/>
      <c r="AJ116" s="446"/>
      <c r="AK116" s="446"/>
      <c r="AL116" s="446"/>
      <c r="AM116" s="446"/>
      <c r="AN116" s="446"/>
      <c r="AO116" s="446"/>
      <c r="AP116" s="446"/>
      <c r="AQ116" s="446"/>
      <c r="AR116" s="446"/>
      <c r="AS116" s="446"/>
      <c r="AT116" s="446"/>
      <c r="AU116" s="447"/>
      <c r="AV116" s="448"/>
      <c r="AW116" s="449"/>
      <c r="AX116" s="449"/>
      <c r="AY116" s="450"/>
    </row>
    <row r="117" spans="2:51" ht="24.75" customHeight="1">
      <c r="B117" s="166"/>
      <c r="C117" s="167"/>
      <c r="D117" s="167"/>
      <c r="E117" s="167"/>
      <c r="F117" s="167"/>
      <c r="G117" s="168"/>
      <c r="H117" s="441"/>
      <c r="I117" s="305"/>
      <c r="J117" s="305"/>
      <c r="K117" s="305"/>
      <c r="L117" s="306"/>
      <c r="M117" s="442"/>
      <c r="N117" s="446"/>
      <c r="O117" s="446"/>
      <c r="P117" s="446"/>
      <c r="Q117" s="446"/>
      <c r="R117" s="446"/>
      <c r="S117" s="446"/>
      <c r="T117" s="446"/>
      <c r="U117" s="446"/>
      <c r="V117" s="446"/>
      <c r="W117" s="446"/>
      <c r="X117" s="446"/>
      <c r="Y117" s="447"/>
      <c r="Z117" s="448"/>
      <c r="AA117" s="449"/>
      <c r="AB117" s="449"/>
      <c r="AC117" s="449"/>
      <c r="AD117" s="441"/>
      <c r="AE117" s="305"/>
      <c r="AF117" s="305"/>
      <c r="AG117" s="305"/>
      <c r="AH117" s="306"/>
      <c r="AI117" s="442"/>
      <c r="AJ117" s="446"/>
      <c r="AK117" s="446"/>
      <c r="AL117" s="446"/>
      <c r="AM117" s="446"/>
      <c r="AN117" s="446"/>
      <c r="AO117" s="446"/>
      <c r="AP117" s="446"/>
      <c r="AQ117" s="446"/>
      <c r="AR117" s="446"/>
      <c r="AS117" s="446"/>
      <c r="AT117" s="446"/>
      <c r="AU117" s="447"/>
      <c r="AV117" s="448"/>
      <c r="AW117" s="449"/>
      <c r="AX117" s="449"/>
      <c r="AY117" s="450"/>
    </row>
    <row r="118" spans="2:51" ht="24.75" customHeight="1">
      <c r="B118" s="166"/>
      <c r="C118" s="167"/>
      <c r="D118" s="167"/>
      <c r="E118" s="167"/>
      <c r="F118" s="167"/>
      <c r="G118" s="168"/>
      <c r="H118" s="441"/>
      <c r="I118" s="305"/>
      <c r="J118" s="305"/>
      <c r="K118" s="305"/>
      <c r="L118" s="306"/>
      <c r="M118" s="442"/>
      <c r="N118" s="446"/>
      <c r="O118" s="446"/>
      <c r="P118" s="446"/>
      <c r="Q118" s="446"/>
      <c r="R118" s="446"/>
      <c r="S118" s="446"/>
      <c r="T118" s="446"/>
      <c r="U118" s="446"/>
      <c r="V118" s="446"/>
      <c r="W118" s="446"/>
      <c r="X118" s="446"/>
      <c r="Y118" s="447"/>
      <c r="Z118" s="448"/>
      <c r="AA118" s="449"/>
      <c r="AB118" s="449"/>
      <c r="AC118" s="449"/>
      <c r="AD118" s="441"/>
      <c r="AE118" s="305"/>
      <c r="AF118" s="305"/>
      <c r="AG118" s="305"/>
      <c r="AH118" s="306"/>
      <c r="AI118" s="442"/>
      <c r="AJ118" s="446"/>
      <c r="AK118" s="446"/>
      <c r="AL118" s="446"/>
      <c r="AM118" s="446"/>
      <c r="AN118" s="446"/>
      <c r="AO118" s="446"/>
      <c r="AP118" s="446"/>
      <c r="AQ118" s="446"/>
      <c r="AR118" s="446"/>
      <c r="AS118" s="446"/>
      <c r="AT118" s="446"/>
      <c r="AU118" s="447"/>
      <c r="AV118" s="448"/>
      <c r="AW118" s="449"/>
      <c r="AX118" s="449"/>
      <c r="AY118" s="450"/>
    </row>
    <row r="119" spans="2:51" ht="24.75" customHeight="1">
      <c r="B119" s="166"/>
      <c r="C119" s="167"/>
      <c r="D119" s="167"/>
      <c r="E119" s="167"/>
      <c r="F119" s="167"/>
      <c r="G119" s="168"/>
      <c r="H119" s="441"/>
      <c r="I119" s="305"/>
      <c r="J119" s="305"/>
      <c r="K119" s="305"/>
      <c r="L119" s="306"/>
      <c r="M119" s="442"/>
      <c r="N119" s="446"/>
      <c r="O119" s="446"/>
      <c r="P119" s="446"/>
      <c r="Q119" s="446"/>
      <c r="R119" s="446"/>
      <c r="S119" s="446"/>
      <c r="T119" s="446"/>
      <c r="U119" s="446"/>
      <c r="V119" s="446"/>
      <c r="W119" s="446"/>
      <c r="X119" s="446"/>
      <c r="Y119" s="447"/>
      <c r="Z119" s="448"/>
      <c r="AA119" s="449"/>
      <c r="AB119" s="449"/>
      <c r="AC119" s="449"/>
      <c r="AD119" s="441"/>
      <c r="AE119" s="305"/>
      <c r="AF119" s="305"/>
      <c r="AG119" s="305"/>
      <c r="AH119" s="306"/>
      <c r="AI119" s="442"/>
      <c r="AJ119" s="446"/>
      <c r="AK119" s="446"/>
      <c r="AL119" s="446"/>
      <c r="AM119" s="446"/>
      <c r="AN119" s="446"/>
      <c r="AO119" s="446"/>
      <c r="AP119" s="446"/>
      <c r="AQ119" s="446"/>
      <c r="AR119" s="446"/>
      <c r="AS119" s="446"/>
      <c r="AT119" s="446"/>
      <c r="AU119" s="447"/>
      <c r="AV119" s="448"/>
      <c r="AW119" s="449"/>
      <c r="AX119" s="449"/>
      <c r="AY119" s="450"/>
    </row>
    <row r="120" spans="2:51" ht="24.75" customHeight="1">
      <c r="B120" s="166"/>
      <c r="C120" s="167"/>
      <c r="D120" s="167"/>
      <c r="E120" s="167"/>
      <c r="F120" s="167"/>
      <c r="G120" s="168"/>
      <c r="H120" s="452"/>
      <c r="I120" s="316"/>
      <c r="J120" s="316"/>
      <c r="K120" s="316"/>
      <c r="L120" s="317"/>
      <c r="M120" s="453"/>
      <c r="N120" s="454"/>
      <c r="O120" s="454"/>
      <c r="P120" s="454"/>
      <c r="Q120" s="454"/>
      <c r="R120" s="454"/>
      <c r="S120" s="454"/>
      <c r="T120" s="454"/>
      <c r="U120" s="454"/>
      <c r="V120" s="454"/>
      <c r="W120" s="454"/>
      <c r="X120" s="454"/>
      <c r="Y120" s="455"/>
      <c r="Z120" s="456"/>
      <c r="AA120" s="457"/>
      <c r="AB120" s="457"/>
      <c r="AC120" s="457"/>
      <c r="AD120" s="452"/>
      <c r="AE120" s="316"/>
      <c r="AF120" s="316"/>
      <c r="AG120" s="316"/>
      <c r="AH120" s="317"/>
      <c r="AI120" s="453"/>
      <c r="AJ120" s="454"/>
      <c r="AK120" s="454"/>
      <c r="AL120" s="454"/>
      <c r="AM120" s="454"/>
      <c r="AN120" s="454"/>
      <c r="AO120" s="454"/>
      <c r="AP120" s="454"/>
      <c r="AQ120" s="454"/>
      <c r="AR120" s="454"/>
      <c r="AS120" s="454"/>
      <c r="AT120" s="454"/>
      <c r="AU120" s="455"/>
      <c r="AV120" s="456"/>
      <c r="AW120" s="457"/>
      <c r="AX120" s="457"/>
      <c r="AY120" s="458"/>
    </row>
    <row r="121" spans="2:51" ht="24.75" customHeight="1" thickBot="1">
      <c r="B121" s="475"/>
      <c r="C121" s="476"/>
      <c r="D121" s="476"/>
      <c r="E121" s="476"/>
      <c r="F121" s="476"/>
      <c r="G121" s="477"/>
      <c r="H121" s="478" t="s">
        <v>39</v>
      </c>
      <c r="I121" s="479"/>
      <c r="J121" s="479"/>
      <c r="K121" s="479"/>
      <c r="L121" s="479"/>
      <c r="M121" s="480"/>
      <c r="N121" s="481"/>
      <c r="O121" s="481"/>
      <c r="P121" s="481"/>
      <c r="Q121" s="481"/>
      <c r="R121" s="481"/>
      <c r="S121" s="481"/>
      <c r="T121" s="481"/>
      <c r="U121" s="481"/>
      <c r="V121" s="481"/>
      <c r="W121" s="481"/>
      <c r="X121" s="481"/>
      <c r="Y121" s="482"/>
      <c r="Z121" s="483">
        <f>SUM(Z113:AC120)</f>
        <v>0</v>
      </c>
      <c r="AA121" s="484"/>
      <c r="AB121" s="484"/>
      <c r="AC121" s="485"/>
      <c r="AD121" s="478" t="s">
        <v>39</v>
      </c>
      <c r="AE121" s="479"/>
      <c r="AF121" s="479"/>
      <c r="AG121" s="479"/>
      <c r="AH121" s="479"/>
      <c r="AI121" s="480"/>
      <c r="AJ121" s="481"/>
      <c r="AK121" s="481"/>
      <c r="AL121" s="481"/>
      <c r="AM121" s="481"/>
      <c r="AN121" s="481"/>
      <c r="AO121" s="481"/>
      <c r="AP121" s="481"/>
      <c r="AQ121" s="481"/>
      <c r="AR121" s="481"/>
      <c r="AS121" s="481"/>
      <c r="AT121" s="481"/>
      <c r="AU121" s="482"/>
      <c r="AV121" s="483">
        <f>SUM(AV113:AY120)</f>
        <v>0</v>
      </c>
      <c r="AW121" s="484"/>
      <c r="AX121" s="484"/>
      <c r="AY121" s="486"/>
    </row>
    <row r="124" spans="2:51" ht="14.4">
      <c r="C124" s="487" t="s">
        <v>143</v>
      </c>
    </row>
    <row r="125" spans="2:51">
      <c r="C125" s="1" t="s">
        <v>144</v>
      </c>
    </row>
    <row r="126" spans="2:51" ht="34.549999999999997" customHeight="1">
      <c r="B126" s="488"/>
      <c r="C126" s="488"/>
      <c r="D126" s="133" t="s">
        <v>145</v>
      </c>
      <c r="E126" s="133"/>
      <c r="F126" s="133"/>
      <c r="G126" s="133"/>
      <c r="H126" s="133"/>
      <c r="I126" s="133"/>
      <c r="J126" s="133"/>
      <c r="K126" s="133"/>
      <c r="L126" s="133"/>
      <c r="M126" s="133"/>
      <c r="N126" s="133" t="s">
        <v>146</v>
      </c>
      <c r="O126" s="133"/>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3"/>
      <c r="AL126" s="134" t="s">
        <v>147</v>
      </c>
      <c r="AM126" s="133"/>
      <c r="AN126" s="133"/>
      <c r="AO126" s="133"/>
      <c r="AP126" s="133"/>
      <c r="AQ126" s="133"/>
      <c r="AR126" s="133" t="s">
        <v>148</v>
      </c>
      <c r="AS126" s="133"/>
      <c r="AT126" s="133"/>
      <c r="AU126" s="133"/>
      <c r="AV126" s="133" t="s">
        <v>149</v>
      </c>
      <c r="AW126" s="133"/>
      <c r="AX126" s="133"/>
    </row>
    <row r="127" spans="2:51" ht="62.2" customHeight="1">
      <c r="B127" s="488">
        <v>1</v>
      </c>
      <c r="C127" s="488">
        <v>1</v>
      </c>
      <c r="D127" s="1524" t="s">
        <v>493</v>
      </c>
      <c r="E127" s="1525"/>
      <c r="F127" s="1525"/>
      <c r="G127" s="1525"/>
      <c r="H127" s="1525"/>
      <c r="I127" s="1525"/>
      <c r="J127" s="1525"/>
      <c r="K127" s="1525"/>
      <c r="L127" s="1525"/>
      <c r="M127" s="1526"/>
      <c r="N127" s="1527" t="s">
        <v>494</v>
      </c>
      <c r="O127" s="1528"/>
      <c r="P127" s="1528"/>
      <c r="Q127" s="1528"/>
      <c r="R127" s="1528"/>
      <c r="S127" s="1528"/>
      <c r="T127" s="1528"/>
      <c r="U127" s="1528"/>
      <c r="V127" s="1528"/>
      <c r="W127" s="1528"/>
      <c r="X127" s="1528"/>
      <c r="Y127" s="1528"/>
      <c r="Z127" s="1528"/>
      <c r="AA127" s="1528"/>
      <c r="AB127" s="1528"/>
      <c r="AC127" s="1528"/>
      <c r="AD127" s="1528"/>
      <c r="AE127" s="1528"/>
      <c r="AF127" s="1528"/>
      <c r="AG127" s="1528"/>
      <c r="AH127" s="1528"/>
      <c r="AI127" s="1528"/>
      <c r="AJ127" s="1528"/>
      <c r="AK127" s="1529"/>
      <c r="AL127" s="490">
        <v>9</v>
      </c>
      <c r="AM127" s="489"/>
      <c r="AN127" s="489"/>
      <c r="AO127" s="489"/>
      <c r="AP127" s="489"/>
      <c r="AQ127" s="489"/>
      <c r="AR127" s="1530" t="s">
        <v>495</v>
      </c>
      <c r="AS127" s="1530"/>
      <c r="AT127" s="1530"/>
      <c r="AU127" s="1530"/>
      <c r="AV127" s="60" t="s">
        <v>280</v>
      </c>
      <c r="AW127" s="26"/>
      <c r="AX127" s="51"/>
    </row>
    <row r="128" spans="2:51" ht="24.05" customHeight="1">
      <c r="B128" s="488">
        <v>2</v>
      </c>
      <c r="C128" s="488">
        <v>1</v>
      </c>
      <c r="D128" s="489"/>
      <c r="E128" s="489"/>
      <c r="F128" s="489"/>
      <c r="G128" s="489"/>
      <c r="H128" s="489"/>
      <c r="I128" s="489"/>
      <c r="J128" s="489"/>
      <c r="K128" s="489"/>
      <c r="L128" s="489"/>
      <c r="M128" s="489"/>
      <c r="N128" s="489"/>
      <c r="O128" s="489"/>
      <c r="P128" s="489"/>
      <c r="Q128" s="489"/>
      <c r="R128" s="489"/>
      <c r="S128" s="489"/>
      <c r="T128" s="489"/>
      <c r="U128" s="489"/>
      <c r="V128" s="489"/>
      <c r="W128" s="489"/>
      <c r="X128" s="489"/>
      <c r="Y128" s="489"/>
      <c r="Z128" s="489"/>
      <c r="AA128" s="489"/>
      <c r="AB128" s="489"/>
      <c r="AC128" s="489"/>
      <c r="AD128" s="489"/>
      <c r="AE128" s="489"/>
      <c r="AF128" s="489"/>
      <c r="AG128" s="489"/>
      <c r="AH128" s="489"/>
      <c r="AI128" s="489"/>
      <c r="AJ128" s="489"/>
      <c r="AK128" s="489"/>
      <c r="AL128" s="490"/>
      <c r="AM128" s="489"/>
      <c r="AN128" s="489"/>
      <c r="AO128" s="489"/>
      <c r="AP128" s="489"/>
      <c r="AQ128" s="489"/>
      <c r="AR128" s="489"/>
      <c r="AS128" s="489"/>
      <c r="AT128" s="489"/>
      <c r="AU128" s="489"/>
      <c r="AV128" s="489"/>
      <c r="AW128" s="489"/>
      <c r="AX128" s="489"/>
    </row>
    <row r="129" spans="2:61" ht="24.05" customHeight="1">
      <c r="B129" s="488">
        <v>3</v>
      </c>
      <c r="C129" s="488">
        <v>1</v>
      </c>
      <c r="D129" s="489"/>
      <c r="E129" s="489"/>
      <c r="F129" s="489"/>
      <c r="G129" s="489"/>
      <c r="H129" s="489"/>
      <c r="I129" s="489"/>
      <c r="J129" s="489"/>
      <c r="K129" s="489"/>
      <c r="L129" s="489"/>
      <c r="M129" s="489"/>
      <c r="N129" s="489"/>
      <c r="O129" s="489"/>
      <c r="P129" s="489"/>
      <c r="Q129" s="489"/>
      <c r="R129" s="489"/>
      <c r="S129" s="489"/>
      <c r="T129" s="489"/>
      <c r="U129" s="489"/>
      <c r="V129" s="489"/>
      <c r="W129" s="489"/>
      <c r="X129" s="489"/>
      <c r="Y129" s="489"/>
      <c r="Z129" s="489"/>
      <c r="AA129" s="489"/>
      <c r="AB129" s="489"/>
      <c r="AC129" s="489"/>
      <c r="AD129" s="489"/>
      <c r="AE129" s="489"/>
      <c r="AF129" s="489"/>
      <c r="AG129" s="489"/>
      <c r="AH129" s="489"/>
      <c r="AI129" s="489"/>
      <c r="AJ129" s="489"/>
      <c r="AK129" s="489"/>
      <c r="AL129" s="490"/>
      <c r="AM129" s="489"/>
      <c r="AN129" s="489"/>
      <c r="AO129" s="489"/>
      <c r="AP129" s="489"/>
      <c r="AQ129" s="489"/>
      <c r="AR129" s="489"/>
      <c r="AS129" s="489"/>
      <c r="AT129" s="489"/>
      <c r="AU129" s="489"/>
      <c r="AV129" s="489"/>
      <c r="AW129" s="489"/>
      <c r="AX129" s="489"/>
    </row>
    <row r="130" spans="2:61" ht="24.05" customHeight="1">
      <c r="B130" s="488">
        <v>4</v>
      </c>
      <c r="C130" s="488">
        <v>1</v>
      </c>
      <c r="D130" s="489"/>
      <c r="E130" s="489"/>
      <c r="F130" s="489"/>
      <c r="G130" s="489"/>
      <c r="H130" s="489"/>
      <c r="I130" s="489"/>
      <c r="J130" s="489"/>
      <c r="K130" s="489"/>
      <c r="L130" s="489"/>
      <c r="M130" s="489"/>
      <c r="N130" s="489"/>
      <c r="O130" s="489"/>
      <c r="P130" s="489"/>
      <c r="Q130" s="489"/>
      <c r="R130" s="489"/>
      <c r="S130" s="489"/>
      <c r="T130" s="489"/>
      <c r="U130" s="489"/>
      <c r="V130" s="489"/>
      <c r="W130" s="489"/>
      <c r="X130" s="489"/>
      <c r="Y130" s="489"/>
      <c r="Z130" s="489"/>
      <c r="AA130" s="489"/>
      <c r="AB130" s="489"/>
      <c r="AC130" s="489"/>
      <c r="AD130" s="489"/>
      <c r="AE130" s="489"/>
      <c r="AF130" s="489"/>
      <c r="AG130" s="489"/>
      <c r="AH130" s="489"/>
      <c r="AI130" s="489"/>
      <c r="AJ130" s="489"/>
      <c r="AK130" s="489"/>
      <c r="AL130" s="490"/>
      <c r="AM130" s="489"/>
      <c r="AN130" s="489"/>
      <c r="AO130" s="489"/>
      <c r="AP130" s="489"/>
      <c r="AQ130" s="489"/>
      <c r="AR130" s="489"/>
      <c r="AS130" s="489"/>
      <c r="AT130" s="489"/>
      <c r="AU130" s="489"/>
      <c r="AV130" s="489"/>
      <c r="AW130" s="489"/>
      <c r="AX130" s="489"/>
    </row>
    <row r="131" spans="2:61" ht="24.05" customHeight="1">
      <c r="B131" s="488">
        <v>5</v>
      </c>
      <c r="C131" s="488">
        <v>1</v>
      </c>
      <c r="D131" s="489"/>
      <c r="E131" s="489"/>
      <c r="F131" s="489"/>
      <c r="G131" s="489"/>
      <c r="H131" s="489"/>
      <c r="I131" s="489"/>
      <c r="J131" s="489"/>
      <c r="K131" s="489"/>
      <c r="L131" s="489"/>
      <c r="M131" s="489"/>
      <c r="N131" s="489"/>
      <c r="O131" s="489"/>
      <c r="P131" s="489"/>
      <c r="Q131" s="489"/>
      <c r="R131" s="489"/>
      <c r="S131" s="489"/>
      <c r="T131" s="489"/>
      <c r="U131" s="489"/>
      <c r="V131" s="489"/>
      <c r="W131" s="489"/>
      <c r="X131" s="489"/>
      <c r="Y131" s="489"/>
      <c r="Z131" s="489"/>
      <c r="AA131" s="489"/>
      <c r="AB131" s="489"/>
      <c r="AC131" s="489"/>
      <c r="AD131" s="489"/>
      <c r="AE131" s="489"/>
      <c r="AF131" s="489"/>
      <c r="AG131" s="489"/>
      <c r="AH131" s="489"/>
      <c r="AI131" s="489"/>
      <c r="AJ131" s="489"/>
      <c r="AK131" s="489"/>
      <c r="AL131" s="490"/>
      <c r="AM131" s="489"/>
      <c r="AN131" s="489"/>
      <c r="AO131" s="489"/>
      <c r="AP131" s="489"/>
      <c r="AQ131" s="489"/>
      <c r="AR131" s="489"/>
      <c r="AS131" s="489"/>
      <c r="AT131" s="489"/>
      <c r="AU131" s="489"/>
      <c r="AV131" s="489"/>
      <c r="AW131" s="489"/>
      <c r="AX131" s="489"/>
    </row>
    <row r="132" spans="2:61" ht="24.05" customHeight="1">
      <c r="B132" s="488">
        <v>6</v>
      </c>
      <c r="C132" s="488">
        <v>1</v>
      </c>
      <c r="D132" s="489"/>
      <c r="E132" s="489"/>
      <c r="F132" s="489"/>
      <c r="G132" s="489"/>
      <c r="H132" s="489"/>
      <c r="I132" s="489"/>
      <c r="J132" s="489"/>
      <c r="K132" s="489"/>
      <c r="L132" s="489"/>
      <c r="M132" s="489"/>
      <c r="N132" s="489"/>
      <c r="O132" s="489"/>
      <c r="P132" s="489"/>
      <c r="Q132" s="489"/>
      <c r="R132" s="489"/>
      <c r="S132" s="489"/>
      <c r="T132" s="489"/>
      <c r="U132" s="489"/>
      <c r="V132" s="489"/>
      <c r="W132" s="489"/>
      <c r="X132" s="489"/>
      <c r="Y132" s="489"/>
      <c r="Z132" s="489"/>
      <c r="AA132" s="489"/>
      <c r="AB132" s="489"/>
      <c r="AC132" s="489"/>
      <c r="AD132" s="489"/>
      <c r="AE132" s="489"/>
      <c r="AF132" s="489"/>
      <c r="AG132" s="489"/>
      <c r="AH132" s="489"/>
      <c r="AI132" s="489"/>
      <c r="AJ132" s="489"/>
      <c r="AK132" s="489"/>
      <c r="AL132" s="490"/>
      <c r="AM132" s="489"/>
      <c r="AN132" s="489"/>
      <c r="AO132" s="489"/>
      <c r="AP132" s="489"/>
      <c r="AQ132" s="489"/>
      <c r="AR132" s="489"/>
      <c r="AS132" s="489"/>
      <c r="AT132" s="489"/>
      <c r="AU132" s="489"/>
      <c r="AV132" s="489"/>
      <c r="AW132" s="489"/>
      <c r="AX132" s="489"/>
    </row>
    <row r="133" spans="2:61" ht="24.05" customHeight="1">
      <c r="B133" s="488">
        <v>7</v>
      </c>
      <c r="C133" s="488">
        <v>1</v>
      </c>
      <c r="D133" s="489"/>
      <c r="E133" s="489"/>
      <c r="F133" s="489"/>
      <c r="G133" s="489"/>
      <c r="H133" s="489"/>
      <c r="I133" s="489"/>
      <c r="J133" s="489"/>
      <c r="K133" s="489"/>
      <c r="L133" s="489"/>
      <c r="M133" s="489"/>
      <c r="N133" s="489"/>
      <c r="O133" s="489"/>
      <c r="P133" s="489"/>
      <c r="Q133" s="489"/>
      <c r="R133" s="489"/>
      <c r="S133" s="489"/>
      <c r="T133" s="489"/>
      <c r="U133" s="489"/>
      <c r="V133" s="489"/>
      <c r="W133" s="489"/>
      <c r="X133" s="489"/>
      <c r="Y133" s="489"/>
      <c r="Z133" s="489"/>
      <c r="AA133" s="489"/>
      <c r="AB133" s="489"/>
      <c r="AC133" s="489"/>
      <c r="AD133" s="489"/>
      <c r="AE133" s="489"/>
      <c r="AF133" s="489"/>
      <c r="AG133" s="489"/>
      <c r="AH133" s="489"/>
      <c r="AI133" s="489"/>
      <c r="AJ133" s="489"/>
      <c r="AK133" s="489"/>
      <c r="AL133" s="490"/>
      <c r="AM133" s="489"/>
      <c r="AN133" s="489"/>
      <c r="AO133" s="489"/>
      <c r="AP133" s="489"/>
      <c r="AQ133" s="489"/>
      <c r="AR133" s="489"/>
      <c r="AS133" s="489"/>
      <c r="AT133" s="489"/>
      <c r="AU133" s="489"/>
      <c r="AV133" s="489"/>
      <c r="AW133" s="489"/>
      <c r="AX133" s="489"/>
    </row>
    <row r="134" spans="2:61" ht="24.05" customHeight="1">
      <c r="B134" s="488">
        <v>8</v>
      </c>
      <c r="C134" s="488">
        <v>1</v>
      </c>
      <c r="D134" s="489"/>
      <c r="E134" s="489"/>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c r="AL134" s="490"/>
      <c r="AM134" s="489"/>
      <c r="AN134" s="489"/>
      <c r="AO134" s="489"/>
      <c r="AP134" s="489"/>
      <c r="AQ134" s="489"/>
      <c r="AR134" s="489"/>
      <c r="AS134" s="489"/>
      <c r="AT134" s="489"/>
      <c r="AU134" s="489"/>
      <c r="AV134" s="489"/>
      <c r="AW134" s="489"/>
      <c r="AX134" s="489"/>
    </row>
    <row r="135" spans="2:61" ht="24.05" customHeight="1">
      <c r="B135" s="488">
        <v>9</v>
      </c>
      <c r="C135" s="488">
        <v>1</v>
      </c>
      <c r="D135" s="489"/>
      <c r="E135" s="489"/>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c r="AL135" s="490"/>
      <c r="AM135" s="489"/>
      <c r="AN135" s="489"/>
      <c r="AO135" s="489"/>
      <c r="AP135" s="489"/>
      <c r="AQ135" s="489"/>
      <c r="AR135" s="489"/>
      <c r="AS135" s="489"/>
      <c r="AT135" s="489"/>
      <c r="AU135" s="489"/>
      <c r="AV135" s="489"/>
      <c r="AW135" s="489"/>
      <c r="AX135" s="489"/>
    </row>
    <row r="136" spans="2:61" ht="24.05" customHeight="1">
      <c r="B136" s="488">
        <v>10</v>
      </c>
      <c r="C136" s="488">
        <v>1</v>
      </c>
      <c r="D136" s="489"/>
      <c r="E136" s="489"/>
      <c r="F136" s="489"/>
      <c r="G136" s="489"/>
      <c r="H136" s="489"/>
      <c r="I136" s="489"/>
      <c r="J136" s="489"/>
      <c r="K136" s="489"/>
      <c r="L136" s="489"/>
      <c r="M136" s="489"/>
      <c r="N136" s="489"/>
      <c r="O136" s="489"/>
      <c r="P136" s="489"/>
      <c r="Q136" s="489"/>
      <c r="R136" s="489"/>
      <c r="S136" s="489"/>
      <c r="T136" s="489"/>
      <c r="U136" s="489"/>
      <c r="V136" s="489"/>
      <c r="W136" s="489"/>
      <c r="X136" s="489"/>
      <c r="Y136" s="489"/>
      <c r="Z136" s="489"/>
      <c r="AA136" s="489"/>
      <c r="AB136" s="489"/>
      <c r="AC136" s="489"/>
      <c r="AD136" s="489"/>
      <c r="AE136" s="489"/>
      <c r="AF136" s="489"/>
      <c r="AG136" s="489"/>
      <c r="AH136" s="489"/>
      <c r="AI136" s="489"/>
      <c r="AJ136" s="489"/>
      <c r="AK136" s="489"/>
      <c r="AL136" s="490"/>
      <c r="AM136" s="489"/>
      <c r="AN136" s="489"/>
      <c r="AO136" s="489"/>
      <c r="AP136" s="489"/>
      <c r="AQ136" s="489"/>
      <c r="AR136" s="489"/>
      <c r="AS136" s="489"/>
      <c r="AT136" s="489"/>
      <c r="AU136" s="489"/>
      <c r="AV136" s="489"/>
      <c r="AW136" s="489"/>
      <c r="AX136" s="489"/>
    </row>
    <row r="138" spans="2:61" ht="23.25" hidden="1" customHeight="1">
      <c r="B138" s="1" t="s">
        <v>152</v>
      </c>
    </row>
    <row r="139" spans="2:61" ht="36" hidden="1" customHeight="1">
      <c r="B139" s="133" t="s">
        <v>153</v>
      </c>
      <c r="C139" s="133"/>
      <c r="D139" s="133"/>
      <c r="E139" s="133"/>
      <c r="F139" s="133"/>
      <c r="G139" s="133"/>
      <c r="H139" s="133"/>
      <c r="I139" s="144"/>
      <c r="J139" s="144"/>
      <c r="K139" s="144"/>
      <c r="L139" s="144"/>
      <c r="M139" s="144"/>
      <c r="N139" s="144"/>
      <c r="O139" s="144"/>
      <c r="P139" s="144"/>
      <c r="Q139" s="144"/>
      <c r="R139" s="144"/>
      <c r="S139" s="144"/>
      <c r="T139" s="144"/>
      <c r="U139" s="144"/>
      <c r="V139" s="144"/>
      <c r="W139" s="144"/>
      <c r="X139" s="144"/>
      <c r="Y139" s="144"/>
    </row>
    <row r="140" spans="2:61" ht="36" hidden="1" customHeight="1">
      <c r="B140" s="492" t="s">
        <v>154</v>
      </c>
      <c r="C140" s="78"/>
      <c r="D140" s="78"/>
      <c r="E140" s="78"/>
      <c r="F140" s="78"/>
      <c r="G140" s="78"/>
      <c r="H140" s="79"/>
      <c r="I140" s="60" t="s">
        <v>155</v>
      </c>
      <c r="J140" s="26"/>
      <c r="K140" s="26"/>
      <c r="L140" s="26"/>
      <c r="M140" s="51"/>
      <c r="N140" s="77" t="s">
        <v>156</v>
      </c>
      <c r="O140" s="78"/>
      <c r="P140" s="78"/>
      <c r="Q140" s="78"/>
      <c r="R140" s="78"/>
      <c r="S140" s="78"/>
      <c r="T140" s="79"/>
      <c r="U140" s="60" t="s">
        <v>155</v>
      </c>
      <c r="V140" s="26"/>
      <c r="W140" s="26"/>
      <c r="X140" s="26"/>
      <c r="Y140" s="51"/>
      <c r="Z140" s="77" t="s">
        <v>157</v>
      </c>
      <c r="AA140" s="78"/>
      <c r="AB140" s="78"/>
      <c r="AC140" s="78"/>
      <c r="AD140" s="78"/>
      <c r="AE140" s="78"/>
      <c r="AF140" s="79"/>
      <c r="AG140" s="60" t="s">
        <v>155</v>
      </c>
      <c r="AH140" s="26"/>
      <c r="AI140" s="26"/>
      <c r="AJ140" s="26"/>
      <c r="AK140" s="51"/>
      <c r="AL140" s="77" t="s">
        <v>158</v>
      </c>
      <c r="AM140" s="78"/>
      <c r="AN140" s="78"/>
      <c r="AO140" s="78"/>
      <c r="AP140" s="78"/>
      <c r="AQ140" s="78"/>
      <c r="AR140" s="79"/>
      <c r="AS140" s="60" t="s">
        <v>155</v>
      </c>
      <c r="AT140" s="26"/>
      <c r="AU140" s="26"/>
      <c r="AV140" s="26"/>
      <c r="AW140" s="51"/>
    </row>
    <row r="141" spans="2:61" ht="36" hidden="1" customHeight="1">
      <c r="B141" s="77" t="s">
        <v>159</v>
      </c>
      <c r="C141" s="78"/>
      <c r="D141" s="78"/>
      <c r="E141" s="78"/>
      <c r="F141" s="78"/>
      <c r="G141" s="78"/>
      <c r="H141" s="79"/>
      <c r="I141" s="493"/>
      <c r="J141" s="368"/>
      <c r="K141" s="368"/>
      <c r="L141" s="368"/>
      <c r="M141" s="494"/>
      <c r="N141" s="77" t="s">
        <v>160</v>
      </c>
      <c r="O141" s="78"/>
      <c r="P141" s="78"/>
      <c r="Q141" s="78"/>
      <c r="R141" s="78"/>
      <c r="S141" s="78"/>
      <c r="T141" s="79"/>
      <c r="U141" s="493"/>
      <c r="V141" s="368"/>
      <c r="W141" s="368"/>
      <c r="X141" s="368"/>
      <c r="Y141" s="494"/>
      <c r="Z141" s="77" t="s">
        <v>161</v>
      </c>
      <c r="AA141" s="78"/>
      <c r="AB141" s="78"/>
      <c r="AC141" s="78"/>
      <c r="AD141" s="78"/>
      <c r="AE141" s="78"/>
      <c r="AF141" s="79"/>
      <c r="AG141" s="493"/>
      <c r="AH141" s="368"/>
      <c r="AI141" s="368"/>
      <c r="AJ141" s="368"/>
      <c r="AK141" s="494"/>
      <c r="AL141" s="492" t="s">
        <v>162</v>
      </c>
      <c r="AM141" s="78"/>
      <c r="AN141" s="78"/>
      <c r="AO141" s="78"/>
      <c r="AP141" s="78"/>
      <c r="AQ141" s="78"/>
      <c r="AR141" s="79"/>
      <c r="AS141" s="493"/>
      <c r="AT141" s="368"/>
      <c r="AU141" s="368"/>
      <c r="AV141" s="368"/>
      <c r="AW141" s="494"/>
    </row>
    <row r="142" spans="2:61">
      <c r="C142" s="1" t="s">
        <v>163</v>
      </c>
    </row>
    <row r="143" spans="2:61" ht="34.549999999999997" customHeight="1">
      <c r="B143" s="488"/>
      <c r="C143" s="488"/>
      <c r="D143" s="133" t="s">
        <v>145</v>
      </c>
      <c r="E143" s="133"/>
      <c r="F143" s="133"/>
      <c r="G143" s="133"/>
      <c r="H143" s="133"/>
      <c r="I143" s="133"/>
      <c r="J143" s="133"/>
      <c r="K143" s="133"/>
      <c r="L143" s="133"/>
      <c r="M143" s="133"/>
      <c r="N143" s="133" t="s">
        <v>146</v>
      </c>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4" t="s">
        <v>147</v>
      </c>
      <c r="AM143" s="133"/>
      <c r="AN143" s="133"/>
      <c r="AO143" s="133"/>
      <c r="AP143" s="133"/>
      <c r="AQ143" s="133"/>
      <c r="AR143" s="133" t="s">
        <v>148</v>
      </c>
      <c r="AS143" s="133"/>
      <c r="AT143" s="133"/>
      <c r="AU143" s="133"/>
      <c r="AV143" s="133" t="s">
        <v>149</v>
      </c>
      <c r="AW143" s="133"/>
      <c r="AX143" s="133"/>
    </row>
    <row r="144" spans="2:61" ht="24.05" customHeight="1">
      <c r="B144" s="488">
        <v>1</v>
      </c>
      <c r="C144" s="488">
        <v>1</v>
      </c>
      <c r="D144" s="489" t="s">
        <v>496</v>
      </c>
      <c r="E144" s="489"/>
      <c r="F144" s="489"/>
      <c r="G144" s="489"/>
      <c r="H144" s="489"/>
      <c r="I144" s="489"/>
      <c r="J144" s="489"/>
      <c r="K144" s="489"/>
      <c r="L144" s="489"/>
      <c r="M144" s="489"/>
      <c r="N144" s="489" t="s">
        <v>497</v>
      </c>
      <c r="O144" s="489"/>
      <c r="P144" s="489"/>
      <c r="Q144" s="489"/>
      <c r="R144" s="489"/>
      <c r="S144" s="489"/>
      <c r="T144" s="489"/>
      <c r="U144" s="489"/>
      <c r="V144" s="489"/>
      <c r="W144" s="489"/>
      <c r="X144" s="489"/>
      <c r="Y144" s="489"/>
      <c r="Z144" s="489"/>
      <c r="AA144" s="489"/>
      <c r="AB144" s="489"/>
      <c r="AC144" s="489"/>
      <c r="AD144" s="489"/>
      <c r="AE144" s="489"/>
      <c r="AF144" s="489"/>
      <c r="AG144" s="489"/>
      <c r="AH144" s="489"/>
      <c r="AI144" s="489"/>
      <c r="AJ144" s="489"/>
      <c r="AK144" s="489"/>
      <c r="AL144" s="490">
        <v>1.2</v>
      </c>
      <c r="AM144" s="489"/>
      <c r="AN144" s="489"/>
      <c r="AO144" s="489"/>
      <c r="AP144" s="489"/>
      <c r="AQ144" s="489"/>
      <c r="AR144" s="489" t="s">
        <v>166</v>
      </c>
      <c r="AS144" s="489"/>
      <c r="AT144" s="489"/>
      <c r="AU144" s="489"/>
      <c r="AV144" s="60" t="s">
        <v>280</v>
      </c>
      <c r="AW144" s="26"/>
      <c r="AX144" s="51"/>
      <c r="BB144" s="1531"/>
      <c r="BC144" s="1531"/>
      <c r="BD144" s="1531"/>
      <c r="BE144" s="1531"/>
      <c r="BF144" s="1531"/>
      <c r="BG144" s="1531"/>
      <c r="BH144" s="1531"/>
      <c r="BI144" s="1531"/>
    </row>
    <row r="145" spans="2:61" ht="24.05" customHeight="1">
      <c r="B145" s="488">
        <v>2</v>
      </c>
      <c r="C145" s="488">
        <v>1</v>
      </c>
      <c r="D145" s="489" t="s">
        <v>498</v>
      </c>
      <c r="E145" s="489"/>
      <c r="F145" s="489"/>
      <c r="G145" s="489"/>
      <c r="H145" s="489"/>
      <c r="I145" s="489"/>
      <c r="J145" s="489"/>
      <c r="K145" s="489"/>
      <c r="L145" s="489"/>
      <c r="M145" s="489"/>
      <c r="N145" s="489" t="s">
        <v>499</v>
      </c>
      <c r="O145" s="489"/>
      <c r="P145" s="489"/>
      <c r="Q145" s="489"/>
      <c r="R145" s="489"/>
      <c r="S145" s="489"/>
      <c r="T145" s="489"/>
      <c r="U145" s="489"/>
      <c r="V145" s="489"/>
      <c r="W145" s="489"/>
      <c r="X145" s="489"/>
      <c r="Y145" s="489"/>
      <c r="Z145" s="489"/>
      <c r="AA145" s="489"/>
      <c r="AB145" s="489"/>
      <c r="AC145" s="489"/>
      <c r="AD145" s="489"/>
      <c r="AE145" s="489"/>
      <c r="AF145" s="489"/>
      <c r="AG145" s="489"/>
      <c r="AH145" s="489"/>
      <c r="AI145" s="489"/>
      <c r="AJ145" s="489"/>
      <c r="AK145" s="489"/>
      <c r="AL145" s="490">
        <v>0.4</v>
      </c>
      <c r="AM145" s="489"/>
      <c r="AN145" s="489"/>
      <c r="AO145" s="489"/>
      <c r="AP145" s="489"/>
      <c r="AQ145" s="489"/>
      <c r="AR145" s="489" t="s">
        <v>166</v>
      </c>
      <c r="AS145" s="489"/>
      <c r="AT145" s="489"/>
      <c r="AU145" s="489"/>
      <c r="AV145" s="60" t="s">
        <v>280</v>
      </c>
      <c r="AW145" s="26"/>
      <c r="AX145" s="51"/>
      <c r="BB145" s="1531"/>
      <c r="BC145" s="1531"/>
      <c r="BD145" s="1531"/>
      <c r="BE145" s="1531"/>
      <c r="BF145" s="1531"/>
      <c r="BG145" s="1531"/>
      <c r="BH145" s="1531"/>
      <c r="BI145" s="1531"/>
    </row>
    <row r="146" spans="2:61" ht="24.05" customHeight="1">
      <c r="B146" s="488">
        <v>3</v>
      </c>
      <c r="C146" s="488">
        <v>1</v>
      </c>
      <c r="D146" s="489"/>
      <c r="E146" s="489"/>
      <c r="F146" s="489"/>
      <c r="G146" s="489"/>
      <c r="H146" s="489"/>
      <c r="I146" s="489"/>
      <c r="J146" s="489"/>
      <c r="K146" s="489"/>
      <c r="L146" s="489"/>
      <c r="M146" s="489"/>
      <c r="N146" s="489"/>
      <c r="O146" s="489"/>
      <c r="P146" s="489"/>
      <c r="Q146" s="489"/>
      <c r="R146" s="489"/>
      <c r="S146" s="489"/>
      <c r="T146" s="489"/>
      <c r="U146" s="489"/>
      <c r="V146" s="489"/>
      <c r="W146" s="489"/>
      <c r="X146" s="489"/>
      <c r="Y146" s="489"/>
      <c r="Z146" s="489"/>
      <c r="AA146" s="489"/>
      <c r="AB146" s="489"/>
      <c r="AC146" s="489"/>
      <c r="AD146" s="489"/>
      <c r="AE146" s="489"/>
      <c r="AF146" s="489"/>
      <c r="AG146" s="489"/>
      <c r="AH146" s="489"/>
      <c r="AI146" s="489"/>
      <c r="AJ146" s="489"/>
      <c r="AK146" s="489"/>
      <c r="AL146" s="490"/>
      <c r="AM146" s="489"/>
      <c r="AN146" s="489"/>
      <c r="AO146" s="489"/>
      <c r="AP146" s="489"/>
      <c r="AQ146" s="489"/>
      <c r="AR146" s="489"/>
      <c r="AS146" s="489"/>
      <c r="AT146" s="489"/>
      <c r="AU146" s="489"/>
      <c r="AV146" s="489"/>
      <c r="AW146" s="489"/>
      <c r="AX146" s="489"/>
      <c r="BB146" s="1531"/>
      <c r="BC146" s="1531"/>
      <c r="BD146" s="1531"/>
      <c r="BE146" s="1531"/>
      <c r="BF146" s="1531"/>
      <c r="BG146" s="1531"/>
      <c r="BH146" s="1531"/>
      <c r="BI146" s="1531"/>
    </row>
    <row r="147" spans="2:61" ht="24.05" customHeight="1">
      <c r="B147" s="488">
        <v>4</v>
      </c>
      <c r="C147" s="488">
        <v>1</v>
      </c>
      <c r="D147" s="489"/>
      <c r="E147" s="489"/>
      <c r="F147" s="489"/>
      <c r="G147" s="489"/>
      <c r="H147" s="489"/>
      <c r="I147" s="489"/>
      <c r="J147" s="489"/>
      <c r="K147" s="489"/>
      <c r="L147" s="489"/>
      <c r="M147" s="489"/>
      <c r="N147" s="489"/>
      <c r="O147" s="489"/>
      <c r="P147" s="489"/>
      <c r="Q147" s="489"/>
      <c r="R147" s="489"/>
      <c r="S147" s="489"/>
      <c r="T147" s="489"/>
      <c r="U147" s="489"/>
      <c r="V147" s="489"/>
      <c r="W147" s="489"/>
      <c r="X147" s="489"/>
      <c r="Y147" s="489"/>
      <c r="Z147" s="489"/>
      <c r="AA147" s="489"/>
      <c r="AB147" s="489"/>
      <c r="AC147" s="489"/>
      <c r="AD147" s="489"/>
      <c r="AE147" s="489"/>
      <c r="AF147" s="489"/>
      <c r="AG147" s="489"/>
      <c r="AH147" s="489"/>
      <c r="AI147" s="489"/>
      <c r="AJ147" s="489"/>
      <c r="AK147" s="489"/>
      <c r="AL147" s="490"/>
      <c r="AM147" s="489"/>
      <c r="AN147" s="489"/>
      <c r="AO147" s="489"/>
      <c r="AP147" s="489"/>
      <c r="AQ147" s="489"/>
      <c r="AR147" s="489"/>
      <c r="AS147" s="489"/>
      <c r="AT147" s="489"/>
      <c r="AU147" s="489"/>
      <c r="AV147" s="489"/>
      <c r="AW147" s="489"/>
      <c r="AX147" s="489"/>
      <c r="BB147" s="1531"/>
      <c r="BC147" s="1531"/>
      <c r="BD147" s="1531"/>
      <c r="BE147" s="1531"/>
      <c r="BF147" s="1531"/>
      <c r="BG147" s="1531"/>
      <c r="BH147" s="1531"/>
      <c r="BI147" s="1531"/>
    </row>
    <row r="148" spans="2:61" ht="24.05" customHeight="1">
      <c r="B148" s="488">
        <v>5</v>
      </c>
      <c r="C148" s="488">
        <v>1</v>
      </c>
      <c r="D148" s="489"/>
      <c r="E148" s="489"/>
      <c r="F148" s="489"/>
      <c r="G148" s="489"/>
      <c r="H148" s="489"/>
      <c r="I148" s="489"/>
      <c r="J148" s="489"/>
      <c r="K148" s="489"/>
      <c r="L148" s="489"/>
      <c r="M148" s="489"/>
      <c r="N148" s="489"/>
      <c r="O148" s="489"/>
      <c r="P148" s="489"/>
      <c r="Q148" s="489"/>
      <c r="R148" s="489"/>
      <c r="S148" s="489"/>
      <c r="T148" s="489"/>
      <c r="U148" s="489"/>
      <c r="V148" s="489"/>
      <c r="W148" s="489"/>
      <c r="X148" s="489"/>
      <c r="Y148" s="489"/>
      <c r="Z148" s="489"/>
      <c r="AA148" s="489"/>
      <c r="AB148" s="489"/>
      <c r="AC148" s="489"/>
      <c r="AD148" s="489"/>
      <c r="AE148" s="489"/>
      <c r="AF148" s="489"/>
      <c r="AG148" s="489"/>
      <c r="AH148" s="489"/>
      <c r="AI148" s="489"/>
      <c r="AJ148" s="489"/>
      <c r="AK148" s="489"/>
      <c r="AL148" s="490"/>
      <c r="AM148" s="489"/>
      <c r="AN148" s="489"/>
      <c r="AO148" s="489"/>
      <c r="AP148" s="489"/>
      <c r="AQ148" s="489"/>
      <c r="AR148" s="489"/>
      <c r="AS148" s="489"/>
      <c r="AT148" s="489"/>
      <c r="AU148" s="489"/>
      <c r="AV148" s="489"/>
      <c r="AW148" s="489"/>
      <c r="AX148" s="489"/>
      <c r="BB148" s="1531"/>
      <c r="BC148" s="1531"/>
      <c r="BD148" s="1531"/>
      <c r="BE148" s="1531"/>
      <c r="BF148" s="1531"/>
      <c r="BG148" s="1531"/>
      <c r="BH148" s="1531"/>
      <c r="BI148" s="1531"/>
    </row>
    <row r="149" spans="2:61" ht="24.05" customHeight="1">
      <c r="B149" s="488">
        <v>6</v>
      </c>
      <c r="C149" s="488">
        <v>1</v>
      </c>
      <c r="D149" s="489"/>
      <c r="E149" s="489"/>
      <c r="F149" s="489"/>
      <c r="G149" s="489"/>
      <c r="H149" s="489"/>
      <c r="I149" s="489"/>
      <c r="J149" s="489"/>
      <c r="K149" s="489"/>
      <c r="L149" s="489"/>
      <c r="M149" s="489"/>
      <c r="N149" s="489"/>
      <c r="O149" s="489"/>
      <c r="P149" s="489"/>
      <c r="Q149" s="489"/>
      <c r="R149" s="489"/>
      <c r="S149" s="489"/>
      <c r="T149" s="489"/>
      <c r="U149" s="489"/>
      <c r="V149" s="489"/>
      <c r="W149" s="489"/>
      <c r="X149" s="489"/>
      <c r="Y149" s="489"/>
      <c r="Z149" s="489"/>
      <c r="AA149" s="489"/>
      <c r="AB149" s="489"/>
      <c r="AC149" s="489"/>
      <c r="AD149" s="489"/>
      <c r="AE149" s="489"/>
      <c r="AF149" s="489"/>
      <c r="AG149" s="489"/>
      <c r="AH149" s="489"/>
      <c r="AI149" s="489"/>
      <c r="AJ149" s="489"/>
      <c r="AK149" s="489"/>
      <c r="AL149" s="490"/>
      <c r="AM149" s="489"/>
      <c r="AN149" s="489"/>
      <c r="AO149" s="489"/>
      <c r="AP149" s="489"/>
      <c r="AQ149" s="489"/>
      <c r="AR149" s="489"/>
      <c r="AS149" s="489"/>
      <c r="AT149" s="489"/>
      <c r="AU149" s="489"/>
      <c r="AV149" s="489"/>
      <c r="AW149" s="489"/>
      <c r="AX149" s="489"/>
      <c r="BB149" s="1531"/>
      <c r="BC149" s="1531"/>
      <c r="BD149" s="1531"/>
      <c r="BE149" s="1531"/>
      <c r="BF149" s="1531"/>
      <c r="BG149" s="1531"/>
      <c r="BH149" s="1531"/>
      <c r="BI149" s="1531"/>
    </row>
    <row r="150" spans="2:61" ht="24.05" customHeight="1">
      <c r="B150" s="488">
        <v>7</v>
      </c>
      <c r="C150" s="488">
        <v>1</v>
      </c>
      <c r="D150" s="489"/>
      <c r="E150" s="489"/>
      <c r="F150" s="489"/>
      <c r="G150" s="489"/>
      <c r="H150" s="489"/>
      <c r="I150" s="489"/>
      <c r="J150" s="489"/>
      <c r="K150" s="489"/>
      <c r="L150" s="489"/>
      <c r="M150" s="489"/>
      <c r="N150" s="489"/>
      <c r="O150" s="489"/>
      <c r="P150" s="489"/>
      <c r="Q150" s="489"/>
      <c r="R150" s="489"/>
      <c r="S150" s="489"/>
      <c r="T150" s="489"/>
      <c r="U150" s="489"/>
      <c r="V150" s="489"/>
      <c r="W150" s="489"/>
      <c r="X150" s="489"/>
      <c r="Y150" s="489"/>
      <c r="Z150" s="489"/>
      <c r="AA150" s="489"/>
      <c r="AB150" s="489"/>
      <c r="AC150" s="489"/>
      <c r="AD150" s="489"/>
      <c r="AE150" s="489"/>
      <c r="AF150" s="489"/>
      <c r="AG150" s="489"/>
      <c r="AH150" s="489"/>
      <c r="AI150" s="489"/>
      <c r="AJ150" s="489"/>
      <c r="AK150" s="489"/>
      <c r="AL150" s="490"/>
      <c r="AM150" s="489"/>
      <c r="AN150" s="489"/>
      <c r="AO150" s="489"/>
      <c r="AP150" s="489"/>
      <c r="AQ150" s="489"/>
      <c r="AR150" s="489"/>
      <c r="AS150" s="489"/>
      <c r="AT150" s="489"/>
      <c r="AU150" s="489"/>
      <c r="AV150" s="489"/>
      <c r="AW150" s="489"/>
      <c r="AX150" s="489"/>
      <c r="BB150" s="1531"/>
      <c r="BC150" s="1531"/>
      <c r="BD150" s="1531"/>
      <c r="BE150" s="1531"/>
      <c r="BF150" s="1531"/>
      <c r="BG150" s="1531"/>
      <c r="BH150" s="1531"/>
      <c r="BI150" s="1531"/>
    </row>
    <row r="151" spans="2:61" ht="24.05" customHeight="1">
      <c r="B151" s="488">
        <v>8</v>
      </c>
      <c r="C151" s="488">
        <v>1</v>
      </c>
      <c r="D151" s="489"/>
      <c r="E151" s="489"/>
      <c r="F151" s="489"/>
      <c r="G151" s="489"/>
      <c r="H151" s="489"/>
      <c r="I151" s="489"/>
      <c r="J151" s="489"/>
      <c r="K151" s="489"/>
      <c r="L151" s="489"/>
      <c r="M151" s="489"/>
      <c r="N151" s="489"/>
      <c r="O151" s="489"/>
      <c r="P151" s="489"/>
      <c r="Q151" s="489"/>
      <c r="R151" s="489"/>
      <c r="S151" s="489"/>
      <c r="T151" s="489"/>
      <c r="U151" s="489"/>
      <c r="V151" s="489"/>
      <c r="W151" s="489"/>
      <c r="X151" s="489"/>
      <c r="Y151" s="489"/>
      <c r="Z151" s="489"/>
      <c r="AA151" s="489"/>
      <c r="AB151" s="489"/>
      <c r="AC151" s="489"/>
      <c r="AD151" s="489"/>
      <c r="AE151" s="489"/>
      <c r="AF151" s="489"/>
      <c r="AG151" s="489"/>
      <c r="AH151" s="489"/>
      <c r="AI151" s="489"/>
      <c r="AJ151" s="489"/>
      <c r="AK151" s="489"/>
      <c r="AL151" s="490"/>
      <c r="AM151" s="489"/>
      <c r="AN151" s="489"/>
      <c r="AO151" s="489"/>
      <c r="AP151" s="489"/>
      <c r="AQ151" s="489"/>
      <c r="AR151" s="489"/>
      <c r="AS151" s="489"/>
      <c r="AT151" s="489"/>
      <c r="AU151" s="489"/>
      <c r="AV151" s="489"/>
      <c r="AW151" s="489"/>
      <c r="AX151" s="489"/>
    </row>
    <row r="152" spans="2:61" ht="24.05" customHeight="1">
      <c r="B152" s="488">
        <v>9</v>
      </c>
      <c r="C152" s="488">
        <v>1</v>
      </c>
      <c r="D152" s="489"/>
      <c r="E152" s="489"/>
      <c r="F152" s="489"/>
      <c r="G152" s="489"/>
      <c r="H152" s="489"/>
      <c r="I152" s="489"/>
      <c r="J152" s="489"/>
      <c r="K152" s="489"/>
      <c r="L152" s="489"/>
      <c r="M152" s="489"/>
      <c r="N152" s="489"/>
      <c r="O152" s="489"/>
      <c r="P152" s="489"/>
      <c r="Q152" s="489"/>
      <c r="R152" s="489"/>
      <c r="S152" s="489"/>
      <c r="T152" s="489"/>
      <c r="U152" s="489"/>
      <c r="V152" s="489"/>
      <c r="W152" s="489"/>
      <c r="X152" s="489"/>
      <c r="Y152" s="489"/>
      <c r="Z152" s="489"/>
      <c r="AA152" s="489"/>
      <c r="AB152" s="489"/>
      <c r="AC152" s="489"/>
      <c r="AD152" s="489"/>
      <c r="AE152" s="489"/>
      <c r="AF152" s="489"/>
      <c r="AG152" s="489"/>
      <c r="AH152" s="489"/>
      <c r="AI152" s="489"/>
      <c r="AJ152" s="489"/>
      <c r="AK152" s="489"/>
      <c r="AL152" s="490"/>
      <c r="AM152" s="489"/>
      <c r="AN152" s="489"/>
      <c r="AO152" s="489"/>
      <c r="AP152" s="489"/>
      <c r="AQ152" s="489"/>
      <c r="AR152" s="489"/>
      <c r="AS152" s="489"/>
      <c r="AT152" s="489"/>
      <c r="AU152" s="489"/>
      <c r="AV152" s="489"/>
      <c r="AW152" s="489"/>
      <c r="AX152" s="489"/>
    </row>
    <row r="153" spans="2:61" ht="24.05" customHeight="1">
      <c r="B153" s="488">
        <v>10</v>
      </c>
      <c r="C153" s="488">
        <v>1</v>
      </c>
      <c r="D153" s="489"/>
      <c r="E153" s="489"/>
      <c r="F153" s="489"/>
      <c r="G153" s="489"/>
      <c r="H153" s="489"/>
      <c r="I153" s="489"/>
      <c r="J153" s="489"/>
      <c r="K153" s="489"/>
      <c r="L153" s="489"/>
      <c r="M153" s="489"/>
      <c r="N153" s="489"/>
      <c r="O153" s="489"/>
      <c r="P153" s="489"/>
      <c r="Q153" s="489"/>
      <c r="R153" s="489"/>
      <c r="S153" s="489"/>
      <c r="T153" s="489"/>
      <c r="U153" s="489"/>
      <c r="V153" s="489"/>
      <c r="W153" s="489"/>
      <c r="X153" s="489"/>
      <c r="Y153" s="489"/>
      <c r="Z153" s="489"/>
      <c r="AA153" s="489"/>
      <c r="AB153" s="489"/>
      <c r="AC153" s="489"/>
      <c r="AD153" s="489"/>
      <c r="AE153" s="489"/>
      <c r="AF153" s="489"/>
      <c r="AG153" s="489"/>
      <c r="AH153" s="489"/>
      <c r="AI153" s="489"/>
      <c r="AJ153" s="489"/>
      <c r="AK153" s="489"/>
      <c r="AL153" s="490"/>
      <c r="AM153" s="489"/>
      <c r="AN153" s="489"/>
      <c r="AO153" s="489"/>
      <c r="AP153" s="489"/>
      <c r="AQ153" s="489"/>
      <c r="AR153" s="489"/>
      <c r="AS153" s="489"/>
      <c r="AT153" s="489"/>
      <c r="AU153" s="489"/>
      <c r="AV153" s="489"/>
      <c r="AW153" s="489"/>
      <c r="AX153" s="489"/>
    </row>
  </sheetData>
  <mergeCells count="633">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AL146:AQ146"/>
    <mergeCell ref="AR146:AU146"/>
    <mergeCell ref="AV146:AX146"/>
    <mergeCell ref="B147:C147"/>
    <mergeCell ref="D147:M147"/>
    <mergeCell ref="N147:AK147"/>
    <mergeCell ref="AL147:AQ147"/>
    <mergeCell ref="AR147:AU147"/>
    <mergeCell ref="AV147:AX147"/>
    <mergeCell ref="BB144:BI150"/>
    <mergeCell ref="B145:C145"/>
    <mergeCell ref="D145:M145"/>
    <mergeCell ref="N145:AK145"/>
    <mergeCell ref="AL145:AQ145"/>
    <mergeCell ref="AR145:AU145"/>
    <mergeCell ref="AV145:AX145"/>
    <mergeCell ref="B146:C146"/>
    <mergeCell ref="D146:M146"/>
    <mergeCell ref="N146:AK146"/>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BG83:BK83"/>
    <mergeCell ref="BL83:BX83"/>
    <mergeCell ref="H84:L84"/>
    <mergeCell ref="M84:Y84"/>
    <mergeCell ref="Z84:AC84"/>
    <mergeCell ref="AD84:AH84"/>
    <mergeCell ref="AI84:AU84"/>
    <mergeCell ref="AV84:AY84"/>
    <mergeCell ref="H83:L83"/>
    <mergeCell ref="M83:Y83"/>
    <mergeCell ref="Z83:AC83"/>
    <mergeCell ref="AD83:AH83"/>
    <mergeCell ref="AI83:AU83"/>
    <mergeCell ref="AV83:AY83"/>
    <mergeCell ref="AV81:AY81"/>
    <mergeCell ref="H82:L82"/>
    <mergeCell ref="M82:Y82"/>
    <mergeCell ref="Z82:AC82"/>
    <mergeCell ref="AD82:AH82"/>
    <mergeCell ref="AI82:AU82"/>
    <mergeCell ref="AV82:AY82"/>
    <mergeCell ref="M80:Y80"/>
    <mergeCell ref="Z80:AC80"/>
    <mergeCell ref="AD80:AH80"/>
    <mergeCell ref="AI80:AU80"/>
    <mergeCell ref="AV80:AY80"/>
    <mergeCell ref="H81:L81"/>
    <mergeCell ref="M81:Y81"/>
    <mergeCell ref="Z81:AC81"/>
    <mergeCell ref="AD81:AH81"/>
    <mergeCell ref="AI81:AU81"/>
    <mergeCell ref="B78:G121"/>
    <mergeCell ref="H78:AC78"/>
    <mergeCell ref="AD78:AY78"/>
    <mergeCell ref="H79:L79"/>
    <mergeCell ref="M79:Y79"/>
    <mergeCell ref="Z79:AC79"/>
    <mergeCell ref="AD79:AH79"/>
    <mergeCell ref="AI79:AU79"/>
    <mergeCell ref="AV79:AY79"/>
    <mergeCell ref="H80:L80"/>
    <mergeCell ref="B67:AY67"/>
    <mergeCell ref="B68:AY68"/>
    <mergeCell ref="B69:AY69"/>
    <mergeCell ref="M70:AA70"/>
    <mergeCell ref="AL70:AY70"/>
    <mergeCell ref="B73:G75"/>
    <mergeCell ref="D62:AY62"/>
    <mergeCell ref="B63:AY63"/>
    <mergeCell ref="B64:F64"/>
    <mergeCell ref="G64:AY64"/>
    <mergeCell ref="B65:AY65"/>
    <mergeCell ref="B66:F66"/>
    <mergeCell ref="G66:AY66"/>
    <mergeCell ref="D58:G58"/>
    <mergeCell ref="H58:AG58"/>
    <mergeCell ref="B59:C59"/>
    <mergeCell ref="D59:AY59"/>
    <mergeCell ref="D60:AY60"/>
    <mergeCell ref="D61:AY61"/>
    <mergeCell ref="H55:AG55"/>
    <mergeCell ref="AH55:AY55"/>
    <mergeCell ref="BA55:BR55"/>
    <mergeCell ref="D56:G56"/>
    <mergeCell ref="H56:AG56"/>
    <mergeCell ref="BA56:BR58"/>
    <mergeCell ref="D57:G57"/>
    <mergeCell ref="H57:U57"/>
    <mergeCell ref="V57:AG57"/>
    <mergeCell ref="AH57:AY57"/>
    <mergeCell ref="B53:C58"/>
    <mergeCell ref="D53:G53"/>
    <mergeCell ref="H53:AG53"/>
    <mergeCell ref="AH53:AY53"/>
    <mergeCell ref="BA53:BR53"/>
    <mergeCell ref="D54:G54"/>
    <mergeCell ref="H54:AG54"/>
    <mergeCell ref="AH54:AY54"/>
    <mergeCell ref="BA54:BR54"/>
    <mergeCell ref="D55:G55"/>
    <mergeCell ref="H50:AG50"/>
    <mergeCell ref="D51:G51"/>
    <mergeCell ref="H51:AG51"/>
    <mergeCell ref="AH51:AY51"/>
    <mergeCell ref="BA51:BR51"/>
    <mergeCell ref="D52:G52"/>
    <mergeCell ref="H52:AG52"/>
    <mergeCell ref="AH52:AY52"/>
    <mergeCell ref="BA52:BR52"/>
    <mergeCell ref="BA47:BR47"/>
    <mergeCell ref="B48:C52"/>
    <mergeCell ref="D48:G48"/>
    <mergeCell ref="H48:AG48"/>
    <mergeCell ref="AH48:AY48"/>
    <mergeCell ref="BA48:BR48"/>
    <mergeCell ref="D49:G49"/>
    <mergeCell ref="H49:AG49"/>
    <mergeCell ref="AH49:AY49"/>
    <mergeCell ref="D50:G50"/>
    <mergeCell ref="B45:C47"/>
    <mergeCell ref="D45:G45"/>
    <mergeCell ref="H45:AG45"/>
    <mergeCell ref="AH45:AY47"/>
    <mergeCell ref="BA45:BR45"/>
    <mergeCell ref="D46:G46"/>
    <mergeCell ref="H46:AG46"/>
    <mergeCell ref="BA46:BR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68" fitToHeight="4" orientation="portrait" r:id="rId1"/>
  <headerFooter differentFirst="1" alignWithMargins="0"/>
  <rowBreaks count="4" manualBreakCount="4">
    <brk id="35" max="50" man="1"/>
    <brk id="71" max="50" man="1"/>
    <brk id="76" max="50" man="1"/>
    <brk id="12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20"/>
  <sheetViews>
    <sheetView topLeftCell="I214" zoomScale="75" zoomScaleNormal="75" zoomScaleSheetLayoutView="75" workbookViewId="0">
      <selection activeCell="A221" sqref="A221:XFD233"/>
    </sheetView>
  </sheetViews>
  <sheetFormatPr defaultRowHeight="13.1"/>
  <cols>
    <col min="1" max="2" width="2.21875" style="1532" customWidth="1"/>
    <col min="3" max="3" width="3.6640625" style="1532" customWidth="1"/>
    <col min="4" max="6" width="2.21875" style="1532" customWidth="1"/>
    <col min="7" max="7" width="1.6640625" style="1532" customWidth="1"/>
    <col min="8" max="25" width="2.21875" style="1532" customWidth="1"/>
    <col min="26" max="28" width="2.77734375" style="1532" customWidth="1"/>
    <col min="29" max="34" width="2.21875" style="1532" customWidth="1"/>
    <col min="35" max="35" width="2.6640625" style="1532" customWidth="1"/>
    <col min="36" max="36" width="3.44140625" style="1532" customWidth="1"/>
    <col min="37" max="46" width="2.6640625" style="1532" customWidth="1"/>
    <col min="47" max="47" width="3.44140625" style="1532" customWidth="1"/>
    <col min="48" max="58" width="2.21875" style="1532" customWidth="1"/>
    <col min="59" max="16384" width="8.88671875" style="1532"/>
  </cols>
  <sheetData>
    <row r="1" spans="2:51" ht="40.75" customHeight="1" thickBot="1">
      <c r="AK1" s="507" t="s">
        <v>0</v>
      </c>
      <c r="AL1" s="507"/>
      <c r="AM1" s="507"/>
      <c r="AN1" s="507"/>
      <c r="AO1" s="507"/>
      <c r="AP1" s="507"/>
      <c r="AQ1" s="507"/>
      <c r="AR1" s="1533" t="s">
        <v>500</v>
      </c>
      <c r="AS1" s="1534"/>
      <c r="AT1" s="1534"/>
      <c r="AU1" s="1534"/>
      <c r="AV1" s="1534"/>
      <c r="AW1" s="1534"/>
      <c r="AX1" s="1534"/>
      <c r="AY1" s="1534"/>
    </row>
    <row r="2" spans="2:51" ht="19" thickBot="1">
      <c r="B2" s="509" t="s">
        <v>501</v>
      </c>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0"/>
      <c r="AO2" s="510"/>
      <c r="AP2" s="510"/>
      <c r="AQ2" s="510"/>
      <c r="AR2" s="510"/>
      <c r="AS2" s="510"/>
      <c r="AT2" s="510"/>
      <c r="AU2" s="510"/>
      <c r="AV2" s="510"/>
      <c r="AW2" s="510"/>
      <c r="AX2" s="510"/>
      <c r="AY2" s="511"/>
    </row>
    <row r="3" spans="2:51" ht="20.95" customHeight="1">
      <c r="B3" s="512" t="s">
        <v>4</v>
      </c>
      <c r="C3" s="513"/>
      <c r="D3" s="513"/>
      <c r="E3" s="513"/>
      <c r="F3" s="513"/>
      <c r="G3" s="513"/>
      <c r="H3" s="1133" t="s">
        <v>502</v>
      </c>
      <c r="I3" s="1134"/>
      <c r="J3" s="1134"/>
      <c r="K3" s="1134"/>
      <c r="L3" s="1134"/>
      <c r="M3" s="1134"/>
      <c r="N3" s="1134"/>
      <c r="O3" s="1134"/>
      <c r="P3" s="1134"/>
      <c r="Q3" s="1134"/>
      <c r="R3" s="1134"/>
      <c r="S3" s="1134"/>
      <c r="T3" s="1134"/>
      <c r="U3" s="1134"/>
      <c r="V3" s="1134"/>
      <c r="W3" s="1134"/>
      <c r="X3" s="1134"/>
      <c r="Y3" s="1134"/>
      <c r="Z3" s="517" t="s">
        <v>417</v>
      </c>
      <c r="AA3" s="518"/>
      <c r="AB3" s="518"/>
      <c r="AC3" s="518"/>
      <c r="AD3" s="518"/>
      <c r="AE3" s="519"/>
      <c r="AF3" s="1535" t="s">
        <v>503</v>
      </c>
      <c r="AG3" s="1536"/>
      <c r="AH3" s="1536"/>
      <c r="AI3" s="1536"/>
      <c r="AJ3" s="1536"/>
      <c r="AK3" s="1536"/>
      <c r="AL3" s="1536"/>
      <c r="AM3" s="1536"/>
      <c r="AN3" s="1536"/>
      <c r="AO3" s="1536"/>
      <c r="AP3" s="1536"/>
      <c r="AQ3" s="1537"/>
      <c r="AR3" s="523" t="s">
        <v>8</v>
      </c>
      <c r="AS3" s="518"/>
      <c r="AT3" s="518"/>
      <c r="AU3" s="518"/>
      <c r="AV3" s="518"/>
      <c r="AW3" s="518"/>
      <c r="AX3" s="518"/>
      <c r="AY3" s="524"/>
    </row>
    <row r="4" spans="2:51" ht="73" customHeight="1">
      <c r="B4" s="525" t="s">
        <v>9</v>
      </c>
      <c r="C4" s="526"/>
      <c r="D4" s="526"/>
      <c r="E4" s="526"/>
      <c r="F4" s="526"/>
      <c r="G4" s="527"/>
      <c r="H4" s="528" t="s">
        <v>504</v>
      </c>
      <c r="I4" s="529"/>
      <c r="J4" s="529"/>
      <c r="K4" s="529"/>
      <c r="L4" s="529"/>
      <c r="M4" s="529"/>
      <c r="N4" s="529"/>
      <c r="O4" s="529"/>
      <c r="P4" s="529"/>
      <c r="Q4" s="529"/>
      <c r="R4" s="529"/>
      <c r="S4" s="529"/>
      <c r="T4" s="529"/>
      <c r="U4" s="529"/>
      <c r="V4" s="529"/>
      <c r="W4" s="530"/>
      <c r="X4" s="530"/>
      <c r="Y4" s="530"/>
      <c r="Z4" s="531" t="s">
        <v>11</v>
      </c>
      <c r="AA4" s="1538"/>
      <c r="AB4" s="1538"/>
      <c r="AC4" s="1538"/>
      <c r="AD4" s="1538"/>
      <c r="AE4" s="1539"/>
      <c r="AF4" s="1540"/>
      <c r="AG4" s="1541"/>
      <c r="AH4" s="1541"/>
      <c r="AI4" s="1541"/>
      <c r="AJ4" s="1541"/>
      <c r="AK4" s="1541"/>
      <c r="AL4" s="1541"/>
      <c r="AM4" s="1541"/>
      <c r="AN4" s="1541"/>
      <c r="AO4" s="1541"/>
      <c r="AP4" s="1541"/>
      <c r="AQ4" s="1542"/>
      <c r="AR4" s="1543" t="s">
        <v>505</v>
      </c>
      <c r="AS4" s="1544"/>
      <c r="AT4" s="1544"/>
      <c r="AU4" s="1544"/>
      <c r="AV4" s="1544"/>
      <c r="AW4" s="1544"/>
      <c r="AX4" s="1544"/>
      <c r="AY4" s="1545"/>
    </row>
    <row r="5" spans="2:51" ht="48.8" customHeight="1">
      <c r="B5" s="540" t="s">
        <v>13</v>
      </c>
      <c r="C5" s="541"/>
      <c r="D5" s="541"/>
      <c r="E5" s="541"/>
      <c r="F5" s="541"/>
      <c r="G5" s="541"/>
      <c r="H5" s="542" t="s">
        <v>506</v>
      </c>
      <c r="I5" s="530"/>
      <c r="J5" s="530"/>
      <c r="K5" s="530"/>
      <c r="L5" s="530"/>
      <c r="M5" s="530"/>
      <c r="N5" s="530"/>
      <c r="O5" s="530"/>
      <c r="P5" s="530"/>
      <c r="Q5" s="530"/>
      <c r="R5" s="530"/>
      <c r="S5" s="530"/>
      <c r="T5" s="530"/>
      <c r="U5" s="530"/>
      <c r="V5" s="530"/>
      <c r="W5" s="530"/>
      <c r="X5" s="530"/>
      <c r="Y5" s="530"/>
      <c r="Z5" s="543" t="s">
        <v>15</v>
      </c>
      <c r="AA5" s="544"/>
      <c r="AB5" s="544"/>
      <c r="AC5" s="544"/>
      <c r="AD5" s="544"/>
      <c r="AE5" s="545"/>
      <c r="AF5" s="1546" t="s">
        <v>507</v>
      </c>
      <c r="AG5" s="1547"/>
      <c r="AH5" s="1547"/>
      <c r="AI5" s="1547"/>
      <c r="AJ5" s="1547"/>
      <c r="AK5" s="1547"/>
      <c r="AL5" s="1547"/>
      <c r="AM5" s="1547"/>
      <c r="AN5" s="1547"/>
      <c r="AO5" s="1547"/>
      <c r="AP5" s="1547"/>
      <c r="AQ5" s="1547"/>
      <c r="AR5" s="1548"/>
      <c r="AS5" s="1548"/>
      <c r="AT5" s="1548"/>
      <c r="AU5" s="1548"/>
      <c r="AV5" s="1548"/>
      <c r="AW5" s="1548"/>
      <c r="AX5" s="1548"/>
      <c r="AY5" s="1549"/>
    </row>
    <row r="6" spans="2:51" ht="18" customHeight="1">
      <c r="B6" s="548" t="s">
        <v>193</v>
      </c>
      <c r="C6" s="549"/>
      <c r="D6" s="549"/>
      <c r="E6" s="549"/>
      <c r="F6" s="549"/>
      <c r="G6" s="549"/>
      <c r="H6" s="1550"/>
      <c r="I6" s="1551"/>
      <c r="J6" s="1551"/>
      <c r="K6" s="1551"/>
      <c r="L6" s="1551"/>
      <c r="M6" s="1551"/>
      <c r="N6" s="1551"/>
      <c r="O6" s="1551"/>
      <c r="P6" s="1551"/>
      <c r="Q6" s="1551"/>
      <c r="R6" s="1551"/>
      <c r="S6" s="1551"/>
      <c r="T6" s="1551"/>
      <c r="U6" s="1551"/>
      <c r="V6" s="1551"/>
      <c r="W6" s="552"/>
      <c r="X6" s="552"/>
      <c r="Y6" s="552"/>
      <c r="Z6" s="553" t="s">
        <v>423</v>
      </c>
      <c r="AA6" s="1552"/>
      <c r="AB6" s="1552"/>
      <c r="AC6" s="1552"/>
      <c r="AD6" s="1552"/>
      <c r="AE6" s="1553"/>
      <c r="AF6" s="1554"/>
      <c r="AG6" s="1555"/>
      <c r="AH6" s="1555"/>
      <c r="AI6" s="1555"/>
      <c r="AJ6" s="1555"/>
      <c r="AK6" s="1555"/>
      <c r="AL6" s="1555"/>
      <c r="AM6" s="1555"/>
      <c r="AN6" s="1555"/>
      <c r="AO6" s="1555"/>
      <c r="AP6" s="1555"/>
      <c r="AQ6" s="1555"/>
      <c r="AR6" s="1555"/>
      <c r="AS6" s="1555"/>
      <c r="AT6" s="1555"/>
      <c r="AU6" s="1555"/>
      <c r="AV6" s="1555"/>
      <c r="AW6" s="1555"/>
      <c r="AX6" s="1555"/>
      <c r="AY6" s="1556"/>
    </row>
    <row r="7" spans="2:51" ht="24.05" customHeight="1">
      <c r="B7" s="558"/>
      <c r="C7" s="559"/>
      <c r="D7" s="559"/>
      <c r="E7" s="559"/>
      <c r="F7" s="559"/>
      <c r="G7" s="559"/>
      <c r="H7" s="1557"/>
      <c r="I7" s="1558"/>
      <c r="J7" s="1558"/>
      <c r="K7" s="1558"/>
      <c r="L7" s="1558"/>
      <c r="M7" s="1558"/>
      <c r="N7" s="1558"/>
      <c r="O7" s="1558"/>
      <c r="P7" s="1558"/>
      <c r="Q7" s="1558"/>
      <c r="R7" s="1558"/>
      <c r="S7" s="1558"/>
      <c r="T7" s="1558"/>
      <c r="U7" s="1558"/>
      <c r="V7" s="1558"/>
      <c r="W7" s="562"/>
      <c r="X7" s="562"/>
      <c r="Y7" s="562"/>
      <c r="Z7" s="1559"/>
      <c r="AA7" s="1552"/>
      <c r="AB7" s="1552"/>
      <c r="AC7" s="1552"/>
      <c r="AD7" s="1552"/>
      <c r="AE7" s="1553"/>
      <c r="AF7" s="1560"/>
      <c r="AG7" s="1560"/>
      <c r="AH7" s="1560"/>
      <c r="AI7" s="1560"/>
      <c r="AJ7" s="1560"/>
      <c r="AK7" s="1560"/>
      <c r="AL7" s="1560"/>
      <c r="AM7" s="1560"/>
      <c r="AN7" s="1560"/>
      <c r="AO7" s="1560"/>
      <c r="AP7" s="1560"/>
      <c r="AQ7" s="1560"/>
      <c r="AR7" s="1560"/>
      <c r="AS7" s="1560"/>
      <c r="AT7" s="1560"/>
      <c r="AU7" s="1560"/>
      <c r="AV7" s="1560"/>
      <c r="AW7" s="1560"/>
      <c r="AX7" s="1560"/>
      <c r="AY7" s="1561"/>
    </row>
    <row r="8" spans="2:51" ht="103.75" customHeight="1">
      <c r="B8" s="567" t="s">
        <v>196</v>
      </c>
      <c r="C8" s="568"/>
      <c r="D8" s="568"/>
      <c r="E8" s="568"/>
      <c r="F8" s="568"/>
      <c r="G8" s="568"/>
      <c r="H8" s="1562" t="s">
        <v>508</v>
      </c>
      <c r="I8" s="1563"/>
      <c r="J8" s="1563"/>
      <c r="K8" s="1563"/>
      <c r="L8" s="1563"/>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c r="AP8" s="1563"/>
      <c r="AQ8" s="1563"/>
      <c r="AR8" s="1563"/>
      <c r="AS8" s="1563"/>
      <c r="AT8" s="1563"/>
      <c r="AU8" s="1563"/>
      <c r="AV8" s="1563"/>
      <c r="AW8" s="1563"/>
      <c r="AX8" s="1563"/>
      <c r="AY8" s="1564"/>
    </row>
    <row r="9" spans="2:51" ht="137.30000000000001" customHeight="1">
      <c r="B9" s="567" t="s">
        <v>198</v>
      </c>
      <c r="C9" s="568"/>
      <c r="D9" s="568"/>
      <c r="E9" s="568"/>
      <c r="F9" s="568"/>
      <c r="G9" s="568"/>
      <c r="H9" s="1562" t="s">
        <v>509</v>
      </c>
      <c r="I9" s="1563"/>
      <c r="J9" s="1563"/>
      <c r="K9" s="1563"/>
      <c r="L9" s="1563"/>
      <c r="M9" s="1563"/>
      <c r="N9" s="1563"/>
      <c r="O9" s="1563"/>
      <c r="P9" s="1563"/>
      <c r="Q9" s="1563"/>
      <c r="R9" s="1563"/>
      <c r="S9" s="1563"/>
      <c r="T9" s="1563"/>
      <c r="U9" s="1563"/>
      <c r="V9" s="1563"/>
      <c r="W9" s="1563"/>
      <c r="X9" s="1563"/>
      <c r="Y9" s="1563"/>
      <c r="Z9" s="1563"/>
      <c r="AA9" s="1563"/>
      <c r="AB9" s="1563"/>
      <c r="AC9" s="1563"/>
      <c r="AD9" s="1563"/>
      <c r="AE9" s="1563"/>
      <c r="AF9" s="1563"/>
      <c r="AG9" s="1563"/>
      <c r="AH9" s="1563"/>
      <c r="AI9" s="1563"/>
      <c r="AJ9" s="1563"/>
      <c r="AK9" s="1563"/>
      <c r="AL9" s="1563"/>
      <c r="AM9" s="1563"/>
      <c r="AN9" s="1563"/>
      <c r="AO9" s="1563"/>
      <c r="AP9" s="1563"/>
      <c r="AQ9" s="1563"/>
      <c r="AR9" s="1563"/>
      <c r="AS9" s="1563"/>
      <c r="AT9" s="1563"/>
      <c r="AU9" s="1563"/>
      <c r="AV9" s="1563"/>
      <c r="AW9" s="1563"/>
      <c r="AX9" s="1563"/>
      <c r="AY9" s="1564"/>
    </row>
    <row r="10" spans="2:51" ht="29.3" customHeight="1">
      <c r="B10" s="567" t="s">
        <v>25</v>
      </c>
      <c r="C10" s="568"/>
      <c r="D10" s="568"/>
      <c r="E10" s="568"/>
      <c r="F10" s="568"/>
      <c r="G10" s="572"/>
      <c r="H10" s="573" t="s">
        <v>510</v>
      </c>
      <c r="I10" s="1565"/>
      <c r="J10" s="1565"/>
      <c r="K10" s="1565"/>
      <c r="L10" s="1565"/>
      <c r="M10" s="1565"/>
      <c r="N10" s="1565"/>
      <c r="O10" s="1565"/>
      <c r="P10" s="1565"/>
      <c r="Q10" s="1565"/>
      <c r="R10" s="1565"/>
      <c r="S10" s="1565"/>
      <c r="T10" s="1565"/>
      <c r="U10" s="1565"/>
      <c r="V10" s="1565"/>
      <c r="W10" s="1565"/>
      <c r="X10" s="1565"/>
      <c r="Y10" s="1565"/>
      <c r="Z10" s="1565"/>
      <c r="AA10" s="1565"/>
      <c r="AB10" s="1565"/>
      <c r="AC10" s="1565"/>
      <c r="AD10" s="1565"/>
      <c r="AE10" s="1565"/>
      <c r="AF10" s="1565"/>
      <c r="AG10" s="1565"/>
      <c r="AH10" s="1565"/>
      <c r="AI10" s="1565"/>
      <c r="AJ10" s="1565"/>
      <c r="AK10" s="1565"/>
      <c r="AL10" s="1565"/>
      <c r="AM10" s="1565"/>
      <c r="AN10" s="1565"/>
      <c r="AO10" s="1565"/>
      <c r="AP10" s="1565"/>
      <c r="AQ10" s="1565"/>
      <c r="AR10" s="1565"/>
      <c r="AS10" s="1565"/>
      <c r="AT10" s="1565"/>
      <c r="AU10" s="1565"/>
      <c r="AV10" s="1565"/>
      <c r="AW10" s="1565"/>
      <c r="AX10" s="1565"/>
      <c r="AY10" s="1566"/>
    </row>
    <row r="11" spans="2:51" ht="20.95" customHeight="1">
      <c r="B11" s="576" t="s">
        <v>201</v>
      </c>
      <c r="C11" s="577"/>
      <c r="D11" s="577"/>
      <c r="E11" s="577"/>
      <c r="F11" s="577"/>
      <c r="G11" s="578"/>
      <c r="H11" s="579"/>
      <c r="I11" s="580"/>
      <c r="J11" s="580"/>
      <c r="K11" s="580"/>
      <c r="L11" s="580"/>
      <c r="M11" s="580"/>
      <c r="N11" s="580"/>
      <c r="O11" s="580"/>
      <c r="P11" s="580"/>
      <c r="Q11" s="581" t="s">
        <v>202</v>
      </c>
      <c r="R11" s="582"/>
      <c r="S11" s="582"/>
      <c r="T11" s="582"/>
      <c r="U11" s="582"/>
      <c r="V11" s="582"/>
      <c r="W11" s="583"/>
      <c r="X11" s="581" t="s">
        <v>203</v>
      </c>
      <c r="Y11" s="582"/>
      <c r="Z11" s="582"/>
      <c r="AA11" s="582"/>
      <c r="AB11" s="582"/>
      <c r="AC11" s="582"/>
      <c r="AD11" s="583"/>
      <c r="AE11" s="581" t="s">
        <v>204</v>
      </c>
      <c r="AF11" s="582"/>
      <c r="AG11" s="582"/>
      <c r="AH11" s="582"/>
      <c r="AI11" s="582"/>
      <c r="AJ11" s="582"/>
      <c r="AK11" s="583"/>
      <c r="AL11" s="581" t="s">
        <v>205</v>
      </c>
      <c r="AM11" s="582"/>
      <c r="AN11" s="582"/>
      <c r="AO11" s="582"/>
      <c r="AP11" s="582"/>
      <c r="AQ11" s="582"/>
      <c r="AR11" s="583"/>
      <c r="AS11" s="581" t="s">
        <v>206</v>
      </c>
      <c r="AT11" s="582"/>
      <c r="AU11" s="582"/>
      <c r="AV11" s="582"/>
      <c r="AW11" s="582"/>
      <c r="AX11" s="582"/>
      <c r="AY11" s="584"/>
    </row>
    <row r="12" spans="2:51" ht="20.95" customHeight="1">
      <c r="B12" s="585"/>
      <c r="C12" s="586"/>
      <c r="D12" s="586"/>
      <c r="E12" s="586"/>
      <c r="F12" s="586"/>
      <c r="G12" s="587"/>
      <c r="H12" s="588" t="s">
        <v>33</v>
      </c>
      <c r="I12" s="589"/>
      <c r="J12" s="590" t="s">
        <v>34</v>
      </c>
      <c r="K12" s="591"/>
      <c r="L12" s="591"/>
      <c r="M12" s="591"/>
      <c r="N12" s="591"/>
      <c r="O12" s="591"/>
      <c r="P12" s="592"/>
      <c r="Q12" s="1567" t="s">
        <v>511</v>
      </c>
      <c r="R12" s="1568"/>
      <c r="S12" s="1568"/>
      <c r="T12" s="1568"/>
      <c r="U12" s="1568"/>
      <c r="V12" s="1568"/>
      <c r="W12" s="1568"/>
      <c r="X12" s="1567" t="s">
        <v>511</v>
      </c>
      <c r="Y12" s="1568"/>
      <c r="Z12" s="1568"/>
      <c r="AA12" s="1568"/>
      <c r="AB12" s="1568"/>
      <c r="AC12" s="1568"/>
      <c r="AD12" s="1568"/>
      <c r="AE12" s="1569" t="s">
        <v>511</v>
      </c>
      <c r="AF12" s="1570"/>
      <c r="AG12" s="1570"/>
      <c r="AH12" s="1570"/>
      <c r="AI12" s="1570"/>
      <c r="AJ12" s="1570"/>
      <c r="AK12" s="1571"/>
      <c r="AL12" s="1567" t="s">
        <v>512</v>
      </c>
      <c r="AM12" s="1568"/>
      <c r="AN12" s="1568"/>
      <c r="AO12" s="1568"/>
      <c r="AP12" s="1568"/>
      <c r="AQ12" s="1568"/>
      <c r="AR12" s="1568"/>
      <c r="AS12" s="1572" t="s">
        <v>513</v>
      </c>
      <c r="AT12" s="1573"/>
      <c r="AU12" s="1573"/>
      <c r="AV12" s="1573"/>
      <c r="AW12" s="1573"/>
      <c r="AX12" s="1573"/>
      <c r="AY12" s="1574"/>
    </row>
    <row r="13" spans="2:51" ht="20.95" customHeight="1">
      <c r="B13" s="585"/>
      <c r="C13" s="586"/>
      <c r="D13" s="586"/>
      <c r="E13" s="586"/>
      <c r="F13" s="586"/>
      <c r="G13" s="587"/>
      <c r="H13" s="617"/>
      <c r="I13" s="602"/>
      <c r="J13" s="618" t="s">
        <v>36</v>
      </c>
      <c r="K13" s="619"/>
      <c r="L13" s="619"/>
      <c r="M13" s="619"/>
      <c r="N13" s="619"/>
      <c r="O13" s="619"/>
      <c r="P13" s="620"/>
      <c r="Q13" s="1575" t="s">
        <v>511</v>
      </c>
      <c r="R13" s="622"/>
      <c r="S13" s="622"/>
      <c r="T13" s="622"/>
      <c r="U13" s="622"/>
      <c r="V13" s="622"/>
      <c r="W13" s="622"/>
      <c r="X13" s="1575" t="s">
        <v>511</v>
      </c>
      <c r="Y13" s="622"/>
      <c r="Z13" s="622"/>
      <c r="AA13" s="622"/>
      <c r="AB13" s="622"/>
      <c r="AC13" s="622"/>
      <c r="AD13" s="622"/>
      <c r="AE13" s="1576" t="s">
        <v>514</v>
      </c>
      <c r="AF13" s="1577"/>
      <c r="AG13" s="1577"/>
      <c r="AH13" s="1577"/>
      <c r="AI13" s="1577"/>
      <c r="AJ13" s="1577"/>
      <c r="AK13" s="1578"/>
      <c r="AL13" s="1575" t="s">
        <v>511</v>
      </c>
      <c r="AM13" s="622"/>
      <c r="AN13" s="622"/>
      <c r="AO13" s="622"/>
      <c r="AP13" s="622"/>
      <c r="AQ13" s="622"/>
      <c r="AR13" s="622"/>
      <c r="AS13" s="1579"/>
      <c r="AT13" s="1579"/>
      <c r="AU13" s="1579"/>
      <c r="AV13" s="1579"/>
      <c r="AW13" s="1579"/>
      <c r="AX13" s="1579"/>
      <c r="AY13" s="1580"/>
    </row>
    <row r="14" spans="2:51" ht="24.75" customHeight="1">
      <c r="B14" s="585"/>
      <c r="C14" s="586"/>
      <c r="D14" s="586"/>
      <c r="E14" s="586"/>
      <c r="F14" s="586"/>
      <c r="G14" s="587"/>
      <c r="H14" s="617"/>
      <c r="I14" s="602"/>
      <c r="J14" s="618" t="s">
        <v>38</v>
      </c>
      <c r="K14" s="619"/>
      <c r="L14" s="619"/>
      <c r="M14" s="619"/>
      <c r="N14" s="619"/>
      <c r="O14" s="619"/>
      <c r="P14" s="620"/>
      <c r="Q14" s="1575" t="s">
        <v>511</v>
      </c>
      <c r="R14" s="622"/>
      <c r="S14" s="622"/>
      <c r="T14" s="622"/>
      <c r="U14" s="622"/>
      <c r="V14" s="622"/>
      <c r="W14" s="622"/>
      <c r="X14" s="1575" t="s">
        <v>511</v>
      </c>
      <c r="Y14" s="622"/>
      <c r="Z14" s="622"/>
      <c r="AA14" s="622"/>
      <c r="AB14" s="622"/>
      <c r="AC14" s="622"/>
      <c r="AD14" s="622"/>
      <c r="AE14" s="1581">
        <v>-11351</v>
      </c>
      <c r="AF14" s="1581"/>
      <c r="AG14" s="1581"/>
      <c r="AH14" s="1581"/>
      <c r="AI14" s="1581"/>
      <c r="AJ14" s="1581"/>
      <c r="AK14" s="1581"/>
      <c r="AL14" s="1582">
        <v>11351</v>
      </c>
      <c r="AM14" s="1582"/>
      <c r="AN14" s="1582"/>
      <c r="AO14" s="1582"/>
      <c r="AP14" s="1582"/>
      <c r="AQ14" s="1582"/>
      <c r="AR14" s="1582"/>
      <c r="AS14" s="1579"/>
      <c r="AT14" s="1579"/>
      <c r="AU14" s="1579"/>
      <c r="AV14" s="1579"/>
      <c r="AW14" s="1579"/>
      <c r="AX14" s="1579"/>
      <c r="AY14" s="1580"/>
    </row>
    <row r="15" spans="2:51" ht="24.75" customHeight="1">
      <c r="B15" s="585"/>
      <c r="C15" s="586"/>
      <c r="D15" s="586"/>
      <c r="E15" s="586"/>
      <c r="F15" s="586"/>
      <c r="G15" s="587"/>
      <c r="H15" s="626"/>
      <c r="I15" s="627"/>
      <c r="J15" s="628" t="s">
        <v>39</v>
      </c>
      <c r="K15" s="629"/>
      <c r="L15" s="629"/>
      <c r="M15" s="629"/>
      <c r="N15" s="629"/>
      <c r="O15" s="629"/>
      <c r="P15" s="630"/>
      <c r="Q15" s="1583" t="s">
        <v>167</v>
      </c>
      <c r="R15" s="632"/>
      <c r="S15" s="632"/>
      <c r="T15" s="632"/>
      <c r="U15" s="632"/>
      <c r="V15" s="632"/>
      <c r="W15" s="632"/>
      <c r="X15" s="1583" t="s">
        <v>167</v>
      </c>
      <c r="Y15" s="632"/>
      <c r="Z15" s="632"/>
      <c r="AA15" s="632"/>
      <c r="AB15" s="632"/>
      <c r="AC15" s="632"/>
      <c r="AD15" s="632"/>
      <c r="AE15" s="1584">
        <v>22783</v>
      </c>
      <c r="AF15" s="1584"/>
      <c r="AG15" s="1584"/>
      <c r="AH15" s="1584"/>
      <c r="AI15" s="1584"/>
      <c r="AJ15" s="1584"/>
      <c r="AK15" s="1584"/>
      <c r="AL15" s="1584">
        <v>14250</v>
      </c>
      <c r="AM15" s="1584"/>
      <c r="AN15" s="1584"/>
      <c r="AO15" s="1584"/>
      <c r="AP15" s="1584"/>
      <c r="AQ15" s="1584"/>
      <c r="AR15" s="1584"/>
      <c r="AS15" s="1585">
        <v>10427</v>
      </c>
      <c r="AT15" s="1586"/>
      <c r="AU15" s="1586"/>
      <c r="AV15" s="1586"/>
      <c r="AW15" s="1586"/>
      <c r="AX15" s="1586"/>
      <c r="AY15" s="1587"/>
    </row>
    <row r="16" spans="2:51" ht="24.75" customHeight="1">
      <c r="B16" s="585"/>
      <c r="C16" s="586"/>
      <c r="D16" s="586"/>
      <c r="E16" s="586"/>
      <c r="F16" s="586"/>
      <c r="G16" s="587"/>
      <c r="H16" s="635" t="s">
        <v>40</v>
      </c>
      <c r="I16" s="636"/>
      <c r="J16" s="636"/>
      <c r="K16" s="636"/>
      <c r="L16" s="636"/>
      <c r="M16" s="636"/>
      <c r="N16" s="636"/>
      <c r="O16" s="636"/>
      <c r="P16" s="636"/>
      <c r="Q16" s="1588" t="s">
        <v>167</v>
      </c>
      <c r="R16" s="638"/>
      <c r="S16" s="638"/>
      <c r="T16" s="638"/>
      <c r="U16" s="638"/>
      <c r="V16" s="638"/>
      <c r="W16" s="638"/>
      <c r="X16" s="1588" t="s">
        <v>167</v>
      </c>
      <c r="Y16" s="638"/>
      <c r="Z16" s="638"/>
      <c r="AA16" s="638"/>
      <c r="AB16" s="638"/>
      <c r="AC16" s="638"/>
      <c r="AD16" s="638"/>
      <c r="AE16" s="1589">
        <v>5831</v>
      </c>
      <c r="AF16" s="1590"/>
      <c r="AG16" s="1590"/>
      <c r="AH16" s="1590"/>
      <c r="AI16" s="1590"/>
      <c r="AJ16" s="1590"/>
      <c r="AK16" s="1590"/>
      <c r="AL16" s="637"/>
      <c r="AM16" s="637"/>
      <c r="AN16" s="637"/>
      <c r="AO16" s="637"/>
      <c r="AP16" s="637"/>
      <c r="AQ16" s="637"/>
      <c r="AR16" s="637"/>
      <c r="AS16" s="637"/>
      <c r="AT16" s="637"/>
      <c r="AU16" s="637"/>
      <c r="AV16" s="637"/>
      <c r="AW16" s="637"/>
      <c r="AX16" s="637"/>
      <c r="AY16" s="639"/>
    </row>
    <row r="17" spans="2:51" ht="24.75" customHeight="1">
      <c r="B17" s="640"/>
      <c r="C17" s="641"/>
      <c r="D17" s="641"/>
      <c r="E17" s="641"/>
      <c r="F17" s="641"/>
      <c r="G17" s="642"/>
      <c r="H17" s="635" t="s">
        <v>41</v>
      </c>
      <c r="I17" s="636"/>
      <c r="J17" s="636"/>
      <c r="K17" s="636"/>
      <c r="L17" s="636"/>
      <c r="M17" s="636"/>
      <c r="N17" s="636"/>
      <c r="O17" s="636"/>
      <c r="P17" s="636"/>
      <c r="Q17" s="1588" t="s">
        <v>167</v>
      </c>
      <c r="R17" s="638"/>
      <c r="S17" s="638"/>
      <c r="T17" s="638"/>
      <c r="U17" s="638"/>
      <c r="V17" s="638"/>
      <c r="W17" s="638"/>
      <c r="X17" s="1588" t="s">
        <v>167</v>
      </c>
      <c r="Y17" s="638"/>
      <c r="Z17" s="638"/>
      <c r="AA17" s="638"/>
      <c r="AB17" s="638"/>
      <c r="AC17" s="638"/>
      <c r="AD17" s="638"/>
      <c r="AE17" s="1591">
        <f>AE16/AE15</f>
        <v>0.25593644383970504</v>
      </c>
      <c r="AF17" s="1591"/>
      <c r="AG17" s="1591"/>
      <c r="AH17" s="1591"/>
      <c r="AI17" s="1591"/>
      <c r="AJ17" s="1591"/>
      <c r="AK17" s="1591"/>
      <c r="AL17" s="637"/>
      <c r="AM17" s="637"/>
      <c r="AN17" s="637"/>
      <c r="AO17" s="637"/>
      <c r="AP17" s="637"/>
      <c r="AQ17" s="637"/>
      <c r="AR17" s="637"/>
      <c r="AS17" s="637"/>
      <c r="AT17" s="637"/>
      <c r="AU17" s="637"/>
      <c r="AV17" s="637"/>
      <c r="AW17" s="637"/>
      <c r="AX17" s="637"/>
      <c r="AY17" s="639"/>
    </row>
    <row r="18" spans="2:51" ht="31.75" customHeight="1">
      <c r="B18" s="644" t="s">
        <v>43</v>
      </c>
      <c r="C18" s="645"/>
      <c r="D18" s="645"/>
      <c r="E18" s="645"/>
      <c r="F18" s="645"/>
      <c r="G18" s="646"/>
      <c r="H18" s="647" t="s">
        <v>44</v>
      </c>
      <c r="I18" s="582"/>
      <c r="J18" s="582"/>
      <c r="K18" s="582"/>
      <c r="L18" s="582"/>
      <c r="M18" s="582"/>
      <c r="N18" s="582"/>
      <c r="O18" s="582"/>
      <c r="P18" s="582"/>
      <c r="Q18" s="582"/>
      <c r="R18" s="582"/>
      <c r="S18" s="582"/>
      <c r="T18" s="582"/>
      <c r="U18" s="582"/>
      <c r="V18" s="582"/>
      <c r="W18" s="582"/>
      <c r="X18" s="582"/>
      <c r="Y18" s="583"/>
      <c r="Z18" s="648"/>
      <c r="AA18" s="649"/>
      <c r="AB18" s="650"/>
      <c r="AC18" s="581" t="s">
        <v>45</v>
      </c>
      <c r="AD18" s="582"/>
      <c r="AE18" s="583"/>
      <c r="AF18" s="651" t="s">
        <v>202</v>
      </c>
      <c r="AG18" s="651"/>
      <c r="AH18" s="651"/>
      <c r="AI18" s="651"/>
      <c r="AJ18" s="651"/>
      <c r="AK18" s="651" t="s">
        <v>203</v>
      </c>
      <c r="AL18" s="651"/>
      <c r="AM18" s="651"/>
      <c r="AN18" s="651"/>
      <c r="AO18" s="651"/>
      <c r="AP18" s="651" t="s">
        <v>204</v>
      </c>
      <c r="AQ18" s="651"/>
      <c r="AR18" s="651"/>
      <c r="AS18" s="651"/>
      <c r="AT18" s="651"/>
      <c r="AU18" s="652" t="s">
        <v>211</v>
      </c>
      <c r="AV18" s="651"/>
      <c r="AW18" s="651"/>
      <c r="AX18" s="651"/>
      <c r="AY18" s="653"/>
    </row>
    <row r="19" spans="2:51" ht="32.25" customHeight="1">
      <c r="B19" s="654"/>
      <c r="C19" s="645"/>
      <c r="D19" s="645"/>
      <c r="E19" s="645"/>
      <c r="F19" s="645"/>
      <c r="G19" s="646"/>
      <c r="H19" s="1592" t="s">
        <v>515</v>
      </c>
      <c r="I19" s="1087"/>
      <c r="J19" s="1087"/>
      <c r="K19" s="1087"/>
      <c r="L19" s="1087"/>
      <c r="M19" s="1087"/>
      <c r="N19" s="1087"/>
      <c r="O19" s="1087"/>
      <c r="P19" s="1087"/>
      <c r="Q19" s="1087"/>
      <c r="R19" s="1087"/>
      <c r="S19" s="1087"/>
      <c r="T19" s="1087"/>
      <c r="U19" s="1087"/>
      <c r="V19" s="1087"/>
      <c r="W19" s="1087"/>
      <c r="X19" s="1087"/>
      <c r="Y19" s="1088"/>
      <c r="Z19" s="658" t="s">
        <v>213</v>
      </c>
      <c r="AA19" s="659"/>
      <c r="AB19" s="660"/>
      <c r="AC19" s="1593"/>
      <c r="AD19" s="1593"/>
      <c r="AE19" s="1593"/>
      <c r="AF19" s="1594" t="s">
        <v>516</v>
      </c>
      <c r="AG19" s="1106"/>
      <c r="AH19" s="1106"/>
      <c r="AI19" s="1106"/>
      <c r="AJ19" s="1106"/>
      <c r="AK19" s="1594" t="s">
        <v>516</v>
      </c>
      <c r="AL19" s="1106"/>
      <c r="AM19" s="1106"/>
      <c r="AN19" s="1106"/>
      <c r="AO19" s="1106"/>
      <c r="AP19" s="1595" t="s">
        <v>516</v>
      </c>
      <c r="AQ19" s="1123"/>
      <c r="AR19" s="1123"/>
      <c r="AS19" s="1123"/>
      <c r="AT19" s="1123"/>
      <c r="AU19" s="1595" t="s">
        <v>516</v>
      </c>
      <c r="AV19" s="1123"/>
      <c r="AW19" s="1123"/>
      <c r="AX19" s="1123"/>
      <c r="AY19" s="1186"/>
    </row>
    <row r="20" spans="2:51" ht="32.25" customHeight="1">
      <c r="B20" s="664"/>
      <c r="C20" s="665"/>
      <c r="D20" s="665"/>
      <c r="E20" s="665"/>
      <c r="F20" s="665"/>
      <c r="G20" s="666"/>
      <c r="H20" s="1596"/>
      <c r="I20" s="1098"/>
      <c r="J20" s="1098"/>
      <c r="K20" s="1098"/>
      <c r="L20" s="1098"/>
      <c r="M20" s="1098"/>
      <c r="N20" s="1098"/>
      <c r="O20" s="1098"/>
      <c r="P20" s="1098"/>
      <c r="Q20" s="1098"/>
      <c r="R20" s="1098"/>
      <c r="S20" s="1098"/>
      <c r="T20" s="1098"/>
      <c r="U20" s="1098"/>
      <c r="V20" s="1098"/>
      <c r="W20" s="1098"/>
      <c r="X20" s="1098"/>
      <c r="Y20" s="1099"/>
      <c r="Z20" s="581" t="s">
        <v>52</v>
      </c>
      <c r="AA20" s="582"/>
      <c r="AB20" s="583"/>
      <c r="AC20" s="1198" t="s">
        <v>431</v>
      </c>
      <c r="AD20" s="1198"/>
      <c r="AE20" s="1198"/>
      <c r="AF20" s="1597" t="s">
        <v>516</v>
      </c>
      <c r="AG20" s="1198"/>
      <c r="AH20" s="1198"/>
      <c r="AI20" s="1198"/>
      <c r="AJ20" s="1198"/>
      <c r="AK20" s="1597" t="s">
        <v>516</v>
      </c>
      <c r="AL20" s="1198"/>
      <c r="AM20" s="1198"/>
      <c r="AN20" s="1198"/>
      <c r="AO20" s="1198"/>
      <c r="AP20" s="1598" t="s">
        <v>516</v>
      </c>
      <c r="AQ20" s="1190"/>
      <c r="AR20" s="1190"/>
      <c r="AS20" s="1190"/>
      <c r="AT20" s="1190"/>
      <c r="AU20" s="1191"/>
      <c r="AV20" s="1191"/>
      <c r="AW20" s="1191"/>
      <c r="AX20" s="1191"/>
      <c r="AY20" s="1192"/>
    </row>
    <row r="21" spans="2:51" ht="31.75" customHeight="1">
      <c r="B21" s="672" t="s">
        <v>54</v>
      </c>
      <c r="C21" s="673"/>
      <c r="D21" s="673"/>
      <c r="E21" s="673"/>
      <c r="F21" s="673"/>
      <c r="G21" s="674"/>
      <c r="H21" s="647" t="s">
        <v>55</v>
      </c>
      <c r="I21" s="582"/>
      <c r="J21" s="582"/>
      <c r="K21" s="582"/>
      <c r="L21" s="582"/>
      <c r="M21" s="582"/>
      <c r="N21" s="582"/>
      <c r="O21" s="582"/>
      <c r="P21" s="582"/>
      <c r="Q21" s="582"/>
      <c r="R21" s="582"/>
      <c r="S21" s="582"/>
      <c r="T21" s="582"/>
      <c r="U21" s="582"/>
      <c r="V21" s="582"/>
      <c r="W21" s="582"/>
      <c r="X21" s="582"/>
      <c r="Y21" s="583"/>
      <c r="Z21" s="648"/>
      <c r="AA21" s="649"/>
      <c r="AB21" s="650"/>
      <c r="AC21" s="581" t="s">
        <v>45</v>
      </c>
      <c r="AD21" s="582"/>
      <c r="AE21" s="583"/>
      <c r="AF21" s="651" t="s">
        <v>202</v>
      </c>
      <c r="AG21" s="651"/>
      <c r="AH21" s="651"/>
      <c r="AI21" s="651"/>
      <c r="AJ21" s="651"/>
      <c r="AK21" s="651" t="s">
        <v>203</v>
      </c>
      <c r="AL21" s="651"/>
      <c r="AM21" s="651"/>
      <c r="AN21" s="651"/>
      <c r="AO21" s="651"/>
      <c r="AP21" s="651" t="s">
        <v>204</v>
      </c>
      <c r="AQ21" s="651"/>
      <c r="AR21" s="651"/>
      <c r="AS21" s="651"/>
      <c r="AT21" s="651"/>
      <c r="AU21" s="675" t="s">
        <v>56</v>
      </c>
      <c r="AV21" s="676"/>
      <c r="AW21" s="676"/>
      <c r="AX21" s="676"/>
      <c r="AY21" s="677"/>
    </row>
    <row r="22" spans="2:51" ht="39.950000000000003" customHeight="1">
      <c r="B22" s="678"/>
      <c r="C22" s="679"/>
      <c r="D22" s="679"/>
      <c r="E22" s="679"/>
      <c r="F22" s="679"/>
      <c r="G22" s="680"/>
      <c r="H22" s="1599" t="s">
        <v>517</v>
      </c>
      <c r="I22" s="693"/>
      <c r="J22" s="693"/>
      <c r="K22" s="693"/>
      <c r="L22" s="693"/>
      <c r="M22" s="693"/>
      <c r="N22" s="693"/>
      <c r="O22" s="693"/>
      <c r="P22" s="693"/>
      <c r="Q22" s="693"/>
      <c r="R22" s="693"/>
      <c r="S22" s="693"/>
      <c r="T22" s="693"/>
      <c r="U22" s="693"/>
      <c r="V22" s="693"/>
      <c r="W22" s="693"/>
      <c r="X22" s="693"/>
      <c r="Y22" s="694"/>
      <c r="Z22" s="683" t="s">
        <v>58</v>
      </c>
      <c r="AA22" s="684"/>
      <c r="AB22" s="685"/>
      <c r="AC22" s="1600" t="s">
        <v>518</v>
      </c>
      <c r="AD22" s="1150"/>
      <c r="AE22" s="1196"/>
      <c r="AF22" s="1597" t="s">
        <v>167</v>
      </c>
      <c r="AG22" s="1198"/>
      <c r="AH22" s="1198"/>
      <c r="AI22" s="1198"/>
      <c r="AJ22" s="1198"/>
      <c r="AK22" s="1597" t="s">
        <v>167</v>
      </c>
      <c r="AL22" s="1198"/>
      <c r="AM22" s="1198"/>
      <c r="AN22" s="1198"/>
      <c r="AO22" s="1198"/>
      <c r="AP22" s="1597">
        <v>14</v>
      </c>
      <c r="AQ22" s="1198"/>
      <c r="AR22" s="1198"/>
      <c r="AS22" s="1198"/>
      <c r="AT22" s="1198"/>
      <c r="AU22" s="1197" t="s">
        <v>357</v>
      </c>
      <c r="AV22" s="693"/>
      <c r="AW22" s="693"/>
      <c r="AX22" s="693"/>
      <c r="AY22" s="1199"/>
    </row>
    <row r="23" spans="2:51" ht="26.85" customHeight="1">
      <c r="B23" s="698"/>
      <c r="C23" s="699"/>
      <c r="D23" s="699"/>
      <c r="E23" s="699"/>
      <c r="F23" s="699"/>
      <c r="G23" s="700"/>
      <c r="H23" s="1601"/>
      <c r="I23" s="714"/>
      <c r="J23" s="714"/>
      <c r="K23" s="714"/>
      <c r="L23" s="714"/>
      <c r="M23" s="714"/>
      <c r="N23" s="714"/>
      <c r="O23" s="714"/>
      <c r="P23" s="714"/>
      <c r="Q23" s="714"/>
      <c r="R23" s="714"/>
      <c r="S23" s="714"/>
      <c r="T23" s="714"/>
      <c r="U23" s="714"/>
      <c r="V23" s="714"/>
      <c r="W23" s="714"/>
      <c r="X23" s="714"/>
      <c r="Y23" s="715"/>
      <c r="Z23" s="704"/>
      <c r="AA23" s="705"/>
      <c r="AB23" s="706"/>
      <c r="AC23" s="1154"/>
      <c r="AD23" s="1155"/>
      <c r="AE23" s="1202"/>
      <c r="AF23" s="713"/>
      <c r="AG23" s="714"/>
      <c r="AH23" s="714"/>
      <c r="AI23" s="714"/>
      <c r="AJ23" s="715"/>
      <c r="AK23" s="1602" t="s">
        <v>519</v>
      </c>
      <c r="AL23" s="714"/>
      <c r="AM23" s="714"/>
      <c r="AN23" s="714"/>
      <c r="AO23" s="715"/>
      <c r="AP23" s="1603" t="s">
        <v>520</v>
      </c>
      <c r="AQ23" s="1204"/>
      <c r="AR23" s="1204"/>
      <c r="AS23" s="1204"/>
      <c r="AT23" s="1205"/>
      <c r="AU23" s="1603" t="s">
        <v>520</v>
      </c>
      <c r="AV23" s="1204"/>
      <c r="AW23" s="1204"/>
      <c r="AX23" s="1204"/>
      <c r="AY23" s="1206"/>
    </row>
    <row r="24" spans="2:51" ht="88.55" customHeight="1">
      <c r="B24" s="672" t="s">
        <v>66</v>
      </c>
      <c r="C24" s="719"/>
      <c r="D24" s="719"/>
      <c r="E24" s="719"/>
      <c r="F24" s="719"/>
      <c r="G24" s="719"/>
      <c r="H24" s="1604" t="s">
        <v>521</v>
      </c>
      <c r="I24" s="696"/>
      <c r="J24" s="696"/>
      <c r="K24" s="696"/>
      <c r="L24" s="696"/>
      <c r="M24" s="696"/>
      <c r="N24" s="696"/>
      <c r="O24" s="696"/>
      <c r="P24" s="696"/>
      <c r="Q24" s="696"/>
      <c r="R24" s="696"/>
      <c r="S24" s="696"/>
      <c r="T24" s="696"/>
      <c r="U24" s="696"/>
      <c r="V24" s="696"/>
      <c r="W24" s="696"/>
      <c r="X24" s="696"/>
      <c r="Y24" s="696"/>
      <c r="Z24" s="723" t="s">
        <v>68</v>
      </c>
      <c r="AA24" s="724"/>
      <c r="AB24" s="725"/>
      <c r="AC24" s="1605" t="s">
        <v>522</v>
      </c>
      <c r="AD24" s="1606"/>
      <c r="AE24" s="1606"/>
      <c r="AF24" s="1606"/>
      <c r="AG24" s="1606"/>
      <c r="AH24" s="1606"/>
      <c r="AI24" s="1606"/>
      <c r="AJ24" s="1606"/>
      <c r="AK24" s="1606"/>
      <c r="AL24" s="1606"/>
      <c r="AM24" s="1606"/>
      <c r="AN24" s="1606"/>
      <c r="AO24" s="1606"/>
      <c r="AP24" s="1606"/>
      <c r="AQ24" s="1606"/>
      <c r="AR24" s="1606"/>
      <c r="AS24" s="1606"/>
      <c r="AT24" s="1606"/>
      <c r="AU24" s="1606"/>
      <c r="AV24" s="1606"/>
      <c r="AW24" s="1606"/>
      <c r="AX24" s="1606"/>
      <c r="AY24" s="1607"/>
    </row>
    <row r="25" spans="2:51" ht="23.1" customHeight="1">
      <c r="B25" s="729" t="s">
        <v>70</v>
      </c>
      <c r="C25" s="730"/>
      <c r="D25" s="731" t="s">
        <v>71</v>
      </c>
      <c r="E25" s="732"/>
      <c r="F25" s="732"/>
      <c r="G25" s="732"/>
      <c r="H25" s="732"/>
      <c r="I25" s="732"/>
      <c r="J25" s="732"/>
      <c r="K25" s="732"/>
      <c r="L25" s="733"/>
      <c r="M25" s="734" t="s">
        <v>72</v>
      </c>
      <c r="N25" s="734"/>
      <c r="O25" s="734"/>
      <c r="P25" s="734"/>
      <c r="Q25" s="734"/>
      <c r="R25" s="734"/>
      <c r="S25" s="735" t="s">
        <v>206</v>
      </c>
      <c r="T25" s="735"/>
      <c r="U25" s="735"/>
      <c r="V25" s="735"/>
      <c r="W25" s="735"/>
      <c r="X25" s="735"/>
      <c r="Y25" s="736" t="s">
        <v>73</v>
      </c>
      <c r="Z25" s="732"/>
      <c r="AA25" s="732"/>
      <c r="AB25" s="73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732"/>
      <c r="AY25" s="737"/>
    </row>
    <row r="26" spans="2:51" ht="23.1" customHeight="1">
      <c r="B26" s="738"/>
      <c r="C26" s="739"/>
      <c r="D26" s="1608" t="s">
        <v>523</v>
      </c>
      <c r="E26" s="1609"/>
      <c r="F26" s="1609"/>
      <c r="G26" s="1609"/>
      <c r="H26" s="1609"/>
      <c r="I26" s="1609"/>
      <c r="J26" s="1609"/>
      <c r="K26" s="1609"/>
      <c r="L26" s="1610"/>
      <c r="M26" s="1611"/>
      <c r="N26" s="1611"/>
      <c r="O26" s="1611"/>
      <c r="P26" s="1611"/>
      <c r="Q26" s="1611"/>
      <c r="R26" s="1611"/>
      <c r="S26" s="1612"/>
      <c r="T26" s="1612"/>
      <c r="U26" s="1612"/>
      <c r="V26" s="1612"/>
      <c r="W26" s="1612"/>
      <c r="X26" s="1612"/>
      <c r="Y26" s="1217"/>
      <c r="Z26" s="1218"/>
      <c r="AA26" s="1218"/>
      <c r="AB26" s="1218"/>
      <c r="AC26" s="1218"/>
      <c r="AD26" s="1218"/>
      <c r="AE26" s="1218"/>
      <c r="AF26" s="1218"/>
      <c r="AG26" s="1218"/>
      <c r="AH26" s="1218"/>
      <c r="AI26" s="1218"/>
      <c r="AJ26" s="1218"/>
      <c r="AK26" s="1218"/>
      <c r="AL26" s="1218"/>
      <c r="AM26" s="1218"/>
      <c r="AN26" s="1218"/>
      <c r="AO26" s="1218"/>
      <c r="AP26" s="1218"/>
      <c r="AQ26" s="1218"/>
      <c r="AR26" s="1218"/>
      <c r="AS26" s="1218"/>
      <c r="AT26" s="1218"/>
      <c r="AU26" s="1218"/>
      <c r="AV26" s="1218"/>
      <c r="AW26" s="1218"/>
      <c r="AX26" s="1218"/>
      <c r="AY26" s="1219"/>
    </row>
    <row r="27" spans="2:51" ht="23.1" customHeight="1">
      <c r="B27" s="738"/>
      <c r="C27" s="739"/>
      <c r="D27" s="1613" t="s">
        <v>524</v>
      </c>
      <c r="E27" s="1614"/>
      <c r="F27" s="1614"/>
      <c r="G27" s="1614"/>
      <c r="H27" s="1614"/>
      <c r="I27" s="1614"/>
      <c r="J27" s="1614"/>
      <c r="K27" s="1614"/>
      <c r="L27" s="1615"/>
      <c r="M27" s="1616"/>
      <c r="N27" s="1617"/>
      <c r="O27" s="1617"/>
      <c r="P27" s="1617"/>
      <c r="Q27" s="1617"/>
      <c r="R27" s="1618"/>
      <c r="S27" s="1619"/>
      <c r="T27" s="1619"/>
      <c r="U27" s="1619"/>
      <c r="V27" s="1619"/>
      <c r="W27" s="1619"/>
      <c r="X27" s="1619"/>
      <c r="Y27" s="1620"/>
      <c r="Z27" s="1245"/>
      <c r="AA27" s="1245"/>
      <c r="AB27" s="1245"/>
      <c r="AC27" s="1245"/>
      <c r="AD27" s="1245"/>
      <c r="AE27" s="1245"/>
      <c r="AF27" s="1245"/>
      <c r="AG27" s="1245"/>
      <c r="AH27" s="1245"/>
      <c r="AI27" s="1245"/>
      <c r="AJ27" s="1245"/>
      <c r="AK27" s="1245"/>
      <c r="AL27" s="1245"/>
      <c r="AM27" s="1245"/>
      <c r="AN27" s="1245"/>
      <c r="AO27" s="1245"/>
      <c r="AP27" s="1245"/>
      <c r="AQ27" s="1245"/>
      <c r="AR27" s="1245"/>
      <c r="AS27" s="1245"/>
      <c r="AT27" s="1245"/>
      <c r="AU27" s="1245"/>
      <c r="AV27" s="1245"/>
      <c r="AW27" s="1245"/>
      <c r="AX27" s="1245"/>
      <c r="AY27" s="1246"/>
    </row>
    <row r="28" spans="2:51" ht="23.1" customHeight="1">
      <c r="B28" s="738"/>
      <c r="C28" s="739"/>
      <c r="D28" s="1621" t="s">
        <v>525</v>
      </c>
      <c r="E28" s="1622"/>
      <c r="F28" s="1622"/>
      <c r="G28" s="1622"/>
      <c r="H28" s="1622"/>
      <c r="I28" s="1622"/>
      <c r="J28" s="1622"/>
      <c r="K28" s="1622"/>
      <c r="L28" s="1623"/>
      <c r="M28" s="1624">
        <v>1000.146</v>
      </c>
      <c r="N28" s="1625"/>
      <c r="O28" s="1625"/>
      <c r="P28" s="1625"/>
      <c r="Q28" s="1625"/>
      <c r="R28" s="1626"/>
      <c r="S28" s="1616">
        <v>3791</v>
      </c>
      <c r="T28" s="1617"/>
      <c r="U28" s="1617"/>
      <c r="V28" s="1617"/>
      <c r="W28" s="1617"/>
      <c r="X28" s="1618"/>
      <c r="Y28" s="1225"/>
      <c r="Z28" s="1226"/>
      <c r="AA28" s="1226"/>
      <c r="AB28" s="1226"/>
      <c r="AC28" s="1226"/>
      <c r="AD28" s="1226"/>
      <c r="AE28" s="1226"/>
      <c r="AF28" s="1226"/>
      <c r="AG28" s="1226"/>
      <c r="AH28" s="1226"/>
      <c r="AI28" s="1226"/>
      <c r="AJ28" s="1226"/>
      <c r="AK28" s="1226"/>
      <c r="AL28" s="1226"/>
      <c r="AM28" s="1226"/>
      <c r="AN28" s="1226"/>
      <c r="AO28" s="1226"/>
      <c r="AP28" s="1226"/>
      <c r="AQ28" s="1226"/>
      <c r="AR28" s="1226"/>
      <c r="AS28" s="1226"/>
      <c r="AT28" s="1226"/>
      <c r="AU28" s="1226"/>
      <c r="AV28" s="1226"/>
      <c r="AW28" s="1226"/>
      <c r="AX28" s="1226"/>
      <c r="AY28" s="1227"/>
    </row>
    <row r="29" spans="2:51" ht="23.1" customHeight="1">
      <c r="B29" s="738"/>
      <c r="C29" s="739"/>
      <c r="D29" s="1627" t="s">
        <v>526</v>
      </c>
      <c r="E29" s="1628"/>
      <c r="F29" s="1628"/>
      <c r="G29" s="1628"/>
      <c r="H29" s="1628"/>
      <c r="I29" s="1628"/>
      <c r="J29" s="1628"/>
      <c r="K29" s="1628"/>
      <c r="L29" s="1629"/>
      <c r="M29" s="1223"/>
      <c r="N29" s="1223"/>
      <c r="O29" s="1223"/>
      <c r="P29" s="1223"/>
      <c r="Q29" s="1223"/>
      <c r="R29" s="1223"/>
      <c r="S29" s="1619"/>
      <c r="T29" s="1619"/>
      <c r="U29" s="1619"/>
      <c r="V29" s="1619"/>
      <c r="W29" s="1619"/>
      <c r="X29" s="1619"/>
      <c r="Y29" s="1225"/>
      <c r="Z29" s="1226"/>
      <c r="AA29" s="1226"/>
      <c r="AB29" s="1226"/>
      <c r="AC29" s="1226"/>
      <c r="AD29" s="1226"/>
      <c r="AE29" s="1226"/>
      <c r="AF29" s="1226"/>
      <c r="AG29" s="1226"/>
      <c r="AH29" s="1226"/>
      <c r="AI29" s="1226"/>
      <c r="AJ29" s="1226"/>
      <c r="AK29" s="1226"/>
      <c r="AL29" s="1226"/>
      <c r="AM29" s="1226"/>
      <c r="AN29" s="1226"/>
      <c r="AO29" s="1226"/>
      <c r="AP29" s="1226"/>
      <c r="AQ29" s="1226"/>
      <c r="AR29" s="1226"/>
      <c r="AS29" s="1226"/>
      <c r="AT29" s="1226"/>
      <c r="AU29" s="1226"/>
      <c r="AV29" s="1226"/>
      <c r="AW29" s="1226"/>
      <c r="AX29" s="1226"/>
      <c r="AY29" s="1227"/>
    </row>
    <row r="30" spans="2:51" ht="23.1" customHeight="1">
      <c r="B30" s="738"/>
      <c r="C30" s="739"/>
      <c r="D30" s="1621" t="s">
        <v>527</v>
      </c>
      <c r="E30" s="1622"/>
      <c r="F30" s="1622"/>
      <c r="G30" s="1622"/>
      <c r="H30" s="1622"/>
      <c r="I30" s="1622"/>
      <c r="J30" s="1622"/>
      <c r="K30" s="1622"/>
      <c r="L30" s="1623"/>
      <c r="M30" s="1616"/>
      <c r="N30" s="1617"/>
      <c r="O30" s="1617"/>
      <c r="P30" s="1617"/>
      <c r="Q30" s="1617"/>
      <c r="R30" s="1618"/>
      <c r="S30" s="622"/>
      <c r="T30" s="622"/>
      <c r="U30" s="622"/>
      <c r="V30" s="622"/>
      <c r="W30" s="622"/>
      <c r="X30" s="622"/>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51" ht="23.1" customHeight="1">
      <c r="B31" s="738"/>
      <c r="C31" s="739"/>
      <c r="D31" s="1621" t="s">
        <v>525</v>
      </c>
      <c r="E31" s="1622"/>
      <c r="F31" s="1622"/>
      <c r="G31" s="1622"/>
      <c r="H31" s="1622"/>
      <c r="I31" s="1622"/>
      <c r="J31" s="1622"/>
      <c r="K31" s="1622"/>
      <c r="L31" s="1623"/>
      <c r="M31" s="1624">
        <v>1898.605</v>
      </c>
      <c r="N31" s="1625"/>
      <c r="O31" s="1625"/>
      <c r="P31" s="1625"/>
      <c r="Q31" s="1625"/>
      <c r="R31" s="1626"/>
      <c r="S31" s="1630">
        <v>6636</v>
      </c>
      <c r="T31" s="1631"/>
      <c r="U31" s="1631"/>
      <c r="V31" s="1631"/>
      <c r="W31" s="1631"/>
      <c r="X31" s="1632"/>
      <c r="Y31" s="1237"/>
      <c r="Z31" s="1238"/>
      <c r="AA31" s="1238"/>
      <c r="AB31" s="1238"/>
      <c r="AC31" s="1238"/>
      <c r="AD31" s="1238"/>
      <c r="AE31" s="1238"/>
      <c r="AF31" s="1238"/>
      <c r="AG31" s="1238"/>
      <c r="AH31" s="1238"/>
      <c r="AI31" s="1238"/>
      <c r="AJ31" s="1238"/>
      <c r="AK31" s="1238"/>
      <c r="AL31" s="1238"/>
      <c r="AM31" s="1238"/>
      <c r="AN31" s="1238"/>
      <c r="AO31" s="1238"/>
      <c r="AP31" s="1238"/>
      <c r="AQ31" s="1238"/>
      <c r="AR31" s="1238"/>
      <c r="AS31" s="1238"/>
      <c r="AT31" s="1238"/>
      <c r="AU31" s="1238"/>
      <c r="AV31" s="1238"/>
      <c r="AW31" s="1238"/>
      <c r="AX31" s="1238"/>
      <c r="AY31" s="1239"/>
    </row>
    <row r="32" spans="2:51" ht="23.1" customHeight="1">
      <c r="B32" s="763"/>
      <c r="C32" s="764"/>
      <c r="D32" s="765" t="s">
        <v>39</v>
      </c>
      <c r="E32" s="766"/>
      <c r="F32" s="766"/>
      <c r="G32" s="766"/>
      <c r="H32" s="766"/>
      <c r="I32" s="766"/>
      <c r="J32" s="766"/>
      <c r="K32" s="766"/>
      <c r="L32" s="767"/>
      <c r="M32" s="1633">
        <f>SUM(M26:R31)</f>
        <v>2898.7510000000002</v>
      </c>
      <c r="N32" s="1634"/>
      <c r="O32" s="1634"/>
      <c r="P32" s="1634"/>
      <c r="Q32" s="1634"/>
      <c r="R32" s="1635"/>
      <c r="S32" s="1633">
        <f>SUM(S26:X31)</f>
        <v>10427</v>
      </c>
      <c r="T32" s="1634"/>
      <c r="U32" s="1634"/>
      <c r="V32" s="1634"/>
      <c r="W32" s="1634"/>
      <c r="X32" s="1635"/>
      <c r="Y32" s="1237"/>
      <c r="Z32" s="1238"/>
      <c r="AA32" s="1238"/>
      <c r="AB32" s="1238"/>
      <c r="AC32" s="1238"/>
      <c r="AD32" s="1238"/>
      <c r="AE32" s="1238"/>
      <c r="AF32" s="1238"/>
      <c r="AG32" s="1238"/>
      <c r="AH32" s="1238"/>
      <c r="AI32" s="1238"/>
      <c r="AJ32" s="1238"/>
      <c r="AK32" s="1238"/>
      <c r="AL32" s="1238"/>
      <c r="AM32" s="1238"/>
      <c r="AN32" s="1238"/>
      <c r="AO32" s="1238"/>
      <c r="AP32" s="1238"/>
      <c r="AQ32" s="1238"/>
      <c r="AR32" s="1238"/>
      <c r="AS32" s="1238"/>
      <c r="AT32" s="1238"/>
      <c r="AU32" s="1238"/>
      <c r="AV32" s="1238"/>
      <c r="AW32" s="1238"/>
      <c r="AX32" s="1238"/>
      <c r="AY32" s="1239"/>
    </row>
    <row r="33" spans="1:51" ht="2.95" customHeight="1">
      <c r="A33" s="1636"/>
      <c r="B33" s="774"/>
      <c r="C33" s="774"/>
      <c r="D33" s="1240"/>
      <c r="E33" s="1240"/>
      <c r="F33" s="1240"/>
      <c r="G33" s="1240"/>
      <c r="H33" s="1240"/>
      <c r="I33" s="1240"/>
      <c r="J33" s="1240"/>
      <c r="K33" s="1240"/>
      <c r="L33" s="1240"/>
      <c r="M33" s="1240"/>
      <c r="N33" s="1240"/>
      <c r="O33" s="1240"/>
      <c r="P33" s="1240"/>
      <c r="Q33" s="1240"/>
      <c r="R33" s="1240"/>
      <c r="S33" s="1240"/>
      <c r="T33" s="1240"/>
      <c r="U33" s="1240"/>
      <c r="V33" s="1240"/>
      <c r="W33" s="1240"/>
      <c r="X33" s="1240"/>
      <c r="Y33" s="1240"/>
      <c r="Z33" s="1240"/>
      <c r="AA33" s="1240"/>
      <c r="AB33" s="1240"/>
      <c r="AC33" s="1240"/>
      <c r="AD33" s="1240"/>
      <c r="AE33" s="1240"/>
      <c r="AF33" s="1240"/>
      <c r="AG33" s="1240"/>
      <c r="AH33" s="1240"/>
      <c r="AI33" s="1240"/>
      <c r="AJ33" s="1240"/>
      <c r="AK33" s="1240"/>
      <c r="AL33" s="1240"/>
      <c r="AM33" s="1240"/>
      <c r="AN33" s="1240"/>
      <c r="AO33" s="1240"/>
      <c r="AP33" s="1240"/>
      <c r="AQ33" s="1240"/>
      <c r="AR33" s="1240"/>
      <c r="AS33" s="1240"/>
      <c r="AT33" s="1240"/>
      <c r="AU33" s="1240"/>
      <c r="AV33" s="1240"/>
      <c r="AW33" s="1240"/>
      <c r="AX33" s="1240"/>
      <c r="AY33" s="1240"/>
    </row>
    <row r="34" spans="1:51" ht="2.95" customHeight="1" thickBot="1">
      <c r="A34" s="1636"/>
      <c r="B34" s="776"/>
      <c r="C34" s="776"/>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7"/>
      <c r="AG34" s="777"/>
      <c r="AH34" s="777"/>
      <c r="AI34" s="777"/>
      <c r="AJ34" s="777"/>
      <c r="AK34" s="777"/>
      <c r="AL34" s="777"/>
      <c r="AM34" s="777"/>
      <c r="AN34" s="777"/>
      <c r="AO34" s="777"/>
      <c r="AP34" s="777"/>
      <c r="AQ34" s="777"/>
      <c r="AR34" s="777"/>
      <c r="AS34" s="777"/>
      <c r="AT34" s="777"/>
      <c r="AU34" s="777"/>
      <c r="AV34" s="777"/>
      <c r="AW34" s="777"/>
      <c r="AX34" s="777"/>
      <c r="AY34" s="777"/>
    </row>
    <row r="35" spans="1:51" ht="20.95" hidden="1" customHeight="1">
      <c r="B35" s="778" t="s">
        <v>76</v>
      </c>
      <c r="C35" s="779"/>
      <c r="D35" s="780" t="s">
        <v>77</v>
      </c>
      <c r="E35" s="699"/>
      <c r="F35" s="699"/>
      <c r="G35" s="699"/>
      <c r="H35" s="699"/>
      <c r="I35" s="699"/>
      <c r="J35" s="699"/>
      <c r="K35" s="699"/>
      <c r="L35" s="699"/>
      <c r="M35" s="699"/>
      <c r="N35" s="699"/>
      <c r="O35" s="699"/>
      <c r="P35" s="699"/>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c r="AY35" s="781"/>
    </row>
    <row r="36" spans="1:51" ht="203.25" hidden="1" customHeight="1">
      <c r="B36" s="778"/>
      <c r="C36" s="779"/>
      <c r="D36" s="782" t="s">
        <v>78</v>
      </c>
      <c r="E36" s="783"/>
      <c r="F36" s="783"/>
      <c r="G36" s="783"/>
      <c r="H36" s="783"/>
      <c r="I36" s="783"/>
      <c r="J36" s="783"/>
      <c r="K36" s="783"/>
      <c r="L36" s="783"/>
      <c r="M36" s="783"/>
      <c r="N36" s="783"/>
      <c r="O36" s="783"/>
      <c r="P36" s="783"/>
      <c r="Q36" s="783"/>
      <c r="R36" s="783"/>
      <c r="S36" s="783"/>
      <c r="T36" s="783"/>
      <c r="U36" s="783"/>
      <c r="V36" s="783"/>
      <c r="W36" s="783"/>
      <c r="X36" s="783"/>
      <c r="Y36" s="783"/>
      <c r="Z36" s="783"/>
      <c r="AA36" s="783"/>
      <c r="AB36" s="783"/>
      <c r="AC36" s="783"/>
      <c r="AD36" s="783"/>
      <c r="AE36" s="783"/>
      <c r="AF36" s="783"/>
      <c r="AG36" s="783"/>
      <c r="AH36" s="783"/>
      <c r="AI36" s="783"/>
      <c r="AJ36" s="783"/>
      <c r="AK36" s="783"/>
      <c r="AL36" s="783"/>
      <c r="AM36" s="783"/>
      <c r="AN36" s="783"/>
      <c r="AO36" s="783"/>
      <c r="AP36" s="783"/>
      <c r="AQ36" s="783"/>
      <c r="AR36" s="783"/>
      <c r="AS36" s="783"/>
      <c r="AT36" s="783"/>
      <c r="AU36" s="783"/>
      <c r="AV36" s="783"/>
      <c r="AW36" s="783"/>
      <c r="AX36" s="783"/>
      <c r="AY36" s="784"/>
    </row>
    <row r="37" spans="1:51" ht="20.3" hidden="1" customHeight="1">
      <c r="B37" s="778"/>
      <c r="C37" s="779"/>
      <c r="D37" s="785" t="s">
        <v>79</v>
      </c>
      <c r="E37" s="786"/>
      <c r="F37" s="786"/>
      <c r="G37" s="786"/>
      <c r="H37" s="786"/>
      <c r="I37" s="786"/>
      <c r="J37" s="786"/>
      <c r="K37" s="786"/>
      <c r="L37" s="786"/>
      <c r="M37" s="786"/>
      <c r="N37" s="786"/>
      <c r="O37" s="786"/>
      <c r="P37" s="786"/>
      <c r="Q37" s="786"/>
      <c r="R37" s="786"/>
      <c r="S37" s="786"/>
      <c r="T37" s="786"/>
      <c r="U37" s="786"/>
      <c r="V37" s="786"/>
      <c r="W37" s="786"/>
      <c r="X37" s="786"/>
      <c r="Y37" s="786"/>
      <c r="Z37" s="786"/>
      <c r="AA37" s="786"/>
      <c r="AB37" s="786"/>
      <c r="AC37" s="786"/>
      <c r="AD37" s="786"/>
      <c r="AE37" s="786"/>
      <c r="AF37" s="786"/>
      <c r="AG37" s="786"/>
      <c r="AH37" s="786"/>
      <c r="AI37" s="786"/>
      <c r="AJ37" s="786"/>
      <c r="AK37" s="786"/>
      <c r="AL37" s="786"/>
      <c r="AM37" s="786"/>
      <c r="AN37" s="786"/>
      <c r="AO37" s="786"/>
      <c r="AP37" s="786"/>
      <c r="AQ37" s="786"/>
      <c r="AR37" s="786"/>
      <c r="AS37" s="786"/>
      <c r="AT37" s="786"/>
      <c r="AU37" s="786"/>
      <c r="AV37" s="786"/>
      <c r="AW37" s="786"/>
      <c r="AX37" s="786"/>
      <c r="AY37" s="787"/>
    </row>
    <row r="38" spans="1:51" ht="100.5" hidden="1" customHeight="1" thickBot="1">
      <c r="B38" s="788"/>
      <c r="C38" s="789"/>
      <c r="D38" s="790"/>
      <c r="E38" s="791"/>
      <c r="F38" s="791"/>
      <c r="G38" s="791"/>
      <c r="H38" s="791"/>
      <c r="I38" s="791"/>
      <c r="J38" s="791"/>
      <c r="K38" s="791"/>
      <c r="L38" s="791"/>
      <c r="M38" s="791"/>
      <c r="N38" s="791"/>
      <c r="O38" s="791"/>
      <c r="P38" s="791"/>
      <c r="Q38" s="791"/>
      <c r="R38" s="791"/>
      <c r="S38" s="791"/>
      <c r="T38" s="791"/>
      <c r="U38" s="791"/>
      <c r="V38" s="791"/>
      <c r="W38" s="791"/>
      <c r="X38" s="791"/>
      <c r="Y38" s="791"/>
      <c r="Z38" s="791"/>
      <c r="AA38" s="791"/>
      <c r="AB38" s="791"/>
      <c r="AC38" s="791"/>
      <c r="AD38" s="791"/>
      <c r="AE38" s="791"/>
      <c r="AF38" s="791"/>
      <c r="AG38" s="791"/>
      <c r="AH38" s="791"/>
      <c r="AI38" s="791"/>
      <c r="AJ38" s="791"/>
      <c r="AK38" s="791"/>
      <c r="AL38" s="791"/>
      <c r="AM38" s="791"/>
      <c r="AN38" s="791"/>
      <c r="AO38" s="791"/>
      <c r="AP38" s="791"/>
      <c r="AQ38" s="791"/>
      <c r="AR38" s="791"/>
      <c r="AS38" s="791"/>
      <c r="AT38" s="791"/>
      <c r="AU38" s="791"/>
      <c r="AV38" s="791"/>
      <c r="AW38" s="791"/>
      <c r="AX38" s="791"/>
      <c r="AY38" s="792"/>
    </row>
    <row r="39" spans="1:51" ht="20.95" hidden="1" customHeight="1">
      <c r="A39" s="1637"/>
      <c r="B39" s="794"/>
      <c r="C39" s="795"/>
      <c r="D39" s="796" t="s">
        <v>80</v>
      </c>
      <c r="E39" s="797"/>
      <c r="F39" s="797"/>
      <c r="G39" s="797"/>
      <c r="H39" s="797"/>
      <c r="I39" s="797"/>
      <c r="J39" s="797"/>
      <c r="K39" s="797"/>
      <c r="L39" s="797"/>
      <c r="M39" s="797"/>
      <c r="N39" s="797"/>
      <c r="O39" s="797"/>
      <c r="P39" s="797"/>
      <c r="Q39" s="797"/>
      <c r="R39" s="797"/>
      <c r="S39" s="797"/>
      <c r="T39" s="797"/>
      <c r="U39" s="797"/>
      <c r="V39" s="797"/>
      <c r="W39" s="797"/>
      <c r="X39" s="797"/>
      <c r="Y39" s="797"/>
      <c r="Z39" s="797"/>
      <c r="AA39" s="797"/>
      <c r="AB39" s="797"/>
      <c r="AC39" s="797"/>
      <c r="AD39" s="797"/>
      <c r="AE39" s="797"/>
      <c r="AF39" s="797"/>
      <c r="AG39" s="797"/>
      <c r="AH39" s="797"/>
      <c r="AI39" s="797"/>
      <c r="AJ39" s="797"/>
      <c r="AK39" s="797"/>
      <c r="AL39" s="797"/>
      <c r="AM39" s="797"/>
      <c r="AN39" s="797"/>
      <c r="AO39" s="797"/>
      <c r="AP39" s="797"/>
      <c r="AQ39" s="797"/>
      <c r="AR39" s="797"/>
      <c r="AS39" s="797"/>
      <c r="AT39" s="797"/>
      <c r="AU39" s="797"/>
      <c r="AV39" s="797"/>
      <c r="AW39" s="797"/>
      <c r="AX39" s="797"/>
      <c r="AY39" s="798"/>
    </row>
    <row r="40" spans="1:51" ht="136" hidden="1" customHeight="1">
      <c r="A40" s="1637"/>
      <c r="B40" s="799"/>
      <c r="C40" s="800"/>
      <c r="D40" s="801"/>
      <c r="E40" s="802"/>
      <c r="F40" s="802"/>
      <c r="G40" s="802"/>
      <c r="H40" s="802"/>
      <c r="I40" s="802"/>
      <c r="J40" s="802"/>
      <c r="K40" s="802"/>
      <c r="L40" s="802"/>
      <c r="M40" s="802"/>
      <c r="N40" s="802"/>
      <c r="O40" s="802"/>
      <c r="P40" s="802"/>
      <c r="Q40" s="802"/>
      <c r="R40" s="802"/>
      <c r="S40" s="802"/>
      <c r="T40" s="802"/>
      <c r="U40" s="802"/>
      <c r="V40" s="802"/>
      <c r="W40" s="802"/>
      <c r="X40" s="802"/>
      <c r="Y40" s="802"/>
      <c r="Z40" s="802"/>
      <c r="AA40" s="802"/>
      <c r="AB40" s="802"/>
      <c r="AC40" s="802"/>
      <c r="AD40" s="802"/>
      <c r="AE40" s="802"/>
      <c r="AF40" s="802"/>
      <c r="AG40" s="802"/>
      <c r="AH40" s="802"/>
      <c r="AI40" s="802"/>
      <c r="AJ40" s="802"/>
      <c r="AK40" s="802"/>
      <c r="AL40" s="802"/>
      <c r="AM40" s="802"/>
      <c r="AN40" s="802"/>
      <c r="AO40" s="802"/>
      <c r="AP40" s="802"/>
      <c r="AQ40" s="802"/>
      <c r="AR40" s="802"/>
      <c r="AS40" s="802"/>
      <c r="AT40" s="802"/>
      <c r="AU40" s="802"/>
      <c r="AV40" s="802"/>
      <c r="AW40" s="802"/>
      <c r="AX40" s="802"/>
      <c r="AY40" s="803"/>
    </row>
    <row r="41" spans="1:51" ht="20.95" customHeight="1">
      <c r="A41" s="1637"/>
      <c r="B41" s="804" t="s">
        <v>81</v>
      </c>
      <c r="C41" s="805"/>
      <c r="D41" s="805"/>
      <c r="E41" s="805"/>
      <c r="F41" s="805"/>
      <c r="G41" s="805"/>
      <c r="H41" s="805"/>
      <c r="I41" s="805"/>
      <c r="J41" s="805"/>
      <c r="K41" s="805"/>
      <c r="L41" s="805"/>
      <c r="M41" s="805"/>
      <c r="N41" s="805"/>
      <c r="O41" s="805"/>
      <c r="P41" s="805"/>
      <c r="Q41" s="805"/>
      <c r="R41" s="805"/>
      <c r="S41" s="805"/>
      <c r="T41" s="805"/>
      <c r="U41" s="805"/>
      <c r="V41" s="805"/>
      <c r="W41" s="805"/>
      <c r="X41" s="805"/>
      <c r="Y41" s="805"/>
      <c r="Z41" s="805"/>
      <c r="AA41" s="805"/>
      <c r="AB41" s="805"/>
      <c r="AC41" s="805"/>
      <c r="AD41" s="805"/>
      <c r="AE41" s="805"/>
      <c r="AF41" s="805"/>
      <c r="AG41" s="805"/>
      <c r="AH41" s="805"/>
      <c r="AI41" s="805"/>
      <c r="AJ41" s="805"/>
      <c r="AK41" s="805"/>
      <c r="AL41" s="805"/>
      <c r="AM41" s="805"/>
      <c r="AN41" s="805"/>
      <c r="AO41" s="805"/>
      <c r="AP41" s="805"/>
      <c r="AQ41" s="805"/>
      <c r="AR41" s="805"/>
      <c r="AS41" s="805"/>
      <c r="AT41" s="805"/>
      <c r="AU41" s="805"/>
      <c r="AV41" s="805"/>
      <c r="AW41" s="805"/>
      <c r="AX41" s="805"/>
      <c r="AY41" s="806"/>
    </row>
    <row r="42" spans="1:51" ht="20.95" customHeight="1">
      <c r="A42" s="1637"/>
      <c r="B42" s="799"/>
      <c r="C42" s="800"/>
      <c r="D42" s="807" t="s">
        <v>82</v>
      </c>
      <c r="E42" s="717"/>
      <c r="F42" s="717"/>
      <c r="G42" s="717"/>
      <c r="H42" s="716" t="s">
        <v>83</v>
      </c>
      <c r="I42" s="717"/>
      <c r="J42" s="717"/>
      <c r="K42" s="717"/>
      <c r="L42" s="717"/>
      <c r="M42" s="717"/>
      <c r="N42" s="717"/>
      <c r="O42" s="717"/>
      <c r="P42" s="717"/>
      <c r="Q42" s="717"/>
      <c r="R42" s="717"/>
      <c r="S42" s="717"/>
      <c r="T42" s="717"/>
      <c r="U42" s="717"/>
      <c r="V42" s="717"/>
      <c r="W42" s="717"/>
      <c r="X42" s="717"/>
      <c r="Y42" s="717"/>
      <c r="Z42" s="717"/>
      <c r="AA42" s="717"/>
      <c r="AB42" s="717"/>
      <c r="AC42" s="717"/>
      <c r="AD42" s="717"/>
      <c r="AE42" s="717"/>
      <c r="AF42" s="717"/>
      <c r="AG42" s="808"/>
      <c r="AH42" s="716" t="s">
        <v>84</v>
      </c>
      <c r="AI42" s="717"/>
      <c r="AJ42" s="717"/>
      <c r="AK42" s="717"/>
      <c r="AL42" s="717"/>
      <c r="AM42" s="717"/>
      <c r="AN42" s="717"/>
      <c r="AO42" s="717"/>
      <c r="AP42" s="717"/>
      <c r="AQ42" s="717"/>
      <c r="AR42" s="717"/>
      <c r="AS42" s="717"/>
      <c r="AT42" s="717"/>
      <c r="AU42" s="717"/>
      <c r="AV42" s="717"/>
      <c r="AW42" s="717"/>
      <c r="AX42" s="717"/>
      <c r="AY42" s="718"/>
    </row>
    <row r="43" spans="1:51" ht="35.200000000000003" customHeight="1">
      <c r="A43" s="1637"/>
      <c r="B43" s="809" t="s">
        <v>85</v>
      </c>
      <c r="C43" s="810"/>
      <c r="D43" s="1638" t="s">
        <v>528</v>
      </c>
      <c r="E43" s="1639"/>
      <c r="F43" s="1639"/>
      <c r="G43" s="1640"/>
      <c r="H43" s="1641" t="s">
        <v>87</v>
      </c>
      <c r="I43" s="1639"/>
      <c r="J43" s="1639"/>
      <c r="K43" s="1639"/>
      <c r="L43" s="1639"/>
      <c r="M43" s="1639"/>
      <c r="N43" s="1639"/>
      <c r="O43" s="1639"/>
      <c r="P43" s="1639"/>
      <c r="Q43" s="1639"/>
      <c r="R43" s="1639"/>
      <c r="S43" s="1639"/>
      <c r="T43" s="1639"/>
      <c r="U43" s="1639"/>
      <c r="V43" s="1639"/>
      <c r="W43" s="1639"/>
      <c r="X43" s="1639"/>
      <c r="Y43" s="1639"/>
      <c r="Z43" s="1639"/>
      <c r="AA43" s="1639"/>
      <c r="AB43" s="1639"/>
      <c r="AC43" s="1639"/>
      <c r="AD43" s="1639"/>
      <c r="AE43" s="1639"/>
      <c r="AF43" s="1639"/>
      <c r="AG43" s="1640"/>
      <c r="AH43" s="1642" t="s">
        <v>529</v>
      </c>
      <c r="AI43" s="816"/>
      <c r="AJ43" s="816"/>
      <c r="AK43" s="816"/>
      <c r="AL43" s="816"/>
      <c r="AM43" s="816"/>
      <c r="AN43" s="816"/>
      <c r="AO43" s="816"/>
      <c r="AP43" s="816"/>
      <c r="AQ43" s="816"/>
      <c r="AR43" s="816"/>
      <c r="AS43" s="816"/>
      <c r="AT43" s="816"/>
      <c r="AU43" s="816"/>
      <c r="AV43" s="816"/>
      <c r="AW43" s="816"/>
      <c r="AX43" s="816"/>
      <c r="AY43" s="817"/>
    </row>
    <row r="44" spans="1:51" ht="35.200000000000003" customHeight="1">
      <c r="A44" s="1637"/>
      <c r="B44" s="818"/>
      <c r="C44" s="819"/>
      <c r="D44" s="1643" t="s">
        <v>528</v>
      </c>
      <c r="E44" s="1644"/>
      <c r="F44" s="1644"/>
      <c r="G44" s="1645"/>
      <c r="H44" s="823" t="s">
        <v>227</v>
      </c>
      <c r="I44" s="824"/>
      <c r="J44" s="824"/>
      <c r="K44" s="824"/>
      <c r="L44" s="824"/>
      <c r="M44" s="824"/>
      <c r="N44" s="824"/>
      <c r="O44" s="824"/>
      <c r="P44" s="824"/>
      <c r="Q44" s="824"/>
      <c r="R44" s="824"/>
      <c r="S44" s="824"/>
      <c r="T44" s="824"/>
      <c r="U44" s="824"/>
      <c r="V44" s="824"/>
      <c r="W44" s="824"/>
      <c r="X44" s="824"/>
      <c r="Y44" s="824"/>
      <c r="Z44" s="824"/>
      <c r="AA44" s="824"/>
      <c r="AB44" s="824"/>
      <c r="AC44" s="824"/>
      <c r="AD44" s="824"/>
      <c r="AE44" s="824"/>
      <c r="AF44" s="824"/>
      <c r="AG44" s="825"/>
      <c r="AH44" s="826"/>
      <c r="AI44" s="827"/>
      <c r="AJ44" s="827"/>
      <c r="AK44" s="827"/>
      <c r="AL44" s="827"/>
      <c r="AM44" s="827"/>
      <c r="AN44" s="827"/>
      <c r="AO44" s="827"/>
      <c r="AP44" s="827"/>
      <c r="AQ44" s="827"/>
      <c r="AR44" s="827"/>
      <c r="AS44" s="827"/>
      <c r="AT44" s="827"/>
      <c r="AU44" s="827"/>
      <c r="AV44" s="827"/>
      <c r="AW44" s="827"/>
      <c r="AX44" s="827"/>
      <c r="AY44" s="828"/>
    </row>
    <row r="45" spans="1:51" ht="35.200000000000003" customHeight="1">
      <c r="A45" s="1637"/>
      <c r="B45" s="829"/>
      <c r="C45" s="830"/>
      <c r="D45" s="1646" t="s">
        <v>528</v>
      </c>
      <c r="E45" s="1647"/>
      <c r="F45" s="1647"/>
      <c r="G45" s="1648"/>
      <c r="H45" s="834" t="s">
        <v>530</v>
      </c>
      <c r="I45" s="1649"/>
      <c r="J45" s="1649"/>
      <c r="K45" s="1649"/>
      <c r="L45" s="1649"/>
      <c r="M45" s="1649"/>
      <c r="N45" s="1649"/>
      <c r="O45" s="1649"/>
      <c r="P45" s="1649"/>
      <c r="Q45" s="1649"/>
      <c r="R45" s="1649"/>
      <c r="S45" s="1649"/>
      <c r="T45" s="1649"/>
      <c r="U45" s="1649"/>
      <c r="V45" s="1649"/>
      <c r="W45" s="1649"/>
      <c r="X45" s="1649"/>
      <c r="Y45" s="1649"/>
      <c r="Z45" s="1649"/>
      <c r="AA45" s="1649"/>
      <c r="AB45" s="1649"/>
      <c r="AC45" s="1649"/>
      <c r="AD45" s="1649"/>
      <c r="AE45" s="1649"/>
      <c r="AF45" s="1649"/>
      <c r="AG45" s="1650"/>
      <c r="AH45" s="837"/>
      <c r="AI45" s="838"/>
      <c r="AJ45" s="838"/>
      <c r="AK45" s="838"/>
      <c r="AL45" s="838"/>
      <c r="AM45" s="838"/>
      <c r="AN45" s="838"/>
      <c r="AO45" s="838"/>
      <c r="AP45" s="838"/>
      <c r="AQ45" s="838"/>
      <c r="AR45" s="838"/>
      <c r="AS45" s="838"/>
      <c r="AT45" s="838"/>
      <c r="AU45" s="838"/>
      <c r="AV45" s="838"/>
      <c r="AW45" s="838"/>
      <c r="AX45" s="838"/>
      <c r="AY45" s="839"/>
    </row>
    <row r="46" spans="1:51" ht="26.2" customHeight="1">
      <c r="A46" s="1637"/>
      <c r="B46" s="818" t="s">
        <v>91</v>
      </c>
      <c r="C46" s="819"/>
      <c r="D46" s="1651" t="s">
        <v>338</v>
      </c>
      <c r="E46" s="1652"/>
      <c r="F46" s="1652"/>
      <c r="G46" s="1653"/>
      <c r="H46" s="814" t="s">
        <v>92</v>
      </c>
      <c r="I46" s="1639"/>
      <c r="J46" s="1639"/>
      <c r="K46" s="1639"/>
      <c r="L46" s="1639"/>
      <c r="M46" s="1639"/>
      <c r="N46" s="1639"/>
      <c r="O46" s="1639"/>
      <c r="P46" s="1639"/>
      <c r="Q46" s="1639"/>
      <c r="R46" s="1639"/>
      <c r="S46" s="1639"/>
      <c r="T46" s="1639"/>
      <c r="U46" s="1639"/>
      <c r="V46" s="1639"/>
      <c r="W46" s="1639"/>
      <c r="X46" s="1639"/>
      <c r="Y46" s="1639"/>
      <c r="Z46" s="1639"/>
      <c r="AA46" s="1639"/>
      <c r="AB46" s="1639"/>
      <c r="AC46" s="1639"/>
      <c r="AD46" s="1639"/>
      <c r="AE46" s="1639"/>
      <c r="AF46" s="1639"/>
      <c r="AG46" s="1640"/>
      <c r="AH46" s="848"/>
      <c r="AI46" s="849"/>
      <c r="AJ46" s="849"/>
      <c r="AK46" s="849"/>
      <c r="AL46" s="849"/>
      <c r="AM46" s="849"/>
      <c r="AN46" s="849"/>
      <c r="AO46" s="849"/>
      <c r="AP46" s="849"/>
      <c r="AQ46" s="849"/>
      <c r="AR46" s="849"/>
      <c r="AS46" s="849"/>
      <c r="AT46" s="849"/>
      <c r="AU46" s="849"/>
      <c r="AV46" s="849"/>
      <c r="AW46" s="849"/>
      <c r="AX46" s="849"/>
      <c r="AY46" s="850"/>
    </row>
    <row r="47" spans="1:51" ht="26.2" customHeight="1">
      <c r="A47" s="1637"/>
      <c r="B47" s="818"/>
      <c r="C47" s="819"/>
      <c r="D47" s="1654" t="s">
        <v>531</v>
      </c>
      <c r="E47" s="1655"/>
      <c r="F47" s="1655"/>
      <c r="G47" s="1656"/>
      <c r="H47" s="846" t="s">
        <v>532</v>
      </c>
      <c r="I47" s="1644"/>
      <c r="J47" s="1644"/>
      <c r="K47" s="1644"/>
      <c r="L47" s="1644"/>
      <c r="M47" s="1644"/>
      <c r="N47" s="1644"/>
      <c r="O47" s="1644"/>
      <c r="P47" s="1644"/>
      <c r="Q47" s="1644"/>
      <c r="R47" s="1644"/>
      <c r="S47" s="1644"/>
      <c r="T47" s="1644"/>
      <c r="U47" s="1644"/>
      <c r="V47" s="1644"/>
      <c r="W47" s="1644"/>
      <c r="X47" s="1644"/>
      <c r="Y47" s="1644"/>
      <c r="Z47" s="1644"/>
      <c r="AA47" s="1644"/>
      <c r="AB47" s="1644"/>
      <c r="AC47" s="1644"/>
      <c r="AD47" s="1644"/>
      <c r="AE47" s="1644"/>
      <c r="AF47" s="1644"/>
      <c r="AG47" s="1645"/>
      <c r="AH47" s="851"/>
      <c r="AI47" s="852"/>
      <c r="AJ47" s="852"/>
      <c r="AK47" s="852"/>
      <c r="AL47" s="852"/>
      <c r="AM47" s="852"/>
      <c r="AN47" s="852"/>
      <c r="AO47" s="852"/>
      <c r="AP47" s="852"/>
      <c r="AQ47" s="852"/>
      <c r="AR47" s="852"/>
      <c r="AS47" s="852"/>
      <c r="AT47" s="852"/>
      <c r="AU47" s="852"/>
      <c r="AV47" s="852"/>
      <c r="AW47" s="852"/>
      <c r="AX47" s="852"/>
      <c r="AY47" s="853"/>
    </row>
    <row r="48" spans="1:51" ht="26.2" customHeight="1">
      <c r="A48" s="1637"/>
      <c r="B48" s="818"/>
      <c r="C48" s="819"/>
      <c r="D48" s="1654" t="s">
        <v>528</v>
      </c>
      <c r="E48" s="1655"/>
      <c r="F48" s="1655"/>
      <c r="G48" s="1656"/>
      <c r="H48" s="846" t="s">
        <v>94</v>
      </c>
      <c r="I48" s="1644"/>
      <c r="J48" s="1644"/>
      <c r="K48" s="1644"/>
      <c r="L48" s="1644"/>
      <c r="M48" s="1644"/>
      <c r="N48" s="1644"/>
      <c r="O48" s="1644"/>
      <c r="P48" s="1644"/>
      <c r="Q48" s="1644"/>
      <c r="R48" s="1644"/>
      <c r="S48" s="1644"/>
      <c r="T48" s="1644"/>
      <c r="U48" s="1644"/>
      <c r="V48" s="1644"/>
      <c r="W48" s="1644"/>
      <c r="X48" s="1644"/>
      <c r="Y48" s="1644"/>
      <c r="Z48" s="1644"/>
      <c r="AA48" s="1644"/>
      <c r="AB48" s="1644"/>
      <c r="AC48" s="1644"/>
      <c r="AD48" s="1644"/>
      <c r="AE48" s="1644"/>
      <c r="AF48" s="1644"/>
      <c r="AG48" s="1645"/>
      <c r="AH48" s="851"/>
      <c r="AI48" s="852"/>
      <c r="AJ48" s="852"/>
      <c r="AK48" s="852"/>
      <c r="AL48" s="852"/>
      <c r="AM48" s="852"/>
      <c r="AN48" s="852"/>
      <c r="AO48" s="852"/>
      <c r="AP48" s="852"/>
      <c r="AQ48" s="852"/>
      <c r="AR48" s="852"/>
      <c r="AS48" s="852"/>
      <c r="AT48" s="852"/>
      <c r="AU48" s="852"/>
      <c r="AV48" s="852"/>
      <c r="AW48" s="852"/>
      <c r="AX48" s="852"/>
      <c r="AY48" s="853"/>
    </row>
    <row r="49" spans="1:51" ht="26.2" customHeight="1">
      <c r="A49" s="1637"/>
      <c r="B49" s="818"/>
      <c r="C49" s="819"/>
      <c r="D49" s="1654" t="s">
        <v>528</v>
      </c>
      <c r="E49" s="1655"/>
      <c r="F49" s="1655"/>
      <c r="G49" s="1656"/>
      <c r="H49" s="846" t="s">
        <v>95</v>
      </c>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5"/>
      <c r="AH49" s="851"/>
      <c r="AI49" s="852"/>
      <c r="AJ49" s="852"/>
      <c r="AK49" s="852"/>
      <c r="AL49" s="852"/>
      <c r="AM49" s="852"/>
      <c r="AN49" s="852"/>
      <c r="AO49" s="852"/>
      <c r="AP49" s="852"/>
      <c r="AQ49" s="852"/>
      <c r="AR49" s="852"/>
      <c r="AS49" s="852"/>
      <c r="AT49" s="852"/>
      <c r="AU49" s="852"/>
      <c r="AV49" s="852"/>
      <c r="AW49" s="852"/>
      <c r="AX49" s="852"/>
      <c r="AY49" s="853"/>
    </row>
    <row r="50" spans="1:51" ht="26.2" customHeight="1">
      <c r="A50" s="1637"/>
      <c r="B50" s="829"/>
      <c r="C50" s="830"/>
      <c r="D50" s="1646" t="s">
        <v>528</v>
      </c>
      <c r="E50" s="1647"/>
      <c r="F50" s="1647"/>
      <c r="G50" s="1648"/>
      <c r="H50" s="834" t="s">
        <v>96</v>
      </c>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50"/>
      <c r="AH50" s="861"/>
      <c r="AI50" s="862"/>
      <c r="AJ50" s="862"/>
      <c r="AK50" s="862"/>
      <c r="AL50" s="862"/>
      <c r="AM50" s="862"/>
      <c r="AN50" s="862"/>
      <c r="AO50" s="862"/>
      <c r="AP50" s="862"/>
      <c r="AQ50" s="862"/>
      <c r="AR50" s="862"/>
      <c r="AS50" s="862"/>
      <c r="AT50" s="862"/>
      <c r="AU50" s="862"/>
      <c r="AV50" s="862"/>
      <c r="AW50" s="862"/>
      <c r="AX50" s="862"/>
      <c r="AY50" s="863"/>
    </row>
    <row r="51" spans="1:51" ht="26.2" customHeight="1">
      <c r="A51" s="1637"/>
      <c r="B51" s="809" t="s">
        <v>97</v>
      </c>
      <c r="C51" s="810"/>
      <c r="D51" s="1651" t="s">
        <v>528</v>
      </c>
      <c r="E51" s="1652"/>
      <c r="F51" s="1652"/>
      <c r="G51" s="1653"/>
      <c r="H51" s="814" t="s">
        <v>98</v>
      </c>
      <c r="I51" s="1639"/>
      <c r="J51" s="1639"/>
      <c r="K51" s="1639"/>
      <c r="L51" s="1639"/>
      <c r="M51" s="1639"/>
      <c r="N51" s="1639"/>
      <c r="O51" s="1639"/>
      <c r="P51" s="1639"/>
      <c r="Q51" s="1639"/>
      <c r="R51" s="1639"/>
      <c r="S51" s="1639"/>
      <c r="T51" s="1639"/>
      <c r="U51" s="1639"/>
      <c r="V51" s="1639"/>
      <c r="W51" s="1639"/>
      <c r="X51" s="1639"/>
      <c r="Y51" s="1639"/>
      <c r="Z51" s="1639"/>
      <c r="AA51" s="1639"/>
      <c r="AB51" s="1639"/>
      <c r="AC51" s="1639"/>
      <c r="AD51" s="1639"/>
      <c r="AE51" s="1639"/>
      <c r="AF51" s="1639"/>
      <c r="AG51" s="1640"/>
      <c r="AH51" s="848"/>
      <c r="AI51" s="849"/>
      <c r="AJ51" s="849"/>
      <c r="AK51" s="849"/>
      <c r="AL51" s="849"/>
      <c r="AM51" s="849"/>
      <c r="AN51" s="849"/>
      <c r="AO51" s="849"/>
      <c r="AP51" s="849"/>
      <c r="AQ51" s="849"/>
      <c r="AR51" s="849"/>
      <c r="AS51" s="849"/>
      <c r="AT51" s="849"/>
      <c r="AU51" s="849"/>
      <c r="AV51" s="849"/>
      <c r="AW51" s="849"/>
      <c r="AX51" s="849"/>
      <c r="AY51" s="850"/>
    </row>
    <row r="52" spans="1:51" ht="26.2" customHeight="1">
      <c r="A52" s="1637"/>
      <c r="B52" s="818"/>
      <c r="C52" s="819"/>
      <c r="D52" s="1654" t="s">
        <v>531</v>
      </c>
      <c r="E52" s="1655"/>
      <c r="F52" s="1655"/>
      <c r="G52" s="1656"/>
      <c r="H52" s="846" t="s">
        <v>101</v>
      </c>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5"/>
      <c r="AH52" s="851"/>
      <c r="AI52" s="852"/>
      <c r="AJ52" s="852"/>
      <c r="AK52" s="852"/>
      <c r="AL52" s="852"/>
      <c r="AM52" s="852"/>
      <c r="AN52" s="852"/>
      <c r="AO52" s="852"/>
      <c r="AP52" s="852"/>
      <c r="AQ52" s="852"/>
      <c r="AR52" s="852"/>
      <c r="AS52" s="852"/>
      <c r="AT52" s="852"/>
      <c r="AU52" s="852"/>
      <c r="AV52" s="852"/>
      <c r="AW52" s="852"/>
      <c r="AX52" s="852"/>
      <c r="AY52" s="853"/>
    </row>
    <row r="53" spans="1:51" ht="26.2" customHeight="1">
      <c r="A53" s="1637"/>
      <c r="B53" s="818"/>
      <c r="C53" s="819"/>
      <c r="D53" s="843" t="s">
        <v>89</v>
      </c>
      <c r="E53" s="844"/>
      <c r="F53" s="844"/>
      <c r="G53" s="845"/>
      <c r="H53" s="846" t="s">
        <v>533</v>
      </c>
      <c r="I53" s="164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5"/>
      <c r="AH53" s="851"/>
      <c r="AI53" s="852"/>
      <c r="AJ53" s="852"/>
      <c r="AK53" s="852"/>
      <c r="AL53" s="852"/>
      <c r="AM53" s="852"/>
      <c r="AN53" s="852"/>
      <c r="AO53" s="852"/>
      <c r="AP53" s="852"/>
      <c r="AQ53" s="852"/>
      <c r="AR53" s="852"/>
      <c r="AS53" s="852"/>
      <c r="AT53" s="852"/>
      <c r="AU53" s="852"/>
      <c r="AV53" s="852"/>
      <c r="AW53" s="852"/>
      <c r="AX53" s="852"/>
      <c r="AY53" s="853"/>
    </row>
    <row r="54" spans="1:51" ht="26.2" customHeight="1">
      <c r="A54" s="1637"/>
      <c r="B54" s="818"/>
      <c r="C54" s="819"/>
      <c r="D54" s="1657" t="s">
        <v>531</v>
      </c>
      <c r="E54" s="1658"/>
      <c r="F54" s="1658"/>
      <c r="G54" s="1659"/>
      <c r="H54" s="854" t="s">
        <v>104</v>
      </c>
      <c r="I54" s="855"/>
      <c r="J54" s="855"/>
      <c r="K54" s="855"/>
      <c r="L54" s="855"/>
      <c r="M54" s="855"/>
      <c r="N54" s="855"/>
      <c r="O54" s="855"/>
      <c r="P54" s="855"/>
      <c r="Q54" s="855"/>
      <c r="R54" s="855"/>
      <c r="S54" s="855"/>
      <c r="T54" s="855"/>
      <c r="U54" s="855"/>
      <c r="V54" s="855"/>
      <c r="W54" s="855"/>
      <c r="X54" s="855"/>
      <c r="Y54" s="855"/>
      <c r="Z54" s="855"/>
      <c r="AA54" s="855"/>
      <c r="AB54" s="855"/>
      <c r="AC54" s="855"/>
      <c r="AD54" s="855"/>
      <c r="AE54" s="855"/>
      <c r="AF54" s="855"/>
      <c r="AG54" s="856"/>
      <c r="AH54" s="851"/>
      <c r="AI54" s="852"/>
      <c r="AJ54" s="852"/>
      <c r="AK54" s="852"/>
      <c r="AL54" s="852"/>
      <c r="AM54" s="852"/>
      <c r="AN54" s="852"/>
      <c r="AO54" s="852"/>
      <c r="AP54" s="852"/>
      <c r="AQ54" s="852"/>
      <c r="AR54" s="852"/>
      <c r="AS54" s="852"/>
      <c r="AT54" s="852"/>
      <c r="AU54" s="852"/>
      <c r="AV54" s="852"/>
      <c r="AW54" s="852"/>
      <c r="AX54" s="852"/>
      <c r="AY54" s="853"/>
    </row>
    <row r="55" spans="1:51" ht="26.2" customHeight="1">
      <c r="A55" s="1637"/>
      <c r="B55" s="818"/>
      <c r="C55" s="819"/>
      <c r="D55" s="1660"/>
      <c r="E55" s="1661"/>
      <c r="F55" s="1661"/>
      <c r="G55" s="1662"/>
      <c r="H55" s="857" t="s">
        <v>105</v>
      </c>
      <c r="I55" s="858"/>
      <c r="J55" s="858"/>
      <c r="K55" s="858"/>
      <c r="L55" s="858"/>
      <c r="M55" s="858"/>
      <c r="N55" s="858"/>
      <c r="O55" s="858"/>
      <c r="P55" s="858"/>
      <c r="Q55" s="858"/>
      <c r="R55" s="858"/>
      <c r="S55" s="858"/>
      <c r="T55" s="858"/>
      <c r="U55" s="858"/>
      <c r="V55" s="1663"/>
      <c r="W55" s="1663"/>
      <c r="X55" s="1663"/>
      <c r="Y55" s="1663"/>
      <c r="Z55" s="1663"/>
      <c r="AA55" s="1663"/>
      <c r="AB55" s="1663"/>
      <c r="AC55" s="1663"/>
      <c r="AD55" s="1663"/>
      <c r="AE55" s="1663"/>
      <c r="AF55" s="1663"/>
      <c r="AG55" s="1664"/>
      <c r="AH55" s="851"/>
      <c r="AI55" s="852"/>
      <c r="AJ55" s="852"/>
      <c r="AK55" s="852"/>
      <c r="AL55" s="852"/>
      <c r="AM55" s="852"/>
      <c r="AN55" s="852"/>
      <c r="AO55" s="852"/>
      <c r="AP55" s="852"/>
      <c r="AQ55" s="852"/>
      <c r="AR55" s="852"/>
      <c r="AS55" s="852"/>
      <c r="AT55" s="852"/>
      <c r="AU55" s="852"/>
      <c r="AV55" s="852"/>
      <c r="AW55" s="852"/>
      <c r="AX55" s="852"/>
      <c r="AY55" s="853"/>
    </row>
    <row r="56" spans="1:51" ht="26.2" customHeight="1">
      <c r="A56" s="1637"/>
      <c r="B56" s="829"/>
      <c r="C56" s="830"/>
      <c r="D56" s="1646" t="s">
        <v>531</v>
      </c>
      <c r="E56" s="1647"/>
      <c r="F56" s="1647"/>
      <c r="G56" s="1648"/>
      <c r="H56" s="834" t="s">
        <v>106</v>
      </c>
      <c r="I56" s="1649"/>
      <c r="J56" s="1649"/>
      <c r="K56" s="1649"/>
      <c r="L56" s="1649"/>
      <c r="M56" s="1649"/>
      <c r="N56" s="1649"/>
      <c r="O56" s="1649"/>
      <c r="P56" s="1649"/>
      <c r="Q56" s="1649"/>
      <c r="R56" s="1649"/>
      <c r="S56" s="1649"/>
      <c r="T56" s="1649"/>
      <c r="U56" s="1649"/>
      <c r="V56" s="1649"/>
      <c r="W56" s="1649"/>
      <c r="X56" s="1649"/>
      <c r="Y56" s="1649"/>
      <c r="Z56" s="1649"/>
      <c r="AA56" s="1649"/>
      <c r="AB56" s="1649"/>
      <c r="AC56" s="1649"/>
      <c r="AD56" s="1649"/>
      <c r="AE56" s="1649"/>
      <c r="AF56" s="1649"/>
      <c r="AG56" s="1650"/>
      <c r="AH56" s="861"/>
      <c r="AI56" s="862"/>
      <c r="AJ56" s="862"/>
      <c r="AK56" s="862"/>
      <c r="AL56" s="862"/>
      <c r="AM56" s="862"/>
      <c r="AN56" s="862"/>
      <c r="AO56" s="862"/>
      <c r="AP56" s="862"/>
      <c r="AQ56" s="862"/>
      <c r="AR56" s="862"/>
      <c r="AS56" s="862"/>
      <c r="AT56" s="862"/>
      <c r="AU56" s="862"/>
      <c r="AV56" s="862"/>
      <c r="AW56" s="862"/>
      <c r="AX56" s="862"/>
      <c r="AY56" s="863"/>
    </row>
    <row r="57" spans="1:51" ht="180" customHeight="1" thickBot="1">
      <c r="A57" s="1637"/>
      <c r="B57" s="864" t="s">
        <v>107</v>
      </c>
      <c r="C57" s="865"/>
      <c r="D57" s="1665" t="s">
        <v>534</v>
      </c>
      <c r="E57" s="1666"/>
      <c r="F57" s="1666"/>
      <c r="G57" s="1666"/>
      <c r="H57" s="1666"/>
      <c r="I57" s="1666"/>
      <c r="J57" s="1666"/>
      <c r="K57" s="1666"/>
      <c r="L57" s="1666"/>
      <c r="M57" s="1666"/>
      <c r="N57" s="1666"/>
      <c r="O57" s="1666"/>
      <c r="P57" s="1666"/>
      <c r="Q57" s="1666"/>
      <c r="R57" s="1666"/>
      <c r="S57" s="1666"/>
      <c r="T57" s="1666"/>
      <c r="U57" s="1666"/>
      <c r="V57" s="1666"/>
      <c r="W57" s="1666"/>
      <c r="X57" s="1666"/>
      <c r="Y57" s="1666"/>
      <c r="Z57" s="1666"/>
      <c r="AA57" s="1666"/>
      <c r="AB57" s="1666"/>
      <c r="AC57" s="1666"/>
      <c r="AD57" s="1666"/>
      <c r="AE57" s="1666"/>
      <c r="AF57" s="1666"/>
      <c r="AG57" s="1666"/>
      <c r="AH57" s="1666"/>
      <c r="AI57" s="1666"/>
      <c r="AJ57" s="1666"/>
      <c r="AK57" s="1666"/>
      <c r="AL57" s="1666"/>
      <c r="AM57" s="1666"/>
      <c r="AN57" s="1666"/>
      <c r="AO57" s="1666"/>
      <c r="AP57" s="1666"/>
      <c r="AQ57" s="1666"/>
      <c r="AR57" s="1666"/>
      <c r="AS57" s="1666"/>
      <c r="AT57" s="1666"/>
      <c r="AU57" s="1666"/>
      <c r="AV57" s="1666"/>
      <c r="AW57" s="1666"/>
      <c r="AX57" s="1666"/>
      <c r="AY57" s="1667"/>
    </row>
    <row r="58" spans="1:51" ht="20.95" hidden="1" customHeight="1">
      <c r="A58" s="1637"/>
      <c r="B58" s="799"/>
      <c r="C58" s="800"/>
      <c r="D58" s="780" t="s">
        <v>109</v>
      </c>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699"/>
      <c r="AP58" s="699"/>
      <c r="AQ58" s="699"/>
      <c r="AR58" s="699"/>
      <c r="AS58" s="699"/>
      <c r="AT58" s="699"/>
      <c r="AU58" s="699"/>
      <c r="AV58" s="699"/>
      <c r="AW58" s="699"/>
      <c r="AX58" s="699"/>
      <c r="AY58" s="781"/>
    </row>
    <row r="59" spans="1:51" ht="97.55" hidden="1" customHeight="1">
      <c r="A59" s="1637"/>
      <c r="B59" s="799"/>
      <c r="C59" s="800"/>
      <c r="D59" s="869" t="s">
        <v>110</v>
      </c>
      <c r="E59" s="870"/>
      <c r="F59" s="870"/>
      <c r="G59" s="870"/>
      <c r="H59" s="870"/>
      <c r="I59" s="870"/>
      <c r="J59" s="870"/>
      <c r="K59" s="870"/>
      <c r="L59" s="870"/>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1"/>
    </row>
    <row r="60" spans="1:51" ht="119.8" hidden="1" customHeight="1">
      <c r="A60" s="1637"/>
      <c r="B60" s="799"/>
      <c r="C60" s="800"/>
      <c r="D60" s="872" t="s">
        <v>111</v>
      </c>
      <c r="E60" s="873"/>
      <c r="F60" s="873"/>
      <c r="G60" s="873"/>
      <c r="H60" s="873"/>
      <c r="I60" s="873"/>
      <c r="J60" s="873"/>
      <c r="K60" s="873"/>
      <c r="L60" s="873"/>
      <c r="M60" s="873"/>
      <c r="N60" s="873"/>
      <c r="O60" s="873"/>
      <c r="P60" s="873"/>
      <c r="Q60" s="873"/>
      <c r="R60" s="873"/>
      <c r="S60" s="873"/>
      <c r="T60" s="873"/>
      <c r="U60" s="873"/>
      <c r="V60" s="873"/>
      <c r="W60" s="873"/>
      <c r="X60" s="873"/>
      <c r="Y60" s="873"/>
      <c r="Z60" s="873"/>
      <c r="AA60" s="873"/>
      <c r="AB60" s="873"/>
      <c r="AC60" s="873"/>
      <c r="AD60" s="873"/>
      <c r="AE60" s="873"/>
      <c r="AF60" s="873"/>
      <c r="AG60" s="873"/>
      <c r="AH60" s="873"/>
      <c r="AI60" s="873"/>
      <c r="AJ60" s="873"/>
      <c r="AK60" s="873"/>
      <c r="AL60" s="873"/>
      <c r="AM60" s="873"/>
      <c r="AN60" s="873"/>
      <c r="AO60" s="873"/>
      <c r="AP60" s="873"/>
      <c r="AQ60" s="873"/>
      <c r="AR60" s="873"/>
      <c r="AS60" s="873"/>
      <c r="AT60" s="873"/>
      <c r="AU60" s="873"/>
      <c r="AV60" s="873"/>
      <c r="AW60" s="873"/>
      <c r="AX60" s="873"/>
      <c r="AY60" s="874"/>
    </row>
    <row r="61" spans="1:51" ht="20.95" customHeight="1">
      <c r="A61" s="1637"/>
      <c r="B61" s="698" t="s">
        <v>112</v>
      </c>
      <c r="C61" s="699"/>
      <c r="D61" s="699"/>
      <c r="E61" s="699"/>
      <c r="F61" s="699"/>
      <c r="G61" s="699"/>
      <c r="H61" s="699"/>
      <c r="I61" s="699"/>
      <c r="J61" s="699"/>
      <c r="K61" s="699"/>
      <c r="L61" s="699"/>
      <c r="M61" s="699"/>
      <c r="N61" s="699"/>
      <c r="O61" s="699"/>
      <c r="P61" s="699"/>
      <c r="Q61" s="699"/>
      <c r="R61" s="699"/>
      <c r="S61" s="699"/>
      <c r="T61" s="699"/>
      <c r="U61" s="699"/>
      <c r="V61" s="699"/>
      <c r="W61" s="699"/>
      <c r="X61" s="699"/>
      <c r="Y61" s="699"/>
      <c r="Z61" s="699"/>
      <c r="AA61" s="699"/>
      <c r="AB61" s="699"/>
      <c r="AC61" s="699"/>
      <c r="AD61" s="699"/>
      <c r="AE61" s="699"/>
      <c r="AF61" s="699"/>
      <c r="AG61" s="699"/>
      <c r="AH61" s="699"/>
      <c r="AI61" s="699"/>
      <c r="AJ61" s="699"/>
      <c r="AK61" s="699"/>
      <c r="AL61" s="699"/>
      <c r="AM61" s="699"/>
      <c r="AN61" s="699"/>
      <c r="AO61" s="699"/>
      <c r="AP61" s="699"/>
      <c r="AQ61" s="699"/>
      <c r="AR61" s="699"/>
      <c r="AS61" s="699"/>
      <c r="AT61" s="699"/>
      <c r="AU61" s="699"/>
      <c r="AV61" s="699"/>
      <c r="AW61" s="699"/>
      <c r="AX61" s="699"/>
      <c r="AY61" s="781"/>
    </row>
    <row r="62" spans="1:51" ht="122.4" customHeight="1">
      <c r="A62" s="1668"/>
      <c r="B62" s="1669" t="s">
        <v>535</v>
      </c>
      <c r="C62" s="1090"/>
      <c r="D62" s="1090"/>
      <c r="E62" s="1090"/>
      <c r="F62" s="1264"/>
      <c r="G62" s="1265" t="s">
        <v>536</v>
      </c>
      <c r="H62" s="1093"/>
      <c r="I62" s="1093"/>
      <c r="J62" s="1093"/>
      <c r="K62" s="1093"/>
      <c r="L62" s="1093"/>
      <c r="M62" s="1093"/>
      <c r="N62" s="1093"/>
      <c r="O62" s="1093"/>
      <c r="P62" s="1093"/>
      <c r="Q62" s="1093"/>
      <c r="R62" s="1093"/>
      <c r="S62" s="1093"/>
      <c r="T62" s="1093"/>
      <c r="U62" s="1093"/>
      <c r="V62" s="1093"/>
      <c r="W62" s="1093"/>
      <c r="X62" s="1093"/>
      <c r="Y62" s="1093"/>
      <c r="Z62" s="1093"/>
      <c r="AA62" s="1093"/>
      <c r="AB62" s="1093"/>
      <c r="AC62" s="1093"/>
      <c r="AD62" s="1093"/>
      <c r="AE62" s="1093"/>
      <c r="AF62" s="1093"/>
      <c r="AG62" s="1093"/>
      <c r="AH62" s="1093"/>
      <c r="AI62" s="1093"/>
      <c r="AJ62" s="1093"/>
      <c r="AK62" s="1093"/>
      <c r="AL62" s="1093"/>
      <c r="AM62" s="1093"/>
      <c r="AN62" s="1093"/>
      <c r="AO62" s="1093"/>
      <c r="AP62" s="1093"/>
      <c r="AQ62" s="1093"/>
      <c r="AR62" s="1093"/>
      <c r="AS62" s="1093"/>
      <c r="AT62" s="1093"/>
      <c r="AU62" s="1093"/>
      <c r="AV62" s="1093"/>
      <c r="AW62" s="1093"/>
      <c r="AX62" s="1093"/>
      <c r="AY62" s="1266"/>
    </row>
    <row r="63" spans="1:51" ht="18.350000000000001" customHeight="1">
      <c r="A63" s="1668"/>
      <c r="B63" s="882" t="s">
        <v>115</v>
      </c>
      <c r="C63" s="883"/>
      <c r="D63" s="883"/>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c r="AJ63" s="883"/>
      <c r="AK63" s="883"/>
      <c r="AL63" s="883"/>
      <c r="AM63" s="883"/>
      <c r="AN63" s="883"/>
      <c r="AO63" s="883"/>
      <c r="AP63" s="883"/>
      <c r="AQ63" s="883"/>
      <c r="AR63" s="883"/>
      <c r="AS63" s="883"/>
      <c r="AT63" s="883"/>
      <c r="AU63" s="883"/>
      <c r="AV63" s="883"/>
      <c r="AW63" s="883"/>
      <c r="AX63" s="883"/>
      <c r="AY63" s="884"/>
    </row>
    <row r="64" spans="1:51" ht="119.15" customHeight="1" thickBot="1">
      <c r="A64" s="1668"/>
      <c r="B64" s="1670" t="s">
        <v>537</v>
      </c>
      <c r="C64" s="1671"/>
      <c r="D64" s="1671"/>
      <c r="E64" s="1671"/>
      <c r="F64" s="1672"/>
      <c r="G64" s="1673" t="s">
        <v>538</v>
      </c>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c r="AJ64" s="1674"/>
      <c r="AK64" s="1674"/>
      <c r="AL64" s="1674"/>
      <c r="AM64" s="1674"/>
      <c r="AN64" s="1674"/>
      <c r="AO64" s="1674"/>
      <c r="AP64" s="1674"/>
      <c r="AQ64" s="1674"/>
      <c r="AR64" s="1674"/>
      <c r="AS64" s="1674"/>
      <c r="AT64" s="1674"/>
      <c r="AU64" s="1674"/>
      <c r="AV64" s="1674"/>
      <c r="AW64" s="1674"/>
      <c r="AX64" s="1674"/>
      <c r="AY64" s="1675"/>
    </row>
    <row r="65" spans="1:51" ht="19.649999999999999" customHeight="1">
      <c r="A65" s="1668"/>
      <c r="B65" s="891" t="s">
        <v>118</v>
      </c>
      <c r="C65" s="892"/>
      <c r="D65" s="892"/>
      <c r="E65" s="892"/>
      <c r="F65" s="892"/>
      <c r="G65" s="892"/>
      <c r="H65" s="892"/>
      <c r="I65" s="892"/>
      <c r="J65" s="892"/>
      <c r="K65" s="892"/>
      <c r="L65" s="892"/>
      <c r="M65" s="892"/>
      <c r="N65" s="892"/>
      <c r="O65" s="892"/>
      <c r="P65" s="892"/>
      <c r="Q65" s="892"/>
      <c r="R65" s="892"/>
      <c r="S65" s="892"/>
      <c r="T65" s="892"/>
      <c r="U65" s="892"/>
      <c r="V65" s="892"/>
      <c r="W65" s="892"/>
      <c r="X65" s="892"/>
      <c r="Y65" s="892"/>
      <c r="Z65" s="892"/>
      <c r="AA65" s="892"/>
      <c r="AB65" s="892"/>
      <c r="AC65" s="892"/>
      <c r="AD65" s="892"/>
      <c r="AE65" s="892"/>
      <c r="AF65" s="892"/>
      <c r="AG65" s="892"/>
      <c r="AH65" s="892"/>
      <c r="AI65" s="892"/>
      <c r="AJ65" s="892"/>
      <c r="AK65" s="892"/>
      <c r="AL65" s="892"/>
      <c r="AM65" s="892"/>
      <c r="AN65" s="892"/>
      <c r="AO65" s="892"/>
      <c r="AP65" s="892"/>
      <c r="AQ65" s="892"/>
      <c r="AR65" s="892"/>
      <c r="AS65" s="892"/>
      <c r="AT65" s="892"/>
      <c r="AU65" s="892"/>
      <c r="AV65" s="892"/>
      <c r="AW65" s="892"/>
      <c r="AX65" s="892"/>
      <c r="AY65" s="893"/>
    </row>
    <row r="66" spans="1:51" ht="163.65" customHeight="1" thickBot="1">
      <c r="A66" s="1668"/>
      <c r="B66" s="1676"/>
      <c r="C66" s="1677"/>
      <c r="D66" s="1677"/>
      <c r="E66" s="1677"/>
      <c r="F66" s="1677"/>
      <c r="G66" s="1677"/>
      <c r="H66" s="1677"/>
      <c r="I66" s="1677"/>
      <c r="J66" s="1677"/>
      <c r="K66" s="1677"/>
      <c r="L66" s="1677"/>
      <c r="M66" s="1677"/>
      <c r="N66" s="1677"/>
      <c r="O66" s="1677"/>
      <c r="P66" s="1677"/>
      <c r="Q66" s="1677"/>
      <c r="R66" s="1677"/>
      <c r="S66" s="1677"/>
      <c r="T66" s="1677"/>
      <c r="U66" s="1677"/>
      <c r="V66" s="1677"/>
      <c r="W66" s="1677"/>
      <c r="X66" s="1677"/>
      <c r="Y66" s="1677"/>
      <c r="Z66" s="1677"/>
      <c r="AA66" s="1677"/>
      <c r="AB66" s="1677"/>
      <c r="AC66" s="1677"/>
      <c r="AD66" s="1677"/>
      <c r="AE66" s="1677"/>
      <c r="AF66" s="1677"/>
      <c r="AG66" s="1677"/>
      <c r="AH66" s="1677"/>
      <c r="AI66" s="1677"/>
      <c r="AJ66" s="1677"/>
      <c r="AK66" s="1677"/>
      <c r="AL66" s="1677"/>
      <c r="AM66" s="1677"/>
      <c r="AN66" s="1677"/>
      <c r="AO66" s="1677"/>
      <c r="AP66" s="1677"/>
      <c r="AQ66" s="1677"/>
      <c r="AR66" s="1677"/>
      <c r="AS66" s="1677"/>
      <c r="AT66" s="1677"/>
      <c r="AU66" s="1677"/>
      <c r="AV66" s="1677"/>
      <c r="AW66" s="1677"/>
      <c r="AX66" s="1677"/>
      <c r="AY66" s="1678"/>
    </row>
    <row r="67" spans="1:51" ht="19.649999999999999" customHeight="1">
      <c r="A67" s="1668"/>
      <c r="B67" s="897" t="s">
        <v>119</v>
      </c>
      <c r="C67" s="898"/>
      <c r="D67" s="898"/>
      <c r="E67" s="898"/>
      <c r="F67" s="898"/>
      <c r="G67" s="898"/>
      <c r="H67" s="898"/>
      <c r="I67" s="898"/>
      <c r="J67" s="898"/>
      <c r="K67" s="898"/>
      <c r="L67" s="898"/>
      <c r="M67" s="898"/>
      <c r="N67" s="898"/>
      <c r="O67" s="898"/>
      <c r="P67" s="898"/>
      <c r="Q67" s="898"/>
      <c r="R67" s="898"/>
      <c r="S67" s="898"/>
      <c r="T67" s="898"/>
      <c r="U67" s="898"/>
      <c r="V67" s="898"/>
      <c r="W67" s="898"/>
      <c r="X67" s="898"/>
      <c r="Y67" s="898"/>
      <c r="Z67" s="898"/>
      <c r="AA67" s="898"/>
      <c r="AB67" s="898"/>
      <c r="AC67" s="898"/>
      <c r="AD67" s="898"/>
      <c r="AE67" s="898"/>
      <c r="AF67" s="898"/>
      <c r="AG67" s="898"/>
      <c r="AH67" s="898"/>
      <c r="AI67" s="898"/>
      <c r="AJ67" s="898"/>
      <c r="AK67" s="898"/>
      <c r="AL67" s="898"/>
      <c r="AM67" s="898"/>
      <c r="AN67" s="898"/>
      <c r="AO67" s="898"/>
      <c r="AP67" s="898"/>
      <c r="AQ67" s="898"/>
      <c r="AR67" s="898"/>
      <c r="AS67" s="898"/>
      <c r="AT67" s="898"/>
      <c r="AU67" s="898"/>
      <c r="AV67" s="898"/>
      <c r="AW67" s="898"/>
      <c r="AX67" s="898"/>
      <c r="AY67" s="899"/>
    </row>
    <row r="68" spans="1:51" ht="20.149999999999999" customHeight="1">
      <c r="A68" s="1668"/>
      <c r="B68" s="900" t="s">
        <v>120</v>
      </c>
      <c r="C68" s="901"/>
      <c r="D68" s="901"/>
      <c r="E68" s="901"/>
      <c r="F68" s="901"/>
      <c r="G68" s="901"/>
      <c r="H68" s="901"/>
      <c r="I68" s="901"/>
      <c r="J68" s="901"/>
      <c r="K68" s="901"/>
      <c r="L68" s="902"/>
      <c r="M68" s="1679" t="s">
        <v>531</v>
      </c>
      <c r="N68" s="1279"/>
      <c r="O68" s="1279"/>
      <c r="P68" s="1279"/>
      <c r="Q68" s="1279"/>
      <c r="R68" s="1279"/>
      <c r="S68" s="1279"/>
      <c r="T68" s="1279"/>
      <c r="U68" s="1279"/>
      <c r="V68" s="1279"/>
      <c r="W68" s="1279"/>
      <c r="X68" s="1279"/>
      <c r="Y68" s="1279"/>
      <c r="Z68" s="1279"/>
      <c r="AA68" s="1680"/>
      <c r="AB68" s="901" t="s">
        <v>121</v>
      </c>
      <c r="AC68" s="901"/>
      <c r="AD68" s="901"/>
      <c r="AE68" s="901"/>
      <c r="AF68" s="901"/>
      <c r="AG68" s="901"/>
      <c r="AH68" s="901"/>
      <c r="AI68" s="901"/>
      <c r="AJ68" s="901"/>
      <c r="AK68" s="902"/>
      <c r="AL68" s="1679" t="s">
        <v>539</v>
      </c>
      <c r="AM68" s="1279"/>
      <c r="AN68" s="1279"/>
      <c r="AO68" s="1279"/>
      <c r="AP68" s="1279"/>
      <c r="AQ68" s="1279"/>
      <c r="AR68" s="1279"/>
      <c r="AS68" s="1279"/>
      <c r="AT68" s="1279"/>
      <c r="AU68" s="1279"/>
      <c r="AV68" s="1279"/>
      <c r="AW68" s="1279"/>
      <c r="AX68" s="1279"/>
      <c r="AY68" s="1280"/>
    </row>
    <row r="69" spans="1:51" ht="2.95" customHeight="1">
      <c r="A69" s="1637"/>
      <c r="B69" s="774"/>
      <c r="C69" s="774"/>
      <c r="D69" s="1681"/>
      <c r="E69" s="1681"/>
      <c r="F69" s="1681"/>
      <c r="G69" s="1681"/>
      <c r="H69" s="1681"/>
      <c r="I69" s="1681"/>
      <c r="J69" s="1681"/>
      <c r="K69" s="1681"/>
      <c r="L69" s="1681"/>
      <c r="M69" s="1681"/>
      <c r="N69" s="1681"/>
      <c r="O69" s="1681"/>
      <c r="P69" s="1681"/>
      <c r="Q69" s="1681"/>
      <c r="R69" s="1681"/>
      <c r="S69" s="1681"/>
      <c r="T69" s="1681"/>
      <c r="U69" s="1681"/>
      <c r="V69" s="1681"/>
      <c r="W69" s="1681"/>
      <c r="X69" s="1681"/>
      <c r="Y69" s="1681"/>
      <c r="Z69" s="1681"/>
      <c r="AA69" s="1681"/>
      <c r="AB69" s="1681"/>
      <c r="AC69" s="1681"/>
      <c r="AD69" s="1681"/>
      <c r="AE69" s="1681"/>
      <c r="AF69" s="1681"/>
      <c r="AG69" s="1681"/>
      <c r="AH69" s="1681"/>
      <c r="AI69" s="1681"/>
      <c r="AJ69" s="1681"/>
      <c r="AK69" s="1681"/>
      <c r="AL69" s="1681"/>
      <c r="AM69" s="1681"/>
      <c r="AN69" s="1681"/>
      <c r="AO69" s="1681"/>
      <c r="AP69" s="1681"/>
      <c r="AQ69" s="1681"/>
      <c r="AR69" s="1681"/>
      <c r="AS69" s="1681"/>
      <c r="AT69" s="1681"/>
      <c r="AU69" s="1681"/>
      <c r="AV69" s="1681"/>
      <c r="AW69" s="1681"/>
      <c r="AX69" s="1681"/>
      <c r="AY69" s="1681"/>
    </row>
    <row r="70" spans="1:51" ht="2.95" customHeight="1" thickBot="1">
      <c r="A70" s="1637"/>
      <c r="B70" s="776"/>
      <c r="C70" s="776"/>
      <c r="D70" s="1682"/>
      <c r="E70" s="1682"/>
      <c r="F70" s="1682"/>
      <c r="G70" s="1682"/>
      <c r="H70" s="1682"/>
      <c r="I70" s="1682"/>
      <c r="J70" s="1682"/>
      <c r="K70" s="1682"/>
      <c r="L70" s="1682"/>
      <c r="M70" s="1682"/>
      <c r="N70" s="1682"/>
      <c r="O70" s="1682"/>
      <c r="P70" s="1682"/>
      <c r="Q70" s="1682"/>
      <c r="R70" s="1682"/>
      <c r="S70" s="1682"/>
      <c r="T70" s="1682"/>
      <c r="U70" s="1682"/>
      <c r="V70" s="1682"/>
      <c r="W70" s="1682"/>
      <c r="X70" s="1682"/>
      <c r="Y70" s="1682"/>
      <c r="Z70" s="1682"/>
      <c r="AA70" s="1682"/>
      <c r="AB70" s="1682"/>
      <c r="AC70" s="1682"/>
      <c r="AD70" s="1682"/>
      <c r="AE70" s="1682"/>
      <c r="AF70" s="1682"/>
      <c r="AG70" s="1682"/>
      <c r="AH70" s="1682"/>
      <c r="AI70" s="1682"/>
      <c r="AJ70" s="1682"/>
      <c r="AK70" s="1682"/>
      <c r="AL70" s="1682"/>
      <c r="AM70" s="1682"/>
      <c r="AN70" s="1682"/>
      <c r="AO70" s="1682"/>
      <c r="AP70" s="1682"/>
      <c r="AQ70" s="1682"/>
      <c r="AR70" s="1682"/>
      <c r="AS70" s="1682"/>
      <c r="AT70" s="1682"/>
      <c r="AU70" s="1682"/>
      <c r="AV70" s="1682"/>
      <c r="AW70" s="1682"/>
      <c r="AX70" s="1682"/>
      <c r="AY70" s="1682"/>
    </row>
    <row r="71" spans="1:51" ht="16.399999999999999" customHeight="1">
      <c r="B71" s="1281" t="s">
        <v>540</v>
      </c>
      <c r="C71" s="1282"/>
      <c r="D71" s="1282"/>
      <c r="E71" s="1282"/>
      <c r="F71" s="1282"/>
      <c r="G71" s="1283"/>
      <c r="H71" s="1683"/>
      <c r="I71" s="1683"/>
      <c r="J71" s="1683"/>
      <c r="K71" s="1683"/>
      <c r="L71" s="1683"/>
      <c r="M71" s="1683"/>
      <c r="N71" s="1683"/>
      <c r="O71" s="1683"/>
      <c r="P71" s="1683"/>
      <c r="Q71" s="1683"/>
      <c r="R71" s="1683"/>
      <c r="S71" s="1683"/>
      <c r="T71" s="1683"/>
      <c r="U71" s="1683"/>
      <c r="V71" s="1683"/>
      <c r="W71" s="1683"/>
      <c r="X71" s="1683"/>
      <c r="Y71" s="1683"/>
      <c r="Z71" s="1683"/>
      <c r="AA71" s="1683"/>
      <c r="AB71" s="1683"/>
      <c r="AC71" s="1683"/>
      <c r="AD71" s="1683"/>
      <c r="AE71" s="1683"/>
      <c r="AF71" s="1683"/>
      <c r="AG71" s="1683"/>
      <c r="AH71" s="1683"/>
      <c r="AI71" s="1683"/>
      <c r="AJ71" s="1683"/>
      <c r="AK71" s="1683"/>
      <c r="AL71" s="1684"/>
      <c r="AM71" s="1684"/>
      <c r="AN71" s="1684"/>
      <c r="AO71" s="1684"/>
      <c r="AP71" s="1684"/>
      <c r="AQ71" s="1684"/>
      <c r="AR71" s="1684"/>
      <c r="AS71" s="1684"/>
      <c r="AT71" s="1684"/>
      <c r="AU71" s="1684"/>
      <c r="AV71" s="1684"/>
      <c r="AW71" s="1684"/>
      <c r="AX71" s="1684"/>
      <c r="AY71" s="1685"/>
    </row>
    <row r="72" spans="1:51" ht="16.399999999999999" customHeight="1" thickBot="1">
      <c r="B72" s="1287"/>
      <c r="C72" s="1288"/>
      <c r="D72" s="1288"/>
      <c r="E72" s="1288"/>
      <c r="F72" s="1288"/>
      <c r="G72" s="1289"/>
      <c r="H72" s="1686"/>
      <c r="I72" s="1686"/>
      <c r="J72" s="1686"/>
      <c r="K72" s="1686"/>
      <c r="L72" s="1686"/>
      <c r="M72" s="1686"/>
      <c r="N72" s="1686"/>
      <c r="O72" s="1686"/>
      <c r="P72" s="1686"/>
      <c r="Q72" s="1686"/>
      <c r="R72" s="1686"/>
      <c r="S72" s="1686"/>
      <c r="T72" s="1686"/>
      <c r="U72" s="1686"/>
      <c r="V72" s="1686"/>
      <c r="W72" s="1686"/>
      <c r="X72" s="1686"/>
      <c r="Y72" s="1686"/>
      <c r="Z72" s="1686"/>
      <c r="AA72" s="1686"/>
      <c r="AB72" s="1686"/>
      <c r="AC72" s="1686"/>
      <c r="AD72" s="1686"/>
      <c r="AE72" s="1686"/>
      <c r="AF72" s="1686"/>
      <c r="AG72" s="1686"/>
      <c r="AH72" s="1686"/>
      <c r="AI72" s="1686"/>
      <c r="AJ72" s="1686"/>
      <c r="AK72" s="1686"/>
      <c r="AL72" s="1687"/>
      <c r="AM72" s="1687"/>
      <c r="AN72" s="1687"/>
      <c r="AO72" s="1687"/>
      <c r="AP72" s="1687"/>
      <c r="AQ72" s="1687"/>
      <c r="AR72" s="1687"/>
      <c r="AS72" s="1687"/>
      <c r="AT72" s="1687"/>
      <c r="AU72" s="1687"/>
      <c r="AV72" s="1687"/>
      <c r="AW72" s="1687"/>
      <c r="AX72" s="1687"/>
      <c r="AY72" s="1688"/>
    </row>
    <row r="73" spans="1:51" ht="16.399999999999999" customHeight="1">
      <c r="B73" s="1287"/>
      <c r="C73" s="1288"/>
      <c r="D73" s="1288"/>
      <c r="E73" s="1288"/>
      <c r="F73" s="1288"/>
      <c r="G73" s="1289"/>
      <c r="H73" s="1686"/>
      <c r="I73" s="1686"/>
      <c r="J73" s="1686"/>
      <c r="K73" s="1686"/>
      <c r="L73" s="1686"/>
      <c r="M73" s="1686"/>
      <c r="N73" s="1686"/>
      <c r="O73" s="1686"/>
      <c r="W73" s="1689" t="s">
        <v>371</v>
      </c>
      <c r="X73" s="1690"/>
      <c r="Y73" s="1690"/>
      <c r="Z73" s="1690"/>
      <c r="AA73" s="1690"/>
      <c r="AB73" s="1690"/>
      <c r="AC73" s="1690"/>
      <c r="AD73" s="1690"/>
      <c r="AE73" s="1690"/>
      <c r="AF73" s="1690"/>
      <c r="AG73" s="1690"/>
      <c r="AH73" s="1690"/>
      <c r="AI73" s="1690"/>
      <c r="AJ73" s="1691"/>
      <c r="AK73" s="1686"/>
      <c r="AL73" s="1687"/>
      <c r="AM73" s="1687"/>
      <c r="AN73" s="1687"/>
      <c r="AO73" s="1687"/>
      <c r="AP73" s="1687"/>
      <c r="AQ73" s="1687"/>
      <c r="AR73" s="1687"/>
      <c r="AS73" s="1687"/>
      <c r="AT73" s="1687"/>
      <c r="AU73" s="1687"/>
      <c r="AV73" s="1687"/>
      <c r="AW73" s="1687"/>
      <c r="AX73" s="1687"/>
      <c r="AY73" s="1688"/>
    </row>
    <row r="74" spans="1:51" ht="16.399999999999999" customHeight="1">
      <c r="B74" s="1287"/>
      <c r="C74" s="1288"/>
      <c r="D74" s="1288"/>
      <c r="E74" s="1288"/>
      <c r="F74" s="1288"/>
      <c r="G74" s="1289"/>
      <c r="H74" s="1686"/>
      <c r="I74" s="1686"/>
      <c r="J74" s="1686"/>
      <c r="K74" s="1686"/>
      <c r="L74" s="1686"/>
      <c r="M74" s="1686"/>
      <c r="N74" s="1686"/>
      <c r="O74" s="1686"/>
      <c r="W74" s="1692"/>
      <c r="X74" s="1693"/>
      <c r="Y74" s="1693"/>
      <c r="Z74" s="1693"/>
      <c r="AA74" s="1693"/>
      <c r="AB74" s="1693"/>
      <c r="AC74" s="1693"/>
      <c r="AD74" s="1693"/>
      <c r="AE74" s="1693"/>
      <c r="AF74" s="1693"/>
      <c r="AG74" s="1693"/>
      <c r="AH74" s="1693"/>
      <c r="AI74" s="1693"/>
      <c r="AJ74" s="1694"/>
      <c r="AK74" s="1686"/>
      <c r="AL74" s="1687"/>
      <c r="AM74" s="1687"/>
      <c r="AN74" s="1687"/>
      <c r="AO74" s="1687"/>
      <c r="AP74" s="1687"/>
      <c r="AQ74" s="1687"/>
      <c r="AR74" s="1687"/>
      <c r="AS74" s="1687"/>
      <c r="AT74" s="1687"/>
      <c r="AU74" s="1687"/>
      <c r="AV74" s="1687"/>
      <c r="AW74" s="1687"/>
      <c r="AX74" s="1687"/>
      <c r="AY74" s="1688"/>
    </row>
    <row r="75" spans="1:51" ht="16.399999999999999" customHeight="1">
      <c r="B75" s="1287"/>
      <c r="C75" s="1288"/>
      <c r="D75" s="1288"/>
      <c r="E75" s="1288"/>
      <c r="F75" s="1288"/>
      <c r="G75" s="1289"/>
      <c r="H75" s="1686"/>
      <c r="I75" s="1686"/>
      <c r="J75" s="1686"/>
      <c r="K75" s="1686"/>
      <c r="L75" s="1686"/>
      <c r="M75" s="1686"/>
      <c r="N75" s="1686"/>
      <c r="O75" s="1686"/>
      <c r="W75" s="1695">
        <v>5831</v>
      </c>
      <c r="X75" s="1693"/>
      <c r="Y75" s="1693"/>
      <c r="Z75" s="1693"/>
      <c r="AA75" s="1693"/>
      <c r="AB75" s="1693"/>
      <c r="AC75" s="1693"/>
      <c r="AD75" s="1693"/>
      <c r="AE75" s="1693"/>
      <c r="AF75" s="1693"/>
      <c r="AG75" s="1693"/>
      <c r="AH75" s="1693"/>
      <c r="AI75" s="1693"/>
      <c r="AJ75" s="1694"/>
      <c r="AK75" s="1686"/>
      <c r="AL75" s="1687"/>
      <c r="AM75" s="1687"/>
      <c r="AN75" s="1687"/>
      <c r="AO75" s="1687"/>
      <c r="AP75" s="1687"/>
      <c r="AQ75" s="1687"/>
      <c r="AR75" s="1687"/>
      <c r="AS75" s="1687"/>
      <c r="AT75" s="1687"/>
      <c r="AU75" s="1687"/>
      <c r="AV75" s="1687"/>
      <c r="AW75" s="1687"/>
      <c r="AX75" s="1687"/>
      <c r="AY75" s="1688"/>
    </row>
    <row r="76" spans="1:51" ht="16.399999999999999" customHeight="1" thickBot="1">
      <c r="B76" s="1287"/>
      <c r="C76" s="1288"/>
      <c r="D76" s="1288"/>
      <c r="E76" s="1288"/>
      <c r="F76" s="1288"/>
      <c r="G76" s="1289"/>
      <c r="H76" s="1686"/>
      <c r="I76" s="1686"/>
      <c r="J76" s="1686"/>
      <c r="K76" s="1686"/>
      <c r="L76" s="1686"/>
      <c r="M76" s="1686"/>
      <c r="N76" s="1686"/>
      <c r="O76" s="1686"/>
      <c r="W76" s="1696"/>
      <c r="X76" s="1697"/>
      <c r="Y76" s="1697"/>
      <c r="Z76" s="1697"/>
      <c r="AA76" s="1697"/>
      <c r="AB76" s="1697"/>
      <c r="AC76" s="1697"/>
      <c r="AD76" s="1697"/>
      <c r="AE76" s="1697"/>
      <c r="AF76" s="1697"/>
      <c r="AG76" s="1697"/>
      <c r="AH76" s="1697"/>
      <c r="AI76" s="1697"/>
      <c r="AJ76" s="1698"/>
      <c r="AK76" s="1686"/>
      <c r="AL76" s="1687"/>
      <c r="AM76" s="1687"/>
      <c r="AN76" s="1687"/>
      <c r="AO76" s="1687"/>
      <c r="AP76" s="1687"/>
      <c r="AQ76" s="1687"/>
      <c r="AR76" s="1687"/>
      <c r="AS76" s="1687"/>
      <c r="AT76" s="1687"/>
      <c r="AU76" s="1687"/>
      <c r="AV76" s="1687"/>
      <c r="AW76" s="1687"/>
      <c r="AX76" s="1687"/>
      <c r="AY76" s="1688"/>
    </row>
    <row r="77" spans="1:51" ht="16.399999999999999" customHeight="1">
      <c r="B77" s="1287"/>
      <c r="C77" s="1288"/>
      <c r="D77" s="1288"/>
      <c r="E77" s="1288"/>
      <c r="F77" s="1288"/>
      <c r="G77" s="1289"/>
      <c r="H77" s="1686"/>
      <c r="I77" s="1686"/>
      <c r="J77" s="1686"/>
      <c r="K77" s="1686"/>
      <c r="L77" s="1686"/>
      <c r="M77" s="1686"/>
      <c r="N77" s="1686"/>
      <c r="O77" s="1686"/>
      <c r="P77" s="1686"/>
      <c r="Q77" s="1686"/>
      <c r="R77" s="1686"/>
      <c r="S77" s="1686"/>
      <c r="T77" s="1686"/>
      <c r="U77" s="1686"/>
      <c r="V77" s="1686"/>
      <c r="W77" s="1686"/>
      <c r="X77" s="1686"/>
      <c r="Y77" s="1686"/>
      <c r="Z77" s="1686"/>
      <c r="AA77" s="1686"/>
      <c r="AB77" s="1686"/>
      <c r="AC77" s="1686"/>
      <c r="AD77" s="1686"/>
      <c r="AE77" s="1686"/>
      <c r="AF77" s="1686"/>
      <c r="AG77" s="1686"/>
      <c r="AH77" s="1686"/>
      <c r="AI77" s="1686"/>
      <c r="AJ77" s="1686"/>
      <c r="AK77" s="1686"/>
      <c r="AL77" s="1687"/>
      <c r="AM77" s="1687"/>
      <c r="AN77" s="1687"/>
      <c r="AO77" s="1687"/>
      <c r="AP77" s="1687"/>
      <c r="AQ77" s="1687"/>
      <c r="AR77" s="1687"/>
      <c r="AS77" s="1687"/>
      <c r="AT77" s="1687"/>
      <c r="AU77" s="1687"/>
      <c r="AV77" s="1687"/>
      <c r="AW77" s="1687"/>
      <c r="AX77" s="1687"/>
      <c r="AY77" s="1688"/>
    </row>
    <row r="78" spans="1:51" ht="16.399999999999999" customHeight="1">
      <c r="B78" s="1287"/>
      <c r="C78" s="1288"/>
      <c r="D78" s="1288"/>
      <c r="E78" s="1288"/>
      <c r="F78" s="1288"/>
      <c r="G78" s="1289"/>
      <c r="H78" s="1686"/>
      <c r="I78" s="1686"/>
      <c r="J78" s="1686"/>
      <c r="K78" s="1686"/>
      <c r="L78" s="1686"/>
      <c r="M78" s="1686"/>
      <c r="N78" s="1686"/>
      <c r="O78" s="1686"/>
      <c r="P78" s="1686"/>
      <c r="Q78" s="1686"/>
      <c r="R78" s="1686"/>
      <c r="S78" s="1686"/>
      <c r="T78" s="1686"/>
      <c r="U78" s="1686"/>
      <c r="V78" s="1686"/>
      <c r="W78" s="1686"/>
      <c r="X78" s="1686"/>
      <c r="Y78" s="1686"/>
      <c r="Z78" s="1686"/>
      <c r="AA78" s="1686"/>
      <c r="AB78" s="1686"/>
      <c r="AC78" s="1686"/>
      <c r="AD78" s="1686"/>
      <c r="AE78" s="1686"/>
      <c r="AF78" s="1686"/>
      <c r="AG78" s="1686"/>
      <c r="AH78" s="1686"/>
      <c r="AI78" s="1686"/>
      <c r="AJ78" s="1686"/>
      <c r="AK78" s="1686"/>
      <c r="AX78" s="1687"/>
      <c r="AY78" s="1688"/>
    </row>
    <row r="79" spans="1:51" ht="16.399999999999999" customHeight="1">
      <c r="B79" s="1287"/>
      <c r="C79" s="1288"/>
      <c r="D79" s="1288"/>
      <c r="E79" s="1288"/>
      <c r="F79" s="1288"/>
      <c r="G79" s="1289"/>
      <c r="H79" s="1686"/>
      <c r="I79" s="1686"/>
      <c r="J79" s="1686"/>
      <c r="K79" s="1686"/>
      <c r="L79" s="1686"/>
      <c r="M79" s="1686"/>
      <c r="N79" s="1686"/>
      <c r="O79" s="1686"/>
      <c r="P79" s="1686"/>
      <c r="Q79" s="1686"/>
      <c r="R79" s="1686"/>
      <c r="S79" s="1686"/>
      <c r="T79" s="1686"/>
      <c r="U79" s="1686"/>
      <c r="V79" s="1686"/>
      <c r="W79" s="1686"/>
      <c r="X79" s="1686"/>
      <c r="Y79" s="1686"/>
      <c r="Z79" s="1686"/>
      <c r="AA79" s="1686"/>
      <c r="AB79" s="1686"/>
      <c r="AC79" s="1686"/>
      <c r="AD79" s="1686"/>
      <c r="AE79" s="1686"/>
      <c r="AF79" s="1686"/>
      <c r="AX79" s="1687"/>
      <c r="AY79" s="1688"/>
    </row>
    <row r="80" spans="1:51" ht="16.399999999999999" customHeight="1" thickBot="1">
      <c r="B80" s="1287"/>
      <c r="C80" s="1288"/>
      <c r="D80" s="1288"/>
      <c r="E80" s="1288"/>
      <c r="F80" s="1288"/>
      <c r="G80" s="1289"/>
      <c r="H80" s="1686"/>
      <c r="I80" s="1686"/>
      <c r="AC80" s="1686"/>
      <c r="AD80" s="1686"/>
      <c r="AE80" s="1686"/>
      <c r="AF80" s="1686"/>
      <c r="AG80" s="1686"/>
      <c r="AH80" s="1686"/>
      <c r="AI80" s="1686"/>
      <c r="AJ80" s="1686"/>
      <c r="AX80" s="1699"/>
      <c r="AY80" s="1688"/>
    </row>
    <row r="81" spans="2:51" ht="16.399999999999999" customHeight="1">
      <c r="B81" s="1287"/>
      <c r="C81" s="1288"/>
      <c r="D81" s="1288"/>
      <c r="E81" s="1288"/>
      <c r="F81" s="1288"/>
      <c r="G81" s="1289"/>
      <c r="H81" s="1686"/>
      <c r="I81" s="1686"/>
      <c r="X81" s="1700" t="s">
        <v>541</v>
      </c>
      <c r="Y81" s="1701"/>
      <c r="Z81" s="1701"/>
      <c r="AA81" s="1701"/>
      <c r="AB81" s="1701"/>
      <c r="AC81" s="1701"/>
      <c r="AD81" s="1701"/>
      <c r="AE81" s="1701"/>
      <c r="AF81" s="1701"/>
      <c r="AG81" s="1701"/>
      <c r="AH81" s="1701"/>
      <c r="AI81" s="1702"/>
      <c r="AK81" s="1703"/>
      <c r="AX81" s="1699"/>
      <c r="AY81" s="1688"/>
    </row>
    <row r="82" spans="2:51" ht="16.399999999999999" customHeight="1">
      <c r="B82" s="1287"/>
      <c r="C82" s="1288"/>
      <c r="D82" s="1288"/>
      <c r="E82" s="1288"/>
      <c r="F82" s="1288"/>
      <c r="G82" s="1289"/>
      <c r="H82" s="1686"/>
      <c r="I82" s="1686"/>
      <c r="X82" s="1704"/>
      <c r="Y82" s="1705"/>
      <c r="Z82" s="1705"/>
      <c r="AA82" s="1705"/>
      <c r="AB82" s="1705"/>
      <c r="AC82" s="1705"/>
      <c r="AD82" s="1705"/>
      <c r="AE82" s="1705"/>
      <c r="AF82" s="1705"/>
      <c r="AG82" s="1705"/>
      <c r="AH82" s="1705"/>
      <c r="AI82" s="1706"/>
      <c r="AK82" s="1703"/>
      <c r="AX82" s="1687"/>
      <c r="AY82" s="1688"/>
    </row>
    <row r="83" spans="2:51" ht="16.399999999999999" customHeight="1">
      <c r="B83" s="1287"/>
      <c r="C83" s="1288"/>
      <c r="D83" s="1288"/>
      <c r="E83" s="1288"/>
      <c r="F83" s="1288"/>
      <c r="G83" s="1289"/>
      <c r="H83" s="1686"/>
      <c r="I83" s="1707"/>
      <c r="X83" s="1704"/>
      <c r="Y83" s="1705"/>
      <c r="Z83" s="1705"/>
      <c r="AA83" s="1705"/>
      <c r="AB83" s="1705"/>
      <c r="AC83" s="1705"/>
      <c r="AD83" s="1705"/>
      <c r="AE83" s="1705"/>
      <c r="AF83" s="1705"/>
      <c r="AG83" s="1705"/>
      <c r="AH83" s="1705"/>
      <c r="AI83" s="1706"/>
      <c r="AK83" s="1703"/>
      <c r="AX83" s="1687"/>
      <c r="AY83" s="1688"/>
    </row>
    <row r="84" spans="2:51" ht="16.399999999999999" customHeight="1">
      <c r="B84" s="1287"/>
      <c r="C84" s="1288"/>
      <c r="D84" s="1288"/>
      <c r="E84" s="1288"/>
      <c r="F84" s="1288"/>
      <c r="G84" s="1289"/>
      <c r="H84" s="1686"/>
      <c r="I84" s="1707"/>
      <c r="X84" s="1708">
        <v>5831</v>
      </c>
      <c r="Y84" s="1709"/>
      <c r="Z84" s="1709"/>
      <c r="AA84" s="1709"/>
      <c r="AB84" s="1709"/>
      <c r="AC84" s="1709"/>
      <c r="AD84" s="1709"/>
      <c r="AE84" s="1709"/>
      <c r="AF84" s="1709"/>
      <c r="AG84" s="1709"/>
      <c r="AH84" s="1709"/>
      <c r="AI84" s="1710"/>
      <c r="AK84" s="1711"/>
      <c r="AX84" s="1687"/>
      <c r="AY84" s="1688"/>
    </row>
    <row r="85" spans="2:51" ht="16.399999999999999" customHeight="1" thickBot="1">
      <c r="B85" s="1287"/>
      <c r="C85" s="1288"/>
      <c r="D85" s="1288"/>
      <c r="E85" s="1288"/>
      <c r="F85" s="1288"/>
      <c r="G85" s="1289"/>
      <c r="H85" s="1686"/>
      <c r="I85" s="1707"/>
      <c r="X85" s="1712"/>
      <c r="Y85" s="1713"/>
      <c r="Z85" s="1713"/>
      <c r="AA85" s="1713"/>
      <c r="AB85" s="1713"/>
      <c r="AC85" s="1713"/>
      <c r="AD85" s="1713"/>
      <c r="AE85" s="1713"/>
      <c r="AF85" s="1713"/>
      <c r="AG85" s="1713"/>
      <c r="AH85" s="1713"/>
      <c r="AI85" s="1714"/>
      <c r="AK85" s="1711"/>
      <c r="AX85" s="1687"/>
      <c r="AY85" s="1688"/>
    </row>
    <row r="86" spans="2:51" ht="16.399999999999999" customHeight="1">
      <c r="B86" s="1287"/>
      <c r="C86" s="1288"/>
      <c r="D86" s="1288"/>
      <c r="E86" s="1288"/>
      <c r="F86" s="1288"/>
      <c r="G86" s="1289"/>
      <c r="H86" s="1686"/>
      <c r="I86" s="1707"/>
      <c r="X86" s="1715"/>
      <c r="Y86" s="1716" t="s">
        <v>542</v>
      </c>
      <c r="Z86" s="1716"/>
      <c r="AA86" s="1716"/>
      <c r="AB86" s="1716"/>
      <c r="AC86" s="1716"/>
      <c r="AD86" s="1716"/>
      <c r="AE86" s="1716"/>
      <c r="AF86" s="1716"/>
      <c r="AG86" s="1716"/>
      <c r="AH86" s="1716"/>
      <c r="AI86" s="1715"/>
      <c r="AK86" s="1703"/>
      <c r="AX86" s="1687"/>
      <c r="AY86" s="1688"/>
    </row>
    <row r="87" spans="2:51" ht="16.399999999999999" customHeight="1">
      <c r="B87" s="1287"/>
      <c r="C87" s="1288"/>
      <c r="D87" s="1288"/>
      <c r="E87" s="1288"/>
      <c r="F87" s="1288"/>
      <c r="G87" s="1289"/>
      <c r="H87" s="1686"/>
      <c r="I87" s="1707"/>
      <c r="X87" s="1715"/>
      <c r="Y87" s="1717"/>
      <c r="Z87" s="1717"/>
      <c r="AA87" s="1717"/>
      <c r="AB87" s="1717"/>
      <c r="AC87" s="1717"/>
      <c r="AD87" s="1717"/>
      <c r="AE87" s="1717"/>
      <c r="AF87" s="1717"/>
      <c r="AG87" s="1717"/>
      <c r="AH87" s="1717"/>
      <c r="AI87" s="1715"/>
      <c r="AK87" s="1703"/>
      <c r="AL87" s="1703"/>
      <c r="AM87" s="1703"/>
      <c r="AN87" s="1703"/>
      <c r="AO87" s="1703"/>
      <c r="AP87" s="1703"/>
      <c r="AQ87" s="1715"/>
      <c r="AX87" s="1687"/>
      <c r="AY87" s="1688"/>
    </row>
    <row r="88" spans="2:51" ht="16.399999999999999" customHeight="1">
      <c r="B88" s="1287"/>
      <c r="C88" s="1288"/>
      <c r="D88" s="1288"/>
      <c r="E88" s="1288"/>
      <c r="F88" s="1288"/>
      <c r="G88" s="1289"/>
      <c r="H88" s="1686"/>
      <c r="I88" s="1707"/>
      <c r="X88" s="1715"/>
      <c r="Y88" s="1717"/>
      <c r="Z88" s="1717"/>
      <c r="AA88" s="1717"/>
      <c r="AB88" s="1717"/>
      <c r="AC88" s="1717"/>
      <c r="AD88" s="1717"/>
      <c r="AE88" s="1717"/>
      <c r="AF88" s="1717"/>
      <c r="AG88" s="1717"/>
      <c r="AH88" s="1717"/>
      <c r="AI88" s="1715"/>
      <c r="AK88" s="1703"/>
      <c r="AL88" s="1703"/>
      <c r="AM88" s="1703"/>
      <c r="AN88" s="1703"/>
      <c r="AO88" s="1703"/>
      <c r="AP88" s="1703"/>
      <c r="AQ88" s="1715"/>
      <c r="AX88" s="1687"/>
      <c r="AY88" s="1688"/>
    </row>
    <row r="89" spans="2:51" ht="16.399999999999999" customHeight="1">
      <c r="B89" s="1287"/>
      <c r="C89" s="1288"/>
      <c r="D89" s="1288"/>
      <c r="E89" s="1288"/>
      <c r="F89" s="1288"/>
      <c r="G89" s="1289"/>
      <c r="H89" s="1686"/>
      <c r="I89" s="1707"/>
      <c r="J89" s="1707"/>
      <c r="K89" s="1707"/>
      <c r="L89" s="1686"/>
      <c r="M89" s="1715"/>
      <c r="N89" s="1715"/>
      <c r="O89" s="1715"/>
      <c r="X89" s="1715"/>
      <c r="Y89" s="1717"/>
      <c r="Z89" s="1717"/>
      <c r="AA89" s="1717"/>
      <c r="AB89" s="1717"/>
      <c r="AC89" s="1717"/>
      <c r="AD89" s="1717"/>
      <c r="AE89" s="1717"/>
      <c r="AF89" s="1717"/>
      <c r="AG89" s="1717"/>
      <c r="AH89" s="1717"/>
      <c r="AI89" s="1715"/>
      <c r="AK89" s="1703"/>
      <c r="AL89" s="1703"/>
      <c r="AM89" s="1703"/>
      <c r="AN89" s="1703"/>
      <c r="AO89" s="1703"/>
      <c r="AP89" s="1703"/>
      <c r="AQ89" s="1715"/>
      <c r="AX89" s="1687"/>
      <c r="AY89" s="1688"/>
    </row>
    <row r="90" spans="2:51" ht="16.399999999999999" customHeight="1">
      <c r="B90" s="1287"/>
      <c r="C90" s="1288"/>
      <c r="D90" s="1288"/>
      <c r="E90" s="1288"/>
      <c r="F90" s="1288"/>
      <c r="G90" s="1289"/>
      <c r="H90" s="1686"/>
      <c r="I90" s="1707"/>
      <c r="J90" s="1707"/>
      <c r="K90" s="1707"/>
      <c r="L90" s="1686"/>
      <c r="M90" s="1715"/>
      <c r="N90" s="1715"/>
      <c r="O90" s="1715"/>
      <c r="AJ90" s="1715"/>
      <c r="AK90" s="1715"/>
      <c r="AX90" s="1687"/>
      <c r="AY90" s="1688"/>
    </row>
    <row r="91" spans="2:51" ht="16.399999999999999" customHeight="1">
      <c r="B91" s="1287"/>
      <c r="C91" s="1288"/>
      <c r="D91" s="1288"/>
      <c r="E91" s="1288"/>
      <c r="F91" s="1288"/>
      <c r="G91" s="1289"/>
      <c r="H91" s="1686"/>
      <c r="I91" s="1707"/>
      <c r="J91" s="1707"/>
      <c r="K91" s="1707"/>
      <c r="L91" s="1686"/>
      <c r="M91" s="1715"/>
      <c r="N91" s="1715"/>
      <c r="O91" s="1715"/>
      <c r="AB91" s="1715"/>
      <c r="AC91" s="1715"/>
      <c r="AD91" s="1715"/>
      <c r="AE91" s="1715"/>
      <c r="AF91" s="1715"/>
      <c r="AG91" s="1715"/>
      <c r="AH91" s="1715"/>
      <c r="AI91" s="1715"/>
      <c r="AJ91" s="1715"/>
      <c r="AK91" s="1715"/>
      <c r="AX91" s="1687"/>
      <c r="AY91" s="1688"/>
    </row>
    <row r="92" spans="2:51" ht="16.399999999999999" customHeight="1">
      <c r="B92" s="1287"/>
      <c r="C92" s="1288"/>
      <c r="D92" s="1288"/>
      <c r="E92" s="1288"/>
      <c r="F92" s="1288"/>
      <c r="G92" s="1289"/>
      <c r="H92" s="1686"/>
      <c r="I92" s="1707"/>
      <c r="J92" s="1707"/>
      <c r="K92" s="1707"/>
      <c r="L92" s="1686"/>
      <c r="M92" s="1715"/>
      <c r="N92" s="1718"/>
      <c r="O92" s="1718"/>
      <c r="P92" s="1718"/>
      <c r="Q92" s="1718"/>
      <c r="R92" s="1718"/>
      <c r="S92" s="1715"/>
      <c r="T92" s="1719"/>
      <c r="U92" s="1719"/>
      <c r="V92" s="1719"/>
      <c r="W92" s="1719"/>
      <c r="X92" s="1719"/>
      <c r="Y92" s="1719"/>
      <c r="Z92" s="1715"/>
      <c r="AA92" s="1715"/>
      <c r="AB92" s="1720"/>
      <c r="AC92" s="1720"/>
      <c r="AD92" s="1720"/>
      <c r="AE92" s="1720"/>
      <c r="AF92" s="1720"/>
      <c r="AG92" s="1720"/>
      <c r="AH92" s="1720"/>
      <c r="AI92" s="1720"/>
      <c r="AJ92" s="1720"/>
      <c r="AK92" s="1715"/>
      <c r="AL92" s="975"/>
      <c r="AM92" s="1687"/>
      <c r="AN92" s="975"/>
      <c r="AO92" s="975"/>
      <c r="AP92" s="975"/>
      <c r="AQ92" s="975"/>
      <c r="AR92" s="1687"/>
      <c r="AS92" s="1687"/>
      <c r="AT92" s="1687"/>
      <c r="AU92" s="1687"/>
      <c r="AV92" s="1687"/>
      <c r="AW92" s="1687"/>
      <c r="AX92" s="1687"/>
      <c r="AY92" s="1688"/>
    </row>
    <row r="93" spans="2:51" ht="16.399999999999999" customHeight="1">
      <c r="B93" s="1287"/>
      <c r="C93" s="1288"/>
      <c r="D93" s="1288"/>
      <c r="E93" s="1288"/>
      <c r="F93" s="1288"/>
      <c r="G93" s="1289"/>
      <c r="H93" s="1686"/>
      <c r="I93" s="1707"/>
      <c r="J93" s="1707"/>
      <c r="K93" s="1707"/>
      <c r="L93" s="1686"/>
      <c r="M93" s="1715"/>
      <c r="N93" s="1718"/>
      <c r="O93" s="1718"/>
      <c r="P93" s="1703"/>
      <c r="Q93" s="1703"/>
      <c r="R93" s="1703"/>
      <c r="S93" s="1703"/>
      <c r="T93" s="1703"/>
      <c r="U93" s="1703"/>
      <c r="V93" s="1703"/>
      <c r="W93" s="1703"/>
      <c r="X93" s="1703"/>
      <c r="Y93" s="1703"/>
      <c r="Z93" s="1703"/>
      <c r="AA93" s="1703"/>
      <c r="AB93" s="1703"/>
      <c r="AC93" s="1703"/>
      <c r="AD93" s="1703"/>
      <c r="AE93" s="1703"/>
      <c r="AF93" s="1703"/>
      <c r="AG93" s="1703"/>
      <c r="AH93" s="1703"/>
      <c r="AI93" s="1703"/>
      <c r="AJ93" s="1703"/>
      <c r="AK93" s="1703"/>
      <c r="AL93" s="1703"/>
      <c r="AM93" s="1703"/>
      <c r="AN93" s="1703"/>
      <c r="AO93" s="1703"/>
      <c r="AP93" s="1703"/>
      <c r="AQ93" s="975"/>
      <c r="AR93" s="1687"/>
      <c r="AS93" s="1687"/>
      <c r="AT93" s="1687"/>
      <c r="AU93" s="1687"/>
      <c r="AV93" s="1687"/>
      <c r="AW93" s="1687"/>
      <c r="AX93" s="1687"/>
      <c r="AY93" s="1688"/>
    </row>
    <row r="94" spans="2:51" ht="16.399999999999999" customHeight="1">
      <c r="B94" s="1287"/>
      <c r="C94" s="1288"/>
      <c r="D94" s="1288"/>
      <c r="E94" s="1288"/>
      <c r="F94" s="1288"/>
      <c r="G94" s="1289"/>
      <c r="H94" s="1686"/>
      <c r="I94" s="1707"/>
      <c r="V94" s="1703"/>
      <c r="W94" s="1703"/>
      <c r="X94" s="1703"/>
      <c r="Y94" s="1703"/>
      <c r="Z94" s="1703"/>
      <c r="AA94" s="1703"/>
      <c r="AB94" s="1703"/>
      <c r="AC94" s="1703"/>
      <c r="AD94" s="1703"/>
      <c r="AE94" s="1703"/>
      <c r="AF94" s="1703"/>
      <c r="AG94" s="1703"/>
      <c r="AH94" s="1703"/>
      <c r="AI94" s="1703"/>
      <c r="AJ94" s="1703"/>
      <c r="AK94" s="1703"/>
      <c r="AL94" s="1703"/>
      <c r="AM94" s="1703"/>
      <c r="AN94" s="1703"/>
      <c r="AO94" s="1703"/>
      <c r="AP94" s="1703"/>
      <c r="AQ94" s="975"/>
      <c r="AR94" s="1687"/>
      <c r="AS94" s="1687"/>
      <c r="AT94" s="1687"/>
      <c r="AU94" s="1687"/>
      <c r="AV94" s="1687"/>
      <c r="AW94" s="1687"/>
      <c r="AX94" s="1687"/>
      <c r="AY94" s="1688"/>
    </row>
    <row r="95" spans="2:51" ht="16.399999999999999" customHeight="1" thickBot="1">
      <c r="B95" s="1287"/>
      <c r="C95" s="1288"/>
      <c r="D95" s="1288"/>
      <c r="E95" s="1288"/>
      <c r="F95" s="1288"/>
      <c r="G95" s="1289"/>
      <c r="H95" s="1686"/>
      <c r="I95" s="1707"/>
      <c r="AJ95" s="1703"/>
      <c r="AK95" s="1703"/>
      <c r="AL95" s="1703"/>
      <c r="AM95" s="1703"/>
      <c r="AN95" s="1703"/>
      <c r="AO95" s="1703"/>
      <c r="AP95" s="1703"/>
      <c r="AQ95" s="975"/>
      <c r="AR95" s="1687"/>
      <c r="AS95" s="1687"/>
      <c r="AT95" s="1687"/>
      <c r="AU95" s="1687"/>
      <c r="AV95" s="1687"/>
      <c r="AW95" s="1687"/>
      <c r="AX95" s="1687"/>
      <c r="AY95" s="1688"/>
    </row>
    <row r="96" spans="2:51" ht="16.399999999999999" customHeight="1">
      <c r="B96" s="1287"/>
      <c r="C96" s="1288"/>
      <c r="D96" s="1288"/>
      <c r="E96" s="1288"/>
      <c r="F96" s="1288"/>
      <c r="G96" s="1289"/>
      <c r="H96" s="1686"/>
      <c r="I96" s="1707"/>
      <c r="X96" s="1700" t="s">
        <v>543</v>
      </c>
      <c r="Y96" s="1701"/>
      <c r="Z96" s="1701"/>
      <c r="AA96" s="1701"/>
      <c r="AB96" s="1701"/>
      <c r="AC96" s="1701"/>
      <c r="AD96" s="1701"/>
      <c r="AE96" s="1701"/>
      <c r="AF96" s="1701"/>
      <c r="AG96" s="1701"/>
      <c r="AH96" s="1701"/>
      <c r="AI96" s="1702"/>
      <c r="AJ96" s="1720"/>
      <c r="AK96" s="1715"/>
      <c r="AL96" s="975"/>
      <c r="AM96" s="1687"/>
      <c r="AN96" s="975"/>
      <c r="AO96" s="975"/>
      <c r="AP96" s="975"/>
      <c r="AQ96" s="975"/>
      <c r="AR96" s="1687"/>
      <c r="AS96" s="1687"/>
      <c r="AT96" s="1687"/>
      <c r="AU96" s="1687"/>
      <c r="AV96" s="1687"/>
      <c r="AW96" s="1687"/>
      <c r="AX96" s="1687"/>
      <c r="AY96" s="1688"/>
    </row>
    <row r="97" spans="2:51" ht="16.399999999999999" customHeight="1">
      <c r="B97" s="1287"/>
      <c r="C97" s="1288"/>
      <c r="D97" s="1288"/>
      <c r="E97" s="1288"/>
      <c r="F97" s="1288"/>
      <c r="G97" s="1289"/>
      <c r="H97" s="1686"/>
      <c r="I97" s="1707"/>
      <c r="X97" s="1704"/>
      <c r="Y97" s="1705"/>
      <c r="Z97" s="1705"/>
      <c r="AA97" s="1705"/>
      <c r="AB97" s="1705"/>
      <c r="AC97" s="1705"/>
      <c r="AD97" s="1705"/>
      <c r="AE97" s="1705"/>
      <c r="AF97" s="1705"/>
      <c r="AG97" s="1705"/>
      <c r="AH97" s="1705"/>
      <c r="AI97" s="1706"/>
      <c r="AQ97" s="975"/>
      <c r="AR97" s="1687"/>
      <c r="AS97" s="1687"/>
      <c r="AT97" s="1687"/>
      <c r="AU97" s="1687"/>
      <c r="AV97" s="1687"/>
      <c r="AW97" s="1687"/>
      <c r="AX97" s="1687"/>
      <c r="AY97" s="1688"/>
    </row>
    <row r="98" spans="2:51" ht="16.399999999999999" customHeight="1">
      <c r="B98" s="1287"/>
      <c r="C98" s="1288"/>
      <c r="D98" s="1288"/>
      <c r="E98" s="1288"/>
      <c r="F98" s="1288"/>
      <c r="G98" s="1289"/>
      <c r="H98" s="1686"/>
      <c r="I98" s="1707"/>
      <c r="X98" s="1704"/>
      <c r="Y98" s="1705"/>
      <c r="Z98" s="1705"/>
      <c r="AA98" s="1705"/>
      <c r="AB98" s="1705"/>
      <c r="AC98" s="1705"/>
      <c r="AD98" s="1705"/>
      <c r="AE98" s="1705"/>
      <c r="AF98" s="1705"/>
      <c r="AG98" s="1705"/>
      <c r="AH98" s="1705"/>
      <c r="AI98" s="1706"/>
      <c r="AQ98" s="975"/>
      <c r="AR98" s="1687"/>
      <c r="AS98" s="1687"/>
      <c r="AT98" s="1687"/>
      <c r="AU98" s="1687"/>
      <c r="AV98" s="1687"/>
      <c r="AW98" s="1687"/>
      <c r="AX98" s="1687"/>
      <c r="AY98" s="1688"/>
    </row>
    <row r="99" spans="2:51" ht="16.399999999999999" customHeight="1">
      <c r="B99" s="1287"/>
      <c r="C99" s="1288"/>
      <c r="D99" s="1288"/>
      <c r="E99" s="1288"/>
      <c r="F99" s="1288"/>
      <c r="G99" s="1289"/>
      <c r="H99" s="1686"/>
      <c r="I99" s="1707"/>
      <c r="X99" s="1708">
        <v>5831</v>
      </c>
      <c r="Y99" s="1709"/>
      <c r="Z99" s="1709"/>
      <c r="AA99" s="1709"/>
      <c r="AB99" s="1709"/>
      <c r="AC99" s="1709"/>
      <c r="AD99" s="1709"/>
      <c r="AE99" s="1709"/>
      <c r="AF99" s="1709"/>
      <c r="AG99" s="1709"/>
      <c r="AH99" s="1709"/>
      <c r="AI99" s="1710"/>
      <c r="AQ99" s="975"/>
      <c r="AR99" s="1687"/>
      <c r="AS99" s="1687"/>
      <c r="AT99" s="1687"/>
      <c r="AU99" s="1687"/>
      <c r="AV99" s="1687"/>
      <c r="AW99" s="1687"/>
      <c r="AX99" s="1687"/>
      <c r="AY99" s="1688"/>
    </row>
    <row r="100" spans="2:51" ht="16.399999999999999" customHeight="1" thickBot="1">
      <c r="B100" s="1287"/>
      <c r="C100" s="1288"/>
      <c r="D100" s="1288"/>
      <c r="E100" s="1288"/>
      <c r="F100" s="1288"/>
      <c r="G100" s="1289"/>
      <c r="H100" s="1686"/>
      <c r="I100" s="1707"/>
      <c r="X100" s="1712"/>
      <c r="Y100" s="1713"/>
      <c r="Z100" s="1713"/>
      <c r="AA100" s="1713"/>
      <c r="AB100" s="1713"/>
      <c r="AC100" s="1713"/>
      <c r="AD100" s="1713"/>
      <c r="AE100" s="1713"/>
      <c r="AF100" s="1713"/>
      <c r="AG100" s="1713"/>
      <c r="AH100" s="1713"/>
      <c r="AI100" s="1714"/>
      <c r="AQ100" s="975"/>
      <c r="AR100" s="1687"/>
      <c r="AS100" s="1687"/>
      <c r="AT100" s="1687"/>
      <c r="AU100" s="1687"/>
      <c r="AV100" s="1687"/>
      <c r="AW100" s="1687"/>
      <c r="AX100" s="1687"/>
      <c r="AY100" s="1688"/>
    </row>
    <row r="101" spans="2:51" ht="16.399999999999999" customHeight="1">
      <c r="B101" s="1287"/>
      <c r="C101" s="1288"/>
      <c r="D101" s="1288"/>
      <c r="E101" s="1288"/>
      <c r="F101" s="1288"/>
      <c r="G101" s="1289"/>
      <c r="H101" s="1686"/>
      <c r="I101" s="1707"/>
      <c r="X101" s="1715"/>
      <c r="Y101" s="1721" t="s">
        <v>544</v>
      </c>
      <c r="Z101" s="1721"/>
      <c r="AA101" s="1721"/>
      <c r="AB101" s="1721"/>
      <c r="AC101" s="1721"/>
      <c r="AD101" s="1721"/>
      <c r="AE101" s="1721"/>
      <c r="AF101" s="1721"/>
      <c r="AG101" s="1721"/>
      <c r="AH101" s="1721"/>
      <c r="AI101" s="1715"/>
      <c r="AQ101" s="975"/>
      <c r="AR101" s="1687"/>
      <c r="AS101" s="1687"/>
      <c r="AT101" s="1687"/>
      <c r="AU101" s="1687"/>
      <c r="AV101" s="1687"/>
      <c r="AW101" s="1687"/>
      <c r="AX101" s="1687"/>
      <c r="AY101" s="1688"/>
    </row>
    <row r="102" spans="2:51" ht="16.399999999999999" customHeight="1">
      <c r="B102" s="1287"/>
      <c r="C102" s="1288"/>
      <c r="D102" s="1288"/>
      <c r="E102" s="1288"/>
      <c r="F102" s="1288"/>
      <c r="G102" s="1289"/>
      <c r="H102" s="1686"/>
      <c r="X102" s="1715"/>
      <c r="Y102" s="1722"/>
      <c r="Z102" s="1722"/>
      <c r="AA102" s="1722"/>
      <c r="AB102" s="1722"/>
      <c r="AC102" s="1722"/>
      <c r="AD102" s="1722"/>
      <c r="AE102" s="1722"/>
      <c r="AF102" s="1722"/>
      <c r="AG102" s="1722"/>
      <c r="AH102" s="1722"/>
      <c r="AI102" s="1715"/>
      <c r="AQ102" s="975"/>
      <c r="AR102" s="1687"/>
      <c r="AS102" s="1687"/>
      <c r="AT102" s="1687"/>
      <c r="AU102" s="1687"/>
      <c r="AV102" s="1687"/>
      <c r="AW102" s="1687"/>
      <c r="AX102" s="1687"/>
      <c r="AY102" s="1688"/>
    </row>
    <row r="103" spans="2:51" ht="16.399999999999999" customHeight="1">
      <c r="B103" s="1287"/>
      <c r="C103" s="1288"/>
      <c r="D103" s="1288"/>
      <c r="E103" s="1288"/>
      <c r="F103" s="1288"/>
      <c r="G103" s="1289"/>
      <c r="H103" s="1686"/>
      <c r="X103" s="1715"/>
      <c r="Y103" s="1722"/>
      <c r="Z103" s="1722"/>
      <c r="AA103" s="1722"/>
      <c r="AB103" s="1722"/>
      <c r="AC103" s="1722"/>
      <c r="AD103" s="1722"/>
      <c r="AE103" s="1722"/>
      <c r="AF103" s="1722"/>
      <c r="AG103" s="1722"/>
      <c r="AH103" s="1722"/>
      <c r="AI103" s="1715"/>
      <c r="AQ103" s="975"/>
      <c r="AR103" s="1687"/>
      <c r="AS103" s="1687"/>
      <c r="AT103" s="1687"/>
      <c r="AU103" s="1687"/>
      <c r="AV103" s="1687"/>
      <c r="AW103" s="1687"/>
      <c r="AX103" s="1687"/>
      <c r="AY103" s="1688"/>
    </row>
    <row r="104" spans="2:51" ht="16.399999999999999" customHeight="1">
      <c r="B104" s="1287"/>
      <c r="C104" s="1288"/>
      <c r="D104" s="1288"/>
      <c r="E104" s="1288"/>
      <c r="F104" s="1288"/>
      <c r="G104" s="1289"/>
      <c r="H104" s="1686"/>
      <c r="X104" s="1715"/>
      <c r="Y104" s="1722"/>
      <c r="Z104" s="1722"/>
      <c r="AA104" s="1722"/>
      <c r="AB104" s="1722"/>
      <c r="AC104" s="1722"/>
      <c r="AD104" s="1722"/>
      <c r="AE104" s="1722"/>
      <c r="AF104" s="1722"/>
      <c r="AG104" s="1722"/>
      <c r="AH104" s="1722"/>
      <c r="AI104" s="1715"/>
      <c r="AY104" s="1688"/>
    </row>
    <row r="105" spans="2:51" ht="16.399999999999999" customHeight="1">
      <c r="B105" s="1287"/>
      <c r="C105" s="1288"/>
      <c r="D105" s="1288"/>
      <c r="E105" s="1288"/>
      <c r="F105" s="1288"/>
      <c r="G105" s="1289"/>
      <c r="H105" s="1686"/>
      <c r="Y105" s="1722"/>
      <c r="Z105" s="1722"/>
      <c r="AA105" s="1722"/>
      <c r="AB105" s="1722"/>
      <c r="AC105" s="1722"/>
      <c r="AD105" s="1722"/>
      <c r="AE105" s="1722"/>
      <c r="AF105" s="1722"/>
      <c r="AG105" s="1722"/>
      <c r="AH105" s="1722"/>
      <c r="AY105" s="1688"/>
    </row>
    <row r="106" spans="2:51" ht="16.399999999999999" customHeight="1">
      <c r="B106" s="1287"/>
      <c r="C106" s="1288"/>
      <c r="D106" s="1288"/>
      <c r="E106" s="1288"/>
      <c r="F106" s="1288"/>
      <c r="G106" s="1289"/>
      <c r="H106" s="1686"/>
      <c r="Y106" s="1722"/>
      <c r="Z106" s="1722"/>
      <c r="AA106" s="1722"/>
      <c r="AB106" s="1722"/>
      <c r="AC106" s="1722"/>
      <c r="AD106" s="1722"/>
      <c r="AE106" s="1722"/>
      <c r="AF106" s="1722"/>
      <c r="AG106" s="1722"/>
      <c r="AH106" s="1722"/>
      <c r="AY106" s="1688"/>
    </row>
    <row r="107" spans="2:51" ht="16.399999999999999" customHeight="1">
      <c r="B107" s="1287"/>
      <c r="C107" s="1288"/>
      <c r="D107" s="1288"/>
      <c r="E107" s="1288"/>
      <c r="F107" s="1288"/>
      <c r="G107" s="1289"/>
      <c r="H107" s="1686"/>
      <c r="U107" s="1703"/>
      <c r="V107" s="1703"/>
      <c r="W107" s="1703"/>
      <c r="X107" s="1703"/>
      <c r="Y107" s="1703"/>
      <c r="Z107" s="1703"/>
      <c r="AA107" s="1703"/>
      <c r="AB107" s="1703"/>
      <c r="AC107" s="1703"/>
      <c r="AD107" s="1703"/>
      <c r="AE107" s="1703"/>
      <c r="AF107" s="1703"/>
      <c r="AG107" s="1703"/>
      <c r="AH107" s="1703"/>
      <c r="AI107" s="1703"/>
      <c r="AJ107" s="1703"/>
      <c r="AK107" s="1703"/>
      <c r="AL107" s="1703"/>
      <c r="AY107" s="1688"/>
    </row>
    <row r="108" spans="2:51" ht="16.399999999999999" customHeight="1">
      <c r="B108" s="1287"/>
      <c r="C108" s="1288"/>
      <c r="D108" s="1288"/>
      <c r="E108" s="1288"/>
      <c r="F108" s="1288"/>
      <c r="G108" s="1289"/>
      <c r="H108" s="1686"/>
      <c r="U108" s="1711"/>
      <c r="V108" s="1711"/>
      <c r="W108" s="1711"/>
      <c r="X108" s="1711"/>
      <c r="Y108" s="1711"/>
      <c r="Z108" s="1711"/>
      <c r="AA108" s="1711"/>
      <c r="AB108" s="1711"/>
      <c r="AC108" s="1711"/>
      <c r="AD108" s="1711"/>
      <c r="AE108" s="1711"/>
      <c r="AF108" s="1711"/>
      <c r="AG108" s="1711"/>
      <c r="AY108" s="1688"/>
    </row>
    <row r="109" spans="2:51" ht="16.399999999999999" customHeight="1">
      <c r="B109" s="1287"/>
      <c r="C109" s="1288"/>
      <c r="D109" s="1288"/>
      <c r="E109" s="1288"/>
      <c r="F109" s="1288"/>
      <c r="G109" s="1289"/>
      <c r="H109" s="1686"/>
      <c r="U109" s="1711"/>
      <c r="V109" s="1711"/>
      <c r="W109" s="1711"/>
      <c r="X109" s="1711"/>
      <c r="Y109" s="1711"/>
      <c r="Z109" s="1711"/>
      <c r="AA109" s="1711"/>
      <c r="AB109" s="1711"/>
      <c r="AC109" s="1711"/>
      <c r="AD109" s="1711"/>
      <c r="AE109" s="1711"/>
      <c r="AF109" s="1711"/>
      <c r="AG109" s="1711"/>
      <c r="AY109" s="1688"/>
    </row>
    <row r="110" spans="2:51" ht="16.399999999999999" customHeight="1">
      <c r="B110" s="1287"/>
      <c r="C110" s="1288"/>
      <c r="D110" s="1288"/>
      <c r="E110" s="1288"/>
      <c r="F110" s="1288"/>
      <c r="G110" s="1289"/>
      <c r="H110" s="1686"/>
      <c r="AD110" s="1703"/>
      <c r="AE110" s="1703"/>
      <c r="AF110" s="1703"/>
      <c r="AG110" s="1703"/>
      <c r="AY110" s="1688"/>
    </row>
    <row r="111" spans="2:51" ht="16.399999999999999" customHeight="1" thickBot="1">
      <c r="B111" s="1287"/>
      <c r="C111" s="1288"/>
      <c r="D111" s="1288"/>
      <c r="E111" s="1288"/>
      <c r="F111" s="1288"/>
      <c r="G111" s="1289"/>
      <c r="H111" s="1686"/>
      <c r="I111" s="1686"/>
      <c r="O111" s="1718"/>
      <c r="X111" s="1703"/>
      <c r="Y111" s="1703"/>
      <c r="Z111" s="1703"/>
      <c r="AA111" s="1703"/>
      <c r="AY111" s="1688"/>
    </row>
    <row r="112" spans="2:51" ht="16.399999999999999" customHeight="1">
      <c r="B112" s="1287"/>
      <c r="C112" s="1288"/>
      <c r="D112" s="1288"/>
      <c r="E112" s="1288"/>
      <c r="F112" s="1288"/>
      <c r="G112" s="1289"/>
      <c r="H112" s="1723"/>
      <c r="I112" s="1686"/>
      <c r="O112" s="1718"/>
      <c r="R112" s="1700" t="s">
        <v>545</v>
      </c>
      <c r="S112" s="1701"/>
      <c r="T112" s="1701"/>
      <c r="U112" s="1701"/>
      <c r="V112" s="1701"/>
      <c r="W112" s="1701"/>
      <c r="X112" s="1701"/>
      <c r="Y112" s="1701"/>
      <c r="Z112" s="1701"/>
      <c r="AA112" s="1701"/>
      <c r="AB112" s="1701"/>
      <c r="AC112" s="1702"/>
      <c r="AY112" s="1688"/>
    </row>
    <row r="113" spans="2:51" ht="16.399999999999999" customHeight="1">
      <c r="B113" s="1287"/>
      <c r="C113" s="1288"/>
      <c r="D113" s="1288"/>
      <c r="E113" s="1288"/>
      <c r="F113" s="1288"/>
      <c r="G113" s="1289"/>
      <c r="H113" s="1724"/>
      <c r="I113" s="1724"/>
      <c r="O113" s="1718"/>
      <c r="R113" s="1704"/>
      <c r="S113" s="1705"/>
      <c r="T113" s="1705"/>
      <c r="U113" s="1705"/>
      <c r="V113" s="1705"/>
      <c r="W113" s="1705"/>
      <c r="X113" s="1705"/>
      <c r="Y113" s="1705"/>
      <c r="Z113" s="1705"/>
      <c r="AA113" s="1705"/>
      <c r="AB113" s="1705"/>
      <c r="AC113" s="1706"/>
      <c r="AV113" s="1687"/>
      <c r="AW113" s="1687"/>
      <c r="AX113" s="1687"/>
      <c r="AY113" s="1688"/>
    </row>
    <row r="114" spans="2:51" ht="16.399999999999999" customHeight="1">
      <c r="B114" s="1287"/>
      <c r="C114" s="1288"/>
      <c r="D114" s="1288"/>
      <c r="E114" s="1288"/>
      <c r="F114" s="1288"/>
      <c r="G114" s="1289"/>
      <c r="H114" s="1724"/>
      <c r="I114" s="1724"/>
      <c r="R114" s="1704"/>
      <c r="S114" s="1705"/>
      <c r="T114" s="1705"/>
      <c r="U114" s="1705"/>
      <c r="V114" s="1705"/>
      <c r="W114" s="1705"/>
      <c r="X114" s="1705"/>
      <c r="Y114" s="1705"/>
      <c r="Z114" s="1705"/>
      <c r="AA114" s="1705"/>
      <c r="AB114" s="1705"/>
      <c r="AC114" s="1706"/>
      <c r="AV114" s="1687"/>
      <c r="AW114" s="1687"/>
      <c r="AX114" s="1687"/>
      <c r="AY114" s="1688"/>
    </row>
    <row r="115" spans="2:51" ht="16.399999999999999" customHeight="1">
      <c r="B115" s="1287"/>
      <c r="C115" s="1288"/>
      <c r="D115" s="1288"/>
      <c r="E115" s="1288"/>
      <c r="F115" s="1288"/>
      <c r="G115" s="1289"/>
      <c r="H115" s="1724"/>
      <c r="I115" s="1724"/>
      <c r="J115" s="1707"/>
      <c r="K115" s="1707"/>
      <c r="L115" s="1707"/>
      <c r="M115" s="1719"/>
      <c r="N115" s="1719"/>
      <c r="O115" s="1719"/>
      <c r="R115" s="1708">
        <v>4438</v>
      </c>
      <c r="S115" s="1709"/>
      <c r="T115" s="1709"/>
      <c r="U115" s="1709"/>
      <c r="V115" s="1709"/>
      <c r="W115" s="1709"/>
      <c r="X115" s="1709"/>
      <c r="Y115" s="1709"/>
      <c r="Z115" s="1709"/>
      <c r="AA115" s="1709"/>
      <c r="AB115" s="1709"/>
      <c r="AC115" s="1710"/>
      <c r="AV115" s="1687"/>
      <c r="AW115" s="1687"/>
      <c r="AX115" s="1687"/>
      <c r="AY115" s="1688"/>
    </row>
    <row r="116" spans="2:51" ht="16.399999999999999" customHeight="1" thickBot="1">
      <c r="B116" s="1287"/>
      <c r="C116" s="1288"/>
      <c r="D116" s="1288"/>
      <c r="E116" s="1288"/>
      <c r="F116" s="1288"/>
      <c r="G116" s="1289"/>
      <c r="H116" s="1724"/>
      <c r="I116" s="1724"/>
      <c r="J116" s="1707"/>
      <c r="K116" s="1707"/>
      <c r="L116" s="1707"/>
      <c r="M116" s="1719"/>
      <c r="N116" s="1719"/>
      <c r="O116" s="1719"/>
      <c r="R116" s="1712"/>
      <c r="S116" s="1713"/>
      <c r="T116" s="1713"/>
      <c r="U116" s="1713"/>
      <c r="V116" s="1713"/>
      <c r="W116" s="1713"/>
      <c r="X116" s="1713"/>
      <c r="Y116" s="1713"/>
      <c r="Z116" s="1713"/>
      <c r="AA116" s="1713"/>
      <c r="AB116" s="1713"/>
      <c r="AC116" s="1714"/>
      <c r="AV116" s="1687"/>
      <c r="AW116" s="1687"/>
      <c r="AX116" s="1687"/>
      <c r="AY116" s="1688"/>
    </row>
    <row r="117" spans="2:51" ht="16.399999999999999" customHeight="1">
      <c r="B117" s="1287"/>
      <c r="C117" s="1288"/>
      <c r="D117" s="1288"/>
      <c r="E117" s="1288"/>
      <c r="F117" s="1288"/>
      <c r="G117" s="1289"/>
      <c r="H117" s="1724"/>
      <c r="I117" s="1724"/>
      <c r="J117" s="1707"/>
      <c r="K117" s="1707"/>
      <c r="L117" s="1707"/>
      <c r="M117" s="1719"/>
      <c r="N117" s="1719"/>
      <c r="O117" s="1718"/>
      <c r="R117" s="1715"/>
      <c r="S117" s="1716" t="s">
        <v>546</v>
      </c>
      <c r="T117" s="1716"/>
      <c r="U117" s="1716"/>
      <c r="V117" s="1716"/>
      <c r="W117" s="1716"/>
      <c r="X117" s="1716"/>
      <c r="Y117" s="1716"/>
      <c r="Z117" s="1716"/>
      <c r="AA117" s="1716"/>
      <c r="AB117" s="1716"/>
      <c r="AC117" s="1715"/>
      <c r="AQ117" s="975"/>
      <c r="AR117" s="1687"/>
      <c r="AS117" s="1687"/>
      <c r="AT117" s="1687"/>
      <c r="AU117" s="1687"/>
      <c r="AV117" s="1687"/>
      <c r="AW117" s="1687"/>
      <c r="AX117" s="1687"/>
      <c r="AY117" s="1688"/>
    </row>
    <row r="118" spans="2:51" ht="16.399999999999999" customHeight="1">
      <c r="B118" s="1287"/>
      <c r="C118" s="1288"/>
      <c r="D118" s="1288"/>
      <c r="E118" s="1288"/>
      <c r="F118" s="1288"/>
      <c r="G118" s="1289"/>
      <c r="H118" s="1724"/>
      <c r="I118" s="1724"/>
      <c r="J118" s="1707"/>
      <c r="K118" s="1707"/>
      <c r="L118" s="1707"/>
      <c r="M118" s="1719"/>
      <c r="N118" s="1719"/>
      <c r="O118" s="1718"/>
      <c r="R118" s="1715"/>
      <c r="S118" s="1717"/>
      <c r="T118" s="1717"/>
      <c r="U118" s="1717"/>
      <c r="V118" s="1717"/>
      <c r="W118" s="1717"/>
      <c r="X118" s="1717"/>
      <c r="Y118" s="1717"/>
      <c r="Z118" s="1717"/>
      <c r="AA118" s="1717"/>
      <c r="AB118" s="1717"/>
      <c r="AC118" s="1715"/>
      <c r="AQ118" s="975"/>
      <c r="AR118" s="1687"/>
      <c r="AS118" s="1687"/>
      <c r="AT118" s="1687"/>
      <c r="AU118" s="1687"/>
      <c r="AV118" s="1687"/>
      <c r="AW118" s="1687"/>
      <c r="AX118" s="1687"/>
      <c r="AY118" s="1688"/>
    </row>
    <row r="119" spans="2:51" ht="16.399999999999999" customHeight="1">
      <c r="B119" s="1287"/>
      <c r="C119" s="1288"/>
      <c r="D119" s="1288"/>
      <c r="E119" s="1288"/>
      <c r="F119" s="1288"/>
      <c r="G119" s="1289"/>
      <c r="H119" s="1724"/>
      <c r="I119" s="1724"/>
      <c r="J119" s="1707"/>
      <c r="K119" s="1707"/>
      <c r="L119" s="1707"/>
      <c r="M119" s="1719"/>
      <c r="N119" s="1719"/>
      <c r="O119" s="1718"/>
      <c r="R119" s="1715"/>
      <c r="S119" s="1717"/>
      <c r="T119" s="1717"/>
      <c r="U119" s="1717"/>
      <c r="V119" s="1717"/>
      <c r="W119" s="1717"/>
      <c r="X119" s="1717"/>
      <c r="Y119" s="1717"/>
      <c r="Z119" s="1717"/>
      <c r="AA119" s="1717"/>
      <c r="AB119" s="1717"/>
      <c r="AC119" s="1715"/>
      <c r="AQ119" s="975"/>
      <c r="AR119" s="1687"/>
      <c r="AS119" s="1687"/>
      <c r="AT119" s="1687"/>
      <c r="AU119" s="1687"/>
      <c r="AV119" s="1687"/>
      <c r="AW119" s="1687"/>
      <c r="AX119" s="1687"/>
      <c r="AY119" s="1688"/>
    </row>
    <row r="120" spans="2:51" ht="16.399999999999999" customHeight="1">
      <c r="B120" s="1287"/>
      <c r="C120" s="1288"/>
      <c r="D120" s="1288"/>
      <c r="E120" s="1288"/>
      <c r="F120" s="1288"/>
      <c r="G120" s="1289"/>
      <c r="H120" s="1724"/>
      <c r="I120" s="1724"/>
      <c r="J120" s="1707"/>
      <c r="K120" s="1707"/>
      <c r="L120" s="1707"/>
      <c r="M120" s="1719"/>
      <c r="N120" s="1719"/>
      <c r="O120" s="1718"/>
      <c r="R120" s="1715"/>
      <c r="S120" s="1717"/>
      <c r="T120" s="1717"/>
      <c r="U120" s="1717"/>
      <c r="V120" s="1717"/>
      <c r="W120" s="1717"/>
      <c r="X120" s="1717"/>
      <c r="Y120" s="1717"/>
      <c r="Z120" s="1717"/>
      <c r="AA120" s="1717"/>
      <c r="AB120" s="1717"/>
      <c r="AC120" s="1715"/>
      <c r="AQ120" s="975"/>
      <c r="AR120" s="1687"/>
      <c r="AS120" s="1687"/>
      <c r="AT120" s="1687"/>
      <c r="AU120" s="1687"/>
      <c r="AV120" s="1687"/>
      <c r="AW120" s="1687"/>
      <c r="AX120" s="1687"/>
      <c r="AY120" s="1688"/>
    </row>
    <row r="121" spans="2:51" ht="16.399999999999999" customHeight="1">
      <c r="B121" s="1287"/>
      <c r="C121" s="1288"/>
      <c r="D121" s="1288"/>
      <c r="E121" s="1288"/>
      <c r="F121" s="1288"/>
      <c r="G121" s="1289"/>
      <c r="H121" s="1724"/>
      <c r="I121" s="1724"/>
      <c r="J121" s="1707"/>
      <c r="K121" s="1707"/>
      <c r="L121" s="1707"/>
      <c r="M121" s="1719"/>
      <c r="N121" s="1719"/>
      <c r="O121" s="1718"/>
      <c r="AQ121" s="975"/>
      <c r="AR121" s="1687"/>
      <c r="AS121" s="1687"/>
      <c r="AT121" s="1687"/>
      <c r="AU121" s="1687"/>
      <c r="AV121" s="1687"/>
      <c r="AW121" s="1687"/>
      <c r="AX121" s="1687"/>
      <c r="AY121" s="1688"/>
    </row>
    <row r="122" spans="2:51" ht="16.399999999999999" customHeight="1">
      <c r="B122" s="1287"/>
      <c r="C122" s="1288"/>
      <c r="D122" s="1288"/>
      <c r="E122" s="1288"/>
      <c r="F122" s="1288"/>
      <c r="G122" s="1289"/>
      <c r="H122" s="1724"/>
      <c r="I122" s="1724"/>
      <c r="J122" s="1707"/>
      <c r="K122" s="1707"/>
      <c r="L122" s="1707"/>
      <c r="M122" s="1719"/>
      <c r="N122" s="1719"/>
      <c r="O122" s="1718"/>
      <c r="AQ122" s="975"/>
      <c r="AR122" s="1687"/>
      <c r="AS122" s="1687"/>
      <c r="AT122" s="1687"/>
      <c r="AU122" s="1687"/>
      <c r="AV122" s="1687"/>
      <c r="AW122" s="1687"/>
      <c r="AX122" s="1687"/>
      <c r="AY122" s="1688"/>
    </row>
    <row r="123" spans="2:51" ht="16.399999999999999" customHeight="1">
      <c r="B123" s="1287"/>
      <c r="C123" s="1288"/>
      <c r="D123" s="1288"/>
      <c r="E123" s="1288"/>
      <c r="F123" s="1288"/>
      <c r="G123" s="1289"/>
      <c r="H123" s="1723"/>
      <c r="I123" s="1707"/>
      <c r="J123" s="1707"/>
      <c r="K123" s="1707"/>
      <c r="L123" s="1707"/>
      <c r="M123" s="1719"/>
      <c r="N123" s="1719"/>
      <c r="O123" s="1718"/>
      <c r="P123" s="1718"/>
      <c r="Q123" s="1703"/>
      <c r="R123" s="1703"/>
      <c r="S123" s="1703"/>
      <c r="T123" s="1703"/>
      <c r="U123" s="1703"/>
      <c r="V123" s="1703"/>
      <c r="W123" s="1703"/>
      <c r="X123" s="1703"/>
      <c r="Y123" s="1703"/>
      <c r="Z123" s="1703"/>
      <c r="AA123" s="1703"/>
      <c r="AB123" s="1703"/>
      <c r="AC123" s="1703"/>
      <c r="AD123" s="1703"/>
      <c r="AE123" s="1703"/>
      <c r="AF123" s="1703"/>
      <c r="AG123" s="1703"/>
      <c r="AH123" s="1703"/>
      <c r="AI123" s="1703"/>
      <c r="AJ123" s="1703"/>
      <c r="AK123" s="1703"/>
      <c r="AL123" s="1703"/>
      <c r="AM123" s="1703"/>
      <c r="AN123" s="1703"/>
      <c r="AO123" s="1703"/>
      <c r="AP123" s="975"/>
      <c r="AQ123" s="975"/>
      <c r="AR123" s="1687"/>
      <c r="AS123" s="1687"/>
      <c r="AT123" s="1687"/>
      <c r="AU123" s="1687"/>
      <c r="AV123" s="1687"/>
      <c r="AW123" s="1687"/>
      <c r="AX123" s="1687"/>
      <c r="AY123" s="1688"/>
    </row>
    <row r="124" spans="2:51" ht="16.399999999999999" customHeight="1">
      <c r="B124" s="1287"/>
      <c r="C124" s="1288"/>
      <c r="D124" s="1288"/>
      <c r="E124" s="1288"/>
      <c r="F124" s="1288"/>
      <c r="G124" s="1289"/>
      <c r="H124" s="1723"/>
      <c r="I124" s="1707"/>
      <c r="J124" s="1707"/>
      <c r="K124" s="1707"/>
      <c r="L124" s="1707"/>
      <c r="M124" s="1719"/>
      <c r="N124" s="1719"/>
      <c r="O124" s="1718"/>
      <c r="P124" s="1718"/>
      <c r="Q124" s="1703"/>
      <c r="R124" s="1703"/>
      <c r="S124" s="1703"/>
      <c r="T124" s="1703"/>
      <c r="U124" s="1703"/>
      <c r="V124" s="1703"/>
      <c r="W124" s="1703"/>
      <c r="X124" s="1703"/>
      <c r="Y124" s="1703"/>
      <c r="Z124" s="1703"/>
      <c r="AA124" s="1703"/>
      <c r="AB124" s="1703"/>
      <c r="AC124" s="1703"/>
      <c r="AD124" s="1703"/>
      <c r="AE124" s="1703"/>
      <c r="AF124" s="1703"/>
      <c r="AG124" s="1703"/>
      <c r="AH124" s="1703"/>
      <c r="AI124" s="1703"/>
      <c r="AJ124" s="1703"/>
      <c r="AK124" s="1703"/>
      <c r="AL124" s="1703"/>
      <c r="AM124" s="1703"/>
      <c r="AN124" s="1703"/>
      <c r="AO124" s="1703"/>
      <c r="AP124" s="975"/>
      <c r="AQ124" s="975"/>
      <c r="AR124" s="1687"/>
      <c r="AS124" s="1687"/>
      <c r="AT124" s="1687"/>
      <c r="AU124" s="1687"/>
      <c r="AV124" s="1687"/>
      <c r="AW124" s="1687"/>
      <c r="AX124" s="1687"/>
      <c r="AY124" s="1688"/>
    </row>
    <row r="125" spans="2:51" ht="16.399999999999999" customHeight="1" thickBot="1">
      <c r="B125" s="1287"/>
      <c r="C125" s="1288"/>
      <c r="D125" s="1288"/>
      <c r="E125" s="1288"/>
      <c r="F125" s="1288"/>
      <c r="G125" s="1289"/>
      <c r="H125" s="1723"/>
      <c r="I125" s="1707"/>
      <c r="J125" s="1707"/>
      <c r="K125" s="1707"/>
      <c r="L125" s="1707"/>
      <c r="M125" s="1719"/>
      <c r="N125" s="1719"/>
      <c r="O125" s="1718"/>
      <c r="P125" s="1718"/>
      <c r="Q125" s="1703"/>
      <c r="R125" s="1703"/>
      <c r="S125" s="1703"/>
      <c r="T125" s="1703"/>
      <c r="U125" s="1703"/>
      <c r="V125" s="1703"/>
      <c r="W125" s="1703"/>
      <c r="X125" s="1703"/>
      <c r="Y125" s="1703"/>
      <c r="Z125" s="1703"/>
      <c r="AA125" s="1703"/>
      <c r="AB125" s="1703"/>
      <c r="AC125" s="1703"/>
      <c r="AD125" s="1703"/>
      <c r="AE125" s="1703"/>
      <c r="AF125" s="1703"/>
      <c r="AG125" s="1703"/>
      <c r="AH125" s="1703"/>
      <c r="AI125" s="1703"/>
      <c r="AJ125" s="1703"/>
      <c r="AK125" s="1703"/>
      <c r="AL125" s="1703"/>
      <c r="AM125" s="1703"/>
      <c r="AN125" s="1703"/>
      <c r="AO125" s="1703"/>
      <c r="AP125" s="975"/>
      <c r="AQ125" s="975"/>
      <c r="AR125" s="1687"/>
      <c r="AS125" s="1687"/>
      <c r="AT125" s="1687"/>
      <c r="AU125" s="1687"/>
      <c r="AV125" s="1687"/>
      <c r="AW125" s="1687"/>
      <c r="AX125" s="1687"/>
      <c r="AY125" s="1688"/>
    </row>
    <row r="126" spans="2:51" ht="16.399999999999999" customHeight="1">
      <c r="B126" s="1287"/>
      <c r="C126" s="1288"/>
      <c r="D126" s="1288"/>
      <c r="E126" s="1288"/>
      <c r="F126" s="1288"/>
      <c r="G126" s="1289"/>
      <c r="H126" s="1723"/>
      <c r="I126" s="1707"/>
      <c r="J126" s="1707"/>
      <c r="K126" s="1707"/>
      <c r="L126" s="1707"/>
      <c r="M126" s="1719"/>
      <c r="N126" s="1719"/>
      <c r="O126" s="1718"/>
      <c r="P126" s="1700" t="s">
        <v>547</v>
      </c>
      <c r="Q126" s="1701"/>
      <c r="R126" s="1701"/>
      <c r="S126" s="1701"/>
      <c r="T126" s="1701"/>
      <c r="U126" s="1701"/>
      <c r="V126" s="1701"/>
      <c r="W126" s="1701"/>
      <c r="X126" s="1701"/>
      <c r="Y126" s="1701"/>
      <c r="Z126" s="1701"/>
      <c r="AA126" s="1701"/>
      <c r="AB126" s="1701"/>
      <c r="AC126" s="1701"/>
      <c r="AD126" s="1701"/>
      <c r="AE126" s="1701"/>
      <c r="AF126" s="1701"/>
      <c r="AG126" s="1701"/>
      <c r="AH126" s="1701"/>
      <c r="AI126" s="1701"/>
      <c r="AJ126" s="1701"/>
      <c r="AK126" s="1701"/>
      <c r="AL126" s="1701"/>
      <c r="AM126" s="1701"/>
      <c r="AN126" s="1701"/>
      <c r="AO126" s="1701"/>
      <c r="AP126" s="1702"/>
      <c r="AQ126" s="975"/>
      <c r="AR126" s="1687"/>
      <c r="AS126" s="1687"/>
      <c r="AT126" s="1687"/>
      <c r="AU126" s="1687"/>
      <c r="AV126" s="1687"/>
      <c r="AW126" s="1687"/>
      <c r="AX126" s="1687"/>
      <c r="AY126" s="1688"/>
    </row>
    <row r="127" spans="2:51" ht="16.399999999999999" customHeight="1">
      <c r="B127" s="1287"/>
      <c r="C127" s="1288"/>
      <c r="D127" s="1288"/>
      <c r="E127" s="1288"/>
      <c r="F127" s="1288"/>
      <c r="G127" s="1289"/>
      <c r="H127" s="1724"/>
      <c r="I127" s="1707"/>
      <c r="J127" s="1707"/>
      <c r="K127" s="1707"/>
      <c r="L127" s="1707"/>
      <c r="M127" s="1719"/>
      <c r="N127" s="1719"/>
      <c r="P127" s="1704"/>
      <c r="Q127" s="1705"/>
      <c r="R127" s="1705"/>
      <c r="S127" s="1705"/>
      <c r="T127" s="1705"/>
      <c r="U127" s="1705"/>
      <c r="V127" s="1705"/>
      <c r="W127" s="1705"/>
      <c r="X127" s="1705"/>
      <c r="Y127" s="1705"/>
      <c r="Z127" s="1705"/>
      <c r="AA127" s="1705"/>
      <c r="AB127" s="1705"/>
      <c r="AC127" s="1705"/>
      <c r="AD127" s="1705"/>
      <c r="AE127" s="1705"/>
      <c r="AF127" s="1705"/>
      <c r="AG127" s="1705"/>
      <c r="AH127" s="1705"/>
      <c r="AI127" s="1705"/>
      <c r="AJ127" s="1705"/>
      <c r="AK127" s="1705"/>
      <c r="AL127" s="1705"/>
      <c r="AM127" s="1705"/>
      <c r="AN127" s="1705"/>
      <c r="AO127" s="1705"/>
      <c r="AP127" s="1706"/>
      <c r="AQ127" s="975"/>
      <c r="AR127" s="1687"/>
      <c r="AS127" s="1687"/>
      <c r="AT127" s="1687"/>
      <c r="AU127" s="1687"/>
      <c r="AV127" s="1687"/>
      <c r="AW127" s="1687"/>
      <c r="AX127" s="1687"/>
      <c r="AY127" s="1688"/>
    </row>
    <row r="128" spans="2:51" ht="16.399999999999999" customHeight="1">
      <c r="B128" s="1287"/>
      <c r="C128" s="1288"/>
      <c r="D128" s="1288"/>
      <c r="E128" s="1288"/>
      <c r="F128" s="1288"/>
      <c r="G128" s="1289"/>
      <c r="H128" s="1724"/>
      <c r="I128" s="1707"/>
      <c r="J128" s="1707"/>
      <c r="K128" s="1707"/>
      <c r="L128" s="1707"/>
      <c r="M128" s="1719"/>
      <c r="N128" s="1719"/>
      <c r="O128" s="1719"/>
      <c r="P128" s="1704"/>
      <c r="Q128" s="1705"/>
      <c r="R128" s="1705"/>
      <c r="S128" s="1705"/>
      <c r="T128" s="1705"/>
      <c r="U128" s="1705"/>
      <c r="V128" s="1705"/>
      <c r="W128" s="1705"/>
      <c r="X128" s="1705"/>
      <c r="Y128" s="1705"/>
      <c r="Z128" s="1705"/>
      <c r="AA128" s="1705"/>
      <c r="AB128" s="1705"/>
      <c r="AC128" s="1705"/>
      <c r="AD128" s="1705"/>
      <c r="AE128" s="1705"/>
      <c r="AF128" s="1705"/>
      <c r="AG128" s="1705"/>
      <c r="AH128" s="1705"/>
      <c r="AI128" s="1705"/>
      <c r="AJ128" s="1705"/>
      <c r="AK128" s="1705"/>
      <c r="AL128" s="1705"/>
      <c r="AM128" s="1705"/>
      <c r="AN128" s="1705"/>
      <c r="AO128" s="1705"/>
      <c r="AP128" s="1706"/>
      <c r="AQ128" s="502"/>
      <c r="AV128" s="1687"/>
      <c r="AW128" s="1687"/>
      <c r="AX128" s="1687"/>
      <c r="AY128" s="1688"/>
    </row>
    <row r="129" spans="2:51" ht="16.399999999999999" customHeight="1">
      <c r="B129" s="1287"/>
      <c r="C129" s="1288"/>
      <c r="D129" s="1288"/>
      <c r="E129" s="1288"/>
      <c r="F129" s="1288"/>
      <c r="G129" s="1289"/>
      <c r="H129" s="1724"/>
      <c r="I129" s="1707"/>
      <c r="J129" s="1707"/>
      <c r="K129" s="1707"/>
      <c r="L129" s="1707"/>
      <c r="M129" s="1719"/>
      <c r="N129" s="1719"/>
      <c r="O129" s="1719"/>
      <c r="P129" s="1708">
        <v>5478</v>
      </c>
      <c r="Q129" s="1709"/>
      <c r="R129" s="1709"/>
      <c r="S129" s="1709"/>
      <c r="T129" s="1709"/>
      <c r="U129" s="1709"/>
      <c r="V129" s="1709"/>
      <c r="W129" s="1709"/>
      <c r="X129" s="1709"/>
      <c r="Y129" s="1709"/>
      <c r="Z129" s="1709"/>
      <c r="AA129" s="1709"/>
      <c r="AB129" s="1709"/>
      <c r="AC129" s="1709"/>
      <c r="AD129" s="1709"/>
      <c r="AE129" s="1709"/>
      <c r="AF129" s="1709"/>
      <c r="AG129" s="1709"/>
      <c r="AH129" s="1709"/>
      <c r="AI129" s="1709"/>
      <c r="AJ129" s="1709"/>
      <c r="AK129" s="1709"/>
      <c r="AL129" s="1709"/>
      <c r="AM129" s="1709"/>
      <c r="AN129" s="1709"/>
      <c r="AO129" s="1709"/>
      <c r="AP129" s="1710"/>
      <c r="AQ129" s="502"/>
      <c r="AV129" s="1687"/>
      <c r="AW129" s="1687"/>
      <c r="AX129" s="1687"/>
      <c r="AY129" s="1688"/>
    </row>
    <row r="130" spans="2:51" ht="16.399999999999999" customHeight="1" thickBot="1">
      <c r="B130" s="1287"/>
      <c r="C130" s="1288"/>
      <c r="D130" s="1288"/>
      <c r="E130" s="1288"/>
      <c r="F130" s="1288"/>
      <c r="G130" s="1289"/>
      <c r="H130" s="1724"/>
      <c r="I130" s="1707"/>
      <c r="J130" s="1707"/>
      <c r="K130" s="1707"/>
      <c r="L130" s="1707"/>
      <c r="M130" s="1719"/>
      <c r="N130" s="1719"/>
      <c r="O130" s="1719"/>
      <c r="P130" s="1712"/>
      <c r="Q130" s="1713"/>
      <c r="R130" s="1713"/>
      <c r="S130" s="1713"/>
      <c r="T130" s="1713"/>
      <c r="U130" s="1713"/>
      <c r="V130" s="1713"/>
      <c r="W130" s="1713"/>
      <c r="X130" s="1713"/>
      <c r="Y130" s="1713"/>
      <c r="Z130" s="1713"/>
      <c r="AA130" s="1713"/>
      <c r="AB130" s="1713"/>
      <c r="AC130" s="1713"/>
      <c r="AD130" s="1713"/>
      <c r="AE130" s="1713"/>
      <c r="AF130" s="1713"/>
      <c r="AG130" s="1713"/>
      <c r="AH130" s="1713"/>
      <c r="AI130" s="1713"/>
      <c r="AJ130" s="1713"/>
      <c r="AK130" s="1713"/>
      <c r="AL130" s="1713"/>
      <c r="AM130" s="1713"/>
      <c r="AN130" s="1713"/>
      <c r="AO130" s="1713"/>
      <c r="AP130" s="1714"/>
      <c r="AQ130" s="502"/>
      <c r="AV130" s="1687"/>
      <c r="AW130" s="1687"/>
      <c r="AX130" s="1687"/>
      <c r="AY130" s="1688"/>
    </row>
    <row r="131" spans="2:51" ht="16.399999999999999" customHeight="1">
      <c r="B131" s="1287"/>
      <c r="C131" s="1288"/>
      <c r="D131" s="1288"/>
      <c r="E131" s="1288"/>
      <c r="F131" s="1288"/>
      <c r="G131" s="1289"/>
      <c r="H131" s="1724"/>
      <c r="I131" s="1707"/>
      <c r="J131" s="1707"/>
      <c r="K131" s="1707"/>
      <c r="L131" s="1707"/>
      <c r="M131" s="1719"/>
      <c r="N131" s="1719"/>
      <c r="O131" s="1719"/>
      <c r="P131" s="1718"/>
      <c r="Q131" s="1721" t="s">
        <v>548</v>
      </c>
      <c r="R131" s="1721"/>
      <c r="S131" s="1721"/>
      <c r="T131" s="1721"/>
      <c r="U131" s="1721"/>
      <c r="V131" s="1721"/>
      <c r="W131" s="1721"/>
      <c r="X131" s="1721"/>
      <c r="Y131" s="1721"/>
      <c r="Z131" s="1721"/>
      <c r="AA131" s="1721"/>
      <c r="AB131" s="1721"/>
      <c r="AC131" s="1721"/>
      <c r="AD131" s="1721"/>
      <c r="AE131" s="1721"/>
      <c r="AF131" s="1721"/>
      <c r="AG131" s="1721"/>
      <c r="AH131" s="1721"/>
      <c r="AI131" s="1721"/>
      <c r="AJ131" s="1721"/>
      <c r="AK131" s="1721"/>
      <c r="AL131" s="1721"/>
      <c r="AM131" s="1721"/>
      <c r="AN131" s="1721"/>
      <c r="AO131" s="1721"/>
      <c r="AP131" s="975"/>
      <c r="AQ131" s="502"/>
      <c r="AV131" s="1687"/>
      <c r="AW131" s="1687"/>
      <c r="AX131" s="1687"/>
      <c r="AY131" s="1688"/>
    </row>
    <row r="132" spans="2:51" ht="16.399999999999999" customHeight="1">
      <c r="B132" s="1287"/>
      <c r="C132" s="1288"/>
      <c r="D132" s="1288"/>
      <c r="E132" s="1288"/>
      <c r="F132" s="1288"/>
      <c r="G132" s="1289"/>
      <c r="H132" s="1724"/>
      <c r="I132" s="1707"/>
      <c r="J132" s="1707"/>
      <c r="K132" s="1707"/>
      <c r="L132" s="1707"/>
      <c r="M132" s="1719"/>
      <c r="N132" s="1719"/>
      <c r="O132" s="1719"/>
      <c r="P132" s="1718"/>
      <c r="Q132" s="1722"/>
      <c r="R132" s="1722"/>
      <c r="S132" s="1722"/>
      <c r="T132" s="1722"/>
      <c r="U132" s="1722"/>
      <c r="V132" s="1722"/>
      <c r="W132" s="1722"/>
      <c r="X132" s="1722"/>
      <c r="Y132" s="1722"/>
      <c r="Z132" s="1722"/>
      <c r="AA132" s="1722"/>
      <c r="AB132" s="1722"/>
      <c r="AC132" s="1722"/>
      <c r="AD132" s="1722"/>
      <c r="AE132" s="1722"/>
      <c r="AF132" s="1722"/>
      <c r="AG132" s="1722"/>
      <c r="AH132" s="1722"/>
      <c r="AI132" s="1722"/>
      <c r="AJ132" s="1722"/>
      <c r="AK132" s="1722"/>
      <c r="AL132" s="1722"/>
      <c r="AM132" s="1722"/>
      <c r="AN132" s="1722"/>
      <c r="AO132" s="1722"/>
      <c r="AP132" s="975"/>
      <c r="AQ132" s="502"/>
      <c r="AV132" s="1687"/>
      <c r="AW132" s="1687"/>
      <c r="AX132" s="1687"/>
      <c r="AY132" s="1688"/>
    </row>
    <row r="133" spans="2:51" ht="16.399999999999999" customHeight="1">
      <c r="B133" s="1287"/>
      <c r="C133" s="1288"/>
      <c r="D133" s="1288"/>
      <c r="E133" s="1288"/>
      <c r="F133" s="1288"/>
      <c r="G133" s="1289"/>
      <c r="H133" s="1724"/>
      <c r="I133" s="1707"/>
      <c r="J133" s="1707"/>
      <c r="K133" s="1707"/>
      <c r="L133" s="1707"/>
      <c r="M133" s="1719"/>
      <c r="N133" s="1719"/>
      <c r="O133" s="1719"/>
      <c r="P133" s="1718"/>
      <c r="Q133" s="1722"/>
      <c r="R133" s="1722"/>
      <c r="S133" s="1722"/>
      <c r="T133" s="1722"/>
      <c r="U133" s="1722"/>
      <c r="V133" s="1722"/>
      <c r="W133" s="1722"/>
      <c r="X133" s="1722"/>
      <c r="Y133" s="1722"/>
      <c r="Z133" s="1722"/>
      <c r="AA133" s="1722"/>
      <c r="AB133" s="1722"/>
      <c r="AC133" s="1722"/>
      <c r="AD133" s="1722"/>
      <c r="AE133" s="1722"/>
      <c r="AF133" s="1722"/>
      <c r="AG133" s="1722"/>
      <c r="AH133" s="1722"/>
      <c r="AI133" s="1722"/>
      <c r="AJ133" s="1722"/>
      <c r="AK133" s="1722"/>
      <c r="AL133" s="1722"/>
      <c r="AM133" s="1722"/>
      <c r="AN133" s="1722"/>
      <c r="AO133" s="1722"/>
      <c r="AP133" s="975"/>
      <c r="AQ133" s="502"/>
      <c r="AV133" s="1687"/>
      <c r="AW133" s="1687"/>
      <c r="AX133" s="1687"/>
      <c r="AY133" s="1688"/>
    </row>
    <row r="134" spans="2:51" ht="16.399999999999999" customHeight="1">
      <c r="B134" s="1287"/>
      <c r="C134" s="1288"/>
      <c r="D134" s="1288"/>
      <c r="E134" s="1288"/>
      <c r="F134" s="1288"/>
      <c r="G134" s="1289"/>
      <c r="H134" s="1724"/>
      <c r="I134" s="1707"/>
      <c r="J134" s="1707"/>
      <c r="K134" s="1707"/>
      <c r="L134" s="1707"/>
      <c r="M134" s="1719"/>
      <c r="N134" s="1719"/>
      <c r="O134" s="1719"/>
      <c r="Q134" s="1722"/>
      <c r="R134" s="1722"/>
      <c r="S134" s="1722"/>
      <c r="T134" s="1722"/>
      <c r="U134" s="1722"/>
      <c r="V134" s="1722"/>
      <c r="W134" s="1722"/>
      <c r="X134" s="1722"/>
      <c r="Y134" s="1722"/>
      <c r="Z134" s="1722"/>
      <c r="AA134" s="1722"/>
      <c r="AB134" s="1722"/>
      <c r="AC134" s="1722"/>
      <c r="AD134" s="1722"/>
      <c r="AE134" s="1722"/>
      <c r="AF134" s="1722"/>
      <c r="AG134" s="1722"/>
      <c r="AH134" s="1722"/>
      <c r="AI134" s="1722"/>
      <c r="AJ134" s="1722"/>
      <c r="AK134" s="1722"/>
      <c r="AL134" s="1722"/>
      <c r="AM134" s="1722"/>
      <c r="AN134" s="1722"/>
      <c r="AO134" s="1722"/>
      <c r="AP134" s="975"/>
      <c r="AQ134" s="502"/>
      <c r="AV134" s="1687"/>
      <c r="AW134" s="1687"/>
      <c r="AX134" s="1687"/>
      <c r="AY134" s="1688"/>
    </row>
    <row r="135" spans="2:51" ht="16.399999999999999" customHeight="1">
      <c r="B135" s="1287"/>
      <c r="C135" s="1288"/>
      <c r="D135" s="1288"/>
      <c r="E135" s="1288"/>
      <c r="F135" s="1288"/>
      <c r="G135" s="1289"/>
      <c r="H135" s="1724"/>
      <c r="I135" s="1707"/>
      <c r="J135" s="1707"/>
      <c r="K135" s="1707"/>
      <c r="L135" s="1707"/>
      <c r="M135" s="1719"/>
      <c r="N135" s="1719"/>
      <c r="O135" s="1719"/>
      <c r="P135" s="1719"/>
      <c r="Q135" s="1719"/>
      <c r="R135" s="1719"/>
      <c r="AI135" s="1719"/>
      <c r="AJ135" s="1719"/>
      <c r="AK135" s="502"/>
      <c r="AL135" s="502"/>
      <c r="AM135" s="502"/>
      <c r="AN135" s="502"/>
      <c r="AO135" s="502"/>
      <c r="AP135" s="502"/>
      <c r="AQ135" s="502"/>
      <c r="AV135" s="1687"/>
      <c r="AW135" s="1687"/>
      <c r="AX135" s="1687"/>
      <c r="AY135" s="1688"/>
    </row>
    <row r="136" spans="2:51" ht="16.399999999999999" customHeight="1">
      <c r="B136" s="1287"/>
      <c r="C136" s="1288"/>
      <c r="D136" s="1288"/>
      <c r="E136" s="1288"/>
      <c r="F136" s="1288"/>
      <c r="G136" s="1289"/>
      <c r="H136" s="1724"/>
      <c r="I136" s="1707"/>
      <c r="J136" s="1707"/>
      <c r="K136" s="1707"/>
      <c r="L136" s="1707"/>
      <c r="M136" s="1719"/>
      <c r="N136" s="1719"/>
      <c r="O136" s="1719"/>
      <c r="P136" s="1719"/>
      <c r="Q136" s="1719"/>
      <c r="R136" s="1719"/>
      <c r="AI136" s="1719"/>
      <c r="AJ136" s="1719"/>
      <c r="AK136" s="502"/>
      <c r="AL136" s="502"/>
      <c r="AM136" s="502"/>
      <c r="AN136" s="502"/>
      <c r="AO136" s="502"/>
      <c r="AP136" s="502"/>
      <c r="AQ136" s="502"/>
      <c r="AV136" s="1687"/>
      <c r="AW136" s="1687"/>
      <c r="AX136" s="1687"/>
      <c r="AY136" s="1688"/>
    </row>
    <row r="137" spans="2:51" ht="16.399999999999999" customHeight="1">
      <c r="B137" s="1287"/>
      <c r="C137" s="1288"/>
      <c r="D137" s="1288"/>
      <c r="E137" s="1288"/>
      <c r="F137" s="1288"/>
      <c r="G137" s="1289"/>
      <c r="H137" s="1686"/>
      <c r="I137" s="1686"/>
      <c r="J137" s="1686"/>
      <c r="K137" s="1725" t="s">
        <v>549</v>
      </c>
      <c r="L137" s="1686"/>
      <c r="M137" s="1686"/>
      <c r="N137" s="1686"/>
      <c r="O137" s="1686"/>
      <c r="P137" s="1686"/>
      <c r="Q137" s="1686"/>
      <c r="R137" s="1686"/>
      <c r="S137" s="1686"/>
      <c r="T137" s="1686"/>
      <c r="U137" s="1686"/>
      <c r="V137" s="1686"/>
      <c r="W137" s="1686"/>
      <c r="X137" s="1686"/>
      <c r="Y137" s="1686"/>
      <c r="Z137" s="1686"/>
      <c r="AA137" s="1686"/>
      <c r="AB137" s="1686"/>
      <c r="AC137" s="1686"/>
      <c r="AD137" s="1686"/>
      <c r="AE137" s="1686"/>
      <c r="AF137" s="1686"/>
      <c r="AG137" s="1686"/>
      <c r="AH137" s="1686"/>
      <c r="AI137" s="1686"/>
      <c r="AJ137" s="1686"/>
      <c r="AK137" s="1686"/>
      <c r="AL137" s="1687"/>
      <c r="AM137" s="1687"/>
      <c r="AN137" s="1687"/>
      <c r="AO137" s="1687"/>
      <c r="AP137" s="1687"/>
      <c r="AQ137" s="1687"/>
      <c r="AR137" s="1687"/>
      <c r="AS137" s="1687"/>
      <c r="AT137" s="1687"/>
      <c r="AU137" s="1687"/>
      <c r="AV137" s="1687"/>
      <c r="AW137" s="1687"/>
      <c r="AX137" s="1687"/>
      <c r="AY137" s="1688"/>
    </row>
    <row r="138" spans="2:51" ht="16.399999999999999" customHeight="1" thickBot="1">
      <c r="B138" s="1343"/>
      <c r="C138" s="1344"/>
      <c r="D138" s="1344"/>
      <c r="E138" s="1344"/>
      <c r="F138" s="1344"/>
      <c r="G138" s="1345"/>
      <c r="H138" s="1726"/>
      <c r="I138" s="1726"/>
      <c r="J138" s="1726"/>
      <c r="K138" s="1726"/>
      <c r="L138" s="1726"/>
      <c r="M138" s="1726"/>
      <c r="N138" s="1726"/>
      <c r="O138" s="1726"/>
      <c r="P138" s="1726"/>
      <c r="Q138" s="1726"/>
      <c r="R138" s="1726"/>
      <c r="S138" s="1726"/>
      <c r="T138" s="1726"/>
      <c r="U138" s="1726"/>
      <c r="V138" s="1726"/>
      <c r="W138" s="1726"/>
      <c r="X138" s="1726"/>
      <c r="Y138" s="1726"/>
      <c r="Z138" s="1726"/>
      <c r="AA138" s="1726"/>
      <c r="AB138" s="1726"/>
      <c r="AC138" s="1726"/>
      <c r="AD138" s="1726"/>
      <c r="AE138" s="1726"/>
      <c r="AF138" s="1726"/>
      <c r="AG138" s="1726"/>
      <c r="AH138" s="1726"/>
      <c r="AI138" s="1726"/>
      <c r="AJ138" s="1726"/>
      <c r="AK138" s="1726"/>
      <c r="AL138" s="1727"/>
      <c r="AM138" s="1727"/>
      <c r="AN138" s="1727"/>
      <c r="AO138" s="1727"/>
      <c r="AP138" s="1727"/>
      <c r="AQ138" s="1727"/>
      <c r="AR138" s="1727"/>
      <c r="AS138" s="1727"/>
      <c r="AT138" s="1727"/>
      <c r="AU138" s="1727"/>
      <c r="AV138" s="1727"/>
      <c r="AW138" s="1727"/>
      <c r="AX138" s="1727"/>
      <c r="AY138" s="1728"/>
    </row>
    <row r="139" spans="2:51" ht="2.95" customHeight="1">
      <c r="B139" s="1347"/>
      <c r="C139" s="1347"/>
      <c r="D139" s="1347"/>
      <c r="E139" s="1347"/>
      <c r="F139" s="1347"/>
      <c r="G139" s="1347"/>
      <c r="H139" s="911"/>
      <c r="I139" s="911"/>
      <c r="J139" s="911"/>
      <c r="K139" s="911"/>
      <c r="L139" s="911"/>
      <c r="M139" s="911"/>
      <c r="N139" s="911"/>
      <c r="O139" s="911"/>
      <c r="P139" s="911"/>
      <c r="Q139" s="911"/>
      <c r="R139" s="911"/>
      <c r="S139" s="911"/>
      <c r="T139" s="911"/>
      <c r="U139" s="911"/>
      <c r="V139" s="911"/>
      <c r="W139" s="911"/>
      <c r="X139" s="911"/>
      <c r="Y139" s="911"/>
      <c r="Z139" s="911"/>
      <c r="AA139" s="911"/>
      <c r="AB139" s="911"/>
      <c r="AC139" s="911"/>
      <c r="AD139" s="911"/>
      <c r="AE139" s="911"/>
      <c r="AF139" s="911"/>
      <c r="AG139" s="911"/>
      <c r="AH139" s="911"/>
      <c r="AI139" s="911"/>
      <c r="AJ139" s="911"/>
      <c r="AK139" s="911"/>
      <c r="AL139" s="911"/>
      <c r="AM139" s="911"/>
      <c r="AN139" s="911"/>
      <c r="AO139" s="911"/>
      <c r="AP139" s="911"/>
      <c r="AQ139" s="911"/>
      <c r="AR139" s="911"/>
      <c r="AS139" s="911"/>
      <c r="AT139" s="911"/>
      <c r="AU139" s="911"/>
      <c r="AV139" s="911"/>
      <c r="AW139" s="911"/>
      <c r="AX139" s="911"/>
      <c r="AY139" s="911"/>
    </row>
    <row r="140" spans="2:51" ht="2.95" customHeight="1" thickBot="1">
      <c r="B140" s="1348"/>
      <c r="C140" s="1348"/>
      <c r="D140" s="1348"/>
      <c r="E140" s="1348"/>
      <c r="F140" s="1348"/>
      <c r="G140" s="1348"/>
      <c r="H140" s="1012"/>
      <c r="I140" s="1012"/>
      <c r="J140" s="1012"/>
      <c r="K140" s="1012"/>
      <c r="L140" s="1012"/>
      <c r="M140" s="1012"/>
      <c r="N140" s="1012"/>
      <c r="O140" s="1012"/>
      <c r="P140" s="1012"/>
      <c r="Q140" s="1012"/>
      <c r="R140" s="1012"/>
      <c r="S140" s="1012"/>
      <c r="T140" s="1012"/>
      <c r="U140" s="1012"/>
      <c r="V140" s="1012"/>
      <c r="W140" s="1012"/>
      <c r="X140" s="1012"/>
      <c r="Y140" s="1012"/>
      <c r="Z140" s="1012"/>
      <c r="AA140" s="1012"/>
      <c r="AB140" s="1012"/>
      <c r="AC140" s="1012"/>
      <c r="AD140" s="1012"/>
      <c r="AE140" s="1012"/>
      <c r="AF140" s="1012"/>
      <c r="AG140" s="1012"/>
      <c r="AH140" s="1012"/>
      <c r="AI140" s="1012"/>
      <c r="AJ140" s="1012"/>
      <c r="AK140" s="1012"/>
      <c r="AL140" s="1012"/>
      <c r="AM140" s="1012"/>
      <c r="AN140" s="1012"/>
      <c r="AO140" s="1012"/>
      <c r="AP140" s="1012"/>
      <c r="AQ140" s="1012"/>
      <c r="AR140" s="1012"/>
      <c r="AS140" s="1012"/>
      <c r="AT140" s="1012"/>
      <c r="AU140" s="1012"/>
      <c r="AV140" s="1012"/>
      <c r="AW140" s="1012"/>
      <c r="AX140" s="1012"/>
      <c r="AY140" s="1012"/>
    </row>
    <row r="141" spans="2:51" ht="24.75" customHeight="1">
      <c r="B141" s="678" t="s">
        <v>260</v>
      </c>
      <c r="C141" s="679"/>
      <c r="D141" s="679"/>
      <c r="E141" s="679"/>
      <c r="F141" s="679"/>
      <c r="G141" s="680"/>
      <c r="H141" s="1349" t="s">
        <v>383</v>
      </c>
      <c r="I141" s="1350"/>
      <c r="J141" s="1350"/>
      <c r="K141" s="1350"/>
      <c r="L141" s="1350"/>
      <c r="M141" s="1350"/>
      <c r="N141" s="1350"/>
      <c r="O141" s="1350"/>
      <c r="P141" s="1350"/>
      <c r="Q141" s="1350"/>
      <c r="R141" s="1350"/>
      <c r="S141" s="1350"/>
      <c r="T141" s="1350"/>
      <c r="U141" s="1350"/>
      <c r="V141" s="1350"/>
      <c r="W141" s="1350"/>
      <c r="X141" s="1350"/>
      <c r="Y141" s="1350"/>
      <c r="Z141" s="1350"/>
      <c r="AA141" s="1350"/>
      <c r="AB141" s="1350"/>
      <c r="AC141" s="1351"/>
      <c r="AD141" s="1349" t="s">
        <v>550</v>
      </c>
      <c r="AE141" s="1350"/>
      <c r="AF141" s="1350"/>
      <c r="AG141" s="1350"/>
      <c r="AH141" s="1350"/>
      <c r="AI141" s="1350"/>
      <c r="AJ141" s="1350"/>
      <c r="AK141" s="1350"/>
      <c r="AL141" s="1350"/>
      <c r="AM141" s="1350"/>
      <c r="AN141" s="1350"/>
      <c r="AO141" s="1350"/>
      <c r="AP141" s="1350"/>
      <c r="AQ141" s="1350"/>
      <c r="AR141" s="1350"/>
      <c r="AS141" s="1350"/>
      <c r="AT141" s="1350"/>
      <c r="AU141" s="1350"/>
      <c r="AV141" s="1350"/>
      <c r="AW141" s="1350"/>
      <c r="AX141" s="1350"/>
      <c r="AY141" s="1352"/>
    </row>
    <row r="142" spans="2:51" ht="24.75" customHeight="1">
      <c r="B142" s="678"/>
      <c r="C142" s="679"/>
      <c r="D142" s="679"/>
      <c r="E142" s="679"/>
      <c r="F142" s="679"/>
      <c r="G142" s="680"/>
      <c r="H142" s="1022" t="s">
        <v>71</v>
      </c>
      <c r="I142" s="693"/>
      <c r="J142" s="693"/>
      <c r="K142" s="693"/>
      <c r="L142" s="693"/>
      <c r="M142" s="1023" t="s">
        <v>127</v>
      </c>
      <c r="N142" s="530"/>
      <c r="O142" s="530"/>
      <c r="P142" s="530"/>
      <c r="Q142" s="530"/>
      <c r="R142" s="530"/>
      <c r="S142" s="530"/>
      <c r="T142" s="530"/>
      <c r="U142" s="530"/>
      <c r="V142" s="530"/>
      <c r="W142" s="530"/>
      <c r="X142" s="530"/>
      <c r="Y142" s="554"/>
      <c r="Z142" s="1024" t="s">
        <v>128</v>
      </c>
      <c r="AA142" s="1025"/>
      <c r="AB142" s="1025"/>
      <c r="AC142" s="1026"/>
      <c r="AD142" s="1022" t="s">
        <v>71</v>
      </c>
      <c r="AE142" s="693"/>
      <c r="AF142" s="693"/>
      <c r="AG142" s="693"/>
      <c r="AH142" s="693"/>
      <c r="AI142" s="1023" t="s">
        <v>127</v>
      </c>
      <c r="AJ142" s="530"/>
      <c r="AK142" s="530"/>
      <c r="AL142" s="530"/>
      <c r="AM142" s="530"/>
      <c r="AN142" s="530"/>
      <c r="AO142" s="530"/>
      <c r="AP142" s="530"/>
      <c r="AQ142" s="530"/>
      <c r="AR142" s="530"/>
      <c r="AS142" s="530"/>
      <c r="AT142" s="530"/>
      <c r="AU142" s="554"/>
      <c r="AV142" s="1024" t="s">
        <v>128</v>
      </c>
      <c r="AW142" s="1025"/>
      <c r="AX142" s="1025"/>
      <c r="AY142" s="1027"/>
    </row>
    <row r="143" spans="2:51" ht="33.9" customHeight="1">
      <c r="B143" s="678"/>
      <c r="C143" s="679"/>
      <c r="D143" s="679"/>
      <c r="E143" s="679"/>
      <c r="F143" s="679"/>
      <c r="G143" s="680"/>
      <c r="H143" s="1729" t="s">
        <v>551</v>
      </c>
      <c r="I143" s="1652"/>
      <c r="J143" s="1652"/>
      <c r="K143" s="1652"/>
      <c r="L143" s="1653"/>
      <c r="M143" s="1031" t="s">
        <v>552</v>
      </c>
      <c r="N143" s="1730"/>
      <c r="O143" s="1730"/>
      <c r="P143" s="1730"/>
      <c r="Q143" s="1730"/>
      <c r="R143" s="1730"/>
      <c r="S143" s="1730"/>
      <c r="T143" s="1730"/>
      <c r="U143" s="1730"/>
      <c r="V143" s="1730"/>
      <c r="W143" s="1730"/>
      <c r="X143" s="1730"/>
      <c r="Y143" s="1731"/>
      <c r="Z143" s="1732">
        <v>5025</v>
      </c>
      <c r="AA143" s="1733"/>
      <c r="AB143" s="1733"/>
      <c r="AC143" s="1734"/>
      <c r="AD143" s="1729"/>
      <c r="AE143" s="1652"/>
      <c r="AF143" s="1652"/>
      <c r="AG143" s="1652"/>
      <c r="AH143" s="1653"/>
      <c r="AI143" s="1031"/>
      <c r="AJ143" s="1730"/>
      <c r="AK143" s="1730"/>
      <c r="AL143" s="1730"/>
      <c r="AM143" s="1730"/>
      <c r="AN143" s="1730"/>
      <c r="AO143" s="1730"/>
      <c r="AP143" s="1730"/>
      <c r="AQ143" s="1730"/>
      <c r="AR143" s="1730"/>
      <c r="AS143" s="1730"/>
      <c r="AT143" s="1730"/>
      <c r="AU143" s="1731"/>
      <c r="AV143" s="1732"/>
      <c r="AW143" s="1733"/>
      <c r="AX143" s="1733"/>
      <c r="AY143" s="1735"/>
    </row>
    <row r="144" spans="2:51" ht="24.75" customHeight="1">
      <c r="B144" s="678"/>
      <c r="C144" s="679"/>
      <c r="D144" s="679"/>
      <c r="E144" s="679"/>
      <c r="F144" s="679"/>
      <c r="G144" s="680"/>
      <c r="H144" s="1736"/>
      <c r="I144" s="1655"/>
      <c r="J144" s="1655"/>
      <c r="K144" s="1655"/>
      <c r="L144" s="1656"/>
      <c r="M144" s="1039"/>
      <c r="N144" s="1737"/>
      <c r="O144" s="1737"/>
      <c r="P144" s="1737"/>
      <c r="Q144" s="1737"/>
      <c r="R144" s="1737"/>
      <c r="S144" s="1737"/>
      <c r="T144" s="1737"/>
      <c r="U144" s="1737"/>
      <c r="V144" s="1737"/>
      <c r="W144" s="1737"/>
      <c r="X144" s="1737"/>
      <c r="Y144" s="1738"/>
      <c r="Z144" s="1739"/>
      <c r="AA144" s="1740"/>
      <c r="AB144" s="1740"/>
      <c r="AC144" s="1741"/>
      <c r="AD144" s="1736"/>
      <c r="AE144" s="1655"/>
      <c r="AF144" s="1655"/>
      <c r="AG144" s="1655"/>
      <c r="AH144" s="1656"/>
      <c r="AI144" s="1039"/>
      <c r="AJ144" s="1737"/>
      <c r="AK144" s="1737"/>
      <c r="AL144" s="1737"/>
      <c r="AM144" s="1737"/>
      <c r="AN144" s="1737"/>
      <c r="AO144" s="1737"/>
      <c r="AP144" s="1737"/>
      <c r="AQ144" s="1737"/>
      <c r="AR144" s="1737"/>
      <c r="AS144" s="1737"/>
      <c r="AT144" s="1737"/>
      <c r="AU144" s="1738"/>
      <c r="AV144" s="1739"/>
      <c r="AW144" s="1740"/>
      <c r="AX144" s="1740"/>
      <c r="AY144" s="1742"/>
    </row>
    <row r="145" spans="2:51" ht="24.75" customHeight="1">
      <c r="B145" s="678"/>
      <c r="C145" s="679"/>
      <c r="D145" s="679"/>
      <c r="E145" s="679"/>
      <c r="F145" s="679"/>
      <c r="G145" s="680"/>
      <c r="H145" s="1736"/>
      <c r="I145" s="1655"/>
      <c r="J145" s="1655"/>
      <c r="K145" s="1655"/>
      <c r="L145" s="1656"/>
      <c r="M145" s="1039"/>
      <c r="N145" s="1737"/>
      <c r="O145" s="1737"/>
      <c r="P145" s="1737"/>
      <c r="Q145" s="1737"/>
      <c r="R145" s="1737"/>
      <c r="S145" s="1737"/>
      <c r="T145" s="1737"/>
      <c r="U145" s="1737"/>
      <c r="V145" s="1737"/>
      <c r="W145" s="1737"/>
      <c r="X145" s="1737"/>
      <c r="Y145" s="1738"/>
      <c r="Z145" s="1739"/>
      <c r="AA145" s="1740"/>
      <c r="AB145" s="1740"/>
      <c r="AC145" s="1741"/>
      <c r="AD145" s="1736"/>
      <c r="AE145" s="1655"/>
      <c r="AF145" s="1655"/>
      <c r="AG145" s="1655"/>
      <c r="AH145" s="1656"/>
      <c r="AI145" s="1039"/>
      <c r="AJ145" s="1737"/>
      <c r="AK145" s="1737"/>
      <c r="AL145" s="1737"/>
      <c r="AM145" s="1737"/>
      <c r="AN145" s="1737"/>
      <c r="AO145" s="1737"/>
      <c r="AP145" s="1737"/>
      <c r="AQ145" s="1737"/>
      <c r="AR145" s="1737"/>
      <c r="AS145" s="1737"/>
      <c r="AT145" s="1737"/>
      <c r="AU145" s="1738"/>
      <c r="AV145" s="1739"/>
      <c r="AW145" s="1740"/>
      <c r="AX145" s="1740"/>
      <c r="AY145" s="1742"/>
    </row>
    <row r="146" spans="2:51" ht="24.75" customHeight="1">
      <c r="B146" s="678"/>
      <c r="C146" s="679"/>
      <c r="D146" s="679"/>
      <c r="E146" s="679"/>
      <c r="F146" s="679"/>
      <c r="G146" s="680"/>
      <c r="H146" s="1736"/>
      <c r="I146" s="1655"/>
      <c r="J146" s="1655"/>
      <c r="K146" s="1655"/>
      <c r="L146" s="1656"/>
      <c r="M146" s="1039"/>
      <c r="N146" s="1737"/>
      <c r="O146" s="1737"/>
      <c r="P146" s="1737"/>
      <c r="Q146" s="1737"/>
      <c r="R146" s="1737"/>
      <c r="S146" s="1737"/>
      <c r="T146" s="1737"/>
      <c r="U146" s="1737"/>
      <c r="V146" s="1737"/>
      <c r="W146" s="1737"/>
      <c r="X146" s="1737"/>
      <c r="Y146" s="1738"/>
      <c r="Z146" s="1739"/>
      <c r="AA146" s="1740"/>
      <c r="AB146" s="1740"/>
      <c r="AC146" s="1741"/>
      <c r="AD146" s="1736"/>
      <c r="AE146" s="1655"/>
      <c r="AF146" s="1655"/>
      <c r="AG146" s="1655"/>
      <c r="AH146" s="1656"/>
      <c r="AI146" s="1039"/>
      <c r="AJ146" s="1737"/>
      <c r="AK146" s="1737"/>
      <c r="AL146" s="1737"/>
      <c r="AM146" s="1737"/>
      <c r="AN146" s="1737"/>
      <c r="AO146" s="1737"/>
      <c r="AP146" s="1737"/>
      <c r="AQ146" s="1737"/>
      <c r="AR146" s="1737"/>
      <c r="AS146" s="1737"/>
      <c r="AT146" s="1737"/>
      <c r="AU146" s="1738"/>
      <c r="AV146" s="1739"/>
      <c r="AW146" s="1740"/>
      <c r="AX146" s="1740"/>
      <c r="AY146" s="1742"/>
    </row>
    <row r="147" spans="2:51" ht="24.75" customHeight="1">
      <c r="B147" s="678"/>
      <c r="C147" s="679"/>
      <c r="D147" s="679"/>
      <c r="E147" s="679"/>
      <c r="F147" s="679"/>
      <c r="G147" s="680"/>
      <c r="H147" s="1736"/>
      <c r="I147" s="1655"/>
      <c r="J147" s="1655"/>
      <c r="K147" s="1655"/>
      <c r="L147" s="1656"/>
      <c r="M147" s="1039"/>
      <c r="N147" s="1737"/>
      <c r="O147" s="1737"/>
      <c r="P147" s="1737"/>
      <c r="Q147" s="1737"/>
      <c r="R147" s="1737"/>
      <c r="S147" s="1737"/>
      <c r="T147" s="1737"/>
      <c r="U147" s="1737"/>
      <c r="V147" s="1737"/>
      <c r="W147" s="1737"/>
      <c r="X147" s="1737"/>
      <c r="Y147" s="1738"/>
      <c r="Z147" s="1739"/>
      <c r="AA147" s="1740"/>
      <c r="AB147" s="1740"/>
      <c r="AC147" s="1740"/>
      <c r="AD147" s="1736"/>
      <c r="AE147" s="1655"/>
      <c r="AF147" s="1655"/>
      <c r="AG147" s="1655"/>
      <c r="AH147" s="1656"/>
      <c r="AI147" s="1039"/>
      <c r="AJ147" s="1737"/>
      <c r="AK147" s="1737"/>
      <c r="AL147" s="1737"/>
      <c r="AM147" s="1737"/>
      <c r="AN147" s="1737"/>
      <c r="AO147" s="1737"/>
      <c r="AP147" s="1737"/>
      <c r="AQ147" s="1737"/>
      <c r="AR147" s="1737"/>
      <c r="AS147" s="1737"/>
      <c r="AT147" s="1737"/>
      <c r="AU147" s="1738"/>
      <c r="AV147" s="1739"/>
      <c r="AW147" s="1740"/>
      <c r="AX147" s="1740"/>
      <c r="AY147" s="1742"/>
    </row>
    <row r="148" spans="2:51" ht="24.75" customHeight="1">
      <c r="B148" s="678"/>
      <c r="C148" s="679"/>
      <c r="D148" s="679"/>
      <c r="E148" s="679"/>
      <c r="F148" s="679"/>
      <c r="G148" s="680"/>
      <c r="H148" s="1736"/>
      <c r="I148" s="1655"/>
      <c r="J148" s="1655"/>
      <c r="K148" s="1655"/>
      <c r="L148" s="1656"/>
      <c r="M148" s="1039"/>
      <c r="N148" s="1737"/>
      <c r="O148" s="1737"/>
      <c r="P148" s="1737"/>
      <c r="Q148" s="1737"/>
      <c r="R148" s="1737"/>
      <c r="S148" s="1737"/>
      <c r="T148" s="1737"/>
      <c r="U148" s="1737"/>
      <c r="V148" s="1737"/>
      <c r="W148" s="1737"/>
      <c r="X148" s="1737"/>
      <c r="Y148" s="1738"/>
      <c r="Z148" s="1739"/>
      <c r="AA148" s="1740"/>
      <c r="AB148" s="1740"/>
      <c r="AC148" s="1740"/>
      <c r="AD148" s="1736"/>
      <c r="AE148" s="1655"/>
      <c r="AF148" s="1655"/>
      <c r="AG148" s="1655"/>
      <c r="AH148" s="1656"/>
      <c r="AI148" s="1039"/>
      <c r="AJ148" s="1737"/>
      <c r="AK148" s="1737"/>
      <c r="AL148" s="1737"/>
      <c r="AM148" s="1737"/>
      <c r="AN148" s="1737"/>
      <c r="AO148" s="1737"/>
      <c r="AP148" s="1737"/>
      <c r="AQ148" s="1737"/>
      <c r="AR148" s="1737"/>
      <c r="AS148" s="1737"/>
      <c r="AT148" s="1737"/>
      <c r="AU148" s="1738"/>
      <c r="AV148" s="1739"/>
      <c r="AW148" s="1740"/>
      <c r="AX148" s="1740"/>
      <c r="AY148" s="1742"/>
    </row>
    <row r="149" spans="2:51" ht="24.75" customHeight="1">
      <c r="B149" s="678"/>
      <c r="C149" s="679"/>
      <c r="D149" s="679"/>
      <c r="E149" s="679"/>
      <c r="F149" s="679"/>
      <c r="G149" s="680"/>
      <c r="H149" s="1736"/>
      <c r="I149" s="1655"/>
      <c r="J149" s="1655"/>
      <c r="K149" s="1655"/>
      <c r="L149" s="1656"/>
      <c r="M149" s="1039"/>
      <c r="N149" s="1737"/>
      <c r="O149" s="1737"/>
      <c r="P149" s="1737"/>
      <c r="Q149" s="1737"/>
      <c r="R149" s="1737"/>
      <c r="S149" s="1737"/>
      <c r="T149" s="1737"/>
      <c r="U149" s="1737"/>
      <c r="V149" s="1737"/>
      <c r="W149" s="1737"/>
      <c r="X149" s="1737"/>
      <c r="Y149" s="1738"/>
      <c r="Z149" s="1739"/>
      <c r="AA149" s="1740"/>
      <c r="AB149" s="1740"/>
      <c r="AC149" s="1740"/>
      <c r="AD149" s="1736"/>
      <c r="AE149" s="1655"/>
      <c r="AF149" s="1655"/>
      <c r="AG149" s="1655"/>
      <c r="AH149" s="1656"/>
      <c r="AI149" s="1039"/>
      <c r="AJ149" s="1737"/>
      <c r="AK149" s="1737"/>
      <c r="AL149" s="1737"/>
      <c r="AM149" s="1737"/>
      <c r="AN149" s="1737"/>
      <c r="AO149" s="1737"/>
      <c r="AP149" s="1737"/>
      <c r="AQ149" s="1737"/>
      <c r="AR149" s="1737"/>
      <c r="AS149" s="1737"/>
      <c r="AT149" s="1737"/>
      <c r="AU149" s="1738"/>
      <c r="AV149" s="1739"/>
      <c r="AW149" s="1740"/>
      <c r="AX149" s="1740"/>
      <c r="AY149" s="1742"/>
    </row>
    <row r="150" spans="2:51" ht="24.75" customHeight="1">
      <c r="B150" s="678"/>
      <c r="C150" s="679"/>
      <c r="D150" s="679"/>
      <c r="E150" s="679"/>
      <c r="F150" s="679"/>
      <c r="G150" s="680"/>
      <c r="H150" s="1743"/>
      <c r="I150" s="1647"/>
      <c r="J150" s="1647"/>
      <c r="K150" s="1647"/>
      <c r="L150" s="1648"/>
      <c r="M150" s="1047"/>
      <c r="N150" s="1744"/>
      <c r="O150" s="1744"/>
      <c r="P150" s="1744"/>
      <c r="Q150" s="1744"/>
      <c r="R150" s="1744"/>
      <c r="S150" s="1744"/>
      <c r="T150" s="1744"/>
      <c r="U150" s="1744"/>
      <c r="V150" s="1744"/>
      <c r="W150" s="1744"/>
      <c r="X150" s="1744"/>
      <c r="Y150" s="1745"/>
      <c r="Z150" s="1746"/>
      <c r="AA150" s="1747"/>
      <c r="AB150" s="1747"/>
      <c r="AC150" s="1747"/>
      <c r="AD150" s="1743"/>
      <c r="AE150" s="1647"/>
      <c r="AF150" s="1647"/>
      <c r="AG150" s="1647"/>
      <c r="AH150" s="1648"/>
      <c r="AI150" s="1047"/>
      <c r="AJ150" s="1744"/>
      <c r="AK150" s="1744"/>
      <c r="AL150" s="1744"/>
      <c r="AM150" s="1744"/>
      <c r="AN150" s="1744"/>
      <c r="AO150" s="1744"/>
      <c r="AP150" s="1744"/>
      <c r="AQ150" s="1744"/>
      <c r="AR150" s="1744"/>
      <c r="AS150" s="1744"/>
      <c r="AT150" s="1744"/>
      <c r="AU150" s="1745"/>
      <c r="AV150" s="1746"/>
      <c r="AW150" s="1747"/>
      <c r="AX150" s="1747"/>
      <c r="AY150" s="1748"/>
    </row>
    <row r="151" spans="2:51" ht="24.75" customHeight="1">
      <c r="B151" s="678"/>
      <c r="C151" s="679"/>
      <c r="D151" s="679"/>
      <c r="E151" s="679"/>
      <c r="F151" s="679"/>
      <c r="G151" s="680"/>
      <c r="H151" s="1749" t="s">
        <v>39</v>
      </c>
      <c r="I151" s="1552"/>
      <c r="J151" s="1552"/>
      <c r="K151" s="1552"/>
      <c r="L151" s="1552"/>
      <c r="M151" s="1054"/>
      <c r="N151" s="1750"/>
      <c r="O151" s="1750"/>
      <c r="P151" s="1750"/>
      <c r="Q151" s="1750"/>
      <c r="R151" s="1750"/>
      <c r="S151" s="1750"/>
      <c r="T151" s="1750"/>
      <c r="U151" s="1750"/>
      <c r="V151" s="1750"/>
      <c r="W151" s="1750"/>
      <c r="X151" s="1750"/>
      <c r="Y151" s="1751"/>
      <c r="Z151" s="1752">
        <f>SUM(Z143:AC150)</f>
        <v>5025</v>
      </c>
      <c r="AA151" s="1753"/>
      <c r="AB151" s="1753"/>
      <c r="AC151" s="1754"/>
      <c r="AD151" s="1749" t="s">
        <v>39</v>
      </c>
      <c r="AE151" s="1552"/>
      <c r="AF151" s="1552"/>
      <c r="AG151" s="1552"/>
      <c r="AH151" s="1552"/>
      <c r="AI151" s="1054"/>
      <c r="AJ151" s="1750"/>
      <c r="AK151" s="1750"/>
      <c r="AL151" s="1750"/>
      <c r="AM151" s="1750"/>
      <c r="AN151" s="1750"/>
      <c r="AO151" s="1750"/>
      <c r="AP151" s="1750"/>
      <c r="AQ151" s="1750"/>
      <c r="AR151" s="1750"/>
      <c r="AS151" s="1750"/>
      <c r="AT151" s="1750"/>
      <c r="AU151" s="1751"/>
      <c r="AV151" s="1752">
        <f>SUM(AV143:AY150)</f>
        <v>0</v>
      </c>
      <c r="AW151" s="1753"/>
      <c r="AX151" s="1753"/>
      <c r="AY151" s="1755"/>
    </row>
    <row r="152" spans="2:51" ht="25.2" customHeight="1">
      <c r="B152" s="678"/>
      <c r="C152" s="679"/>
      <c r="D152" s="679"/>
      <c r="E152" s="679"/>
      <c r="F152" s="679"/>
      <c r="G152" s="680"/>
      <c r="H152" s="1059" t="s">
        <v>553</v>
      </c>
      <c r="I152" s="1060"/>
      <c r="J152" s="1060"/>
      <c r="K152" s="1060"/>
      <c r="L152" s="1060"/>
      <c r="M152" s="1060"/>
      <c r="N152" s="1060"/>
      <c r="O152" s="1060"/>
      <c r="P152" s="1060"/>
      <c r="Q152" s="1060"/>
      <c r="R152" s="1060"/>
      <c r="S152" s="1060"/>
      <c r="T152" s="1060"/>
      <c r="U152" s="1060"/>
      <c r="V152" s="1060"/>
      <c r="W152" s="1060"/>
      <c r="X152" s="1060"/>
      <c r="Y152" s="1060"/>
      <c r="Z152" s="1060"/>
      <c r="AA152" s="1060"/>
      <c r="AB152" s="1060"/>
      <c r="AC152" s="1061"/>
      <c r="AD152" s="1059" t="s">
        <v>136</v>
      </c>
      <c r="AE152" s="1060"/>
      <c r="AF152" s="1060"/>
      <c r="AG152" s="1060"/>
      <c r="AH152" s="1060"/>
      <c r="AI152" s="1060"/>
      <c r="AJ152" s="1060"/>
      <c r="AK152" s="1060"/>
      <c r="AL152" s="1060"/>
      <c r="AM152" s="1060"/>
      <c r="AN152" s="1060"/>
      <c r="AO152" s="1060"/>
      <c r="AP152" s="1060"/>
      <c r="AQ152" s="1060"/>
      <c r="AR152" s="1060"/>
      <c r="AS152" s="1060"/>
      <c r="AT152" s="1060"/>
      <c r="AU152" s="1060"/>
      <c r="AV152" s="1060"/>
      <c r="AW152" s="1060"/>
      <c r="AX152" s="1060"/>
      <c r="AY152" s="1062"/>
    </row>
    <row r="153" spans="2:51" ht="25.55" customHeight="1">
      <c r="B153" s="678"/>
      <c r="C153" s="679"/>
      <c r="D153" s="679"/>
      <c r="E153" s="679"/>
      <c r="F153" s="679"/>
      <c r="G153" s="680"/>
      <c r="H153" s="1022" t="s">
        <v>71</v>
      </c>
      <c r="I153" s="693"/>
      <c r="J153" s="693"/>
      <c r="K153" s="693"/>
      <c r="L153" s="693"/>
      <c r="M153" s="1023" t="s">
        <v>127</v>
      </c>
      <c r="N153" s="530"/>
      <c r="O153" s="530"/>
      <c r="P153" s="530"/>
      <c r="Q153" s="530"/>
      <c r="R153" s="530"/>
      <c r="S153" s="530"/>
      <c r="T153" s="530"/>
      <c r="U153" s="530"/>
      <c r="V153" s="530"/>
      <c r="W153" s="530"/>
      <c r="X153" s="530"/>
      <c r="Y153" s="554"/>
      <c r="Z153" s="1024" t="s">
        <v>128</v>
      </c>
      <c r="AA153" s="1025"/>
      <c r="AB153" s="1025"/>
      <c r="AC153" s="1026"/>
      <c r="AD153" s="1022" t="s">
        <v>71</v>
      </c>
      <c r="AE153" s="693"/>
      <c r="AF153" s="693"/>
      <c r="AG153" s="693"/>
      <c r="AH153" s="693"/>
      <c r="AI153" s="1023" t="s">
        <v>127</v>
      </c>
      <c r="AJ153" s="530"/>
      <c r="AK153" s="530"/>
      <c r="AL153" s="530"/>
      <c r="AM153" s="530"/>
      <c r="AN153" s="530"/>
      <c r="AO153" s="530"/>
      <c r="AP153" s="530"/>
      <c r="AQ153" s="530"/>
      <c r="AR153" s="530"/>
      <c r="AS153" s="530"/>
      <c r="AT153" s="530"/>
      <c r="AU153" s="554"/>
      <c r="AV153" s="1024" t="s">
        <v>128</v>
      </c>
      <c r="AW153" s="1025"/>
      <c r="AX153" s="1025"/>
      <c r="AY153" s="1027"/>
    </row>
    <row r="154" spans="2:51" ht="24.75" customHeight="1">
      <c r="B154" s="678"/>
      <c r="C154" s="679"/>
      <c r="D154" s="679"/>
      <c r="E154" s="679"/>
      <c r="F154" s="679"/>
      <c r="G154" s="680"/>
      <c r="H154" s="1599" t="s">
        <v>551</v>
      </c>
      <c r="I154" s="1756"/>
      <c r="J154" s="1756"/>
      <c r="K154" s="1756"/>
      <c r="L154" s="1757"/>
      <c r="M154" s="1758" t="s">
        <v>554</v>
      </c>
      <c r="N154" s="1759"/>
      <c r="O154" s="1759"/>
      <c r="P154" s="1759"/>
      <c r="Q154" s="1759"/>
      <c r="R154" s="1759"/>
      <c r="S154" s="1759"/>
      <c r="T154" s="1759"/>
      <c r="U154" s="1759"/>
      <c r="V154" s="1759"/>
      <c r="W154" s="1759"/>
      <c r="X154" s="1759"/>
      <c r="Y154" s="1760"/>
      <c r="Z154" s="1761">
        <v>3131</v>
      </c>
      <c r="AA154" s="1762"/>
      <c r="AB154" s="1762"/>
      <c r="AC154" s="1763"/>
      <c r="AD154" s="1729"/>
      <c r="AE154" s="1652"/>
      <c r="AF154" s="1652"/>
      <c r="AG154" s="1652"/>
      <c r="AH154" s="1653"/>
      <c r="AI154" s="1031"/>
      <c r="AJ154" s="1730"/>
      <c r="AK154" s="1730"/>
      <c r="AL154" s="1730"/>
      <c r="AM154" s="1730"/>
      <c r="AN154" s="1730"/>
      <c r="AO154" s="1730"/>
      <c r="AP154" s="1730"/>
      <c r="AQ154" s="1730"/>
      <c r="AR154" s="1730"/>
      <c r="AS154" s="1730"/>
      <c r="AT154" s="1730"/>
      <c r="AU154" s="1731"/>
      <c r="AV154" s="1732"/>
      <c r="AW154" s="1733"/>
      <c r="AX154" s="1733"/>
      <c r="AY154" s="1735"/>
    </row>
    <row r="155" spans="2:51" ht="24.75" customHeight="1">
      <c r="B155" s="678"/>
      <c r="C155" s="679"/>
      <c r="D155" s="679"/>
      <c r="E155" s="679"/>
      <c r="F155" s="679"/>
      <c r="G155" s="680"/>
      <c r="H155" s="1764"/>
      <c r="I155" s="1661"/>
      <c r="J155" s="1661"/>
      <c r="K155" s="1661"/>
      <c r="L155" s="1662"/>
      <c r="M155" s="1765"/>
      <c r="N155" s="1766"/>
      <c r="O155" s="1766"/>
      <c r="P155" s="1766"/>
      <c r="Q155" s="1766"/>
      <c r="R155" s="1766"/>
      <c r="S155" s="1766"/>
      <c r="T155" s="1766"/>
      <c r="U155" s="1766"/>
      <c r="V155" s="1766"/>
      <c r="W155" s="1766"/>
      <c r="X155" s="1766"/>
      <c r="Y155" s="1767"/>
      <c r="Z155" s="1768"/>
      <c r="AA155" s="1769"/>
      <c r="AB155" s="1769"/>
      <c r="AC155" s="1770"/>
      <c r="AD155" s="1736"/>
      <c r="AE155" s="1655"/>
      <c r="AF155" s="1655"/>
      <c r="AG155" s="1655"/>
      <c r="AH155" s="1656"/>
      <c r="AI155" s="1039"/>
      <c r="AJ155" s="1737"/>
      <c r="AK155" s="1737"/>
      <c r="AL155" s="1737"/>
      <c r="AM155" s="1737"/>
      <c r="AN155" s="1737"/>
      <c r="AO155" s="1737"/>
      <c r="AP155" s="1737"/>
      <c r="AQ155" s="1737"/>
      <c r="AR155" s="1737"/>
      <c r="AS155" s="1737"/>
      <c r="AT155" s="1737"/>
      <c r="AU155" s="1738"/>
      <c r="AV155" s="1739"/>
      <c r="AW155" s="1740"/>
      <c r="AX155" s="1740"/>
      <c r="AY155" s="1742"/>
    </row>
    <row r="156" spans="2:51" ht="24.75" customHeight="1">
      <c r="B156" s="678"/>
      <c r="C156" s="679"/>
      <c r="D156" s="679"/>
      <c r="E156" s="679"/>
      <c r="F156" s="679"/>
      <c r="G156" s="680"/>
      <c r="H156" s="1736"/>
      <c r="I156" s="1655"/>
      <c r="J156" s="1655"/>
      <c r="K156" s="1655"/>
      <c r="L156" s="1656"/>
      <c r="M156" s="1039"/>
      <c r="N156" s="1737"/>
      <c r="O156" s="1737"/>
      <c r="P156" s="1737"/>
      <c r="Q156" s="1737"/>
      <c r="R156" s="1737"/>
      <c r="S156" s="1737"/>
      <c r="T156" s="1737"/>
      <c r="U156" s="1737"/>
      <c r="V156" s="1737"/>
      <c r="W156" s="1737"/>
      <c r="X156" s="1737"/>
      <c r="Y156" s="1738"/>
      <c r="Z156" s="1739"/>
      <c r="AA156" s="1740"/>
      <c r="AB156" s="1740"/>
      <c r="AC156" s="1741"/>
      <c r="AD156" s="1736"/>
      <c r="AE156" s="1655"/>
      <c r="AF156" s="1655"/>
      <c r="AG156" s="1655"/>
      <c r="AH156" s="1656"/>
      <c r="AI156" s="1039"/>
      <c r="AJ156" s="1737"/>
      <c r="AK156" s="1737"/>
      <c r="AL156" s="1737"/>
      <c r="AM156" s="1737"/>
      <c r="AN156" s="1737"/>
      <c r="AO156" s="1737"/>
      <c r="AP156" s="1737"/>
      <c r="AQ156" s="1737"/>
      <c r="AR156" s="1737"/>
      <c r="AS156" s="1737"/>
      <c r="AT156" s="1737"/>
      <c r="AU156" s="1738"/>
      <c r="AV156" s="1739"/>
      <c r="AW156" s="1740"/>
      <c r="AX156" s="1740"/>
      <c r="AY156" s="1742"/>
    </row>
    <row r="157" spans="2:51" ht="24.75" customHeight="1">
      <c r="B157" s="678"/>
      <c r="C157" s="679"/>
      <c r="D157" s="679"/>
      <c r="E157" s="679"/>
      <c r="F157" s="679"/>
      <c r="G157" s="680"/>
      <c r="H157" s="1736"/>
      <c r="I157" s="1655"/>
      <c r="J157" s="1655"/>
      <c r="K157" s="1655"/>
      <c r="L157" s="1656"/>
      <c r="M157" s="1039"/>
      <c r="N157" s="1737"/>
      <c r="O157" s="1737"/>
      <c r="P157" s="1737"/>
      <c r="Q157" s="1737"/>
      <c r="R157" s="1737"/>
      <c r="S157" s="1737"/>
      <c r="T157" s="1737"/>
      <c r="U157" s="1737"/>
      <c r="V157" s="1737"/>
      <c r="W157" s="1737"/>
      <c r="X157" s="1737"/>
      <c r="Y157" s="1738"/>
      <c r="Z157" s="1739"/>
      <c r="AA157" s="1740"/>
      <c r="AB157" s="1740"/>
      <c r="AC157" s="1741"/>
      <c r="AD157" s="1736"/>
      <c r="AE157" s="1655"/>
      <c r="AF157" s="1655"/>
      <c r="AG157" s="1655"/>
      <c r="AH157" s="1656"/>
      <c r="AI157" s="1039"/>
      <c r="AJ157" s="1737"/>
      <c r="AK157" s="1737"/>
      <c r="AL157" s="1737"/>
      <c r="AM157" s="1737"/>
      <c r="AN157" s="1737"/>
      <c r="AO157" s="1737"/>
      <c r="AP157" s="1737"/>
      <c r="AQ157" s="1737"/>
      <c r="AR157" s="1737"/>
      <c r="AS157" s="1737"/>
      <c r="AT157" s="1737"/>
      <c r="AU157" s="1738"/>
      <c r="AV157" s="1739"/>
      <c r="AW157" s="1740"/>
      <c r="AX157" s="1740"/>
      <c r="AY157" s="1742"/>
    </row>
    <row r="158" spans="2:51" ht="24.75" customHeight="1">
      <c r="B158" s="678"/>
      <c r="C158" s="679"/>
      <c r="D158" s="679"/>
      <c r="E158" s="679"/>
      <c r="F158" s="679"/>
      <c r="G158" s="680"/>
      <c r="H158" s="1736"/>
      <c r="I158" s="1655"/>
      <c r="J158" s="1655"/>
      <c r="K158" s="1655"/>
      <c r="L158" s="1656"/>
      <c r="M158" s="1039"/>
      <c r="N158" s="1737"/>
      <c r="O158" s="1737"/>
      <c r="P158" s="1737"/>
      <c r="Q158" s="1737"/>
      <c r="R158" s="1737"/>
      <c r="S158" s="1737"/>
      <c r="T158" s="1737"/>
      <c r="U158" s="1737"/>
      <c r="V158" s="1737"/>
      <c r="W158" s="1737"/>
      <c r="X158" s="1737"/>
      <c r="Y158" s="1738"/>
      <c r="Z158" s="1739"/>
      <c r="AA158" s="1740"/>
      <c r="AB158" s="1740"/>
      <c r="AC158" s="1740"/>
      <c r="AD158" s="1736"/>
      <c r="AE158" s="1655"/>
      <c r="AF158" s="1655"/>
      <c r="AG158" s="1655"/>
      <c r="AH158" s="1656"/>
      <c r="AI158" s="1039"/>
      <c r="AJ158" s="1737"/>
      <c r="AK158" s="1737"/>
      <c r="AL158" s="1737"/>
      <c r="AM158" s="1737"/>
      <c r="AN158" s="1737"/>
      <c r="AO158" s="1737"/>
      <c r="AP158" s="1737"/>
      <c r="AQ158" s="1737"/>
      <c r="AR158" s="1737"/>
      <c r="AS158" s="1737"/>
      <c r="AT158" s="1737"/>
      <c r="AU158" s="1738"/>
      <c r="AV158" s="1739"/>
      <c r="AW158" s="1740"/>
      <c r="AX158" s="1740"/>
      <c r="AY158" s="1742"/>
    </row>
    <row r="159" spans="2:51" ht="24.75" customHeight="1">
      <c r="B159" s="678"/>
      <c r="C159" s="679"/>
      <c r="D159" s="679"/>
      <c r="E159" s="679"/>
      <c r="F159" s="679"/>
      <c r="G159" s="680"/>
      <c r="H159" s="1736"/>
      <c r="I159" s="1655"/>
      <c r="J159" s="1655"/>
      <c r="K159" s="1655"/>
      <c r="L159" s="1656"/>
      <c r="M159" s="1039"/>
      <c r="N159" s="1737"/>
      <c r="O159" s="1737"/>
      <c r="P159" s="1737"/>
      <c r="Q159" s="1737"/>
      <c r="R159" s="1737"/>
      <c r="S159" s="1737"/>
      <c r="T159" s="1737"/>
      <c r="U159" s="1737"/>
      <c r="V159" s="1737"/>
      <c r="W159" s="1737"/>
      <c r="X159" s="1737"/>
      <c r="Y159" s="1738"/>
      <c r="Z159" s="1739"/>
      <c r="AA159" s="1740"/>
      <c r="AB159" s="1740"/>
      <c r="AC159" s="1740"/>
      <c r="AD159" s="1736"/>
      <c r="AE159" s="1655"/>
      <c r="AF159" s="1655"/>
      <c r="AG159" s="1655"/>
      <c r="AH159" s="1656"/>
      <c r="AI159" s="1039"/>
      <c r="AJ159" s="1737"/>
      <c r="AK159" s="1737"/>
      <c r="AL159" s="1737"/>
      <c r="AM159" s="1737"/>
      <c r="AN159" s="1737"/>
      <c r="AO159" s="1737"/>
      <c r="AP159" s="1737"/>
      <c r="AQ159" s="1737"/>
      <c r="AR159" s="1737"/>
      <c r="AS159" s="1737"/>
      <c r="AT159" s="1737"/>
      <c r="AU159" s="1738"/>
      <c r="AV159" s="1739"/>
      <c r="AW159" s="1740"/>
      <c r="AX159" s="1740"/>
      <c r="AY159" s="1742"/>
    </row>
    <row r="160" spans="2:51" ht="24.75" customHeight="1">
      <c r="B160" s="678"/>
      <c r="C160" s="679"/>
      <c r="D160" s="679"/>
      <c r="E160" s="679"/>
      <c r="F160" s="679"/>
      <c r="G160" s="680"/>
      <c r="H160" s="1736"/>
      <c r="I160" s="1655"/>
      <c r="J160" s="1655"/>
      <c r="K160" s="1655"/>
      <c r="L160" s="1656"/>
      <c r="M160" s="1039"/>
      <c r="N160" s="1737"/>
      <c r="O160" s="1737"/>
      <c r="P160" s="1737"/>
      <c r="Q160" s="1737"/>
      <c r="R160" s="1737"/>
      <c r="S160" s="1737"/>
      <c r="T160" s="1737"/>
      <c r="U160" s="1737"/>
      <c r="V160" s="1737"/>
      <c r="W160" s="1737"/>
      <c r="X160" s="1737"/>
      <c r="Y160" s="1738"/>
      <c r="Z160" s="1739"/>
      <c r="AA160" s="1740"/>
      <c r="AB160" s="1740"/>
      <c r="AC160" s="1740"/>
      <c r="AD160" s="1736"/>
      <c r="AE160" s="1655"/>
      <c r="AF160" s="1655"/>
      <c r="AG160" s="1655"/>
      <c r="AH160" s="1656"/>
      <c r="AI160" s="1039"/>
      <c r="AJ160" s="1737"/>
      <c r="AK160" s="1737"/>
      <c r="AL160" s="1737"/>
      <c r="AM160" s="1737"/>
      <c r="AN160" s="1737"/>
      <c r="AO160" s="1737"/>
      <c r="AP160" s="1737"/>
      <c r="AQ160" s="1737"/>
      <c r="AR160" s="1737"/>
      <c r="AS160" s="1737"/>
      <c r="AT160" s="1737"/>
      <c r="AU160" s="1738"/>
      <c r="AV160" s="1739"/>
      <c r="AW160" s="1740"/>
      <c r="AX160" s="1740"/>
      <c r="AY160" s="1742"/>
    </row>
    <row r="161" spans="2:51" ht="24.75" customHeight="1">
      <c r="B161" s="678"/>
      <c r="C161" s="679"/>
      <c r="D161" s="679"/>
      <c r="E161" s="679"/>
      <c r="F161" s="679"/>
      <c r="G161" s="680"/>
      <c r="H161" s="1743"/>
      <c r="I161" s="1647"/>
      <c r="J161" s="1647"/>
      <c r="K161" s="1647"/>
      <c r="L161" s="1648"/>
      <c r="M161" s="1047"/>
      <c r="N161" s="1744"/>
      <c r="O161" s="1744"/>
      <c r="P161" s="1744"/>
      <c r="Q161" s="1744"/>
      <c r="R161" s="1744"/>
      <c r="S161" s="1744"/>
      <c r="T161" s="1744"/>
      <c r="U161" s="1744"/>
      <c r="V161" s="1744"/>
      <c r="W161" s="1744"/>
      <c r="X161" s="1744"/>
      <c r="Y161" s="1745"/>
      <c r="Z161" s="1746"/>
      <c r="AA161" s="1747"/>
      <c r="AB161" s="1747"/>
      <c r="AC161" s="1747"/>
      <c r="AD161" s="1743"/>
      <c r="AE161" s="1647"/>
      <c r="AF161" s="1647"/>
      <c r="AG161" s="1647"/>
      <c r="AH161" s="1648"/>
      <c r="AI161" s="1047"/>
      <c r="AJ161" s="1744"/>
      <c r="AK161" s="1744"/>
      <c r="AL161" s="1744"/>
      <c r="AM161" s="1744"/>
      <c r="AN161" s="1744"/>
      <c r="AO161" s="1744"/>
      <c r="AP161" s="1744"/>
      <c r="AQ161" s="1744"/>
      <c r="AR161" s="1744"/>
      <c r="AS161" s="1744"/>
      <c r="AT161" s="1744"/>
      <c r="AU161" s="1745"/>
      <c r="AV161" s="1746"/>
      <c r="AW161" s="1747"/>
      <c r="AX161" s="1747"/>
      <c r="AY161" s="1748"/>
    </row>
    <row r="162" spans="2:51" ht="24.75" customHeight="1">
      <c r="B162" s="678"/>
      <c r="C162" s="679"/>
      <c r="D162" s="679"/>
      <c r="E162" s="679"/>
      <c r="F162" s="679"/>
      <c r="G162" s="680"/>
      <c r="H162" s="1749" t="s">
        <v>39</v>
      </c>
      <c r="I162" s="1552"/>
      <c r="J162" s="1552"/>
      <c r="K162" s="1552"/>
      <c r="L162" s="1552"/>
      <c r="M162" s="1054"/>
      <c r="N162" s="1750"/>
      <c r="O162" s="1750"/>
      <c r="P162" s="1750"/>
      <c r="Q162" s="1750"/>
      <c r="R162" s="1750"/>
      <c r="S162" s="1750"/>
      <c r="T162" s="1750"/>
      <c r="U162" s="1750"/>
      <c r="V162" s="1750"/>
      <c r="W162" s="1750"/>
      <c r="X162" s="1750"/>
      <c r="Y162" s="1751"/>
      <c r="Z162" s="1752">
        <f>SUM(Z154:AC161)</f>
        <v>3131</v>
      </c>
      <c r="AA162" s="1753"/>
      <c r="AB162" s="1753"/>
      <c r="AC162" s="1754"/>
      <c r="AD162" s="1749" t="s">
        <v>39</v>
      </c>
      <c r="AE162" s="1552"/>
      <c r="AF162" s="1552"/>
      <c r="AG162" s="1552"/>
      <c r="AH162" s="1552"/>
      <c r="AI162" s="1054"/>
      <c r="AJ162" s="1750"/>
      <c r="AK162" s="1750"/>
      <c r="AL162" s="1750"/>
      <c r="AM162" s="1750"/>
      <c r="AN162" s="1750"/>
      <c r="AO162" s="1750"/>
      <c r="AP162" s="1750"/>
      <c r="AQ162" s="1750"/>
      <c r="AR162" s="1750"/>
      <c r="AS162" s="1750"/>
      <c r="AT162" s="1750"/>
      <c r="AU162" s="1751"/>
      <c r="AV162" s="1752">
        <f>SUM(AV154:AY161)</f>
        <v>0</v>
      </c>
      <c r="AW162" s="1753"/>
      <c r="AX162" s="1753"/>
      <c r="AY162" s="1755"/>
    </row>
    <row r="163" spans="2:51" ht="24.75" customHeight="1">
      <c r="B163" s="678"/>
      <c r="C163" s="679"/>
      <c r="D163" s="679"/>
      <c r="E163" s="679"/>
      <c r="F163" s="679"/>
      <c r="G163" s="680"/>
      <c r="H163" s="1059" t="s">
        <v>555</v>
      </c>
      <c r="I163" s="1060"/>
      <c r="J163" s="1060"/>
      <c r="K163" s="1060"/>
      <c r="L163" s="1060"/>
      <c r="M163" s="1060"/>
      <c r="N163" s="1060"/>
      <c r="O163" s="1060"/>
      <c r="P163" s="1060"/>
      <c r="Q163" s="1060"/>
      <c r="R163" s="1060"/>
      <c r="S163" s="1060"/>
      <c r="T163" s="1060"/>
      <c r="U163" s="1060"/>
      <c r="V163" s="1060"/>
      <c r="W163" s="1060"/>
      <c r="X163" s="1060"/>
      <c r="Y163" s="1060"/>
      <c r="Z163" s="1060"/>
      <c r="AA163" s="1060"/>
      <c r="AB163" s="1060"/>
      <c r="AC163" s="1061"/>
      <c r="AD163" s="1059" t="s">
        <v>140</v>
      </c>
      <c r="AE163" s="1060"/>
      <c r="AF163" s="1060"/>
      <c r="AG163" s="1060"/>
      <c r="AH163" s="1060"/>
      <c r="AI163" s="1060"/>
      <c r="AJ163" s="1060"/>
      <c r="AK163" s="1060"/>
      <c r="AL163" s="1060"/>
      <c r="AM163" s="1060"/>
      <c r="AN163" s="1060"/>
      <c r="AO163" s="1060"/>
      <c r="AP163" s="1060"/>
      <c r="AQ163" s="1060"/>
      <c r="AR163" s="1060"/>
      <c r="AS163" s="1060"/>
      <c r="AT163" s="1060"/>
      <c r="AU163" s="1060"/>
      <c r="AV163" s="1060"/>
      <c r="AW163" s="1060"/>
      <c r="AX163" s="1060"/>
      <c r="AY163" s="1062"/>
    </row>
    <row r="164" spans="2:51" ht="24.75" customHeight="1">
      <c r="B164" s="678"/>
      <c r="C164" s="679"/>
      <c r="D164" s="679"/>
      <c r="E164" s="679"/>
      <c r="F164" s="679"/>
      <c r="G164" s="680"/>
      <c r="H164" s="1022" t="s">
        <v>71</v>
      </c>
      <c r="I164" s="693"/>
      <c r="J164" s="693"/>
      <c r="K164" s="693"/>
      <c r="L164" s="693"/>
      <c r="M164" s="1023" t="s">
        <v>127</v>
      </c>
      <c r="N164" s="530"/>
      <c r="O164" s="530"/>
      <c r="P164" s="530"/>
      <c r="Q164" s="530"/>
      <c r="R164" s="530"/>
      <c r="S164" s="530"/>
      <c r="T164" s="530"/>
      <c r="U164" s="530"/>
      <c r="V164" s="530"/>
      <c r="W164" s="530"/>
      <c r="X164" s="530"/>
      <c r="Y164" s="554"/>
      <c r="Z164" s="1024" t="s">
        <v>128</v>
      </c>
      <c r="AA164" s="1025"/>
      <c r="AB164" s="1025"/>
      <c r="AC164" s="1026"/>
      <c r="AD164" s="1022" t="s">
        <v>71</v>
      </c>
      <c r="AE164" s="693"/>
      <c r="AF164" s="693"/>
      <c r="AG164" s="693"/>
      <c r="AH164" s="693"/>
      <c r="AI164" s="1023" t="s">
        <v>127</v>
      </c>
      <c r="AJ164" s="530"/>
      <c r="AK164" s="530"/>
      <c r="AL164" s="530"/>
      <c r="AM164" s="530"/>
      <c r="AN164" s="530"/>
      <c r="AO164" s="530"/>
      <c r="AP164" s="530"/>
      <c r="AQ164" s="530"/>
      <c r="AR164" s="530"/>
      <c r="AS164" s="530"/>
      <c r="AT164" s="530"/>
      <c r="AU164" s="554"/>
      <c r="AV164" s="1024" t="s">
        <v>128</v>
      </c>
      <c r="AW164" s="1025"/>
      <c r="AX164" s="1025"/>
      <c r="AY164" s="1027"/>
    </row>
    <row r="165" spans="2:51" ht="24.75" customHeight="1">
      <c r="B165" s="678"/>
      <c r="C165" s="679"/>
      <c r="D165" s="679"/>
      <c r="E165" s="679"/>
      <c r="F165" s="679"/>
      <c r="G165" s="680"/>
      <c r="H165" s="1729" t="s">
        <v>551</v>
      </c>
      <c r="I165" s="1652"/>
      <c r="J165" s="1652"/>
      <c r="K165" s="1652"/>
      <c r="L165" s="1653"/>
      <c r="M165" s="1031" t="s">
        <v>556</v>
      </c>
      <c r="N165" s="1730"/>
      <c r="O165" s="1730"/>
      <c r="P165" s="1730"/>
      <c r="Q165" s="1730"/>
      <c r="R165" s="1730"/>
      <c r="S165" s="1730"/>
      <c r="T165" s="1730"/>
      <c r="U165" s="1730"/>
      <c r="V165" s="1730"/>
      <c r="W165" s="1730"/>
      <c r="X165" s="1730"/>
      <c r="Y165" s="1731"/>
      <c r="Z165" s="1732">
        <v>509</v>
      </c>
      <c r="AA165" s="1733"/>
      <c r="AB165" s="1733"/>
      <c r="AC165" s="1734"/>
      <c r="AD165" s="1729"/>
      <c r="AE165" s="1652"/>
      <c r="AF165" s="1652"/>
      <c r="AG165" s="1652"/>
      <c r="AH165" s="1653"/>
      <c r="AI165" s="1031"/>
      <c r="AJ165" s="1730"/>
      <c r="AK165" s="1730"/>
      <c r="AL165" s="1730"/>
      <c r="AM165" s="1730"/>
      <c r="AN165" s="1730"/>
      <c r="AO165" s="1730"/>
      <c r="AP165" s="1730"/>
      <c r="AQ165" s="1730"/>
      <c r="AR165" s="1730"/>
      <c r="AS165" s="1730"/>
      <c r="AT165" s="1730"/>
      <c r="AU165" s="1731"/>
      <c r="AV165" s="1732"/>
      <c r="AW165" s="1733"/>
      <c r="AX165" s="1733"/>
      <c r="AY165" s="1735"/>
    </row>
    <row r="166" spans="2:51" ht="24.75" customHeight="1">
      <c r="B166" s="678"/>
      <c r="C166" s="679"/>
      <c r="D166" s="679"/>
      <c r="E166" s="679"/>
      <c r="F166" s="679"/>
      <c r="G166" s="680"/>
      <c r="H166" s="1736"/>
      <c r="I166" s="1655"/>
      <c r="J166" s="1655"/>
      <c r="K166" s="1655"/>
      <c r="L166" s="1656"/>
      <c r="M166" s="1039"/>
      <c r="N166" s="1737"/>
      <c r="O166" s="1737"/>
      <c r="P166" s="1737"/>
      <c r="Q166" s="1737"/>
      <c r="R166" s="1737"/>
      <c r="S166" s="1737"/>
      <c r="T166" s="1737"/>
      <c r="U166" s="1737"/>
      <c r="V166" s="1737"/>
      <c r="W166" s="1737"/>
      <c r="X166" s="1737"/>
      <c r="Y166" s="1738"/>
      <c r="Z166" s="1739"/>
      <c r="AA166" s="1740"/>
      <c r="AB166" s="1740"/>
      <c r="AC166" s="1741"/>
      <c r="AD166" s="1736"/>
      <c r="AE166" s="1655"/>
      <c r="AF166" s="1655"/>
      <c r="AG166" s="1655"/>
      <c r="AH166" s="1656"/>
      <c r="AI166" s="1039"/>
      <c r="AJ166" s="1737"/>
      <c r="AK166" s="1737"/>
      <c r="AL166" s="1737"/>
      <c r="AM166" s="1737"/>
      <c r="AN166" s="1737"/>
      <c r="AO166" s="1737"/>
      <c r="AP166" s="1737"/>
      <c r="AQ166" s="1737"/>
      <c r="AR166" s="1737"/>
      <c r="AS166" s="1737"/>
      <c r="AT166" s="1737"/>
      <c r="AU166" s="1738"/>
      <c r="AV166" s="1739"/>
      <c r="AW166" s="1740"/>
      <c r="AX166" s="1740"/>
      <c r="AY166" s="1742"/>
    </row>
    <row r="167" spans="2:51" ht="24.75" customHeight="1">
      <c r="B167" s="678"/>
      <c r="C167" s="679"/>
      <c r="D167" s="679"/>
      <c r="E167" s="679"/>
      <c r="F167" s="679"/>
      <c r="G167" s="680"/>
      <c r="H167" s="1736"/>
      <c r="I167" s="1655"/>
      <c r="J167" s="1655"/>
      <c r="K167" s="1655"/>
      <c r="L167" s="1656"/>
      <c r="M167" s="1039"/>
      <c r="N167" s="1737"/>
      <c r="O167" s="1737"/>
      <c r="P167" s="1737"/>
      <c r="Q167" s="1737"/>
      <c r="R167" s="1737"/>
      <c r="S167" s="1737"/>
      <c r="T167" s="1737"/>
      <c r="U167" s="1737"/>
      <c r="V167" s="1737"/>
      <c r="W167" s="1737"/>
      <c r="X167" s="1737"/>
      <c r="Y167" s="1738"/>
      <c r="Z167" s="1739"/>
      <c r="AA167" s="1740"/>
      <c r="AB167" s="1740"/>
      <c r="AC167" s="1741"/>
      <c r="AD167" s="1736"/>
      <c r="AE167" s="1655"/>
      <c r="AF167" s="1655"/>
      <c r="AG167" s="1655"/>
      <c r="AH167" s="1656"/>
      <c r="AI167" s="1039"/>
      <c r="AJ167" s="1737"/>
      <c r="AK167" s="1737"/>
      <c r="AL167" s="1737"/>
      <c r="AM167" s="1737"/>
      <c r="AN167" s="1737"/>
      <c r="AO167" s="1737"/>
      <c r="AP167" s="1737"/>
      <c r="AQ167" s="1737"/>
      <c r="AR167" s="1737"/>
      <c r="AS167" s="1737"/>
      <c r="AT167" s="1737"/>
      <c r="AU167" s="1738"/>
      <c r="AV167" s="1739"/>
      <c r="AW167" s="1740"/>
      <c r="AX167" s="1740"/>
      <c r="AY167" s="1742"/>
    </row>
    <row r="168" spans="2:51" ht="24.75" customHeight="1">
      <c r="B168" s="678"/>
      <c r="C168" s="679"/>
      <c r="D168" s="679"/>
      <c r="E168" s="679"/>
      <c r="F168" s="679"/>
      <c r="G168" s="680"/>
      <c r="H168" s="1736"/>
      <c r="I168" s="1655"/>
      <c r="J168" s="1655"/>
      <c r="K168" s="1655"/>
      <c r="L168" s="1656"/>
      <c r="M168" s="1039"/>
      <c r="N168" s="1737"/>
      <c r="O168" s="1737"/>
      <c r="P168" s="1737"/>
      <c r="Q168" s="1737"/>
      <c r="R168" s="1737"/>
      <c r="S168" s="1737"/>
      <c r="T168" s="1737"/>
      <c r="U168" s="1737"/>
      <c r="V168" s="1737"/>
      <c r="W168" s="1737"/>
      <c r="X168" s="1737"/>
      <c r="Y168" s="1738"/>
      <c r="Z168" s="1739"/>
      <c r="AA168" s="1740"/>
      <c r="AB168" s="1740"/>
      <c r="AC168" s="1741"/>
      <c r="AD168" s="1736"/>
      <c r="AE168" s="1655"/>
      <c r="AF168" s="1655"/>
      <c r="AG168" s="1655"/>
      <c r="AH168" s="1656"/>
      <c r="AI168" s="1039"/>
      <c r="AJ168" s="1737"/>
      <c r="AK168" s="1737"/>
      <c r="AL168" s="1737"/>
      <c r="AM168" s="1737"/>
      <c r="AN168" s="1737"/>
      <c r="AO168" s="1737"/>
      <c r="AP168" s="1737"/>
      <c r="AQ168" s="1737"/>
      <c r="AR168" s="1737"/>
      <c r="AS168" s="1737"/>
      <c r="AT168" s="1737"/>
      <c r="AU168" s="1738"/>
      <c r="AV168" s="1739"/>
      <c r="AW168" s="1740"/>
      <c r="AX168" s="1740"/>
      <c r="AY168" s="1742"/>
    </row>
    <row r="169" spans="2:51" ht="24.75" customHeight="1">
      <c r="B169" s="678"/>
      <c r="C169" s="679"/>
      <c r="D169" s="679"/>
      <c r="E169" s="679"/>
      <c r="F169" s="679"/>
      <c r="G169" s="680"/>
      <c r="H169" s="1736"/>
      <c r="I169" s="1655"/>
      <c r="J169" s="1655"/>
      <c r="K169" s="1655"/>
      <c r="L169" s="1656"/>
      <c r="M169" s="1039"/>
      <c r="N169" s="1737"/>
      <c r="O169" s="1737"/>
      <c r="P169" s="1737"/>
      <c r="Q169" s="1737"/>
      <c r="R169" s="1737"/>
      <c r="S169" s="1737"/>
      <c r="T169" s="1737"/>
      <c r="U169" s="1737"/>
      <c r="V169" s="1737"/>
      <c r="W169" s="1737"/>
      <c r="X169" s="1737"/>
      <c r="Y169" s="1738"/>
      <c r="Z169" s="1739"/>
      <c r="AA169" s="1740"/>
      <c r="AB169" s="1740"/>
      <c r="AC169" s="1740"/>
      <c r="AD169" s="1736"/>
      <c r="AE169" s="1655"/>
      <c r="AF169" s="1655"/>
      <c r="AG169" s="1655"/>
      <c r="AH169" s="1656"/>
      <c r="AI169" s="1039"/>
      <c r="AJ169" s="1737"/>
      <c r="AK169" s="1737"/>
      <c r="AL169" s="1737"/>
      <c r="AM169" s="1737"/>
      <c r="AN169" s="1737"/>
      <c r="AO169" s="1737"/>
      <c r="AP169" s="1737"/>
      <c r="AQ169" s="1737"/>
      <c r="AR169" s="1737"/>
      <c r="AS169" s="1737"/>
      <c r="AT169" s="1737"/>
      <c r="AU169" s="1738"/>
      <c r="AV169" s="1739"/>
      <c r="AW169" s="1740"/>
      <c r="AX169" s="1740"/>
      <c r="AY169" s="1742"/>
    </row>
    <row r="170" spans="2:51" ht="24.75" customHeight="1">
      <c r="B170" s="678"/>
      <c r="C170" s="679"/>
      <c r="D170" s="679"/>
      <c r="E170" s="679"/>
      <c r="F170" s="679"/>
      <c r="G170" s="680"/>
      <c r="H170" s="1736"/>
      <c r="I170" s="1655"/>
      <c r="J170" s="1655"/>
      <c r="K170" s="1655"/>
      <c r="L170" s="1656"/>
      <c r="M170" s="1039"/>
      <c r="N170" s="1737"/>
      <c r="O170" s="1737"/>
      <c r="P170" s="1737"/>
      <c r="Q170" s="1737"/>
      <c r="R170" s="1737"/>
      <c r="S170" s="1737"/>
      <c r="T170" s="1737"/>
      <c r="U170" s="1737"/>
      <c r="V170" s="1737"/>
      <c r="W170" s="1737"/>
      <c r="X170" s="1737"/>
      <c r="Y170" s="1738"/>
      <c r="Z170" s="1739"/>
      <c r="AA170" s="1740"/>
      <c r="AB170" s="1740"/>
      <c r="AC170" s="1740"/>
      <c r="AD170" s="1736"/>
      <c r="AE170" s="1655"/>
      <c r="AF170" s="1655"/>
      <c r="AG170" s="1655"/>
      <c r="AH170" s="1656"/>
      <c r="AI170" s="1039"/>
      <c r="AJ170" s="1737"/>
      <c r="AK170" s="1737"/>
      <c r="AL170" s="1737"/>
      <c r="AM170" s="1737"/>
      <c r="AN170" s="1737"/>
      <c r="AO170" s="1737"/>
      <c r="AP170" s="1737"/>
      <c r="AQ170" s="1737"/>
      <c r="AR170" s="1737"/>
      <c r="AS170" s="1737"/>
      <c r="AT170" s="1737"/>
      <c r="AU170" s="1738"/>
      <c r="AV170" s="1739"/>
      <c r="AW170" s="1740"/>
      <c r="AX170" s="1740"/>
      <c r="AY170" s="1742"/>
    </row>
    <row r="171" spans="2:51" ht="24.75" customHeight="1">
      <c r="B171" s="678"/>
      <c r="C171" s="679"/>
      <c r="D171" s="679"/>
      <c r="E171" s="679"/>
      <c r="F171" s="679"/>
      <c r="G171" s="680"/>
      <c r="H171" s="1736"/>
      <c r="I171" s="1655"/>
      <c r="J171" s="1655"/>
      <c r="K171" s="1655"/>
      <c r="L171" s="1656"/>
      <c r="M171" s="1039"/>
      <c r="N171" s="1737"/>
      <c r="O171" s="1737"/>
      <c r="P171" s="1737"/>
      <c r="Q171" s="1737"/>
      <c r="R171" s="1737"/>
      <c r="S171" s="1737"/>
      <c r="T171" s="1737"/>
      <c r="U171" s="1737"/>
      <c r="V171" s="1737"/>
      <c r="W171" s="1737"/>
      <c r="X171" s="1737"/>
      <c r="Y171" s="1738"/>
      <c r="Z171" s="1739"/>
      <c r="AA171" s="1740"/>
      <c r="AB171" s="1740"/>
      <c r="AC171" s="1740"/>
      <c r="AD171" s="1736"/>
      <c r="AE171" s="1655"/>
      <c r="AF171" s="1655"/>
      <c r="AG171" s="1655"/>
      <c r="AH171" s="1656"/>
      <c r="AI171" s="1039"/>
      <c r="AJ171" s="1737"/>
      <c r="AK171" s="1737"/>
      <c r="AL171" s="1737"/>
      <c r="AM171" s="1737"/>
      <c r="AN171" s="1737"/>
      <c r="AO171" s="1737"/>
      <c r="AP171" s="1737"/>
      <c r="AQ171" s="1737"/>
      <c r="AR171" s="1737"/>
      <c r="AS171" s="1737"/>
      <c r="AT171" s="1737"/>
      <c r="AU171" s="1738"/>
      <c r="AV171" s="1739"/>
      <c r="AW171" s="1740"/>
      <c r="AX171" s="1740"/>
      <c r="AY171" s="1742"/>
    </row>
    <row r="172" spans="2:51" ht="24.75" customHeight="1">
      <c r="B172" s="678"/>
      <c r="C172" s="679"/>
      <c r="D172" s="679"/>
      <c r="E172" s="679"/>
      <c r="F172" s="679"/>
      <c r="G172" s="680"/>
      <c r="H172" s="1743"/>
      <c r="I172" s="1647"/>
      <c r="J172" s="1647"/>
      <c r="K172" s="1647"/>
      <c r="L172" s="1648"/>
      <c r="M172" s="1047"/>
      <c r="N172" s="1744"/>
      <c r="O172" s="1744"/>
      <c r="P172" s="1744"/>
      <c r="Q172" s="1744"/>
      <c r="R172" s="1744"/>
      <c r="S172" s="1744"/>
      <c r="T172" s="1744"/>
      <c r="U172" s="1744"/>
      <c r="V172" s="1744"/>
      <c r="W172" s="1744"/>
      <c r="X172" s="1744"/>
      <c r="Y172" s="1745"/>
      <c r="Z172" s="1746"/>
      <c r="AA172" s="1747"/>
      <c r="AB172" s="1747"/>
      <c r="AC172" s="1747"/>
      <c r="AD172" s="1743"/>
      <c r="AE172" s="1647"/>
      <c r="AF172" s="1647"/>
      <c r="AG172" s="1647"/>
      <c r="AH172" s="1648"/>
      <c r="AI172" s="1047"/>
      <c r="AJ172" s="1744"/>
      <c r="AK172" s="1744"/>
      <c r="AL172" s="1744"/>
      <c r="AM172" s="1744"/>
      <c r="AN172" s="1744"/>
      <c r="AO172" s="1744"/>
      <c r="AP172" s="1744"/>
      <c r="AQ172" s="1744"/>
      <c r="AR172" s="1744"/>
      <c r="AS172" s="1744"/>
      <c r="AT172" s="1744"/>
      <c r="AU172" s="1745"/>
      <c r="AV172" s="1746"/>
      <c r="AW172" s="1747"/>
      <c r="AX172" s="1747"/>
      <c r="AY172" s="1748"/>
    </row>
    <row r="173" spans="2:51" ht="24.75" customHeight="1">
      <c r="B173" s="678"/>
      <c r="C173" s="679"/>
      <c r="D173" s="679"/>
      <c r="E173" s="679"/>
      <c r="F173" s="679"/>
      <c r="G173" s="680"/>
      <c r="H173" s="1749" t="s">
        <v>39</v>
      </c>
      <c r="I173" s="1552"/>
      <c r="J173" s="1552"/>
      <c r="K173" s="1552"/>
      <c r="L173" s="1552"/>
      <c r="M173" s="1054"/>
      <c r="N173" s="1750"/>
      <c r="O173" s="1750"/>
      <c r="P173" s="1750"/>
      <c r="Q173" s="1750"/>
      <c r="R173" s="1750"/>
      <c r="S173" s="1750"/>
      <c r="T173" s="1750"/>
      <c r="U173" s="1750"/>
      <c r="V173" s="1750"/>
      <c r="W173" s="1750"/>
      <c r="X173" s="1750"/>
      <c r="Y173" s="1751"/>
      <c r="Z173" s="1752">
        <f>SUM(Z165:AC172)</f>
        <v>509</v>
      </c>
      <c r="AA173" s="1753"/>
      <c r="AB173" s="1753"/>
      <c r="AC173" s="1754"/>
      <c r="AD173" s="1749" t="s">
        <v>39</v>
      </c>
      <c r="AE173" s="1552"/>
      <c r="AF173" s="1552"/>
      <c r="AG173" s="1552"/>
      <c r="AH173" s="1552"/>
      <c r="AI173" s="1054"/>
      <c r="AJ173" s="1750"/>
      <c r="AK173" s="1750"/>
      <c r="AL173" s="1750"/>
      <c r="AM173" s="1750"/>
      <c r="AN173" s="1750"/>
      <c r="AO173" s="1750"/>
      <c r="AP173" s="1750"/>
      <c r="AQ173" s="1750"/>
      <c r="AR173" s="1750"/>
      <c r="AS173" s="1750"/>
      <c r="AT173" s="1750"/>
      <c r="AU173" s="1751"/>
      <c r="AV173" s="1752">
        <f>SUM(AV165:AY172)</f>
        <v>0</v>
      </c>
      <c r="AW173" s="1753"/>
      <c r="AX173" s="1753"/>
      <c r="AY173" s="1755"/>
    </row>
    <row r="174" spans="2:51" ht="24.75" customHeight="1">
      <c r="B174" s="678"/>
      <c r="C174" s="679"/>
      <c r="D174" s="679"/>
      <c r="E174" s="679"/>
      <c r="F174" s="679"/>
      <c r="G174" s="680"/>
      <c r="H174" s="1059" t="s">
        <v>557</v>
      </c>
      <c r="I174" s="1060"/>
      <c r="J174" s="1060"/>
      <c r="K174" s="1060"/>
      <c r="L174" s="1060"/>
      <c r="M174" s="1060"/>
      <c r="N174" s="1060"/>
      <c r="O174" s="1060"/>
      <c r="P174" s="1060"/>
      <c r="Q174" s="1060"/>
      <c r="R174" s="1060"/>
      <c r="S174" s="1060"/>
      <c r="T174" s="1060"/>
      <c r="U174" s="1060"/>
      <c r="V174" s="1060"/>
      <c r="W174" s="1060"/>
      <c r="X174" s="1060"/>
      <c r="Y174" s="1060"/>
      <c r="Z174" s="1060"/>
      <c r="AA174" s="1060"/>
      <c r="AB174" s="1060"/>
      <c r="AC174" s="1061"/>
      <c r="AD174" s="1059" t="s">
        <v>142</v>
      </c>
      <c r="AE174" s="1060"/>
      <c r="AF174" s="1060"/>
      <c r="AG174" s="1060"/>
      <c r="AH174" s="1060"/>
      <c r="AI174" s="1060"/>
      <c r="AJ174" s="1060"/>
      <c r="AK174" s="1060"/>
      <c r="AL174" s="1060"/>
      <c r="AM174" s="1060"/>
      <c r="AN174" s="1060"/>
      <c r="AO174" s="1060"/>
      <c r="AP174" s="1060"/>
      <c r="AQ174" s="1060"/>
      <c r="AR174" s="1060"/>
      <c r="AS174" s="1060"/>
      <c r="AT174" s="1060"/>
      <c r="AU174" s="1060"/>
      <c r="AV174" s="1060"/>
      <c r="AW174" s="1060"/>
      <c r="AX174" s="1060"/>
      <c r="AY174" s="1062"/>
    </row>
    <row r="175" spans="2:51" ht="24.75" customHeight="1">
      <c r="B175" s="678"/>
      <c r="C175" s="679"/>
      <c r="D175" s="679"/>
      <c r="E175" s="679"/>
      <c r="F175" s="679"/>
      <c r="G175" s="680"/>
      <c r="H175" s="1022" t="s">
        <v>71</v>
      </c>
      <c r="I175" s="693"/>
      <c r="J175" s="693"/>
      <c r="K175" s="693"/>
      <c r="L175" s="693"/>
      <c r="M175" s="1023" t="s">
        <v>127</v>
      </c>
      <c r="N175" s="530"/>
      <c r="O175" s="530"/>
      <c r="P175" s="530"/>
      <c r="Q175" s="530"/>
      <c r="R175" s="530"/>
      <c r="S175" s="530"/>
      <c r="T175" s="530"/>
      <c r="U175" s="530"/>
      <c r="V175" s="530"/>
      <c r="W175" s="530"/>
      <c r="X175" s="530"/>
      <c r="Y175" s="554"/>
      <c r="Z175" s="1024" t="s">
        <v>128</v>
      </c>
      <c r="AA175" s="1025"/>
      <c r="AB175" s="1025"/>
      <c r="AC175" s="1026"/>
      <c r="AD175" s="1022" t="s">
        <v>71</v>
      </c>
      <c r="AE175" s="693"/>
      <c r="AF175" s="693"/>
      <c r="AG175" s="693"/>
      <c r="AH175" s="693"/>
      <c r="AI175" s="1023" t="s">
        <v>127</v>
      </c>
      <c r="AJ175" s="530"/>
      <c r="AK175" s="530"/>
      <c r="AL175" s="530"/>
      <c r="AM175" s="530"/>
      <c r="AN175" s="530"/>
      <c r="AO175" s="530"/>
      <c r="AP175" s="530"/>
      <c r="AQ175" s="530"/>
      <c r="AR175" s="530"/>
      <c r="AS175" s="530"/>
      <c r="AT175" s="530"/>
      <c r="AU175" s="554"/>
      <c r="AV175" s="1024" t="s">
        <v>128</v>
      </c>
      <c r="AW175" s="1025"/>
      <c r="AX175" s="1025"/>
      <c r="AY175" s="1027"/>
    </row>
    <row r="176" spans="2:51" ht="24.75" customHeight="1">
      <c r="B176" s="678"/>
      <c r="C176" s="679"/>
      <c r="D176" s="679"/>
      <c r="E176" s="679"/>
      <c r="F176" s="679"/>
      <c r="G176" s="680"/>
      <c r="H176" s="1729" t="s">
        <v>558</v>
      </c>
      <c r="I176" s="1652"/>
      <c r="J176" s="1652"/>
      <c r="K176" s="1652"/>
      <c r="L176" s="1653"/>
      <c r="M176" s="1031" t="s">
        <v>559</v>
      </c>
      <c r="N176" s="1730"/>
      <c r="O176" s="1730"/>
      <c r="P176" s="1730"/>
      <c r="Q176" s="1730"/>
      <c r="R176" s="1730"/>
      <c r="S176" s="1730"/>
      <c r="T176" s="1730"/>
      <c r="U176" s="1730"/>
      <c r="V176" s="1730"/>
      <c r="W176" s="1730"/>
      <c r="X176" s="1730"/>
      <c r="Y176" s="1731"/>
      <c r="Z176" s="1732">
        <v>463</v>
      </c>
      <c r="AA176" s="1733"/>
      <c r="AB176" s="1733"/>
      <c r="AC176" s="1734"/>
      <c r="AD176" s="1729"/>
      <c r="AE176" s="1652"/>
      <c r="AF176" s="1652"/>
      <c r="AG176" s="1652"/>
      <c r="AH176" s="1653"/>
      <c r="AI176" s="1031"/>
      <c r="AJ176" s="1730"/>
      <c r="AK176" s="1730"/>
      <c r="AL176" s="1730"/>
      <c r="AM176" s="1730"/>
      <c r="AN176" s="1730"/>
      <c r="AO176" s="1730"/>
      <c r="AP176" s="1730"/>
      <c r="AQ176" s="1730"/>
      <c r="AR176" s="1730"/>
      <c r="AS176" s="1730"/>
      <c r="AT176" s="1730"/>
      <c r="AU176" s="1731"/>
      <c r="AV176" s="1732"/>
      <c r="AW176" s="1733"/>
      <c r="AX176" s="1733"/>
      <c r="AY176" s="1735"/>
    </row>
    <row r="177" spans="2:51" ht="24.75" customHeight="1">
      <c r="B177" s="678"/>
      <c r="C177" s="679"/>
      <c r="D177" s="679"/>
      <c r="E177" s="679"/>
      <c r="F177" s="679"/>
      <c r="G177" s="680"/>
      <c r="H177" s="1736" t="s">
        <v>560</v>
      </c>
      <c r="I177" s="1655"/>
      <c r="J177" s="1655"/>
      <c r="K177" s="1655"/>
      <c r="L177" s="1656"/>
      <c r="M177" s="1039" t="s">
        <v>561</v>
      </c>
      <c r="N177" s="1737"/>
      <c r="O177" s="1737"/>
      <c r="P177" s="1737"/>
      <c r="Q177" s="1737"/>
      <c r="R177" s="1737"/>
      <c r="S177" s="1737"/>
      <c r="T177" s="1737"/>
      <c r="U177" s="1737"/>
      <c r="V177" s="1737"/>
      <c r="W177" s="1737"/>
      <c r="X177" s="1737"/>
      <c r="Y177" s="1738"/>
      <c r="Z177" s="1739">
        <v>34</v>
      </c>
      <c r="AA177" s="1740"/>
      <c r="AB177" s="1740"/>
      <c r="AC177" s="1741"/>
      <c r="AD177" s="1736"/>
      <c r="AE177" s="1655"/>
      <c r="AF177" s="1655"/>
      <c r="AG177" s="1655"/>
      <c r="AH177" s="1656"/>
      <c r="AI177" s="1039"/>
      <c r="AJ177" s="1737"/>
      <c r="AK177" s="1737"/>
      <c r="AL177" s="1737"/>
      <c r="AM177" s="1737"/>
      <c r="AN177" s="1737"/>
      <c r="AO177" s="1737"/>
      <c r="AP177" s="1737"/>
      <c r="AQ177" s="1737"/>
      <c r="AR177" s="1737"/>
      <c r="AS177" s="1737"/>
      <c r="AT177" s="1737"/>
      <c r="AU177" s="1738"/>
      <c r="AV177" s="1739"/>
      <c r="AW177" s="1740"/>
      <c r="AX177" s="1740"/>
      <c r="AY177" s="1742"/>
    </row>
    <row r="178" spans="2:51" ht="24.75" customHeight="1">
      <c r="B178" s="678"/>
      <c r="C178" s="679"/>
      <c r="D178" s="679"/>
      <c r="E178" s="679"/>
      <c r="F178" s="679"/>
      <c r="G178" s="680"/>
      <c r="H178" s="1736"/>
      <c r="I178" s="1655"/>
      <c r="J178" s="1655"/>
      <c r="K178" s="1655"/>
      <c r="L178" s="1656"/>
      <c r="M178" s="1039"/>
      <c r="N178" s="1737"/>
      <c r="O178" s="1737"/>
      <c r="P178" s="1737"/>
      <c r="Q178" s="1737"/>
      <c r="R178" s="1737"/>
      <c r="S178" s="1737"/>
      <c r="T178" s="1737"/>
      <c r="U178" s="1737"/>
      <c r="V178" s="1737"/>
      <c r="W178" s="1737"/>
      <c r="X178" s="1737"/>
      <c r="Y178" s="1738"/>
      <c r="Z178" s="1739"/>
      <c r="AA178" s="1740"/>
      <c r="AB178" s="1740"/>
      <c r="AC178" s="1741"/>
      <c r="AD178" s="1736"/>
      <c r="AE178" s="1655"/>
      <c r="AF178" s="1655"/>
      <c r="AG178" s="1655"/>
      <c r="AH178" s="1656"/>
      <c r="AI178" s="1039"/>
      <c r="AJ178" s="1737"/>
      <c r="AK178" s="1737"/>
      <c r="AL178" s="1737"/>
      <c r="AM178" s="1737"/>
      <c r="AN178" s="1737"/>
      <c r="AO178" s="1737"/>
      <c r="AP178" s="1737"/>
      <c r="AQ178" s="1737"/>
      <c r="AR178" s="1737"/>
      <c r="AS178" s="1737"/>
      <c r="AT178" s="1737"/>
      <c r="AU178" s="1738"/>
      <c r="AV178" s="1739"/>
      <c r="AW178" s="1740"/>
      <c r="AX178" s="1740"/>
      <c r="AY178" s="1742"/>
    </row>
    <row r="179" spans="2:51" ht="24.75" customHeight="1">
      <c r="B179" s="678"/>
      <c r="C179" s="679"/>
      <c r="D179" s="679"/>
      <c r="E179" s="679"/>
      <c r="F179" s="679"/>
      <c r="G179" s="680"/>
      <c r="H179" s="1736"/>
      <c r="I179" s="1655"/>
      <c r="J179" s="1655"/>
      <c r="K179" s="1655"/>
      <c r="L179" s="1656"/>
      <c r="M179" s="1039"/>
      <c r="N179" s="1737"/>
      <c r="O179" s="1737"/>
      <c r="P179" s="1737"/>
      <c r="Q179" s="1737"/>
      <c r="R179" s="1737"/>
      <c r="S179" s="1737"/>
      <c r="T179" s="1737"/>
      <c r="U179" s="1737"/>
      <c r="V179" s="1737"/>
      <c r="W179" s="1737"/>
      <c r="X179" s="1737"/>
      <c r="Y179" s="1738"/>
      <c r="Z179" s="1739"/>
      <c r="AA179" s="1740"/>
      <c r="AB179" s="1740"/>
      <c r="AC179" s="1741"/>
      <c r="AD179" s="1736"/>
      <c r="AE179" s="1655"/>
      <c r="AF179" s="1655"/>
      <c r="AG179" s="1655"/>
      <c r="AH179" s="1656"/>
      <c r="AI179" s="1039"/>
      <c r="AJ179" s="1737"/>
      <c r="AK179" s="1737"/>
      <c r="AL179" s="1737"/>
      <c r="AM179" s="1737"/>
      <c r="AN179" s="1737"/>
      <c r="AO179" s="1737"/>
      <c r="AP179" s="1737"/>
      <c r="AQ179" s="1737"/>
      <c r="AR179" s="1737"/>
      <c r="AS179" s="1737"/>
      <c r="AT179" s="1737"/>
      <c r="AU179" s="1738"/>
      <c r="AV179" s="1739"/>
      <c r="AW179" s="1740"/>
      <c r="AX179" s="1740"/>
      <c r="AY179" s="1742"/>
    </row>
    <row r="180" spans="2:51" ht="24.75" customHeight="1">
      <c r="B180" s="678"/>
      <c r="C180" s="679"/>
      <c r="D180" s="679"/>
      <c r="E180" s="679"/>
      <c r="F180" s="679"/>
      <c r="G180" s="680"/>
      <c r="H180" s="1736"/>
      <c r="I180" s="1655"/>
      <c r="J180" s="1655"/>
      <c r="K180" s="1655"/>
      <c r="L180" s="1656"/>
      <c r="M180" s="1039"/>
      <c r="N180" s="1737"/>
      <c r="O180" s="1737"/>
      <c r="P180" s="1737"/>
      <c r="Q180" s="1737"/>
      <c r="R180" s="1737"/>
      <c r="S180" s="1737"/>
      <c r="T180" s="1737"/>
      <c r="U180" s="1737"/>
      <c r="V180" s="1737"/>
      <c r="W180" s="1737"/>
      <c r="X180" s="1737"/>
      <c r="Y180" s="1738"/>
      <c r="Z180" s="1739"/>
      <c r="AA180" s="1740"/>
      <c r="AB180" s="1740"/>
      <c r="AC180" s="1740"/>
      <c r="AD180" s="1736"/>
      <c r="AE180" s="1655"/>
      <c r="AF180" s="1655"/>
      <c r="AG180" s="1655"/>
      <c r="AH180" s="1656"/>
      <c r="AI180" s="1039"/>
      <c r="AJ180" s="1737"/>
      <c r="AK180" s="1737"/>
      <c r="AL180" s="1737"/>
      <c r="AM180" s="1737"/>
      <c r="AN180" s="1737"/>
      <c r="AO180" s="1737"/>
      <c r="AP180" s="1737"/>
      <c r="AQ180" s="1737"/>
      <c r="AR180" s="1737"/>
      <c r="AS180" s="1737"/>
      <c r="AT180" s="1737"/>
      <c r="AU180" s="1738"/>
      <c r="AV180" s="1739"/>
      <c r="AW180" s="1740"/>
      <c r="AX180" s="1740"/>
      <c r="AY180" s="1742"/>
    </row>
    <row r="181" spans="2:51" ht="24.75" customHeight="1">
      <c r="B181" s="678"/>
      <c r="C181" s="679"/>
      <c r="D181" s="679"/>
      <c r="E181" s="679"/>
      <c r="F181" s="679"/>
      <c r="G181" s="680"/>
      <c r="H181" s="1736"/>
      <c r="I181" s="1655"/>
      <c r="J181" s="1655"/>
      <c r="K181" s="1655"/>
      <c r="L181" s="1656"/>
      <c r="M181" s="1039"/>
      <c r="N181" s="1737"/>
      <c r="O181" s="1737"/>
      <c r="P181" s="1737"/>
      <c r="Q181" s="1737"/>
      <c r="R181" s="1737"/>
      <c r="S181" s="1737"/>
      <c r="T181" s="1737"/>
      <c r="U181" s="1737"/>
      <c r="V181" s="1737"/>
      <c r="W181" s="1737"/>
      <c r="X181" s="1737"/>
      <c r="Y181" s="1738"/>
      <c r="Z181" s="1739"/>
      <c r="AA181" s="1740"/>
      <c r="AB181" s="1740"/>
      <c r="AC181" s="1740"/>
      <c r="AD181" s="1736"/>
      <c r="AE181" s="1655"/>
      <c r="AF181" s="1655"/>
      <c r="AG181" s="1655"/>
      <c r="AH181" s="1656"/>
      <c r="AI181" s="1039"/>
      <c r="AJ181" s="1737"/>
      <c r="AK181" s="1737"/>
      <c r="AL181" s="1737"/>
      <c r="AM181" s="1737"/>
      <c r="AN181" s="1737"/>
      <c r="AO181" s="1737"/>
      <c r="AP181" s="1737"/>
      <c r="AQ181" s="1737"/>
      <c r="AR181" s="1737"/>
      <c r="AS181" s="1737"/>
      <c r="AT181" s="1737"/>
      <c r="AU181" s="1738"/>
      <c r="AV181" s="1739"/>
      <c r="AW181" s="1740"/>
      <c r="AX181" s="1740"/>
      <c r="AY181" s="1742"/>
    </row>
    <row r="182" spans="2:51" ht="24.75" customHeight="1">
      <c r="B182" s="678"/>
      <c r="C182" s="679"/>
      <c r="D182" s="679"/>
      <c r="E182" s="679"/>
      <c r="F182" s="679"/>
      <c r="G182" s="680"/>
      <c r="H182" s="1736"/>
      <c r="I182" s="1655"/>
      <c r="J182" s="1655"/>
      <c r="K182" s="1655"/>
      <c r="L182" s="1656"/>
      <c r="M182" s="1039"/>
      <c r="N182" s="1737"/>
      <c r="O182" s="1737"/>
      <c r="P182" s="1737"/>
      <c r="Q182" s="1737"/>
      <c r="R182" s="1737"/>
      <c r="S182" s="1737"/>
      <c r="T182" s="1737"/>
      <c r="U182" s="1737"/>
      <c r="V182" s="1737"/>
      <c r="W182" s="1737"/>
      <c r="X182" s="1737"/>
      <c r="Y182" s="1738"/>
      <c r="Z182" s="1739"/>
      <c r="AA182" s="1740"/>
      <c r="AB182" s="1740"/>
      <c r="AC182" s="1740"/>
      <c r="AD182" s="1736"/>
      <c r="AE182" s="1655"/>
      <c r="AF182" s="1655"/>
      <c r="AG182" s="1655"/>
      <c r="AH182" s="1656"/>
      <c r="AI182" s="1039"/>
      <c r="AJ182" s="1737"/>
      <c r="AK182" s="1737"/>
      <c r="AL182" s="1737"/>
      <c r="AM182" s="1737"/>
      <c r="AN182" s="1737"/>
      <c r="AO182" s="1737"/>
      <c r="AP182" s="1737"/>
      <c r="AQ182" s="1737"/>
      <c r="AR182" s="1737"/>
      <c r="AS182" s="1737"/>
      <c r="AT182" s="1737"/>
      <c r="AU182" s="1738"/>
      <c r="AV182" s="1739"/>
      <c r="AW182" s="1740"/>
      <c r="AX182" s="1740"/>
      <c r="AY182" s="1742"/>
    </row>
    <row r="183" spans="2:51" ht="24.75" customHeight="1">
      <c r="B183" s="678"/>
      <c r="C183" s="679"/>
      <c r="D183" s="679"/>
      <c r="E183" s="679"/>
      <c r="F183" s="679"/>
      <c r="G183" s="680"/>
      <c r="H183" s="1743"/>
      <c r="I183" s="1647"/>
      <c r="J183" s="1647"/>
      <c r="K183" s="1647"/>
      <c r="L183" s="1648"/>
      <c r="M183" s="1047"/>
      <c r="N183" s="1744"/>
      <c r="O183" s="1744"/>
      <c r="P183" s="1744"/>
      <c r="Q183" s="1744"/>
      <c r="R183" s="1744"/>
      <c r="S183" s="1744"/>
      <c r="T183" s="1744"/>
      <c r="U183" s="1744"/>
      <c r="V183" s="1744"/>
      <c r="W183" s="1744"/>
      <c r="X183" s="1744"/>
      <c r="Y183" s="1745"/>
      <c r="Z183" s="1746"/>
      <c r="AA183" s="1747"/>
      <c r="AB183" s="1747"/>
      <c r="AC183" s="1747"/>
      <c r="AD183" s="1743"/>
      <c r="AE183" s="1647"/>
      <c r="AF183" s="1647"/>
      <c r="AG183" s="1647"/>
      <c r="AH183" s="1648"/>
      <c r="AI183" s="1047"/>
      <c r="AJ183" s="1744"/>
      <c r="AK183" s="1744"/>
      <c r="AL183" s="1744"/>
      <c r="AM183" s="1744"/>
      <c r="AN183" s="1744"/>
      <c r="AO183" s="1744"/>
      <c r="AP183" s="1744"/>
      <c r="AQ183" s="1744"/>
      <c r="AR183" s="1744"/>
      <c r="AS183" s="1744"/>
      <c r="AT183" s="1744"/>
      <c r="AU183" s="1745"/>
      <c r="AV183" s="1746"/>
      <c r="AW183" s="1747"/>
      <c r="AX183" s="1747"/>
      <c r="AY183" s="1748"/>
    </row>
    <row r="184" spans="2:51" ht="24.75" customHeight="1" thickBot="1">
      <c r="B184" s="1066"/>
      <c r="C184" s="1067"/>
      <c r="D184" s="1067"/>
      <c r="E184" s="1067"/>
      <c r="F184" s="1067"/>
      <c r="G184" s="1068"/>
      <c r="H184" s="1771" t="s">
        <v>39</v>
      </c>
      <c r="I184" s="1772"/>
      <c r="J184" s="1772"/>
      <c r="K184" s="1772"/>
      <c r="L184" s="1772"/>
      <c r="M184" s="1071"/>
      <c r="N184" s="1773"/>
      <c r="O184" s="1773"/>
      <c r="P184" s="1773"/>
      <c r="Q184" s="1773"/>
      <c r="R184" s="1773"/>
      <c r="S184" s="1773"/>
      <c r="T184" s="1773"/>
      <c r="U184" s="1773"/>
      <c r="V184" s="1773"/>
      <c r="W184" s="1773"/>
      <c r="X184" s="1773"/>
      <c r="Y184" s="1774"/>
      <c r="Z184" s="1775">
        <f>SUM(Z176:AC183)</f>
        <v>497</v>
      </c>
      <c r="AA184" s="1776"/>
      <c r="AB184" s="1776"/>
      <c r="AC184" s="1777"/>
      <c r="AD184" s="1771" t="s">
        <v>39</v>
      </c>
      <c r="AE184" s="1772"/>
      <c r="AF184" s="1772"/>
      <c r="AG184" s="1772"/>
      <c r="AH184" s="1772"/>
      <c r="AI184" s="1071"/>
      <c r="AJ184" s="1773"/>
      <c r="AK184" s="1773"/>
      <c r="AL184" s="1773"/>
      <c r="AM184" s="1773"/>
      <c r="AN184" s="1773"/>
      <c r="AO184" s="1773"/>
      <c r="AP184" s="1773"/>
      <c r="AQ184" s="1773"/>
      <c r="AR184" s="1773"/>
      <c r="AS184" s="1773"/>
      <c r="AT184" s="1773"/>
      <c r="AU184" s="1774"/>
      <c r="AV184" s="1775">
        <f>SUM(AV176:AY183)</f>
        <v>0</v>
      </c>
      <c r="AW184" s="1776"/>
      <c r="AX184" s="1776"/>
      <c r="AY184" s="1778"/>
    </row>
    <row r="187" spans="2:51" ht="14.4">
      <c r="C187" s="1078" t="s">
        <v>143</v>
      </c>
    </row>
    <row r="188" spans="2:51">
      <c r="C188" s="1532" t="s">
        <v>562</v>
      </c>
    </row>
    <row r="189" spans="2:51" ht="34.549999999999997" customHeight="1">
      <c r="B189" s="1779"/>
      <c r="C189" s="1779"/>
      <c r="D189" s="1780" t="s">
        <v>145</v>
      </c>
      <c r="E189" s="1780"/>
      <c r="F189" s="1780"/>
      <c r="G189" s="1780"/>
      <c r="H189" s="1780"/>
      <c r="I189" s="1780"/>
      <c r="J189" s="1780"/>
      <c r="K189" s="1780"/>
      <c r="L189" s="1780"/>
      <c r="M189" s="1780"/>
      <c r="N189" s="1780" t="s">
        <v>146</v>
      </c>
      <c r="O189" s="1780"/>
      <c r="P189" s="1780"/>
      <c r="Q189" s="1780"/>
      <c r="R189" s="1780"/>
      <c r="S189" s="1780"/>
      <c r="T189" s="1780"/>
      <c r="U189" s="1780"/>
      <c r="V189" s="1780"/>
      <c r="W189" s="1780"/>
      <c r="X189" s="1780"/>
      <c r="Y189" s="1780"/>
      <c r="Z189" s="1780"/>
      <c r="AA189" s="1780"/>
      <c r="AB189" s="1780"/>
      <c r="AC189" s="1780"/>
      <c r="AD189" s="1780"/>
      <c r="AE189" s="1780"/>
      <c r="AF189" s="1780"/>
      <c r="AG189" s="1780"/>
      <c r="AH189" s="1780"/>
      <c r="AI189" s="1780"/>
      <c r="AJ189" s="1780"/>
      <c r="AK189" s="1780"/>
      <c r="AL189" s="1781" t="s">
        <v>147</v>
      </c>
      <c r="AM189" s="1780"/>
      <c r="AN189" s="1780"/>
      <c r="AO189" s="1780"/>
      <c r="AP189" s="1780"/>
      <c r="AQ189" s="1780"/>
      <c r="AR189" s="1780" t="s">
        <v>148</v>
      </c>
      <c r="AS189" s="1780"/>
      <c r="AT189" s="1780"/>
      <c r="AU189" s="1780"/>
      <c r="AV189" s="1780" t="s">
        <v>149</v>
      </c>
      <c r="AW189" s="1780"/>
      <c r="AX189" s="1780"/>
    </row>
    <row r="190" spans="2:51" ht="24.05" customHeight="1">
      <c r="B190" s="1779">
        <v>1</v>
      </c>
      <c r="C190" s="1779">
        <v>1</v>
      </c>
      <c r="D190" s="1782" t="s">
        <v>301</v>
      </c>
      <c r="E190" s="1782"/>
      <c r="F190" s="1782"/>
      <c r="G190" s="1782"/>
      <c r="H190" s="1782"/>
      <c r="I190" s="1782"/>
      <c r="J190" s="1782"/>
      <c r="K190" s="1782"/>
      <c r="L190" s="1782"/>
      <c r="M190" s="1782"/>
      <c r="N190" s="1782" t="s">
        <v>563</v>
      </c>
      <c r="O190" s="1782"/>
      <c r="P190" s="1782"/>
      <c r="Q190" s="1782"/>
      <c r="R190" s="1782"/>
      <c r="S190" s="1782"/>
      <c r="T190" s="1782"/>
      <c r="U190" s="1782"/>
      <c r="V190" s="1782"/>
      <c r="W190" s="1782"/>
      <c r="X190" s="1782"/>
      <c r="Y190" s="1782"/>
      <c r="Z190" s="1782"/>
      <c r="AA190" s="1782"/>
      <c r="AB190" s="1782"/>
      <c r="AC190" s="1782"/>
      <c r="AD190" s="1782"/>
      <c r="AE190" s="1782"/>
      <c r="AF190" s="1782"/>
      <c r="AG190" s="1782"/>
      <c r="AH190" s="1782"/>
      <c r="AI190" s="1782"/>
      <c r="AJ190" s="1782"/>
      <c r="AK190" s="1782"/>
      <c r="AL190" s="1783">
        <v>5025</v>
      </c>
      <c r="AM190" s="1784"/>
      <c r="AN190" s="1784"/>
      <c r="AO190" s="1784"/>
      <c r="AP190" s="1784"/>
      <c r="AQ190" s="1784"/>
      <c r="AR190" s="1782"/>
      <c r="AS190" s="1782"/>
      <c r="AT190" s="1782"/>
      <c r="AU190" s="1782"/>
      <c r="AV190" s="1782"/>
      <c r="AW190" s="1782"/>
      <c r="AX190" s="1782"/>
    </row>
    <row r="191" spans="2:51" ht="24.05" customHeight="1">
      <c r="B191" s="1779">
        <v>2</v>
      </c>
      <c r="C191" s="1779">
        <v>1</v>
      </c>
      <c r="D191" s="1782" t="s">
        <v>298</v>
      </c>
      <c r="E191" s="1782"/>
      <c r="F191" s="1782"/>
      <c r="G191" s="1782"/>
      <c r="H191" s="1782"/>
      <c r="I191" s="1782"/>
      <c r="J191" s="1782"/>
      <c r="K191" s="1782"/>
      <c r="L191" s="1782"/>
      <c r="M191" s="1782"/>
      <c r="N191" s="1782" t="s">
        <v>563</v>
      </c>
      <c r="O191" s="1782"/>
      <c r="P191" s="1782"/>
      <c r="Q191" s="1782"/>
      <c r="R191" s="1782"/>
      <c r="S191" s="1782"/>
      <c r="T191" s="1782"/>
      <c r="U191" s="1782"/>
      <c r="V191" s="1782"/>
      <c r="W191" s="1782"/>
      <c r="X191" s="1782"/>
      <c r="Y191" s="1782"/>
      <c r="Z191" s="1782"/>
      <c r="AA191" s="1782"/>
      <c r="AB191" s="1782"/>
      <c r="AC191" s="1782"/>
      <c r="AD191" s="1782"/>
      <c r="AE191" s="1782"/>
      <c r="AF191" s="1782"/>
      <c r="AG191" s="1782"/>
      <c r="AH191" s="1782"/>
      <c r="AI191" s="1782"/>
      <c r="AJ191" s="1782"/>
      <c r="AK191" s="1782"/>
      <c r="AL191" s="1783">
        <v>805</v>
      </c>
      <c r="AM191" s="1784"/>
      <c r="AN191" s="1784"/>
      <c r="AO191" s="1784"/>
      <c r="AP191" s="1784"/>
      <c r="AQ191" s="1784"/>
      <c r="AR191" s="1782"/>
      <c r="AS191" s="1782"/>
      <c r="AT191" s="1782"/>
      <c r="AU191" s="1782"/>
      <c r="AV191" s="1782"/>
      <c r="AW191" s="1782"/>
      <c r="AX191" s="1782"/>
    </row>
    <row r="192" spans="2:51" ht="24.05" customHeight="1">
      <c r="B192" s="1779">
        <v>3</v>
      </c>
      <c r="C192" s="1779">
        <v>1</v>
      </c>
      <c r="D192" s="1782" t="s">
        <v>564</v>
      </c>
      <c r="E192" s="1782"/>
      <c r="F192" s="1782"/>
      <c r="G192" s="1782"/>
      <c r="H192" s="1782"/>
      <c r="I192" s="1782"/>
      <c r="J192" s="1782"/>
      <c r="K192" s="1782"/>
      <c r="L192" s="1782"/>
      <c r="M192" s="1782"/>
      <c r="N192" s="1782" t="s">
        <v>563</v>
      </c>
      <c r="O192" s="1782"/>
      <c r="P192" s="1782"/>
      <c r="Q192" s="1782"/>
      <c r="R192" s="1782"/>
      <c r="S192" s="1782"/>
      <c r="T192" s="1782"/>
      <c r="U192" s="1782"/>
      <c r="V192" s="1782"/>
      <c r="W192" s="1782"/>
      <c r="X192" s="1782"/>
      <c r="Y192" s="1782"/>
      <c r="Z192" s="1782"/>
      <c r="AA192" s="1782"/>
      <c r="AB192" s="1782"/>
      <c r="AC192" s="1782"/>
      <c r="AD192" s="1782"/>
      <c r="AE192" s="1782"/>
      <c r="AF192" s="1782"/>
      <c r="AG192" s="1782"/>
      <c r="AH192" s="1782"/>
      <c r="AI192" s="1782"/>
      <c r="AJ192" s="1782"/>
      <c r="AK192" s="1782"/>
      <c r="AL192" s="1783">
        <v>1</v>
      </c>
      <c r="AM192" s="1784"/>
      <c r="AN192" s="1784"/>
      <c r="AO192" s="1784"/>
      <c r="AP192" s="1784"/>
      <c r="AQ192" s="1784"/>
      <c r="AR192" s="1782"/>
      <c r="AS192" s="1782"/>
      <c r="AT192" s="1782"/>
      <c r="AU192" s="1782"/>
      <c r="AV192" s="1782"/>
      <c r="AW192" s="1782"/>
      <c r="AX192" s="1782"/>
    </row>
    <row r="194" spans="2:50">
      <c r="C194" s="1532" t="s">
        <v>565</v>
      </c>
    </row>
    <row r="195" spans="2:50" ht="34.549999999999997" customHeight="1">
      <c r="B195" s="1779"/>
      <c r="C195" s="1779"/>
      <c r="D195" s="1780" t="s">
        <v>145</v>
      </c>
      <c r="E195" s="1780"/>
      <c r="F195" s="1780"/>
      <c r="G195" s="1780"/>
      <c r="H195" s="1780"/>
      <c r="I195" s="1780"/>
      <c r="J195" s="1780"/>
      <c r="K195" s="1780"/>
      <c r="L195" s="1780"/>
      <c r="M195" s="1780"/>
      <c r="N195" s="1780" t="s">
        <v>146</v>
      </c>
      <c r="O195" s="1780"/>
      <c r="P195" s="1780"/>
      <c r="Q195" s="1780"/>
      <c r="R195" s="1780"/>
      <c r="S195" s="1780"/>
      <c r="T195" s="1780"/>
      <c r="U195" s="1780"/>
      <c r="V195" s="1780"/>
      <c r="W195" s="1780"/>
      <c r="X195" s="1780"/>
      <c r="Y195" s="1780"/>
      <c r="Z195" s="1780"/>
      <c r="AA195" s="1780"/>
      <c r="AB195" s="1780"/>
      <c r="AC195" s="1780"/>
      <c r="AD195" s="1780"/>
      <c r="AE195" s="1780"/>
      <c r="AF195" s="1780"/>
      <c r="AG195" s="1780"/>
      <c r="AH195" s="1780"/>
      <c r="AI195" s="1780"/>
      <c r="AJ195" s="1780"/>
      <c r="AK195" s="1780"/>
      <c r="AL195" s="1781" t="s">
        <v>147</v>
      </c>
      <c r="AM195" s="1780"/>
      <c r="AN195" s="1780"/>
      <c r="AO195" s="1780"/>
      <c r="AP195" s="1780"/>
      <c r="AQ195" s="1780"/>
      <c r="AR195" s="1780" t="s">
        <v>148</v>
      </c>
      <c r="AS195" s="1780"/>
      <c r="AT195" s="1780"/>
      <c r="AU195" s="1780"/>
      <c r="AV195" s="1780" t="s">
        <v>149</v>
      </c>
      <c r="AW195" s="1780"/>
      <c r="AX195" s="1780"/>
    </row>
    <row r="196" spans="2:50" ht="51.9" customHeight="1">
      <c r="B196" s="1779">
        <v>1</v>
      </c>
      <c r="C196" s="1779">
        <v>1</v>
      </c>
      <c r="D196" s="1782" t="s">
        <v>408</v>
      </c>
      <c r="E196" s="1782"/>
      <c r="F196" s="1782"/>
      <c r="G196" s="1782"/>
      <c r="H196" s="1782"/>
      <c r="I196" s="1782"/>
      <c r="J196" s="1782"/>
      <c r="K196" s="1782"/>
      <c r="L196" s="1782"/>
      <c r="M196" s="1782"/>
      <c r="N196" s="1785" t="s">
        <v>566</v>
      </c>
      <c r="O196" s="1785"/>
      <c r="P196" s="1785"/>
      <c r="Q196" s="1785"/>
      <c r="R196" s="1785"/>
      <c r="S196" s="1785"/>
      <c r="T196" s="1785"/>
      <c r="U196" s="1785"/>
      <c r="V196" s="1785"/>
      <c r="W196" s="1785"/>
      <c r="X196" s="1785"/>
      <c r="Y196" s="1785"/>
      <c r="Z196" s="1785"/>
      <c r="AA196" s="1785"/>
      <c r="AB196" s="1785"/>
      <c r="AC196" s="1785"/>
      <c r="AD196" s="1785"/>
      <c r="AE196" s="1785"/>
      <c r="AF196" s="1785"/>
      <c r="AG196" s="1785"/>
      <c r="AH196" s="1785"/>
      <c r="AI196" s="1785"/>
      <c r="AJ196" s="1785"/>
      <c r="AK196" s="1785"/>
      <c r="AL196" s="1783">
        <v>3131</v>
      </c>
      <c r="AM196" s="1784"/>
      <c r="AN196" s="1784"/>
      <c r="AO196" s="1784"/>
      <c r="AP196" s="1784"/>
      <c r="AQ196" s="1784"/>
      <c r="AR196" s="1782"/>
      <c r="AS196" s="1782"/>
      <c r="AT196" s="1782"/>
      <c r="AU196" s="1782"/>
      <c r="AV196" s="1782"/>
      <c r="AW196" s="1782"/>
      <c r="AX196" s="1782"/>
    </row>
    <row r="197" spans="2:50" ht="51.9" customHeight="1">
      <c r="B197" s="1779">
        <v>2</v>
      </c>
      <c r="C197" s="1779">
        <v>1</v>
      </c>
      <c r="D197" s="1782" t="s">
        <v>404</v>
      </c>
      <c r="E197" s="1782"/>
      <c r="F197" s="1782"/>
      <c r="G197" s="1782"/>
      <c r="H197" s="1782"/>
      <c r="I197" s="1782"/>
      <c r="J197" s="1782"/>
      <c r="K197" s="1782"/>
      <c r="L197" s="1782"/>
      <c r="M197" s="1782"/>
      <c r="N197" s="1785" t="s">
        <v>566</v>
      </c>
      <c r="O197" s="1785"/>
      <c r="P197" s="1785"/>
      <c r="Q197" s="1785"/>
      <c r="R197" s="1785"/>
      <c r="S197" s="1785"/>
      <c r="T197" s="1785"/>
      <c r="U197" s="1785"/>
      <c r="V197" s="1785"/>
      <c r="W197" s="1785"/>
      <c r="X197" s="1785"/>
      <c r="Y197" s="1785"/>
      <c r="Z197" s="1785"/>
      <c r="AA197" s="1785"/>
      <c r="AB197" s="1785"/>
      <c r="AC197" s="1785"/>
      <c r="AD197" s="1785"/>
      <c r="AE197" s="1785"/>
      <c r="AF197" s="1785"/>
      <c r="AG197" s="1785"/>
      <c r="AH197" s="1785"/>
      <c r="AI197" s="1785"/>
      <c r="AJ197" s="1785"/>
      <c r="AK197" s="1785"/>
      <c r="AL197" s="1783">
        <v>867</v>
      </c>
      <c r="AM197" s="1784"/>
      <c r="AN197" s="1784"/>
      <c r="AO197" s="1784"/>
      <c r="AP197" s="1784"/>
      <c r="AQ197" s="1784"/>
      <c r="AR197" s="1782"/>
      <c r="AS197" s="1782"/>
      <c r="AT197" s="1782"/>
      <c r="AU197" s="1782"/>
      <c r="AV197" s="1782"/>
      <c r="AW197" s="1782"/>
      <c r="AX197" s="1782"/>
    </row>
    <row r="198" spans="2:50" ht="48.8" customHeight="1">
      <c r="B198" s="1779">
        <v>3</v>
      </c>
      <c r="C198" s="1779">
        <v>1</v>
      </c>
      <c r="D198" s="1782" t="s">
        <v>406</v>
      </c>
      <c r="E198" s="1782"/>
      <c r="F198" s="1782"/>
      <c r="G198" s="1782"/>
      <c r="H198" s="1782"/>
      <c r="I198" s="1782"/>
      <c r="J198" s="1782"/>
      <c r="K198" s="1782"/>
      <c r="L198" s="1782"/>
      <c r="M198" s="1782"/>
      <c r="N198" s="1785" t="s">
        <v>567</v>
      </c>
      <c r="O198" s="1785"/>
      <c r="P198" s="1785"/>
      <c r="Q198" s="1785"/>
      <c r="R198" s="1785"/>
      <c r="S198" s="1785"/>
      <c r="T198" s="1785"/>
      <c r="U198" s="1785"/>
      <c r="V198" s="1785"/>
      <c r="W198" s="1785"/>
      <c r="X198" s="1785"/>
      <c r="Y198" s="1785"/>
      <c r="Z198" s="1785"/>
      <c r="AA198" s="1785"/>
      <c r="AB198" s="1785"/>
      <c r="AC198" s="1785"/>
      <c r="AD198" s="1785"/>
      <c r="AE198" s="1785"/>
      <c r="AF198" s="1785"/>
      <c r="AG198" s="1785"/>
      <c r="AH198" s="1785"/>
      <c r="AI198" s="1785"/>
      <c r="AJ198" s="1785"/>
      <c r="AK198" s="1785"/>
      <c r="AL198" s="1783">
        <v>803</v>
      </c>
      <c r="AM198" s="1784"/>
      <c r="AN198" s="1784"/>
      <c r="AO198" s="1784"/>
      <c r="AP198" s="1784"/>
      <c r="AQ198" s="1784"/>
      <c r="AR198" s="1782"/>
      <c r="AS198" s="1782"/>
      <c r="AT198" s="1782"/>
      <c r="AU198" s="1782"/>
      <c r="AV198" s="1782"/>
      <c r="AW198" s="1782"/>
      <c r="AX198" s="1782"/>
    </row>
    <row r="199" spans="2:50" ht="51.9" customHeight="1">
      <c r="B199" s="1779">
        <v>4</v>
      </c>
      <c r="C199" s="1779">
        <v>1</v>
      </c>
      <c r="D199" s="1782" t="s">
        <v>568</v>
      </c>
      <c r="E199" s="1782"/>
      <c r="F199" s="1782"/>
      <c r="G199" s="1782"/>
      <c r="H199" s="1782"/>
      <c r="I199" s="1782"/>
      <c r="J199" s="1782"/>
      <c r="K199" s="1782"/>
      <c r="L199" s="1782"/>
      <c r="M199" s="1782"/>
      <c r="N199" s="1785" t="s">
        <v>569</v>
      </c>
      <c r="O199" s="1785"/>
      <c r="P199" s="1785"/>
      <c r="Q199" s="1785"/>
      <c r="R199" s="1785"/>
      <c r="S199" s="1785"/>
      <c r="T199" s="1785"/>
      <c r="U199" s="1785"/>
      <c r="V199" s="1785"/>
      <c r="W199" s="1785"/>
      <c r="X199" s="1785"/>
      <c r="Y199" s="1785"/>
      <c r="Z199" s="1785"/>
      <c r="AA199" s="1785"/>
      <c r="AB199" s="1785"/>
      <c r="AC199" s="1785"/>
      <c r="AD199" s="1785"/>
      <c r="AE199" s="1785"/>
      <c r="AF199" s="1785"/>
      <c r="AG199" s="1785"/>
      <c r="AH199" s="1785"/>
      <c r="AI199" s="1785"/>
      <c r="AJ199" s="1785"/>
      <c r="AK199" s="1785"/>
      <c r="AL199" s="1783">
        <v>388</v>
      </c>
      <c r="AM199" s="1784"/>
      <c r="AN199" s="1784"/>
      <c r="AO199" s="1784"/>
      <c r="AP199" s="1784"/>
      <c r="AQ199" s="1784"/>
      <c r="AR199" s="1782"/>
      <c r="AS199" s="1782"/>
      <c r="AT199" s="1782"/>
      <c r="AU199" s="1782"/>
      <c r="AV199" s="1782"/>
      <c r="AW199" s="1782"/>
      <c r="AX199" s="1782"/>
    </row>
    <row r="200" spans="2:50" ht="51.9" customHeight="1">
      <c r="B200" s="1779">
        <v>5</v>
      </c>
      <c r="C200" s="1779">
        <v>1</v>
      </c>
      <c r="D200" s="1782" t="s">
        <v>409</v>
      </c>
      <c r="E200" s="1782"/>
      <c r="F200" s="1782"/>
      <c r="G200" s="1782"/>
      <c r="H200" s="1782"/>
      <c r="I200" s="1782"/>
      <c r="J200" s="1782"/>
      <c r="K200" s="1782"/>
      <c r="L200" s="1782"/>
      <c r="M200" s="1782"/>
      <c r="N200" s="1785" t="s">
        <v>566</v>
      </c>
      <c r="O200" s="1785"/>
      <c r="P200" s="1785"/>
      <c r="Q200" s="1785"/>
      <c r="R200" s="1785"/>
      <c r="S200" s="1785"/>
      <c r="T200" s="1785"/>
      <c r="U200" s="1785"/>
      <c r="V200" s="1785"/>
      <c r="W200" s="1785"/>
      <c r="X200" s="1785"/>
      <c r="Y200" s="1785"/>
      <c r="Z200" s="1785"/>
      <c r="AA200" s="1785"/>
      <c r="AB200" s="1785"/>
      <c r="AC200" s="1785"/>
      <c r="AD200" s="1785"/>
      <c r="AE200" s="1785"/>
      <c r="AF200" s="1785"/>
      <c r="AG200" s="1785"/>
      <c r="AH200" s="1785"/>
      <c r="AI200" s="1785"/>
      <c r="AJ200" s="1785"/>
      <c r="AK200" s="1785"/>
      <c r="AL200" s="1783">
        <v>301</v>
      </c>
      <c r="AM200" s="1784"/>
      <c r="AN200" s="1784"/>
      <c r="AO200" s="1784"/>
      <c r="AP200" s="1784"/>
      <c r="AQ200" s="1784"/>
      <c r="AR200" s="1782"/>
      <c r="AS200" s="1782"/>
      <c r="AT200" s="1782"/>
      <c r="AU200" s="1782"/>
      <c r="AV200" s="1782"/>
      <c r="AW200" s="1782"/>
      <c r="AX200" s="1782"/>
    </row>
    <row r="201" spans="2:50" ht="51.9" customHeight="1">
      <c r="B201" s="1779">
        <v>6</v>
      </c>
      <c r="C201" s="1779">
        <v>1</v>
      </c>
      <c r="D201" s="1782" t="s">
        <v>570</v>
      </c>
      <c r="E201" s="1782"/>
      <c r="F201" s="1782"/>
      <c r="G201" s="1782"/>
      <c r="H201" s="1782"/>
      <c r="I201" s="1782"/>
      <c r="J201" s="1782"/>
      <c r="K201" s="1782"/>
      <c r="L201" s="1782"/>
      <c r="M201" s="1782"/>
      <c r="N201" s="1785" t="s">
        <v>566</v>
      </c>
      <c r="O201" s="1785"/>
      <c r="P201" s="1785"/>
      <c r="Q201" s="1785"/>
      <c r="R201" s="1785"/>
      <c r="S201" s="1785"/>
      <c r="T201" s="1785"/>
      <c r="U201" s="1785"/>
      <c r="V201" s="1785"/>
      <c r="W201" s="1785"/>
      <c r="X201" s="1785"/>
      <c r="Y201" s="1785"/>
      <c r="Z201" s="1785"/>
      <c r="AA201" s="1785"/>
      <c r="AB201" s="1785"/>
      <c r="AC201" s="1785"/>
      <c r="AD201" s="1785"/>
      <c r="AE201" s="1785"/>
      <c r="AF201" s="1785"/>
      <c r="AG201" s="1785"/>
      <c r="AH201" s="1785"/>
      <c r="AI201" s="1785"/>
      <c r="AJ201" s="1785"/>
      <c r="AK201" s="1785"/>
      <c r="AL201" s="1783">
        <v>126</v>
      </c>
      <c r="AM201" s="1784"/>
      <c r="AN201" s="1784"/>
      <c r="AO201" s="1784"/>
      <c r="AP201" s="1784"/>
      <c r="AQ201" s="1784"/>
      <c r="AR201" s="1782"/>
      <c r="AS201" s="1782"/>
      <c r="AT201" s="1782"/>
      <c r="AU201" s="1782"/>
      <c r="AV201" s="1782"/>
      <c r="AW201" s="1782"/>
      <c r="AX201" s="1782"/>
    </row>
    <row r="202" spans="2:50" ht="51.9" customHeight="1">
      <c r="B202" s="1779">
        <v>7</v>
      </c>
      <c r="C202" s="1779">
        <v>1</v>
      </c>
      <c r="D202" s="1782" t="s">
        <v>571</v>
      </c>
      <c r="E202" s="1782"/>
      <c r="F202" s="1782"/>
      <c r="G202" s="1782"/>
      <c r="H202" s="1782"/>
      <c r="I202" s="1782"/>
      <c r="J202" s="1782"/>
      <c r="K202" s="1782"/>
      <c r="L202" s="1782"/>
      <c r="M202" s="1782"/>
      <c r="N202" s="1785" t="s">
        <v>566</v>
      </c>
      <c r="O202" s="1785"/>
      <c r="P202" s="1785"/>
      <c r="Q202" s="1785"/>
      <c r="R202" s="1785"/>
      <c r="S202" s="1785"/>
      <c r="T202" s="1785"/>
      <c r="U202" s="1785"/>
      <c r="V202" s="1785"/>
      <c r="W202" s="1785"/>
      <c r="X202" s="1785"/>
      <c r="Y202" s="1785"/>
      <c r="Z202" s="1785"/>
      <c r="AA202" s="1785"/>
      <c r="AB202" s="1785"/>
      <c r="AC202" s="1785"/>
      <c r="AD202" s="1785"/>
      <c r="AE202" s="1785"/>
      <c r="AF202" s="1785"/>
      <c r="AG202" s="1785"/>
      <c r="AH202" s="1785"/>
      <c r="AI202" s="1785"/>
      <c r="AJ202" s="1785"/>
      <c r="AK202" s="1785"/>
      <c r="AL202" s="1783">
        <v>69</v>
      </c>
      <c r="AM202" s="1784"/>
      <c r="AN202" s="1784"/>
      <c r="AO202" s="1784"/>
      <c r="AP202" s="1784"/>
      <c r="AQ202" s="1784"/>
      <c r="AR202" s="1782"/>
      <c r="AS202" s="1782"/>
      <c r="AT202" s="1782"/>
      <c r="AU202" s="1782"/>
      <c r="AV202" s="1782"/>
      <c r="AW202" s="1782"/>
      <c r="AX202" s="1782"/>
    </row>
    <row r="203" spans="2:50" ht="51.9" customHeight="1">
      <c r="B203" s="1779">
        <v>8</v>
      </c>
      <c r="C203" s="1779">
        <v>1</v>
      </c>
      <c r="D203" s="1782" t="s">
        <v>572</v>
      </c>
      <c r="E203" s="1782"/>
      <c r="F203" s="1782"/>
      <c r="G203" s="1782"/>
      <c r="H203" s="1782"/>
      <c r="I203" s="1782"/>
      <c r="J203" s="1782"/>
      <c r="K203" s="1782"/>
      <c r="L203" s="1782"/>
      <c r="M203" s="1782"/>
      <c r="N203" s="1785" t="s">
        <v>566</v>
      </c>
      <c r="O203" s="1785"/>
      <c r="P203" s="1785"/>
      <c r="Q203" s="1785"/>
      <c r="R203" s="1785"/>
      <c r="S203" s="1785"/>
      <c r="T203" s="1785"/>
      <c r="U203" s="1785"/>
      <c r="V203" s="1785"/>
      <c r="W203" s="1785"/>
      <c r="X203" s="1785"/>
      <c r="Y203" s="1785"/>
      <c r="Z203" s="1785"/>
      <c r="AA203" s="1785"/>
      <c r="AB203" s="1785"/>
      <c r="AC203" s="1785"/>
      <c r="AD203" s="1785"/>
      <c r="AE203" s="1785"/>
      <c r="AF203" s="1785"/>
      <c r="AG203" s="1785"/>
      <c r="AH203" s="1785"/>
      <c r="AI203" s="1785"/>
      <c r="AJ203" s="1785"/>
      <c r="AK203" s="1785"/>
      <c r="AL203" s="1783">
        <v>42</v>
      </c>
      <c r="AM203" s="1784"/>
      <c r="AN203" s="1784"/>
      <c r="AO203" s="1784"/>
      <c r="AP203" s="1784"/>
      <c r="AQ203" s="1784"/>
      <c r="AR203" s="1782"/>
      <c r="AS203" s="1782"/>
      <c r="AT203" s="1782"/>
      <c r="AU203" s="1782"/>
      <c r="AV203" s="1782"/>
      <c r="AW203" s="1782"/>
      <c r="AX203" s="1782"/>
    </row>
    <row r="204" spans="2:50" ht="51.9" customHeight="1">
      <c r="B204" s="1779">
        <v>9</v>
      </c>
      <c r="C204" s="1779">
        <v>1</v>
      </c>
      <c r="D204" s="1782" t="s">
        <v>407</v>
      </c>
      <c r="E204" s="1782"/>
      <c r="F204" s="1782"/>
      <c r="G204" s="1782"/>
      <c r="H204" s="1782"/>
      <c r="I204" s="1782"/>
      <c r="J204" s="1782"/>
      <c r="K204" s="1782"/>
      <c r="L204" s="1782"/>
      <c r="M204" s="1782"/>
      <c r="N204" s="1785" t="s">
        <v>566</v>
      </c>
      <c r="O204" s="1785"/>
      <c r="P204" s="1785"/>
      <c r="Q204" s="1785"/>
      <c r="R204" s="1785"/>
      <c r="S204" s="1785"/>
      <c r="T204" s="1785"/>
      <c r="U204" s="1785"/>
      <c r="V204" s="1785"/>
      <c r="W204" s="1785"/>
      <c r="X204" s="1785"/>
      <c r="Y204" s="1785"/>
      <c r="Z204" s="1785"/>
      <c r="AA204" s="1785"/>
      <c r="AB204" s="1785"/>
      <c r="AC204" s="1785"/>
      <c r="AD204" s="1785"/>
      <c r="AE204" s="1785"/>
      <c r="AF204" s="1785"/>
      <c r="AG204" s="1785"/>
      <c r="AH204" s="1785"/>
      <c r="AI204" s="1785"/>
      <c r="AJ204" s="1785"/>
      <c r="AK204" s="1785"/>
      <c r="AL204" s="1783">
        <v>37</v>
      </c>
      <c r="AM204" s="1784"/>
      <c r="AN204" s="1784"/>
      <c r="AO204" s="1784"/>
      <c r="AP204" s="1784"/>
      <c r="AQ204" s="1784"/>
      <c r="AR204" s="1782"/>
      <c r="AS204" s="1782"/>
      <c r="AT204" s="1782"/>
      <c r="AU204" s="1782"/>
      <c r="AV204" s="1782"/>
      <c r="AW204" s="1782"/>
      <c r="AX204" s="1782"/>
    </row>
    <row r="205" spans="2:50" ht="51.9" customHeight="1">
      <c r="B205" s="1779">
        <v>10</v>
      </c>
      <c r="C205" s="1779">
        <v>1</v>
      </c>
      <c r="D205" s="1782" t="s">
        <v>573</v>
      </c>
      <c r="E205" s="1782"/>
      <c r="F205" s="1782"/>
      <c r="G205" s="1782"/>
      <c r="H205" s="1782"/>
      <c r="I205" s="1782"/>
      <c r="J205" s="1782"/>
      <c r="K205" s="1782"/>
      <c r="L205" s="1782"/>
      <c r="M205" s="1782"/>
      <c r="N205" s="1785" t="s">
        <v>574</v>
      </c>
      <c r="O205" s="1785"/>
      <c r="P205" s="1785"/>
      <c r="Q205" s="1785"/>
      <c r="R205" s="1785"/>
      <c r="S205" s="1785"/>
      <c r="T205" s="1785"/>
      <c r="U205" s="1785"/>
      <c r="V205" s="1785"/>
      <c r="W205" s="1785"/>
      <c r="X205" s="1785"/>
      <c r="Y205" s="1785"/>
      <c r="Z205" s="1785"/>
      <c r="AA205" s="1785"/>
      <c r="AB205" s="1785"/>
      <c r="AC205" s="1785"/>
      <c r="AD205" s="1785"/>
      <c r="AE205" s="1785"/>
      <c r="AF205" s="1785"/>
      <c r="AG205" s="1785"/>
      <c r="AH205" s="1785"/>
      <c r="AI205" s="1785"/>
      <c r="AJ205" s="1785"/>
      <c r="AK205" s="1785"/>
      <c r="AL205" s="1783">
        <v>35</v>
      </c>
      <c r="AM205" s="1784"/>
      <c r="AN205" s="1784"/>
      <c r="AO205" s="1784"/>
      <c r="AP205" s="1784"/>
      <c r="AQ205" s="1784"/>
      <c r="AR205" s="1782"/>
      <c r="AS205" s="1782"/>
      <c r="AT205" s="1782"/>
      <c r="AU205" s="1782"/>
      <c r="AV205" s="1782"/>
      <c r="AW205" s="1782"/>
      <c r="AX205" s="1782"/>
    </row>
    <row r="207" spans="2:50">
      <c r="C207" s="1532" t="s">
        <v>575</v>
      </c>
    </row>
    <row r="208" spans="2:50" ht="34.549999999999997" customHeight="1">
      <c r="B208" s="1779"/>
      <c r="C208" s="1779"/>
      <c r="D208" s="1780" t="s">
        <v>145</v>
      </c>
      <c r="E208" s="1780"/>
      <c r="F208" s="1780"/>
      <c r="G208" s="1780"/>
      <c r="H208" s="1780"/>
      <c r="I208" s="1780"/>
      <c r="J208" s="1780"/>
      <c r="K208" s="1780"/>
      <c r="L208" s="1780"/>
      <c r="M208" s="1780"/>
      <c r="N208" s="1780" t="s">
        <v>146</v>
      </c>
      <c r="O208" s="1780"/>
      <c r="P208" s="1780"/>
      <c r="Q208" s="1780"/>
      <c r="R208" s="1780"/>
      <c r="S208" s="1780"/>
      <c r="T208" s="1780"/>
      <c r="U208" s="1780"/>
      <c r="V208" s="1780"/>
      <c r="W208" s="1780"/>
      <c r="X208" s="1780"/>
      <c r="Y208" s="1780"/>
      <c r="Z208" s="1780"/>
      <c r="AA208" s="1780"/>
      <c r="AB208" s="1780"/>
      <c r="AC208" s="1780"/>
      <c r="AD208" s="1780"/>
      <c r="AE208" s="1780"/>
      <c r="AF208" s="1780"/>
      <c r="AG208" s="1780"/>
      <c r="AH208" s="1780"/>
      <c r="AI208" s="1780"/>
      <c r="AJ208" s="1780"/>
      <c r="AK208" s="1780"/>
      <c r="AL208" s="1781" t="s">
        <v>147</v>
      </c>
      <c r="AM208" s="1780"/>
      <c r="AN208" s="1780"/>
      <c r="AO208" s="1780"/>
      <c r="AP208" s="1780"/>
      <c r="AQ208" s="1780"/>
      <c r="AR208" s="1780" t="s">
        <v>148</v>
      </c>
      <c r="AS208" s="1780"/>
      <c r="AT208" s="1780"/>
      <c r="AU208" s="1780"/>
      <c r="AV208" s="1780" t="s">
        <v>149</v>
      </c>
      <c r="AW208" s="1780"/>
      <c r="AX208" s="1780"/>
    </row>
    <row r="209" spans="2:50" ht="24.05" customHeight="1">
      <c r="B209" s="1779">
        <v>1</v>
      </c>
      <c r="C209" s="1779">
        <v>1</v>
      </c>
      <c r="D209" s="1782" t="s">
        <v>576</v>
      </c>
      <c r="E209" s="1782"/>
      <c r="F209" s="1782"/>
      <c r="G209" s="1782"/>
      <c r="H209" s="1782"/>
      <c r="I209" s="1782"/>
      <c r="J209" s="1782"/>
      <c r="K209" s="1782"/>
      <c r="L209" s="1782"/>
      <c r="M209" s="1782"/>
      <c r="N209" s="1782" t="s">
        <v>577</v>
      </c>
      <c r="O209" s="1782"/>
      <c r="P209" s="1782"/>
      <c r="Q209" s="1782"/>
      <c r="R209" s="1782"/>
      <c r="S209" s="1782"/>
      <c r="T209" s="1782"/>
      <c r="U209" s="1782"/>
      <c r="V209" s="1782"/>
      <c r="W209" s="1782"/>
      <c r="X209" s="1782"/>
      <c r="Y209" s="1782"/>
      <c r="Z209" s="1782"/>
      <c r="AA209" s="1782"/>
      <c r="AB209" s="1782"/>
      <c r="AC209" s="1782"/>
      <c r="AD209" s="1782"/>
      <c r="AE209" s="1782"/>
      <c r="AF209" s="1782"/>
      <c r="AG209" s="1782"/>
      <c r="AH209" s="1782"/>
      <c r="AI209" s="1782"/>
      <c r="AJ209" s="1782"/>
      <c r="AK209" s="1782"/>
      <c r="AL209" s="1783">
        <v>509</v>
      </c>
      <c r="AM209" s="1784"/>
      <c r="AN209" s="1784"/>
      <c r="AO209" s="1784"/>
      <c r="AP209" s="1784"/>
      <c r="AQ209" s="1784"/>
      <c r="AR209" s="1782"/>
      <c r="AS209" s="1782"/>
      <c r="AT209" s="1782"/>
      <c r="AU209" s="1782"/>
      <c r="AV209" s="1782"/>
      <c r="AW209" s="1782"/>
      <c r="AX209" s="1782"/>
    </row>
    <row r="210" spans="2:50" ht="24.05" customHeight="1">
      <c r="B210" s="1779">
        <v>2</v>
      </c>
      <c r="C210" s="1779">
        <v>1</v>
      </c>
      <c r="D210" s="1782" t="s">
        <v>578</v>
      </c>
      <c r="E210" s="1782"/>
      <c r="F210" s="1782"/>
      <c r="G210" s="1782"/>
      <c r="H210" s="1782"/>
      <c r="I210" s="1782"/>
      <c r="J210" s="1782"/>
      <c r="K210" s="1782"/>
      <c r="L210" s="1782"/>
      <c r="M210" s="1782"/>
      <c r="N210" s="1782" t="s">
        <v>577</v>
      </c>
      <c r="O210" s="1782"/>
      <c r="P210" s="1782"/>
      <c r="Q210" s="1782"/>
      <c r="R210" s="1782"/>
      <c r="S210" s="1782"/>
      <c r="T210" s="1782"/>
      <c r="U210" s="1782"/>
      <c r="V210" s="1782"/>
      <c r="W210" s="1782"/>
      <c r="X210" s="1782"/>
      <c r="Y210" s="1782"/>
      <c r="Z210" s="1782"/>
      <c r="AA210" s="1782"/>
      <c r="AB210" s="1782"/>
      <c r="AC210" s="1782"/>
      <c r="AD210" s="1782"/>
      <c r="AE210" s="1782"/>
      <c r="AF210" s="1782"/>
      <c r="AG210" s="1782"/>
      <c r="AH210" s="1782"/>
      <c r="AI210" s="1782"/>
      <c r="AJ210" s="1782"/>
      <c r="AK210" s="1782"/>
      <c r="AL210" s="1783">
        <v>326</v>
      </c>
      <c r="AM210" s="1784"/>
      <c r="AN210" s="1784"/>
      <c r="AO210" s="1784"/>
      <c r="AP210" s="1784"/>
      <c r="AQ210" s="1784"/>
      <c r="AR210" s="1782"/>
      <c r="AS210" s="1782"/>
      <c r="AT210" s="1782"/>
      <c r="AU210" s="1782"/>
      <c r="AV210" s="1782"/>
      <c r="AW210" s="1782"/>
      <c r="AX210" s="1782"/>
    </row>
    <row r="211" spans="2:50" ht="24.05" customHeight="1">
      <c r="B211" s="1779">
        <v>3</v>
      </c>
      <c r="C211" s="1779">
        <v>1</v>
      </c>
      <c r="D211" s="1782" t="s">
        <v>579</v>
      </c>
      <c r="E211" s="1782"/>
      <c r="F211" s="1782"/>
      <c r="G211" s="1782"/>
      <c r="H211" s="1782"/>
      <c r="I211" s="1782"/>
      <c r="J211" s="1782"/>
      <c r="K211" s="1782"/>
      <c r="L211" s="1782"/>
      <c r="M211" s="1782"/>
      <c r="N211" s="1782" t="s">
        <v>577</v>
      </c>
      <c r="O211" s="1782"/>
      <c r="P211" s="1782"/>
      <c r="Q211" s="1782"/>
      <c r="R211" s="1782"/>
      <c r="S211" s="1782"/>
      <c r="T211" s="1782"/>
      <c r="U211" s="1782"/>
      <c r="V211" s="1782"/>
      <c r="W211" s="1782"/>
      <c r="X211" s="1782"/>
      <c r="Y211" s="1782"/>
      <c r="Z211" s="1782"/>
      <c r="AA211" s="1782"/>
      <c r="AB211" s="1782"/>
      <c r="AC211" s="1782"/>
      <c r="AD211" s="1782"/>
      <c r="AE211" s="1782"/>
      <c r="AF211" s="1782"/>
      <c r="AG211" s="1782"/>
      <c r="AH211" s="1782"/>
      <c r="AI211" s="1782"/>
      <c r="AJ211" s="1782"/>
      <c r="AK211" s="1782"/>
      <c r="AL211" s="1783">
        <v>324</v>
      </c>
      <c r="AM211" s="1784"/>
      <c r="AN211" s="1784"/>
      <c r="AO211" s="1784"/>
      <c r="AP211" s="1784"/>
      <c r="AQ211" s="1784"/>
      <c r="AR211" s="1782"/>
      <c r="AS211" s="1782"/>
      <c r="AT211" s="1782"/>
      <c r="AU211" s="1782"/>
      <c r="AV211" s="1782"/>
      <c r="AW211" s="1782"/>
      <c r="AX211" s="1782"/>
    </row>
    <row r="212" spans="2:50" ht="24.05" customHeight="1">
      <c r="B212" s="1779">
        <v>4</v>
      </c>
      <c r="C212" s="1779">
        <v>1</v>
      </c>
      <c r="D212" s="1782" t="s">
        <v>580</v>
      </c>
      <c r="E212" s="1782"/>
      <c r="F212" s="1782"/>
      <c r="G212" s="1782"/>
      <c r="H212" s="1782"/>
      <c r="I212" s="1782"/>
      <c r="J212" s="1782"/>
      <c r="K212" s="1782"/>
      <c r="L212" s="1782"/>
      <c r="M212" s="1782"/>
      <c r="N212" s="1782" t="s">
        <v>577</v>
      </c>
      <c r="O212" s="1782"/>
      <c r="P212" s="1782"/>
      <c r="Q212" s="1782"/>
      <c r="R212" s="1782"/>
      <c r="S212" s="1782"/>
      <c r="T212" s="1782"/>
      <c r="U212" s="1782"/>
      <c r="V212" s="1782"/>
      <c r="W212" s="1782"/>
      <c r="X212" s="1782"/>
      <c r="Y212" s="1782"/>
      <c r="Z212" s="1782"/>
      <c r="AA212" s="1782"/>
      <c r="AB212" s="1782"/>
      <c r="AC212" s="1782"/>
      <c r="AD212" s="1782"/>
      <c r="AE212" s="1782"/>
      <c r="AF212" s="1782"/>
      <c r="AG212" s="1782"/>
      <c r="AH212" s="1782"/>
      <c r="AI212" s="1782"/>
      <c r="AJ212" s="1782"/>
      <c r="AK212" s="1782"/>
      <c r="AL212" s="1783">
        <v>206</v>
      </c>
      <c r="AM212" s="1784"/>
      <c r="AN212" s="1784"/>
      <c r="AO212" s="1784"/>
      <c r="AP212" s="1784"/>
      <c r="AQ212" s="1784"/>
      <c r="AR212" s="1782"/>
      <c r="AS212" s="1782"/>
      <c r="AT212" s="1782"/>
      <c r="AU212" s="1782"/>
      <c r="AV212" s="1782"/>
      <c r="AW212" s="1782"/>
      <c r="AX212" s="1782"/>
    </row>
    <row r="213" spans="2:50" ht="24.05" customHeight="1">
      <c r="B213" s="1779">
        <v>5</v>
      </c>
      <c r="C213" s="1779">
        <v>1</v>
      </c>
      <c r="D213" s="1782" t="s">
        <v>581</v>
      </c>
      <c r="E213" s="1782"/>
      <c r="F213" s="1782"/>
      <c r="G213" s="1782"/>
      <c r="H213" s="1782"/>
      <c r="I213" s="1782"/>
      <c r="J213" s="1782"/>
      <c r="K213" s="1782"/>
      <c r="L213" s="1782"/>
      <c r="M213" s="1782"/>
      <c r="N213" s="1782" t="s">
        <v>577</v>
      </c>
      <c r="O213" s="1782"/>
      <c r="P213" s="1782"/>
      <c r="Q213" s="1782"/>
      <c r="R213" s="1782"/>
      <c r="S213" s="1782"/>
      <c r="T213" s="1782"/>
      <c r="U213" s="1782"/>
      <c r="V213" s="1782"/>
      <c r="W213" s="1782"/>
      <c r="X213" s="1782"/>
      <c r="Y213" s="1782"/>
      <c r="Z213" s="1782"/>
      <c r="AA213" s="1782"/>
      <c r="AB213" s="1782"/>
      <c r="AC213" s="1782"/>
      <c r="AD213" s="1782"/>
      <c r="AE213" s="1782"/>
      <c r="AF213" s="1782"/>
      <c r="AG213" s="1782"/>
      <c r="AH213" s="1782"/>
      <c r="AI213" s="1782"/>
      <c r="AJ213" s="1782"/>
      <c r="AK213" s="1782"/>
      <c r="AL213" s="1783">
        <v>201</v>
      </c>
      <c r="AM213" s="1784"/>
      <c r="AN213" s="1784"/>
      <c r="AO213" s="1784"/>
      <c r="AP213" s="1784"/>
      <c r="AQ213" s="1784"/>
      <c r="AR213" s="1782"/>
      <c r="AS213" s="1782"/>
      <c r="AT213" s="1782"/>
      <c r="AU213" s="1782"/>
      <c r="AV213" s="1782"/>
      <c r="AW213" s="1782"/>
      <c r="AX213" s="1782"/>
    </row>
    <row r="214" spans="2:50" ht="24.05" customHeight="1">
      <c r="B214" s="1779">
        <v>6</v>
      </c>
      <c r="C214" s="1779">
        <v>1</v>
      </c>
      <c r="D214" s="1782" t="s">
        <v>582</v>
      </c>
      <c r="E214" s="1782"/>
      <c r="F214" s="1782"/>
      <c r="G214" s="1782"/>
      <c r="H214" s="1782"/>
      <c r="I214" s="1782"/>
      <c r="J214" s="1782"/>
      <c r="K214" s="1782"/>
      <c r="L214" s="1782"/>
      <c r="M214" s="1782"/>
      <c r="N214" s="1782" t="s">
        <v>577</v>
      </c>
      <c r="O214" s="1782"/>
      <c r="P214" s="1782"/>
      <c r="Q214" s="1782"/>
      <c r="R214" s="1782"/>
      <c r="S214" s="1782"/>
      <c r="T214" s="1782"/>
      <c r="U214" s="1782"/>
      <c r="V214" s="1782"/>
      <c r="W214" s="1782"/>
      <c r="X214" s="1782"/>
      <c r="Y214" s="1782"/>
      <c r="Z214" s="1782"/>
      <c r="AA214" s="1782"/>
      <c r="AB214" s="1782"/>
      <c r="AC214" s="1782"/>
      <c r="AD214" s="1782"/>
      <c r="AE214" s="1782"/>
      <c r="AF214" s="1782"/>
      <c r="AG214" s="1782"/>
      <c r="AH214" s="1782"/>
      <c r="AI214" s="1782"/>
      <c r="AJ214" s="1782"/>
      <c r="AK214" s="1782"/>
      <c r="AL214" s="1783">
        <v>191</v>
      </c>
      <c r="AM214" s="1784"/>
      <c r="AN214" s="1784"/>
      <c r="AO214" s="1784"/>
      <c r="AP214" s="1784"/>
      <c r="AQ214" s="1784"/>
      <c r="AR214" s="1782"/>
      <c r="AS214" s="1782"/>
      <c r="AT214" s="1782"/>
      <c r="AU214" s="1782"/>
      <c r="AV214" s="1782"/>
      <c r="AW214" s="1782"/>
      <c r="AX214" s="1782"/>
    </row>
    <row r="215" spans="2:50" ht="24.05" customHeight="1">
      <c r="B215" s="1779">
        <v>7</v>
      </c>
      <c r="C215" s="1779">
        <v>1</v>
      </c>
      <c r="D215" s="1782" t="s">
        <v>583</v>
      </c>
      <c r="E215" s="1782"/>
      <c r="F215" s="1782"/>
      <c r="G215" s="1782"/>
      <c r="H215" s="1782"/>
      <c r="I215" s="1782"/>
      <c r="J215" s="1782"/>
      <c r="K215" s="1782"/>
      <c r="L215" s="1782"/>
      <c r="M215" s="1782"/>
      <c r="N215" s="1782" t="s">
        <v>577</v>
      </c>
      <c r="O215" s="1782"/>
      <c r="P215" s="1782"/>
      <c r="Q215" s="1782"/>
      <c r="R215" s="1782"/>
      <c r="S215" s="1782"/>
      <c r="T215" s="1782"/>
      <c r="U215" s="1782"/>
      <c r="V215" s="1782"/>
      <c r="W215" s="1782"/>
      <c r="X215" s="1782"/>
      <c r="Y215" s="1782"/>
      <c r="Z215" s="1782"/>
      <c r="AA215" s="1782"/>
      <c r="AB215" s="1782"/>
      <c r="AC215" s="1782"/>
      <c r="AD215" s="1782"/>
      <c r="AE215" s="1782"/>
      <c r="AF215" s="1782"/>
      <c r="AG215" s="1782"/>
      <c r="AH215" s="1782"/>
      <c r="AI215" s="1782"/>
      <c r="AJ215" s="1782"/>
      <c r="AK215" s="1782"/>
      <c r="AL215" s="1783">
        <v>187</v>
      </c>
      <c r="AM215" s="1784"/>
      <c r="AN215" s="1784"/>
      <c r="AO215" s="1784"/>
      <c r="AP215" s="1784"/>
      <c r="AQ215" s="1784"/>
      <c r="AR215" s="1782"/>
      <c r="AS215" s="1782"/>
      <c r="AT215" s="1782"/>
      <c r="AU215" s="1782"/>
      <c r="AV215" s="1782"/>
      <c r="AW215" s="1782"/>
      <c r="AX215" s="1782"/>
    </row>
    <row r="216" spans="2:50" ht="24.05" customHeight="1">
      <c r="B216" s="1779">
        <v>8</v>
      </c>
      <c r="C216" s="1779">
        <v>1</v>
      </c>
      <c r="D216" s="1782" t="s">
        <v>584</v>
      </c>
      <c r="E216" s="1782"/>
      <c r="F216" s="1782"/>
      <c r="G216" s="1782"/>
      <c r="H216" s="1782"/>
      <c r="I216" s="1782"/>
      <c r="J216" s="1782"/>
      <c r="K216" s="1782"/>
      <c r="L216" s="1782"/>
      <c r="M216" s="1782"/>
      <c r="N216" s="1782" t="s">
        <v>577</v>
      </c>
      <c r="O216" s="1782"/>
      <c r="P216" s="1782"/>
      <c r="Q216" s="1782"/>
      <c r="R216" s="1782"/>
      <c r="S216" s="1782"/>
      <c r="T216" s="1782"/>
      <c r="U216" s="1782"/>
      <c r="V216" s="1782"/>
      <c r="W216" s="1782"/>
      <c r="X216" s="1782"/>
      <c r="Y216" s="1782"/>
      <c r="Z216" s="1782"/>
      <c r="AA216" s="1782"/>
      <c r="AB216" s="1782"/>
      <c r="AC216" s="1782"/>
      <c r="AD216" s="1782"/>
      <c r="AE216" s="1782"/>
      <c r="AF216" s="1782"/>
      <c r="AG216" s="1782"/>
      <c r="AH216" s="1782"/>
      <c r="AI216" s="1782"/>
      <c r="AJ216" s="1782"/>
      <c r="AK216" s="1782"/>
      <c r="AL216" s="1783">
        <v>150</v>
      </c>
      <c r="AM216" s="1784"/>
      <c r="AN216" s="1784"/>
      <c r="AO216" s="1784"/>
      <c r="AP216" s="1784"/>
      <c r="AQ216" s="1784"/>
      <c r="AR216" s="1782"/>
      <c r="AS216" s="1782"/>
      <c r="AT216" s="1782"/>
      <c r="AU216" s="1782"/>
      <c r="AV216" s="1782"/>
      <c r="AW216" s="1782"/>
      <c r="AX216" s="1782"/>
    </row>
    <row r="217" spans="2:50" ht="24.05" customHeight="1">
      <c r="B217" s="1779">
        <v>9</v>
      </c>
      <c r="C217" s="1779">
        <v>1</v>
      </c>
      <c r="D217" s="1782" t="s">
        <v>585</v>
      </c>
      <c r="E217" s="1782"/>
      <c r="F217" s="1782"/>
      <c r="G217" s="1782"/>
      <c r="H217" s="1782"/>
      <c r="I217" s="1782"/>
      <c r="J217" s="1782"/>
      <c r="K217" s="1782"/>
      <c r="L217" s="1782"/>
      <c r="M217" s="1782"/>
      <c r="N217" s="1782" t="s">
        <v>577</v>
      </c>
      <c r="O217" s="1782"/>
      <c r="P217" s="1782"/>
      <c r="Q217" s="1782"/>
      <c r="R217" s="1782"/>
      <c r="S217" s="1782"/>
      <c r="T217" s="1782"/>
      <c r="U217" s="1782"/>
      <c r="V217" s="1782"/>
      <c r="W217" s="1782"/>
      <c r="X217" s="1782"/>
      <c r="Y217" s="1782"/>
      <c r="Z217" s="1782"/>
      <c r="AA217" s="1782"/>
      <c r="AB217" s="1782"/>
      <c r="AC217" s="1782"/>
      <c r="AD217" s="1782"/>
      <c r="AE217" s="1782"/>
      <c r="AF217" s="1782"/>
      <c r="AG217" s="1782"/>
      <c r="AH217" s="1782"/>
      <c r="AI217" s="1782"/>
      <c r="AJ217" s="1782"/>
      <c r="AK217" s="1782"/>
      <c r="AL217" s="1783">
        <v>125</v>
      </c>
      <c r="AM217" s="1784"/>
      <c r="AN217" s="1784"/>
      <c r="AO217" s="1784"/>
      <c r="AP217" s="1784"/>
      <c r="AQ217" s="1784"/>
      <c r="AR217" s="1782"/>
      <c r="AS217" s="1782"/>
      <c r="AT217" s="1782"/>
      <c r="AU217" s="1782"/>
      <c r="AV217" s="1782"/>
      <c r="AW217" s="1782"/>
      <c r="AX217" s="1782"/>
    </row>
    <row r="218" spans="2:50" ht="24.05" customHeight="1">
      <c r="B218" s="1779">
        <v>10</v>
      </c>
      <c r="C218" s="1779">
        <v>1</v>
      </c>
      <c r="D218" s="1782" t="s">
        <v>586</v>
      </c>
      <c r="E218" s="1782"/>
      <c r="F218" s="1782"/>
      <c r="G218" s="1782"/>
      <c r="H218" s="1782"/>
      <c r="I218" s="1782"/>
      <c r="J218" s="1782"/>
      <c r="K218" s="1782"/>
      <c r="L218" s="1782"/>
      <c r="M218" s="1782"/>
      <c r="N218" s="1782" t="s">
        <v>577</v>
      </c>
      <c r="O218" s="1782"/>
      <c r="P218" s="1782"/>
      <c r="Q218" s="1782"/>
      <c r="R218" s="1782"/>
      <c r="S218" s="1782"/>
      <c r="T218" s="1782"/>
      <c r="U218" s="1782"/>
      <c r="V218" s="1782"/>
      <c r="W218" s="1782"/>
      <c r="X218" s="1782"/>
      <c r="Y218" s="1782"/>
      <c r="Z218" s="1782"/>
      <c r="AA218" s="1782"/>
      <c r="AB218" s="1782"/>
      <c r="AC218" s="1782"/>
      <c r="AD218" s="1782"/>
      <c r="AE218" s="1782"/>
      <c r="AF218" s="1782"/>
      <c r="AG218" s="1782"/>
      <c r="AH218" s="1782"/>
      <c r="AI218" s="1782"/>
      <c r="AJ218" s="1782"/>
      <c r="AK218" s="1782"/>
      <c r="AL218" s="1783">
        <v>118</v>
      </c>
      <c r="AM218" s="1784"/>
      <c r="AN218" s="1784"/>
      <c r="AO218" s="1784"/>
      <c r="AP218" s="1784"/>
      <c r="AQ218" s="1784"/>
      <c r="AR218" s="1782"/>
      <c r="AS218" s="1782"/>
      <c r="AT218" s="1782"/>
      <c r="AU218" s="1782"/>
      <c r="AV218" s="1782"/>
      <c r="AW218" s="1782"/>
      <c r="AX218" s="1782"/>
    </row>
    <row r="220" spans="2:50">
      <c r="C220" s="1532" t="s">
        <v>587</v>
      </c>
    </row>
  </sheetData>
  <mergeCells count="626">
    <mergeCell ref="B218:C218"/>
    <mergeCell ref="D218:M218"/>
    <mergeCell ref="N218:AK218"/>
    <mergeCell ref="AL218:AQ218"/>
    <mergeCell ref="AR218:AU218"/>
    <mergeCell ref="AV218:AX218"/>
    <mergeCell ref="B217:C217"/>
    <mergeCell ref="D217:M217"/>
    <mergeCell ref="N217:AK217"/>
    <mergeCell ref="AL217:AQ217"/>
    <mergeCell ref="AR217:AU217"/>
    <mergeCell ref="AV217:AX217"/>
    <mergeCell ref="B216:C216"/>
    <mergeCell ref="D216:M216"/>
    <mergeCell ref="N216:AK216"/>
    <mergeCell ref="AL216:AQ216"/>
    <mergeCell ref="AR216:AU216"/>
    <mergeCell ref="AV216:AX216"/>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03:C203"/>
    <mergeCell ref="D203:M203"/>
    <mergeCell ref="N203:AK203"/>
    <mergeCell ref="AL203:AQ203"/>
    <mergeCell ref="AR203:AU203"/>
    <mergeCell ref="AV203:AX203"/>
    <mergeCell ref="B202:C202"/>
    <mergeCell ref="D202:M202"/>
    <mergeCell ref="N202:AK202"/>
    <mergeCell ref="AL202:AQ202"/>
    <mergeCell ref="AR202:AU202"/>
    <mergeCell ref="AV202:AX202"/>
    <mergeCell ref="B201:C201"/>
    <mergeCell ref="D201:M201"/>
    <mergeCell ref="N201:AK201"/>
    <mergeCell ref="AL201:AQ201"/>
    <mergeCell ref="AR201:AU201"/>
    <mergeCell ref="AV201:AX201"/>
    <mergeCell ref="B200:C200"/>
    <mergeCell ref="D200:M200"/>
    <mergeCell ref="N200:AK200"/>
    <mergeCell ref="AL200:AQ200"/>
    <mergeCell ref="AR200:AU200"/>
    <mergeCell ref="AV200:AX200"/>
    <mergeCell ref="B199:C199"/>
    <mergeCell ref="D199:M199"/>
    <mergeCell ref="N199:AK199"/>
    <mergeCell ref="AL199:AQ199"/>
    <mergeCell ref="AR199:AU199"/>
    <mergeCell ref="AV199:AX199"/>
    <mergeCell ref="B198:C198"/>
    <mergeCell ref="D198:M198"/>
    <mergeCell ref="N198:AK198"/>
    <mergeCell ref="AL198:AQ198"/>
    <mergeCell ref="AR198:AU198"/>
    <mergeCell ref="AV198:AX198"/>
    <mergeCell ref="B197:C197"/>
    <mergeCell ref="D197:M197"/>
    <mergeCell ref="N197:AK197"/>
    <mergeCell ref="AL197:AQ197"/>
    <mergeCell ref="AR197:AU197"/>
    <mergeCell ref="AV197:AX197"/>
    <mergeCell ref="B196:C196"/>
    <mergeCell ref="D196:M196"/>
    <mergeCell ref="N196:AK196"/>
    <mergeCell ref="AL196:AQ196"/>
    <mergeCell ref="AR196:AU196"/>
    <mergeCell ref="AV196:AX196"/>
    <mergeCell ref="B195:C195"/>
    <mergeCell ref="D195:M195"/>
    <mergeCell ref="N195:AK195"/>
    <mergeCell ref="AL195:AQ195"/>
    <mergeCell ref="AR195:AU195"/>
    <mergeCell ref="AV195:AX195"/>
    <mergeCell ref="B192:C192"/>
    <mergeCell ref="D192:M192"/>
    <mergeCell ref="N192:AK192"/>
    <mergeCell ref="AL192:AQ192"/>
    <mergeCell ref="AR192:AU192"/>
    <mergeCell ref="AV192:AX192"/>
    <mergeCell ref="B191:C191"/>
    <mergeCell ref="D191:M191"/>
    <mergeCell ref="N191:AK191"/>
    <mergeCell ref="AL191:AQ191"/>
    <mergeCell ref="AR191:AU191"/>
    <mergeCell ref="AV191:AX191"/>
    <mergeCell ref="B190:C190"/>
    <mergeCell ref="D190:M190"/>
    <mergeCell ref="N190:AK190"/>
    <mergeCell ref="AL190:AQ190"/>
    <mergeCell ref="AR190:AU190"/>
    <mergeCell ref="AV190:AX190"/>
    <mergeCell ref="B189:C189"/>
    <mergeCell ref="D189:M189"/>
    <mergeCell ref="N189:AK189"/>
    <mergeCell ref="AL189:AQ189"/>
    <mergeCell ref="AR189:AU189"/>
    <mergeCell ref="AV189:AX189"/>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H180:L180"/>
    <mergeCell ref="M180:Y180"/>
    <mergeCell ref="Z180:AC180"/>
    <mergeCell ref="AD180:AH180"/>
    <mergeCell ref="AI180:AU180"/>
    <mergeCell ref="AV180:AY180"/>
    <mergeCell ref="H179:L179"/>
    <mergeCell ref="M179:Y179"/>
    <mergeCell ref="Z179:AC179"/>
    <mergeCell ref="AD179:AH179"/>
    <mergeCell ref="AI179:AU179"/>
    <mergeCell ref="AV179:AY179"/>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76:L176"/>
    <mergeCell ref="M176:Y176"/>
    <mergeCell ref="Z176:AC176"/>
    <mergeCell ref="AD176:AH176"/>
    <mergeCell ref="AI176:AU176"/>
    <mergeCell ref="AV176:AY176"/>
    <mergeCell ref="H174:AC174"/>
    <mergeCell ref="AD174:AY174"/>
    <mergeCell ref="H175:L175"/>
    <mergeCell ref="M175:Y175"/>
    <mergeCell ref="Z175:AC175"/>
    <mergeCell ref="AD175:AH175"/>
    <mergeCell ref="AI175:AU175"/>
    <mergeCell ref="AV175:AY175"/>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1:L171"/>
    <mergeCell ref="M171:Y171"/>
    <mergeCell ref="Z171:AC171"/>
    <mergeCell ref="AD171:AH171"/>
    <mergeCell ref="AI171:AU171"/>
    <mergeCell ref="AV171:AY171"/>
    <mergeCell ref="H170:L170"/>
    <mergeCell ref="M170:Y170"/>
    <mergeCell ref="Z170:AC170"/>
    <mergeCell ref="AD170:AH170"/>
    <mergeCell ref="AI170:AU170"/>
    <mergeCell ref="AV170:AY170"/>
    <mergeCell ref="H169:L169"/>
    <mergeCell ref="M169:Y169"/>
    <mergeCell ref="Z169:AC169"/>
    <mergeCell ref="AD169:AH169"/>
    <mergeCell ref="AI169:AU169"/>
    <mergeCell ref="AV169:AY169"/>
    <mergeCell ref="H168:L168"/>
    <mergeCell ref="M168:Y168"/>
    <mergeCell ref="Z168:AC168"/>
    <mergeCell ref="AD168:AH168"/>
    <mergeCell ref="AI168:AU168"/>
    <mergeCell ref="AV168:AY168"/>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H163:AC163"/>
    <mergeCell ref="AD163:AY163"/>
    <mergeCell ref="H164:L164"/>
    <mergeCell ref="M164:Y164"/>
    <mergeCell ref="Z164:AC164"/>
    <mergeCell ref="AD164:AH164"/>
    <mergeCell ref="AI164:AU164"/>
    <mergeCell ref="AV164:AY164"/>
    <mergeCell ref="H162:L162"/>
    <mergeCell ref="M162:Y162"/>
    <mergeCell ref="Z162:AC162"/>
    <mergeCell ref="AD162:AH162"/>
    <mergeCell ref="AI162:AU162"/>
    <mergeCell ref="AV162:AY162"/>
    <mergeCell ref="H161:L161"/>
    <mergeCell ref="M161:Y161"/>
    <mergeCell ref="Z161:AC161"/>
    <mergeCell ref="AD161:AH161"/>
    <mergeCell ref="AI161:AU161"/>
    <mergeCell ref="AV161:AY161"/>
    <mergeCell ref="H160:L160"/>
    <mergeCell ref="M160:Y160"/>
    <mergeCell ref="Z160:AC160"/>
    <mergeCell ref="AD160:AH160"/>
    <mergeCell ref="AI160:AU160"/>
    <mergeCell ref="AV160:AY160"/>
    <mergeCell ref="H159:L159"/>
    <mergeCell ref="M159:Y159"/>
    <mergeCell ref="Z159:AC159"/>
    <mergeCell ref="AD159:AH159"/>
    <mergeCell ref="AI159:AU159"/>
    <mergeCell ref="AV159:AY159"/>
    <mergeCell ref="H158:L158"/>
    <mergeCell ref="M158:Y158"/>
    <mergeCell ref="Z158:AC158"/>
    <mergeCell ref="AD158:AH158"/>
    <mergeCell ref="AI158:AU158"/>
    <mergeCell ref="AV158:AY158"/>
    <mergeCell ref="H157:L157"/>
    <mergeCell ref="M157:Y157"/>
    <mergeCell ref="Z157:AC157"/>
    <mergeCell ref="AD157:AH157"/>
    <mergeCell ref="AI157:AU157"/>
    <mergeCell ref="AV157:AY157"/>
    <mergeCell ref="H156:L156"/>
    <mergeCell ref="M156:Y156"/>
    <mergeCell ref="Z156:AC156"/>
    <mergeCell ref="AD156:AH156"/>
    <mergeCell ref="AI156:AU156"/>
    <mergeCell ref="AV156:AY156"/>
    <mergeCell ref="H154:L155"/>
    <mergeCell ref="M154:Y155"/>
    <mergeCell ref="Z154:AC155"/>
    <mergeCell ref="AD154:AH154"/>
    <mergeCell ref="AI154:AU154"/>
    <mergeCell ref="AV154:AY154"/>
    <mergeCell ref="AD155:AH155"/>
    <mergeCell ref="AI155:AU155"/>
    <mergeCell ref="AV155:AY155"/>
    <mergeCell ref="H152:AC152"/>
    <mergeCell ref="AD152:AY152"/>
    <mergeCell ref="H153:L153"/>
    <mergeCell ref="M153:Y153"/>
    <mergeCell ref="Z153:AC153"/>
    <mergeCell ref="AD153:AH153"/>
    <mergeCell ref="AI153:AU153"/>
    <mergeCell ref="AV153:AY153"/>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Q131:AO134"/>
    <mergeCell ref="B141:G184"/>
    <mergeCell ref="H141:AC141"/>
    <mergeCell ref="AD141:AY141"/>
    <mergeCell ref="H142:L142"/>
    <mergeCell ref="M142:Y142"/>
    <mergeCell ref="Z142:AC142"/>
    <mergeCell ref="AD142:AH142"/>
    <mergeCell ref="AI142:AU142"/>
    <mergeCell ref="AV142:AY142"/>
    <mergeCell ref="Y101:AH106"/>
    <mergeCell ref="R112:AC114"/>
    <mergeCell ref="R115:AC116"/>
    <mergeCell ref="S117:AB120"/>
    <mergeCell ref="P126:AP128"/>
    <mergeCell ref="P129:AP130"/>
    <mergeCell ref="M68:AA68"/>
    <mergeCell ref="AL68:AY68"/>
    <mergeCell ref="B71:G138"/>
    <mergeCell ref="W73:AJ74"/>
    <mergeCell ref="W75:AJ76"/>
    <mergeCell ref="X81:AI83"/>
    <mergeCell ref="X84:AI85"/>
    <mergeCell ref="Y86:AH89"/>
    <mergeCell ref="X96:AI98"/>
    <mergeCell ref="X99:AI100"/>
    <mergeCell ref="B63:AY63"/>
    <mergeCell ref="B64:F64"/>
    <mergeCell ref="G64:AY64"/>
    <mergeCell ref="B65:AY65"/>
    <mergeCell ref="B66:AY66"/>
    <mergeCell ref="B67:AY67"/>
    <mergeCell ref="D58:AY58"/>
    <mergeCell ref="D59:AY59"/>
    <mergeCell ref="D60:AY60"/>
    <mergeCell ref="B61:AY61"/>
    <mergeCell ref="B62:F62"/>
    <mergeCell ref="G62:AY62"/>
    <mergeCell ref="D55:G55"/>
    <mergeCell ref="H55:U55"/>
    <mergeCell ref="V55:AG55"/>
    <mergeCell ref="D56:G56"/>
    <mergeCell ref="H56:AG56"/>
    <mergeCell ref="B57:C57"/>
    <mergeCell ref="D57:AY57"/>
    <mergeCell ref="B51:C56"/>
    <mergeCell ref="D51:G51"/>
    <mergeCell ref="H51:AG51"/>
    <mergeCell ref="AH51:AY56"/>
    <mergeCell ref="D52:G52"/>
    <mergeCell ref="H52:AG52"/>
    <mergeCell ref="D53:G53"/>
    <mergeCell ref="H53:AG53"/>
    <mergeCell ref="D54:G54"/>
    <mergeCell ref="H54:AG54"/>
    <mergeCell ref="AH46:AY50"/>
    <mergeCell ref="D47:G47"/>
    <mergeCell ref="H47:AG47"/>
    <mergeCell ref="D48:G48"/>
    <mergeCell ref="H48:AG48"/>
    <mergeCell ref="D49:G49"/>
    <mergeCell ref="H49:AG49"/>
    <mergeCell ref="D50:G50"/>
    <mergeCell ref="H50:AG50"/>
    <mergeCell ref="H44:AG44"/>
    <mergeCell ref="D45:G45"/>
    <mergeCell ref="H45:AG45"/>
    <mergeCell ref="B46:C50"/>
    <mergeCell ref="D46:G46"/>
    <mergeCell ref="H46:AG46"/>
    <mergeCell ref="D40:AY40"/>
    <mergeCell ref="B41:AY41"/>
    <mergeCell ref="D42:G42"/>
    <mergeCell ref="H42:AG42"/>
    <mergeCell ref="AH42:AY42"/>
    <mergeCell ref="B43:C45"/>
    <mergeCell ref="D43:G43"/>
    <mergeCell ref="H43:AG43"/>
    <mergeCell ref="AH43:AY45"/>
    <mergeCell ref="D44:G44"/>
    <mergeCell ref="B35:C38"/>
    <mergeCell ref="D35:AY35"/>
    <mergeCell ref="D36:AY36"/>
    <mergeCell ref="D37:AY37"/>
    <mergeCell ref="D38:AY38"/>
    <mergeCell ref="D39:AY39"/>
    <mergeCell ref="D31:L31"/>
    <mergeCell ref="M31:R31"/>
    <mergeCell ref="S31:X31"/>
    <mergeCell ref="Y31:AY31"/>
    <mergeCell ref="D32:L32"/>
    <mergeCell ref="M32:R32"/>
    <mergeCell ref="S32:X32"/>
    <mergeCell ref="Y32:AY32"/>
    <mergeCell ref="D29:L29"/>
    <mergeCell ref="M29:R29"/>
    <mergeCell ref="S29:X29"/>
    <mergeCell ref="Y29:AY29"/>
    <mergeCell ref="D30:L30"/>
    <mergeCell ref="M30:R30"/>
    <mergeCell ref="S30:X30"/>
    <mergeCell ref="Y30:AY30"/>
    <mergeCell ref="M27:R27"/>
    <mergeCell ref="S27:X27"/>
    <mergeCell ref="Y27:AY27"/>
    <mergeCell ref="D28:L28"/>
    <mergeCell ref="M28:R28"/>
    <mergeCell ref="S28:X28"/>
    <mergeCell ref="Y28:AY28"/>
    <mergeCell ref="B25:C32"/>
    <mergeCell ref="D25:L25"/>
    <mergeCell ref="M25:R25"/>
    <mergeCell ref="S25:X25"/>
    <mergeCell ref="Y25:AY25"/>
    <mergeCell ref="D26:L26"/>
    <mergeCell ref="M26:R26"/>
    <mergeCell ref="S26:X26"/>
    <mergeCell ref="Y26:AY26"/>
    <mergeCell ref="D27:L27"/>
    <mergeCell ref="AU22:AY22"/>
    <mergeCell ref="AF23:AJ23"/>
    <mergeCell ref="AK23:AO23"/>
    <mergeCell ref="AP23:AT23"/>
    <mergeCell ref="AU23:AY23"/>
    <mergeCell ref="B24:G24"/>
    <mergeCell ref="H24:Y24"/>
    <mergeCell ref="Z24:AB24"/>
    <mergeCell ref="AC24:AY24"/>
    <mergeCell ref="H22:Y23"/>
    <mergeCell ref="Z22:AB23"/>
    <mergeCell ref="AC22:AE23"/>
    <mergeCell ref="AF22:AJ22"/>
    <mergeCell ref="AK22:AO22"/>
    <mergeCell ref="AP22:AT22"/>
    <mergeCell ref="AP20:AT20"/>
    <mergeCell ref="AU20:AY20"/>
    <mergeCell ref="B21:G23"/>
    <mergeCell ref="H21:Y21"/>
    <mergeCell ref="Z21:AB21"/>
    <mergeCell ref="AC21:AE21"/>
    <mergeCell ref="AF21:AJ21"/>
    <mergeCell ref="AK21:AO21"/>
    <mergeCell ref="AP21:AT21"/>
    <mergeCell ref="AU21:AY21"/>
    <mergeCell ref="AP18:AT18"/>
    <mergeCell ref="AU18:AY18"/>
    <mergeCell ref="H19:Y20"/>
    <mergeCell ref="Z19:AB19"/>
    <mergeCell ref="AC19:AE19"/>
    <mergeCell ref="AF19:AJ19"/>
    <mergeCell ref="AK19:AO19"/>
    <mergeCell ref="AP19:AT19"/>
    <mergeCell ref="AU19:AY19"/>
    <mergeCell ref="Z20:AB20"/>
    <mergeCell ref="B18:G20"/>
    <mergeCell ref="H18:Y18"/>
    <mergeCell ref="Z18:AB18"/>
    <mergeCell ref="AC18:AE18"/>
    <mergeCell ref="AF18:AJ18"/>
    <mergeCell ref="AK18:AO18"/>
    <mergeCell ref="AC20:AE20"/>
    <mergeCell ref="AF20:AJ20"/>
    <mergeCell ref="AK20:AO20"/>
    <mergeCell ref="H17:P17"/>
    <mergeCell ref="Q17:W17"/>
    <mergeCell ref="X17:AD17"/>
    <mergeCell ref="AE17:AK17"/>
    <mergeCell ref="AL17:AR17"/>
    <mergeCell ref="AS17:AY17"/>
    <mergeCell ref="H16:P16"/>
    <mergeCell ref="Q16:W16"/>
    <mergeCell ref="X16:AD16"/>
    <mergeCell ref="AE16:AK16"/>
    <mergeCell ref="AL16:AR16"/>
    <mergeCell ref="AS16:AY16"/>
    <mergeCell ref="J15:P15"/>
    <mergeCell ref="Q15:W15"/>
    <mergeCell ref="X15:AD15"/>
    <mergeCell ref="AE15:AK15"/>
    <mergeCell ref="AL15:AR15"/>
    <mergeCell ref="AS15:AY15"/>
    <mergeCell ref="X13:AD13"/>
    <mergeCell ref="AE13:AK13"/>
    <mergeCell ref="AL13:AR13"/>
    <mergeCell ref="AS13:AY13"/>
    <mergeCell ref="J14:P14"/>
    <mergeCell ref="Q14:W14"/>
    <mergeCell ref="X14:AD14"/>
    <mergeCell ref="AE14:AK14"/>
    <mergeCell ref="AL14:AR14"/>
    <mergeCell ref="AS14:AY14"/>
    <mergeCell ref="AS11:AY11"/>
    <mergeCell ref="H12:I15"/>
    <mergeCell ref="J12:P12"/>
    <mergeCell ref="Q12:W12"/>
    <mergeCell ref="X12:AD12"/>
    <mergeCell ref="AE12:AK12"/>
    <mergeCell ref="AL12:AR12"/>
    <mergeCell ref="AS12:AY12"/>
    <mergeCell ref="J13:P13"/>
    <mergeCell ref="Q13:W13"/>
    <mergeCell ref="B9:G9"/>
    <mergeCell ref="H9:AY9"/>
    <mergeCell ref="B10:G10"/>
    <mergeCell ref="H10:AY10"/>
    <mergeCell ref="B11:G17"/>
    <mergeCell ref="H11:P11"/>
    <mergeCell ref="Q11:W11"/>
    <mergeCell ref="X11:AD11"/>
    <mergeCell ref="AE11:AK11"/>
    <mergeCell ref="AL11:AR11"/>
    <mergeCell ref="B6:G7"/>
    <mergeCell ref="H6:Y7"/>
    <mergeCell ref="Z6:AE7"/>
    <mergeCell ref="AF6:AY7"/>
    <mergeCell ref="B8:G8"/>
    <mergeCell ref="H8:AY8"/>
    <mergeCell ref="Z4:AE4"/>
    <mergeCell ref="AR4:AY4"/>
    <mergeCell ref="B5:G5"/>
    <mergeCell ref="H5:Y5"/>
    <mergeCell ref="Z5:AE5"/>
    <mergeCell ref="AF5:AY5"/>
    <mergeCell ref="AK1:AQ1"/>
    <mergeCell ref="AR1:AY1"/>
    <mergeCell ref="B2:AY2"/>
    <mergeCell ref="B3:G3"/>
    <mergeCell ref="H3:Y3"/>
    <mergeCell ref="Z3:AE3"/>
    <mergeCell ref="AF3:AQ4"/>
    <mergeCell ref="AR3:AY3"/>
    <mergeCell ref="B4:G4"/>
    <mergeCell ref="H4:Y4"/>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5" manualBreakCount="5">
    <brk id="33" min="1" max="50" man="1"/>
    <brk id="69" min="1" max="50" man="1"/>
    <brk id="139" min="1" max="50" man="1"/>
    <brk id="185" max="16383" man="1"/>
    <brk id="219" min="1" max="5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69"/>
  <sheetViews>
    <sheetView topLeftCell="A158" zoomScale="75" zoomScaleNormal="75" zoomScaleSheetLayoutView="75" zoomScalePageLayoutView="37" workbookViewId="0">
      <selection activeCell="A221" sqref="A221:XFD233"/>
    </sheetView>
  </sheetViews>
  <sheetFormatPr defaultRowHeight="13.1"/>
  <cols>
    <col min="1" max="2" width="2.21875" style="1532" customWidth="1"/>
    <col min="3" max="3" width="3.6640625" style="1532" customWidth="1"/>
    <col min="4" max="6" width="2.21875" style="1532" customWidth="1"/>
    <col min="7" max="7" width="1.6640625" style="1532" customWidth="1"/>
    <col min="8" max="25" width="2.21875" style="1532" customWidth="1"/>
    <col min="26" max="28" width="2.77734375" style="1532" customWidth="1"/>
    <col min="29" max="34" width="2.21875" style="1532" customWidth="1"/>
    <col min="35" max="35" width="2.6640625" style="1532" customWidth="1"/>
    <col min="36" max="36" width="3.44140625" style="1532" customWidth="1"/>
    <col min="37" max="46" width="2.6640625" style="1532" customWidth="1"/>
    <col min="47" max="47" width="3.44140625" style="1532" customWidth="1"/>
    <col min="48" max="58" width="2.21875" style="1532" customWidth="1"/>
    <col min="59" max="16384" width="8.88671875" style="1532"/>
  </cols>
  <sheetData>
    <row r="1" spans="2:51" ht="23.25" customHeight="1">
      <c r="AQ1" s="503"/>
      <c r="AR1" s="503"/>
      <c r="AS1" s="503"/>
      <c r="AT1" s="503"/>
      <c r="AU1" s="503"/>
      <c r="AV1" s="503"/>
      <c r="AW1" s="503"/>
      <c r="AX1" s="504"/>
    </row>
    <row r="2" spans="2:51" ht="29.95" customHeight="1" thickBot="1">
      <c r="AK2" s="507" t="s">
        <v>0</v>
      </c>
      <c r="AL2" s="507"/>
      <c r="AM2" s="507"/>
      <c r="AN2" s="507"/>
      <c r="AO2" s="507"/>
      <c r="AP2" s="507"/>
      <c r="AQ2" s="507"/>
      <c r="AR2" s="1794" t="s">
        <v>588</v>
      </c>
      <c r="AS2" s="1795"/>
      <c r="AT2" s="1795"/>
      <c r="AU2" s="1795"/>
      <c r="AV2" s="1795"/>
      <c r="AW2" s="1795"/>
      <c r="AX2" s="1795"/>
      <c r="AY2" s="1795"/>
    </row>
    <row r="3" spans="2:51" ht="19" thickBot="1">
      <c r="B3" s="509" t="s">
        <v>185</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1" ht="20.95" customHeight="1">
      <c r="B4" s="512" t="s">
        <v>4</v>
      </c>
      <c r="C4" s="513"/>
      <c r="D4" s="513"/>
      <c r="E4" s="513"/>
      <c r="F4" s="513"/>
      <c r="G4" s="513"/>
      <c r="H4" s="1133" t="s">
        <v>589</v>
      </c>
      <c r="I4" s="1134"/>
      <c r="J4" s="1134"/>
      <c r="K4" s="1134"/>
      <c r="L4" s="1134"/>
      <c r="M4" s="1134"/>
      <c r="N4" s="1134"/>
      <c r="O4" s="1134"/>
      <c r="P4" s="1134"/>
      <c r="Q4" s="1134"/>
      <c r="R4" s="1134"/>
      <c r="S4" s="1134"/>
      <c r="T4" s="1134"/>
      <c r="U4" s="1134"/>
      <c r="V4" s="1134"/>
      <c r="W4" s="1134"/>
      <c r="X4" s="1134"/>
      <c r="Y4" s="1134"/>
      <c r="Z4" s="517" t="s">
        <v>590</v>
      </c>
      <c r="AA4" s="518"/>
      <c r="AB4" s="518"/>
      <c r="AC4" s="518"/>
      <c r="AD4" s="518"/>
      <c r="AE4" s="519"/>
      <c r="AF4" s="1796" t="s">
        <v>591</v>
      </c>
      <c r="AG4" s="1797"/>
      <c r="AH4" s="1797"/>
      <c r="AI4" s="1797"/>
      <c r="AJ4" s="1797"/>
      <c r="AK4" s="1797"/>
      <c r="AL4" s="1797"/>
      <c r="AM4" s="1797"/>
      <c r="AN4" s="1797"/>
      <c r="AO4" s="1797"/>
      <c r="AP4" s="1797"/>
      <c r="AQ4" s="1798"/>
      <c r="AR4" s="523" t="s">
        <v>8</v>
      </c>
      <c r="AS4" s="1799"/>
      <c r="AT4" s="1799"/>
      <c r="AU4" s="1799"/>
      <c r="AV4" s="1799"/>
      <c r="AW4" s="1799"/>
      <c r="AX4" s="1799"/>
      <c r="AY4" s="1800"/>
    </row>
    <row r="5" spans="2:51" ht="75.8" customHeight="1">
      <c r="B5" s="525" t="s">
        <v>9</v>
      </c>
      <c r="C5" s="526"/>
      <c r="D5" s="526"/>
      <c r="E5" s="526"/>
      <c r="F5" s="526"/>
      <c r="G5" s="527"/>
      <c r="H5" s="528" t="s">
        <v>592</v>
      </c>
      <c r="I5" s="529"/>
      <c r="J5" s="529"/>
      <c r="K5" s="529"/>
      <c r="L5" s="529"/>
      <c r="M5" s="529"/>
      <c r="N5" s="529"/>
      <c r="O5" s="529"/>
      <c r="P5" s="529"/>
      <c r="Q5" s="529"/>
      <c r="R5" s="529"/>
      <c r="S5" s="529"/>
      <c r="T5" s="529"/>
      <c r="U5" s="529"/>
      <c r="V5" s="529"/>
      <c r="W5" s="530"/>
      <c r="X5" s="530"/>
      <c r="Y5" s="530"/>
      <c r="Z5" s="531" t="s">
        <v>11</v>
      </c>
      <c r="AA5" s="1538"/>
      <c r="AB5" s="1538"/>
      <c r="AC5" s="1538"/>
      <c r="AD5" s="1538"/>
      <c r="AE5" s="1539"/>
      <c r="AF5" s="1801"/>
      <c r="AG5" s="1802"/>
      <c r="AH5" s="1802"/>
      <c r="AI5" s="1802"/>
      <c r="AJ5" s="1802"/>
      <c r="AK5" s="1802"/>
      <c r="AL5" s="1802"/>
      <c r="AM5" s="1802"/>
      <c r="AN5" s="1802"/>
      <c r="AO5" s="1802"/>
      <c r="AP5" s="1802"/>
      <c r="AQ5" s="1803"/>
      <c r="AR5" s="1804" t="s">
        <v>593</v>
      </c>
      <c r="AS5" s="1805"/>
      <c r="AT5" s="1805"/>
      <c r="AU5" s="1805"/>
      <c r="AV5" s="1805"/>
      <c r="AW5" s="1805"/>
      <c r="AX5" s="1805"/>
      <c r="AY5" s="1806"/>
    </row>
    <row r="6" spans="2:51" ht="30.8" customHeight="1">
      <c r="B6" s="540" t="s">
        <v>13</v>
      </c>
      <c r="C6" s="541"/>
      <c r="D6" s="541"/>
      <c r="E6" s="541"/>
      <c r="F6" s="541"/>
      <c r="G6" s="541"/>
      <c r="H6" s="1807" t="s">
        <v>594</v>
      </c>
      <c r="I6" s="532"/>
      <c r="J6" s="532"/>
      <c r="K6" s="532"/>
      <c r="L6" s="532"/>
      <c r="M6" s="532"/>
      <c r="N6" s="532"/>
      <c r="O6" s="532"/>
      <c r="P6" s="532"/>
      <c r="Q6" s="532"/>
      <c r="R6" s="532"/>
      <c r="S6" s="532"/>
      <c r="T6" s="532"/>
      <c r="U6" s="532"/>
      <c r="V6" s="532"/>
      <c r="W6" s="532"/>
      <c r="X6" s="532"/>
      <c r="Y6" s="533"/>
      <c r="Z6" s="543" t="s">
        <v>15</v>
      </c>
      <c r="AA6" s="544"/>
      <c r="AB6" s="544"/>
      <c r="AC6" s="544"/>
      <c r="AD6" s="544"/>
      <c r="AE6" s="545"/>
      <c r="AF6" s="546" t="s">
        <v>595</v>
      </c>
      <c r="AG6" s="546"/>
      <c r="AH6" s="546"/>
      <c r="AI6" s="546"/>
      <c r="AJ6" s="546"/>
      <c r="AK6" s="546"/>
      <c r="AL6" s="546"/>
      <c r="AM6" s="546"/>
      <c r="AN6" s="546"/>
      <c r="AO6" s="546"/>
      <c r="AP6" s="546"/>
      <c r="AQ6" s="546"/>
      <c r="AR6" s="1552"/>
      <c r="AS6" s="1552"/>
      <c r="AT6" s="1552"/>
      <c r="AU6" s="1552"/>
      <c r="AV6" s="1552"/>
      <c r="AW6" s="1552"/>
      <c r="AX6" s="1552"/>
      <c r="AY6" s="1808"/>
    </row>
    <row r="7" spans="2:51" ht="18" customHeight="1">
      <c r="B7" s="548" t="s">
        <v>193</v>
      </c>
      <c r="C7" s="549"/>
      <c r="D7" s="549"/>
      <c r="E7" s="549"/>
      <c r="F7" s="549"/>
      <c r="G7" s="549"/>
      <c r="H7" s="1809" t="s">
        <v>596</v>
      </c>
      <c r="I7" s="1810"/>
      <c r="J7" s="1810"/>
      <c r="K7" s="1810"/>
      <c r="L7" s="1810"/>
      <c r="M7" s="1810"/>
      <c r="N7" s="1810"/>
      <c r="O7" s="1810"/>
      <c r="P7" s="1810"/>
      <c r="Q7" s="1810"/>
      <c r="R7" s="1810"/>
      <c r="S7" s="1810"/>
      <c r="T7" s="1810"/>
      <c r="U7" s="1810"/>
      <c r="V7" s="1810"/>
      <c r="W7" s="1811"/>
      <c r="X7" s="1811"/>
      <c r="Y7" s="1811"/>
      <c r="Z7" s="553" t="s">
        <v>597</v>
      </c>
      <c r="AA7" s="1552"/>
      <c r="AB7" s="1552"/>
      <c r="AC7" s="1552"/>
      <c r="AD7" s="1552"/>
      <c r="AE7" s="1553"/>
      <c r="AF7" s="1812" t="s">
        <v>598</v>
      </c>
      <c r="AG7" s="1813"/>
      <c r="AH7" s="1813"/>
      <c r="AI7" s="1813"/>
      <c r="AJ7" s="1813"/>
      <c r="AK7" s="1813"/>
      <c r="AL7" s="1813"/>
      <c r="AM7" s="1813"/>
      <c r="AN7" s="1813"/>
      <c r="AO7" s="1813"/>
      <c r="AP7" s="1813"/>
      <c r="AQ7" s="1813"/>
      <c r="AR7" s="1813"/>
      <c r="AS7" s="1813"/>
      <c r="AT7" s="1813"/>
      <c r="AU7" s="1813"/>
      <c r="AV7" s="1813"/>
      <c r="AW7" s="1813"/>
      <c r="AX7" s="1813"/>
      <c r="AY7" s="1814"/>
    </row>
    <row r="8" spans="2:51" ht="24.05" customHeight="1">
      <c r="B8" s="558"/>
      <c r="C8" s="559"/>
      <c r="D8" s="559"/>
      <c r="E8" s="559"/>
      <c r="F8" s="559"/>
      <c r="G8" s="559"/>
      <c r="H8" s="1815"/>
      <c r="I8" s="1816"/>
      <c r="J8" s="1816"/>
      <c r="K8" s="1816"/>
      <c r="L8" s="1816"/>
      <c r="M8" s="1816"/>
      <c r="N8" s="1816"/>
      <c r="O8" s="1816"/>
      <c r="P8" s="1816"/>
      <c r="Q8" s="1816"/>
      <c r="R8" s="1816"/>
      <c r="S8" s="1816"/>
      <c r="T8" s="1816"/>
      <c r="U8" s="1816"/>
      <c r="V8" s="1816"/>
      <c r="W8" s="1817"/>
      <c r="X8" s="1817"/>
      <c r="Y8" s="1817"/>
      <c r="Z8" s="1559"/>
      <c r="AA8" s="1552"/>
      <c r="AB8" s="1552"/>
      <c r="AC8" s="1552"/>
      <c r="AD8" s="1552"/>
      <c r="AE8" s="1553"/>
      <c r="AF8" s="1801"/>
      <c r="AG8" s="1802"/>
      <c r="AH8" s="1802"/>
      <c r="AI8" s="1802"/>
      <c r="AJ8" s="1802"/>
      <c r="AK8" s="1802"/>
      <c r="AL8" s="1802"/>
      <c r="AM8" s="1802"/>
      <c r="AN8" s="1802"/>
      <c r="AO8" s="1802"/>
      <c r="AP8" s="1802"/>
      <c r="AQ8" s="1802"/>
      <c r="AR8" s="1802"/>
      <c r="AS8" s="1802"/>
      <c r="AT8" s="1802"/>
      <c r="AU8" s="1802"/>
      <c r="AV8" s="1802"/>
      <c r="AW8" s="1802"/>
      <c r="AX8" s="1802"/>
      <c r="AY8" s="1818"/>
    </row>
    <row r="9" spans="2:51" ht="103.75" customHeight="1">
      <c r="B9" s="567" t="s">
        <v>196</v>
      </c>
      <c r="C9" s="568"/>
      <c r="D9" s="568"/>
      <c r="E9" s="568"/>
      <c r="F9" s="568"/>
      <c r="G9" s="568"/>
      <c r="H9" s="1819" t="s">
        <v>599</v>
      </c>
      <c r="I9" s="1820"/>
      <c r="J9" s="1820"/>
      <c r="K9" s="1820"/>
      <c r="L9" s="1820"/>
      <c r="M9" s="1820"/>
      <c r="N9" s="1820"/>
      <c r="O9" s="1820"/>
      <c r="P9" s="1820"/>
      <c r="Q9" s="1820"/>
      <c r="R9" s="1820"/>
      <c r="S9" s="1820"/>
      <c r="T9" s="1820"/>
      <c r="U9" s="1820"/>
      <c r="V9" s="1820"/>
      <c r="W9" s="1820"/>
      <c r="X9" s="1820"/>
      <c r="Y9" s="1820"/>
      <c r="Z9" s="1820"/>
      <c r="AA9" s="1820"/>
      <c r="AB9" s="1820"/>
      <c r="AC9" s="1820"/>
      <c r="AD9" s="1820"/>
      <c r="AE9" s="1820"/>
      <c r="AF9" s="1820"/>
      <c r="AG9" s="1820"/>
      <c r="AH9" s="1820"/>
      <c r="AI9" s="1820"/>
      <c r="AJ9" s="1820"/>
      <c r="AK9" s="1820"/>
      <c r="AL9" s="1820"/>
      <c r="AM9" s="1820"/>
      <c r="AN9" s="1820"/>
      <c r="AO9" s="1820"/>
      <c r="AP9" s="1820"/>
      <c r="AQ9" s="1820"/>
      <c r="AR9" s="1820"/>
      <c r="AS9" s="1820"/>
      <c r="AT9" s="1820"/>
      <c r="AU9" s="1820"/>
      <c r="AV9" s="1820"/>
      <c r="AW9" s="1820"/>
      <c r="AX9" s="1820"/>
      <c r="AY9" s="1821"/>
    </row>
    <row r="10" spans="2:51" ht="137.30000000000001" customHeight="1">
      <c r="B10" s="567" t="s">
        <v>198</v>
      </c>
      <c r="C10" s="568"/>
      <c r="D10" s="568"/>
      <c r="E10" s="568"/>
      <c r="F10" s="568"/>
      <c r="G10" s="568"/>
      <c r="H10" s="1819" t="s">
        <v>600</v>
      </c>
      <c r="I10" s="1820"/>
      <c r="J10" s="1820"/>
      <c r="K10" s="1820"/>
      <c r="L10" s="1820"/>
      <c r="M10" s="1820"/>
      <c r="N10" s="1820"/>
      <c r="O10" s="1820"/>
      <c r="P10" s="1820"/>
      <c r="Q10" s="1820"/>
      <c r="R10" s="1820"/>
      <c r="S10" s="1820"/>
      <c r="T10" s="1820"/>
      <c r="U10" s="1820"/>
      <c r="V10" s="1820"/>
      <c r="W10" s="1820"/>
      <c r="X10" s="1820"/>
      <c r="Y10" s="1820"/>
      <c r="Z10" s="1820"/>
      <c r="AA10" s="1820"/>
      <c r="AB10" s="1820"/>
      <c r="AC10" s="1820"/>
      <c r="AD10" s="1820"/>
      <c r="AE10" s="1820"/>
      <c r="AF10" s="1820"/>
      <c r="AG10" s="1820"/>
      <c r="AH10" s="1820"/>
      <c r="AI10" s="1820"/>
      <c r="AJ10" s="1820"/>
      <c r="AK10" s="1820"/>
      <c r="AL10" s="1820"/>
      <c r="AM10" s="1820"/>
      <c r="AN10" s="1820"/>
      <c r="AO10" s="1820"/>
      <c r="AP10" s="1820"/>
      <c r="AQ10" s="1820"/>
      <c r="AR10" s="1820"/>
      <c r="AS10" s="1820"/>
      <c r="AT10" s="1820"/>
      <c r="AU10" s="1820"/>
      <c r="AV10" s="1820"/>
      <c r="AW10" s="1820"/>
      <c r="AX10" s="1820"/>
      <c r="AY10" s="1821"/>
    </row>
    <row r="11" spans="2:51" ht="29.3" customHeight="1">
      <c r="B11" s="567" t="s">
        <v>25</v>
      </c>
      <c r="C11" s="568"/>
      <c r="D11" s="568"/>
      <c r="E11" s="568"/>
      <c r="F11" s="568"/>
      <c r="G11" s="572"/>
      <c r="H11" s="573" t="s">
        <v>510</v>
      </c>
      <c r="I11" s="1565"/>
      <c r="J11" s="1565"/>
      <c r="K11" s="1565"/>
      <c r="L11" s="1565"/>
      <c r="M11" s="1565"/>
      <c r="N11" s="1565"/>
      <c r="O11" s="1565"/>
      <c r="P11" s="1565"/>
      <c r="Q11" s="1565"/>
      <c r="R11" s="1565"/>
      <c r="S11" s="1565"/>
      <c r="T11" s="1565"/>
      <c r="U11" s="1565"/>
      <c r="V11" s="1565"/>
      <c r="W11" s="1565"/>
      <c r="X11" s="1565"/>
      <c r="Y11" s="1565"/>
      <c r="Z11" s="1565"/>
      <c r="AA11" s="1565"/>
      <c r="AB11" s="1565"/>
      <c r="AC11" s="1565"/>
      <c r="AD11" s="1565"/>
      <c r="AE11" s="1565"/>
      <c r="AF11" s="1565"/>
      <c r="AG11" s="1565"/>
      <c r="AH11" s="1565"/>
      <c r="AI11" s="1565"/>
      <c r="AJ11" s="1565"/>
      <c r="AK11" s="1565"/>
      <c r="AL11" s="1565"/>
      <c r="AM11" s="1565"/>
      <c r="AN11" s="1565"/>
      <c r="AO11" s="1565"/>
      <c r="AP11" s="1565"/>
      <c r="AQ11" s="1565"/>
      <c r="AR11" s="1565"/>
      <c r="AS11" s="1565"/>
      <c r="AT11" s="1565"/>
      <c r="AU11" s="1565"/>
      <c r="AV11" s="1565"/>
      <c r="AW11" s="1565"/>
      <c r="AX11" s="1565"/>
      <c r="AY11" s="1566"/>
    </row>
    <row r="12" spans="2:51" ht="20.95" customHeight="1">
      <c r="B12" s="576" t="s">
        <v>201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1822" t="s">
        <v>596</v>
      </c>
      <c r="R13" s="1823"/>
      <c r="S13" s="1823"/>
      <c r="T13" s="1823"/>
      <c r="U13" s="1823"/>
      <c r="V13" s="1823"/>
      <c r="W13" s="1823"/>
      <c r="X13" s="1822" t="s">
        <v>596</v>
      </c>
      <c r="Y13" s="1823"/>
      <c r="Z13" s="1823"/>
      <c r="AA13" s="1823"/>
      <c r="AB13" s="1823"/>
      <c r="AC13" s="1823"/>
      <c r="AD13" s="1823"/>
      <c r="AE13" s="1822" t="s">
        <v>596</v>
      </c>
      <c r="AF13" s="1823"/>
      <c r="AG13" s="1823"/>
      <c r="AH13" s="1823"/>
      <c r="AI13" s="1823"/>
      <c r="AJ13" s="1823"/>
      <c r="AK13" s="1823"/>
      <c r="AL13" s="1822" t="s">
        <v>601</v>
      </c>
      <c r="AM13" s="1823"/>
      <c r="AN13" s="1823"/>
      <c r="AO13" s="1823"/>
      <c r="AP13" s="1823"/>
      <c r="AQ13" s="1823"/>
      <c r="AR13" s="1823"/>
      <c r="AS13" s="1822" t="s">
        <v>602</v>
      </c>
      <c r="AT13" s="1823"/>
      <c r="AU13" s="1823"/>
      <c r="AV13" s="1823"/>
      <c r="AW13" s="1823"/>
      <c r="AX13" s="1823"/>
      <c r="AY13" s="1824"/>
    </row>
    <row r="14" spans="2:51" ht="20.95" customHeight="1">
      <c r="B14" s="585"/>
      <c r="C14" s="586"/>
      <c r="D14" s="586"/>
      <c r="E14" s="586"/>
      <c r="F14" s="586"/>
      <c r="G14" s="587"/>
      <c r="H14" s="617"/>
      <c r="I14" s="602"/>
      <c r="J14" s="618" t="s">
        <v>36</v>
      </c>
      <c r="K14" s="619"/>
      <c r="L14" s="619"/>
      <c r="M14" s="619"/>
      <c r="N14" s="619"/>
      <c r="O14" s="619"/>
      <c r="P14" s="620"/>
      <c r="Q14" s="1825" t="s">
        <v>596</v>
      </c>
      <c r="R14" s="1826"/>
      <c r="S14" s="1826"/>
      <c r="T14" s="1826"/>
      <c r="U14" s="1826"/>
      <c r="V14" s="1826"/>
      <c r="W14" s="1827"/>
      <c r="X14" s="1825" t="s">
        <v>596</v>
      </c>
      <c r="Y14" s="1826"/>
      <c r="Z14" s="1826"/>
      <c r="AA14" s="1826"/>
      <c r="AB14" s="1826"/>
      <c r="AC14" s="1826"/>
      <c r="AD14" s="1827"/>
      <c r="AE14" s="1828" t="s">
        <v>603</v>
      </c>
      <c r="AF14" s="1828"/>
      <c r="AG14" s="1828"/>
      <c r="AH14" s="1828"/>
      <c r="AI14" s="1828"/>
      <c r="AJ14" s="1828"/>
      <c r="AK14" s="1828"/>
      <c r="AL14" s="1829" t="s">
        <v>596</v>
      </c>
      <c r="AM14" s="1830"/>
      <c r="AN14" s="1830"/>
      <c r="AO14" s="1830"/>
      <c r="AP14" s="1830"/>
      <c r="AQ14" s="1830"/>
      <c r="AR14" s="1830"/>
      <c r="AS14" s="1831"/>
      <c r="AT14" s="1831"/>
      <c r="AU14" s="1831"/>
      <c r="AV14" s="1831"/>
      <c r="AW14" s="1831"/>
      <c r="AX14" s="1831"/>
      <c r="AY14" s="1832"/>
    </row>
    <row r="15" spans="2:51" ht="24.75" customHeight="1">
      <c r="B15" s="585"/>
      <c r="C15" s="586"/>
      <c r="D15" s="586"/>
      <c r="E15" s="586"/>
      <c r="F15" s="586"/>
      <c r="G15" s="587"/>
      <c r="H15" s="617"/>
      <c r="I15" s="602"/>
      <c r="J15" s="618" t="s">
        <v>38</v>
      </c>
      <c r="K15" s="619"/>
      <c r="L15" s="619"/>
      <c r="M15" s="619"/>
      <c r="N15" s="619"/>
      <c r="O15" s="619"/>
      <c r="P15" s="620"/>
      <c r="Q15" s="1825" t="s">
        <v>596</v>
      </c>
      <c r="R15" s="1826"/>
      <c r="S15" s="1826"/>
      <c r="T15" s="1826"/>
      <c r="U15" s="1826"/>
      <c r="V15" s="1826"/>
      <c r="W15" s="1827"/>
      <c r="X15" s="1825" t="s">
        <v>596</v>
      </c>
      <c r="Y15" s="1826"/>
      <c r="Z15" s="1826"/>
      <c r="AA15" s="1826"/>
      <c r="AB15" s="1826"/>
      <c r="AC15" s="1826"/>
      <c r="AD15" s="1827"/>
      <c r="AE15" s="1829" t="s">
        <v>596</v>
      </c>
      <c r="AF15" s="1830"/>
      <c r="AG15" s="1830"/>
      <c r="AH15" s="1830"/>
      <c r="AI15" s="1830"/>
      <c r="AJ15" s="1830"/>
      <c r="AK15" s="1830"/>
      <c r="AL15" s="1829" t="s">
        <v>596</v>
      </c>
      <c r="AM15" s="1830"/>
      <c r="AN15" s="1830"/>
      <c r="AO15" s="1830"/>
      <c r="AP15" s="1830"/>
      <c r="AQ15" s="1830"/>
      <c r="AR15" s="1830"/>
      <c r="AS15" s="1831"/>
      <c r="AT15" s="1831"/>
      <c r="AU15" s="1831"/>
      <c r="AV15" s="1831"/>
      <c r="AW15" s="1831"/>
      <c r="AX15" s="1831"/>
      <c r="AY15" s="1832"/>
    </row>
    <row r="16" spans="2:51" ht="24.75" customHeight="1">
      <c r="B16" s="585"/>
      <c r="C16" s="586"/>
      <c r="D16" s="586"/>
      <c r="E16" s="586"/>
      <c r="F16" s="586"/>
      <c r="G16" s="587"/>
      <c r="H16" s="626"/>
      <c r="I16" s="627"/>
      <c r="J16" s="628" t="s">
        <v>39</v>
      </c>
      <c r="K16" s="629"/>
      <c r="L16" s="629"/>
      <c r="M16" s="629"/>
      <c r="N16" s="629"/>
      <c r="O16" s="629"/>
      <c r="P16" s="630"/>
      <c r="Q16" s="1833" t="s">
        <v>280</v>
      </c>
      <c r="R16" s="1834"/>
      <c r="S16" s="1834"/>
      <c r="T16" s="1834"/>
      <c r="U16" s="1834"/>
      <c r="V16" s="1834"/>
      <c r="W16" s="1834"/>
      <c r="X16" s="1833" t="s">
        <v>280</v>
      </c>
      <c r="Y16" s="1834"/>
      <c r="Z16" s="1834"/>
      <c r="AA16" s="1834"/>
      <c r="AB16" s="1834"/>
      <c r="AC16" s="1834"/>
      <c r="AD16" s="1834"/>
      <c r="AE16" s="1834">
        <v>7280</v>
      </c>
      <c r="AF16" s="1834"/>
      <c r="AG16" s="1834"/>
      <c r="AH16" s="1834"/>
      <c r="AI16" s="1834"/>
      <c r="AJ16" s="1834"/>
      <c r="AK16" s="1834"/>
      <c r="AL16" s="1834">
        <v>4808</v>
      </c>
      <c r="AM16" s="1834"/>
      <c r="AN16" s="1834"/>
      <c r="AO16" s="1834"/>
      <c r="AP16" s="1834"/>
      <c r="AQ16" s="1834"/>
      <c r="AR16" s="1834"/>
      <c r="AS16" s="1834">
        <f>S27</f>
        <v>6109.1549999999997</v>
      </c>
      <c r="AT16" s="1834"/>
      <c r="AU16" s="1834"/>
      <c r="AV16" s="1834"/>
      <c r="AW16" s="1834"/>
      <c r="AX16" s="1834"/>
      <c r="AY16" s="1835"/>
    </row>
    <row r="17" spans="2:51" ht="24.75" customHeight="1">
      <c r="B17" s="585"/>
      <c r="C17" s="586"/>
      <c r="D17" s="586"/>
      <c r="E17" s="586"/>
      <c r="F17" s="586"/>
      <c r="G17" s="587"/>
      <c r="H17" s="635" t="s">
        <v>40</v>
      </c>
      <c r="I17" s="636"/>
      <c r="J17" s="636"/>
      <c r="K17" s="636"/>
      <c r="L17" s="636"/>
      <c r="M17" s="636"/>
      <c r="N17" s="636"/>
      <c r="O17" s="636"/>
      <c r="P17" s="636"/>
      <c r="Q17" s="1836" t="s">
        <v>596</v>
      </c>
      <c r="R17" s="1837"/>
      <c r="S17" s="1837"/>
      <c r="T17" s="1837"/>
      <c r="U17" s="1837"/>
      <c r="V17" s="1837"/>
      <c r="W17" s="1837"/>
      <c r="X17" s="1836" t="s">
        <v>596</v>
      </c>
      <c r="Y17" s="1837"/>
      <c r="Z17" s="1837"/>
      <c r="AA17" s="1837"/>
      <c r="AB17" s="1837"/>
      <c r="AC17" s="1837"/>
      <c r="AD17" s="1837"/>
      <c r="AE17" s="1837">
        <v>5062.915</v>
      </c>
      <c r="AF17" s="1837"/>
      <c r="AG17" s="1837"/>
      <c r="AH17" s="1837"/>
      <c r="AI17" s="1837"/>
      <c r="AJ17" s="1837"/>
      <c r="AK17" s="1837"/>
      <c r="AL17" s="1838"/>
      <c r="AM17" s="1838"/>
      <c r="AN17" s="1838"/>
      <c r="AO17" s="1838"/>
      <c r="AP17" s="1838"/>
      <c r="AQ17" s="1838"/>
      <c r="AR17" s="1838"/>
      <c r="AS17" s="1838"/>
      <c r="AT17" s="1838"/>
      <c r="AU17" s="1838"/>
      <c r="AV17" s="1838"/>
      <c r="AW17" s="1838"/>
      <c r="AX17" s="1838"/>
      <c r="AY17" s="1839"/>
    </row>
    <row r="18" spans="2:51" ht="24.75" customHeight="1">
      <c r="B18" s="640"/>
      <c r="C18" s="641"/>
      <c r="D18" s="641"/>
      <c r="E18" s="641"/>
      <c r="F18" s="641"/>
      <c r="G18" s="642"/>
      <c r="H18" s="635" t="s">
        <v>41</v>
      </c>
      <c r="I18" s="636"/>
      <c r="J18" s="636"/>
      <c r="K18" s="636"/>
      <c r="L18" s="636"/>
      <c r="M18" s="636"/>
      <c r="N18" s="636"/>
      <c r="O18" s="636"/>
      <c r="P18" s="636"/>
      <c r="Q18" s="1595" t="s">
        <v>596</v>
      </c>
      <c r="R18" s="1123"/>
      <c r="S18" s="1123"/>
      <c r="T18" s="1123"/>
      <c r="U18" s="1123"/>
      <c r="V18" s="1123"/>
      <c r="W18" s="1123"/>
      <c r="X18" s="1595" t="s">
        <v>596</v>
      </c>
      <c r="Y18" s="1123"/>
      <c r="Z18" s="1123"/>
      <c r="AA18" s="1123"/>
      <c r="AB18" s="1123"/>
      <c r="AC18" s="1123"/>
      <c r="AD18" s="1123"/>
      <c r="AE18" s="1840">
        <f>AE17/AE16</f>
        <v>0.69545535714285711</v>
      </c>
      <c r="AF18" s="1840"/>
      <c r="AG18" s="1840"/>
      <c r="AH18" s="1840"/>
      <c r="AI18" s="1840"/>
      <c r="AJ18" s="1840"/>
      <c r="AK18" s="1840"/>
      <c r="AL18" s="637"/>
      <c r="AM18" s="637"/>
      <c r="AN18" s="637"/>
      <c r="AO18" s="637"/>
      <c r="AP18" s="637"/>
      <c r="AQ18" s="637"/>
      <c r="AR18" s="637"/>
      <c r="AS18" s="637"/>
      <c r="AT18" s="637"/>
      <c r="AU18" s="637"/>
      <c r="AV18" s="637"/>
      <c r="AW18" s="637"/>
      <c r="AX18" s="637"/>
      <c r="AY18" s="639"/>
    </row>
    <row r="19" spans="2:51"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1781" t="s">
        <v>604</v>
      </c>
      <c r="AV19" s="651"/>
      <c r="AW19" s="651"/>
      <c r="AX19" s="651"/>
      <c r="AY19" s="653"/>
    </row>
    <row r="20" spans="2:51" ht="32.25" customHeight="1">
      <c r="B20" s="654"/>
      <c r="C20" s="645"/>
      <c r="D20" s="645"/>
      <c r="E20" s="645"/>
      <c r="F20" s="645"/>
      <c r="G20" s="646"/>
      <c r="H20" s="1841" t="s">
        <v>605</v>
      </c>
      <c r="I20" s="1842"/>
      <c r="J20" s="1842"/>
      <c r="K20" s="1842"/>
      <c r="L20" s="1842"/>
      <c r="M20" s="1842"/>
      <c r="N20" s="1842"/>
      <c r="O20" s="1842"/>
      <c r="P20" s="1842"/>
      <c r="Q20" s="1842"/>
      <c r="R20" s="1842"/>
      <c r="S20" s="1842"/>
      <c r="T20" s="1842"/>
      <c r="U20" s="1842"/>
      <c r="V20" s="1842"/>
      <c r="W20" s="1842"/>
      <c r="X20" s="1842"/>
      <c r="Y20" s="1843"/>
      <c r="Z20" s="658" t="s">
        <v>213</v>
      </c>
      <c r="AA20" s="659"/>
      <c r="AB20" s="660"/>
      <c r="AC20" s="1844" t="s">
        <v>606</v>
      </c>
      <c r="AD20" s="1593"/>
      <c r="AE20" s="1593"/>
      <c r="AF20" s="1594" t="s">
        <v>432</v>
      </c>
      <c r="AG20" s="1106"/>
      <c r="AH20" s="1106"/>
      <c r="AI20" s="1106"/>
      <c r="AJ20" s="1106"/>
      <c r="AK20" s="1594" t="s">
        <v>432</v>
      </c>
      <c r="AL20" s="1106"/>
      <c r="AM20" s="1106"/>
      <c r="AN20" s="1106"/>
      <c r="AO20" s="1106"/>
      <c r="AP20" s="1837">
        <v>4353</v>
      </c>
      <c r="AQ20" s="1837"/>
      <c r="AR20" s="1837"/>
      <c r="AS20" s="1837"/>
      <c r="AT20" s="1837"/>
      <c r="AU20" s="1845">
        <v>15000</v>
      </c>
      <c r="AV20" s="1846"/>
      <c r="AW20" s="1846"/>
      <c r="AX20" s="1846"/>
      <c r="AY20" s="1847"/>
    </row>
    <row r="21" spans="2:51" ht="32.25" customHeight="1">
      <c r="B21" s="664"/>
      <c r="C21" s="665"/>
      <c r="D21" s="665"/>
      <c r="E21" s="665"/>
      <c r="F21" s="665"/>
      <c r="G21" s="666"/>
      <c r="H21" s="1848"/>
      <c r="I21" s="1849"/>
      <c r="J21" s="1849"/>
      <c r="K21" s="1849"/>
      <c r="L21" s="1849"/>
      <c r="M21" s="1849"/>
      <c r="N21" s="1849"/>
      <c r="O21" s="1849"/>
      <c r="P21" s="1849"/>
      <c r="Q21" s="1849"/>
      <c r="R21" s="1849"/>
      <c r="S21" s="1849"/>
      <c r="T21" s="1849"/>
      <c r="U21" s="1849"/>
      <c r="V21" s="1849"/>
      <c r="W21" s="1849"/>
      <c r="X21" s="1849"/>
      <c r="Y21" s="1850"/>
      <c r="Z21" s="581" t="s">
        <v>52</v>
      </c>
      <c r="AA21" s="582"/>
      <c r="AB21" s="583"/>
      <c r="AC21" s="1198" t="s">
        <v>431</v>
      </c>
      <c r="AD21" s="1198"/>
      <c r="AE21" s="1198"/>
      <c r="AF21" s="1594" t="s">
        <v>432</v>
      </c>
      <c r="AG21" s="1106"/>
      <c r="AH21" s="1106"/>
      <c r="AI21" s="1106"/>
      <c r="AJ21" s="1106"/>
      <c r="AK21" s="1594" t="s">
        <v>432</v>
      </c>
      <c r="AL21" s="1106"/>
      <c r="AM21" s="1106"/>
      <c r="AN21" s="1106"/>
      <c r="AO21" s="1106"/>
      <c r="AP21" s="1851">
        <f>AP20/AU20</f>
        <v>0.29020000000000001</v>
      </c>
      <c r="AQ21" s="1851"/>
      <c r="AR21" s="1851"/>
      <c r="AS21" s="1851"/>
      <c r="AT21" s="1851"/>
      <c r="AU21" s="670"/>
      <c r="AV21" s="670"/>
      <c r="AW21" s="670"/>
      <c r="AX21" s="670"/>
      <c r="AY21" s="671"/>
    </row>
    <row r="22" spans="2:51" ht="31.75" customHeight="1">
      <c r="B22" s="672" t="s">
        <v>54</v>
      </c>
      <c r="C22" s="673"/>
      <c r="D22" s="673"/>
      <c r="E22" s="673"/>
      <c r="F22" s="673"/>
      <c r="G22" s="674"/>
      <c r="H22" s="647" t="s">
        <v>55</v>
      </c>
      <c r="I22" s="582"/>
      <c r="J22" s="582"/>
      <c r="K22" s="582"/>
      <c r="L22" s="582"/>
      <c r="M22" s="582"/>
      <c r="N22" s="582"/>
      <c r="O22" s="582"/>
      <c r="P22" s="582"/>
      <c r="Q22" s="582"/>
      <c r="R22" s="582"/>
      <c r="S22" s="582"/>
      <c r="T22" s="582"/>
      <c r="U22" s="582"/>
      <c r="V22" s="582"/>
      <c r="W22" s="582"/>
      <c r="X22" s="582"/>
      <c r="Y22" s="583"/>
      <c r="Z22" s="648"/>
      <c r="AA22" s="649"/>
      <c r="AB22" s="650"/>
      <c r="AC22" s="581" t="s">
        <v>45</v>
      </c>
      <c r="AD22" s="582"/>
      <c r="AE22" s="583"/>
      <c r="AF22" s="651" t="s">
        <v>202</v>
      </c>
      <c r="AG22" s="651"/>
      <c r="AH22" s="651"/>
      <c r="AI22" s="651"/>
      <c r="AJ22" s="651"/>
      <c r="AK22" s="651" t="s">
        <v>203</v>
      </c>
      <c r="AL22" s="651"/>
      <c r="AM22" s="651"/>
      <c r="AN22" s="651"/>
      <c r="AO22" s="651"/>
      <c r="AP22" s="651" t="s">
        <v>204</v>
      </c>
      <c r="AQ22" s="651"/>
      <c r="AR22" s="651"/>
      <c r="AS22" s="651"/>
      <c r="AT22" s="651"/>
      <c r="AU22" s="675" t="s">
        <v>56</v>
      </c>
      <c r="AV22" s="676"/>
      <c r="AW22" s="676"/>
      <c r="AX22" s="676"/>
      <c r="AY22" s="677"/>
    </row>
    <row r="23" spans="2:51" ht="39.950000000000003" customHeight="1">
      <c r="B23" s="678"/>
      <c r="C23" s="679"/>
      <c r="D23" s="679"/>
      <c r="E23" s="679"/>
      <c r="F23" s="679"/>
      <c r="G23" s="680"/>
      <c r="H23" s="1852" t="s">
        <v>607</v>
      </c>
      <c r="I23" s="1853"/>
      <c r="J23" s="1853"/>
      <c r="K23" s="1853"/>
      <c r="L23" s="1853"/>
      <c r="M23" s="1853"/>
      <c r="N23" s="1853"/>
      <c r="O23" s="1853"/>
      <c r="P23" s="1853"/>
      <c r="Q23" s="1853"/>
      <c r="R23" s="1853"/>
      <c r="S23" s="1853"/>
      <c r="T23" s="1853"/>
      <c r="U23" s="1853"/>
      <c r="V23" s="1853"/>
      <c r="W23" s="1853"/>
      <c r="X23" s="1853"/>
      <c r="Y23" s="1854"/>
      <c r="Z23" s="683" t="s">
        <v>58</v>
      </c>
      <c r="AA23" s="684"/>
      <c r="AB23" s="685"/>
      <c r="AC23" s="1600" t="s">
        <v>606</v>
      </c>
      <c r="AD23" s="1150"/>
      <c r="AE23" s="1196"/>
      <c r="AF23" s="1597" t="s">
        <v>432</v>
      </c>
      <c r="AG23" s="1198"/>
      <c r="AH23" s="1198"/>
      <c r="AI23" s="1198"/>
      <c r="AJ23" s="1198"/>
      <c r="AK23" s="1597" t="s">
        <v>432</v>
      </c>
      <c r="AL23" s="1198"/>
      <c r="AM23" s="1198"/>
      <c r="AN23" s="1198"/>
      <c r="AO23" s="1198"/>
      <c r="AP23" s="1855">
        <v>14086</v>
      </c>
      <c r="AQ23" s="1856"/>
      <c r="AR23" s="1856"/>
      <c r="AS23" s="1856"/>
      <c r="AT23" s="1856"/>
      <c r="AU23" s="1197" t="s">
        <v>442</v>
      </c>
      <c r="AV23" s="693"/>
      <c r="AW23" s="693"/>
      <c r="AX23" s="693"/>
      <c r="AY23" s="1199"/>
    </row>
    <row r="24" spans="2:51" ht="26.85" customHeight="1">
      <c r="B24" s="698"/>
      <c r="C24" s="699"/>
      <c r="D24" s="699"/>
      <c r="E24" s="699"/>
      <c r="F24" s="699"/>
      <c r="G24" s="700"/>
      <c r="H24" s="1857"/>
      <c r="I24" s="1858"/>
      <c r="J24" s="1858"/>
      <c r="K24" s="1858"/>
      <c r="L24" s="1858"/>
      <c r="M24" s="1858"/>
      <c r="N24" s="1858"/>
      <c r="O24" s="1858"/>
      <c r="P24" s="1858"/>
      <c r="Q24" s="1858"/>
      <c r="R24" s="1858"/>
      <c r="S24" s="1858"/>
      <c r="T24" s="1858"/>
      <c r="U24" s="1858"/>
      <c r="V24" s="1858"/>
      <c r="W24" s="1858"/>
      <c r="X24" s="1858"/>
      <c r="Y24" s="1859"/>
      <c r="Z24" s="704"/>
      <c r="AA24" s="705"/>
      <c r="AB24" s="706"/>
      <c r="AC24" s="1154"/>
      <c r="AD24" s="1155"/>
      <c r="AE24" s="1202"/>
      <c r="AF24" s="713"/>
      <c r="AG24" s="714"/>
      <c r="AH24" s="714"/>
      <c r="AI24" s="714"/>
      <c r="AJ24" s="715"/>
      <c r="AK24" s="713"/>
      <c r="AL24" s="714"/>
      <c r="AM24" s="714"/>
      <c r="AN24" s="714"/>
      <c r="AO24" s="715"/>
      <c r="AP24" s="1860" t="s">
        <v>608</v>
      </c>
      <c r="AQ24" s="862"/>
      <c r="AR24" s="862"/>
      <c r="AS24" s="862"/>
      <c r="AT24" s="1861"/>
      <c r="AU24" s="1860" t="s">
        <v>609</v>
      </c>
      <c r="AV24" s="862"/>
      <c r="AW24" s="862"/>
      <c r="AX24" s="862"/>
      <c r="AY24" s="863"/>
    </row>
    <row r="25" spans="2:51" ht="88.55" customHeight="1">
      <c r="B25" s="672" t="s">
        <v>66</v>
      </c>
      <c r="C25" s="719"/>
      <c r="D25" s="719"/>
      <c r="E25" s="719"/>
      <c r="F25" s="719"/>
      <c r="G25" s="719"/>
      <c r="H25" s="1862" t="s">
        <v>610</v>
      </c>
      <c r="I25" s="1863"/>
      <c r="J25" s="1863"/>
      <c r="K25" s="1863"/>
      <c r="L25" s="1863"/>
      <c r="M25" s="1863"/>
      <c r="N25" s="1863"/>
      <c r="O25" s="1863"/>
      <c r="P25" s="1863"/>
      <c r="Q25" s="1863"/>
      <c r="R25" s="1863"/>
      <c r="S25" s="1863"/>
      <c r="T25" s="1863"/>
      <c r="U25" s="1863"/>
      <c r="V25" s="1863"/>
      <c r="W25" s="1863"/>
      <c r="X25" s="1863"/>
      <c r="Y25" s="1863"/>
      <c r="Z25" s="723" t="s">
        <v>68</v>
      </c>
      <c r="AA25" s="724"/>
      <c r="AB25" s="725"/>
      <c r="AC25" s="1864" t="s">
        <v>611</v>
      </c>
      <c r="AD25" s="1865"/>
      <c r="AE25" s="1865"/>
      <c r="AF25" s="1865"/>
      <c r="AG25" s="1865"/>
      <c r="AH25" s="1865"/>
      <c r="AI25" s="1865"/>
      <c r="AJ25" s="1865"/>
      <c r="AK25" s="1865"/>
      <c r="AL25" s="1865"/>
      <c r="AM25" s="1865"/>
      <c r="AN25" s="1865"/>
      <c r="AO25" s="1865"/>
      <c r="AP25" s="1865"/>
      <c r="AQ25" s="1865"/>
      <c r="AR25" s="1865"/>
      <c r="AS25" s="1865"/>
      <c r="AT25" s="1865"/>
      <c r="AU25" s="1865"/>
      <c r="AV25" s="1865"/>
      <c r="AW25" s="1865"/>
      <c r="AX25" s="1865"/>
      <c r="AY25" s="1866"/>
    </row>
    <row r="26" spans="2:51" ht="23.1" customHeight="1">
      <c r="B26" s="729" t="s">
        <v>70</v>
      </c>
      <c r="C26" s="730"/>
      <c r="D26" s="731" t="s">
        <v>71</v>
      </c>
      <c r="E26" s="732"/>
      <c r="F26" s="732"/>
      <c r="G26" s="732"/>
      <c r="H26" s="732"/>
      <c r="I26" s="732"/>
      <c r="J26" s="732"/>
      <c r="K26" s="732"/>
      <c r="L26" s="733"/>
      <c r="M26" s="734" t="s">
        <v>72</v>
      </c>
      <c r="N26" s="734"/>
      <c r="O26" s="734"/>
      <c r="P26" s="734"/>
      <c r="Q26" s="734"/>
      <c r="R26" s="734"/>
      <c r="S26" s="735" t="s">
        <v>206</v>
      </c>
      <c r="T26" s="735"/>
      <c r="U26" s="735"/>
      <c r="V26" s="735"/>
      <c r="W26" s="735"/>
      <c r="X26" s="735"/>
      <c r="Y26" s="736" t="s">
        <v>73</v>
      </c>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7"/>
    </row>
    <row r="27" spans="2:51" ht="23.1" customHeight="1">
      <c r="B27" s="738"/>
      <c r="C27" s="739"/>
      <c r="D27" s="1867" t="s">
        <v>612</v>
      </c>
      <c r="E27" s="1868"/>
      <c r="F27" s="1868"/>
      <c r="G27" s="1868"/>
      <c r="H27" s="1868"/>
      <c r="I27" s="1868"/>
      <c r="J27" s="1868"/>
      <c r="K27" s="1868"/>
      <c r="L27" s="1869"/>
      <c r="M27" s="1870">
        <v>4808</v>
      </c>
      <c r="N27" s="1871"/>
      <c r="O27" s="1871"/>
      <c r="P27" s="1871"/>
      <c r="Q27" s="1871"/>
      <c r="R27" s="1872"/>
      <c r="S27" s="1873">
        <v>6109.1549999999997</v>
      </c>
      <c r="T27" s="1874"/>
      <c r="U27" s="1874"/>
      <c r="V27" s="1874"/>
      <c r="W27" s="1874"/>
      <c r="X27" s="1875"/>
      <c r="Y27" s="1876" t="s">
        <v>613</v>
      </c>
      <c r="Z27" s="1877"/>
      <c r="AA27" s="1877"/>
      <c r="AB27" s="1877"/>
      <c r="AC27" s="1877"/>
      <c r="AD27" s="1877"/>
      <c r="AE27" s="1877"/>
      <c r="AF27" s="1877"/>
      <c r="AG27" s="1877"/>
      <c r="AH27" s="1877"/>
      <c r="AI27" s="1877"/>
      <c r="AJ27" s="1877"/>
      <c r="AK27" s="1877"/>
      <c r="AL27" s="1877"/>
      <c r="AM27" s="1877"/>
      <c r="AN27" s="1877"/>
      <c r="AO27" s="1877"/>
      <c r="AP27" s="1877"/>
      <c r="AQ27" s="1877"/>
      <c r="AR27" s="1877"/>
      <c r="AS27" s="1877"/>
      <c r="AT27" s="1877"/>
      <c r="AU27" s="1877"/>
      <c r="AV27" s="1877"/>
      <c r="AW27" s="1877"/>
      <c r="AX27" s="1877"/>
      <c r="AY27" s="1878"/>
    </row>
    <row r="28" spans="2:51" ht="23.1" customHeight="1">
      <c r="B28" s="738"/>
      <c r="C28" s="739"/>
      <c r="D28" s="1879"/>
      <c r="E28" s="1880"/>
      <c r="F28" s="1880"/>
      <c r="G28" s="1880"/>
      <c r="H28" s="1880"/>
      <c r="I28" s="1880"/>
      <c r="J28" s="1880"/>
      <c r="K28" s="1880"/>
      <c r="L28" s="1881"/>
      <c r="M28" s="1882"/>
      <c r="N28" s="1883"/>
      <c r="O28" s="1883"/>
      <c r="P28" s="1883"/>
      <c r="Q28" s="1883"/>
      <c r="R28" s="1884"/>
      <c r="S28" s="1885"/>
      <c r="T28" s="1886"/>
      <c r="U28" s="1886"/>
      <c r="V28" s="1886"/>
      <c r="W28" s="1886"/>
      <c r="X28" s="1887"/>
      <c r="Y28" s="1888"/>
      <c r="Z28" s="1889"/>
      <c r="AA28" s="1889"/>
      <c r="AB28" s="1889"/>
      <c r="AC28" s="1889"/>
      <c r="AD28" s="1889"/>
      <c r="AE28" s="1889"/>
      <c r="AF28" s="1889"/>
      <c r="AG28" s="1889"/>
      <c r="AH28" s="1889"/>
      <c r="AI28" s="1889"/>
      <c r="AJ28" s="1889"/>
      <c r="AK28" s="1889"/>
      <c r="AL28" s="1889"/>
      <c r="AM28" s="1889"/>
      <c r="AN28" s="1889"/>
      <c r="AO28" s="1889"/>
      <c r="AP28" s="1889"/>
      <c r="AQ28" s="1889"/>
      <c r="AR28" s="1889"/>
      <c r="AS28" s="1889"/>
      <c r="AT28" s="1889"/>
      <c r="AU28" s="1889"/>
      <c r="AV28" s="1889"/>
      <c r="AW28" s="1889"/>
      <c r="AX28" s="1889"/>
      <c r="AY28" s="1890"/>
    </row>
    <row r="29" spans="2:51" ht="23.1" customHeight="1">
      <c r="B29" s="738"/>
      <c r="C29" s="739"/>
      <c r="D29" s="1891"/>
      <c r="E29" s="1892"/>
      <c r="F29" s="1892"/>
      <c r="G29" s="1892"/>
      <c r="H29" s="1892"/>
      <c r="I29" s="1892"/>
      <c r="J29" s="1892"/>
      <c r="K29" s="1892"/>
      <c r="L29" s="1893"/>
      <c r="M29" s="1894"/>
      <c r="N29" s="1894"/>
      <c r="O29" s="1894"/>
      <c r="P29" s="1894"/>
      <c r="Q29" s="1894"/>
      <c r="R29" s="1894"/>
      <c r="S29" s="1894"/>
      <c r="T29" s="1894"/>
      <c r="U29" s="1894"/>
      <c r="V29" s="1894"/>
      <c r="W29" s="1894"/>
      <c r="X29" s="1894"/>
      <c r="Y29" s="1888"/>
      <c r="Z29" s="1889"/>
      <c r="AA29" s="1889"/>
      <c r="AB29" s="1889"/>
      <c r="AC29" s="1889"/>
      <c r="AD29" s="1889"/>
      <c r="AE29" s="1889"/>
      <c r="AF29" s="1889"/>
      <c r="AG29" s="1889"/>
      <c r="AH29" s="1889"/>
      <c r="AI29" s="1889"/>
      <c r="AJ29" s="1889"/>
      <c r="AK29" s="1889"/>
      <c r="AL29" s="1889"/>
      <c r="AM29" s="1889"/>
      <c r="AN29" s="1889"/>
      <c r="AO29" s="1889"/>
      <c r="AP29" s="1889"/>
      <c r="AQ29" s="1889"/>
      <c r="AR29" s="1889"/>
      <c r="AS29" s="1889"/>
      <c r="AT29" s="1889"/>
      <c r="AU29" s="1889"/>
      <c r="AV29" s="1889"/>
      <c r="AW29" s="1889"/>
      <c r="AX29" s="1889"/>
      <c r="AY29" s="1890"/>
    </row>
    <row r="30" spans="2:51" ht="23.1" customHeight="1">
      <c r="B30" s="738"/>
      <c r="C30" s="739"/>
      <c r="D30" s="1891"/>
      <c r="E30" s="1892"/>
      <c r="F30" s="1892"/>
      <c r="G30" s="1892"/>
      <c r="H30" s="1892"/>
      <c r="I30" s="1892"/>
      <c r="J30" s="1892"/>
      <c r="K30" s="1892"/>
      <c r="L30" s="1893"/>
      <c r="M30" s="1894"/>
      <c r="N30" s="1894"/>
      <c r="O30" s="1894"/>
      <c r="P30" s="1894"/>
      <c r="Q30" s="1894"/>
      <c r="R30" s="1894"/>
      <c r="S30" s="1894"/>
      <c r="T30" s="1894"/>
      <c r="U30" s="1894"/>
      <c r="V30" s="1894"/>
      <c r="W30" s="1894"/>
      <c r="X30" s="1894"/>
      <c r="Y30" s="1888"/>
      <c r="Z30" s="1889"/>
      <c r="AA30" s="1889"/>
      <c r="AB30" s="1889"/>
      <c r="AC30" s="1889"/>
      <c r="AD30" s="1889"/>
      <c r="AE30" s="1889"/>
      <c r="AF30" s="1889"/>
      <c r="AG30" s="1889"/>
      <c r="AH30" s="1889"/>
      <c r="AI30" s="1889"/>
      <c r="AJ30" s="1889"/>
      <c r="AK30" s="1889"/>
      <c r="AL30" s="1889"/>
      <c r="AM30" s="1889"/>
      <c r="AN30" s="1889"/>
      <c r="AO30" s="1889"/>
      <c r="AP30" s="1889"/>
      <c r="AQ30" s="1889"/>
      <c r="AR30" s="1889"/>
      <c r="AS30" s="1889"/>
      <c r="AT30" s="1889"/>
      <c r="AU30" s="1889"/>
      <c r="AV30" s="1889"/>
      <c r="AW30" s="1889"/>
      <c r="AX30" s="1889"/>
      <c r="AY30" s="1890"/>
    </row>
    <row r="31" spans="2:51" ht="23.1" customHeight="1">
      <c r="B31" s="738"/>
      <c r="C31" s="739"/>
      <c r="D31" s="1891"/>
      <c r="E31" s="1892"/>
      <c r="F31" s="1892"/>
      <c r="G31" s="1892"/>
      <c r="H31" s="1892"/>
      <c r="I31" s="1892"/>
      <c r="J31" s="1892"/>
      <c r="K31" s="1892"/>
      <c r="L31" s="1893"/>
      <c r="M31" s="1894"/>
      <c r="N31" s="1894"/>
      <c r="O31" s="1894"/>
      <c r="P31" s="1894"/>
      <c r="Q31" s="1894"/>
      <c r="R31" s="1894"/>
      <c r="S31" s="1894"/>
      <c r="T31" s="1894"/>
      <c r="U31" s="1894"/>
      <c r="V31" s="1894"/>
      <c r="W31" s="1894"/>
      <c r="X31" s="1894"/>
      <c r="Y31" s="1888"/>
      <c r="Z31" s="1889"/>
      <c r="AA31" s="1889"/>
      <c r="AB31" s="1889"/>
      <c r="AC31" s="1889"/>
      <c r="AD31" s="1889"/>
      <c r="AE31" s="1889"/>
      <c r="AF31" s="1889"/>
      <c r="AG31" s="1889"/>
      <c r="AH31" s="1889"/>
      <c r="AI31" s="1889"/>
      <c r="AJ31" s="1889"/>
      <c r="AK31" s="1889"/>
      <c r="AL31" s="1889"/>
      <c r="AM31" s="1889"/>
      <c r="AN31" s="1889"/>
      <c r="AO31" s="1889"/>
      <c r="AP31" s="1889"/>
      <c r="AQ31" s="1889"/>
      <c r="AR31" s="1889"/>
      <c r="AS31" s="1889"/>
      <c r="AT31" s="1889"/>
      <c r="AU31" s="1889"/>
      <c r="AV31" s="1889"/>
      <c r="AW31" s="1889"/>
      <c r="AX31" s="1889"/>
      <c r="AY31" s="1890"/>
    </row>
    <row r="32" spans="2:51" ht="23.1" customHeight="1">
      <c r="B32" s="738"/>
      <c r="C32" s="739"/>
      <c r="D32" s="1895"/>
      <c r="E32" s="1896"/>
      <c r="F32" s="1896"/>
      <c r="G32" s="1896"/>
      <c r="H32" s="1896"/>
      <c r="I32" s="1896"/>
      <c r="J32" s="1896"/>
      <c r="K32" s="1896"/>
      <c r="L32" s="1897"/>
      <c r="M32" s="1898"/>
      <c r="N32" s="1898"/>
      <c r="O32" s="1898"/>
      <c r="P32" s="1898"/>
      <c r="Q32" s="1898"/>
      <c r="R32" s="1898"/>
      <c r="S32" s="1898"/>
      <c r="T32" s="1898"/>
      <c r="U32" s="1898"/>
      <c r="V32" s="1898"/>
      <c r="W32" s="1898"/>
      <c r="X32" s="1898"/>
      <c r="Y32" s="1888"/>
      <c r="Z32" s="1889"/>
      <c r="AA32" s="1889"/>
      <c r="AB32" s="1889"/>
      <c r="AC32" s="1889"/>
      <c r="AD32" s="1889"/>
      <c r="AE32" s="1889"/>
      <c r="AF32" s="1889"/>
      <c r="AG32" s="1889"/>
      <c r="AH32" s="1889"/>
      <c r="AI32" s="1889"/>
      <c r="AJ32" s="1889"/>
      <c r="AK32" s="1889"/>
      <c r="AL32" s="1889"/>
      <c r="AM32" s="1889"/>
      <c r="AN32" s="1889"/>
      <c r="AO32" s="1889"/>
      <c r="AP32" s="1889"/>
      <c r="AQ32" s="1889"/>
      <c r="AR32" s="1889"/>
      <c r="AS32" s="1889"/>
      <c r="AT32" s="1889"/>
      <c r="AU32" s="1889"/>
      <c r="AV32" s="1889"/>
      <c r="AW32" s="1889"/>
      <c r="AX32" s="1889"/>
      <c r="AY32" s="1890"/>
    </row>
    <row r="33" spans="1:51" ht="23.1" customHeight="1">
      <c r="B33" s="763"/>
      <c r="C33" s="764"/>
      <c r="D33" s="1899" t="s">
        <v>39</v>
      </c>
      <c r="E33" s="1900"/>
      <c r="F33" s="1900"/>
      <c r="G33" s="1900"/>
      <c r="H33" s="1900"/>
      <c r="I33" s="1900"/>
      <c r="J33" s="1900"/>
      <c r="K33" s="1900"/>
      <c r="L33" s="1901"/>
      <c r="M33" s="1902">
        <v>4808</v>
      </c>
      <c r="N33" s="1902"/>
      <c r="O33" s="1902"/>
      <c r="P33" s="1902"/>
      <c r="Q33" s="1902"/>
      <c r="R33" s="1902"/>
      <c r="S33" s="1902">
        <f>S27</f>
        <v>6109.1549999999997</v>
      </c>
      <c r="T33" s="1902"/>
      <c r="U33" s="1902"/>
      <c r="V33" s="1902"/>
      <c r="W33" s="1902"/>
      <c r="X33" s="1902"/>
      <c r="Y33" s="1903"/>
      <c r="Z33" s="1904"/>
      <c r="AA33" s="1904"/>
      <c r="AB33" s="1904"/>
      <c r="AC33" s="1904"/>
      <c r="AD33" s="1904"/>
      <c r="AE33" s="1904"/>
      <c r="AF33" s="1904"/>
      <c r="AG33" s="1904"/>
      <c r="AH33" s="1904"/>
      <c r="AI33" s="1904"/>
      <c r="AJ33" s="1904"/>
      <c r="AK33" s="1904"/>
      <c r="AL33" s="1904"/>
      <c r="AM33" s="1904"/>
      <c r="AN33" s="1904"/>
      <c r="AO33" s="1904"/>
      <c r="AP33" s="1904"/>
      <c r="AQ33" s="1904"/>
      <c r="AR33" s="1904"/>
      <c r="AS33" s="1904"/>
      <c r="AT33" s="1904"/>
      <c r="AU33" s="1904"/>
      <c r="AV33" s="1904"/>
      <c r="AW33" s="1904"/>
      <c r="AX33" s="1904"/>
      <c r="AY33" s="1905"/>
    </row>
    <row r="34" spans="1:51" ht="2.95" customHeight="1">
      <c r="A34" s="1636"/>
      <c r="B34" s="774"/>
      <c r="C34" s="774"/>
      <c r="D34" s="1240"/>
      <c r="E34" s="1240"/>
      <c r="F34" s="1240"/>
      <c r="G34" s="1240"/>
      <c r="H34" s="1240"/>
      <c r="I34" s="1240"/>
      <c r="J34" s="1240"/>
      <c r="K34" s="1240"/>
      <c r="L34" s="1240"/>
      <c r="M34" s="1240"/>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c r="AL34" s="1240"/>
      <c r="AM34" s="1240"/>
      <c r="AN34" s="1240"/>
      <c r="AO34" s="1240"/>
      <c r="AP34" s="1240"/>
      <c r="AQ34" s="1240"/>
      <c r="AR34" s="1240"/>
      <c r="AS34" s="1240"/>
      <c r="AT34" s="1240"/>
      <c r="AU34" s="1240"/>
      <c r="AV34" s="1240"/>
      <c r="AW34" s="1240"/>
      <c r="AX34" s="1240"/>
      <c r="AY34" s="1240"/>
    </row>
    <row r="35" spans="1:51" ht="2.95" customHeight="1" thickBot="1">
      <c r="A35" s="1636"/>
      <c r="B35" s="776"/>
      <c r="C35" s="776"/>
      <c r="D35" s="777"/>
      <c r="E35" s="777"/>
      <c r="F35" s="777"/>
      <c r="G35" s="777"/>
      <c r="H35" s="777"/>
      <c r="I35" s="777"/>
      <c r="J35" s="777"/>
      <c r="K35" s="777"/>
      <c r="L35" s="777"/>
      <c r="M35" s="777"/>
      <c r="N35" s="777"/>
      <c r="O35" s="777"/>
      <c r="P35" s="777"/>
      <c r="Q35" s="777"/>
      <c r="R35" s="777"/>
      <c r="S35" s="777"/>
      <c r="T35" s="777"/>
      <c r="U35" s="777"/>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row>
    <row r="36" spans="1:51" ht="20.95" hidden="1" customHeight="1">
      <c r="B36" s="778" t="s">
        <v>76</v>
      </c>
      <c r="C36" s="779"/>
      <c r="D36" s="780" t="s">
        <v>77</v>
      </c>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c r="AY36" s="781"/>
    </row>
    <row r="37" spans="1:51" ht="203.25" hidden="1" customHeight="1">
      <c r="B37" s="778"/>
      <c r="C37" s="779"/>
      <c r="D37" s="782" t="s">
        <v>78</v>
      </c>
      <c r="E37" s="783"/>
      <c r="F37" s="783"/>
      <c r="G37" s="783"/>
      <c r="H37" s="783"/>
      <c r="I37" s="783"/>
      <c r="J37" s="783"/>
      <c r="K37" s="783"/>
      <c r="L37" s="783"/>
      <c r="M37" s="783"/>
      <c r="N37" s="783"/>
      <c r="O37" s="783"/>
      <c r="P37" s="783"/>
      <c r="Q37" s="783"/>
      <c r="R37" s="783"/>
      <c r="S37" s="783"/>
      <c r="T37" s="783"/>
      <c r="U37" s="783"/>
      <c r="V37" s="783"/>
      <c r="W37" s="783"/>
      <c r="X37" s="783"/>
      <c r="Y37" s="783"/>
      <c r="Z37" s="783"/>
      <c r="AA37" s="783"/>
      <c r="AB37" s="783"/>
      <c r="AC37" s="783"/>
      <c r="AD37" s="783"/>
      <c r="AE37" s="783"/>
      <c r="AF37" s="783"/>
      <c r="AG37" s="783"/>
      <c r="AH37" s="783"/>
      <c r="AI37" s="783"/>
      <c r="AJ37" s="783"/>
      <c r="AK37" s="783"/>
      <c r="AL37" s="783"/>
      <c r="AM37" s="783"/>
      <c r="AN37" s="783"/>
      <c r="AO37" s="783"/>
      <c r="AP37" s="783"/>
      <c r="AQ37" s="783"/>
      <c r="AR37" s="783"/>
      <c r="AS37" s="783"/>
      <c r="AT37" s="783"/>
      <c r="AU37" s="783"/>
      <c r="AV37" s="783"/>
      <c r="AW37" s="783"/>
      <c r="AX37" s="783"/>
      <c r="AY37" s="784"/>
    </row>
    <row r="38" spans="1:51" ht="20.3" hidden="1" customHeight="1">
      <c r="B38" s="778"/>
      <c r="C38" s="779"/>
      <c r="D38" s="785" t="s">
        <v>79</v>
      </c>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6"/>
      <c r="AI38" s="786"/>
      <c r="AJ38" s="786"/>
      <c r="AK38" s="786"/>
      <c r="AL38" s="786"/>
      <c r="AM38" s="786"/>
      <c r="AN38" s="786"/>
      <c r="AO38" s="786"/>
      <c r="AP38" s="786"/>
      <c r="AQ38" s="786"/>
      <c r="AR38" s="786"/>
      <c r="AS38" s="786"/>
      <c r="AT38" s="786"/>
      <c r="AU38" s="786"/>
      <c r="AV38" s="786"/>
      <c r="AW38" s="786"/>
      <c r="AX38" s="786"/>
      <c r="AY38" s="787"/>
    </row>
    <row r="39" spans="1:51" ht="100.5" hidden="1" customHeight="1" thickBot="1">
      <c r="B39" s="788"/>
      <c r="C39" s="789"/>
      <c r="D39" s="790"/>
      <c r="E39" s="791"/>
      <c r="F39" s="791"/>
      <c r="G39" s="791"/>
      <c r="H39" s="791"/>
      <c r="I39" s="791"/>
      <c r="J39" s="791"/>
      <c r="K39" s="791"/>
      <c r="L39" s="791"/>
      <c r="M39" s="791"/>
      <c r="N39" s="791"/>
      <c r="O39" s="791"/>
      <c r="P39" s="791"/>
      <c r="Q39" s="791"/>
      <c r="R39" s="791"/>
      <c r="S39" s="791"/>
      <c r="T39" s="791"/>
      <c r="U39" s="791"/>
      <c r="V39" s="791"/>
      <c r="W39" s="791"/>
      <c r="X39" s="791"/>
      <c r="Y39" s="791"/>
      <c r="Z39" s="791"/>
      <c r="AA39" s="791"/>
      <c r="AB39" s="791"/>
      <c r="AC39" s="791"/>
      <c r="AD39" s="791"/>
      <c r="AE39" s="791"/>
      <c r="AF39" s="791"/>
      <c r="AG39" s="791"/>
      <c r="AH39" s="791"/>
      <c r="AI39" s="791"/>
      <c r="AJ39" s="791"/>
      <c r="AK39" s="791"/>
      <c r="AL39" s="791"/>
      <c r="AM39" s="791"/>
      <c r="AN39" s="791"/>
      <c r="AO39" s="791"/>
      <c r="AP39" s="791"/>
      <c r="AQ39" s="791"/>
      <c r="AR39" s="791"/>
      <c r="AS39" s="791"/>
      <c r="AT39" s="791"/>
      <c r="AU39" s="791"/>
      <c r="AV39" s="791"/>
      <c r="AW39" s="791"/>
      <c r="AX39" s="791"/>
      <c r="AY39" s="792"/>
    </row>
    <row r="40" spans="1:51" ht="20.95" hidden="1" customHeight="1">
      <c r="A40" s="1637"/>
      <c r="B40" s="794"/>
      <c r="C40" s="795"/>
      <c r="D40" s="796" t="s">
        <v>80</v>
      </c>
      <c r="E40" s="797"/>
      <c r="F40" s="797"/>
      <c r="G40" s="797"/>
      <c r="H40" s="797"/>
      <c r="I40" s="797"/>
      <c r="J40" s="797"/>
      <c r="K40" s="797"/>
      <c r="L40" s="797"/>
      <c r="M40" s="797"/>
      <c r="N40" s="797"/>
      <c r="O40" s="797"/>
      <c r="P40" s="797"/>
      <c r="Q40" s="797"/>
      <c r="R40" s="797"/>
      <c r="S40" s="797"/>
      <c r="T40" s="797"/>
      <c r="U40" s="797"/>
      <c r="V40" s="797"/>
      <c r="W40" s="797"/>
      <c r="X40" s="797"/>
      <c r="Y40" s="797"/>
      <c r="Z40" s="797"/>
      <c r="AA40" s="797"/>
      <c r="AB40" s="797"/>
      <c r="AC40" s="797"/>
      <c r="AD40" s="797"/>
      <c r="AE40" s="797"/>
      <c r="AF40" s="797"/>
      <c r="AG40" s="797"/>
      <c r="AH40" s="797"/>
      <c r="AI40" s="797"/>
      <c r="AJ40" s="797"/>
      <c r="AK40" s="797"/>
      <c r="AL40" s="797"/>
      <c r="AM40" s="797"/>
      <c r="AN40" s="797"/>
      <c r="AO40" s="797"/>
      <c r="AP40" s="797"/>
      <c r="AQ40" s="797"/>
      <c r="AR40" s="797"/>
      <c r="AS40" s="797"/>
      <c r="AT40" s="797"/>
      <c r="AU40" s="797"/>
      <c r="AV40" s="797"/>
      <c r="AW40" s="797"/>
      <c r="AX40" s="797"/>
      <c r="AY40" s="798"/>
    </row>
    <row r="41" spans="1:51" ht="136" hidden="1" customHeight="1">
      <c r="A41" s="1637"/>
      <c r="B41" s="799"/>
      <c r="C41" s="800"/>
      <c r="D41" s="801"/>
      <c r="E41" s="802"/>
      <c r="F41" s="802"/>
      <c r="G41" s="802"/>
      <c r="H41" s="802"/>
      <c r="I41" s="802"/>
      <c r="J41" s="802"/>
      <c r="K41" s="802"/>
      <c r="L41" s="802"/>
      <c r="M41" s="802"/>
      <c r="N41" s="802"/>
      <c r="O41" s="802"/>
      <c r="P41" s="802"/>
      <c r="Q41" s="802"/>
      <c r="R41" s="802"/>
      <c r="S41" s="802"/>
      <c r="T41" s="802"/>
      <c r="U41" s="802"/>
      <c r="V41" s="802"/>
      <c r="W41" s="802"/>
      <c r="X41" s="802"/>
      <c r="Y41" s="802"/>
      <c r="Z41" s="802"/>
      <c r="AA41" s="802"/>
      <c r="AB41" s="802"/>
      <c r="AC41" s="802"/>
      <c r="AD41" s="802"/>
      <c r="AE41" s="802"/>
      <c r="AF41" s="802"/>
      <c r="AG41" s="802"/>
      <c r="AH41" s="802"/>
      <c r="AI41" s="802"/>
      <c r="AJ41" s="802"/>
      <c r="AK41" s="802"/>
      <c r="AL41" s="802"/>
      <c r="AM41" s="802"/>
      <c r="AN41" s="802"/>
      <c r="AO41" s="802"/>
      <c r="AP41" s="802"/>
      <c r="AQ41" s="802"/>
      <c r="AR41" s="802"/>
      <c r="AS41" s="802"/>
      <c r="AT41" s="802"/>
      <c r="AU41" s="802"/>
      <c r="AV41" s="802"/>
      <c r="AW41" s="802"/>
      <c r="AX41" s="802"/>
      <c r="AY41" s="803"/>
    </row>
    <row r="42" spans="1:51" ht="20.95" customHeight="1">
      <c r="A42" s="1637"/>
      <c r="B42" s="804" t="s">
        <v>81</v>
      </c>
      <c r="C42" s="805"/>
      <c r="D42" s="805"/>
      <c r="E42" s="805"/>
      <c r="F42" s="805"/>
      <c r="G42" s="805"/>
      <c r="H42" s="805"/>
      <c r="I42" s="805"/>
      <c r="J42" s="805"/>
      <c r="K42" s="805"/>
      <c r="L42" s="805"/>
      <c r="M42" s="805"/>
      <c r="N42" s="805"/>
      <c r="O42" s="805"/>
      <c r="P42" s="805"/>
      <c r="Q42" s="805"/>
      <c r="R42" s="805"/>
      <c r="S42" s="805"/>
      <c r="T42" s="805"/>
      <c r="U42" s="805"/>
      <c r="V42" s="805"/>
      <c r="W42" s="805"/>
      <c r="X42" s="805"/>
      <c r="Y42" s="805"/>
      <c r="Z42" s="805"/>
      <c r="AA42" s="805"/>
      <c r="AB42" s="805"/>
      <c r="AC42" s="805"/>
      <c r="AD42" s="805"/>
      <c r="AE42" s="805"/>
      <c r="AF42" s="805"/>
      <c r="AG42" s="805"/>
      <c r="AH42" s="805"/>
      <c r="AI42" s="805"/>
      <c r="AJ42" s="805"/>
      <c r="AK42" s="805"/>
      <c r="AL42" s="805"/>
      <c r="AM42" s="805"/>
      <c r="AN42" s="805"/>
      <c r="AO42" s="805"/>
      <c r="AP42" s="805"/>
      <c r="AQ42" s="805"/>
      <c r="AR42" s="805"/>
      <c r="AS42" s="805"/>
      <c r="AT42" s="805"/>
      <c r="AU42" s="805"/>
      <c r="AV42" s="805"/>
      <c r="AW42" s="805"/>
      <c r="AX42" s="805"/>
      <c r="AY42" s="806"/>
    </row>
    <row r="43" spans="1:51" ht="20.95" customHeight="1">
      <c r="A43" s="1637"/>
      <c r="B43" s="799"/>
      <c r="C43" s="800"/>
      <c r="D43" s="807" t="s">
        <v>82</v>
      </c>
      <c r="E43" s="717"/>
      <c r="F43" s="717"/>
      <c r="G43" s="717"/>
      <c r="H43" s="716" t="s">
        <v>83</v>
      </c>
      <c r="I43" s="717"/>
      <c r="J43" s="717"/>
      <c r="K43" s="717"/>
      <c r="L43" s="717"/>
      <c r="M43" s="717"/>
      <c r="N43" s="717"/>
      <c r="O43" s="717"/>
      <c r="P43" s="717"/>
      <c r="Q43" s="717"/>
      <c r="R43" s="717"/>
      <c r="S43" s="717"/>
      <c r="T43" s="717"/>
      <c r="U43" s="717"/>
      <c r="V43" s="717"/>
      <c r="W43" s="717"/>
      <c r="X43" s="717"/>
      <c r="Y43" s="717"/>
      <c r="Z43" s="717"/>
      <c r="AA43" s="717"/>
      <c r="AB43" s="717"/>
      <c r="AC43" s="717"/>
      <c r="AD43" s="717"/>
      <c r="AE43" s="717"/>
      <c r="AF43" s="717"/>
      <c r="AG43" s="808"/>
      <c r="AH43" s="716" t="s">
        <v>84</v>
      </c>
      <c r="AI43" s="717"/>
      <c r="AJ43" s="717"/>
      <c r="AK43" s="717"/>
      <c r="AL43" s="717"/>
      <c r="AM43" s="717"/>
      <c r="AN43" s="717"/>
      <c r="AO43" s="717"/>
      <c r="AP43" s="717"/>
      <c r="AQ43" s="717"/>
      <c r="AR43" s="717"/>
      <c r="AS43" s="717"/>
      <c r="AT43" s="717"/>
      <c r="AU43" s="717"/>
      <c r="AV43" s="717"/>
      <c r="AW43" s="717"/>
      <c r="AX43" s="717"/>
      <c r="AY43" s="718"/>
    </row>
    <row r="44" spans="1:51" ht="26.2" customHeight="1">
      <c r="A44" s="1637"/>
      <c r="B44" s="809" t="s">
        <v>85</v>
      </c>
      <c r="C44" s="810"/>
      <c r="D44" s="811" t="s">
        <v>614</v>
      </c>
      <c r="E44" s="1029"/>
      <c r="F44" s="1029"/>
      <c r="G44" s="1030"/>
      <c r="H44" s="814" t="s">
        <v>87</v>
      </c>
      <c r="I44" s="1639"/>
      <c r="J44" s="1639"/>
      <c r="K44" s="1639"/>
      <c r="L44" s="1639"/>
      <c r="M44" s="1639"/>
      <c r="N44" s="1639"/>
      <c r="O44" s="1639"/>
      <c r="P44" s="1639"/>
      <c r="Q44" s="1639"/>
      <c r="R44" s="1639"/>
      <c r="S44" s="1639"/>
      <c r="T44" s="1639"/>
      <c r="U44" s="1639"/>
      <c r="V44" s="1639"/>
      <c r="W44" s="1639"/>
      <c r="X44" s="1639"/>
      <c r="Y44" s="1639"/>
      <c r="Z44" s="1639"/>
      <c r="AA44" s="1639"/>
      <c r="AB44" s="1639"/>
      <c r="AC44" s="1639"/>
      <c r="AD44" s="1639"/>
      <c r="AE44" s="1639"/>
      <c r="AF44" s="1639"/>
      <c r="AG44" s="1640"/>
      <c r="AH44" s="695"/>
      <c r="AI44" s="696"/>
      <c r="AJ44" s="696"/>
      <c r="AK44" s="696"/>
      <c r="AL44" s="696"/>
      <c r="AM44" s="696"/>
      <c r="AN44" s="696"/>
      <c r="AO44" s="696"/>
      <c r="AP44" s="696"/>
      <c r="AQ44" s="696"/>
      <c r="AR44" s="696"/>
      <c r="AS44" s="696"/>
      <c r="AT44" s="696"/>
      <c r="AU44" s="696"/>
      <c r="AV44" s="696"/>
      <c r="AW44" s="696"/>
      <c r="AX44" s="696"/>
      <c r="AY44" s="697"/>
    </row>
    <row r="45" spans="1:51" ht="33.4" customHeight="1">
      <c r="A45" s="1637"/>
      <c r="B45" s="818"/>
      <c r="C45" s="819"/>
      <c r="D45" s="820" t="s">
        <v>614</v>
      </c>
      <c r="E45" s="844"/>
      <c r="F45" s="844"/>
      <c r="G45" s="845"/>
      <c r="H45" s="823" t="s">
        <v>227</v>
      </c>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5"/>
      <c r="AH45" s="1906"/>
      <c r="AI45" s="1907"/>
      <c r="AJ45" s="1907"/>
      <c r="AK45" s="1907"/>
      <c r="AL45" s="1907"/>
      <c r="AM45" s="1907"/>
      <c r="AN45" s="1907"/>
      <c r="AO45" s="1907"/>
      <c r="AP45" s="1907"/>
      <c r="AQ45" s="1907"/>
      <c r="AR45" s="1907"/>
      <c r="AS45" s="1907"/>
      <c r="AT45" s="1907"/>
      <c r="AU45" s="1907"/>
      <c r="AV45" s="1907"/>
      <c r="AW45" s="1907"/>
      <c r="AX45" s="1907"/>
      <c r="AY45" s="1908"/>
    </row>
    <row r="46" spans="1:51" ht="26.2" customHeight="1">
      <c r="A46" s="1637"/>
      <c r="B46" s="829"/>
      <c r="C46" s="830"/>
      <c r="D46" s="831" t="s">
        <v>614</v>
      </c>
      <c r="E46" s="832"/>
      <c r="F46" s="832"/>
      <c r="G46" s="833"/>
      <c r="H46" s="834" t="s">
        <v>615</v>
      </c>
      <c r="I46" s="1649"/>
      <c r="J46" s="1649"/>
      <c r="K46" s="1649"/>
      <c r="L46" s="1649"/>
      <c r="M46" s="1649"/>
      <c r="N46" s="1649"/>
      <c r="O46" s="1649"/>
      <c r="P46" s="1649"/>
      <c r="Q46" s="1649"/>
      <c r="R46" s="1649"/>
      <c r="S46" s="1649"/>
      <c r="T46" s="1649"/>
      <c r="U46" s="1649"/>
      <c r="V46" s="1649"/>
      <c r="W46" s="1649"/>
      <c r="X46" s="1649"/>
      <c r="Y46" s="1649"/>
      <c r="Z46" s="1649"/>
      <c r="AA46" s="1649"/>
      <c r="AB46" s="1649"/>
      <c r="AC46" s="1649"/>
      <c r="AD46" s="1649"/>
      <c r="AE46" s="1649"/>
      <c r="AF46" s="1649"/>
      <c r="AG46" s="1650"/>
      <c r="AH46" s="716"/>
      <c r="AI46" s="717"/>
      <c r="AJ46" s="717"/>
      <c r="AK46" s="717"/>
      <c r="AL46" s="717"/>
      <c r="AM46" s="717"/>
      <c r="AN46" s="717"/>
      <c r="AO46" s="717"/>
      <c r="AP46" s="717"/>
      <c r="AQ46" s="717"/>
      <c r="AR46" s="717"/>
      <c r="AS46" s="717"/>
      <c r="AT46" s="717"/>
      <c r="AU46" s="717"/>
      <c r="AV46" s="717"/>
      <c r="AW46" s="717"/>
      <c r="AX46" s="717"/>
      <c r="AY46" s="718"/>
    </row>
    <row r="47" spans="1:51" ht="26.2" customHeight="1">
      <c r="A47" s="1637"/>
      <c r="B47" s="818" t="s">
        <v>91</v>
      </c>
      <c r="C47" s="819"/>
      <c r="D47" s="1241" t="s">
        <v>596</v>
      </c>
      <c r="E47" s="1029"/>
      <c r="F47" s="1029"/>
      <c r="G47" s="1030"/>
      <c r="H47" s="814" t="s">
        <v>92</v>
      </c>
      <c r="I47" s="1639"/>
      <c r="J47" s="1639"/>
      <c r="K47" s="1639"/>
      <c r="L47" s="1639"/>
      <c r="M47" s="1639"/>
      <c r="N47" s="1639"/>
      <c r="O47" s="1639"/>
      <c r="P47" s="1639"/>
      <c r="Q47" s="1639"/>
      <c r="R47" s="1639"/>
      <c r="S47" s="1639"/>
      <c r="T47" s="1639"/>
      <c r="U47" s="1639"/>
      <c r="V47" s="1639"/>
      <c r="W47" s="1639"/>
      <c r="X47" s="1639"/>
      <c r="Y47" s="1639"/>
      <c r="Z47" s="1639"/>
      <c r="AA47" s="1639"/>
      <c r="AB47" s="1639"/>
      <c r="AC47" s="1639"/>
      <c r="AD47" s="1639"/>
      <c r="AE47" s="1639"/>
      <c r="AF47" s="1639"/>
      <c r="AG47" s="1640"/>
      <c r="AH47" s="1909" t="s">
        <v>616</v>
      </c>
      <c r="AI47" s="1910"/>
      <c r="AJ47" s="1910"/>
      <c r="AK47" s="1910"/>
      <c r="AL47" s="1910"/>
      <c r="AM47" s="1910"/>
      <c r="AN47" s="1910"/>
      <c r="AO47" s="1910"/>
      <c r="AP47" s="1910"/>
      <c r="AQ47" s="1910"/>
      <c r="AR47" s="1910"/>
      <c r="AS47" s="1910"/>
      <c r="AT47" s="1910"/>
      <c r="AU47" s="1910"/>
      <c r="AV47" s="1910"/>
      <c r="AW47" s="1910"/>
      <c r="AX47" s="1910"/>
      <c r="AY47" s="1911"/>
    </row>
    <row r="48" spans="1:51" ht="26.2" customHeight="1">
      <c r="A48" s="1637"/>
      <c r="B48" s="818"/>
      <c r="C48" s="819"/>
      <c r="D48" s="843" t="s">
        <v>596</v>
      </c>
      <c r="E48" s="844"/>
      <c r="F48" s="844"/>
      <c r="G48" s="845"/>
      <c r="H48" s="846" t="s">
        <v>617</v>
      </c>
      <c r="I48" s="1644"/>
      <c r="J48" s="1644"/>
      <c r="K48" s="1644"/>
      <c r="L48" s="1644"/>
      <c r="M48" s="1644"/>
      <c r="N48" s="1644"/>
      <c r="O48" s="1644"/>
      <c r="P48" s="1644"/>
      <c r="Q48" s="1644"/>
      <c r="R48" s="1644"/>
      <c r="S48" s="1644"/>
      <c r="T48" s="1644"/>
      <c r="U48" s="1644"/>
      <c r="V48" s="1644"/>
      <c r="W48" s="1644"/>
      <c r="X48" s="1644"/>
      <c r="Y48" s="1644"/>
      <c r="Z48" s="1644"/>
      <c r="AA48" s="1644"/>
      <c r="AB48" s="1644"/>
      <c r="AC48" s="1644"/>
      <c r="AD48" s="1644"/>
      <c r="AE48" s="1644"/>
      <c r="AF48" s="1644"/>
      <c r="AG48" s="1645"/>
      <c r="AH48" s="1912"/>
      <c r="AI48" s="1913"/>
      <c r="AJ48" s="1913"/>
      <c r="AK48" s="1913"/>
      <c r="AL48" s="1913"/>
      <c r="AM48" s="1913"/>
      <c r="AN48" s="1913"/>
      <c r="AO48" s="1913"/>
      <c r="AP48" s="1913"/>
      <c r="AQ48" s="1913"/>
      <c r="AR48" s="1913"/>
      <c r="AS48" s="1913"/>
      <c r="AT48" s="1913"/>
      <c r="AU48" s="1913"/>
      <c r="AV48" s="1913"/>
      <c r="AW48" s="1913"/>
      <c r="AX48" s="1913"/>
      <c r="AY48" s="1914"/>
    </row>
    <row r="49" spans="1:51" ht="26.2" customHeight="1">
      <c r="A49" s="1637"/>
      <c r="B49" s="818"/>
      <c r="C49" s="819"/>
      <c r="D49" s="843" t="s">
        <v>614</v>
      </c>
      <c r="E49" s="844"/>
      <c r="F49" s="844"/>
      <c r="G49" s="845"/>
      <c r="H49" s="846" t="s">
        <v>94</v>
      </c>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5"/>
      <c r="AH49" s="1912"/>
      <c r="AI49" s="1913"/>
      <c r="AJ49" s="1913"/>
      <c r="AK49" s="1913"/>
      <c r="AL49" s="1913"/>
      <c r="AM49" s="1913"/>
      <c r="AN49" s="1913"/>
      <c r="AO49" s="1913"/>
      <c r="AP49" s="1913"/>
      <c r="AQ49" s="1913"/>
      <c r="AR49" s="1913"/>
      <c r="AS49" s="1913"/>
      <c r="AT49" s="1913"/>
      <c r="AU49" s="1913"/>
      <c r="AV49" s="1913"/>
      <c r="AW49" s="1913"/>
      <c r="AX49" s="1913"/>
      <c r="AY49" s="1914"/>
    </row>
    <row r="50" spans="1:51" ht="26.2" customHeight="1">
      <c r="A50" s="1637"/>
      <c r="B50" s="818"/>
      <c r="C50" s="819"/>
      <c r="D50" s="843" t="s">
        <v>614</v>
      </c>
      <c r="E50" s="844"/>
      <c r="F50" s="844"/>
      <c r="G50" s="845"/>
      <c r="H50" s="846" t="s">
        <v>95</v>
      </c>
      <c r="I50" s="164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5"/>
      <c r="AH50" s="1912"/>
      <c r="AI50" s="1913"/>
      <c r="AJ50" s="1913"/>
      <c r="AK50" s="1913"/>
      <c r="AL50" s="1913"/>
      <c r="AM50" s="1913"/>
      <c r="AN50" s="1913"/>
      <c r="AO50" s="1913"/>
      <c r="AP50" s="1913"/>
      <c r="AQ50" s="1913"/>
      <c r="AR50" s="1913"/>
      <c r="AS50" s="1913"/>
      <c r="AT50" s="1913"/>
      <c r="AU50" s="1913"/>
      <c r="AV50" s="1913"/>
      <c r="AW50" s="1913"/>
      <c r="AX50" s="1913"/>
      <c r="AY50" s="1914"/>
    </row>
    <row r="51" spans="1:51" ht="26.2" customHeight="1">
      <c r="A51" s="1637"/>
      <c r="B51" s="829"/>
      <c r="C51" s="830"/>
      <c r="D51" s="831" t="s">
        <v>614</v>
      </c>
      <c r="E51" s="832"/>
      <c r="F51" s="832"/>
      <c r="G51" s="833"/>
      <c r="H51" s="834" t="s">
        <v>96</v>
      </c>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50"/>
      <c r="AH51" s="1915"/>
      <c r="AI51" s="1916"/>
      <c r="AJ51" s="1916"/>
      <c r="AK51" s="1916"/>
      <c r="AL51" s="1916"/>
      <c r="AM51" s="1916"/>
      <c r="AN51" s="1916"/>
      <c r="AO51" s="1916"/>
      <c r="AP51" s="1916"/>
      <c r="AQ51" s="1916"/>
      <c r="AR51" s="1916"/>
      <c r="AS51" s="1916"/>
      <c r="AT51" s="1916"/>
      <c r="AU51" s="1916"/>
      <c r="AV51" s="1916"/>
      <c r="AW51" s="1916"/>
      <c r="AX51" s="1916"/>
      <c r="AY51" s="1917"/>
    </row>
    <row r="52" spans="1:51" ht="26.2" customHeight="1">
      <c r="A52" s="1637"/>
      <c r="B52" s="809" t="s">
        <v>97</v>
      </c>
      <c r="C52" s="810"/>
      <c r="D52" s="1241" t="s">
        <v>614</v>
      </c>
      <c r="E52" s="1029"/>
      <c r="F52" s="1029"/>
      <c r="G52" s="1030"/>
      <c r="H52" s="814" t="s">
        <v>98</v>
      </c>
      <c r="I52" s="1639"/>
      <c r="J52" s="1639"/>
      <c r="K52" s="1639"/>
      <c r="L52" s="1639"/>
      <c r="M52" s="1639"/>
      <c r="N52" s="1639"/>
      <c r="O52" s="1639"/>
      <c r="P52" s="1639"/>
      <c r="Q52" s="1639"/>
      <c r="R52" s="1639"/>
      <c r="S52" s="1639"/>
      <c r="T52" s="1639"/>
      <c r="U52" s="1639"/>
      <c r="V52" s="1639"/>
      <c r="W52" s="1639"/>
      <c r="X52" s="1639"/>
      <c r="Y52" s="1639"/>
      <c r="Z52" s="1639"/>
      <c r="AA52" s="1639"/>
      <c r="AB52" s="1639"/>
      <c r="AC52" s="1639"/>
      <c r="AD52" s="1639"/>
      <c r="AE52" s="1639"/>
      <c r="AF52" s="1639"/>
      <c r="AG52" s="1640"/>
      <c r="AH52" s="1909"/>
      <c r="AI52" s="1910"/>
      <c r="AJ52" s="1910"/>
      <c r="AK52" s="1910"/>
      <c r="AL52" s="1910"/>
      <c r="AM52" s="1910"/>
      <c r="AN52" s="1910"/>
      <c r="AO52" s="1910"/>
      <c r="AP52" s="1910"/>
      <c r="AQ52" s="1910"/>
      <c r="AR52" s="1910"/>
      <c r="AS52" s="1910"/>
      <c r="AT52" s="1910"/>
      <c r="AU52" s="1910"/>
      <c r="AV52" s="1910"/>
      <c r="AW52" s="1910"/>
      <c r="AX52" s="1910"/>
      <c r="AY52" s="1911"/>
    </row>
    <row r="53" spans="1:51" ht="26.2" customHeight="1">
      <c r="A53" s="1637"/>
      <c r="B53" s="818"/>
      <c r="C53" s="819"/>
      <c r="D53" s="1654" t="s">
        <v>614</v>
      </c>
      <c r="E53" s="844"/>
      <c r="F53" s="844"/>
      <c r="G53" s="845"/>
      <c r="H53" s="846" t="s">
        <v>101</v>
      </c>
      <c r="I53" s="164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5"/>
      <c r="AH53" s="1912"/>
      <c r="AI53" s="1913"/>
      <c r="AJ53" s="1913"/>
      <c r="AK53" s="1913"/>
      <c r="AL53" s="1913"/>
      <c r="AM53" s="1913"/>
      <c r="AN53" s="1913"/>
      <c r="AO53" s="1913"/>
      <c r="AP53" s="1913"/>
      <c r="AQ53" s="1913"/>
      <c r="AR53" s="1913"/>
      <c r="AS53" s="1913"/>
      <c r="AT53" s="1913"/>
      <c r="AU53" s="1913"/>
      <c r="AV53" s="1913"/>
      <c r="AW53" s="1913"/>
      <c r="AX53" s="1913"/>
      <c r="AY53" s="1914"/>
    </row>
    <row r="54" spans="1:51" ht="26.2" customHeight="1">
      <c r="A54" s="1637"/>
      <c r="B54" s="818"/>
      <c r="C54" s="819"/>
      <c r="D54" s="843" t="s">
        <v>596</v>
      </c>
      <c r="E54" s="844"/>
      <c r="F54" s="844"/>
      <c r="G54" s="845"/>
      <c r="H54" s="846" t="s">
        <v>618</v>
      </c>
      <c r="I54" s="164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5"/>
      <c r="AH54" s="1912"/>
      <c r="AI54" s="1913"/>
      <c r="AJ54" s="1913"/>
      <c r="AK54" s="1913"/>
      <c r="AL54" s="1913"/>
      <c r="AM54" s="1913"/>
      <c r="AN54" s="1913"/>
      <c r="AO54" s="1913"/>
      <c r="AP54" s="1913"/>
      <c r="AQ54" s="1913"/>
      <c r="AR54" s="1913"/>
      <c r="AS54" s="1913"/>
      <c r="AT54" s="1913"/>
      <c r="AU54" s="1913"/>
      <c r="AV54" s="1913"/>
      <c r="AW54" s="1913"/>
      <c r="AX54" s="1913"/>
      <c r="AY54" s="1914"/>
    </row>
    <row r="55" spans="1:51" ht="26.2" customHeight="1">
      <c r="A55" s="1637"/>
      <c r="B55" s="818"/>
      <c r="C55" s="819"/>
      <c r="D55" s="840" t="s">
        <v>596</v>
      </c>
      <c r="E55" s="841"/>
      <c r="F55" s="841"/>
      <c r="G55" s="842"/>
      <c r="H55" s="854" t="s">
        <v>104</v>
      </c>
      <c r="I55" s="855"/>
      <c r="J55" s="855"/>
      <c r="K55" s="855"/>
      <c r="L55" s="855"/>
      <c r="M55" s="855"/>
      <c r="N55" s="855"/>
      <c r="O55" s="855"/>
      <c r="P55" s="855"/>
      <c r="Q55" s="855"/>
      <c r="R55" s="855"/>
      <c r="S55" s="855"/>
      <c r="T55" s="855"/>
      <c r="U55" s="855"/>
      <c r="V55" s="855"/>
      <c r="W55" s="855"/>
      <c r="X55" s="855"/>
      <c r="Y55" s="855"/>
      <c r="Z55" s="855"/>
      <c r="AA55" s="855"/>
      <c r="AB55" s="855"/>
      <c r="AC55" s="855"/>
      <c r="AD55" s="855"/>
      <c r="AE55" s="855"/>
      <c r="AF55" s="855"/>
      <c r="AG55" s="856"/>
      <c r="AH55" s="1912"/>
      <c r="AI55" s="1913"/>
      <c r="AJ55" s="1913"/>
      <c r="AK55" s="1913"/>
      <c r="AL55" s="1913"/>
      <c r="AM55" s="1913"/>
      <c r="AN55" s="1913"/>
      <c r="AO55" s="1913"/>
      <c r="AP55" s="1913"/>
      <c r="AQ55" s="1913"/>
      <c r="AR55" s="1913"/>
      <c r="AS55" s="1913"/>
      <c r="AT55" s="1913"/>
      <c r="AU55" s="1913"/>
      <c r="AV55" s="1913"/>
      <c r="AW55" s="1913"/>
      <c r="AX55" s="1913"/>
      <c r="AY55" s="1914"/>
    </row>
    <row r="56" spans="1:51" ht="26.2" customHeight="1">
      <c r="A56" s="1637"/>
      <c r="B56" s="818"/>
      <c r="C56" s="819"/>
      <c r="D56" s="1660"/>
      <c r="E56" s="1918"/>
      <c r="F56" s="1918"/>
      <c r="G56" s="1919"/>
      <c r="H56" s="857" t="s">
        <v>105</v>
      </c>
      <c r="I56" s="858"/>
      <c r="J56" s="858"/>
      <c r="K56" s="858"/>
      <c r="L56" s="858"/>
      <c r="M56" s="858"/>
      <c r="N56" s="858"/>
      <c r="O56" s="858"/>
      <c r="P56" s="858"/>
      <c r="Q56" s="858"/>
      <c r="R56" s="858"/>
      <c r="S56" s="858"/>
      <c r="T56" s="858"/>
      <c r="U56" s="858"/>
      <c r="V56" s="1663"/>
      <c r="W56" s="1663"/>
      <c r="X56" s="1663"/>
      <c r="Y56" s="1663"/>
      <c r="Z56" s="1663"/>
      <c r="AA56" s="1663"/>
      <c r="AB56" s="1663"/>
      <c r="AC56" s="1663"/>
      <c r="AD56" s="1663"/>
      <c r="AE56" s="1663"/>
      <c r="AF56" s="1663"/>
      <c r="AG56" s="1664"/>
      <c r="AH56" s="1912"/>
      <c r="AI56" s="1913"/>
      <c r="AJ56" s="1913"/>
      <c r="AK56" s="1913"/>
      <c r="AL56" s="1913"/>
      <c r="AM56" s="1913"/>
      <c r="AN56" s="1913"/>
      <c r="AO56" s="1913"/>
      <c r="AP56" s="1913"/>
      <c r="AQ56" s="1913"/>
      <c r="AR56" s="1913"/>
      <c r="AS56" s="1913"/>
      <c r="AT56" s="1913"/>
      <c r="AU56" s="1913"/>
      <c r="AV56" s="1913"/>
      <c r="AW56" s="1913"/>
      <c r="AX56" s="1913"/>
      <c r="AY56" s="1914"/>
    </row>
    <row r="57" spans="1:51" ht="26.2" customHeight="1">
      <c r="A57" s="1637"/>
      <c r="B57" s="829"/>
      <c r="C57" s="830"/>
      <c r="D57" s="1646" t="s">
        <v>596</v>
      </c>
      <c r="E57" s="1647"/>
      <c r="F57" s="1647"/>
      <c r="G57" s="1648"/>
      <c r="H57" s="834" t="s">
        <v>106</v>
      </c>
      <c r="I57" s="1649"/>
      <c r="J57" s="1649"/>
      <c r="K57" s="1649"/>
      <c r="L57" s="1649"/>
      <c r="M57" s="1649"/>
      <c r="N57" s="1649"/>
      <c r="O57" s="1649"/>
      <c r="P57" s="1649"/>
      <c r="Q57" s="1649"/>
      <c r="R57" s="1649"/>
      <c r="S57" s="1649"/>
      <c r="T57" s="1649"/>
      <c r="U57" s="1649"/>
      <c r="V57" s="1649"/>
      <c r="W57" s="1649"/>
      <c r="X57" s="1649"/>
      <c r="Y57" s="1649"/>
      <c r="Z57" s="1649"/>
      <c r="AA57" s="1649"/>
      <c r="AB57" s="1649"/>
      <c r="AC57" s="1649"/>
      <c r="AD57" s="1649"/>
      <c r="AE57" s="1649"/>
      <c r="AF57" s="1649"/>
      <c r="AG57" s="1650"/>
      <c r="AH57" s="1915"/>
      <c r="AI57" s="1916"/>
      <c r="AJ57" s="1916"/>
      <c r="AK57" s="1916"/>
      <c r="AL57" s="1916"/>
      <c r="AM57" s="1916"/>
      <c r="AN57" s="1916"/>
      <c r="AO57" s="1916"/>
      <c r="AP57" s="1916"/>
      <c r="AQ57" s="1916"/>
      <c r="AR57" s="1916"/>
      <c r="AS57" s="1916"/>
      <c r="AT57" s="1916"/>
      <c r="AU57" s="1916"/>
      <c r="AV57" s="1916"/>
      <c r="AW57" s="1916"/>
      <c r="AX57" s="1916"/>
      <c r="AY57" s="1917"/>
    </row>
    <row r="58" spans="1:51" ht="227.8" customHeight="1" thickBot="1">
      <c r="A58" s="1637"/>
      <c r="B58" s="864" t="s">
        <v>107</v>
      </c>
      <c r="C58" s="865"/>
      <c r="D58" s="1920" t="s">
        <v>619</v>
      </c>
      <c r="E58" s="1921"/>
      <c r="F58" s="1921"/>
      <c r="G58" s="1921"/>
      <c r="H58" s="1921"/>
      <c r="I58" s="1921"/>
      <c r="J58" s="1921"/>
      <c r="K58" s="1921"/>
      <c r="L58" s="1921"/>
      <c r="M58" s="1921"/>
      <c r="N58" s="1921"/>
      <c r="O58" s="1921"/>
      <c r="P58" s="1921"/>
      <c r="Q58" s="1921"/>
      <c r="R58" s="1921"/>
      <c r="S58" s="1921"/>
      <c r="T58" s="1921"/>
      <c r="U58" s="1921"/>
      <c r="V58" s="1921"/>
      <c r="W58" s="1921"/>
      <c r="X58" s="1921"/>
      <c r="Y58" s="1921"/>
      <c r="Z58" s="1921"/>
      <c r="AA58" s="1921"/>
      <c r="AB58" s="1921"/>
      <c r="AC58" s="1921"/>
      <c r="AD58" s="1921"/>
      <c r="AE58" s="1921"/>
      <c r="AF58" s="1921"/>
      <c r="AG58" s="1921"/>
      <c r="AH58" s="1921"/>
      <c r="AI58" s="1921"/>
      <c r="AJ58" s="1921"/>
      <c r="AK58" s="1921"/>
      <c r="AL58" s="1921"/>
      <c r="AM58" s="1921"/>
      <c r="AN58" s="1921"/>
      <c r="AO58" s="1921"/>
      <c r="AP58" s="1921"/>
      <c r="AQ58" s="1921"/>
      <c r="AR58" s="1921"/>
      <c r="AS58" s="1921"/>
      <c r="AT58" s="1921"/>
      <c r="AU58" s="1921"/>
      <c r="AV58" s="1921"/>
      <c r="AW58" s="1921"/>
      <c r="AX58" s="1921"/>
      <c r="AY58" s="1922"/>
    </row>
    <row r="59" spans="1:51" ht="20.95" hidden="1" customHeight="1">
      <c r="A59" s="1637"/>
      <c r="B59" s="799"/>
      <c r="C59" s="800"/>
      <c r="D59" s="780" t="s">
        <v>109</v>
      </c>
      <c r="E59" s="699"/>
      <c r="F59" s="699"/>
      <c r="G59" s="699"/>
      <c r="H59" s="699"/>
      <c r="I59" s="699"/>
      <c r="J59" s="699"/>
      <c r="K59" s="699"/>
      <c r="L59" s="699"/>
      <c r="M59" s="699"/>
      <c r="N59" s="699"/>
      <c r="O59" s="699"/>
      <c r="P59" s="699"/>
      <c r="Q59" s="699"/>
      <c r="R59" s="699"/>
      <c r="S59" s="699"/>
      <c r="T59" s="699"/>
      <c r="U59" s="699"/>
      <c r="V59" s="699"/>
      <c r="W59" s="699"/>
      <c r="X59" s="699"/>
      <c r="Y59" s="699"/>
      <c r="Z59" s="699"/>
      <c r="AA59" s="699"/>
      <c r="AB59" s="699"/>
      <c r="AC59" s="699"/>
      <c r="AD59" s="699"/>
      <c r="AE59" s="699"/>
      <c r="AF59" s="699"/>
      <c r="AG59" s="699"/>
      <c r="AH59" s="699"/>
      <c r="AI59" s="699"/>
      <c r="AJ59" s="699"/>
      <c r="AK59" s="699"/>
      <c r="AL59" s="699"/>
      <c r="AM59" s="699"/>
      <c r="AN59" s="699"/>
      <c r="AO59" s="699"/>
      <c r="AP59" s="699"/>
      <c r="AQ59" s="699"/>
      <c r="AR59" s="699"/>
      <c r="AS59" s="699"/>
      <c r="AT59" s="699"/>
      <c r="AU59" s="699"/>
      <c r="AV59" s="699"/>
      <c r="AW59" s="699"/>
      <c r="AX59" s="699"/>
      <c r="AY59" s="781"/>
    </row>
    <row r="60" spans="1:51" ht="97.55" hidden="1" customHeight="1">
      <c r="A60" s="1637"/>
      <c r="B60" s="799"/>
      <c r="C60" s="800"/>
      <c r="D60" s="869" t="s">
        <v>110</v>
      </c>
      <c r="E60" s="870"/>
      <c r="F60" s="870"/>
      <c r="G60" s="870"/>
      <c r="H60" s="870"/>
      <c r="I60" s="870"/>
      <c r="J60" s="870"/>
      <c r="K60" s="870"/>
      <c r="L60" s="870"/>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870"/>
      <c r="AS60" s="870"/>
      <c r="AT60" s="870"/>
      <c r="AU60" s="870"/>
      <c r="AV60" s="870"/>
      <c r="AW60" s="870"/>
      <c r="AX60" s="870"/>
      <c r="AY60" s="871"/>
    </row>
    <row r="61" spans="1:51" ht="119.8" hidden="1" customHeight="1">
      <c r="A61" s="1637"/>
      <c r="B61" s="799"/>
      <c r="C61" s="800"/>
      <c r="D61" s="872" t="s">
        <v>111</v>
      </c>
      <c r="E61" s="873"/>
      <c r="F61" s="873"/>
      <c r="G61" s="873"/>
      <c r="H61" s="873"/>
      <c r="I61" s="873"/>
      <c r="J61" s="873"/>
      <c r="K61" s="873"/>
      <c r="L61" s="873"/>
      <c r="M61" s="873"/>
      <c r="N61" s="873"/>
      <c r="O61" s="873"/>
      <c r="P61" s="873"/>
      <c r="Q61" s="873"/>
      <c r="R61" s="873"/>
      <c r="S61" s="873"/>
      <c r="T61" s="873"/>
      <c r="U61" s="873"/>
      <c r="V61" s="873"/>
      <c r="W61" s="873"/>
      <c r="X61" s="873"/>
      <c r="Y61" s="873"/>
      <c r="Z61" s="873"/>
      <c r="AA61" s="873"/>
      <c r="AB61" s="873"/>
      <c r="AC61" s="873"/>
      <c r="AD61" s="873"/>
      <c r="AE61" s="873"/>
      <c r="AF61" s="873"/>
      <c r="AG61" s="873"/>
      <c r="AH61" s="873"/>
      <c r="AI61" s="873"/>
      <c r="AJ61" s="873"/>
      <c r="AK61" s="873"/>
      <c r="AL61" s="873"/>
      <c r="AM61" s="873"/>
      <c r="AN61" s="873"/>
      <c r="AO61" s="873"/>
      <c r="AP61" s="873"/>
      <c r="AQ61" s="873"/>
      <c r="AR61" s="873"/>
      <c r="AS61" s="873"/>
      <c r="AT61" s="873"/>
      <c r="AU61" s="873"/>
      <c r="AV61" s="873"/>
      <c r="AW61" s="873"/>
      <c r="AX61" s="873"/>
      <c r="AY61" s="874"/>
    </row>
    <row r="62" spans="1:51" ht="20.95" customHeight="1">
      <c r="A62" s="1637"/>
      <c r="B62" s="698" t="s">
        <v>112</v>
      </c>
      <c r="C62" s="699"/>
      <c r="D62" s="699"/>
      <c r="E62" s="699"/>
      <c r="F62" s="699"/>
      <c r="G62" s="699"/>
      <c r="H62" s="699"/>
      <c r="I62" s="699"/>
      <c r="J62" s="699"/>
      <c r="K62" s="699"/>
      <c r="L62" s="699"/>
      <c r="M62" s="699"/>
      <c r="N62" s="699"/>
      <c r="O62" s="699"/>
      <c r="P62" s="699"/>
      <c r="Q62" s="699"/>
      <c r="R62" s="699"/>
      <c r="S62" s="699"/>
      <c r="T62" s="699"/>
      <c r="U62" s="699"/>
      <c r="V62" s="699"/>
      <c r="W62" s="699"/>
      <c r="X62" s="699"/>
      <c r="Y62" s="699"/>
      <c r="Z62" s="699"/>
      <c r="AA62" s="699"/>
      <c r="AB62" s="699"/>
      <c r="AC62" s="699"/>
      <c r="AD62" s="699"/>
      <c r="AE62" s="699"/>
      <c r="AF62" s="699"/>
      <c r="AG62" s="699"/>
      <c r="AH62" s="699"/>
      <c r="AI62" s="699"/>
      <c r="AJ62" s="699"/>
      <c r="AK62" s="699"/>
      <c r="AL62" s="699"/>
      <c r="AM62" s="699"/>
      <c r="AN62" s="699"/>
      <c r="AO62" s="699"/>
      <c r="AP62" s="699"/>
      <c r="AQ62" s="699"/>
      <c r="AR62" s="699"/>
      <c r="AS62" s="699"/>
      <c r="AT62" s="699"/>
      <c r="AU62" s="699"/>
      <c r="AV62" s="699"/>
      <c r="AW62" s="699"/>
      <c r="AX62" s="699"/>
      <c r="AY62" s="781"/>
    </row>
    <row r="63" spans="1:51" ht="122.4" customHeight="1">
      <c r="A63" s="1668"/>
      <c r="B63" s="1669" t="s">
        <v>235</v>
      </c>
      <c r="C63" s="1090"/>
      <c r="D63" s="1090"/>
      <c r="E63" s="1090"/>
      <c r="F63" s="1264"/>
      <c r="G63" s="1923" t="s">
        <v>620</v>
      </c>
      <c r="H63" s="1924"/>
      <c r="I63" s="1924"/>
      <c r="J63" s="1924"/>
      <c r="K63" s="1924"/>
      <c r="L63" s="1924"/>
      <c r="M63" s="1924"/>
      <c r="N63" s="1924"/>
      <c r="O63" s="1924"/>
      <c r="P63" s="1924"/>
      <c r="Q63" s="1924"/>
      <c r="R63" s="1924"/>
      <c r="S63" s="1924"/>
      <c r="T63" s="1924"/>
      <c r="U63" s="1924"/>
      <c r="V63" s="1924"/>
      <c r="W63" s="1924"/>
      <c r="X63" s="1924"/>
      <c r="Y63" s="1924"/>
      <c r="Z63" s="1924"/>
      <c r="AA63" s="1924"/>
      <c r="AB63" s="1924"/>
      <c r="AC63" s="1924"/>
      <c r="AD63" s="1924"/>
      <c r="AE63" s="1924"/>
      <c r="AF63" s="1924"/>
      <c r="AG63" s="1924"/>
      <c r="AH63" s="1924"/>
      <c r="AI63" s="1924"/>
      <c r="AJ63" s="1924"/>
      <c r="AK63" s="1924"/>
      <c r="AL63" s="1924"/>
      <c r="AM63" s="1924"/>
      <c r="AN63" s="1924"/>
      <c r="AO63" s="1924"/>
      <c r="AP63" s="1924"/>
      <c r="AQ63" s="1924"/>
      <c r="AR63" s="1924"/>
      <c r="AS63" s="1924"/>
      <c r="AT63" s="1924"/>
      <c r="AU63" s="1924"/>
      <c r="AV63" s="1924"/>
      <c r="AW63" s="1924"/>
      <c r="AX63" s="1924"/>
      <c r="AY63" s="1925"/>
    </row>
    <row r="64" spans="1:51" ht="18.350000000000001" customHeight="1">
      <c r="A64" s="1668"/>
      <c r="B64" s="882" t="s">
        <v>115</v>
      </c>
      <c r="C64" s="883"/>
      <c r="D64" s="883"/>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c r="AJ64" s="883"/>
      <c r="AK64" s="883"/>
      <c r="AL64" s="883"/>
      <c r="AM64" s="883"/>
      <c r="AN64" s="883"/>
      <c r="AO64" s="883"/>
      <c r="AP64" s="883"/>
      <c r="AQ64" s="883"/>
      <c r="AR64" s="883"/>
      <c r="AS64" s="883"/>
      <c r="AT64" s="883"/>
      <c r="AU64" s="883"/>
      <c r="AV64" s="883"/>
      <c r="AW64" s="883"/>
      <c r="AX64" s="883"/>
      <c r="AY64" s="884"/>
    </row>
    <row r="65" spans="1:51" ht="119.15" customHeight="1" thickBot="1">
      <c r="A65" s="1668"/>
      <c r="B65" s="1670" t="s">
        <v>621</v>
      </c>
      <c r="C65" s="1671"/>
      <c r="D65" s="1671"/>
      <c r="E65" s="1671"/>
      <c r="F65" s="1672"/>
      <c r="G65" s="1923" t="s">
        <v>622</v>
      </c>
      <c r="H65" s="1926"/>
      <c r="I65" s="1926"/>
      <c r="J65" s="1926"/>
      <c r="K65" s="1926"/>
      <c r="L65" s="1926"/>
      <c r="M65" s="1926"/>
      <c r="N65" s="1926"/>
      <c r="O65" s="1926"/>
      <c r="P65" s="1926"/>
      <c r="Q65" s="1926"/>
      <c r="R65" s="1926"/>
      <c r="S65" s="1926"/>
      <c r="T65" s="1926"/>
      <c r="U65" s="1926"/>
      <c r="V65" s="1926"/>
      <c r="W65" s="1926"/>
      <c r="X65" s="1926"/>
      <c r="Y65" s="1926"/>
      <c r="Z65" s="1926"/>
      <c r="AA65" s="1926"/>
      <c r="AB65" s="1926"/>
      <c r="AC65" s="1926"/>
      <c r="AD65" s="1926"/>
      <c r="AE65" s="1926"/>
      <c r="AF65" s="1926"/>
      <c r="AG65" s="1926"/>
      <c r="AH65" s="1926"/>
      <c r="AI65" s="1926"/>
      <c r="AJ65" s="1926"/>
      <c r="AK65" s="1926"/>
      <c r="AL65" s="1926"/>
      <c r="AM65" s="1926"/>
      <c r="AN65" s="1926"/>
      <c r="AO65" s="1926"/>
      <c r="AP65" s="1926"/>
      <c r="AQ65" s="1926"/>
      <c r="AR65" s="1926"/>
      <c r="AS65" s="1926"/>
      <c r="AT65" s="1926"/>
      <c r="AU65" s="1926"/>
      <c r="AV65" s="1926"/>
      <c r="AW65" s="1926"/>
      <c r="AX65" s="1926"/>
      <c r="AY65" s="1927"/>
    </row>
    <row r="66" spans="1:51" ht="19.649999999999999" customHeight="1">
      <c r="A66" s="1668"/>
      <c r="B66" s="891" t="s">
        <v>118</v>
      </c>
      <c r="C66" s="892"/>
      <c r="D66" s="892"/>
      <c r="E66" s="892"/>
      <c r="F66" s="892"/>
      <c r="G66" s="892"/>
      <c r="H66" s="892"/>
      <c r="I66" s="892"/>
      <c r="J66" s="892"/>
      <c r="K66" s="892"/>
      <c r="L66" s="892"/>
      <c r="M66" s="892"/>
      <c r="N66" s="892"/>
      <c r="O66" s="892"/>
      <c r="P66" s="892"/>
      <c r="Q66" s="892"/>
      <c r="R66" s="892"/>
      <c r="S66" s="892"/>
      <c r="T66" s="892"/>
      <c r="U66" s="892"/>
      <c r="V66" s="892"/>
      <c r="W66" s="892"/>
      <c r="X66" s="892"/>
      <c r="Y66" s="892"/>
      <c r="Z66" s="892"/>
      <c r="AA66" s="892"/>
      <c r="AB66" s="892"/>
      <c r="AC66" s="892"/>
      <c r="AD66" s="892"/>
      <c r="AE66" s="892"/>
      <c r="AF66" s="892"/>
      <c r="AG66" s="892"/>
      <c r="AH66" s="892"/>
      <c r="AI66" s="892"/>
      <c r="AJ66" s="892"/>
      <c r="AK66" s="892"/>
      <c r="AL66" s="892"/>
      <c r="AM66" s="892"/>
      <c r="AN66" s="892"/>
      <c r="AO66" s="892"/>
      <c r="AP66" s="892"/>
      <c r="AQ66" s="892"/>
      <c r="AR66" s="892"/>
      <c r="AS66" s="892"/>
      <c r="AT66" s="892"/>
      <c r="AU66" s="892"/>
      <c r="AV66" s="892"/>
      <c r="AW66" s="892"/>
      <c r="AX66" s="892"/>
      <c r="AY66" s="893"/>
    </row>
    <row r="67" spans="1:51" ht="152.55000000000001" customHeight="1" thickBot="1">
      <c r="A67" s="1668"/>
      <c r="B67" s="1928"/>
      <c r="C67" s="1929"/>
      <c r="D67" s="1929"/>
      <c r="E67" s="1929"/>
      <c r="F67" s="1929"/>
      <c r="G67" s="1929"/>
      <c r="H67" s="1929"/>
      <c r="I67" s="1929"/>
      <c r="J67" s="1929"/>
      <c r="K67" s="1929"/>
      <c r="L67" s="1929"/>
      <c r="M67" s="1929"/>
      <c r="N67" s="1929"/>
      <c r="O67" s="1929"/>
      <c r="P67" s="1929"/>
      <c r="Q67" s="1929"/>
      <c r="R67" s="1929"/>
      <c r="S67" s="1929"/>
      <c r="T67" s="1929"/>
      <c r="U67" s="1929"/>
      <c r="V67" s="1929"/>
      <c r="W67" s="1929"/>
      <c r="X67" s="1929"/>
      <c r="Y67" s="1929"/>
      <c r="Z67" s="1929"/>
      <c r="AA67" s="1929"/>
      <c r="AB67" s="1929"/>
      <c r="AC67" s="1929"/>
      <c r="AD67" s="1929"/>
      <c r="AE67" s="1929"/>
      <c r="AF67" s="1929"/>
      <c r="AG67" s="1929"/>
      <c r="AH67" s="1929"/>
      <c r="AI67" s="1929"/>
      <c r="AJ67" s="1929"/>
      <c r="AK67" s="1929"/>
      <c r="AL67" s="1929"/>
      <c r="AM67" s="1929"/>
      <c r="AN67" s="1929"/>
      <c r="AO67" s="1929"/>
      <c r="AP67" s="1929"/>
      <c r="AQ67" s="1929"/>
      <c r="AR67" s="1929"/>
      <c r="AS67" s="1929"/>
      <c r="AT67" s="1929"/>
      <c r="AU67" s="1929"/>
      <c r="AV67" s="1929"/>
      <c r="AW67" s="1929"/>
      <c r="AX67" s="1929"/>
      <c r="AY67" s="1930"/>
    </row>
    <row r="68" spans="1:51" ht="19.649999999999999" customHeight="1">
      <c r="A68" s="1668"/>
      <c r="B68" s="897" t="s">
        <v>119</v>
      </c>
      <c r="C68" s="898"/>
      <c r="D68" s="898"/>
      <c r="E68" s="898"/>
      <c r="F68" s="898"/>
      <c r="G68" s="898"/>
      <c r="H68" s="898"/>
      <c r="I68" s="898"/>
      <c r="J68" s="898"/>
      <c r="K68" s="898"/>
      <c r="L68" s="898"/>
      <c r="M68" s="898"/>
      <c r="N68" s="898"/>
      <c r="O68" s="898"/>
      <c r="P68" s="898"/>
      <c r="Q68" s="898"/>
      <c r="R68" s="898"/>
      <c r="S68" s="898"/>
      <c r="T68" s="898"/>
      <c r="U68" s="898"/>
      <c r="V68" s="898"/>
      <c r="W68" s="898"/>
      <c r="X68" s="898"/>
      <c r="Y68" s="898"/>
      <c r="Z68" s="898"/>
      <c r="AA68" s="898"/>
      <c r="AB68" s="898"/>
      <c r="AC68" s="898"/>
      <c r="AD68" s="898"/>
      <c r="AE68" s="898"/>
      <c r="AF68" s="898"/>
      <c r="AG68" s="898"/>
      <c r="AH68" s="898"/>
      <c r="AI68" s="898"/>
      <c r="AJ68" s="898"/>
      <c r="AK68" s="898"/>
      <c r="AL68" s="898"/>
      <c r="AM68" s="898"/>
      <c r="AN68" s="898"/>
      <c r="AO68" s="898"/>
      <c r="AP68" s="898"/>
      <c r="AQ68" s="898"/>
      <c r="AR68" s="898"/>
      <c r="AS68" s="898"/>
      <c r="AT68" s="898"/>
      <c r="AU68" s="898"/>
      <c r="AV68" s="898"/>
      <c r="AW68" s="898"/>
      <c r="AX68" s="898"/>
      <c r="AY68" s="899"/>
    </row>
    <row r="69" spans="1:51" ht="20" customHeight="1">
      <c r="A69" s="1668"/>
      <c r="B69" s="900" t="s">
        <v>120</v>
      </c>
      <c r="C69" s="901"/>
      <c r="D69" s="901"/>
      <c r="E69" s="901"/>
      <c r="F69" s="901"/>
      <c r="G69" s="901"/>
      <c r="H69" s="901"/>
      <c r="I69" s="901"/>
      <c r="J69" s="901"/>
      <c r="K69" s="901"/>
      <c r="L69" s="902"/>
      <c r="M69" s="1931" t="s">
        <v>596</v>
      </c>
      <c r="N69" s="1900"/>
      <c r="O69" s="1900"/>
      <c r="P69" s="1900"/>
      <c r="Q69" s="1900"/>
      <c r="R69" s="1900"/>
      <c r="S69" s="1900"/>
      <c r="T69" s="1900"/>
      <c r="U69" s="1900"/>
      <c r="V69" s="1900"/>
      <c r="W69" s="1900"/>
      <c r="X69" s="1900"/>
      <c r="Y69" s="1900"/>
      <c r="Z69" s="1900"/>
      <c r="AA69" s="1901"/>
      <c r="AB69" s="901" t="s">
        <v>121</v>
      </c>
      <c r="AC69" s="901"/>
      <c r="AD69" s="901"/>
      <c r="AE69" s="901"/>
      <c r="AF69" s="901"/>
      <c r="AG69" s="901"/>
      <c r="AH69" s="901"/>
      <c r="AI69" s="901"/>
      <c r="AJ69" s="901"/>
      <c r="AK69" s="902"/>
      <c r="AL69" s="1931" t="s">
        <v>623</v>
      </c>
      <c r="AM69" s="1900"/>
      <c r="AN69" s="1900"/>
      <c r="AO69" s="1900"/>
      <c r="AP69" s="1900"/>
      <c r="AQ69" s="1900"/>
      <c r="AR69" s="1900"/>
      <c r="AS69" s="1900"/>
      <c r="AT69" s="1900"/>
      <c r="AU69" s="1900"/>
      <c r="AV69" s="1900"/>
      <c r="AW69" s="1900"/>
      <c r="AX69" s="1900"/>
      <c r="AY69" s="1932"/>
    </row>
    <row r="70" spans="1:51" ht="2.95" customHeight="1">
      <c r="A70" s="1637"/>
      <c r="B70" s="774"/>
      <c r="C70" s="774"/>
      <c r="D70" s="1681"/>
      <c r="E70" s="1681"/>
      <c r="F70" s="1681"/>
      <c r="G70" s="1681"/>
      <c r="H70" s="1681"/>
      <c r="I70" s="1681"/>
      <c r="J70" s="1681"/>
      <c r="K70" s="1681"/>
      <c r="L70" s="1681"/>
      <c r="M70" s="1681"/>
      <c r="N70" s="1681"/>
      <c r="O70" s="1681"/>
      <c r="P70" s="1681"/>
      <c r="Q70" s="1681"/>
      <c r="R70" s="1681"/>
      <c r="S70" s="1681"/>
      <c r="T70" s="1681"/>
      <c r="U70" s="1681"/>
      <c r="V70" s="1681"/>
      <c r="W70" s="1681"/>
      <c r="X70" s="1681"/>
      <c r="Y70" s="1681"/>
      <c r="Z70" s="1681"/>
      <c r="AA70" s="1681"/>
      <c r="AB70" s="1681"/>
      <c r="AC70" s="1681"/>
      <c r="AD70" s="1681"/>
      <c r="AE70" s="1681"/>
      <c r="AF70" s="1681"/>
      <c r="AG70" s="1681"/>
      <c r="AH70" s="1681"/>
      <c r="AI70" s="1681"/>
      <c r="AJ70" s="1681"/>
      <c r="AK70" s="1681"/>
      <c r="AL70" s="1681"/>
      <c r="AM70" s="1681"/>
      <c r="AN70" s="1681"/>
      <c r="AO70" s="1681"/>
      <c r="AP70" s="1681"/>
      <c r="AQ70" s="1681"/>
      <c r="AR70" s="1681"/>
      <c r="AS70" s="1681"/>
      <c r="AT70" s="1681"/>
      <c r="AU70" s="1681"/>
      <c r="AV70" s="1681"/>
      <c r="AW70" s="1681"/>
      <c r="AX70" s="1681"/>
      <c r="AY70" s="1681"/>
    </row>
    <row r="71" spans="1:51" ht="2.95" customHeight="1" thickBot="1">
      <c r="A71" s="1637"/>
      <c r="B71" s="776"/>
      <c r="C71" s="776"/>
      <c r="D71" s="1682"/>
      <c r="E71" s="1682"/>
      <c r="F71" s="1682"/>
      <c r="G71" s="1682"/>
      <c r="H71" s="1682"/>
      <c r="I71" s="1682"/>
      <c r="J71" s="1682"/>
      <c r="K71" s="1682"/>
      <c r="L71" s="1682"/>
      <c r="M71" s="1682"/>
      <c r="N71" s="1682"/>
      <c r="O71" s="1682"/>
      <c r="P71" s="1682"/>
      <c r="Q71" s="1682"/>
      <c r="R71" s="1682"/>
      <c r="S71" s="1682"/>
      <c r="T71" s="1682"/>
      <c r="U71" s="1682"/>
      <c r="V71" s="1682"/>
      <c r="W71" s="1682"/>
      <c r="X71" s="1682"/>
      <c r="Y71" s="1682"/>
      <c r="Z71" s="1682"/>
      <c r="AA71" s="1682"/>
      <c r="AB71" s="1682"/>
      <c r="AC71" s="1682"/>
      <c r="AD71" s="1682"/>
      <c r="AE71" s="1682"/>
      <c r="AF71" s="1682"/>
      <c r="AG71" s="1682"/>
      <c r="AH71" s="1682"/>
      <c r="AI71" s="1682"/>
      <c r="AJ71" s="1682"/>
      <c r="AK71" s="1682"/>
      <c r="AL71" s="1682"/>
      <c r="AM71" s="1682"/>
      <c r="AN71" s="1682"/>
      <c r="AO71" s="1682"/>
      <c r="AP71" s="1682"/>
      <c r="AQ71" s="1682"/>
      <c r="AR71" s="1682"/>
      <c r="AS71" s="1682"/>
      <c r="AT71" s="1682"/>
      <c r="AU71" s="1682"/>
      <c r="AV71" s="1682"/>
      <c r="AW71" s="1682"/>
      <c r="AX71" s="1682"/>
      <c r="AY71" s="1682"/>
    </row>
    <row r="72" spans="1:51" ht="385.55" customHeight="1">
      <c r="A72" s="1668"/>
      <c r="B72" s="907" t="s">
        <v>243</v>
      </c>
      <c r="C72" s="908"/>
      <c r="D72" s="908"/>
      <c r="E72" s="908"/>
      <c r="F72" s="908"/>
      <c r="G72" s="909"/>
      <c r="H72" s="910"/>
      <c r="I72" s="911"/>
      <c r="J72" s="911"/>
      <c r="K72" s="911"/>
      <c r="L72" s="911"/>
      <c r="M72" s="911"/>
      <c r="N72" s="911"/>
      <c r="O72" s="911"/>
      <c r="P72" s="911"/>
      <c r="Q72" s="911"/>
      <c r="R72" s="911"/>
      <c r="S72" s="911"/>
      <c r="T72" s="911"/>
      <c r="U72" s="911"/>
      <c r="V72" s="911"/>
      <c r="W72" s="911"/>
      <c r="X72" s="911"/>
      <c r="Y72" s="911"/>
      <c r="Z72" s="911"/>
      <c r="AA72" s="911"/>
      <c r="AB72" s="911"/>
      <c r="AC72" s="911"/>
      <c r="AD72" s="911"/>
      <c r="AE72" s="911"/>
      <c r="AF72" s="911"/>
      <c r="AG72" s="911"/>
      <c r="AH72" s="911"/>
      <c r="AI72" s="911"/>
      <c r="AJ72" s="911"/>
      <c r="AK72" s="911"/>
      <c r="AL72" s="911"/>
      <c r="AM72" s="911"/>
      <c r="AN72" s="911"/>
      <c r="AO72" s="911"/>
      <c r="AP72" s="911"/>
      <c r="AQ72" s="911"/>
      <c r="AR72" s="911"/>
      <c r="AS72" s="911"/>
      <c r="AT72" s="911"/>
      <c r="AU72" s="911"/>
      <c r="AV72" s="911"/>
      <c r="AW72" s="911"/>
      <c r="AX72" s="911"/>
      <c r="AY72" s="912"/>
    </row>
    <row r="73" spans="1:51" ht="348.9" customHeight="1">
      <c r="B73" s="585"/>
      <c r="C73" s="586"/>
      <c r="D73" s="586"/>
      <c r="E73" s="586"/>
      <c r="F73" s="586"/>
      <c r="G73" s="587"/>
      <c r="H73" s="913"/>
      <c r="I73" s="917"/>
      <c r="J73" s="917"/>
      <c r="K73" s="917"/>
      <c r="L73" s="917"/>
      <c r="M73" s="917"/>
      <c r="N73" s="917"/>
      <c r="O73" s="917"/>
      <c r="P73" s="917"/>
      <c r="Q73" s="917"/>
      <c r="R73" s="917"/>
      <c r="S73" s="917"/>
      <c r="T73" s="917"/>
      <c r="U73" s="917"/>
      <c r="V73" s="917"/>
      <c r="W73" s="917"/>
      <c r="X73" s="917"/>
      <c r="Y73" s="917"/>
      <c r="Z73" s="917"/>
      <c r="AA73" s="917"/>
      <c r="AB73" s="917"/>
      <c r="AC73" s="917"/>
      <c r="AD73" s="917"/>
      <c r="AE73" s="917"/>
      <c r="AF73" s="917"/>
      <c r="AG73" s="917"/>
      <c r="AH73" s="917"/>
      <c r="AI73" s="917"/>
      <c r="AJ73" s="917"/>
      <c r="AK73" s="917"/>
      <c r="AL73" s="917"/>
      <c r="AM73" s="917"/>
      <c r="AN73" s="917"/>
      <c r="AO73" s="917"/>
      <c r="AP73" s="917"/>
      <c r="AQ73" s="917"/>
      <c r="AR73" s="917"/>
      <c r="AS73" s="917"/>
      <c r="AT73" s="917"/>
      <c r="AU73" s="917"/>
      <c r="AV73" s="917"/>
      <c r="AW73" s="917"/>
      <c r="AX73" s="917"/>
      <c r="AY73" s="918"/>
    </row>
    <row r="74" spans="1:51" ht="324" customHeight="1" thickBot="1">
      <c r="B74" s="585"/>
      <c r="C74" s="586"/>
      <c r="D74" s="586"/>
      <c r="E74" s="586"/>
      <c r="F74" s="586"/>
      <c r="G74" s="587"/>
      <c r="H74" s="913"/>
      <c r="I74" s="917"/>
      <c r="J74" s="917"/>
      <c r="K74" s="917"/>
      <c r="L74" s="917"/>
      <c r="M74" s="917"/>
      <c r="N74" s="917"/>
      <c r="O74" s="917"/>
      <c r="P74" s="917"/>
      <c r="Q74" s="917"/>
      <c r="R74" s="917"/>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8"/>
    </row>
    <row r="75" spans="1:51" ht="2.95" customHeight="1">
      <c r="B75" s="1347"/>
      <c r="C75" s="1347"/>
      <c r="D75" s="1347"/>
      <c r="E75" s="1347"/>
      <c r="F75" s="1347"/>
      <c r="G75" s="1347"/>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row>
    <row r="76" spans="1:51" ht="2.95" customHeight="1" thickBot="1">
      <c r="B76" s="1348"/>
      <c r="C76" s="1348"/>
      <c r="D76" s="1348"/>
      <c r="E76" s="1348"/>
      <c r="F76" s="1348"/>
      <c r="G76" s="1348"/>
      <c r="H76" s="1012"/>
      <c r="I76" s="1012"/>
      <c r="J76" s="1012"/>
      <c r="K76" s="1012"/>
      <c r="L76" s="1012"/>
      <c r="M76" s="1012"/>
      <c r="N76" s="1012"/>
      <c r="O76" s="1012"/>
      <c r="P76" s="1012"/>
      <c r="Q76" s="1012"/>
      <c r="R76" s="1012"/>
      <c r="S76" s="1012"/>
      <c r="T76" s="1012"/>
      <c r="U76" s="1012"/>
      <c r="V76" s="1012"/>
      <c r="W76" s="1012"/>
      <c r="X76" s="1012"/>
      <c r="Y76" s="1012"/>
      <c r="Z76" s="1012"/>
      <c r="AA76" s="1012"/>
      <c r="AB76" s="1012"/>
      <c r="AC76" s="1012"/>
      <c r="AD76" s="1012"/>
      <c r="AE76" s="1012"/>
      <c r="AF76" s="1012"/>
      <c r="AG76" s="1012"/>
      <c r="AH76" s="1012"/>
      <c r="AI76" s="1012"/>
      <c r="AJ76" s="1012"/>
      <c r="AK76" s="1012"/>
      <c r="AL76" s="1012"/>
      <c r="AM76" s="1012"/>
      <c r="AN76" s="1012"/>
      <c r="AO76" s="1012"/>
      <c r="AP76" s="1012"/>
      <c r="AQ76" s="1012"/>
      <c r="AR76" s="1012"/>
      <c r="AS76" s="1012"/>
      <c r="AT76" s="1012"/>
      <c r="AU76" s="1012"/>
      <c r="AV76" s="1012"/>
      <c r="AW76" s="1012"/>
      <c r="AX76" s="1012"/>
      <c r="AY76" s="1012"/>
    </row>
    <row r="77" spans="1:51" ht="24.75" customHeight="1">
      <c r="B77" s="678" t="s">
        <v>260</v>
      </c>
      <c r="C77" s="679"/>
      <c r="D77" s="679"/>
      <c r="E77" s="679"/>
      <c r="F77" s="679"/>
      <c r="G77" s="680"/>
      <c r="H77" s="1349" t="s">
        <v>383</v>
      </c>
      <c r="I77" s="1350"/>
      <c r="J77" s="1350"/>
      <c r="K77" s="1350"/>
      <c r="L77" s="1350"/>
      <c r="M77" s="1350"/>
      <c r="N77" s="1350"/>
      <c r="O77" s="1350"/>
      <c r="P77" s="1350"/>
      <c r="Q77" s="1350"/>
      <c r="R77" s="1350"/>
      <c r="S77" s="1350"/>
      <c r="T77" s="1350"/>
      <c r="U77" s="1350"/>
      <c r="V77" s="1350"/>
      <c r="W77" s="1350"/>
      <c r="X77" s="1350"/>
      <c r="Y77" s="1350"/>
      <c r="Z77" s="1350"/>
      <c r="AA77" s="1350"/>
      <c r="AB77" s="1350"/>
      <c r="AC77" s="1351"/>
      <c r="AD77" s="1349" t="s">
        <v>624</v>
      </c>
      <c r="AE77" s="1350"/>
      <c r="AF77" s="1350"/>
      <c r="AG77" s="1350"/>
      <c r="AH77" s="1350"/>
      <c r="AI77" s="1350"/>
      <c r="AJ77" s="1350"/>
      <c r="AK77" s="1350"/>
      <c r="AL77" s="1350"/>
      <c r="AM77" s="1350"/>
      <c r="AN77" s="1350"/>
      <c r="AO77" s="1350"/>
      <c r="AP77" s="1350"/>
      <c r="AQ77" s="1350"/>
      <c r="AR77" s="1350"/>
      <c r="AS77" s="1350"/>
      <c r="AT77" s="1350"/>
      <c r="AU77" s="1350"/>
      <c r="AV77" s="1350"/>
      <c r="AW77" s="1350"/>
      <c r="AX77" s="1350"/>
      <c r="AY77" s="1352"/>
    </row>
    <row r="78" spans="1:51" ht="24.75" customHeight="1">
      <c r="B78" s="678"/>
      <c r="C78" s="679"/>
      <c r="D78" s="679"/>
      <c r="E78" s="679"/>
      <c r="F78" s="679"/>
      <c r="G78" s="680"/>
      <c r="H78" s="1022" t="s">
        <v>71</v>
      </c>
      <c r="I78" s="693"/>
      <c r="J78" s="693"/>
      <c r="K78" s="693"/>
      <c r="L78" s="693"/>
      <c r="M78" s="1023" t="s">
        <v>127</v>
      </c>
      <c r="N78" s="530"/>
      <c r="O78" s="530"/>
      <c r="P78" s="530"/>
      <c r="Q78" s="530"/>
      <c r="R78" s="530"/>
      <c r="S78" s="530"/>
      <c r="T78" s="530"/>
      <c r="U78" s="530"/>
      <c r="V78" s="530"/>
      <c r="W78" s="530"/>
      <c r="X78" s="530"/>
      <c r="Y78" s="554"/>
      <c r="Z78" s="1024" t="s">
        <v>128</v>
      </c>
      <c r="AA78" s="1025"/>
      <c r="AB78" s="1025"/>
      <c r="AC78" s="1026"/>
      <c r="AD78" s="1022" t="s">
        <v>71</v>
      </c>
      <c r="AE78" s="693"/>
      <c r="AF78" s="693"/>
      <c r="AG78" s="693"/>
      <c r="AH78" s="693"/>
      <c r="AI78" s="1023" t="s">
        <v>127</v>
      </c>
      <c r="AJ78" s="530"/>
      <c r="AK78" s="530"/>
      <c r="AL78" s="530"/>
      <c r="AM78" s="530"/>
      <c r="AN78" s="530"/>
      <c r="AO78" s="530"/>
      <c r="AP78" s="530"/>
      <c r="AQ78" s="530"/>
      <c r="AR78" s="530"/>
      <c r="AS78" s="530"/>
      <c r="AT78" s="530"/>
      <c r="AU78" s="554"/>
      <c r="AV78" s="1024" t="s">
        <v>128</v>
      </c>
      <c r="AW78" s="1025"/>
      <c r="AX78" s="1025"/>
      <c r="AY78" s="1027"/>
    </row>
    <row r="79" spans="1:51" ht="24.75" customHeight="1">
      <c r="B79" s="678"/>
      <c r="C79" s="679"/>
      <c r="D79" s="679"/>
      <c r="E79" s="679"/>
      <c r="F79" s="679"/>
      <c r="G79" s="680"/>
      <c r="H79" s="1933" t="s">
        <v>551</v>
      </c>
      <c r="I79" s="1934"/>
      <c r="J79" s="1934"/>
      <c r="K79" s="1934"/>
      <c r="L79" s="1935"/>
      <c r="M79" s="1936" t="s">
        <v>625</v>
      </c>
      <c r="N79" s="1937"/>
      <c r="O79" s="1937"/>
      <c r="P79" s="1937"/>
      <c r="Q79" s="1937"/>
      <c r="R79" s="1937"/>
      <c r="S79" s="1937"/>
      <c r="T79" s="1937"/>
      <c r="U79" s="1937"/>
      <c r="V79" s="1937"/>
      <c r="W79" s="1937"/>
      <c r="X79" s="1937"/>
      <c r="Y79" s="1938"/>
      <c r="Z79" s="1382">
        <v>4973</v>
      </c>
      <c r="AA79" s="1383"/>
      <c r="AB79" s="1383"/>
      <c r="AC79" s="1384"/>
      <c r="AD79" s="1729"/>
      <c r="AE79" s="1652"/>
      <c r="AF79" s="1652"/>
      <c r="AG79" s="1652"/>
      <c r="AH79" s="1653"/>
      <c r="AI79" s="1031"/>
      <c r="AJ79" s="1730"/>
      <c r="AK79" s="1730"/>
      <c r="AL79" s="1730"/>
      <c r="AM79" s="1730"/>
      <c r="AN79" s="1730"/>
      <c r="AO79" s="1730"/>
      <c r="AP79" s="1730"/>
      <c r="AQ79" s="1730"/>
      <c r="AR79" s="1730"/>
      <c r="AS79" s="1730"/>
      <c r="AT79" s="1730"/>
      <c r="AU79" s="1731"/>
      <c r="AV79" s="1732"/>
      <c r="AW79" s="1733"/>
      <c r="AX79" s="1733"/>
      <c r="AY79" s="1735"/>
    </row>
    <row r="80" spans="1:51" ht="24.75" customHeight="1">
      <c r="B80" s="678"/>
      <c r="C80" s="679"/>
      <c r="D80" s="679"/>
      <c r="E80" s="679"/>
      <c r="F80" s="679"/>
      <c r="G80" s="680"/>
      <c r="H80" s="1939"/>
      <c r="I80" s="1940"/>
      <c r="J80" s="1940"/>
      <c r="K80" s="1940"/>
      <c r="L80" s="1941"/>
      <c r="M80" s="1942"/>
      <c r="N80" s="1943"/>
      <c r="O80" s="1943"/>
      <c r="P80" s="1943"/>
      <c r="Q80" s="1943"/>
      <c r="R80" s="1943"/>
      <c r="S80" s="1943"/>
      <c r="T80" s="1943"/>
      <c r="U80" s="1943"/>
      <c r="V80" s="1943"/>
      <c r="W80" s="1943"/>
      <c r="X80" s="1943"/>
      <c r="Y80" s="1944"/>
      <c r="Z80" s="1945"/>
      <c r="AA80" s="1946"/>
      <c r="AB80" s="1946"/>
      <c r="AC80" s="1947"/>
      <c r="AD80" s="1736"/>
      <c r="AE80" s="1655"/>
      <c r="AF80" s="1655"/>
      <c r="AG80" s="1655"/>
      <c r="AH80" s="1656"/>
      <c r="AI80" s="1039"/>
      <c r="AJ80" s="1737"/>
      <c r="AK80" s="1737"/>
      <c r="AL80" s="1737"/>
      <c r="AM80" s="1737"/>
      <c r="AN80" s="1737"/>
      <c r="AO80" s="1737"/>
      <c r="AP80" s="1737"/>
      <c r="AQ80" s="1737"/>
      <c r="AR80" s="1737"/>
      <c r="AS80" s="1737"/>
      <c r="AT80" s="1737"/>
      <c r="AU80" s="1738"/>
      <c r="AV80" s="1739"/>
      <c r="AW80" s="1740"/>
      <c r="AX80" s="1740"/>
      <c r="AY80" s="1742"/>
    </row>
    <row r="81" spans="2:51" ht="24.75" customHeight="1">
      <c r="B81" s="678"/>
      <c r="C81" s="679"/>
      <c r="D81" s="679"/>
      <c r="E81" s="679"/>
      <c r="F81" s="679"/>
      <c r="G81" s="680"/>
      <c r="H81" s="1038"/>
      <c r="I81" s="844"/>
      <c r="J81" s="844"/>
      <c r="K81" s="844"/>
      <c r="L81" s="845"/>
      <c r="M81" s="1039"/>
      <c r="N81" s="1040"/>
      <c r="O81" s="1040"/>
      <c r="P81" s="1040"/>
      <c r="Q81" s="1040"/>
      <c r="R81" s="1040"/>
      <c r="S81" s="1040"/>
      <c r="T81" s="1040"/>
      <c r="U81" s="1040"/>
      <c r="V81" s="1040"/>
      <c r="W81" s="1040"/>
      <c r="X81" s="1040"/>
      <c r="Y81" s="1041"/>
      <c r="Z81" s="1042"/>
      <c r="AA81" s="1043"/>
      <c r="AB81" s="1043"/>
      <c r="AC81" s="1044"/>
      <c r="AD81" s="1736"/>
      <c r="AE81" s="1655"/>
      <c r="AF81" s="1655"/>
      <c r="AG81" s="1655"/>
      <c r="AH81" s="1656"/>
      <c r="AI81" s="1039"/>
      <c r="AJ81" s="1737"/>
      <c r="AK81" s="1737"/>
      <c r="AL81" s="1737"/>
      <c r="AM81" s="1737"/>
      <c r="AN81" s="1737"/>
      <c r="AO81" s="1737"/>
      <c r="AP81" s="1737"/>
      <c r="AQ81" s="1737"/>
      <c r="AR81" s="1737"/>
      <c r="AS81" s="1737"/>
      <c r="AT81" s="1737"/>
      <c r="AU81" s="1738"/>
      <c r="AV81" s="1739"/>
      <c r="AW81" s="1740"/>
      <c r="AX81" s="1740"/>
      <c r="AY81" s="1742"/>
    </row>
    <row r="82" spans="2:51" ht="24.75" customHeight="1">
      <c r="B82" s="678"/>
      <c r="C82" s="679"/>
      <c r="D82" s="679"/>
      <c r="E82" s="679"/>
      <c r="F82" s="679"/>
      <c r="G82" s="680"/>
      <c r="H82" s="1038"/>
      <c r="I82" s="844"/>
      <c r="J82" s="844"/>
      <c r="K82" s="844"/>
      <c r="L82" s="845"/>
      <c r="M82" s="1039"/>
      <c r="N82" s="1040"/>
      <c r="O82" s="1040"/>
      <c r="P82" s="1040"/>
      <c r="Q82" s="1040"/>
      <c r="R82" s="1040"/>
      <c r="S82" s="1040"/>
      <c r="T82" s="1040"/>
      <c r="U82" s="1040"/>
      <c r="V82" s="1040"/>
      <c r="W82" s="1040"/>
      <c r="X82" s="1040"/>
      <c r="Y82" s="1041"/>
      <c r="Z82" s="1042"/>
      <c r="AA82" s="1043"/>
      <c r="AB82" s="1043"/>
      <c r="AC82" s="1044"/>
      <c r="AD82" s="1736"/>
      <c r="AE82" s="1655"/>
      <c r="AF82" s="1655"/>
      <c r="AG82" s="1655"/>
      <c r="AH82" s="1656"/>
      <c r="AI82" s="1039"/>
      <c r="AJ82" s="1737"/>
      <c r="AK82" s="1737"/>
      <c r="AL82" s="1737"/>
      <c r="AM82" s="1737"/>
      <c r="AN82" s="1737"/>
      <c r="AO82" s="1737"/>
      <c r="AP82" s="1737"/>
      <c r="AQ82" s="1737"/>
      <c r="AR82" s="1737"/>
      <c r="AS82" s="1737"/>
      <c r="AT82" s="1737"/>
      <c r="AU82" s="1738"/>
      <c r="AV82" s="1739"/>
      <c r="AW82" s="1740"/>
      <c r="AX82" s="1740"/>
      <c r="AY82" s="1742"/>
    </row>
    <row r="83" spans="2:51" ht="24.75" customHeight="1">
      <c r="B83" s="678"/>
      <c r="C83" s="679"/>
      <c r="D83" s="679"/>
      <c r="E83" s="679"/>
      <c r="F83" s="679"/>
      <c r="G83" s="680"/>
      <c r="H83" s="1038"/>
      <c r="I83" s="844"/>
      <c r="J83" s="844"/>
      <c r="K83" s="844"/>
      <c r="L83" s="845"/>
      <c r="M83" s="1039"/>
      <c r="N83" s="1040"/>
      <c r="O83" s="1040"/>
      <c r="P83" s="1040"/>
      <c r="Q83" s="1040"/>
      <c r="R83" s="1040"/>
      <c r="S83" s="1040"/>
      <c r="T83" s="1040"/>
      <c r="U83" s="1040"/>
      <c r="V83" s="1040"/>
      <c r="W83" s="1040"/>
      <c r="X83" s="1040"/>
      <c r="Y83" s="1041"/>
      <c r="Z83" s="1042"/>
      <c r="AA83" s="1043"/>
      <c r="AB83" s="1043"/>
      <c r="AC83" s="1043"/>
      <c r="AD83" s="1736"/>
      <c r="AE83" s="1655"/>
      <c r="AF83" s="1655"/>
      <c r="AG83" s="1655"/>
      <c r="AH83" s="1656"/>
      <c r="AI83" s="1039"/>
      <c r="AJ83" s="1737"/>
      <c r="AK83" s="1737"/>
      <c r="AL83" s="1737"/>
      <c r="AM83" s="1737"/>
      <c r="AN83" s="1737"/>
      <c r="AO83" s="1737"/>
      <c r="AP83" s="1737"/>
      <c r="AQ83" s="1737"/>
      <c r="AR83" s="1737"/>
      <c r="AS83" s="1737"/>
      <c r="AT83" s="1737"/>
      <c r="AU83" s="1738"/>
      <c r="AV83" s="1739"/>
      <c r="AW83" s="1740"/>
      <c r="AX83" s="1740"/>
      <c r="AY83" s="1742"/>
    </row>
    <row r="84" spans="2:51" ht="24.75" customHeight="1">
      <c r="B84" s="678"/>
      <c r="C84" s="679"/>
      <c r="D84" s="679"/>
      <c r="E84" s="679"/>
      <c r="F84" s="679"/>
      <c r="G84" s="680"/>
      <c r="H84" s="1038"/>
      <c r="I84" s="844"/>
      <c r="J84" s="844"/>
      <c r="K84" s="844"/>
      <c r="L84" s="845"/>
      <c r="M84" s="1039"/>
      <c r="N84" s="1040"/>
      <c r="O84" s="1040"/>
      <c r="P84" s="1040"/>
      <c r="Q84" s="1040"/>
      <c r="R84" s="1040"/>
      <c r="S84" s="1040"/>
      <c r="T84" s="1040"/>
      <c r="U84" s="1040"/>
      <c r="V84" s="1040"/>
      <c r="W84" s="1040"/>
      <c r="X84" s="1040"/>
      <c r="Y84" s="1041"/>
      <c r="Z84" s="1042"/>
      <c r="AA84" s="1043"/>
      <c r="AB84" s="1043"/>
      <c r="AC84" s="1043"/>
      <c r="AD84" s="1736"/>
      <c r="AE84" s="1655"/>
      <c r="AF84" s="1655"/>
      <c r="AG84" s="1655"/>
      <c r="AH84" s="1656"/>
      <c r="AI84" s="1039"/>
      <c r="AJ84" s="1737"/>
      <c r="AK84" s="1737"/>
      <c r="AL84" s="1737"/>
      <c r="AM84" s="1737"/>
      <c r="AN84" s="1737"/>
      <c r="AO84" s="1737"/>
      <c r="AP84" s="1737"/>
      <c r="AQ84" s="1737"/>
      <c r="AR84" s="1737"/>
      <c r="AS84" s="1737"/>
      <c r="AT84" s="1737"/>
      <c r="AU84" s="1738"/>
      <c r="AV84" s="1739"/>
      <c r="AW84" s="1740"/>
      <c r="AX84" s="1740"/>
      <c r="AY84" s="1742"/>
    </row>
    <row r="85" spans="2:51" ht="24.75" customHeight="1">
      <c r="B85" s="678"/>
      <c r="C85" s="679"/>
      <c r="D85" s="679"/>
      <c r="E85" s="679"/>
      <c r="F85" s="679"/>
      <c r="G85" s="680"/>
      <c r="H85" s="1038"/>
      <c r="I85" s="844"/>
      <c r="J85" s="844"/>
      <c r="K85" s="844"/>
      <c r="L85" s="845"/>
      <c r="M85" s="1039"/>
      <c r="N85" s="1040"/>
      <c r="O85" s="1040"/>
      <c r="P85" s="1040"/>
      <c r="Q85" s="1040"/>
      <c r="R85" s="1040"/>
      <c r="S85" s="1040"/>
      <c r="T85" s="1040"/>
      <c r="U85" s="1040"/>
      <c r="V85" s="1040"/>
      <c r="W85" s="1040"/>
      <c r="X85" s="1040"/>
      <c r="Y85" s="1041"/>
      <c r="Z85" s="1042"/>
      <c r="AA85" s="1043"/>
      <c r="AB85" s="1043"/>
      <c r="AC85" s="1043"/>
      <c r="AD85" s="1736"/>
      <c r="AE85" s="1655"/>
      <c r="AF85" s="1655"/>
      <c r="AG85" s="1655"/>
      <c r="AH85" s="1656"/>
      <c r="AI85" s="1039"/>
      <c r="AJ85" s="1737"/>
      <c r="AK85" s="1737"/>
      <c r="AL85" s="1737"/>
      <c r="AM85" s="1737"/>
      <c r="AN85" s="1737"/>
      <c r="AO85" s="1737"/>
      <c r="AP85" s="1737"/>
      <c r="AQ85" s="1737"/>
      <c r="AR85" s="1737"/>
      <c r="AS85" s="1737"/>
      <c r="AT85" s="1737"/>
      <c r="AU85" s="1738"/>
      <c r="AV85" s="1739"/>
      <c r="AW85" s="1740"/>
      <c r="AX85" s="1740"/>
      <c r="AY85" s="1742"/>
    </row>
    <row r="86" spans="2:51" ht="24.75" customHeight="1">
      <c r="B86" s="678"/>
      <c r="C86" s="679"/>
      <c r="D86" s="679"/>
      <c r="E86" s="679"/>
      <c r="F86" s="679"/>
      <c r="G86" s="680"/>
      <c r="H86" s="1046"/>
      <c r="I86" s="832"/>
      <c r="J86" s="832"/>
      <c r="K86" s="832"/>
      <c r="L86" s="833"/>
      <c r="M86" s="1047"/>
      <c r="N86" s="1048"/>
      <c r="O86" s="1048"/>
      <c r="P86" s="1048"/>
      <c r="Q86" s="1048"/>
      <c r="R86" s="1048"/>
      <c r="S86" s="1048"/>
      <c r="T86" s="1048"/>
      <c r="U86" s="1048"/>
      <c r="V86" s="1048"/>
      <c r="W86" s="1048"/>
      <c r="X86" s="1048"/>
      <c r="Y86" s="1049"/>
      <c r="Z86" s="1050"/>
      <c r="AA86" s="1051"/>
      <c r="AB86" s="1051"/>
      <c r="AC86" s="1051"/>
      <c r="AD86" s="1743"/>
      <c r="AE86" s="1647"/>
      <c r="AF86" s="1647"/>
      <c r="AG86" s="1647"/>
      <c r="AH86" s="1648"/>
      <c r="AI86" s="1047"/>
      <c r="AJ86" s="1744"/>
      <c r="AK86" s="1744"/>
      <c r="AL86" s="1744"/>
      <c r="AM86" s="1744"/>
      <c r="AN86" s="1744"/>
      <c r="AO86" s="1744"/>
      <c r="AP86" s="1744"/>
      <c r="AQ86" s="1744"/>
      <c r="AR86" s="1744"/>
      <c r="AS86" s="1744"/>
      <c r="AT86" s="1744"/>
      <c r="AU86" s="1745"/>
      <c r="AV86" s="1746"/>
      <c r="AW86" s="1747"/>
      <c r="AX86" s="1747"/>
      <c r="AY86" s="1748"/>
    </row>
    <row r="87" spans="2:51" ht="24.75" customHeight="1">
      <c r="B87" s="678"/>
      <c r="C87" s="679"/>
      <c r="D87" s="679"/>
      <c r="E87" s="679"/>
      <c r="F87" s="679"/>
      <c r="G87" s="680"/>
      <c r="H87" s="1053" t="s">
        <v>39</v>
      </c>
      <c r="I87" s="530"/>
      <c r="J87" s="530"/>
      <c r="K87" s="530"/>
      <c r="L87" s="530"/>
      <c r="M87" s="1054"/>
      <c r="N87" s="649"/>
      <c r="O87" s="649"/>
      <c r="P87" s="649"/>
      <c r="Q87" s="649"/>
      <c r="R87" s="649"/>
      <c r="S87" s="649"/>
      <c r="T87" s="649"/>
      <c r="U87" s="649"/>
      <c r="V87" s="649"/>
      <c r="W87" s="649"/>
      <c r="X87" s="649"/>
      <c r="Y87" s="650"/>
      <c r="Z87" s="1055">
        <f>SUM(Z79:AC86)</f>
        <v>4973</v>
      </c>
      <c r="AA87" s="1056"/>
      <c r="AB87" s="1056"/>
      <c r="AC87" s="1057"/>
      <c r="AD87" s="1749" t="s">
        <v>39</v>
      </c>
      <c r="AE87" s="1552"/>
      <c r="AF87" s="1552"/>
      <c r="AG87" s="1552"/>
      <c r="AH87" s="1552"/>
      <c r="AI87" s="1054"/>
      <c r="AJ87" s="1750"/>
      <c r="AK87" s="1750"/>
      <c r="AL87" s="1750"/>
      <c r="AM87" s="1750"/>
      <c r="AN87" s="1750"/>
      <c r="AO87" s="1750"/>
      <c r="AP87" s="1750"/>
      <c r="AQ87" s="1750"/>
      <c r="AR87" s="1750"/>
      <c r="AS87" s="1750"/>
      <c r="AT87" s="1750"/>
      <c r="AU87" s="1751"/>
      <c r="AV87" s="1752">
        <f>SUM(AV79:AY86)</f>
        <v>0</v>
      </c>
      <c r="AW87" s="1753"/>
      <c r="AX87" s="1753"/>
      <c r="AY87" s="1755"/>
    </row>
    <row r="88" spans="2:51" ht="25.2" customHeight="1">
      <c r="B88" s="678"/>
      <c r="C88" s="679"/>
      <c r="D88" s="679"/>
      <c r="E88" s="679"/>
      <c r="F88" s="679"/>
      <c r="G88" s="680"/>
      <c r="H88" s="1059" t="s">
        <v>553</v>
      </c>
      <c r="I88" s="1948"/>
      <c r="J88" s="1948"/>
      <c r="K88" s="1948"/>
      <c r="L88" s="1948"/>
      <c r="M88" s="1948"/>
      <c r="N88" s="1948"/>
      <c r="O88" s="1948"/>
      <c r="P88" s="1948"/>
      <c r="Q88" s="1948"/>
      <c r="R88" s="1948"/>
      <c r="S88" s="1948"/>
      <c r="T88" s="1948"/>
      <c r="U88" s="1948"/>
      <c r="V88" s="1948"/>
      <c r="W88" s="1948"/>
      <c r="X88" s="1948"/>
      <c r="Y88" s="1948"/>
      <c r="Z88" s="1948"/>
      <c r="AA88" s="1948"/>
      <c r="AB88" s="1948"/>
      <c r="AC88" s="1949"/>
      <c r="AD88" s="1059" t="s">
        <v>136</v>
      </c>
      <c r="AE88" s="1060"/>
      <c r="AF88" s="1060"/>
      <c r="AG88" s="1060"/>
      <c r="AH88" s="1060"/>
      <c r="AI88" s="1060"/>
      <c r="AJ88" s="1060"/>
      <c r="AK88" s="1060"/>
      <c r="AL88" s="1060"/>
      <c r="AM88" s="1060"/>
      <c r="AN88" s="1060"/>
      <c r="AO88" s="1060"/>
      <c r="AP88" s="1060"/>
      <c r="AQ88" s="1060"/>
      <c r="AR88" s="1060"/>
      <c r="AS88" s="1060"/>
      <c r="AT88" s="1060"/>
      <c r="AU88" s="1060"/>
      <c r="AV88" s="1060"/>
      <c r="AW88" s="1060"/>
      <c r="AX88" s="1060"/>
      <c r="AY88" s="1062"/>
    </row>
    <row r="89" spans="2:51" ht="25.55" customHeight="1">
      <c r="B89" s="678"/>
      <c r="C89" s="679"/>
      <c r="D89" s="679"/>
      <c r="E89" s="679"/>
      <c r="F89" s="679"/>
      <c r="G89" s="680"/>
      <c r="H89" s="1022" t="s">
        <v>71</v>
      </c>
      <c r="I89" s="849"/>
      <c r="J89" s="849"/>
      <c r="K89" s="849"/>
      <c r="L89" s="849"/>
      <c r="M89" s="1023" t="s">
        <v>127</v>
      </c>
      <c r="N89" s="766"/>
      <c r="O89" s="766"/>
      <c r="P89" s="766"/>
      <c r="Q89" s="766"/>
      <c r="R89" s="766"/>
      <c r="S89" s="766"/>
      <c r="T89" s="766"/>
      <c r="U89" s="766"/>
      <c r="V89" s="766"/>
      <c r="W89" s="766"/>
      <c r="X89" s="766"/>
      <c r="Y89" s="767"/>
      <c r="Z89" s="1950" t="s">
        <v>128</v>
      </c>
      <c r="AA89" s="1951"/>
      <c r="AB89" s="1951"/>
      <c r="AC89" s="1952"/>
      <c r="AD89" s="1022" t="s">
        <v>71</v>
      </c>
      <c r="AE89" s="693"/>
      <c r="AF89" s="693"/>
      <c r="AG89" s="693"/>
      <c r="AH89" s="693"/>
      <c r="AI89" s="1023" t="s">
        <v>127</v>
      </c>
      <c r="AJ89" s="530"/>
      <c r="AK89" s="530"/>
      <c r="AL89" s="530"/>
      <c r="AM89" s="530"/>
      <c r="AN89" s="530"/>
      <c r="AO89" s="530"/>
      <c r="AP89" s="530"/>
      <c r="AQ89" s="530"/>
      <c r="AR89" s="530"/>
      <c r="AS89" s="530"/>
      <c r="AT89" s="530"/>
      <c r="AU89" s="554"/>
      <c r="AV89" s="1024" t="s">
        <v>128</v>
      </c>
      <c r="AW89" s="1025"/>
      <c r="AX89" s="1025"/>
      <c r="AY89" s="1027"/>
    </row>
    <row r="90" spans="2:51" ht="24.75" customHeight="1">
      <c r="B90" s="678"/>
      <c r="C90" s="679"/>
      <c r="D90" s="679"/>
      <c r="E90" s="679"/>
      <c r="F90" s="679"/>
      <c r="G90" s="680"/>
      <c r="H90" s="1933" t="s">
        <v>626</v>
      </c>
      <c r="I90" s="1934"/>
      <c r="J90" s="1934"/>
      <c r="K90" s="1934"/>
      <c r="L90" s="1935"/>
      <c r="M90" s="1936" t="s">
        <v>627</v>
      </c>
      <c r="N90" s="1937"/>
      <c r="O90" s="1937"/>
      <c r="P90" s="1937"/>
      <c r="Q90" s="1937"/>
      <c r="R90" s="1937"/>
      <c r="S90" s="1937"/>
      <c r="T90" s="1937"/>
      <c r="U90" s="1937"/>
      <c r="V90" s="1937"/>
      <c r="W90" s="1937"/>
      <c r="X90" s="1937"/>
      <c r="Y90" s="1938"/>
      <c r="Z90" s="1042">
        <v>3723</v>
      </c>
      <c r="AA90" s="1043"/>
      <c r="AB90" s="1043"/>
      <c r="AC90" s="1044"/>
      <c r="AD90" s="1729"/>
      <c r="AE90" s="1652"/>
      <c r="AF90" s="1652"/>
      <c r="AG90" s="1652"/>
      <c r="AH90" s="1653"/>
      <c r="AI90" s="1031"/>
      <c r="AJ90" s="1730"/>
      <c r="AK90" s="1730"/>
      <c r="AL90" s="1730"/>
      <c r="AM90" s="1730"/>
      <c r="AN90" s="1730"/>
      <c r="AO90" s="1730"/>
      <c r="AP90" s="1730"/>
      <c r="AQ90" s="1730"/>
      <c r="AR90" s="1730"/>
      <c r="AS90" s="1730"/>
      <c r="AT90" s="1730"/>
      <c r="AU90" s="1731"/>
      <c r="AV90" s="1732"/>
      <c r="AW90" s="1733"/>
      <c r="AX90" s="1733"/>
      <c r="AY90" s="1735"/>
    </row>
    <row r="91" spans="2:51" ht="24.75" customHeight="1">
      <c r="B91" s="678"/>
      <c r="C91" s="679"/>
      <c r="D91" s="679"/>
      <c r="E91" s="679"/>
      <c r="F91" s="679"/>
      <c r="G91" s="680"/>
      <c r="H91" s="1939" t="s">
        <v>628</v>
      </c>
      <c r="I91" s="1940"/>
      <c r="J91" s="1940"/>
      <c r="K91" s="1940"/>
      <c r="L91" s="1941"/>
      <c r="M91" s="1942" t="s">
        <v>629</v>
      </c>
      <c r="N91" s="1943"/>
      <c r="O91" s="1943"/>
      <c r="P91" s="1943"/>
      <c r="Q91" s="1943"/>
      <c r="R91" s="1943"/>
      <c r="S91" s="1943"/>
      <c r="T91" s="1943"/>
      <c r="U91" s="1943"/>
      <c r="V91" s="1943"/>
      <c r="W91" s="1943"/>
      <c r="X91" s="1943"/>
      <c r="Y91" s="1944"/>
      <c r="Z91" s="1042">
        <v>1.56</v>
      </c>
      <c r="AA91" s="1043"/>
      <c r="AB91" s="1043"/>
      <c r="AC91" s="1044"/>
      <c r="AD91" s="1736"/>
      <c r="AE91" s="1655"/>
      <c r="AF91" s="1655"/>
      <c r="AG91" s="1655"/>
      <c r="AH91" s="1656"/>
      <c r="AI91" s="1039"/>
      <c r="AJ91" s="1737"/>
      <c r="AK91" s="1737"/>
      <c r="AL91" s="1737"/>
      <c r="AM91" s="1737"/>
      <c r="AN91" s="1737"/>
      <c r="AO91" s="1737"/>
      <c r="AP91" s="1737"/>
      <c r="AQ91" s="1737"/>
      <c r="AR91" s="1737"/>
      <c r="AS91" s="1737"/>
      <c r="AT91" s="1737"/>
      <c r="AU91" s="1738"/>
      <c r="AV91" s="1739"/>
      <c r="AW91" s="1740"/>
      <c r="AX91" s="1740"/>
      <c r="AY91" s="1742"/>
    </row>
    <row r="92" spans="2:51" ht="24.75" customHeight="1">
      <c r="B92" s="678"/>
      <c r="C92" s="679"/>
      <c r="D92" s="679"/>
      <c r="E92" s="679"/>
      <c r="F92" s="679"/>
      <c r="G92" s="680"/>
      <c r="H92" s="1939"/>
      <c r="I92" s="1940"/>
      <c r="J92" s="1940"/>
      <c r="K92" s="1940"/>
      <c r="L92" s="1941"/>
      <c r="M92" s="1039" t="s">
        <v>630</v>
      </c>
      <c r="N92" s="1040"/>
      <c r="O92" s="1040"/>
      <c r="P92" s="1040"/>
      <c r="Q92" s="1040"/>
      <c r="R92" s="1040"/>
      <c r="S92" s="1040"/>
      <c r="T92" s="1040"/>
      <c r="U92" s="1040"/>
      <c r="V92" s="1040"/>
      <c r="W92" s="1040"/>
      <c r="X92" s="1040"/>
      <c r="Y92" s="1041"/>
      <c r="Z92" s="1042">
        <v>6.3840000000000003</v>
      </c>
      <c r="AA92" s="1043"/>
      <c r="AB92" s="1043"/>
      <c r="AC92" s="1044"/>
      <c r="AD92" s="1736"/>
      <c r="AE92" s="1655"/>
      <c r="AF92" s="1655"/>
      <c r="AG92" s="1655"/>
      <c r="AH92" s="1656"/>
      <c r="AI92" s="1039"/>
      <c r="AJ92" s="1737"/>
      <c r="AK92" s="1737"/>
      <c r="AL92" s="1737"/>
      <c r="AM92" s="1737"/>
      <c r="AN92" s="1737"/>
      <c r="AO92" s="1737"/>
      <c r="AP92" s="1737"/>
      <c r="AQ92" s="1737"/>
      <c r="AR92" s="1737"/>
      <c r="AS92" s="1737"/>
      <c r="AT92" s="1737"/>
      <c r="AU92" s="1738"/>
      <c r="AV92" s="1739"/>
      <c r="AW92" s="1740"/>
      <c r="AX92" s="1740"/>
      <c r="AY92" s="1742"/>
    </row>
    <row r="93" spans="2:51" ht="24.75" customHeight="1">
      <c r="B93" s="678"/>
      <c r="C93" s="679"/>
      <c r="D93" s="679"/>
      <c r="E93" s="679"/>
      <c r="F93" s="679"/>
      <c r="G93" s="680"/>
      <c r="H93" s="1953"/>
      <c r="I93" s="1954"/>
      <c r="J93" s="1954"/>
      <c r="K93" s="1954"/>
      <c r="L93" s="1955"/>
      <c r="M93" s="1039"/>
      <c r="N93" s="1040"/>
      <c r="O93" s="1040"/>
      <c r="P93" s="1040"/>
      <c r="Q93" s="1040"/>
      <c r="R93" s="1040"/>
      <c r="S93" s="1040"/>
      <c r="T93" s="1040"/>
      <c r="U93" s="1040"/>
      <c r="V93" s="1040"/>
      <c r="W93" s="1040"/>
      <c r="X93" s="1040"/>
      <c r="Y93" s="1041"/>
      <c r="Z93" s="1042"/>
      <c r="AA93" s="1043"/>
      <c r="AB93" s="1043"/>
      <c r="AC93" s="1044"/>
      <c r="AD93" s="1736"/>
      <c r="AE93" s="1655"/>
      <c r="AF93" s="1655"/>
      <c r="AG93" s="1655"/>
      <c r="AH93" s="1656"/>
      <c r="AI93" s="1039"/>
      <c r="AJ93" s="1737"/>
      <c r="AK93" s="1737"/>
      <c r="AL93" s="1737"/>
      <c r="AM93" s="1737"/>
      <c r="AN93" s="1737"/>
      <c r="AO93" s="1737"/>
      <c r="AP93" s="1737"/>
      <c r="AQ93" s="1737"/>
      <c r="AR93" s="1737"/>
      <c r="AS93" s="1737"/>
      <c r="AT93" s="1737"/>
      <c r="AU93" s="1738"/>
      <c r="AV93" s="1739"/>
      <c r="AW93" s="1740"/>
      <c r="AX93" s="1740"/>
      <c r="AY93" s="1742"/>
    </row>
    <row r="94" spans="2:51" ht="24.75" customHeight="1">
      <c r="B94" s="678"/>
      <c r="C94" s="679"/>
      <c r="D94" s="679"/>
      <c r="E94" s="679"/>
      <c r="F94" s="679"/>
      <c r="G94" s="680"/>
      <c r="H94" s="1953"/>
      <c r="I94" s="1954"/>
      <c r="J94" s="1954"/>
      <c r="K94" s="1954"/>
      <c r="L94" s="1955"/>
      <c r="M94" s="1039"/>
      <c r="N94" s="1040"/>
      <c r="O94" s="1040"/>
      <c r="P94" s="1040"/>
      <c r="Q94" s="1040"/>
      <c r="R94" s="1040"/>
      <c r="S94" s="1040"/>
      <c r="T94" s="1040"/>
      <c r="U94" s="1040"/>
      <c r="V94" s="1040"/>
      <c r="W94" s="1040"/>
      <c r="X94" s="1040"/>
      <c r="Y94" s="1041"/>
      <c r="Z94" s="1042"/>
      <c r="AA94" s="1043"/>
      <c r="AB94" s="1043"/>
      <c r="AC94" s="1043"/>
      <c r="AD94" s="1736"/>
      <c r="AE94" s="1655"/>
      <c r="AF94" s="1655"/>
      <c r="AG94" s="1655"/>
      <c r="AH94" s="1656"/>
      <c r="AI94" s="1039"/>
      <c r="AJ94" s="1737"/>
      <c r="AK94" s="1737"/>
      <c r="AL94" s="1737"/>
      <c r="AM94" s="1737"/>
      <c r="AN94" s="1737"/>
      <c r="AO94" s="1737"/>
      <c r="AP94" s="1737"/>
      <c r="AQ94" s="1737"/>
      <c r="AR94" s="1737"/>
      <c r="AS94" s="1737"/>
      <c r="AT94" s="1737"/>
      <c r="AU94" s="1738"/>
      <c r="AV94" s="1739"/>
      <c r="AW94" s="1740"/>
      <c r="AX94" s="1740"/>
      <c r="AY94" s="1742"/>
    </row>
    <row r="95" spans="2:51" ht="24.75" customHeight="1">
      <c r="B95" s="678"/>
      <c r="C95" s="679"/>
      <c r="D95" s="679"/>
      <c r="E95" s="679"/>
      <c r="F95" s="679"/>
      <c r="G95" s="680"/>
      <c r="H95" s="1953"/>
      <c r="I95" s="1954"/>
      <c r="J95" s="1954"/>
      <c r="K95" s="1954"/>
      <c r="L95" s="1955"/>
      <c r="M95" s="1039"/>
      <c r="N95" s="1040"/>
      <c r="O95" s="1040"/>
      <c r="P95" s="1040"/>
      <c r="Q95" s="1040"/>
      <c r="R95" s="1040"/>
      <c r="S95" s="1040"/>
      <c r="T95" s="1040"/>
      <c r="U95" s="1040"/>
      <c r="V95" s="1040"/>
      <c r="W95" s="1040"/>
      <c r="X95" s="1040"/>
      <c r="Y95" s="1041"/>
      <c r="Z95" s="1042"/>
      <c r="AA95" s="1043"/>
      <c r="AB95" s="1043"/>
      <c r="AC95" s="1043"/>
      <c r="AD95" s="1736"/>
      <c r="AE95" s="1655"/>
      <c r="AF95" s="1655"/>
      <c r="AG95" s="1655"/>
      <c r="AH95" s="1656"/>
      <c r="AI95" s="1039"/>
      <c r="AJ95" s="1737"/>
      <c r="AK95" s="1737"/>
      <c r="AL95" s="1737"/>
      <c r="AM95" s="1737"/>
      <c r="AN95" s="1737"/>
      <c r="AO95" s="1737"/>
      <c r="AP95" s="1737"/>
      <c r="AQ95" s="1737"/>
      <c r="AR95" s="1737"/>
      <c r="AS95" s="1737"/>
      <c r="AT95" s="1737"/>
      <c r="AU95" s="1738"/>
      <c r="AV95" s="1739"/>
      <c r="AW95" s="1740"/>
      <c r="AX95" s="1740"/>
      <c r="AY95" s="1742"/>
    </row>
    <row r="96" spans="2:51" ht="24.75" customHeight="1">
      <c r="B96" s="678"/>
      <c r="C96" s="679"/>
      <c r="D96" s="679"/>
      <c r="E96" s="679"/>
      <c r="F96" s="679"/>
      <c r="G96" s="680"/>
      <c r="H96" s="1953"/>
      <c r="I96" s="1954"/>
      <c r="J96" s="1954"/>
      <c r="K96" s="1954"/>
      <c r="L96" s="1955"/>
      <c r="M96" s="1039"/>
      <c r="N96" s="1040"/>
      <c r="O96" s="1040"/>
      <c r="P96" s="1040"/>
      <c r="Q96" s="1040"/>
      <c r="R96" s="1040"/>
      <c r="S96" s="1040"/>
      <c r="T96" s="1040"/>
      <c r="U96" s="1040"/>
      <c r="V96" s="1040"/>
      <c r="W96" s="1040"/>
      <c r="X96" s="1040"/>
      <c r="Y96" s="1041"/>
      <c r="Z96" s="1042"/>
      <c r="AA96" s="1043"/>
      <c r="AB96" s="1043"/>
      <c r="AC96" s="1043"/>
      <c r="AD96" s="1736"/>
      <c r="AE96" s="1655"/>
      <c r="AF96" s="1655"/>
      <c r="AG96" s="1655"/>
      <c r="AH96" s="1656"/>
      <c r="AI96" s="1039"/>
      <c r="AJ96" s="1737"/>
      <c r="AK96" s="1737"/>
      <c r="AL96" s="1737"/>
      <c r="AM96" s="1737"/>
      <c r="AN96" s="1737"/>
      <c r="AO96" s="1737"/>
      <c r="AP96" s="1737"/>
      <c r="AQ96" s="1737"/>
      <c r="AR96" s="1737"/>
      <c r="AS96" s="1737"/>
      <c r="AT96" s="1737"/>
      <c r="AU96" s="1738"/>
      <c r="AV96" s="1739"/>
      <c r="AW96" s="1740"/>
      <c r="AX96" s="1740"/>
      <c r="AY96" s="1742"/>
    </row>
    <row r="97" spans="2:51" ht="24.75" customHeight="1">
      <c r="B97" s="678"/>
      <c r="C97" s="679"/>
      <c r="D97" s="679"/>
      <c r="E97" s="679"/>
      <c r="F97" s="679"/>
      <c r="G97" s="680"/>
      <c r="H97" s="1046"/>
      <c r="I97" s="832"/>
      <c r="J97" s="832"/>
      <c r="K97" s="832"/>
      <c r="L97" s="833"/>
      <c r="M97" s="1047"/>
      <c r="N97" s="1048"/>
      <c r="O97" s="1048"/>
      <c r="P97" s="1048"/>
      <c r="Q97" s="1048"/>
      <c r="R97" s="1048"/>
      <c r="S97" s="1048"/>
      <c r="T97" s="1048"/>
      <c r="U97" s="1048"/>
      <c r="V97" s="1048"/>
      <c r="W97" s="1048"/>
      <c r="X97" s="1048"/>
      <c r="Y97" s="1049"/>
      <c r="Z97" s="1050"/>
      <c r="AA97" s="1051"/>
      <c r="AB97" s="1051"/>
      <c r="AC97" s="1051"/>
      <c r="AD97" s="1743"/>
      <c r="AE97" s="1647"/>
      <c r="AF97" s="1647"/>
      <c r="AG97" s="1647"/>
      <c r="AH97" s="1648"/>
      <c r="AI97" s="1047"/>
      <c r="AJ97" s="1744"/>
      <c r="AK97" s="1744"/>
      <c r="AL97" s="1744"/>
      <c r="AM97" s="1744"/>
      <c r="AN97" s="1744"/>
      <c r="AO97" s="1744"/>
      <c r="AP97" s="1744"/>
      <c r="AQ97" s="1744"/>
      <c r="AR97" s="1744"/>
      <c r="AS97" s="1744"/>
      <c r="AT97" s="1744"/>
      <c r="AU97" s="1745"/>
      <c r="AV97" s="1746"/>
      <c r="AW97" s="1747"/>
      <c r="AX97" s="1747"/>
      <c r="AY97" s="1748"/>
    </row>
    <row r="98" spans="2:51" ht="24.75" customHeight="1">
      <c r="B98" s="678"/>
      <c r="C98" s="679"/>
      <c r="D98" s="679"/>
      <c r="E98" s="679"/>
      <c r="F98" s="679"/>
      <c r="G98" s="680"/>
      <c r="H98" s="1053" t="s">
        <v>39</v>
      </c>
      <c r="I98" s="530"/>
      <c r="J98" s="530"/>
      <c r="K98" s="530"/>
      <c r="L98" s="530"/>
      <c r="M98" s="1054"/>
      <c r="N98" s="649"/>
      <c r="O98" s="649"/>
      <c r="P98" s="649"/>
      <c r="Q98" s="649"/>
      <c r="R98" s="649"/>
      <c r="S98" s="649"/>
      <c r="T98" s="649"/>
      <c r="U98" s="649"/>
      <c r="V98" s="649"/>
      <c r="W98" s="649"/>
      <c r="X98" s="649"/>
      <c r="Y98" s="650"/>
      <c r="Z98" s="1055">
        <f>SUM(Z90:AC97)</f>
        <v>3730.944</v>
      </c>
      <c r="AA98" s="1056"/>
      <c r="AB98" s="1056"/>
      <c r="AC98" s="1057"/>
      <c r="AD98" s="1749" t="s">
        <v>39</v>
      </c>
      <c r="AE98" s="1552"/>
      <c r="AF98" s="1552"/>
      <c r="AG98" s="1552"/>
      <c r="AH98" s="1552"/>
      <c r="AI98" s="1054"/>
      <c r="AJ98" s="1750"/>
      <c r="AK98" s="1750"/>
      <c r="AL98" s="1750"/>
      <c r="AM98" s="1750"/>
      <c r="AN98" s="1750"/>
      <c r="AO98" s="1750"/>
      <c r="AP98" s="1750"/>
      <c r="AQ98" s="1750"/>
      <c r="AR98" s="1750"/>
      <c r="AS98" s="1750"/>
      <c r="AT98" s="1750"/>
      <c r="AU98" s="1751"/>
      <c r="AV98" s="1752">
        <f>SUM(AV90:AY97)</f>
        <v>0</v>
      </c>
      <c r="AW98" s="1753"/>
      <c r="AX98" s="1753"/>
      <c r="AY98" s="1755"/>
    </row>
    <row r="99" spans="2:51" ht="24.75" customHeight="1">
      <c r="B99" s="678"/>
      <c r="C99" s="679"/>
      <c r="D99" s="679"/>
      <c r="E99" s="679"/>
      <c r="F99" s="679"/>
      <c r="G99" s="680"/>
      <c r="H99" s="1059" t="s">
        <v>631</v>
      </c>
      <c r="I99" s="1948"/>
      <c r="J99" s="1948"/>
      <c r="K99" s="1948"/>
      <c r="L99" s="1948"/>
      <c r="M99" s="1948"/>
      <c r="N99" s="1948"/>
      <c r="O99" s="1948"/>
      <c r="P99" s="1948"/>
      <c r="Q99" s="1948"/>
      <c r="R99" s="1948"/>
      <c r="S99" s="1948"/>
      <c r="T99" s="1948"/>
      <c r="U99" s="1948"/>
      <c r="V99" s="1948"/>
      <c r="W99" s="1948"/>
      <c r="X99" s="1948"/>
      <c r="Y99" s="1948"/>
      <c r="Z99" s="1948"/>
      <c r="AA99" s="1948"/>
      <c r="AB99" s="1948"/>
      <c r="AC99" s="1949"/>
      <c r="AD99" s="1059" t="s">
        <v>140</v>
      </c>
      <c r="AE99" s="1060"/>
      <c r="AF99" s="1060"/>
      <c r="AG99" s="1060"/>
      <c r="AH99" s="1060"/>
      <c r="AI99" s="1060"/>
      <c r="AJ99" s="1060"/>
      <c r="AK99" s="1060"/>
      <c r="AL99" s="1060"/>
      <c r="AM99" s="1060"/>
      <c r="AN99" s="1060"/>
      <c r="AO99" s="1060"/>
      <c r="AP99" s="1060"/>
      <c r="AQ99" s="1060"/>
      <c r="AR99" s="1060"/>
      <c r="AS99" s="1060"/>
      <c r="AT99" s="1060"/>
      <c r="AU99" s="1060"/>
      <c r="AV99" s="1060"/>
      <c r="AW99" s="1060"/>
      <c r="AX99" s="1060"/>
      <c r="AY99" s="1062"/>
    </row>
    <row r="100" spans="2:51" ht="24.75" customHeight="1">
      <c r="B100" s="678"/>
      <c r="C100" s="679"/>
      <c r="D100" s="679"/>
      <c r="E100" s="679"/>
      <c r="F100" s="679"/>
      <c r="G100" s="680"/>
      <c r="H100" s="1022" t="s">
        <v>71</v>
      </c>
      <c r="I100" s="849"/>
      <c r="J100" s="849"/>
      <c r="K100" s="849"/>
      <c r="L100" s="849"/>
      <c r="M100" s="1023" t="s">
        <v>127</v>
      </c>
      <c r="N100" s="766"/>
      <c r="O100" s="766"/>
      <c r="P100" s="766"/>
      <c r="Q100" s="766"/>
      <c r="R100" s="766"/>
      <c r="S100" s="766"/>
      <c r="T100" s="766"/>
      <c r="U100" s="766"/>
      <c r="V100" s="766"/>
      <c r="W100" s="766"/>
      <c r="X100" s="766"/>
      <c r="Y100" s="767"/>
      <c r="Z100" s="1950" t="s">
        <v>128</v>
      </c>
      <c r="AA100" s="1951"/>
      <c r="AB100" s="1951"/>
      <c r="AC100" s="1952"/>
      <c r="AD100" s="1022" t="s">
        <v>71</v>
      </c>
      <c r="AE100" s="693"/>
      <c r="AF100" s="693"/>
      <c r="AG100" s="693"/>
      <c r="AH100" s="693"/>
      <c r="AI100" s="1023" t="s">
        <v>127</v>
      </c>
      <c r="AJ100" s="530"/>
      <c r="AK100" s="530"/>
      <c r="AL100" s="530"/>
      <c r="AM100" s="530"/>
      <c r="AN100" s="530"/>
      <c r="AO100" s="530"/>
      <c r="AP100" s="530"/>
      <c r="AQ100" s="530"/>
      <c r="AR100" s="530"/>
      <c r="AS100" s="530"/>
      <c r="AT100" s="530"/>
      <c r="AU100" s="554"/>
      <c r="AV100" s="1024" t="s">
        <v>128</v>
      </c>
      <c r="AW100" s="1025"/>
      <c r="AX100" s="1025"/>
      <c r="AY100" s="1027"/>
    </row>
    <row r="101" spans="2:51" ht="24.75" customHeight="1">
      <c r="B101" s="678"/>
      <c r="C101" s="679"/>
      <c r="D101" s="679"/>
      <c r="E101" s="679"/>
      <c r="F101" s="679"/>
      <c r="G101" s="680"/>
      <c r="H101" s="1956" t="s">
        <v>626</v>
      </c>
      <c r="I101" s="1957"/>
      <c r="J101" s="1957"/>
      <c r="K101" s="1957"/>
      <c r="L101" s="1958"/>
      <c r="M101" s="1936" t="s">
        <v>632</v>
      </c>
      <c r="N101" s="1937"/>
      <c r="O101" s="1937"/>
      <c r="P101" s="1937"/>
      <c r="Q101" s="1937"/>
      <c r="R101" s="1937"/>
      <c r="S101" s="1937"/>
      <c r="T101" s="1937"/>
      <c r="U101" s="1937"/>
      <c r="V101" s="1937"/>
      <c r="W101" s="1937"/>
      <c r="X101" s="1937"/>
      <c r="Y101" s="1938"/>
      <c r="Z101" s="1945">
        <v>641.41399999999999</v>
      </c>
      <c r="AA101" s="1946"/>
      <c r="AB101" s="1946"/>
      <c r="AC101" s="1947"/>
      <c r="AD101" s="1729"/>
      <c r="AE101" s="1652"/>
      <c r="AF101" s="1652"/>
      <c r="AG101" s="1652"/>
      <c r="AH101" s="1653"/>
      <c r="AI101" s="1031"/>
      <c r="AJ101" s="1730"/>
      <c r="AK101" s="1730"/>
      <c r="AL101" s="1730"/>
      <c r="AM101" s="1730"/>
      <c r="AN101" s="1730"/>
      <c r="AO101" s="1730"/>
      <c r="AP101" s="1730"/>
      <c r="AQ101" s="1730"/>
      <c r="AR101" s="1730"/>
      <c r="AS101" s="1730"/>
      <c r="AT101" s="1730"/>
      <c r="AU101" s="1731"/>
      <c r="AV101" s="1732"/>
      <c r="AW101" s="1733"/>
      <c r="AX101" s="1733"/>
      <c r="AY101" s="1735"/>
    </row>
    <row r="102" spans="2:51" ht="24.75" customHeight="1">
      <c r="B102" s="678"/>
      <c r="C102" s="679"/>
      <c r="D102" s="679"/>
      <c r="E102" s="679"/>
      <c r="F102" s="679"/>
      <c r="G102" s="680"/>
      <c r="H102" s="1959"/>
      <c r="I102" s="1960"/>
      <c r="J102" s="1960"/>
      <c r="K102" s="1960"/>
      <c r="L102" s="1961"/>
      <c r="M102" s="1942"/>
      <c r="N102" s="1943"/>
      <c r="O102" s="1943"/>
      <c r="P102" s="1943"/>
      <c r="Q102" s="1943"/>
      <c r="R102" s="1943"/>
      <c r="S102" s="1943"/>
      <c r="T102" s="1943"/>
      <c r="U102" s="1943"/>
      <c r="V102" s="1943"/>
      <c r="W102" s="1943"/>
      <c r="X102" s="1943"/>
      <c r="Y102" s="1944"/>
      <c r="Z102" s="1945"/>
      <c r="AA102" s="1946"/>
      <c r="AB102" s="1946"/>
      <c r="AC102" s="1947"/>
      <c r="AD102" s="1736"/>
      <c r="AE102" s="1655"/>
      <c r="AF102" s="1655"/>
      <c r="AG102" s="1655"/>
      <c r="AH102" s="1656"/>
      <c r="AI102" s="1039"/>
      <c r="AJ102" s="1737"/>
      <c r="AK102" s="1737"/>
      <c r="AL102" s="1737"/>
      <c r="AM102" s="1737"/>
      <c r="AN102" s="1737"/>
      <c r="AO102" s="1737"/>
      <c r="AP102" s="1737"/>
      <c r="AQ102" s="1737"/>
      <c r="AR102" s="1737"/>
      <c r="AS102" s="1737"/>
      <c r="AT102" s="1737"/>
      <c r="AU102" s="1738"/>
      <c r="AV102" s="1739"/>
      <c r="AW102" s="1740"/>
      <c r="AX102" s="1740"/>
      <c r="AY102" s="1742"/>
    </row>
    <row r="103" spans="2:51" ht="24.75" customHeight="1">
      <c r="B103" s="678"/>
      <c r="C103" s="679"/>
      <c r="D103" s="679"/>
      <c r="E103" s="679"/>
      <c r="F103" s="679"/>
      <c r="G103" s="680"/>
      <c r="H103" s="1959"/>
      <c r="I103" s="1960"/>
      <c r="J103" s="1960"/>
      <c r="K103" s="1960"/>
      <c r="L103" s="1961"/>
      <c r="M103" s="1039"/>
      <c r="N103" s="1040"/>
      <c r="O103" s="1040"/>
      <c r="P103" s="1040"/>
      <c r="Q103" s="1040"/>
      <c r="R103" s="1040"/>
      <c r="S103" s="1040"/>
      <c r="T103" s="1040"/>
      <c r="U103" s="1040"/>
      <c r="V103" s="1040"/>
      <c r="W103" s="1040"/>
      <c r="X103" s="1040"/>
      <c r="Y103" s="1041"/>
      <c r="Z103" s="1042"/>
      <c r="AA103" s="1043"/>
      <c r="AB103" s="1043"/>
      <c r="AC103" s="1044"/>
      <c r="AD103" s="1736"/>
      <c r="AE103" s="1655"/>
      <c r="AF103" s="1655"/>
      <c r="AG103" s="1655"/>
      <c r="AH103" s="1656"/>
      <c r="AI103" s="1039"/>
      <c r="AJ103" s="1737"/>
      <c r="AK103" s="1737"/>
      <c r="AL103" s="1737"/>
      <c r="AM103" s="1737"/>
      <c r="AN103" s="1737"/>
      <c r="AO103" s="1737"/>
      <c r="AP103" s="1737"/>
      <c r="AQ103" s="1737"/>
      <c r="AR103" s="1737"/>
      <c r="AS103" s="1737"/>
      <c r="AT103" s="1737"/>
      <c r="AU103" s="1738"/>
      <c r="AV103" s="1739"/>
      <c r="AW103" s="1740"/>
      <c r="AX103" s="1740"/>
      <c r="AY103" s="1742"/>
    </row>
    <row r="104" spans="2:51" ht="24.75" customHeight="1">
      <c r="B104" s="678"/>
      <c r="C104" s="679"/>
      <c r="D104" s="679"/>
      <c r="E104" s="679"/>
      <c r="F104" s="679"/>
      <c r="G104" s="680"/>
      <c r="H104" s="1959"/>
      <c r="I104" s="1960"/>
      <c r="J104" s="1960"/>
      <c r="K104" s="1960"/>
      <c r="L104" s="1961"/>
      <c r="M104" s="1039"/>
      <c r="N104" s="1040"/>
      <c r="O104" s="1040"/>
      <c r="P104" s="1040"/>
      <c r="Q104" s="1040"/>
      <c r="R104" s="1040"/>
      <c r="S104" s="1040"/>
      <c r="T104" s="1040"/>
      <c r="U104" s="1040"/>
      <c r="V104" s="1040"/>
      <c r="W104" s="1040"/>
      <c r="X104" s="1040"/>
      <c r="Y104" s="1041"/>
      <c r="Z104" s="1042"/>
      <c r="AA104" s="1043"/>
      <c r="AB104" s="1043"/>
      <c r="AC104" s="1044"/>
      <c r="AD104" s="1736"/>
      <c r="AE104" s="1655"/>
      <c r="AF104" s="1655"/>
      <c r="AG104" s="1655"/>
      <c r="AH104" s="1656"/>
      <c r="AI104" s="1039"/>
      <c r="AJ104" s="1737"/>
      <c r="AK104" s="1737"/>
      <c r="AL104" s="1737"/>
      <c r="AM104" s="1737"/>
      <c r="AN104" s="1737"/>
      <c r="AO104" s="1737"/>
      <c r="AP104" s="1737"/>
      <c r="AQ104" s="1737"/>
      <c r="AR104" s="1737"/>
      <c r="AS104" s="1737"/>
      <c r="AT104" s="1737"/>
      <c r="AU104" s="1738"/>
      <c r="AV104" s="1739"/>
      <c r="AW104" s="1740"/>
      <c r="AX104" s="1740"/>
      <c r="AY104" s="1742"/>
    </row>
    <row r="105" spans="2:51" ht="24.75" customHeight="1">
      <c r="B105" s="678"/>
      <c r="C105" s="679"/>
      <c r="D105" s="679"/>
      <c r="E105" s="679"/>
      <c r="F105" s="679"/>
      <c r="G105" s="680"/>
      <c r="H105" s="1959"/>
      <c r="I105" s="1960"/>
      <c r="J105" s="1960"/>
      <c r="K105" s="1960"/>
      <c r="L105" s="1961"/>
      <c r="M105" s="1039"/>
      <c r="N105" s="1040"/>
      <c r="O105" s="1040"/>
      <c r="P105" s="1040"/>
      <c r="Q105" s="1040"/>
      <c r="R105" s="1040"/>
      <c r="S105" s="1040"/>
      <c r="T105" s="1040"/>
      <c r="U105" s="1040"/>
      <c r="V105" s="1040"/>
      <c r="W105" s="1040"/>
      <c r="X105" s="1040"/>
      <c r="Y105" s="1041"/>
      <c r="Z105" s="1042"/>
      <c r="AA105" s="1043"/>
      <c r="AB105" s="1043"/>
      <c r="AC105" s="1043"/>
      <c r="AD105" s="1736"/>
      <c r="AE105" s="1655"/>
      <c r="AF105" s="1655"/>
      <c r="AG105" s="1655"/>
      <c r="AH105" s="1656"/>
      <c r="AI105" s="1039"/>
      <c r="AJ105" s="1737"/>
      <c r="AK105" s="1737"/>
      <c r="AL105" s="1737"/>
      <c r="AM105" s="1737"/>
      <c r="AN105" s="1737"/>
      <c r="AO105" s="1737"/>
      <c r="AP105" s="1737"/>
      <c r="AQ105" s="1737"/>
      <c r="AR105" s="1737"/>
      <c r="AS105" s="1737"/>
      <c r="AT105" s="1737"/>
      <c r="AU105" s="1738"/>
      <c r="AV105" s="1739"/>
      <c r="AW105" s="1740"/>
      <c r="AX105" s="1740"/>
      <c r="AY105" s="1742"/>
    </row>
    <row r="106" spans="2:51" ht="24.75" customHeight="1">
      <c r="B106" s="678"/>
      <c r="C106" s="679"/>
      <c r="D106" s="679"/>
      <c r="E106" s="679"/>
      <c r="F106" s="679"/>
      <c r="G106" s="680"/>
      <c r="H106" s="1959"/>
      <c r="I106" s="1960"/>
      <c r="J106" s="1960"/>
      <c r="K106" s="1960"/>
      <c r="L106" s="1961"/>
      <c r="M106" s="1039"/>
      <c r="N106" s="1040"/>
      <c r="O106" s="1040"/>
      <c r="P106" s="1040"/>
      <c r="Q106" s="1040"/>
      <c r="R106" s="1040"/>
      <c r="S106" s="1040"/>
      <c r="T106" s="1040"/>
      <c r="U106" s="1040"/>
      <c r="V106" s="1040"/>
      <c r="W106" s="1040"/>
      <c r="X106" s="1040"/>
      <c r="Y106" s="1041"/>
      <c r="Z106" s="1042"/>
      <c r="AA106" s="1043"/>
      <c r="AB106" s="1043"/>
      <c r="AC106" s="1043"/>
      <c r="AD106" s="1736"/>
      <c r="AE106" s="1655"/>
      <c r="AF106" s="1655"/>
      <c r="AG106" s="1655"/>
      <c r="AH106" s="1656"/>
      <c r="AI106" s="1039"/>
      <c r="AJ106" s="1737"/>
      <c r="AK106" s="1737"/>
      <c r="AL106" s="1737"/>
      <c r="AM106" s="1737"/>
      <c r="AN106" s="1737"/>
      <c r="AO106" s="1737"/>
      <c r="AP106" s="1737"/>
      <c r="AQ106" s="1737"/>
      <c r="AR106" s="1737"/>
      <c r="AS106" s="1737"/>
      <c r="AT106" s="1737"/>
      <c r="AU106" s="1738"/>
      <c r="AV106" s="1739"/>
      <c r="AW106" s="1740"/>
      <c r="AX106" s="1740"/>
      <c r="AY106" s="1742"/>
    </row>
    <row r="107" spans="2:51" ht="24.75" customHeight="1">
      <c r="B107" s="678"/>
      <c r="C107" s="679"/>
      <c r="D107" s="679"/>
      <c r="E107" s="679"/>
      <c r="F107" s="679"/>
      <c r="G107" s="680"/>
      <c r="H107" s="1959"/>
      <c r="I107" s="1960"/>
      <c r="J107" s="1960"/>
      <c r="K107" s="1960"/>
      <c r="L107" s="1961"/>
      <c r="M107" s="1039"/>
      <c r="N107" s="1040"/>
      <c r="O107" s="1040"/>
      <c r="P107" s="1040"/>
      <c r="Q107" s="1040"/>
      <c r="R107" s="1040"/>
      <c r="S107" s="1040"/>
      <c r="T107" s="1040"/>
      <c r="U107" s="1040"/>
      <c r="V107" s="1040"/>
      <c r="W107" s="1040"/>
      <c r="X107" s="1040"/>
      <c r="Y107" s="1041"/>
      <c r="Z107" s="1042"/>
      <c r="AA107" s="1043"/>
      <c r="AB107" s="1043"/>
      <c r="AC107" s="1043"/>
      <c r="AD107" s="1736"/>
      <c r="AE107" s="1655"/>
      <c r="AF107" s="1655"/>
      <c r="AG107" s="1655"/>
      <c r="AH107" s="1656"/>
      <c r="AI107" s="1039"/>
      <c r="AJ107" s="1737"/>
      <c r="AK107" s="1737"/>
      <c r="AL107" s="1737"/>
      <c r="AM107" s="1737"/>
      <c r="AN107" s="1737"/>
      <c r="AO107" s="1737"/>
      <c r="AP107" s="1737"/>
      <c r="AQ107" s="1737"/>
      <c r="AR107" s="1737"/>
      <c r="AS107" s="1737"/>
      <c r="AT107" s="1737"/>
      <c r="AU107" s="1738"/>
      <c r="AV107" s="1739"/>
      <c r="AW107" s="1740"/>
      <c r="AX107" s="1740"/>
      <c r="AY107" s="1742"/>
    </row>
    <row r="108" spans="2:51" ht="24.75" customHeight="1">
      <c r="B108" s="678"/>
      <c r="C108" s="679"/>
      <c r="D108" s="679"/>
      <c r="E108" s="679"/>
      <c r="F108" s="679"/>
      <c r="G108" s="680"/>
      <c r="H108" s="1046"/>
      <c r="I108" s="832"/>
      <c r="J108" s="832"/>
      <c r="K108" s="832"/>
      <c r="L108" s="833"/>
      <c r="M108" s="1047"/>
      <c r="N108" s="1048"/>
      <c r="O108" s="1048"/>
      <c r="P108" s="1048"/>
      <c r="Q108" s="1048"/>
      <c r="R108" s="1048"/>
      <c r="S108" s="1048"/>
      <c r="T108" s="1048"/>
      <c r="U108" s="1048"/>
      <c r="V108" s="1048"/>
      <c r="W108" s="1048"/>
      <c r="X108" s="1048"/>
      <c r="Y108" s="1049"/>
      <c r="Z108" s="1050"/>
      <c r="AA108" s="1051"/>
      <c r="AB108" s="1051"/>
      <c r="AC108" s="1051"/>
      <c r="AD108" s="1743"/>
      <c r="AE108" s="1647"/>
      <c r="AF108" s="1647"/>
      <c r="AG108" s="1647"/>
      <c r="AH108" s="1648"/>
      <c r="AI108" s="1047"/>
      <c r="AJ108" s="1744"/>
      <c r="AK108" s="1744"/>
      <c r="AL108" s="1744"/>
      <c r="AM108" s="1744"/>
      <c r="AN108" s="1744"/>
      <c r="AO108" s="1744"/>
      <c r="AP108" s="1744"/>
      <c r="AQ108" s="1744"/>
      <c r="AR108" s="1744"/>
      <c r="AS108" s="1744"/>
      <c r="AT108" s="1744"/>
      <c r="AU108" s="1745"/>
      <c r="AV108" s="1746"/>
      <c r="AW108" s="1747"/>
      <c r="AX108" s="1747"/>
      <c r="AY108" s="1748"/>
    </row>
    <row r="109" spans="2:51" ht="24.75" customHeight="1">
      <c r="B109" s="678"/>
      <c r="C109" s="679"/>
      <c r="D109" s="679"/>
      <c r="E109" s="679"/>
      <c r="F109" s="679"/>
      <c r="G109" s="680"/>
      <c r="H109" s="1053" t="s">
        <v>39</v>
      </c>
      <c r="I109" s="530"/>
      <c r="J109" s="530"/>
      <c r="K109" s="530"/>
      <c r="L109" s="530"/>
      <c r="M109" s="1054"/>
      <c r="N109" s="649"/>
      <c r="O109" s="649"/>
      <c r="P109" s="649"/>
      <c r="Q109" s="649"/>
      <c r="R109" s="649"/>
      <c r="S109" s="649"/>
      <c r="T109" s="649"/>
      <c r="U109" s="649"/>
      <c r="V109" s="649"/>
      <c r="W109" s="649"/>
      <c r="X109" s="649"/>
      <c r="Y109" s="650"/>
      <c r="Z109" s="1055">
        <f>SUM(Z101:AC108)</f>
        <v>641.41399999999999</v>
      </c>
      <c r="AA109" s="1056"/>
      <c r="AB109" s="1056"/>
      <c r="AC109" s="1057"/>
      <c r="AD109" s="1749" t="s">
        <v>39</v>
      </c>
      <c r="AE109" s="1552"/>
      <c r="AF109" s="1552"/>
      <c r="AG109" s="1552"/>
      <c r="AH109" s="1552"/>
      <c r="AI109" s="1054"/>
      <c r="AJ109" s="1750"/>
      <c r="AK109" s="1750"/>
      <c r="AL109" s="1750"/>
      <c r="AM109" s="1750"/>
      <c r="AN109" s="1750"/>
      <c r="AO109" s="1750"/>
      <c r="AP109" s="1750"/>
      <c r="AQ109" s="1750"/>
      <c r="AR109" s="1750"/>
      <c r="AS109" s="1750"/>
      <c r="AT109" s="1750"/>
      <c r="AU109" s="1751"/>
      <c r="AV109" s="1752">
        <f>SUM(AV101:AY108)</f>
        <v>0</v>
      </c>
      <c r="AW109" s="1753"/>
      <c r="AX109" s="1753"/>
      <c r="AY109" s="1755"/>
    </row>
    <row r="110" spans="2:51" ht="24.75" customHeight="1">
      <c r="B110" s="678"/>
      <c r="C110" s="679"/>
      <c r="D110" s="679"/>
      <c r="E110" s="679"/>
      <c r="F110" s="679"/>
      <c r="G110" s="680"/>
      <c r="H110" s="1059" t="s">
        <v>633</v>
      </c>
      <c r="I110" s="1948"/>
      <c r="J110" s="1948"/>
      <c r="K110" s="1948"/>
      <c r="L110" s="1948"/>
      <c r="M110" s="1948"/>
      <c r="N110" s="1948"/>
      <c r="O110" s="1948"/>
      <c r="P110" s="1948"/>
      <c r="Q110" s="1948"/>
      <c r="R110" s="1948"/>
      <c r="S110" s="1948"/>
      <c r="T110" s="1948"/>
      <c r="U110" s="1948"/>
      <c r="V110" s="1948"/>
      <c r="W110" s="1948"/>
      <c r="X110" s="1948"/>
      <c r="Y110" s="1948"/>
      <c r="Z110" s="1948"/>
      <c r="AA110" s="1948"/>
      <c r="AB110" s="1948"/>
      <c r="AC110" s="1949"/>
      <c r="AD110" s="1059" t="s">
        <v>142</v>
      </c>
      <c r="AE110" s="1060"/>
      <c r="AF110" s="1060"/>
      <c r="AG110" s="1060"/>
      <c r="AH110" s="1060"/>
      <c r="AI110" s="1060"/>
      <c r="AJ110" s="1060"/>
      <c r="AK110" s="1060"/>
      <c r="AL110" s="1060"/>
      <c r="AM110" s="1060"/>
      <c r="AN110" s="1060"/>
      <c r="AO110" s="1060"/>
      <c r="AP110" s="1060"/>
      <c r="AQ110" s="1060"/>
      <c r="AR110" s="1060"/>
      <c r="AS110" s="1060"/>
      <c r="AT110" s="1060"/>
      <c r="AU110" s="1060"/>
      <c r="AV110" s="1060"/>
      <c r="AW110" s="1060"/>
      <c r="AX110" s="1060"/>
      <c r="AY110" s="1062"/>
    </row>
    <row r="111" spans="2:51" ht="24.75" customHeight="1">
      <c r="B111" s="678"/>
      <c r="C111" s="679"/>
      <c r="D111" s="679"/>
      <c r="E111" s="679"/>
      <c r="F111" s="679"/>
      <c r="G111" s="680"/>
      <c r="H111" s="1022" t="s">
        <v>71</v>
      </c>
      <c r="I111" s="849"/>
      <c r="J111" s="849"/>
      <c r="K111" s="849"/>
      <c r="L111" s="849"/>
      <c r="M111" s="1023" t="s">
        <v>127</v>
      </c>
      <c r="N111" s="766"/>
      <c r="O111" s="766"/>
      <c r="P111" s="766"/>
      <c r="Q111" s="766"/>
      <c r="R111" s="766"/>
      <c r="S111" s="766"/>
      <c r="T111" s="766"/>
      <c r="U111" s="766"/>
      <c r="V111" s="766"/>
      <c r="W111" s="766"/>
      <c r="X111" s="766"/>
      <c r="Y111" s="767"/>
      <c r="Z111" s="1950" t="s">
        <v>128</v>
      </c>
      <c r="AA111" s="1951"/>
      <c r="AB111" s="1951"/>
      <c r="AC111" s="1952"/>
      <c r="AD111" s="1022" t="s">
        <v>71</v>
      </c>
      <c r="AE111" s="693"/>
      <c r="AF111" s="693"/>
      <c r="AG111" s="693"/>
      <c r="AH111" s="693"/>
      <c r="AI111" s="1023" t="s">
        <v>127</v>
      </c>
      <c r="AJ111" s="530"/>
      <c r="AK111" s="530"/>
      <c r="AL111" s="530"/>
      <c r="AM111" s="530"/>
      <c r="AN111" s="530"/>
      <c r="AO111" s="530"/>
      <c r="AP111" s="530"/>
      <c r="AQ111" s="530"/>
      <c r="AR111" s="530"/>
      <c r="AS111" s="530"/>
      <c r="AT111" s="530"/>
      <c r="AU111" s="554"/>
      <c r="AV111" s="1024" t="s">
        <v>128</v>
      </c>
      <c r="AW111" s="1025"/>
      <c r="AX111" s="1025"/>
      <c r="AY111" s="1027"/>
    </row>
    <row r="112" spans="2:51" ht="24.75" customHeight="1">
      <c r="B112" s="678"/>
      <c r="C112" s="679"/>
      <c r="D112" s="679"/>
      <c r="E112" s="679"/>
      <c r="F112" s="679"/>
      <c r="G112" s="680"/>
      <c r="H112" s="1956" t="s">
        <v>634</v>
      </c>
      <c r="I112" s="1957"/>
      <c r="J112" s="1957"/>
      <c r="K112" s="1957"/>
      <c r="L112" s="1958"/>
      <c r="M112" s="1936" t="s">
        <v>635</v>
      </c>
      <c r="N112" s="1937"/>
      <c r="O112" s="1937"/>
      <c r="P112" s="1937"/>
      <c r="Q112" s="1937"/>
      <c r="R112" s="1937"/>
      <c r="S112" s="1937"/>
      <c r="T112" s="1937"/>
      <c r="U112" s="1937"/>
      <c r="V112" s="1937"/>
      <c r="W112" s="1937"/>
      <c r="X112" s="1937"/>
      <c r="Y112" s="1938"/>
      <c r="Z112" s="1382">
        <v>260</v>
      </c>
      <c r="AA112" s="1383"/>
      <c r="AB112" s="1383"/>
      <c r="AC112" s="1384"/>
      <c r="AD112" s="1729"/>
      <c r="AE112" s="1652"/>
      <c r="AF112" s="1652"/>
      <c r="AG112" s="1652"/>
      <c r="AH112" s="1653"/>
      <c r="AI112" s="1031"/>
      <c r="AJ112" s="1730"/>
      <c r="AK112" s="1730"/>
      <c r="AL112" s="1730"/>
      <c r="AM112" s="1730"/>
      <c r="AN112" s="1730"/>
      <c r="AO112" s="1730"/>
      <c r="AP112" s="1730"/>
      <c r="AQ112" s="1730"/>
      <c r="AR112" s="1730"/>
      <c r="AS112" s="1730"/>
      <c r="AT112" s="1730"/>
      <c r="AU112" s="1731"/>
      <c r="AV112" s="1732"/>
      <c r="AW112" s="1733"/>
      <c r="AX112" s="1733"/>
      <c r="AY112" s="1735"/>
    </row>
    <row r="113" spans="2:51" ht="24.75" customHeight="1">
      <c r="B113" s="678"/>
      <c r="C113" s="679"/>
      <c r="D113" s="679"/>
      <c r="E113" s="679"/>
      <c r="F113" s="679"/>
      <c r="G113" s="680"/>
      <c r="H113" s="843" t="s">
        <v>636</v>
      </c>
      <c r="I113" s="1247"/>
      <c r="J113" s="1247"/>
      <c r="K113" s="1247"/>
      <c r="L113" s="1248"/>
      <c r="M113" s="1942" t="s">
        <v>637</v>
      </c>
      <c r="N113" s="1943"/>
      <c r="O113" s="1943"/>
      <c r="P113" s="1943"/>
      <c r="Q113" s="1943"/>
      <c r="R113" s="1943"/>
      <c r="S113" s="1943"/>
      <c r="T113" s="1943"/>
      <c r="U113" s="1943"/>
      <c r="V113" s="1943"/>
      <c r="W113" s="1943"/>
      <c r="X113" s="1943"/>
      <c r="Y113" s="1944"/>
      <c r="Z113" s="1945">
        <v>147</v>
      </c>
      <c r="AA113" s="1946"/>
      <c r="AB113" s="1946"/>
      <c r="AC113" s="1947"/>
      <c r="AD113" s="1736"/>
      <c r="AE113" s="1655"/>
      <c r="AF113" s="1655"/>
      <c r="AG113" s="1655"/>
      <c r="AH113" s="1656"/>
      <c r="AI113" s="1039"/>
      <c r="AJ113" s="1737"/>
      <c r="AK113" s="1737"/>
      <c r="AL113" s="1737"/>
      <c r="AM113" s="1737"/>
      <c r="AN113" s="1737"/>
      <c r="AO113" s="1737"/>
      <c r="AP113" s="1737"/>
      <c r="AQ113" s="1737"/>
      <c r="AR113" s="1737"/>
      <c r="AS113" s="1737"/>
      <c r="AT113" s="1737"/>
      <c r="AU113" s="1738"/>
      <c r="AV113" s="1739"/>
      <c r="AW113" s="1740"/>
      <c r="AX113" s="1740"/>
      <c r="AY113" s="1742"/>
    </row>
    <row r="114" spans="2:51" ht="24.75" customHeight="1">
      <c r="B114" s="678"/>
      <c r="C114" s="679"/>
      <c r="D114" s="679"/>
      <c r="E114" s="679"/>
      <c r="F114" s="679"/>
      <c r="G114" s="680"/>
      <c r="H114" s="1038"/>
      <c r="I114" s="844"/>
      <c r="J114" s="844"/>
      <c r="K114" s="844"/>
      <c r="L114" s="845"/>
      <c r="M114" s="1039"/>
      <c r="N114" s="1040"/>
      <c r="O114" s="1040"/>
      <c r="P114" s="1040"/>
      <c r="Q114" s="1040"/>
      <c r="R114" s="1040"/>
      <c r="S114" s="1040"/>
      <c r="T114" s="1040"/>
      <c r="U114" s="1040"/>
      <c r="V114" s="1040"/>
      <c r="W114" s="1040"/>
      <c r="X114" s="1040"/>
      <c r="Y114" s="1041"/>
      <c r="Z114" s="1042"/>
      <c r="AA114" s="1043"/>
      <c r="AB114" s="1043"/>
      <c r="AC114" s="1044"/>
      <c r="AD114" s="1736"/>
      <c r="AE114" s="1655"/>
      <c r="AF114" s="1655"/>
      <c r="AG114" s="1655"/>
      <c r="AH114" s="1656"/>
      <c r="AI114" s="1039"/>
      <c r="AJ114" s="1737"/>
      <c r="AK114" s="1737"/>
      <c r="AL114" s="1737"/>
      <c r="AM114" s="1737"/>
      <c r="AN114" s="1737"/>
      <c r="AO114" s="1737"/>
      <c r="AP114" s="1737"/>
      <c r="AQ114" s="1737"/>
      <c r="AR114" s="1737"/>
      <c r="AS114" s="1737"/>
      <c r="AT114" s="1737"/>
      <c r="AU114" s="1738"/>
      <c r="AV114" s="1739"/>
      <c r="AW114" s="1740"/>
      <c r="AX114" s="1740"/>
      <c r="AY114" s="1742"/>
    </row>
    <row r="115" spans="2:51" ht="24.75" customHeight="1">
      <c r="B115" s="678"/>
      <c r="C115" s="679"/>
      <c r="D115" s="679"/>
      <c r="E115" s="679"/>
      <c r="F115" s="679"/>
      <c r="G115" s="680"/>
      <c r="H115" s="1038"/>
      <c r="I115" s="844"/>
      <c r="J115" s="844"/>
      <c r="K115" s="844"/>
      <c r="L115" s="845"/>
      <c r="M115" s="1039"/>
      <c r="N115" s="1040"/>
      <c r="O115" s="1040"/>
      <c r="P115" s="1040"/>
      <c r="Q115" s="1040"/>
      <c r="R115" s="1040"/>
      <c r="S115" s="1040"/>
      <c r="T115" s="1040"/>
      <c r="U115" s="1040"/>
      <c r="V115" s="1040"/>
      <c r="W115" s="1040"/>
      <c r="X115" s="1040"/>
      <c r="Y115" s="1041"/>
      <c r="Z115" s="1042"/>
      <c r="AA115" s="1043"/>
      <c r="AB115" s="1043"/>
      <c r="AC115" s="1044"/>
      <c r="AD115" s="1736"/>
      <c r="AE115" s="1655"/>
      <c r="AF115" s="1655"/>
      <c r="AG115" s="1655"/>
      <c r="AH115" s="1656"/>
      <c r="AI115" s="1039"/>
      <c r="AJ115" s="1737"/>
      <c r="AK115" s="1737"/>
      <c r="AL115" s="1737"/>
      <c r="AM115" s="1737"/>
      <c r="AN115" s="1737"/>
      <c r="AO115" s="1737"/>
      <c r="AP115" s="1737"/>
      <c r="AQ115" s="1737"/>
      <c r="AR115" s="1737"/>
      <c r="AS115" s="1737"/>
      <c r="AT115" s="1737"/>
      <c r="AU115" s="1738"/>
      <c r="AV115" s="1739"/>
      <c r="AW115" s="1740"/>
      <c r="AX115" s="1740"/>
      <c r="AY115" s="1742"/>
    </row>
    <row r="116" spans="2:51" ht="24.75" customHeight="1">
      <c r="B116" s="678"/>
      <c r="C116" s="679"/>
      <c r="D116" s="679"/>
      <c r="E116" s="679"/>
      <c r="F116" s="679"/>
      <c r="G116" s="680"/>
      <c r="H116" s="1736"/>
      <c r="I116" s="1655"/>
      <c r="J116" s="1655"/>
      <c r="K116" s="1655"/>
      <c r="L116" s="1656"/>
      <c r="M116" s="1039"/>
      <c r="N116" s="1737"/>
      <c r="O116" s="1737"/>
      <c r="P116" s="1737"/>
      <c r="Q116" s="1737"/>
      <c r="R116" s="1737"/>
      <c r="S116" s="1737"/>
      <c r="T116" s="1737"/>
      <c r="U116" s="1737"/>
      <c r="V116" s="1737"/>
      <c r="W116" s="1737"/>
      <c r="X116" s="1737"/>
      <c r="Y116" s="1738"/>
      <c r="Z116" s="1739"/>
      <c r="AA116" s="1740"/>
      <c r="AB116" s="1740"/>
      <c r="AC116" s="1740"/>
      <c r="AD116" s="1736"/>
      <c r="AE116" s="1655"/>
      <c r="AF116" s="1655"/>
      <c r="AG116" s="1655"/>
      <c r="AH116" s="1656"/>
      <c r="AI116" s="1039"/>
      <c r="AJ116" s="1737"/>
      <c r="AK116" s="1737"/>
      <c r="AL116" s="1737"/>
      <c r="AM116" s="1737"/>
      <c r="AN116" s="1737"/>
      <c r="AO116" s="1737"/>
      <c r="AP116" s="1737"/>
      <c r="AQ116" s="1737"/>
      <c r="AR116" s="1737"/>
      <c r="AS116" s="1737"/>
      <c r="AT116" s="1737"/>
      <c r="AU116" s="1738"/>
      <c r="AV116" s="1739"/>
      <c r="AW116" s="1740"/>
      <c r="AX116" s="1740"/>
      <c r="AY116" s="1742"/>
    </row>
    <row r="117" spans="2:51" ht="24.75" customHeight="1">
      <c r="B117" s="678"/>
      <c r="C117" s="679"/>
      <c r="D117" s="679"/>
      <c r="E117" s="679"/>
      <c r="F117" s="679"/>
      <c r="G117" s="680"/>
      <c r="H117" s="1736"/>
      <c r="I117" s="1655"/>
      <c r="J117" s="1655"/>
      <c r="K117" s="1655"/>
      <c r="L117" s="1656"/>
      <c r="M117" s="1039"/>
      <c r="N117" s="1737"/>
      <c r="O117" s="1737"/>
      <c r="P117" s="1737"/>
      <c r="Q117" s="1737"/>
      <c r="R117" s="1737"/>
      <c r="S117" s="1737"/>
      <c r="T117" s="1737"/>
      <c r="U117" s="1737"/>
      <c r="V117" s="1737"/>
      <c r="W117" s="1737"/>
      <c r="X117" s="1737"/>
      <c r="Y117" s="1738"/>
      <c r="Z117" s="1739"/>
      <c r="AA117" s="1740"/>
      <c r="AB117" s="1740"/>
      <c r="AC117" s="1740"/>
      <c r="AD117" s="1736"/>
      <c r="AE117" s="1655"/>
      <c r="AF117" s="1655"/>
      <c r="AG117" s="1655"/>
      <c r="AH117" s="1656"/>
      <c r="AI117" s="1039"/>
      <c r="AJ117" s="1737"/>
      <c r="AK117" s="1737"/>
      <c r="AL117" s="1737"/>
      <c r="AM117" s="1737"/>
      <c r="AN117" s="1737"/>
      <c r="AO117" s="1737"/>
      <c r="AP117" s="1737"/>
      <c r="AQ117" s="1737"/>
      <c r="AR117" s="1737"/>
      <c r="AS117" s="1737"/>
      <c r="AT117" s="1737"/>
      <c r="AU117" s="1738"/>
      <c r="AV117" s="1739"/>
      <c r="AW117" s="1740"/>
      <c r="AX117" s="1740"/>
      <c r="AY117" s="1742"/>
    </row>
    <row r="118" spans="2:51" ht="24.75" customHeight="1">
      <c r="B118" s="678"/>
      <c r="C118" s="679"/>
      <c r="D118" s="679"/>
      <c r="E118" s="679"/>
      <c r="F118" s="679"/>
      <c r="G118" s="680"/>
      <c r="H118" s="1736"/>
      <c r="I118" s="1655"/>
      <c r="J118" s="1655"/>
      <c r="K118" s="1655"/>
      <c r="L118" s="1656"/>
      <c r="M118" s="1039"/>
      <c r="N118" s="1737"/>
      <c r="O118" s="1737"/>
      <c r="P118" s="1737"/>
      <c r="Q118" s="1737"/>
      <c r="R118" s="1737"/>
      <c r="S118" s="1737"/>
      <c r="T118" s="1737"/>
      <c r="U118" s="1737"/>
      <c r="V118" s="1737"/>
      <c r="W118" s="1737"/>
      <c r="X118" s="1737"/>
      <c r="Y118" s="1738"/>
      <c r="Z118" s="1739"/>
      <c r="AA118" s="1740"/>
      <c r="AB118" s="1740"/>
      <c r="AC118" s="1740"/>
      <c r="AD118" s="1736"/>
      <c r="AE118" s="1655"/>
      <c r="AF118" s="1655"/>
      <c r="AG118" s="1655"/>
      <c r="AH118" s="1656"/>
      <c r="AI118" s="1039"/>
      <c r="AJ118" s="1737"/>
      <c r="AK118" s="1737"/>
      <c r="AL118" s="1737"/>
      <c r="AM118" s="1737"/>
      <c r="AN118" s="1737"/>
      <c r="AO118" s="1737"/>
      <c r="AP118" s="1737"/>
      <c r="AQ118" s="1737"/>
      <c r="AR118" s="1737"/>
      <c r="AS118" s="1737"/>
      <c r="AT118" s="1737"/>
      <c r="AU118" s="1738"/>
      <c r="AV118" s="1739"/>
      <c r="AW118" s="1740"/>
      <c r="AX118" s="1740"/>
      <c r="AY118" s="1742"/>
    </row>
    <row r="119" spans="2:51" ht="24.75" customHeight="1">
      <c r="B119" s="678"/>
      <c r="C119" s="679"/>
      <c r="D119" s="679"/>
      <c r="E119" s="679"/>
      <c r="F119" s="679"/>
      <c r="G119" s="680"/>
      <c r="H119" s="1743"/>
      <c r="I119" s="1647"/>
      <c r="J119" s="1647"/>
      <c r="K119" s="1647"/>
      <c r="L119" s="1648"/>
      <c r="M119" s="1047"/>
      <c r="N119" s="1744"/>
      <c r="O119" s="1744"/>
      <c r="P119" s="1744"/>
      <c r="Q119" s="1744"/>
      <c r="R119" s="1744"/>
      <c r="S119" s="1744"/>
      <c r="T119" s="1744"/>
      <c r="U119" s="1744"/>
      <c r="V119" s="1744"/>
      <c r="W119" s="1744"/>
      <c r="X119" s="1744"/>
      <c r="Y119" s="1745"/>
      <c r="Z119" s="1746"/>
      <c r="AA119" s="1747"/>
      <c r="AB119" s="1747"/>
      <c r="AC119" s="1747"/>
      <c r="AD119" s="1743"/>
      <c r="AE119" s="1647"/>
      <c r="AF119" s="1647"/>
      <c r="AG119" s="1647"/>
      <c r="AH119" s="1648"/>
      <c r="AI119" s="1047"/>
      <c r="AJ119" s="1744"/>
      <c r="AK119" s="1744"/>
      <c r="AL119" s="1744"/>
      <c r="AM119" s="1744"/>
      <c r="AN119" s="1744"/>
      <c r="AO119" s="1744"/>
      <c r="AP119" s="1744"/>
      <c r="AQ119" s="1744"/>
      <c r="AR119" s="1744"/>
      <c r="AS119" s="1744"/>
      <c r="AT119" s="1744"/>
      <c r="AU119" s="1745"/>
      <c r="AV119" s="1746"/>
      <c r="AW119" s="1747"/>
      <c r="AX119" s="1747"/>
      <c r="AY119" s="1748"/>
    </row>
    <row r="120" spans="2:51" ht="24.75" customHeight="1" thickBot="1">
      <c r="B120" s="1066"/>
      <c r="C120" s="1067"/>
      <c r="D120" s="1067"/>
      <c r="E120" s="1067"/>
      <c r="F120" s="1067"/>
      <c r="G120" s="1068"/>
      <c r="H120" s="1771" t="s">
        <v>39</v>
      </c>
      <c r="I120" s="1772"/>
      <c r="J120" s="1772"/>
      <c r="K120" s="1772"/>
      <c r="L120" s="1772"/>
      <c r="M120" s="1071"/>
      <c r="N120" s="1773"/>
      <c r="O120" s="1773"/>
      <c r="P120" s="1773"/>
      <c r="Q120" s="1773"/>
      <c r="R120" s="1773"/>
      <c r="S120" s="1773"/>
      <c r="T120" s="1773"/>
      <c r="U120" s="1773"/>
      <c r="V120" s="1773"/>
      <c r="W120" s="1773"/>
      <c r="X120" s="1773"/>
      <c r="Y120" s="1774"/>
      <c r="Z120" s="1775">
        <f>SUM(Z112:AC119)</f>
        <v>407</v>
      </c>
      <c r="AA120" s="1776"/>
      <c r="AB120" s="1776"/>
      <c r="AC120" s="1777"/>
      <c r="AD120" s="1771" t="s">
        <v>39</v>
      </c>
      <c r="AE120" s="1772"/>
      <c r="AF120" s="1772"/>
      <c r="AG120" s="1772"/>
      <c r="AH120" s="1772"/>
      <c r="AI120" s="1071"/>
      <c r="AJ120" s="1773"/>
      <c r="AK120" s="1773"/>
      <c r="AL120" s="1773"/>
      <c r="AM120" s="1773"/>
      <c r="AN120" s="1773"/>
      <c r="AO120" s="1773"/>
      <c r="AP120" s="1773"/>
      <c r="AQ120" s="1773"/>
      <c r="AR120" s="1773"/>
      <c r="AS120" s="1773"/>
      <c r="AT120" s="1773"/>
      <c r="AU120" s="1774"/>
      <c r="AV120" s="1775">
        <f>SUM(AV112:AY119)</f>
        <v>0</v>
      </c>
      <c r="AW120" s="1776"/>
      <c r="AX120" s="1776"/>
      <c r="AY120" s="1778"/>
    </row>
    <row r="123" spans="2:51" ht="14.4">
      <c r="C123" s="1078" t="s">
        <v>143</v>
      </c>
    </row>
    <row r="124" spans="2:51">
      <c r="C124" s="1532" t="s">
        <v>562</v>
      </c>
    </row>
    <row r="125" spans="2:51" ht="34.549999999999997" customHeight="1">
      <c r="B125" s="1779"/>
      <c r="C125" s="1779"/>
      <c r="D125" s="1780" t="s">
        <v>145</v>
      </c>
      <c r="E125" s="1780"/>
      <c r="F125" s="1780"/>
      <c r="G125" s="1780"/>
      <c r="H125" s="1780"/>
      <c r="I125" s="1780"/>
      <c r="J125" s="1780"/>
      <c r="K125" s="1780"/>
      <c r="L125" s="1780"/>
      <c r="M125" s="1780"/>
      <c r="N125" s="1780" t="s">
        <v>146</v>
      </c>
      <c r="O125" s="1780"/>
      <c r="P125" s="1780"/>
      <c r="Q125" s="1780"/>
      <c r="R125" s="1780"/>
      <c r="S125" s="1780"/>
      <c r="T125" s="1780"/>
      <c r="U125" s="1780"/>
      <c r="V125" s="1780"/>
      <c r="W125" s="1780"/>
      <c r="X125" s="1780"/>
      <c r="Y125" s="1780"/>
      <c r="Z125" s="1780"/>
      <c r="AA125" s="1780"/>
      <c r="AB125" s="1780"/>
      <c r="AC125" s="1780"/>
      <c r="AD125" s="1780"/>
      <c r="AE125" s="1780"/>
      <c r="AF125" s="1780"/>
      <c r="AG125" s="1780"/>
      <c r="AH125" s="1780"/>
      <c r="AI125" s="1780"/>
      <c r="AJ125" s="1780"/>
      <c r="AK125" s="1780"/>
      <c r="AL125" s="1781" t="s">
        <v>147</v>
      </c>
      <c r="AM125" s="1780"/>
      <c r="AN125" s="1780"/>
      <c r="AO125" s="1780"/>
      <c r="AP125" s="1780"/>
      <c r="AQ125" s="1780"/>
      <c r="AR125" s="1780" t="s">
        <v>148</v>
      </c>
      <c r="AS125" s="1780"/>
      <c r="AT125" s="1780"/>
      <c r="AU125" s="1780"/>
      <c r="AV125" s="1780" t="s">
        <v>149</v>
      </c>
      <c r="AW125" s="1780"/>
      <c r="AX125" s="1780"/>
    </row>
    <row r="126" spans="2:51" ht="24.05" customHeight="1">
      <c r="B126" s="1779">
        <v>1</v>
      </c>
      <c r="C126" s="1779">
        <v>1</v>
      </c>
      <c r="D126" s="1962" t="s">
        <v>638</v>
      </c>
      <c r="E126" s="1962"/>
      <c r="F126" s="1962"/>
      <c r="G126" s="1962"/>
      <c r="H126" s="1962"/>
      <c r="I126" s="1962"/>
      <c r="J126" s="1962"/>
      <c r="K126" s="1962"/>
      <c r="L126" s="1962"/>
      <c r="M126" s="1962"/>
      <c r="N126" s="1962" t="s">
        <v>639</v>
      </c>
      <c r="O126" s="1962"/>
      <c r="P126" s="1962"/>
      <c r="Q126" s="1962"/>
      <c r="R126" s="1962"/>
      <c r="S126" s="1962"/>
      <c r="T126" s="1962"/>
      <c r="U126" s="1962"/>
      <c r="V126" s="1962"/>
      <c r="W126" s="1962"/>
      <c r="X126" s="1962"/>
      <c r="Y126" s="1962"/>
      <c r="Z126" s="1962"/>
      <c r="AA126" s="1962"/>
      <c r="AB126" s="1962"/>
      <c r="AC126" s="1962"/>
      <c r="AD126" s="1962"/>
      <c r="AE126" s="1962"/>
      <c r="AF126" s="1962"/>
      <c r="AG126" s="1962"/>
      <c r="AH126" s="1962"/>
      <c r="AI126" s="1962"/>
      <c r="AJ126" s="1962"/>
      <c r="AK126" s="1962"/>
      <c r="AL126" s="1963">
        <v>4973</v>
      </c>
      <c r="AM126" s="1964"/>
      <c r="AN126" s="1964"/>
      <c r="AO126" s="1964"/>
      <c r="AP126" s="1964"/>
      <c r="AQ126" s="1964"/>
      <c r="AR126" s="1106" t="s">
        <v>280</v>
      </c>
      <c r="AS126" s="1106"/>
      <c r="AT126" s="1106"/>
      <c r="AU126" s="1106"/>
      <c r="AV126" s="1106" t="s">
        <v>280</v>
      </c>
      <c r="AW126" s="1106"/>
      <c r="AX126" s="1106"/>
    </row>
    <row r="127" spans="2:51" ht="24.05" customHeight="1">
      <c r="B127" s="1779">
        <v>2</v>
      </c>
      <c r="C127" s="1779">
        <v>1</v>
      </c>
      <c r="D127" s="1962" t="s">
        <v>640</v>
      </c>
      <c r="E127" s="1962"/>
      <c r="F127" s="1962"/>
      <c r="G127" s="1962"/>
      <c r="H127" s="1962"/>
      <c r="I127" s="1962"/>
      <c r="J127" s="1962"/>
      <c r="K127" s="1962"/>
      <c r="L127" s="1962"/>
      <c r="M127" s="1962"/>
      <c r="N127" s="1962" t="s">
        <v>639</v>
      </c>
      <c r="O127" s="1962"/>
      <c r="P127" s="1962"/>
      <c r="Q127" s="1962"/>
      <c r="R127" s="1962"/>
      <c r="S127" s="1962"/>
      <c r="T127" s="1962"/>
      <c r="U127" s="1962"/>
      <c r="V127" s="1962"/>
      <c r="W127" s="1962"/>
      <c r="X127" s="1962"/>
      <c r="Y127" s="1962"/>
      <c r="Z127" s="1962"/>
      <c r="AA127" s="1962"/>
      <c r="AB127" s="1962"/>
      <c r="AC127" s="1962"/>
      <c r="AD127" s="1962"/>
      <c r="AE127" s="1962"/>
      <c r="AF127" s="1962"/>
      <c r="AG127" s="1962"/>
      <c r="AH127" s="1962"/>
      <c r="AI127" s="1962"/>
      <c r="AJ127" s="1962"/>
      <c r="AK127" s="1962"/>
      <c r="AL127" s="1963">
        <v>84</v>
      </c>
      <c r="AM127" s="1964"/>
      <c r="AN127" s="1964"/>
      <c r="AO127" s="1964"/>
      <c r="AP127" s="1964"/>
      <c r="AQ127" s="1964"/>
      <c r="AR127" s="1106" t="s">
        <v>280</v>
      </c>
      <c r="AS127" s="1106"/>
      <c r="AT127" s="1106"/>
      <c r="AU127" s="1106"/>
      <c r="AV127" s="1106" t="s">
        <v>280</v>
      </c>
      <c r="AW127" s="1106"/>
      <c r="AX127" s="1106"/>
    </row>
    <row r="128" spans="2:51" ht="24.05" customHeight="1">
      <c r="B128" s="1779">
        <v>3</v>
      </c>
      <c r="C128" s="1779">
        <v>1</v>
      </c>
      <c r="D128" s="1962" t="s">
        <v>641</v>
      </c>
      <c r="E128" s="1962"/>
      <c r="F128" s="1962"/>
      <c r="G128" s="1962"/>
      <c r="H128" s="1962"/>
      <c r="I128" s="1962"/>
      <c r="J128" s="1962"/>
      <c r="K128" s="1962"/>
      <c r="L128" s="1962"/>
      <c r="M128" s="1962"/>
      <c r="N128" s="1962" t="s">
        <v>639</v>
      </c>
      <c r="O128" s="1962"/>
      <c r="P128" s="1962"/>
      <c r="Q128" s="1962"/>
      <c r="R128" s="1962"/>
      <c r="S128" s="1962"/>
      <c r="T128" s="1962"/>
      <c r="U128" s="1962"/>
      <c r="V128" s="1962"/>
      <c r="W128" s="1962"/>
      <c r="X128" s="1962"/>
      <c r="Y128" s="1962"/>
      <c r="Z128" s="1962"/>
      <c r="AA128" s="1962"/>
      <c r="AB128" s="1962"/>
      <c r="AC128" s="1962"/>
      <c r="AD128" s="1962"/>
      <c r="AE128" s="1962"/>
      <c r="AF128" s="1962"/>
      <c r="AG128" s="1962"/>
      <c r="AH128" s="1962"/>
      <c r="AI128" s="1962"/>
      <c r="AJ128" s="1962"/>
      <c r="AK128" s="1962"/>
      <c r="AL128" s="1963">
        <v>6</v>
      </c>
      <c r="AM128" s="1964"/>
      <c r="AN128" s="1964"/>
      <c r="AO128" s="1964"/>
      <c r="AP128" s="1964"/>
      <c r="AQ128" s="1964"/>
      <c r="AR128" s="1106" t="s">
        <v>280</v>
      </c>
      <c r="AS128" s="1106"/>
      <c r="AT128" s="1106"/>
      <c r="AU128" s="1106"/>
      <c r="AV128" s="1106" t="s">
        <v>280</v>
      </c>
      <c r="AW128" s="1106"/>
      <c r="AX128" s="1106"/>
    </row>
    <row r="129" spans="2:50">
      <c r="AL129" s="502"/>
      <c r="AM129" s="502"/>
      <c r="AN129" s="502"/>
      <c r="AO129" s="502"/>
      <c r="AP129" s="502"/>
      <c r="AQ129" s="502"/>
      <c r="AR129" s="502"/>
      <c r="AS129" s="502"/>
      <c r="AT129" s="502"/>
      <c r="AU129" s="502"/>
      <c r="AV129" s="502"/>
      <c r="AW129" s="502"/>
      <c r="AX129" s="502"/>
    </row>
    <row r="130" spans="2:50" ht="23.25" hidden="1" customHeight="1">
      <c r="B130" s="1532" t="s">
        <v>152</v>
      </c>
      <c r="AL130" s="502"/>
      <c r="AM130" s="502"/>
      <c r="AN130" s="502"/>
      <c r="AO130" s="502"/>
      <c r="AP130" s="502"/>
      <c r="AQ130" s="502"/>
      <c r="AR130" s="502"/>
      <c r="AS130" s="502"/>
      <c r="AT130" s="502"/>
      <c r="AU130" s="502"/>
      <c r="AV130" s="502"/>
      <c r="AW130" s="502"/>
      <c r="AX130" s="502"/>
    </row>
    <row r="131" spans="2:50" ht="36" hidden="1" customHeight="1">
      <c r="B131" s="1780" t="s">
        <v>153</v>
      </c>
      <c r="C131" s="1780"/>
      <c r="D131" s="1780"/>
      <c r="E131" s="1780"/>
      <c r="F131" s="1780"/>
      <c r="G131" s="1780"/>
      <c r="H131" s="1780"/>
      <c r="I131" s="1594"/>
      <c r="J131" s="1594"/>
      <c r="K131" s="1594"/>
      <c r="L131" s="1594"/>
      <c r="M131" s="1594"/>
      <c r="N131" s="1594"/>
      <c r="O131" s="1594"/>
      <c r="P131" s="1594"/>
      <c r="Q131" s="1594"/>
      <c r="R131" s="1594"/>
      <c r="S131" s="1594"/>
      <c r="T131" s="1594"/>
      <c r="U131" s="1594"/>
      <c r="V131" s="1594"/>
      <c r="W131" s="1594"/>
      <c r="X131" s="1594"/>
      <c r="Y131" s="1594"/>
      <c r="AL131" s="502"/>
      <c r="AM131" s="502"/>
      <c r="AN131" s="502"/>
      <c r="AO131" s="502"/>
      <c r="AP131" s="502"/>
      <c r="AQ131" s="502"/>
      <c r="AR131" s="502"/>
      <c r="AS131" s="502"/>
      <c r="AT131" s="502"/>
      <c r="AU131" s="502"/>
      <c r="AV131" s="502"/>
      <c r="AW131" s="502"/>
      <c r="AX131" s="502"/>
    </row>
    <row r="132" spans="2:50" ht="36" hidden="1" customHeight="1">
      <c r="B132" s="1965" t="s">
        <v>291</v>
      </c>
      <c r="C132" s="1966"/>
      <c r="D132" s="1966"/>
      <c r="E132" s="1966"/>
      <c r="F132" s="1966"/>
      <c r="G132" s="1966"/>
      <c r="H132" s="1967"/>
      <c r="I132" s="1559" t="s">
        <v>155</v>
      </c>
      <c r="J132" s="1552"/>
      <c r="K132" s="1552"/>
      <c r="L132" s="1552"/>
      <c r="M132" s="1553"/>
      <c r="N132" s="1968" t="s">
        <v>156</v>
      </c>
      <c r="O132" s="1966"/>
      <c r="P132" s="1966"/>
      <c r="Q132" s="1966"/>
      <c r="R132" s="1966"/>
      <c r="S132" s="1966"/>
      <c r="T132" s="1967"/>
      <c r="U132" s="1559" t="s">
        <v>155</v>
      </c>
      <c r="V132" s="1552"/>
      <c r="W132" s="1552"/>
      <c r="X132" s="1552"/>
      <c r="Y132" s="1553"/>
      <c r="Z132" s="1968" t="s">
        <v>157</v>
      </c>
      <c r="AA132" s="1966"/>
      <c r="AB132" s="1966"/>
      <c r="AC132" s="1966"/>
      <c r="AD132" s="1966"/>
      <c r="AE132" s="1966"/>
      <c r="AF132" s="1967"/>
      <c r="AG132" s="1559" t="s">
        <v>155</v>
      </c>
      <c r="AH132" s="1552"/>
      <c r="AI132" s="1552"/>
      <c r="AJ132" s="1552"/>
      <c r="AK132" s="1553"/>
      <c r="AL132" s="581" t="s">
        <v>158</v>
      </c>
      <c r="AM132" s="582"/>
      <c r="AN132" s="582"/>
      <c r="AO132" s="582"/>
      <c r="AP132" s="582"/>
      <c r="AQ132" s="582"/>
      <c r="AR132" s="583"/>
      <c r="AS132" s="563" t="s">
        <v>155</v>
      </c>
      <c r="AT132" s="530"/>
      <c r="AU132" s="530"/>
      <c r="AV132" s="530"/>
      <c r="AW132" s="554"/>
      <c r="AX132" s="502"/>
    </row>
    <row r="133" spans="2:50" ht="36" hidden="1" customHeight="1">
      <c r="B133" s="1968" t="s">
        <v>159</v>
      </c>
      <c r="C133" s="1966"/>
      <c r="D133" s="1966"/>
      <c r="E133" s="1966"/>
      <c r="F133" s="1966"/>
      <c r="G133" s="1966"/>
      <c r="H133" s="1967"/>
      <c r="I133" s="1789"/>
      <c r="J133" s="1548"/>
      <c r="K133" s="1548"/>
      <c r="L133" s="1548"/>
      <c r="M133" s="1790"/>
      <c r="N133" s="1968" t="s">
        <v>160</v>
      </c>
      <c r="O133" s="1966"/>
      <c r="P133" s="1966"/>
      <c r="Q133" s="1966"/>
      <c r="R133" s="1966"/>
      <c r="S133" s="1966"/>
      <c r="T133" s="1967"/>
      <c r="U133" s="1789"/>
      <c r="V133" s="1548"/>
      <c r="W133" s="1548"/>
      <c r="X133" s="1548"/>
      <c r="Y133" s="1790"/>
      <c r="Z133" s="1968" t="s">
        <v>161</v>
      </c>
      <c r="AA133" s="1966"/>
      <c r="AB133" s="1966"/>
      <c r="AC133" s="1966"/>
      <c r="AD133" s="1966"/>
      <c r="AE133" s="1966"/>
      <c r="AF133" s="1967"/>
      <c r="AG133" s="1789"/>
      <c r="AH133" s="1548"/>
      <c r="AI133" s="1548"/>
      <c r="AJ133" s="1548"/>
      <c r="AK133" s="1790"/>
      <c r="AL133" s="1081" t="s">
        <v>162</v>
      </c>
      <c r="AM133" s="582"/>
      <c r="AN133" s="582"/>
      <c r="AO133" s="582"/>
      <c r="AP133" s="582"/>
      <c r="AQ133" s="582"/>
      <c r="AR133" s="583"/>
      <c r="AS133" s="1089"/>
      <c r="AT133" s="1090"/>
      <c r="AU133" s="1090"/>
      <c r="AV133" s="1090"/>
      <c r="AW133" s="1091"/>
      <c r="AX133" s="502"/>
    </row>
    <row r="134" spans="2:50">
      <c r="C134" s="1532" t="s">
        <v>565</v>
      </c>
      <c r="AL134" s="502"/>
      <c r="AM134" s="502"/>
      <c r="AN134" s="502"/>
      <c r="AO134" s="502"/>
      <c r="AP134" s="502"/>
      <c r="AQ134" s="502"/>
      <c r="AR134" s="502"/>
      <c r="AS134" s="502"/>
      <c r="AT134" s="502"/>
      <c r="AU134" s="502"/>
      <c r="AV134" s="502"/>
      <c r="AW134" s="502"/>
      <c r="AX134" s="502"/>
    </row>
    <row r="135" spans="2:50" ht="34.549999999999997" customHeight="1">
      <c r="B135" s="1779"/>
      <c r="C135" s="1779"/>
      <c r="D135" s="1780" t="s">
        <v>145</v>
      </c>
      <c r="E135" s="1780"/>
      <c r="F135" s="1780"/>
      <c r="G135" s="1780"/>
      <c r="H135" s="1780"/>
      <c r="I135" s="1780"/>
      <c r="J135" s="1780"/>
      <c r="K135" s="1780"/>
      <c r="L135" s="1780"/>
      <c r="M135" s="1780"/>
      <c r="N135" s="1780" t="s">
        <v>146</v>
      </c>
      <c r="O135" s="1780"/>
      <c r="P135" s="1780"/>
      <c r="Q135" s="1780"/>
      <c r="R135" s="1780"/>
      <c r="S135" s="1780"/>
      <c r="T135" s="1780"/>
      <c r="U135" s="1780"/>
      <c r="V135" s="1780"/>
      <c r="W135" s="1780"/>
      <c r="X135" s="1780"/>
      <c r="Y135" s="1780"/>
      <c r="Z135" s="1780"/>
      <c r="AA135" s="1780"/>
      <c r="AB135" s="1780"/>
      <c r="AC135" s="1780"/>
      <c r="AD135" s="1780"/>
      <c r="AE135" s="1780"/>
      <c r="AF135" s="1780"/>
      <c r="AG135" s="1780"/>
      <c r="AH135" s="1780"/>
      <c r="AI135" s="1780"/>
      <c r="AJ135" s="1780"/>
      <c r="AK135" s="1780"/>
      <c r="AL135" s="652" t="s">
        <v>147</v>
      </c>
      <c r="AM135" s="651"/>
      <c r="AN135" s="651"/>
      <c r="AO135" s="651"/>
      <c r="AP135" s="651"/>
      <c r="AQ135" s="651"/>
      <c r="AR135" s="651" t="s">
        <v>148</v>
      </c>
      <c r="AS135" s="651"/>
      <c r="AT135" s="651"/>
      <c r="AU135" s="651"/>
      <c r="AV135" s="651" t="s">
        <v>149</v>
      </c>
      <c r="AW135" s="651"/>
      <c r="AX135" s="651"/>
    </row>
    <row r="136" spans="2:50" ht="24.05" customHeight="1">
      <c r="B136" s="1779">
        <v>1</v>
      </c>
      <c r="C136" s="1779">
        <v>1</v>
      </c>
      <c r="D136" s="1969" t="s">
        <v>642</v>
      </c>
      <c r="E136" s="1970"/>
      <c r="F136" s="1970"/>
      <c r="G136" s="1970"/>
      <c r="H136" s="1970"/>
      <c r="I136" s="1970"/>
      <c r="J136" s="1970"/>
      <c r="K136" s="1970"/>
      <c r="L136" s="1970"/>
      <c r="M136" s="1971"/>
      <c r="N136" s="1962" t="s">
        <v>643</v>
      </c>
      <c r="O136" s="1972"/>
      <c r="P136" s="1972"/>
      <c r="Q136" s="1972"/>
      <c r="R136" s="1972"/>
      <c r="S136" s="1972"/>
      <c r="T136" s="1972"/>
      <c r="U136" s="1972"/>
      <c r="V136" s="1972"/>
      <c r="W136" s="1972"/>
      <c r="X136" s="1972"/>
      <c r="Y136" s="1972"/>
      <c r="Z136" s="1972"/>
      <c r="AA136" s="1972"/>
      <c r="AB136" s="1972"/>
      <c r="AC136" s="1972"/>
      <c r="AD136" s="1972"/>
      <c r="AE136" s="1972"/>
      <c r="AF136" s="1972"/>
      <c r="AG136" s="1972"/>
      <c r="AH136" s="1972"/>
      <c r="AI136" s="1972"/>
      <c r="AJ136" s="1972"/>
      <c r="AK136" s="1972"/>
      <c r="AL136" s="1973">
        <v>3731</v>
      </c>
      <c r="AM136" s="1974"/>
      <c r="AN136" s="1974"/>
      <c r="AO136" s="1974"/>
      <c r="AP136" s="1974"/>
      <c r="AQ136" s="1975"/>
      <c r="AR136" s="1106" t="s">
        <v>280</v>
      </c>
      <c r="AS136" s="1106"/>
      <c r="AT136" s="1106"/>
      <c r="AU136" s="1106"/>
      <c r="AV136" s="1106" t="s">
        <v>280</v>
      </c>
      <c r="AW136" s="1106"/>
      <c r="AX136" s="1106"/>
    </row>
    <row r="137" spans="2:50" ht="24.05" customHeight="1">
      <c r="B137" s="1779">
        <v>2</v>
      </c>
      <c r="C137" s="1779">
        <v>1</v>
      </c>
      <c r="D137" s="1969" t="s">
        <v>644</v>
      </c>
      <c r="E137" s="1970"/>
      <c r="F137" s="1970"/>
      <c r="G137" s="1970"/>
      <c r="H137" s="1970"/>
      <c r="I137" s="1970"/>
      <c r="J137" s="1970"/>
      <c r="K137" s="1970"/>
      <c r="L137" s="1970"/>
      <c r="M137" s="1971"/>
      <c r="N137" s="1972" t="s">
        <v>643</v>
      </c>
      <c r="O137" s="1972"/>
      <c r="P137" s="1972"/>
      <c r="Q137" s="1972"/>
      <c r="R137" s="1972"/>
      <c r="S137" s="1972"/>
      <c r="T137" s="1972"/>
      <c r="U137" s="1972"/>
      <c r="V137" s="1972"/>
      <c r="W137" s="1972"/>
      <c r="X137" s="1972"/>
      <c r="Y137" s="1972"/>
      <c r="Z137" s="1972"/>
      <c r="AA137" s="1972"/>
      <c r="AB137" s="1972"/>
      <c r="AC137" s="1972"/>
      <c r="AD137" s="1972"/>
      <c r="AE137" s="1972"/>
      <c r="AF137" s="1972"/>
      <c r="AG137" s="1972"/>
      <c r="AH137" s="1972"/>
      <c r="AI137" s="1972"/>
      <c r="AJ137" s="1972"/>
      <c r="AK137" s="1972"/>
      <c r="AL137" s="1973">
        <v>1089</v>
      </c>
      <c r="AM137" s="1974"/>
      <c r="AN137" s="1974"/>
      <c r="AO137" s="1974"/>
      <c r="AP137" s="1974"/>
      <c r="AQ137" s="1975"/>
      <c r="AR137" s="1106" t="s">
        <v>280</v>
      </c>
      <c r="AS137" s="1106"/>
      <c r="AT137" s="1106"/>
      <c r="AU137" s="1106"/>
      <c r="AV137" s="1106" t="s">
        <v>280</v>
      </c>
      <c r="AW137" s="1106"/>
      <c r="AX137" s="1106"/>
    </row>
    <row r="138" spans="2:50" ht="24.05" customHeight="1">
      <c r="B138" s="1779">
        <v>3</v>
      </c>
      <c r="C138" s="1779">
        <v>1</v>
      </c>
      <c r="D138" s="1969" t="s">
        <v>645</v>
      </c>
      <c r="E138" s="1970"/>
      <c r="F138" s="1970"/>
      <c r="G138" s="1970"/>
      <c r="H138" s="1970"/>
      <c r="I138" s="1970"/>
      <c r="J138" s="1970"/>
      <c r="K138" s="1970"/>
      <c r="L138" s="1970"/>
      <c r="M138" s="1971"/>
      <c r="N138" s="1972" t="s">
        <v>643</v>
      </c>
      <c r="O138" s="1972"/>
      <c r="P138" s="1972"/>
      <c r="Q138" s="1972"/>
      <c r="R138" s="1972"/>
      <c r="S138" s="1972"/>
      <c r="T138" s="1972"/>
      <c r="U138" s="1972"/>
      <c r="V138" s="1972"/>
      <c r="W138" s="1972"/>
      <c r="X138" s="1972"/>
      <c r="Y138" s="1972"/>
      <c r="Z138" s="1972"/>
      <c r="AA138" s="1972"/>
      <c r="AB138" s="1972"/>
      <c r="AC138" s="1972"/>
      <c r="AD138" s="1972"/>
      <c r="AE138" s="1972"/>
      <c r="AF138" s="1972"/>
      <c r="AG138" s="1972"/>
      <c r="AH138" s="1972"/>
      <c r="AI138" s="1972"/>
      <c r="AJ138" s="1972"/>
      <c r="AK138" s="1972"/>
      <c r="AL138" s="1973">
        <v>145</v>
      </c>
      <c r="AM138" s="1974"/>
      <c r="AN138" s="1974"/>
      <c r="AO138" s="1974"/>
      <c r="AP138" s="1974"/>
      <c r="AQ138" s="1975"/>
      <c r="AR138" s="1106" t="s">
        <v>280</v>
      </c>
      <c r="AS138" s="1106"/>
      <c r="AT138" s="1106"/>
      <c r="AU138" s="1106"/>
      <c r="AV138" s="1106" t="s">
        <v>280</v>
      </c>
      <c r="AW138" s="1106"/>
      <c r="AX138" s="1106"/>
    </row>
    <row r="139" spans="2:50" ht="24.05" customHeight="1">
      <c r="B139" s="1779">
        <v>4</v>
      </c>
      <c r="C139" s="1779">
        <v>1</v>
      </c>
      <c r="D139" s="1969" t="s">
        <v>646</v>
      </c>
      <c r="E139" s="1970"/>
      <c r="F139" s="1970"/>
      <c r="G139" s="1970"/>
      <c r="H139" s="1970"/>
      <c r="I139" s="1970"/>
      <c r="J139" s="1970"/>
      <c r="K139" s="1970"/>
      <c r="L139" s="1970"/>
      <c r="M139" s="1971"/>
      <c r="N139" s="1972" t="s">
        <v>643</v>
      </c>
      <c r="O139" s="1972"/>
      <c r="P139" s="1972"/>
      <c r="Q139" s="1972"/>
      <c r="R139" s="1972"/>
      <c r="S139" s="1972"/>
      <c r="T139" s="1972"/>
      <c r="U139" s="1972"/>
      <c r="V139" s="1972"/>
      <c r="W139" s="1972"/>
      <c r="X139" s="1972"/>
      <c r="Y139" s="1972"/>
      <c r="Z139" s="1972"/>
      <c r="AA139" s="1972"/>
      <c r="AB139" s="1972"/>
      <c r="AC139" s="1972"/>
      <c r="AD139" s="1972"/>
      <c r="AE139" s="1972"/>
      <c r="AF139" s="1972"/>
      <c r="AG139" s="1972"/>
      <c r="AH139" s="1972"/>
      <c r="AI139" s="1972"/>
      <c r="AJ139" s="1972"/>
      <c r="AK139" s="1972"/>
      <c r="AL139" s="1973">
        <v>61</v>
      </c>
      <c r="AM139" s="1974"/>
      <c r="AN139" s="1974"/>
      <c r="AO139" s="1974"/>
      <c r="AP139" s="1974"/>
      <c r="AQ139" s="1975"/>
      <c r="AR139" s="1106" t="s">
        <v>280</v>
      </c>
      <c r="AS139" s="1106"/>
      <c r="AT139" s="1106"/>
      <c r="AU139" s="1106"/>
      <c r="AV139" s="1106" t="s">
        <v>280</v>
      </c>
      <c r="AW139" s="1106"/>
      <c r="AX139" s="1106"/>
    </row>
    <row r="140" spans="2:50" ht="24.05" customHeight="1">
      <c r="B140" s="1779">
        <v>5</v>
      </c>
      <c r="C140" s="1779">
        <v>1</v>
      </c>
      <c r="D140" s="1969" t="s">
        <v>647</v>
      </c>
      <c r="E140" s="1970"/>
      <c r="F140" s="1970"/>
      <c r="G140" s="1970"/>
      <c r="H140" s="1970"/>
      <c r="I140" s="1970"/>
      <c r="J140" s="1970"/>
      <c r="K140" s="1970"/>
      <c r="L140" s="1970"/>
      <c r="M140" s="1971"/>
      <c r="N140" s="1972" t="s">
        <v>643</v>
      </c>
      <c r="O140" s="1972"/>
      <c r="P140" s="1972"/>
      <c r="Q140" s="1972"/>
      <c r="R140" s="1972"/>
      <c r="S140" s="1972"/>
      <c r="T140" s="1972"/>
      <c r="U140" s="1972"/>
      <c r="V140" s="1972"/>
      <c r="W140" s="1972"/>
      <c r="X140" s="1972"/>
      <c r="Y140" s="1972"/>
      <c r="Z140" s="1972"/>
      <c r="AA140" s="1972"/>
      <c r="AB140" s="1972"/>
      <c r="AC140" s="1972"/>
      <c r="AD140" s="1972"/>
      <c r="AE140" s="1972"/>
      <c r="AF140" s="1972"/>
      <c r="AG140" s="1972"/>
      <c r="AH140" s="1972"/>
      <c r="AI140" s="1972"/>
      <c r="AJ140" s="1972"/>
      <c r="AK140" s="1972"/>
      <c r="AL140" s="1973">
        <v>14</v>
      </c>
      <c r="AM140" s="1974"/>
      <c r="AN140" s="1974"/>
      <c r="AO140" s="1974"/>
      <c r="AP140" s="1974"/>
      <c r="AQ140" s="1975"/>
      <c r="AR140" s="1106" t="s">
        <v>280</v>
      </c>
      <c r="AS140" s="1106"/>
      <c r="AT140" s="1106"/>
      <c r="AU140" s="1106"/>
      <c r="AV140" s="1106" t="s">
        <v>280</v>
      </c>
      <c r="AW140" s="1106"/>
      <c r="AX140" s="1106"/>
    </row>
    <row r="141" spans="2:50" ht="24.05" customHeight="1">
      <c r="B141" s="1779">
        <v>6</v>
      </c>
      <c r="C141" s="1779">
        <v>1</v>
      </c>
      <c r="D141" s="1969" t="s">
        <v>648</v>
      </c>
      <c r="E141" s="1970"/>
      <c r="F141" s="1970"/>
      <c r="G141" s="1970"/>
      <c r="H141" s="1970"/>
      <c r="I141" s="1970"/>
      <c r="J141" s="1970"/>
      <c r="K141" s="1970"/>
      <c r="L141" s="1970"/>
      <c r="M141" s="1971"/>
      <c r="N141" s="1972" t="s">
        <v>643</v>
      </c>
      <c r="O141" s="1972"/>
      <c r="P141" s="1972"/>
      <c r="Q141" s="1972"/>
      <c r="R141" s="1972"/>
      <c r="S141" s="1972"/>
      <c r="T141" s="1972"/>
      <c r="U141" s="1972"/>
      <c r="V141" s="1972"/>
      <c r="W141" s="1972"/>
      <c r="X141" s="1972"/>
      <c r="Y141" s="1972"/>
      <c r="Z141" s="1972"/>
      <c r="AA141" s="1972"/>
      <c r="AB141" s="1972"/>
      <c r="AC141" s="1972"/>
      <c r="AD141" s="1972"/>
      <c r="AE141" s="1972"/>
      <c r="AF141" s="1972"/>
      <c r="AG141" s="1972"/>
      <c r="AH141" s="1972"/>
      <c r="AI141" s="1972"/>
      <c r="AJ141" s="1972"/>
      <c r="AK141" s="1972"/>
      <c r="AL141" s="1973">
        <v>9</v>
      </c>
      <c r="AM141" s="1974"/>
      <c r="AN141" s="1974"/>
      <c r="AO141" s="1974"/>
      <c r="AP141" s="1974"/>
      <c r="AQ141" s="1975"/>
      <c r="AR141" s="1106" t="s">
        <v>280</v>
      </c>
      <c r="AS141" s="1106"/>
      <c r="AT141" s="1106"/>
      <c r="AU141" s="1106"/>
      <c r="AV141" s="1106" t="s">
        <v>280</v>
      </c>
      <c r="AW141" s="1106"/>
      <c r="AX141" s="1106"/>
    </row>
    <row r="142" spans="2:50" ht="24.05" customHeight="1">
      <c r="B142" s="1779">
        <v>7</v>
      </c>
      <c r="C142" s="1779">
        <v>1</v>
      </c>
      <c r="D142" s="1969" t="s">
        <v>649</v>
      </c>
      <c r="E142" s="1970"/>
      <c r="F142" s="1970"/>
      <c r="G142" s="1970"/>
      <c r="H142" s="1970"/>
      <c r="I142" s="1970"/>
      <c r="J142" s="1970"/>
      <c r="K142" s="1970"/>
      <c r="L142" s="1970"/>
      <c r="M142" s="1971"/>
      <c r="N142" s="1972" t="s">
        <v>643</v>
      </c>
      <c r="O142" s="1972"/>
      <c r="P142" s="1972"/>
      <c r="Q142" s="1972"/>
      <c r="R142" s="1972"/>
      <c r="S142" s="1972"/>
      <c r="T142" s="1972"/>
      <c r="U142" s="1972"/>
      <c r="V142" s="1972"/>
      <c r="W142" s="1972"/>
      <c r="X142" s="1972"/>
      <c r="Y142" s="1972"/>
      <c r="Z142" s="1972"/>
      <c r="AA142" s="1972"/>
      <c r="AB142" s="1972"/>
      <c r="AC142" s="1972"/>
      <c r="AD142" s="1972"/>
      <c r="AE142" s="1972"/>
      <c r="AF142" s="1972"/>
      <c r="AG142" s="1972"/>
      <c r="AH142" s="1972"/>
      <c r="AI142" s="1972"/>
      <c r="AJ142" s="1972"/>
      <c r="AK142" s="1972"/>
      <c r="AL142" s="1973">
        <v>8</v>
      </c>
      <c r="AM142" s="1974"/>
      <c r="AN142" s="1974"/>
      <c r="AO142" s="1974"/>
      <c r="AP142" s="1974"/>
      <c r="AQ142" s="1975"/>
      <c r="AR142" s="1106" t="s">
        <v>280</v>
      </c>
      <c r="AS142" s="1106"/>
      <c r="AT142" s="1106"/>
      <c r="AU142" s="1106"/>
      <c r="AV142" s="1106" t="s">
        <v>280</v>
      </c>
      <c r="AW142" s="1106"/>
      <c r="AX142" s="1106"/>
    </row>
    <row r="143" spans="2:50" ht="24.05" customHeight="1">
      <c r="B143" s="1779">
        <v>8</v>
      </c>
      <c r="C143" s="1779">
        <v>1</v>
      </c>
      <c r="D143" s="1969" t="s">
        <v>650</v>
      </c>
      <c r="E143" s="1970"/>
      <c r="F143" s="1970"/>
      <c r="G143" s="1970"/>
      <c r="H143" s="1970"/>
      <c r="I143" s="1970"/>
      <c r="J143" s="1970"/>
      <c r="K143" s="1970"/>
      <c r="L143" s="1970"/>
      <c r="M143" s="1971"/>
      <c r="N143" s="1972" t="s">
        <v>643</v>
      </c>
      <c r="O143" s="1972"/>
      <c r="P143" s="1972"/>
      <c r="Q143" s="1972"/>
      <c r="R143" s="1972"/>
      <c r="S143" s="1972"/>
      <c r="T143" s="1972"/>
      <c r="U143" s="1972"/>
      <c r="V143" s="1972"/>
      <c r="W143" s="1972"/>
      <c r="X143" s="1972"/>
      <c r="Y143" s="1972"/>
      <c r="Z143" s="1972"/>
      <c r="AA143" s="1972"/>
      <c r="AB143" s="1972"/>
      <c r="AC143" s="1972"/>
      <c r="AD143" s="1972"/>
      <c r="AE143" s="1972"/>
      <c r="AF143" s="1972"/>
      <c r="AG143" s="1972"/>
      <c r="AH143" s="1972"/>
      <c r="AI143" s="1972"/>
      <c r="AJ143" s="1972"/>
      <c r="AK143" s="1972"/>
      <c r="AL143" s="1973">
        <v>6</v>
      </c>
      <c r="AM143" s="1974"/>
      <c r="AN143" s="1974"/>
      <c r="AO143" s="1974"/>
      <c r="AP143" s="1974"/>
      <c r="AQ143" s="1975"/>
      <c r="AR143" s="1106" t="s">
        <v>280</v>
      </c>
      <c r="AS143" s="1106"/>
      <c r="AT143" s="1106"/>
      <c r="AU143" s="1106"/>
      <c r="AV143" s="1106" t="s">
        <v>280</v>
      </c>
      <c r="AW143" s="1106"/>
      <c r="AX143" s="1106"/>
    </row>
    <row r="144" spans="2:50">
      <c r="AL144" s="502"/>
      <c r="AM144" s="502"/>
      <c r="AN144" s="502"/>
      <c r="AO144" s="502"/>
      <c r="AP144" s="502"/>
      <c r="AQ144" s="502"/>
      <c r="AR144" s="502"/>
      <c r="AS144" s="502"/>
      <c r="AT144" s="502"/>
      <c r="AU144" s="502"/>
      <c r="AV144" s="502"/>
      <c r="AW144" s="502"/>
      <c r="AX144" s="502"/>
    </row>
    <row r="145" spans="2:50">
      <c r="C145" s="1532" t="s">
        <v>575</v>
      </c>
      <c r="AL145" s="502"/>
      <c r="AM145" s="502"/>
      <c r="AN145" s="502"/>
      <c r="AO145" s="502"/>
      <c r="AP145" s="502"/>
      <c r="AQ145" s="502"/>
      <c r="AR145" s="502"/>
      <c r="AS145" s="502"/>
      <c r="AT145" s="502"/>
      <c r="AU145" s="502"/>
      <c r="AV145" s="502"/>
      <c r="AW145" s="502"/>
      <c r="AX145" s="502"/>
    </row>
    <row r="146" spans="2:50" ht="34.549999999999997" customHeight="1">
      <c r="B146" s="1779"/>
      <c r="C146" s="1779"/>
      <c r="D146" s="1780" t="s">
        <v>145</v>
      </c>
      <c r="E146" s="1780"/>
      <c r="F146" s="1780"/>
      <c r="G146" s="1780"/>
      <c r="H146" s="1780"/>
      <c r="I146" s="1780"/>
      <c r="J146" s="1780"/>
      <c r="K146" s="1780"/>
      <c r="L146" s="1780"/>
      <c r="M146" s="1780"/>
      <c r="N146" s="1780" t="s">
        <v>146</v>
      </c>
      <c r="O146" s="1780"/>
      <c r="P146" s="1780"/>
      <c r="Q146" s="1780"/>
      <c r="R146" s="1780"/>
      <c r="S146" s="1780"/>
      <c r="T146" s="1780"/>
      <c r="U146" s="1780"/>
      <c r="V146" s="1780"/>
      <c r="W146" s="1780"/>
      <c r="X146" s="1780"/>
      <c r="Y146" s="1780"/>
      <c r="Z146" s="1780"/>
      <c r="AA146" s="1780"/>
      <c r="AB146" s="1780"/>
      <c r="AC146" s="1780"/>
      <c r="AD146" s="1780"/>
      <c r="AE146" s="1780"/>
      <c r="AF146" s="1780"/>
      <c r="AG146" s="1780"/>
      <c r="AH146" s="1780"/>
      <c r="AI146" s="1780"/>
      <c r="AJ146" s="1780"/>
      <c r="AK146" s="1780"/>
      <c r="AL146" s="652" t="s">
        <v>147</v>
      </c>
      <c r="AM146" s="651"/>
      <c r="AN146" s="651"/>
      <c r="AO146" s="651"/>
      <c r="AP146" s="651"/>
      <c r="AQ146" s="651"/>
      <c r="AR146" s="651" t="s">
        <v>148</v>
      </c>
      <c r="AS146" s="651"/>
      <c r="AT146" s="651"/>
      <c r="AU146" s="651"/>
      <c r="AV146" s="651" t="s">
        <v>149</v>
      </c>
      <c r="AW146" s="651"/>
      <c r="AX146" s="651"/>
    </row>
    <row r="147" spans="2:50" ht="24.05" customHeight="1">
      <c r="B147" s="1779">
        <v>1</v>
      </c>
      <c r="C147" s="1779">
        <v>1</v>
      </c>
      <c r="D147" s="1969" t="s">
        <v>651</v>
      </c>
      <c r="E147" s="1970"/>
      <c r="F147" s="1970"/>
      <c r="G147" s="1970"/>
      <c r="H147" s="1970"/>
      <c r="I147" s="1970"/>
      <c r="J147" s="1970"/>
      <c r="K147" s="1970"/>
      <c r="L147" s="1970"/>
      <c r="M147" s="1971"/>
      <c r="N147" s="1972" t="s">
        <v>652</v>
      </c>
      <c r="O147" s="1972"/>
      <c r="P147" s="1972"/>
      <c r="Q147" s="1972"/>
      <c r="R147" s="1972"/>
      <c r="S147" s="1972"/>
      <c r="T147" s="1972"/>
      <c r="U147" s="1972"/>
      <c r="V147" s="1972"/>
      <c r="W147" s="1972"/>
      <c r="X147" s="1972"/>
      <c r="Y147" s="1972"/>
      <c r="Z147" s="1972"/>
      <c r="AA147" s="1972"/>
      <c r="AB147" s="1972"/>
      <c r="AC147" s="1972"/>
      <c r="AD147" s="1972"/>
      <c r="AE147" s="1972"/>
      <c r="AF147" s="1972"/>
      <c r="AG147" s="1972"/>
      <c r="AH147" s="1972"/>
      <c r="AI147" s="1972"/>
      <c r="AJ147" s="1972"/>
      <c r="AK147" s="1972"/>
      <c r="AL147" s="1973">
        <v>641</v>
      </c>
      <c r="AM147" s="1974"/>
      <c r="AN147" s="1974"/>
      <c r="AO147" s="1974"/>
      <c r="AP147" s="1974"/>
      <c r="AQ147" s="1975"/>
      <c r="AR147" s="1106" t="s">
        <v>280</v>
      </c>
      <c r="AS147" s="1106"/>
      <c r="AT147" s="1106"/>
      <c r="AU147" s="1106"/>
      <c r="AV147" s="1106" t="s">
        <v>280</v>
      </c>
      <c r="AW147" s="1106"/>
      <c r="AX147" s="1106"/>
    </row>
    <row r="148" spans="2:50" ht="24.05" customHeight="1">
      <c r="B148" s="1779">
        <v>2</v>
      </c>
      <c r="C148" s="1779">
        <v>1</v>
      </c>
      <c r="D148" s="1969" t="s">
        <v>653</v>
      </c>
      <c r="E148" s="1970"/>
      <c r="F148" s="1970"/>
      <c r="G148" s="1970"/>
      <c r="H148" s="1970"/>
      <c r="I148" s="1970"/>
      <c r="J148" s="1970"/>
      <c r="K148" s="1970"/>
      <c r="L148" s="1970"/>
      <c r="M148" s="1971"/>
      <c r="N148" s="1972" t="s">
        <v>652</v>
      </c>
      <c r="O148" s="1972"/>
      <c r="P148" s="1972"/>
      <c r="Q148" s="1972"/>
      <c r="R148" s="1972"/>
      <c r="S148" s="1972"/>
      <c r="T148" s="1972"/>
      <c r="U148" s="1972"/>
      <c r="V148" s="1972"/>
      <c r="W148" s="1972"/>
      <c r="X148" s="1972"/>
      <c r="Y148" s="1972"/>
      <c r="Z148" s="1972"/>
      <c r="AA148" s="1972"/>
      <c r="AB148" s="1972"/>
      <c r="AC148" s="1972"/>
      <c r="AD148" s="1972"/>
      <c r="AE148" s="1972"/>
      <c r="AF148" s="1972"/>
      <c r="AG148" s="1972"/>
      <c r="AH148" s="1972"/>
      <c r="AI148" s="1972"/>
      <c r="AJ148" s="1972"/>
      <c r="AK148" s="1972"/>
      <c r="AL148" s="1973">
        <v>477</v>
      </c>
      <c r="AM148" s="1974"/>
      <c r="AN148" s="1974"/>
      <c r="AO148" s="1974"/>
      <c r="AP148" s="1974"/>
      <c r="AQ148" s="1975"/>
      <c r="AR148" s="1106" t="s">
        <v>280</v>
      </c>
      <c r="AS148" s="1106"/>
      <c r="AT148" s="1106"/>
      <c r="AU148" s="1106"/>
      <c r="AV148" s="1106" t="s">
        <v>280</v>
      </c>
      <c r="AW148" s="1106"/>
      <c r="AX148" s="1106"/>
    </row>
    <row r="149" spans="2:50" ht="24.05" customHeight="1">
      <c r="B149" s="1779">
        <v>3</v>
      </c>
      <c r="C149" s="1779">
        <v>1</v>
      </c>
      <c r="D149" s="1969" t="s">
        <v>654</v>
      </c>
      <c r="E149" s="1970"/>
      <c r="F149" s="1970"/>
      <c r="G149" s="1970"/>
      <c r="H149" s="1970"/>
      <c r="I149" s="1970"/>
      <c r="J149" s="1970"/>
      <c r="K149" s="1970"/>
      <c r="L149" s="1970"/>
      <c r="M149" s="1971"/>
      <c r="N149" s="1972" t="s">
        <v>652</v>
      </c>
      <c r="O149" s="1972"/>
      <c r="P149" s="1972"/>
      <c r="Q149" s="1972"/>
      <c r="R149" s="1972"/>
      <c r="S149" s="1972"/>
      <c r="T149" s="1972"/>
      <c r="U149" s="1972"/>
      <c r="V149" s="1972"/>
      <c r="W149" s="1972"/>
      <c r="X149" s="1972"/>
      <c r="Y149" s="1972"/>
      <c r="Z149" s="1972"/>
      <c r="AA149" s="1972"/>
      <c r="AB149" s="1972"/>
      <c r="AC149" s="1972"/>
      <c r="AD149" s="1972"/>
      <c r="AE149" s="1972"/>
      <c r="AF149" s="1972"/>
      <c r="AG149" s="1972"/>
      <c r="AH149" s="1972"/>
      <c r="AI149" s="1972"/>
      <c r="AJ149" s="1972"/>
      <c r="AK149" s="1972"/>
      <c r="AL149" s="1973">
        <v>447</v>
      </c>
      <c r="AM149" s="1974"/>
      <c r="AN149" s="1974"/>
      <c r="AO149" s="1974"/>
      <c r="AP149" s="1974"/>
      <c r="AQ149" s="1975"/>
      <c r="AR149" s="1106" t="s">
        <v>280</v>
      </c>
      <c r="AS149" s="1106"/>
      <c r="AT149" s="1106"/>
      <c r="AU149" s="1106"/>
      <c r="AV149" s="1106" t="s">
        <v>280</v>
      </c>
      <c r="AW149" s="1106"/>
      <c r="AX149" s="1106"/>
    </row>
    <row r="150" spans="2:50" ht="24.05" customHeight="1">
      <c r="B150" s="1779">
        <v>4</v>
      </c>
      <c r="C150" s="1779">
        <v>1</v>
      </c>
      <c r="D150" s="1969" t="s">
        <v>655</v>
      </c>
      <c r="E150" s="1970"/>
      <c r="F150" s="1970"/>
      <c r="G150" s="1970"/>
      <c r="H150" s="1970"/>
      <c r="I150" s="1970"/>
      <c r="J150" s="1970"/>
      <c r="K150" s="1970"/>
      <c r="L150" s="1970"/>
      <c r="M150" s="1971"/>
      <c r="N150" s="1972" t="s">
        <v>652</v>
      </c>
      <c r="O150" s="1972"/>
      <c r="P150" s="1972"/>
      <c r="Q150" s="1972"/>
      <c r="R150" s="1972"/>
      <c r="S150" s="1972"/>
      <c r="T150" s="1972"/>
      <c r="U150" s="1972"/>
      <c r="V150" s="1972"/>
      <c r="W150" s="1972"/>
      <c r="X150" s="1972"/>
      <c r="Y150" s="1972"/>
      <c r="Z150" s="1972"/>
      <c r="AA150" s="1972"/>
      <c r="AB150" s="1972"/>
      <c r="AC150" s="1972"/>
      <c r="AD150" s="1972"/>
      <c r="AE150" s="1972"/>
      <c r="AF150" s="1972"/>
      <c r="AG150" s="1972"/>
      <c r="AH150" s="1972"/>
      <c r="AI150" s="1972"/>
      <c r="AJ150" s="1972"/>
      <c r="AK150" s="1972"/>
      <c r="AL150" s="1973">
        <v>408</v>
      </c>
      <c r="AM150" s="1974"/>
      <c r="AN150" s="1974"/>
      <c r="AO150" s="1974"/>
      <c r="AP150" s="1974"/>
      <c r="AQ150" s="1975"/>
      <c r="AR150" s="1106" t="s">
        <v>280</v>
      </c>
      <c r="AS150" s="1106"/>
      <c r="AT150" s="1106"/>
      <c r="AU150" s="1106"/>
      <c r="AV150" s="1106" t="s">
        <v>280</v>
      </c>
      <c r="AW150" s="1106"/>
      <c r="AX150" s="1106"/>
    </row>
    <row r="151" spans="2:50" ht="24.05" customHeight="1">
      <c r="B151" s="1779">
        <v>5</v>
      </c>
      <c r="C151" s="1779">
        <v>1</v>
      </c>
      <c r="D151" s="1969" t="s">
        <v>656</v>
      </c>
      <c r="E151" s="1970"/>
      <c r="F151" s="1970"/>
      <c r="G151" s="1970"/>
      <c r="H151" s="1970"/>
      <c r="I151" s="1970"/>
      <c r="J151" s="1970"/>
      <c r="K151" s="1970"/>
      <c r="L151" s="1970"/>
      <c r="M151" s="1971"/>
      <c r="N151" s="1972" t="s">
        <v>652</v>
      </c>
      <c r="O151" s="1972"/>
      <c r="P151" s="1972"/>
      <c r="Q151" s="1972"/>
      <c r="R151" s="1972"/>
      <c r="S151" s="1972"/>
      <c r="T151" s="1972"/>
      <c r="U151" s="1972"/>
      <c r="V151" s="1972"/>
      <c r="W151" s="1972"/>
      <c r="X151" s="1972"/>
      <c r="Y151" s="1972"/>
      <c r="Z151" s="1972"/>
      <c r="AA151" s="1972"/>
      <c r="AB151" s="1972"/>
      <c r="AC151" s="1972"/>
      <c r="AD151" s="1972"/>
      <c r="AE151" s="1972"/>
      <c r="AF151" s="1972"/>
      <c r="AG151" s="1972"/>
      <c r="AH151" s="1972"/>
      <c r="AI151" s="1972"/>
      <c r="AJ151" s="1972"/>
      <c r="AK151" s="1972"/>
      <c r="AL151" s="1973">
        <v>377</v>
      </c>
      <c r="AM151" s="1974"/>
      <c r="AN151" s="1974"/>
      <c r="AO151" s="1974"/>
      <c r="AP151" s="1974"/>
      <c r="AQ151" s="1975"/>
      <c r="AR151" s="1106" t="s">
        <v>280</v>
      </c>
      <c r="AS151" s="1106"/>
      <c r="AT151" s="1106"/>
      <c r="AU151" s="1106"/>
      <c r="AV151" s="1106" t="s">
        <v>280</v>
      </c>
      <c r="AW151" s="1106"/>
      <c r="AX151" s="1106"/>
    </row>
    <row r="152" spans="2:50" ht="24.05" customHeight="1">
      <c r="B152" s="1779">
        <v>6</v>
      </c>
      <c r="C152" s="1779">
        <v>1</v>
      </c>
      <c r="D152" s="1969" t="s">
        <v>657</v>
      </c>
      <c r="E152" s="1970"/>
      <c r="F152" s="1970"/>
      <c r="G152" s="1970"/>
      <c r="H152" s="1970"/>
      <c r="I152" s="1970"/>
      <c r="J152" s="1970"/>
      <c r="K152" s="1970"/>
      <c r="L152" s="1970"/>
      <c r="M152" s="1971"/>
      <c r="N152" s="1972" t="s">
        <v>652</v>
      </c>
      <c r="O152" s="1972"/>
      <c r="P152" s="1972"/>
      <c r="Q152" s="1972"/>
      <c r="R152" s="1972"/>
      <c r="S152" s="1972"/>
      <c r="T152" s="1972"/>
      <c r="U152" s="1972"/>
      <c r="V152" s="1972"/>
      <c r="W152" s="1972"/>
      <c r="X152" s="1972"/>
      <c r="Y152" s="1972"/>
      <c r="Z152" s="1972"/>
      <c r="AA152" s="1972"/>
      <c r="AB152" s="1972"/>
      <c r="AC152" s="1972"/>
      <c r="AD152" s="1972"/>
      <c r="AE152" s="1972"/>
      <c r="AF152" s="1972"/>
      <c r="AG152" s="1972"/>
      <c r="AH152" s="1972"/>
      <c r="AI152" s="1972"/>
      <c r="AJ152" s="1972"/>
      <c r="AK152" s="1972"/>
      <c r="AL152" s="1973">
        <v>322</v>
      </c>
      <c r="AM152" s="1974"/>
      <c r="AN152" s="1974"/>
      <c r="AO152" s="1974"/>
      <c r="AP152" s="1974"/>
      <c r="AQ152" s="1975"/>
      <c r="AR152" s="1106" t="s">
        <v>280</v>
      </c>
      <c r="AS152" s="1106"/>
      <c r="AT152" s="1106"/>
      <c r="AU152" s="1106"/>
      <c r="AV152" s="1106" t="s">
        <v>280</v>
      </c>
      <c r="AW152" s="1106"/>
      <c r="AX152" s="1106"/>
    </row>
    <row r="153" spans="2:50" ht="24.05" customHeight="1">
      <c r="B153" s="1779">
        <v>7</v>
      </c>
      <c r="C153" s="1779">
        <v>1</v>
      </c>
      <c r="D153" s="1969" t="s">
        <v>658</v>
      </c>
      <c r="E153" s="1970"/>
      <c r="F153" s="1970"/>
      <c r="G153" s="1970"/>
      <c r="H153" s="1970"/>
      <c r="I153" s="1970"/>
      <c r="J153" s="1970"/>
      <c r="K153" s="1970"/>
      <c r="L153" s="1970"/>
      <c r="M153" s="1971"/>
      <c r="N153" s="1972" t="s">
        <v>652</v>
      </c>
      <c r="O153" s="1972"/>
      <c r="P153" s="1972"/>
      <c r="Q153" s="1972"/>
      <c r="R153" s="1972"/>
      <c r="S153" s="1972"/>
      <c r="T153" s="1972"/>
      <c r="U153" s="1972"/>
      <c r="V153" s="1972"/>
      <c r="W153" s="1972"/>
      <c r="X153" s="1972"/>
      <c r="Y153" s="1972"/>
      <c r="Z153" s="1972"/>
      <c r="AA153" s="1972"/>
      <c r="AB153" s="1972"/>
      <c r="AC153" s="1972"/>
      <c r="AD153" s="1972"/>
      <c r="AE153" s="1972"/>
      <c r="AF153" s="1972"/>
      <c r="AG153" s="1972"/>
      <c r="AH153" s="1972"/>
      <c r="AI153" s="1972"/>
      <c r="AJ153" s="1972"/>
      <c r="AK153" s="1972"/>
      <c r="AL153" s="1973">
        <v>317</v>
      </c>
      <c r="AM153" s="1974"/>
      <c r="AN153" s="1974"/>
      <c r="AO153" s="1974"/>
      <c r="AP153" s="1974"/>
      <c r="AQ153" s="1975"/>
      <c r="AR153" s="1106" t="s">
        <v>280</v>
      </c>
      <c r="AS153" s="1106"/>
      <c r="AT153" s="1106"/>
      <c r="AU153" s="1106"/>
      <c r="AV153" s="1106" t="s">
        <v>280</v>
      </c>
      <c r="AW153" s="1106"/>
      <c r="AX153" s="1106"/>
    </row>
    <row r="154" spans="2:50" ht="24.05" customHeight="1">
      <c r="B154" s="1779">
        <v>8</v>
      </c>
      <c r="C154" s="1779">
        <v>1</v>
      </c>
      <c r="D154" s="1969" t="s">
        <v>659</v>
      </c>
      <c r="E154" s="1970"/>
      <c r="F154" s="1970"/>
      <c r="G154" s="1970"/>
      <c r="H154" s="1970"/>
      <c r="I154" s="1970"/>
      <c r="J154" s="1970"/>
      <c r="K154" s="1970"/>
      <c r="L154" s="1970"/>
      <c r="M154" s="1971"/>
      <c r="N154" s="1972" t="s">
        <v>652</v>
      </c>
      <c r="O154" s="1972"/>
      <c r="P154" s="1972"/>
      <c r="Q154" s="1972"/>
      <c r="R154" s="1972"/>
      <c r="S154" s="1972"/>
      <c r="T154" s="1972"/>
      <c r="U154" s="1972"/>
      <c r="V154" s="1972"/>
      <c r="W154" s="1972"/>
      <c r="X154" s="1972"/>
      <c r="Y154" s="1972"/>
      <c r="Z154" s="1972"/>
      <c r="AA154" s="1972"/>
      <c r="AB154" s="1972"/>
      <c r="AC154" s="1972"/>
      <c r="AD154" s="1972"/>
      <c r="AE154" s="1972"/>
      <c r="AF154" s="1972"/>
      <c r="AG154" s="1972"/>
      <c r="AH154" s="1972"/>
      <c r="AI154" s="1972"/>
      <c r="AJ154" s="1972"/>
      <c r="AK154" s="1972"/>
      <c r="AL154" s="1973">
        <v>297</v>
      </c>
      <c r="AM154" s="1974"/>
      <c r="AN154" s="1974"/>
      <c r="AO154" s="1974"/>
      <c r="AP154" s="1974"/>
      <c r="AQ154" s="1975"/>
      <c r="AR154" s="1106" t="s">
        <v>280</v>
      </c>
      <c r="AS154" s="1106"/>
      <c r="AT154" s="1106"/>
      <c r="AU154" s="1106"/>
      <c r="AV154" s="1106" t="s">
        <v>280</v>
      </c>
      <c r="AW154" s="1106"/>
      <c r="AX154" s="1106"/>
    </row>
    <row r="155" spans="2:50" ht="24.05" customHeight="1">
      <c r="B155" s="1779">
        <v>9</v>
      </c>
      <c r="C155" s="1779">
        <v>1</v>
      </c>
      <c r="D155" s="1969" t="s">
        <v>660</v>
      </c>
      <c r="E155" s="1970"/>
      <c r="F155" s="1970"/>
      <c r="G155" s="1970"/>
      <c r="H155" s="1970"/>
      <c r="I155" s="1970"/>
      <c r="J155" s="1970"/>
      <c r="K155" s="1970"/>
      <c r="L155" s="1970"/>
      <c r="M155" s="1971"/>
      <c r="N155" s="1972" t="s">
        <v>652</v>
      </c>
      <c r="O155" s="1972"/>
      <c r="P155" s="1972"/>
      <c r="Q155" s="1972"/>
      <c r="R155" s="1972"/>
      <c r="S155" s="1972"/>
      <c r="T155" s="1972"/>
      <c r="U155" s="1972"/>
      <c r="V155" s="1972"/>
      <c r="W155" s="1972"/>
      <c r="X155" s="1972"/>
      <c r="Y155" s="1972"/>
      <c r="Z155" s="1972"/>
      <c r="AA155" s="1972"/>
      <c r="AB155" s="1972"/>
      <c r="AC155" s="1972"/>
      <c r="AD155" s="1972"/>
      <c r="AE155" s="1972"/>
      <c r="AF155" s="1972"/>
      <c r="AG155" s="1972"/>
      <c r="AH155" s="1972"/>
      <c r="AI155" s="1972"/>
      <c r="AJ155" s="1972"/>
      <c r="AK155" s="1972"/>
      <c r="AL155" s="1973">
        <v>264</v>
      </c>
      <c r="AM155" s="1974"/>
      <c r="AN155" s="1974"/>
      <c r="AO155" s="1974"/>
      <c r="AP155" s="1974"/>
      <c r="AQ155" s="1975"/>
      <c r="AR155" s="1106" t="s">
        <v>280</v>
      </c>
      <c r="AS155" s="1106"/>
      <c r="AT155" s="1106"/>
      <c r="AU155" s="1106"/>
      <c r="AV155" s="1106" t="s">
        <v>280</v>
      </c>
      <c r="AW155" s="1106"/>
      <c r="AX155" s="1106"/>
    </row>
    <row r="156" spans="2:50" ht="24.05" customHeight="1">
      <c r="B156" s="1779">
        <v>10</v>
      </c>
      <c r="C156" s="1779">
        <v>1</v>
      </c>
      <c r="D156" s="1969" t="s">
        <v>661</v>
      </c>
      <c r="E156" s="1970"/>
      <c r="F156" s="1970"/>
      <c r="G156" s="1970"/>
      <c r="H156" s="1970"/>
      <c r="I156" s="1970"/>
      <c r="J156" s="1970"/>
      <c r="K156" s="1970"/>
      <c r="L156" s="1970"/>
      <c r="M156" s="1971"/>
      <c r="N156" s="1972" t="s">
        <v>652</v>
      </c>
      <c r="O156" s="1972"/>
      <c r="P156" s="1972"/>
      <c r="Q156" s="1972"/>
      <c r="R156" s="1972"/>
      <c r="S156" s="1972"/>
      <c r="T156" s="1972"/>
      <c r="U156" s="1972"/>
      <c r="V156" s="1972"/>
      <c r="W156" s="1972"/>
      <c r="X156" s="1972"/>
      <c r="Y156" s="1972"/>
      <c r="Z156" s="1972"/>
      <c r="AA156" s="1972"/>
      <c r="AB156" s="1972"/>
      <c r="AC156" s="1972"/>
      <c r="AD156" s="1972"/>
      <c r="AE156" s="1972"/>
      <c r="AF156" s="1972"/>
      <c r="AG156" s="1972"/>
      <c r="AH156" s="1972"/>
      <c r="AI156" s="1972"/>
      <c r="AJ156" s="1972"/>
      <c r="AK156" s="1972"/>
      <c r="AL156" s="1973">
        <v>191</v>
      </c>
      <c r="AM156" s="1974"/>
      <c r="AN156" s="1974"/>
      <c r="AO156" s="1974"/>
      <c r="AP156" s="1974"/>
      <c r="AQ156" s="1975"/>
      <c r="AR156" s="1106" t="s">
        <v>280</v>
      </c>
      <c r="AS156" s="1106"/>
      <c r="AT156" s="1106"/>
      <c r="AU156" s="1106"/>
      <c r="AV156" s="1106" t="s">
        <v>280</v>
      </c>
      <c r="AW156" s="1106"/>
      <c r="AX156" s="1106"/>
    </row>
    <row r="157" spans="2:50">
      <c r="AL157" s="502"/>
      <c r="AM157" s="502"/>
      <c r="AN157" s="502"/>
      <c r="AO157" s="502"/>
      <c r="AP157" s="502"/>
      <c r="AQ157" s="502"/>
      <c r="AR157" s="502"/>
      <c r="AS157" s="502"/>
      <c r="AT157" s="502"/>
      <c r="AU157" s="502"/>
      <c r="AV157" s="502"/>
      <c r="AW157" s="502"/>
      <c r="AX157" s="502"/>
    </row>
    <row r="158" spans="2:50">
      <c r="C158" s="1532" t="s">
        <v>662</v>
      </c>
      <c r="AL158" s="502"/>
      <c r="AM158" s="502"/>
      <c r="AN158" s="502"/>
      <c r="AO158" s="502"/>
      <c r="AP158" s="502"/>
      <c r="AQ158" s="502"/>
      <c r="AR158" s="502"/>
      <c r="AS158" s="502"/>
      <c r="AT158" s="502"/>
      <c r="AU158" s="502"/>
      <c r="AV158" s="502"/>
      <c r="AW158" s="502"/>
      <c r="AX158" s="502"/>
    </row>
    <row r="159" spans="2:50" ht="34.549999999999997" customHeight="1">
      <c r="B159" s="1779"/>
      <c r="C159" s="1779"/>
      <c r="D159" s="1780" t="s">
        <v>145</v>
      </c>
      <c r="E159" s="1780"/>
      <c r="F159" s="1780"/>
      <c r="G159" s="1780"/>
      <c r="H159" s="1780"/>
      <c r="I159" s="1780"/>
      <c r="J159" s="1780"/>
      <c r="K159" s="1780"/>
      <c r="L159" s="1780"/>
      <c r="M159" s="1780"/>
      <c r="N159" s="1780" t="s">
        <v>146</v>
      </c>
      <c r="O159" s="1780"/>
      <c r="P159" s="1780"/>
      <c r="Q159" s="1780"/>
      <c r="R159" s="1780"/>
      <c r="S159" s="1780"/>
      <c r="T159" s="1780"/>
      <c r="U159" s="1780"/>
      <c r="V159" s="1780"/>
      <c r="W159" s="1780"/>
      <c r="X159" s="1780"/>
      <c r="Y159" s="1780"/>
      <c r="Z159" s="1780"/>
      <c r="AA159" s="1780"/>
      <c r="AB159" s="1780"/>
      <c r="AC159" s="1780"/>
      <c r="AD159" s="1780"/>
      <c r="AE159" s="1780"/>
      <c r="AF159" s="1780"/>
      <c r="AG159" s="1780"/>
      <c r="AH159" s="1780"/>
      <c r="AI159" s="1780"/>
      <c r="AJ159" s="1780"/>
      <c r="AK159" s="1780"/>
      <c r="AL159" s="652" t="s">
        <v>147</v>
      </c>
      <c r="AM159" s="651"/>
      <c r="AN159" s="651"/>
      <c r="AO159" s="651"/>
      <c r="AP159" s="651"/>
      <c r="AQ159" s="651"/>
      <c r="AR159" s="651" t="s">
        <v>148</v>
      </c>
      <c r="AS159" s="651"/>
      <c r="AT159" s="651"/>
      <c r="AU159" s="651"/>
      <c r="AV159" s="651" t="s">
        <v>149</v>
      </c>
      <c r="AW159" s="651"/>
      <c r="AX159" s="651"/>
    </row>
    <row r="160" spans="2:50" ht="24.05" customHeight="1">
      <c r="B160" s="1779">
        <v>1</v>
      </c>
      <c r="C160" s="1779">
        <v>1</v>
      </c>
      <c r="D160" s="1976" t="s">
        <v>663</v>
      </c>
      <c r="E160" s="1977"/>
      <c r="F160" s="1977"/>
      <c r="G160" s="1977"/>
      <c r="H160" s="1977"/>
      <c r="I160" s="1977"/>
      <c r="J160" s="1977"/>
      <c r="K160" s="1977"/>
      <c r="L160" s="1977"/>
      <c r="M160" s="1978"/>
      <c r="N160" s="1979" t="s">
        <v>664</v>
      </c>
      <c r="O160" s="1972"/>
      <c r="P160" s="1972"/>
      <c r="Q160" s="1972"/>
      <c r="R160" s="1972"/>
      <c r="S160" s="1972"/>
      <c r="T160" s="1972"/>
      <c r="U160" s="1972"/>
      <c r="V160" s="1972"/>
      <c r="W160" s="1972"/>
      <c r="X160" s="1972"/>
      <c r="Y160" s="1972"/>
      <c r="Z160" s="1972"/>
      <c r="AA160" s="1972"/>
      <c r="AB160" s="1972"/>
      <c r="AC160" s="1972"/>
      <c r="AD160" s="1972"/>
      <c r="AE160" s="1972"/>
      <c r="AF160" s="1972"/>
      <c r="AG160" s="1972"/>
      <c r="AH160" s="1972"/>
      <c r="AI160" s="1972"/>
      <c r="AJ160" s="1972"/>
      <c r="AK160" s="1972"/>
      <c r="AL160" s="1973">
        <v>407</v>
      </c>
      <c r="AM160" s="1974"/>
      <c r="AN160" s="1974"/>
      <c r="AO160" s="1974"/>
      <c r="AP160" s="1974"/>
      <c r="AQ160" s="1975"/>
      <c r="AR160" s="1106" t="s">
        <v>280</v>
      </c>
      <c r="AS160" s="1106"/>
      <c r="AT160" s="1106"/>
      <c r="AU160" s="1106"/>
      <c r="AV160" s="1106" t="s">
        <v>280</v>
      </c>
      <c r="AW160" s="1106"/>
      <c r="AX160" s="1106"/>
    </row>
    <row r="161" spans="2:50" ht="24.05" customHeight="1">
      <c r="B161" s="1779">
        <v>2</v>
      </c>
      <c r="C161" s="1779">
        <v>1</v>
      </c>
      <c r="D161" s="1976" t="s">
        <v>665</v>
      </c>
      <c r="E161" s="1977"/>
      <c r="F161" s="1977"/>
      <c r="G161" s="1977"/>
      <c r="H161" s="1977"/>
      <c r="I161" s="1977"/>
      <c r="J161" s="1977"/>
      <c r="K161" s="1977"/>
      <c r="L161" s="1977"/>
      <c r="M161" s="1978"/>
      <c r="N161" s="1972" t="s">
        <v>666</v>
      </c>
      <c r="O161" s="1972"/>
      <c r="P161" s="1972"/>
      <c r="Q161" s="1972"/>
      <c r="R161" s="1972"/>
      <c r="S161" s="1972"/>
      <c r="T161" s="1972"/>
      <c r="U161" s="1972"/>
      <c r="V161" s="1972"/>
      <c r="W161" s="1972"/>
      <c r="X161" s="1972"/>
      <c r="Y161" s="1972"/>
      <c r="Z161" s="1972"/>
      <c r="AA161" s="1972"/>
      <c r="AB161" s="1972"/>
      <c r="AC161" s="1972"/>
      <c r="AD161" s="1972"/>
      <c r="AE161" s="1972"/>
      <c r="AF161" s="1972"/>
      <c r="AG161" s="1972"/>
      <c r="AH161" s="1972"/>
      <c r="AI161" s="1972"/>
      <c r="AJ161" s="1972"/>
      <c r="AK161" s="1972"/>
      <c r="AL161" s="1973">
        <v>316</v>
      </c>
      <c r="AM161" s="1974"/>
      <c r="AN161" s="1974"/>
      <c r="AO161" s="1974"/>
      <c r="AP161" s="1974"/>
      <c r="AQ161" s="1975"/>
      <c r="AR161" s="1106" t="s">
        <v>280</v>
      </c>
      <c r="AS161" s="1106"/>
      <c r="AT161" s="1106"/>
      <c r="AU161" s="1106"/>
      <c r="AV161" s="1106" t="s">
        <v>280</v>
      </c>
      <c r="AW161" s="1106"/>
      <c r="AX161" s="1106"/>
    </row>
    <row r="162" spans="2:50" ht="24.05" customHeight="1">
      <c r="B162" s="1779">
        <v>3</v>
      </c>
      <c r="C162" s="1779">
        <v>1</v>
      </c>
      <c r="D162" s="1976" t="s">
        <v>667</v>
      </c>
      <c r="E162" s="1977"/>
      <c r="F162" s="1977"/>
      <c r="G162" s="1977"/>
      <c r="H162" s="1977"/>
      <c r="I162" s="1977"/>
      <c r="J162" s="1977"/>
      <c r="K162" s="1977"/>
      <c r="L162" s="1977"/>
      <c r="M162" s="1978"/>
      <c r="N162" s="1972" t="s">
        <v>666</v>
      </c>
      <c r="O162" s="1972"/>
      <c r="P162" s="1972"/>
      <c r="Q162" s="1972"/>
      <c r="R162" s="1972"/>
      <c r="S162" s="1972"/>
      <c r="T162" s="1972"/>
      <c r="U162" s="1972"/>
      <c r="V162" s="1972"/>
      <c r="W162" s="1972"/>
      <c r="X162" s="1972"/>
      <c r="Y162" s="1972"/>
      <c r="Z162" s="1972"/>
      <c r="AA162" s="1972"/>
      <c r="AB162" s="1972"/>
      <c r="AC162" s="1972"/>
      <c r="AD162" s="1972"/>
      <c r="AE162" s="1972"/>
      <c r="AF162" s="1972"/>
      <c r="AG162" s="1972"/>
      <c r="AH162" s="1972"/>
      <c r="AI162" s="1972"/>
      <c r="AJ162" s="1972"/>
      <c r="AK162" s="1972"/>
      <c r="AL162" s="1973">
        <v>297</v>
      </c>
      <c r="AM162" s="1974"/>
      <c r="AN162" s="1974"/>
      <c r="AO162" s="1974"/>
      <c r="AP162" s="1974"/>
      <c r="AQ162" s="1975"/>
      <c r="AR162" s="1106" t="s">
        <v>280</v>
      </c>
      <c r="AS162" s="1106"/>
      <c r="AT162" s="1106"/>
      <c r="AU162" s="1106"/>
      <c r="AV162" s="1106" t="s">
        <v>280</v>
      </c>
      <c r="AW162" s="1106"/>
      <c r="AX162" s="1106"/>
    </row>
    <row r="163" spans="2:50" ht="24.05" customHeight="1">
      <c r="B163" s="1779">
        <v>4</v>
      </c>
      <c r="C163" s="1779">
        <v>1</v>
      </c>
      <c r="D163" s="1976" t="s">
        <v>668</v>
      </c>
      <c r="E163" s="1977"/>
      <c r="F163" s="1977"/>
      <c r="G163" s="1977"/>
      <c r="H163" s="1977"/>
      <c r="I163" s="1977"/>
      <c r="J163" s="1977"/>
      <c r="K163" s="1977"/>
      <c r="L163" s="1977"/>
      <c r="M163" s="1978"/>
      <c r="N163" s="1972" t="s">
        <v>666</v>
      </c>
      <c r="O163" s="1972"/>
      <c r="P163" s="1972"/>
      <c r="Q163" s="1972"/>
      <c r="R163" s="1972"/>
      <c r="S163" s="1972"/>
      <c r="T163" s="1972"/>
      <c r="U163" s="1972"/>
      <c r="V163" s="1972"/>
      <c r="W163" s="1972"/>
      <c r="X163" s="1972"/>
      <c r="Y163" s="1972"/>
      <c r="Z163" s="1972"/>
      <c r="AA163" s="1972"/>
      <c r="AB163" s="1972"/>
      <c r="AC163" s="1972"/>
      <c r="AD163" s="1972"/>
      <c r="AE163" s="1972"/>
      <c r="AF163" s="1972"/>
      <c r="AG163" s="1972"/>
      <c r="AH163" s="1972"/>
      <c r="AI163" s="1972"/>
      <c r="AJ163" s="1972"/>
      <c r="AK163" s="1972"/>
      <c r="AL163" s="1973">
        <v>247</v>
      </c>
      <c r="AM163" s="1974"/>
      <c r="AN163" s="1974"/>
      <c r="AO163" s="1974"/>
      <c r="AP163" s="1974"/>
      <c r="AQ163" s="1975"/>
      <c r="AR163" s="1106" t="s">
        <v>280</v>
      </c>
      <c r="AS163" s="1106"/>
      <c r="AT163" s="1106"/>
      <c r="AU163" s="1106"/>
      <c r="AV163" s="1106" t="s">
        <v>280</v>
      </c>
      <c r="AW163" s="1106"/>
      <c r="AX163" s="1106"/>
    </row>
    <row r="164" spans="2:50" ht="24.05" customHeight="1">
      <c r="B164" s="1779">
        <v>5</v>
      </c>
      <c r="C164" s="1779">
        <v>1</v>
      </c>
      <c r="D164" s="1976" t="s">
        <v>669</v>
      </c>
      <c r="E164" s="1977"/>
      <c r="F164" s="1977"/>
      <c r="G164" s="1977"/>
      <c r="H164" s="1977"/>
      <c r="I164" s="1977"/>
      <c r="J164" s="1977"/>
      <c r="K164" s="1977"/>
      <c r="L164" s="1977"/>
      <c r="M164" s="1978"/>
      <c r="N164" s="1972" t="s">
        <v>666</v>
      </c>
      <c r="O164" s="1972"/>
      <c r="P164" s="1972"/>
      <c r="Q164" s="1972"/>
      <c r="R164" s="1972"/>
      <c r="S164" s="1972"/>
      <c r="T164" s="1972"/>
      <c r="U164" s="1972"/>
      <c r="V164" s="1972"/>
      <c r="W164" s="1972"/>
      <c r="X164" s="1972"/>
      <c r="Y164" s="1972"/>
      <c r="Z164" s="1972"/>
      <c r="AA164" s="1972"/>
      <c r="AB164" s="1972"/>
      <c r="AC164" s="1972"/>
      <c r="AD164" s="1972"/>
      <c r="AE164" s="1972"/>
      <c r="AF164" s="1972"/>
      <c r="AG164" s="1972"/>
      <c r="AH164" s="1972"/>
      <c r="AI164" s="1972"/>
      <c r="AJ164" s="1972"/>
      <c r="AK164" s="1972"/>
      <c r="AL164" s="1973">
        <v>212</v>
      </c>
      <c r="AM164" s="1974"/>
      <c r="AN164" s="1974"/>
      <c r="AO164" s="1974"/>
      <c r="AP164" s="1974"/>
      <c r="AQ164" s="1975"/>
      <c r="AR164" s="1106" t="s">
        <v>280</v>
      </c>
      <c r="AS164" s="1106"/>
      <c r="AT164" s="1106"/>
      <c r="AU164" s="1106"/>
      <c r="AV164" s="1106" t="s">
        <v>280</v>
      </c>
      <c r="AW164" s="1106"/>
      <c r="AX164" s="1106"/>
    </row>
    <row r="165" spans="2:50" ht="24.05" customHeight="1">
      <c r="B165" s="1779">
        <v>6</v>
      </c>
      <c r="C165" s="1779">
        <v>1</v>
      </c>
      <c r="D165" s="1976" t="s">
        <v>670</v>
      </c>
      <c r="E165" s="1977"/>
      <c r="F165" s="1977"/>
      <c r="G165" s="1977"/>
      <c r="H165" s="1977"/>
      <c r="I165" s="1977"/>
      <c r="J165" s="1977"/>
      <c r="K165" s="1977"/>
      <c r="L165" s="1977"/>
      <c r="M165" s="1978"/>
      <c r="N165" s="1972" t="s">
        <v>666</v>
      </c>
      <c r="O165" s="1972"/>
      <c r="P165" s="1972"/>
      <c r="Q165" s="1972"/>
      <c r="R165" s="1972"/>
      <c r="S165" s="1972"/>
      <c r="T165" s="1972"/>
      <c r="U165" s="1972"/>
      <c r="V165" s="1972"/>
      <c r="W165" s="1972"/>
      <c r="X165" s="1972"/>
      <c r="Y165" s="1972"/>
      <c r="Z165" s="1972"/>
      <c r="AA165" s="1972"/>
      <c r="AB165" s="1972"/>
      <c r="AC165" s="1972"/>
      <c r="AD165" s="1972"/>
      <c r="AE165" s="1972"/>
      <c r="AF165" s="1972"/>
      <c r="AG165" s="1972"/>
      <c r="AH165" s="1972"/>
      <c r="AI165" s="1972"/>
      <c r="AJ165" s="1972"/>
      <c r="AK165" s="1972"/>
      <c r="AL165" s="1973">
        <v>190</v>
      </c>
      <c r="AM165" s="1974"/>
      <c r="AN165" s="1974"/>
      <c r="AO165" s="1974"/>
      <c r="AP165" s="1974"/>
      <c r="AQ165" s="1975"/>
      <c r="AR165" s="1106" t="s">
        <v>280</v>
      </c>
      <c r="AS165" s="1106"/>
      <c r="AT165" s="1106"/>
      <c r="AU165" s="1106"/>
      <c r="AV165" s="1106" t="s">
        <v>280</v>
      </c>
      <c r="AW165" s="1106"/>
      <c r="AX165" s="1106"/>
    </row>
    <row r="166" spans="2:50" ht="24.05" customHeight="1">
      <c r="B166" s="1779">
        <v>7</v>
      </c>
      <c r="C166" s="1779">
        <v>1</v>
      </c>
      <c r="D166" s="1976" t="s">
        <v>671</v>
      </c>
      <c r="E166" s="1977"/>
      <c r="F166" s="1977"/>
      <c r="G166" s="1977"/>
      <c r="H166" s="1977"/>
      <c r="I166" s="1977"/>
      <c r="J166" s="1977"/>
      <c r="K166" s="1977"/>
      <c r="L166" s="1977"/>
      <c r="M166" s="1978"/>
      <c r="N166" s="1972" t="s">
        <v>666</v>
      </c>
      <c r="O166" s="1972"/>
      <c r="P166" s="1972"/>
      <c r="Q166" s="1972"/>
      <c r="R166" s="1972"/>
      <c r="S166" s="1972"/>
      <c r="T166" s="1972"/>
      <c r="U166" s="1972"/>
      <c r="V166" s="1972"/>
      <c r="W166" s="1972"/>
      <c r="X166" s="1972"/>
      <c r="Y166" s="1972"/>
      <c r="Z166" s="1972"/>
      <c r="AA166" s="1972"/>
      <c r="AB166" s="1972"/>
      <c r="AC166" s="1972"/>
      <c r="AD166" s="1972"/>
      <c r="AE166" s="1972"/>
      <c r="AF166" s="1972"/>
      <c r="AG166" s="1972"/>
      <c r="AH166" s="1972"/>
      <c r="AI166" s="1972"/>
      <c r="AJ166" s="1972"/>
      <c r="AK166" s="1972"/>
      <c r="AL166" s="1973">
        <v>190</v>
      </c>
      <c r="AM166" s="1974"/>
      <c r="AN166" s="1974"/>
      <c r="AO166" s="1974"/>
      <c r="AP166" s="1974"/>
      <c r="AQ166" s="1975"/>
      <c r="AR166" s="1106" t="s">
        <v>280</v>
      </c>
      <c r="AS166" s="1106"/>
      <c r="AT166" s="1106"/>
      <c r="AU166" s="1106"/>
      <c r="AV166" s="1106" t="s">
        <v>280</v>
      </c>
      <c r="AW166" s="1106"/>
      <c r="AX166" s="1106"/>
    </row>
    <row r="167" spans="2:50" ht="24.05" customHeight="1">
      <c r="B167" s="1779">
        <v>8</v>
      </c>
      <c r="C167" s="1779">
        <v>1</v>
      </c>
      <c r="D167" s="1976" t="s">
        <v>672</v>
      </c>
      <c r="E167" s="1977"/>
      <c r="F167" s="1977"/>
      <c r="G167" s="1977"/>
      <c r="H167" s="1977"/>
      <c r="I167" s="1977"/>
      <c r="J167" s="1977"/>
      <c r="K167" s="1977"/>
      <c r="L167" s="1977"/>
      <c r="M167" s="1978"/>
      <c r="N167" s="1972" t="s">
        <v>666</v>
      </c>
      <c r="O167" s="1972"/>
      <c r="P167" s="1972"/>
      <c r="Q167" s="1972"/>
      <c r="R167" s="1972"/>
      <c r="S167" s="1972"/>
      <c r="T167" s="1972"/>
      <c r="U167" s="1972"/>
      <c r="V167" s="1972"/>
      <c r="W167" s="1972"/>
      <c r="X167" s="1972"/>
      <c r="Y167" s="1972"/>
      <c r="Z167" s="1972"/>
      <c r="AA167" s="1972"/>
      <c r="AB167" s="1972"/>
      <c r="AC167" s="1972"/>
      <c r="AD167" s="1972"/>
      <c r="AE167" s="1972"/>
      <c r="AF167" s="1972"/>
      <c r="AG167" s="1972"/>
      <c r="AH167" s="1972"/>
      <c r="AI167" s="1972"/>
      <c r="AJ167" s="1972"/>
      <c r="AK167" s="1972"/>
      <c r="AL167" s="1973">
        <v>188</v>
      </c>
      <c r="AM167" s="1974"/>
      <c r="AN167" s="1974"/>
      <c r="AO167" s="1974"/>
      <c r="AP167" s="1974"/>
      <c r="AQ167" s="1975"/>
      <c r="AR167" s="1106" t="s">
        <v>280</v>
      </c>
      <c r="AS167" s="1106"/>
      <c r="AT167" s="1106"/>
      <c r="AU167" s="1106"/>
      <c r="AV167" s="1106" t="s">
        <v>280</v>
      </c>
      <c r="AW167" s="1106"/>
      <c r="AX167" s="1106"/>
    </row>
    <row r="168" spans="2:50" ht="24.05" customHeight="1">
      <c r="B168" s="1779">
        <v>9</v>
      </c>
      <c r="C168" s="1779">
        <v>1</v>
      </c>
      <c r="D168" s="1976" t="s">
        <v>673</v>
      </c>
      <c r="E168" s="1977"/>
      <c r="F168" s="1977"/>
      <c r="G168" s="1977"/>
      <c r="H168" s="1977"/>
      <c r="I168" s="1977"/>
      <c r="J168" s="1977"/>
      <c r="K168" s="1977"/>
      <c r="L168" s="1977"/>
      <c r="M168" s="1978"/>
      <c r="N168" s="1972" t="s">
        <v>666</v>
      </c>
      <c r="O168" s="1972"/>
      <c r="P168" s="1972"/>
      <c r="Q168" s="1972"/>
      <c r="R168" s="1972"/>
      <c r="S168" s="1972"/>
      <c r="T168" s="1972"/>
      <c r="U168" s="1972"/>
      <c r="V168" s="1972"/>
      <c r="W168" s="1972"/>
      <c r="X168" s="1972"/>
      <c r="Y168" s="1972"/>
      <c r="Z168" s="1972"/>
      <c r="AA168" s="1972"/>
      <c r="AB168" s="1972"/>
      <c r="AC168" s="1972"/>
      <c r="AD168" s="1972"/>
      <c r="AE168" s="1972"/>
      <c r="AF168" s="1972"/>
      <c r="AG168" s="1972"/>
      <c r="AH168" s="1972"/>
      <c r="AI168" s="1972"/>
      <c r="AJ168" s="1972"/>
      <c r="AK168" s="1972"/>
      <c r="AL168" s="1980">
        <v>180</v>
      </c>
      <c r="AM168" s="1981"/>
      <c r="AN168" s="1981"/>
      <c r="AO168" s="1981"/>
      <c r="AP168" s="1981"/>
      <c r="AQ168" s="1982"/>
      <c r="AR168" s="1594" t="s">
        <v>280</v>
      </c>
      <c r="AS168" s="1594"/>
      <c r="AT168" s="1594"/>
      <c r="AU168" s="1594"/>
      <c r="AV168" s="1594" t="s">
        <v>280</v>
      </c>
      <c r="AW168" s="1594"/>
      <c r="AX168" s="1594"/>
    </row>
    <row r="169" spans="2:50" ht="24.05" customHeight="1">
      <c r="B169" s="1779">
        <v>10</v>
      </c>
      <c r="C169" s="1779">
        <v>1</v>
      </c>
      <c r="D169" s="1976" t="s">
        <v>674</v>
      </c>
      <c r="E169" s="1977"/>
      <c r="F169" s="1977"/>
      <c r="G169" s="1977"/>
      <c r="H169" s="1977"/>
      <c r="I169" s="1977"/>
      <c r="J169" s="1977"/>
      <c r="K169" s="1977"/>
      <c r="L169" s="1977"/>
      <c r="M169" s="1978"/>
      <c r="N169" s="1972" t="s">
        <v>666</v>
      </c>
      <c r="O169" s="1972"/>
      <c r="P169" s="1972"/>
      <c r="Q169" s="1972"/>
      <c r="R169" s="1972"/>
      <c r="S169" s="1972"/>
      <c r="T169" s="1972"/>
      <c r="U169" s="1972"/>
      <c r="V169" s="1972"/>
      <c r="W169" s="1972"/>
      <c r="X169" s="1972"/>
      <c r="Y169" s="1972"/>
      <c r="Z169" s="1972"/>
      <c r="AA169" s="1972"/>
      <c r="AB169" s="1972"/>
      <c r="AC169" s="1972"/>
      <c r="AD169" s="1972"/>
      <c r="AE169" s="1972"/>
      <c r="AF169" s="1972"/>
      <c r="AG169" s="1972"/>
      <c r="AH169" s="1972"/>
      <c r="AI169" s="1972"/>
      <c r="AJ169" s="1972"/>
      <c r="AK169" s="1972"/>
      <c r="AL169" s="1980">
        <v>154</v>
      </c>
      <c r="AM169" s="1981"/>
      <c r="AN169" s="1981"/>
      <c r="AO169" s="1981"/>
      <c r="AP169" s="1981"/>
      <c r="AQ169" s="1982"/>
      <c r="AR169" s="1594" t="s">
        <v>280</v>
      </c>
      <c r="AS169" s="1594"/>
      <c r="AT169" s="1594"/>
      <c r="AU169" s="1594"/>
      <c r="AV169" s="1594" t="s">
        <v>280</v>
      </c>
      <c r="AW169" s="1594"/>
      <c r="AX169" s="1594"/>
    </row>
  </sheetData>
  <mergeCells count="678">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6:C156"/>
    <mergeCell ref="D156:M156"/>
    <mergeCell ref="N156:AK156"/>
    <mergeCell ref="AL156:AQ156"/>
    <mergeCell ref="AR156:AU156"/>
    <mergeCell ref="AV156:AX156"/>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AL133:AR133"/>
    <mergeCell ref="AS133:AW133"/>
    <mergeCell ref="B135:C135"/>
    <mergeCell ref="D135:M135"/>
    <mergeCell ref="N135:AK135"/>
    <mergeCell ref="AL135:AQ135"/>
    <mergeCell ref="AR135:AU135"/>
    <mergeCell ref="AV135:AX135"/>
    <mergeCell ref="Z132:AF132"/>
    <mergeCell ref="AG132:AK132"/>
    <mergeCell ref="AL132:AR132"/>
    <mergeCell ref="AS132:AW132"/>
    <mergeCell ref="B133:H133"/>
    <mergeCell ref="I133:M133"/>
    <mergeCell ref="N133:T133"/>
    <mergeCell ref="U133:Y133"/>
    <mergeCell ref="Z133:AF133"/>
    <mergeCell ref="AG133:AK133"/>
    <mergeCell ref="B131:H131"/>
    <mergeCell ref="I131:Y131"/>
    <mergeCell ref="B132:H132"/>
    <mergeCell ref="I132:M132"/>
    <mergeCell ref="N132:T132"/>
    <mergeCell ref="U132:Y132"/>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B125:C125"/>
    <mergeCell ref="D125:M125"/>
    <mergeCell ref="N125:AK125"/>
    <mergeCell ref="AL125:AQ125"/>
    <mergeCell ref="AR125:AU125"/>
    <mergeCell ref="AV125:AX125"/>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0:AC110"/>
    <mergeCell ref="AD110:AY110"/>
    <mergeCell ref="H111:L111"/>
    <mergeCell ref="M111:Y111"/>
    <mergeCell ref="Z111:AC111"/>
    <mergeCell ref="AD111:AH111"/>
    <mergeCell ref="AI111:AU111"/>
    <mergeCell ref="AV111:AY111"/>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99:AC99"/>
    <mergeCell ref="AD99:AY99"/>
    <mergeCell ref="H100:L100"/>
    <mergeCell ref="M100:Y100"/>
    <mergeCell ref="Z100:AC100"/>
    <mergeCell ref="AD100:AH100"/>
    <mergeCell ref="AI100:AU100"/>
    <mergeCell ref="AV100:AY100"/>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AV92:AY92"/>
    <mergeCell ref="H93:L93"/>
    <mergeCell ref="M93:Y93"/>
    <mergeCell ref="Z93:AC93"/>
    <mergeCell ref="AD93:AH93"/>
    <mergeCell ref="AI93:AU93"/>
    <mergeCell ref="AV93:AY93"/>
    <mergeCell ref="H91:L92"/>
    <mergeCell ref="M91:Y91"/>
    <mergeCell ref="Z91:AC91"/>
    <mergeCell ref="AD91:AH91"/>
    <mergeCell ref="AI91:AU91"/>
    <mergeCell ref="AV91:AY91"/>
    <mergeCell ref="M92:Y92"/>
    <mergeCell ref="Z92:AC92"/>
    <mergeCell ref="AD92:AH92"/>
    <mergeCell ref="AI92:AU92"/>
    <mergeCell ref="H90:L90"/>
    <mergeCell ref="M90:Y90"/>
    <mergeCell ref="Z90:AC90"/>
    <mergeCell ref="AD90:AH90"/>
    <mergeCell ref="AI90:AU90"/>
    <mergeCell ref="AV90:AY90"/>
    <mergeCell ref="H88:AC88"/>
    <mergeCell ref="AD88:AY88"/>
    <mergeCell ref="H89:L89"/>
    <mergeCell ref="M89:Y89"/>
    <mergeCell ref="Z89:AC89"/>
    <mergeCell ref="AD89:AH89"/>
    <mergeCell ref="AI89:AU89"/>
    <mergeCell ref="AV89:AY89"/>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AI78:AU78"/>
    <mergeCell ref="AV78:AY78"/>
    <mergeCell ref="H79:L79"/>
    <mergeCell ref="M79:Y79"/>
    <mergeCell ref="Z79:AC79"/>
    <mergeCell ref="AD79:AH79"/>
    <mergeCell ref="AI79:AU79"/>
    <mergeCell ref="AV79:AY79"/>
    <mergeCell ref="M69:AA69"/>
    <mergeCell ref="AL69:AY69"/>
    <mergeCell ref="B72:G74"/>
    <mergeCell ref="B77:G120"/>
    <mergeCell ref="H77:AC77"/>
    <mergeCell ref="AD77:AY77"/>
    <mergeCell ref="H78:L78"/>
    <mergeCell ref="M78:Y78"/>
    <mergeCell ref="Z78:AC78"/>
    <mergeCell ref="AD78:AH78"/>
    <mergeCell ref="B64:AY64"/>
    <mergeCell ref="B65:F65"/>
    <mergeCell ref="G65:AY65"/>
    <mergeCell ref="B66:AY66"/>
    <mergeCell ref="B67:AY67"/>
    <mergeCell ref="B68:AY68"/>
    <mergeCell ref="D59:AY59"/>
    <mergeCell ref="D60:AY60"/>
    <mergeCell ref="D61:AY61"/>
    <mergeCell ref="B62:AY62"/>
    <mergeCell ref="B63:F63"/>
    <mergeCell ref="G63:AY63"/>
    <mergeCell ref="D56:G56"/>
    <mergeCell ref="H56:U56"/>
    <mergeCell ref="V56:AG56"/>
    <mergeCell ref="D57:G57"/>
    <mergeCell ref="H57:AG57"/>
    <mergeCell ref="B58:C58"/>
    <mergeCell ref="D58:AY58"/>
    <mergeCell ref="B52:C57"/>
    <mergeCell ref="D52:G52"/>
    <mergeCell ref="H52:AG52"/>
    <mergeCell ref="AH52:AY57"/>
    <mergeCell ref="D53:G53"/>
    <mergeCell ref="H53:AG53"/>
    <mergeCell ref="D54:G54"/>
    <mergeCell ref="H54:AG54"/>
    <mergeCell ref="D55:G55"/>
    <mergeCell ref="H55:AG55"/>
    <mergeCell ref="AH47:AY51"/>
    <mergeCell ref="D48:G48"/>
    <mergeCell ref="H48:AG48"/>
    <mergeCell ref="D49:G49"/>
    <mergeCell ref="H49:AG49"/>
    <mergeCell ref="D50:G50"/>
    <mergeCell ref="H50:AG50"/>
    <mergeCell ref="D51:G51"/>
    <mergeCell ref="H51:AG51"/>
    <mergeCell ref="H45:AG45"/>
    <mergeCell ref="D46:G46"/>
    <mergeCell ref="H46:AG46"/>
    <mergeCell ref="B47:C51"/>
    <mergeCell ref="D47:G47"/>
    <mergeCell ref="H47:AG47"/>
    <mergeCell ref="D41:AY41"/>
    <mergeCell ref="B42:AY42"/>
    <mergeCell ref="D43:G43"/>
    <mergeCell ref="H43:AG43"/>
    <mergeCell ref="AH43:AY43"/>
    <mergeCell ref="B44:C46"/>
    <mergeCell ref="D44:G44"/>
    <mergeCell ref="H44:AG44"/>
    <mergeCell ref="AH44:AY46"/>
    <mergeCell ref="D45:G45"/>
    <mergeCell ref="B36:C39"/>
    <mergeCell ref="D36:AY36"/>
    <mergeCell ref="D37:AY37"/>
    <mergeCell ref="D38:AY38"/>
    <mergeCell ref="D39:AY39"/>
    <mergeCell ref="D40:AY40"/>
    <mergeCell ref="D32:L32"/>
    <mergeCell ref="M32:R32"/>
    <mergeCell ref="S32:X32"/>
    <mergeCell ref="D33:L33"/>
    <mergeCell ref="M33:R33"/>
    <mergeCell ref="S33:X33"/>
    <mergeCell ref="M29:R29"/>
    <mergeCell ref="S29:X29"/>
    <mergeCell ref="D30:L30"/>
    <mergeCell ref="M30:R30"/>
    <mergeCell ref="S30:X30"/>
    <mergeCell ref="D31:L31"/>
    <mergeCell ref="M31:R31"/>
    <mergeCell ref="S31:X31"/>
    <mergeCell ref="B26:C33"/>
    <mergeCell ref="D26:L26"/>
    <mergeCell ref="M26:R26"/>
    <mergeCell ref="S26:X26"/>
    <mergeCell ref="Y26:AY26"/>
    <mergeCell ref="D27:L28"/>
    <mergeCell ref="M27:R28"/>
    <mergeCell ref="S27:X28"/>
    <mergeCell ref="Y27:AY33"/>
    <mergeCell ref="D29:L29"/>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4" max="16383" man="1"/>
    <brk id="70" max="16383" man="1"/>
    <brk id="75" max="16383" man="1"/>
    <brk id="121" max="16383" man="1"/>
  </rowBreaks>
  <colBreaks count="1" manualBreakCount="1">
    <brk id="5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3"/>
  <sheetViews>
    <sheetView topLeftCell="A148" zoomScale="75" zoomScaleNormal="75" zoomScaleSheetLayoutView="85" zoomScalePageLayoutView="70" workbookViewId="0">
      <selection activeCell="A221" sqref="A221:XFD233"/>
    </sheetView>
  </sheetViews>
  <sheetFormatPr defaultColWidth="9" defaultRowHeight="13.1"/>
  <cols>
    <col min="1" max="2" width="2.21875" style="502" customWidth="1"/>
    <col min="3" max="3" width="3.6640625" style="502" customWidth="1"/>
    <col min="4" max="6" width="2.21875" style="502" customWidth="1"/>
    <col min="7" max="7" width="1.6640625" style="502" customWidth="1"/>
    <col min="8" max="25" width="2.21875" style="502" customWidth="1"/>
    <col min="26" max="28" width="2.77734375" style="502" customWidth="1"/>
    <col min="29" max="34" width="2.21875" style="502" customWidth="1"/>
    <col min="35" max="35" width="2.6640625" style="502" customWidth="1"/>
    <col min="36" max="36" width="3.44140625" style="502" customWidth="1"/>
    <col min="37" max="46" width="2.6640625" style="502" customWidth="1"/>
    <col min="47" max="47" width="3.44140625" style="502" customWidth="1"/>
    <col min="48" max="58" width="2.21875" style="502" customWidth="1"/>
    <col min="59" max="16384" width="9" style="502"/>
  </cols>
  <sheetData>
    <row r="1" spans="2:51" ht="23.25" customHeight="1">
      <c r="AK1" s="505" t="s">
        <v>0</v>
      </c>
      <c r="AL1" s="505"/>
      <c r="AM1" s="505"/>
      <c r="AN1" s="505"/>
      <c r="AO1" s="505"/>
      <c r="AP1" s="505"/>
      <c r="AQ1" s="505"/>
      <c r="AR1" s="1983" t="s">
        <v>675</v>
      </c>
      <c r="AS1" s="1983"/>
      <c r="AT1" s="1983"/>
      <c r="AU1" s="1983"/>
      <c r="AV1" s="1983"/>
      <c r="AW1" s="1983"/>
      <c r="AX1" s="1983"/>
      <c r="AY1" s="1983"/>
    </row>
    <row r="2" spans="2:51" ht="21.8" customHeight="1" thickBot="1">
      <c r="AK2" s="507"/>
      <c r="AL2" s="507"/>
      <c r="AM2" s="507"/>
      <c r="AN2" s="507"/>
      <c r="AO2" s="507"/>
      <c r="AP2" s="507"/>
      <c r="AQ2" s="507"/>
      <c r="AR2" s="1984" t="s">
        <v>676</v>
      </c>
      <c r="AS2" s="1984"/>
      <c r="AT2" s="1984"/>
      <c r="AU2" s="1984"/>
      <c r="AV2" s="1984"/>
      <c r="AW2" s="1984"/>
      <c r="AX2" s="1984"/>
      <c r="AY2" s="1984"/>
    </row>
    <row r="3" spans="2:51" ht="19" thickBot="1">
      <c r="B3" s="509" t="s">
        <v>677</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1" ht="20.95" customHeight="1">
      <c r="B4" s="512" t="s">
        <v>4</v>
      </c>
      <c r="C4" s="513"/>
      <c r="D4" s="513"/>
      <c r="E4" s="513"/>
      <c r="F4" s="513"/>
      <c r="G4" s="513"/>
      <c r="H4" s="1133" t="s">
        <v>678</v>
      </c>
      <c r="I4" s="1134"/>
      <c r="J4" s="1134"/>
      <c r="K4" s="1134"/>
      <c r="L4" s="1134"/>
      <c r="M4" s="1134"/>
      <c r="N4" s="1134"/>
      <c r="O4" s="1134"/>
      <c r="P4" s="1134"/>
      <c r="Q4" s="1134"/>
      <c r="R4" s="1134"/>
      <c r="S4" s="1134"/>
      <c r="T4" s="1134"/>
      <c r="U4" s="1134"/>
      <c r="V4" s="1134"/>
      <c r="W4" s="1134"/>
      <c r="X4" s="1134"/>
      <c r="Y4" s="1134"/>
      <c r="Z4" s="517" t="s">
        <v>679</v>
      </c>
      <c r="AA4" s="518"/>
      <c r="AB4" s="518"/>
      <c r="AC4" s="518"/>
      <c r="AD4" s="518"/>
      <c r="AE4" s="519"/>
      <c r="AF4" s="1985" t="s">
        <v>680</v>
      </c>
      <c r="AG4" s="1986"/>
      <c r="AH4" s="1986"/>
      <c r="AI4" s="1986"/>
      <c r="AJ4" s="1986"/>
      <c r="AK4" s="1986"/>
      <c r="AL4" s="1986"/>
      <c r="AM4" s="1986"/>
      <c r="AN4" s="1986"/>
      <c r="AO4" s="1986"/>
      <c r="AP4" s="1986"/>
      <c r="AQ4" s="1987"/>
      <c r="AR4" s="523" t="s">
        <v>8</v>
      </c>
      <c r="AS4" s="518"/>
      <c r="AT4" s="518"/>
      <c r="AU4" s="518"/>
      <c r="AV4" s="518"/>
      <c r="AW4" s="518"/>
      <c r="AX4" s="518"/>
      <c r="AY4" s="524"/>
    </row>
    <row r="5" spans="2:51" ht="55.5" customHeight="1">
      <c r="B5" s="525" t="s">
        <v>9</v>
      </c>
      <c r="C5" s="526"/>
      <c r="D5" s="526"/>
      <c r="E5" s="526"/>
      <c r="F5" s="526"/>
      <c r="G5" s="527"/>
      <c r="H5" s="1988" t="s">
        <v>681</v>
      </c>
      <c r="I5" s="1989"/>
      <c r="J5" s="1989"/>
      <c r="K5" s="1989"/>
      <c r="L5" s="1989"/>
      <c r="M5" s="1989"/>
      <c r="N5" s="1989"/>
      <c r="O5" s="1989"/>
      <c r="P5" s="1989"/>
      <c r="Q5" s="1989"/>
      <c r="R5" s="1989"/>
      <c r="S5" s="1989"/>
      <c r="T5" s="1989"/>
      <c r="U5" s="1989"/>
      <c r="V5" s="1989"/>
      <c r="W5" s="1235"/>
      <c r="X5" s="1235"/>
      <c r="Y5" s="1235"/>
      <c r="Z5" s="531" t="s">
        <v>11</v>
      </c>
      <c r="AA5" s="532"/>
      <c r="AB5" s="532"/>
      <c r="AC5" s="532"/>
      <c r="AD5" s="532"/>
      <c r="AE5" s="533"/>
      <c r="AF5" s="1990"/>
      <c r="AG5" s="1991"/>
      <c r="AH5" s="1991"/>
      <c r="AI5" s="1991"/>
      <c r="AJ5" s="1991"/>
      <c r="AK5" s="1991"/>
      <c r="AL5" s="1991"/>
      <c r="AM5" s="1991"/>
      <c r="AN5" s="1991"/>
      <c r="AO5" s="1991"/>
      <c r="AP5" s="1991"/>
      <c r="AQ5" s="1992"/>
      <c r="AR5" s="1993" t="s">
        <v>682</v>
      </c>
      <c r="AS5" s="1994"/>
      <c r="AT5" s="1994"/>
      <c r="AU5" s="1994"/>
      <c r="AV5" s="1994"/>
      <c r="AW5" s="1994"/>
      <c r="AX5" s="1994"/>
      <c r="AY5" s="1995"/>
    </row>
    <row r="6" spans="2:51" ht="30.8" customHeight="1">
      <c r="B6" s="540" t="s">
        <v>13</v>
      </c>
      <c r="C6" s="541"/>
      <c r="D6" s="541"/>
      <c r="E6" s="541"/>
      <c r="F6" s="541"/>
      <c r="G6" s="541"/>
      <c r="H6" s="1996" t="s">
        <v>683</v>
      </c>
      <c r="I6" s="1235"/>
      <c r="J6" s="1235"/>
      <c r="K6" s="1235"/>
      <c r="L6" s="1235"/>
      <c r="M6" s="1235"/>
      <c r="N6" s="1235"/>
      <c r="O6" s="1235"/>
      <c r="P6" s="1235"/>
      <c r="Q6" s="1235"/>
      <c r="R6" s="1235"/>
      <c r="S6" s="1235"/>
      <c r="T6" s="1235"/>
      <c r="U6" s="1235"/>
      <c r="V6" s="1235"/>
      <c r="W6" s="1235"/>
      <c r="X6" s="1235"/>
      <c r="Y6" s="1235"/>
      <c r="Z6" s="543" t="s">
        <v>15</v>
      </c>
      <c r="AA6" s="544"/>
      <c r="AB6" s="544"/>
      <c r="AC6" s="544"/>
      <c r="AD6" s="544"/>
      <c r="AE6" s="545"/>
      <c r="AF6" s="546" t="s">
        <v>684</v>
      </c>
      <c r="AG6" s="546"/>
      <c r="AH6" s="546"/>
      <c r="AI6" s="546"/>
      <c r="AJ6" s="546"/>
      <c r="AK6" s="546"/>
      <c r="AL6" s="546"/>
      <c r="AM6" s="546"/>
      <c r="AN6" s="546"/>
      <c r="AO6" s="546"/>
      <c r="AP6" s="546"/>
      <c r="AQ6" s="546"/>
      <c r="AR6" s="530"/>
      <c r="AS6" s="530"/>
      <c r="AT6" s="530"/>
      <c r="AU6" s="530"/>
      <c r="AV6" s="530"/>
      <c r="AW6" s="530"/>
      <c r="AX6" s="530"/>
      <c r="AY6" s="547"/>
    </row>
    <row r="7" spans="2:51" ht="18" customHeight="1">
      <c r="B7" s="548" t="s">
        <v>193</v>
      </c>
      <c r="C7" s="549"/>
      <c r="D7" s="549"/>
      <c r="E7" s="549"/>
      <c r="F7" s="549"/>
      <c r="G7" s="549"/>
      <c r="H7" s="1550" t="s">
        <v>685</v>
      </c>
      <c r="I7" s="1551"/>
      <c r="J7" s="1551"/>
      <c r="K7" s="1551"/>
      <c r="L7" s="1551"/>
      <c r="M7" s="1551"/>
      <c r="N7" s="1551"/>
      <c r="O7" s="1551"/>
      <c r="P7" s="1551"/>
      <c r="Q7" s="1551"/>
      <c r="R7" s="1551"/>
      <c r="S7" s="1551"/>
      <c r="T7" s="1551"/>
      <c r="U7" s="1551"/>
      <c r="V7" s="1551"/>
      <c r="W7" s="552"/>
      <c r="X7" s="552"/>
      <c r="Y7" s="552"/>
      <c r="Z7" s="553" t="s">
        <v>686</v>
      </c>
      <c r="AA7" s="530"/>
      <c r="AB7" s="530"/>
      <c r="AC7" s="530"/>
      <c r="AD7" s="530"/>
      <c r="AE7" s="554"/>
      <c r="AF7" s="1554" t="s">
        <v>685</v>
      </c>
      <c r="AG7" s="1150"/>
      <c r="AH7" s="1150"/>
      <c r="AI7" s="1150"/>
      <c r="AJ7" s="1150"/>
      <c r="AK7" s="1150"/>
      <c r="AL7" s="1150"/>
      <c r="AM7" s="1150"/>
      <c r="AN7" s="1150"/>
      <c r="AO7" s="1150"/>
      <c r="AP7" s="1150"/>
      <c r="AQ7" s="1150"/>
      <c r="AR7" s="1150"/>
      <c r="AS7" s="1150"/>
      <c r="AT7" s="1150"/>
      <c r="AU7" s="1150"/>
      <c r="AV7" s="1150"/>
      <c r="AW7" s="1150"/>
      <c r="AX7" s="1150"/>
      <c r="AY7" s="1151"/>
    </row>
    <row r="8" spans="2:51" ht="24.05" customHeight="1">
      <c r="B8" s="558"/>
      <c r="C8" s="559"/>
      <c r="D8" s="559"/>
      <c r="E8" s="559"/>
      <c r="F8" s="559"/>
      <c r="G8" s="559"/>
      <c r="H8" s="1557"/>
      <c r="I8" s="1558"/>
      <c r="J8" s="1558"/>
      <c r="K8" s="1558"/>
      <c r="L8" s="1558"/>
      <c r="M8" s="1558"/>
      <c r="N8" s="1558"/>
      <c r="O8" s="1558"/>
      <c r="P8" s="1558"/>
      <c r="Q8" s="1558"/>
      <c r="R8" s="1558"/>
      <c r="S8" s="1558"/>
      <c r="T8" s="1558"/>
      <c r="U8" s="1558"/>
      <c r="V8" s="1558"/>
      <c r="W8" s="562"/>
      <c r="X8" s="562"/>
      <c r="Y8" s="562"/>
      <c r="Z8" s="563"/>
      <c r="AA8" s="530"/>
      <c r="AB8" s="530"/>
      <c r="AC8" s="530"/>
      <c r="AD8" s="530"/>
      <c r="AE8" s="554"/>
      <c r="AF8" s="1155"/>
      <c r="AG8" s="1155"/>
      <c r="AH8" s="1155"/>
      <c r="AI8" s="1155"/>
      <c r="AJ8" s="1155"/>
      <c r="AK8" s="1155"/>
      <c r="AL8" s="1155"/>
      <c r="AM8" s="1155"/>
      <c r="AN8" s="1155"/>
      <c r="AO8" s="1155"/>
      <c r="AP8" s="1155"/>
      <c r="AQ8" s="1155"/>
      <c r="AR8" s="1155"/>
      <c r="AS8" s="1155"/>
      <c r="AT8" s="1155"/>
      <c r="AU8" s="1155"/>
      <c r="AV8" s="1155"/>
      <c r="AW8" s="1155"/>
      <c r="AX8" s="1155"/>
      <c r="AY8" s="1156"/>
    </row>
    <row r="9" spans="2:51" ht="86.4" customHeight="1">
      <c r="B9" s="567" t="s">
        <v>687</v>
      </c>
      <c r="C9" s="568"/>
      <c r="D9" s="568"/>
      <c r="E9" s="568"/>
      <c r="F9" s="568"/>
      <c r="G9" s="568"/>
      <c r="H9" s="1997" t="s">
        <v>688</v>
      </c>
      <c r="I9" s="1998"/>
      <c r="J9" s="1998"/>
      <c r="K9" s="1998"/>
      <c r="L9" s="1998"/>
      <c r="M9" s="1998"/>
      <c r="N9" s="1998"/>
      <c r="O9" s="1998"/>
      <c r="P9" s="1998"/>
      <c r="Q9" s="1998"/>
      <c r="R9" s="1998"/>
      <c r="S9" s="1998"/>
      <c r="T9" s="1998"/>
      <c r="U9" s="1998"/>
      <c r="V9" s="1998"/>
      <c r="W9" s="1998"/>
      <c r="X9" s="1998"/>
      <c r="Y9" s="1998"/>
      <c r="Z9" s="1998"/>
      <c r="AA9" s="1998"/>
      <c r="AB9" s="1998"/>
      <c r="AC9" s="1998"/>
      <c r="AD9" s="1998"/>
      <c r="AE9" s="1998"/>
      <c r="AF9" s="1998"/>
      <c r="AG9" s="1998"/>
      <c r="AH9" s="1998"/>
      <c r="AI9" s="1998"/>
      <c r="AJ9" s="1998"/>
      <c r="AK9" s="1998"/>
      <c r="AL9" s="1998"/>
      <c r="AM9" s="1998"/>
      <c r="AN9" s="1998"/>
      <c r="AO9" s="1998"/>
      <c r="AP9" s="1998"/>
      <c r="AQ9" s="1998"/>
      <c r="AR9" s="1998"/>
      <c r="AS9" s="1998"/>
      <c r="AT9" s="1998"/>
      <c r="AU9" s="1998"/>
      <c r="AV9" s="1998"/>
      <c r="AW9" s="1998"/>
      <c r="AX9" s="1998"/>
      <c r="AY9" s="1999"/>
    </row>
    <row r="10" spans="2:51" ht="110.65" customHeight="1">
      <c r="B10" s="567" t="s">
        <v>198</v>
      </c>
      <c r="C10" s="568"/>
      <c r="D10" s="568"/>
      <c r="E10" s="568"/>
      <c r="F10" s="568"/>
      <c r="G10" s="568"/>
      <c r="H10" s="1562" t="s">
        <v>689</v>
      </c>
      <c r="I10" s="1563"/>
      <c r="J10" s="1563"/>
      <c r="K10" s="1563"/>
      <c r="L10" s="1563"/>
      <c r="M10" s="1563"/>
      <c r="N10" s="1563"/>
      <c r="O10" s="1563"/>
      <c r="P10" s="1563"/>
      <c r="Q10" s="1563"/>
      <c r="R10" s="1563"/>
      <c r="S10" s="1563"/>
      <c r="T10" s="1563"/>
      <c r="U10" s="1563"/>
      <c r="V10" s="1563"/>
      <c r="W10" s="1563"/>
      <c r="X10" s="1563"/>
      <c r="Y10" s="1563"/>
      <c r="Z10" s="1563"/>
      <c r="AA10" s="1563"/>
      <c r="AB10" s="1563"/>
      <c r="AC10" s="1563"/>
      <c r="AD10" s="1563"/>
      <c r="AE10" s="1563"/>
      <c r="AF10" s="1563"/>
      <c r="AG10" s="1563"/>
      <c r="AH10" s="1563"/>
      <c r="AI10" s="1563"/>
      <c r="AJ10" s="1563"/>
      <c r="AK10" s="1563"/>
      <c r="AL10" s="1563"/>
      <c r="AM10" s="1563"/>
      <c r="AN10" s="1563"/>
      <c r="AO10" s="1563"/>
      <c r="AP10" s="1563"/>
      <c r="AQ10" s="1563"/>
      <c r="AR10" s="1563"/>
      <c r="AS10" s="1563"/>
      <c r="AT10" s="1563"/>
      <c r="AU10" s="1563"/>
      <c r="AV10" s="1563"/>
      <c r="AW10" s="1563"/>
      <c r="AX10" s="1563"/>
      <c r="AY10" s="1564"/>
    </row>
    <row r="11" spans="2:51" ht="29.3" customHeight="1">
      <c r="B11" s="567" t="s">
        <v>25</v>
      </c>
      <c r="C11" s="568"/>
      <c r="D11" s="568"/>
      <c r="E11" s="568"/>
      <c r="F11" s="568"/>
      <c r="G11" s="572"/>
      <c r="H11" s="573" t="s">
        <v>690</v>
      </c>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5"/>
    </row>
    <row r="12" spans="2:51" ht="20.95" customHeight="1">
      <c r="B12" s="576" t="s">
        <v>691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1160" t="s">
        <v>685</v>
      </c>
      <c r="R13" s="1160"/>
      <c r="S13" s="1160"/>
      <c r="T13" s="1160"/>
      <c r="U13" s="1160"/>
      <c r="V13" s="1160"/>
      <c r="W13" s="1160"/>
      <c r="X13" s="1160" t="s">
        <v>685</v>
      </c>
      <c r="Y13" s="1160"/>
      <c r="Z13" s="1160"/>
      <c r="AA13" s="1160"/>
      <c r="AB13" s="1160"/>
      <c r="AC13" s="1160"/>
      <c r="AD13" s="1160"/>
      <c r="AE13" s="2000" t="s">
        <v>692</v>
      </c>
      <c r="AF13" s="2000"/>
      <c r="AG13" s="2000"/>
      <c r="AH13" s="2000"/>
      <c r="AI13" s="2000"/>
      <c r="AJ13" s="2000"/>
      <c r="AK13" s="2000"/>
      <c r="AL13" s="2001" t="s">
        <v>693</v>
      </c>
      <c r="AM13" s="2001"/>
      <c r="AN13" s="2001"/>
      <c r="AO13" s="2001"/>
      <c r="AP13" s="2001"/>
      <c r="AQ13" s="2001"/>
      <c r="AR13" s="2001"/>
      <c r="AS13" s="2002" t="s">
        <v>694</v>
      </c>
      <c r="AT13" s="2003"/>
      <c r="AU13" s="2003"/>
      <c r="AV13" s="2003"/>
      <c r="AW13" s="2003"/>
      <c r="AX13" s="2003"/>
      <c r="AY13" s="2004"/>
    </row>
    <row r="14" spans="2:51" ht="20.95" customHeight="1">
      <c r="B14" s="585"/>
      <c r="C14" s="586"/>
      <c r="D14" s="586"/>
      <c r="E14" s="586"/>
      <c r="F14" s="586"/>
      <c r="G14" s="587"/>
      <c r="H14" s="617"/>
      <c r="I14" s="602"/>
      <c r="J14" s="618" t="s">
        <v>36</v>
      </c>
      <c r="K14" s="619"/>
      <c r="L14" s="619"/>
      <c r="M14" s="619"/>
      <c r="N14" s="619"/>
      <c r="O14" s="619"/>
      <c r="P14" s="620"/>
      <c r="Q14" s="2005" t="s">
        <v>685</v>
      </c>
      <c r="R14" s="1161"/>
      <c r="S14" s="1161"/>
      <c r="T14" s="1161"/>
      <c r="U14" s="1161"/>
      <c r="V14" s="1161"/>
      <c r="W14" s="1161"/>
      <c r="X14" s="2005" t="s">
        <v>685</v>
      </c>
      <c r="Y14" s="1161"/>
      <c r="Z14" s="1161"/>
      <c r="AA14" s="1161"/>
      <c r="AB14" s="1161"/>
      <c r="AC14" s="1161"/>
      <c r="AD14" s="1161"/>
      <c r="AE14" s="2006" t="s">
        <v>695</v>
      </c>
      <c r="AF14" s="2006"/>
      <c r="AG14" s="2006"/>
      <c r="AH14" s="2006"/>
      <c r="AI14" s="2006"/>
      <c r="AJ14" s="2006"/>
      <c r="AK14" s="2006"/>
      <c r="AL14" s="2005" t="s">
        <v>685</v>
      </c>
      <c r="AM14" s="1161"/>
      <c r="AN14" s="1161"/>
      <c r="AO14" s="1161"/>
      <c r="AP14" s="1161"/>
      <c r="AQ14" s="1161"/>
      <c r="AR14" s="1161"/>
      <c r="AS14" s="2007"/>
      <c r="AT14" s="2007"/>
      <c r="AU14" s="2007"/>
      <c r="AV14" s="2007"/>
      <c r="AW14" s="2007"/>
      <c r="AX14" s="2007"/>
      <c r="AY14" s="2008"/>
    </row>
    <row r="15" spans="2:51" ht="24.75" customHeight="1">
      <c r="B15" s="585"/>
      <c r="C15" s="586"/>
      <c r="D15" s="586"/>
      <c r="E15" s="586"/>
      <c r="F15" s="586"/>
      <c r="G15" s="587"/>
      <c r="H15" s="617"/>
      <c r="I15" s="602"/>
      <c r="J15" s="618" t="s">
        <v>38</v>
      </c>
      <c r="K15" s="619"/>
      <c r="L15" s="619"/>
      <c r="M15" s="619"/>
      <c r="N15" s="619"/>
      <c r="O15" s="619"/>
      <c r="P15" s="620"/>
      <c r="Q15" s="1161" t="s">
        <v>685</v>
      </c>
      <c r="R15" s="1161"/>
      <c r="S15" s="1161"/>
      <c r="T15" s="1161"/>
      <c r="U15" s="1161"/>
      <c r="V15" s="1161"/>
      <c r="W15" s="1161"/>
      <c r="X15" s="1161" t="s">
        <v>685</v>
      </c>
      <c r="Y15" s="1161"/>
      <c r="Z15" s="1161"/>
      <c r="AA15" s="1161"/>
      <c r="AB15" s="1161"/>
      <c r="AC15" s="1161"/>
      <c r="AD15" s="1161"/>
      <c r="AE15" s="2006">
        <v>0</v>
      </c>
      <c r="AF15" s="2006"/>
      <c r="AG15" s="2006"/>
      <c r="AH15" s="2006"/>
      <c r="AI15" s="2006"/>
      <c r="AJ15" s="2006"/>
      <c r="AK15" s="2006"/>
      <c r="AL15" s="1161" t="s">
        <v>685</v>
      </c>
      <c r="AM15" s="1161"/>
      <c r="AN15" s="1161"/>
      <c r="AO15" s="1161"/>
      <c r="AP15" s="1161"/>
      <c r="AQ15" s="1161"/>
      <c r="AR15" s="1161"/>
      <c r="AS15" s="2007"/>
      <c r="AT15" s="2007"/>
      <c r="AU15" s="2007"/>
      <c r="AV15" s="2007"/>
      <c r="AW15" s="2007"/>
      <c r="AX15" s="2007"/>
      <c r="AY15" s="2008"/>
    </row>
    <row r="16" spans="2:51" ht="24.75" customHeight="1">
      <c r="B16" s="585"/>
      <c r="C16" s="586"/>
      <c r="D16" s="586"/>
      <c r="E16" s="586"/>
      <c r="F16" s="586"/>
      <c r="G16" s="587"/>
      <c r="H16" s="626"/>
      <c r="I16" s="627"/>
      <c r="J16" s="628" t="s">
        <v>39</v>
      </c>
      <c r="K16" s="629"/>
      <c r="L16" s="629"/>
      <c r="M16" s="629"/>
      <c r="N16" s="629"/>
      <c r="O16" s="629"/>
      <c r="P16" s="630"/>
      <c r="Q16" s="2009" t="s">
        <v>280</v>
      </c>
      <c r="R16" s="1174"/>
      <c r="S16" s="1174"/>
      <c r="T16" s="1174"/>
      <c r="U16" s="1174"/>
      <c r="V16" s="1174"/>
      <c r="W16" s="1174"/>
      <c r="X16" s="2009" t="s">
        <v>280</v>
      </c>
      <c r="Y16" s="1174"/>
      <c r="Z16" s="1174"/>
      <c r="AA16" s="1174"/>
      <c r="AB16" s="1174"/>
      <c r="AC16" s="1174"/>
      <c r="AD16" s="1174"/>
      <c r="AE16" s="1584">
        <v>11907</v>
      </c>
      <c r="AF16" s="1584"/>
      <c r="AG16" s="1584"/>
      <c r="AH16" s="1584"/>
      <c r="AI16" s="1584"/>
      <c r="AJ16" s="1584"/>
      <c r="AK16" s="1584"/>
      <c r="AL16" s="2010">
        <v>1963</v>
      </c>
      <c r="AM16" s="632"/>
      <c r="AN16" s="632"/>
      <c r="AO16" s="632"/>
      <c r="AP16" s="632"/>
      <c r="AQ16" s="632"/>
      <c r="AR16" s="632"/>
      <c r="AS16" s="2011"/>
      <c r="AT16" s="2012"/>
      <c r="AU16" s="2012"/>
      <c r="AV16" s="2012"/>
      <c r="AW16" s="2012"/>
      <c r="AX16" s="2012"/>
      <c r="AY16" s="2013"/>
    </row>
    <row r="17" spans="2:51" ht="24.75" customHeight="1">
      <c r="B17" s="585"/>
      <c r="C17" s="586"/>
      <c r="D17" s="586"/>
      <c r="E17" s="586"/>
      <c r="F17" s="586"/>
      <c r="G17" s="587"/>
      <c r="H17" s="635" t="s">
        <v>40</v>
      </c>
      <c r="I17" s="636"/>
      <c r="J17" s="636"/>
      <c r="K17" s="636"/>
      <c r="L17" s="636"/>
      <c r="M17" s="636"/>
      <c r="N17" s="636"/>
      <c r="O17" s="636"/>
      <c r="P17" s="636"/>
      <c r="Q17" s="2014" t="s">
        <v>531</v>
      </c>
      <c r="R17" s="2014"/>
      <c r="S17" s="2014"/>
      <c r="T17" s="2014"/>
      <c r="U17" s="2014"/>
      <c r="V17" s="2014"/>
      <c r="W17" s="2014"/>
      <c r="X17" s="2014" t="s">
        <v>531</v>
      </c>
      <c r="Y17" s="2014"/>
      <c r="Z17" s="2014"/>
      <c r="AA17" s="2014"/>
      <c r="AB17" s="2014"/>
      <c r="AC17" s="2014"/>
      <c r="AD17" s="2014"/>
      <c r="AE17" s="1590">
        <v>11907</v>
      </c>
      <c r="AF17" s="1590"/>
      <c r="AG17" s="1590"/>
      <c r="AH17" s="1590"/>
      <c r="AI17" s="1590"/>
      <c r="AJ17" s="1590"/>
      <c r="AK17" s="1590"/>
      <c r="AL17" s="2015"/>
      <c r="AM17" s="2015"/>
      <c r="AN17" s="2015"/>
      <c r="AO17" s="2015"/>
      <c r="AP17" s="2015"/>
      <c r="AQ17" s="2015"/>
      <c r="AR17" s="2015"/>
      <c r="AS17" s="2015"/>
      <c r="AT17" s="2015"/>
      <c r="AU17" s="2015"/>
      <c r="AV17" s="2015"/>
      <c r="AW17" s="2015"/>
      <c r="AX17" s="2015"/>
      <c r="AY17" s="2016"/>
    </row>
    <row r="18" spans="2:51" ht="24.75" customHeight="1">
      <c r="B18" s="640"/>
      <c r="C18" s="641"/>
      <c r="D18" s="641"/>
      <c r="E18" s="641"/>
      <c r="F18" s="641"/>
      <c r="G18" s="642"/>
      <c r="H18" s="635" t="s">
        <v>41</v>
      </c>
      <c r="I18" s="636"/>
      <c r="J18" s="636"/>
      <c r="K18" s="636"/>
      <c r="L18" s="636"/>
      <c r="M18" s="636"/>
      <c r="N18" s="636"/>
      <c r="O18" s="636"/>
      <c r="P18" s="636"/>
      <c r="Q18" s="1123" t="s">
        <v>531</v>
      </c>
      <c r="R18" s="1123"/>
      <c r="S18" s="1123"/>
      <c r="T18" s="1123"/>
      <c r="U18" s="1123"/>
      <c r="V18" s="1123"/>
      <c r="W18" s="1123"/>
      <c r="X18" s="1123" t="s">
        <v>531</v>
      </c>
      <c r="Y18" s="1123"/>
      <c r="Z18" s="1123"/>
      <c r="AA18" s="1123"/>
      <c r="AB18" s="1123"/>
      <c r="AC18" s="1123"/>
      <c r="AD18" s="1123"/>
      <c r="AE18" s="2017">
        <v>1</v>
      </c>
      <c r="AF18" s="2017"/>
      <c r="AG18" s="2017"/>
      <c r="AH18" s="2017"/>
      <c r="AI18" s="2017"/>
      <c r="AJ18" s="2017"/>
      <c r="AK18" s="2017"/>
      <c r="AL18" s="2015"/>
      <c r="AM18" s="2015"/>
      <c r="AN18" s="2015"/>
      <c r="AO18" s="2015"/>
      <c r="AP18" s="2015"/>
      <c r="AQ18" s="2015"/>
      <c r="AR18" s="2015"/>
      <c r="AS18" s="2015"/>
      <c r="AT18" s="2015"/>
      <c r="AU18" s="2015"/>
      <c r="AV18" s="2015"/>
      <c r="AW18" s="2015"/>
      <c r="AX18" s="2015"/>
      <c r="AY18" s="2016"/>
    </row>
    <row r="19" spans="2:51"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211</v>
      </c>
      <c r="AV19" s="651"/>
      <c r="AW19" s="651"/>
      <c r="AX19" s="651"/>
      <c r="AY19" s="653"/>
    </row>
    <row r="20" spans="2:51" ht="73.5" customHeight="1">
      <c r="B20" s="654"/>
      <c r="C20" s="645"/>
      <c r="D20" s="645"/>
      <c r="E20" s="645"/>
      <c r="F20" s="645"/>
      <c r="G20" s="646"/>
      <c r="H20" s="2018" t="s">
        <v>696</v>
      </c>
      <c r="I20" s="2019"/>
      <c r="J20" s="2019"/>
      <c r="K20" s="2019"/>
      <c r="L20" s="2019"/>
      <c r="M20" s="2019"/>
      <c r="N20" s="2019"/>
      <c r="O20" s="2019"/>
      <c r="P20" s="2019"/>
      <c r="Q20" s="2019"/>
      <c r="R20" s="2019"/>
      <c r="S20" s="2019"/>
      <c r="T20" s="2019"/>
      <c r="U20" s="2019"/>
      <c r="V20" s="2019"/>
      <c r="W20" s="2019"/>
      <c r="X20" s="2019"/>
      <c r="Y20" s="2020"/>
      <c r="Z20" s="658" t="s">
        <v>213</v>
      </c>
      <c r="AA20" s="659"/>
      <c r="AB20" s="660"/>
      <c r="AC20" s="2021" t="s">
        <v>697</v>
      </c>
      <c r="AD20" s="2022"/>
      <c r="AE20" s="2022"/>
      <c r="AF20" s="2023" t="s">
        <v>432</v>
      </c>
      <c r="AG20" s="2024"/>
      <c r="AH20" s="2024"/>
      <c r="AI20" s="2024"/>
      <c r="AJ20" s="2024"/>
      <c r="AK20" s="2023" t="s">
        <v>432</v>
      </c>
      <c r="AL20" s="2024"/>
      <c r="AM20" s="2024"/>
      <c r="AN20" s="2024"/>
      <c r="AO20" s="2024"/>
      <c r="AP20" s="2025" t="s">
        <v>698</v>
      </c>
      <c r="AQ20" s="2026"/>
      <c r="AR20" s="2026"/>
      <c r="AS20" s="2026"/>
      <c r="AT20" s="2026"/>
      <c r="AU20" s="1106" t="s">
        <v>432</v>
      </c>
      <c r="AV20" s="1106"/>
      <c r="AW20" s="1106"/>
      <c r="AX20" s="1106"/>
      <c r="AY20" s="2027"/>
    </row>
    <row r="21" spans="2:51" ht="32.25" customHeight="1">
      <c r="B21" s="664"/>
      <c r="C21" s="665"/>
      <c r="D21" s="665"/>
      <c r="E21" s="665"/>
      <c r="F21" s="665"/>
      <c r="G21" s="666"/>
      <c r="H21" s="2028"/>
      <c r="I21" s="2029"/>
      <c r="J21" s="2029"/>
      <c r="K21" s="2029"/>
      <c r="L21" s="2029"/>
      <c r="M21" s="2029"/>
      <c r="N21" s="2029"/>
      <c r="O21" s="2029"/>
      <c r="P21" s="2029"/>
      <c r="Q21" s="2029"/>
      <c r="R21" s="2029"/>
      <c r="S21" s="2029"/>
      <c r="T21" s="2029"/>
      <c r="U21" s="2029"/>
      <c r="V21" s="2029"/>
      <c r="W21" s="2029"/>
      <c r="X21" s="2029"/>
      <c r="Y21" s="2030"/>
      <c r="Z21" s="581" t="s">
        <v>52</v>
      </c>
      <c r="AA21" s="582"/>
      <c r="AB21" s="583"/>
      <c r="AC21" s="2031" t="s">
        <v>431</v>
      </c>
      <c r="AD21" s="2031"/>
      <c r="AE21" s="2031"/>
      <c r="AF21" s="2032" t="s">
        <v>432</v>
      </c>
      <c r="AG21" s="2032"/>
      <c r="AH21" s="2032"/>
      <c r="AI21" s="2032"/>
      <c r="AJ21" s="2032"/>
      <c r="AK21" s="2032" t="s">
        <v>432</v>
      </c>
      <c r="AL21" s="2032"/>
      <c r="AM21" s="2032"/>
      <c r="AN21" s="2032"/>
      <c r="AO21" s="2032"/>
      <c r="AP21" s="2033" t="s">
        <v>699</v>
      </c>
      <c r="AQ21" s="2034"/>
      <c r="AR21" s="2034"/>
      <c r="AS21" s="2034"/>
      <c r="AT21" s="2034"/>
      <c r="AU21" s="670"/>
      <c r="AV21" s="670"/>
      <c r="AW21" s="670"/>
      <c r="AX21" s="670"/>
      <c r="AY21" s="671"/>
    </row>
    <row r="22" spans="2:51" ht="31.75" customHeight="1">
      <c r="B22" s="672" t="s">
        <v>54</v>
      </c>
      <c r="C22" s="673"/>
      <c r="D22" s="673"/>
      <c r="E22" s="673"/>
      <c r="F22" s="673"/>
      <c r="G22" s="674"/>
      <c r="H22" s="647" t="s">
        <v>55</v>
      </c>
      <c r="I22" s="582"/>
      <c r="J22" s="582"/>
      <c r="K22" s="582"/>
      <c r="L22" s="582"/>
      <c r="M22" s="582"/>
      <c r="N22" s="582"/>
      <c r="O22" s="582"/>
      <c r="P22" s="582"/>
      <c r="Q22" s="582"/>
      <c r="R22" s="582"/>
      <c r="S22" s="582"/>
      <c r="T22" s="582"/>
      <c r="U22" s="582"/>
      <c r="V22" s="582"/>
      <c r="W22" s="582"/>
      <c r="X22" s="582"/>
      <c r="Y22" s="583"/>
      <c r="Z22" s="648"/>
      <c r="AA22" s="649"/>
      <c r="AB22" s="650"/>
      <c r="AC22" s="581" t="s">
        <v>45</v>
      </c>
      <c r="AD22" s="582"/>
      <c r="AE22" s="583"/>
      <c r="AF22" s="651" t="s">
        <v>202</v>
      </c>
      <c r="AG22" s="651"/>
      <c r="AH22" s="651"/>
      <c r="AI22" s="651"/>
      <c r="AJ22" s="651"/>
      <c r="AK22" s="651" t="s">
        <v>203</v>
      </c>
      <c r="AL22" s="651"/>
      <c r="AM22" s="651"/>
      <c r="AN22" s="651"/>
      <c r="AO22" s="651"/>
      <c r="AP22" s="651" t="s">
        <v>204</v>
      </c>
      <c r="AQ22" s="651"/>
      <c r="AR22" s="651"/>
      <c r="AS22" s="651"/>
      <c r="AT22" s="651"/>
      <c r="AU22" s="675" t="s">
        <v>56</v>
      </c>
      <c r="AV22" s="676"/>
      <c r="AW22" s="676"/>
      <c r="AX22" s="676"/>
      <c r="AY22" s="677"/>
    </row>
    <row r="23" spans="2:51" ht="39.950000000000003" customHeight="1">
      <c r="B23" s="678"/>
      <c r="C23" s="679"/>
      <c r="D23" s="679"/>
      <c r="E23" s="679"/>
      <c r="F23" s="679"/>
      <c r="G23" s="680"/>
      <c r="H23" s="2035" t="s">
        <v>700</v>
      </c>
      <c r="I23" s="552"/>
      <c r="J23" s="552"/>
      <c r="K23" s="552"/>
      <c r="L23" s="552"/>
      <c r="M23" s="552"/>
      <c r="N23" s="552"/>
      <c r="O23" s="552"/>
      <c r="P23" s="552"/>
      <c r="Q23" s="552"/>
      <c r="R23" s="552"/>
      <c r="S23" s="552"/>
      <c r="T23" s="552"/>
      <c r="U23" s="552"/>
      <c r="V23" s="552"/>
      <c r="W23" s="552"/>
      <c r="X23" s="552"/>
      <c r="Y23" s="2036"/>
      <c r="Z23" s="683" t="s">
        <v>58</v>
      </c>
      <c r="AA23" s="684"/>
      <c r="AB23" s="685"/>
      <c r="AC23" s="2037" t="s">
        <v>701</v>
      </c>
      <c r="AD23" s="2038"/>
      <c r="AE23" s="2039"/>
      <c r="AF23" s="1198" t="s">
        <v>432</v>
      </c>
      <c r="AG23" s="1198"/>
      <c r="AH23" s="1198"/>
      <c r="AI23" s="1198"/>
      <c r="AJ23" s="1198"/>
      <c r="AK23" s="1198" t="s">
        <v>432</v>
      </c>
      <c r="AL23" s="1198"/>
      <c r="AM23" s="1198"/>
      <c r="AN23" s="1198"/>
      <c r="AO23" s="1198"/>
      <c r="AP23" s="1198">
        <v>460</v>
      </c>
      <c r="AQ23" s="1198"/>
      <c r="AR23" s="1198"/>
      <c r="AS23" s="1198"/>
      <c r="AT23" s="1198"/>
      <c r="AU23" s="1197" t="s">
        <v>432</v>
      </c>
      <c r="AV23" s="693"/>
      <c r="AW23" s="693"/>
      <c r="AX23" s="693"/>
      <c r="AY23" s="1199"/>
    </row>
    <row r="24" spans="2:51" ht="26.85" customHeight="1">
      <c r="B24" s="698"/>
      <c r="C24" s="699"/>
      <c r="D24" s="699"/>
      <c r="E24" s="699"/>
      <c r="F24" s="699"/>
      <c r="G24" s="700"/>
      <c r="H24" s="1601"/>
      <c r="I24" s="714"/>
      <c r="J24" s="714"/>
      <c r="K24" s="714"/>
      <c r="L24" s="714"/>
      <c r="M24" s="714"/>
      <c r="N24" s="714"/>
      <c r="O24" s="714"/>
      <c r="P24" s="714"/>
      <c r="Q24" s="714"/>
      <c r="R24" s="714"/>
      <c r="S24" s="714"/>
      <c r="T24" s="714"/>
      <c r="U24" s="714"/>
      <c r="V24" s="714"/>
      <c r="W24" s="714"/>
      <c r="X24" s="714"/>
      <c r="Y24" s="715"/>
      <c r="Z24" s="704"/>
      <c r="AA24" s="705"/>
      <c r="AB24" s="706"/>
      <c r="AC24" s="2040"/>
      <c r="AD24" s="2041"/>
      <c r="AE24" s="2042"/>
      <c r="AF24" s="713" t="s">
        <v>432</v>
      </c>
      <c r="AG24" s="714"/>
      <c r="AH24" s="714"/>
      <c r="AI24" s="714"/>
      <c r="AJ24" s="715"/>
      <c r="AK24" s="713" t="s">
        <v>432</v>
      </c>
      <c r="AL24" s="714"/>
      <c r="AM24" s="714"/>
      <c r="AN24" s="714"/>
      <c r="AO24" s="715"/>
      <c r="AP24" s="2043" t="s">
        <v>702</v>
      </c>
      <c r="AQ24" s="2044"/>
      <c r="AR24" s="2044"/>
      <c r="AS24" s="2044"/>
      <c r="AT24" s="2045"/>
      <c r="AU24" s="713" t="s">
        <v>432</v>
      </c>
      <c r="AV24" s="714"/>
      <c r="AW24" s="714"/>
      <c r="AX24" s="714"/>
      <c r="AY24" s="2046"/>
    </row>
    <row r="25" spans="2:51" ht="88.55" customHeight="1">
      <c r="B25" s="672" t="s">
        <v>66</v>
      </c>
      <c r="C25" s="719"/>
      <c r="D25" s="719"/>
      <c r="E25" s="719"/>
      <c r="F25" s="719"/>
      <c r="G25" s="719"/>
      <c r="H25" s="1604" t="s">
        <v>703</v>
      </c>
      <c r="I25" s="696"/>
      <c r="J25" s="696"/>
      <c r="K25" s="696"/>
      <c r="L25" s="696"/>
      <c r="M25" s="696"/>
      <c r="N25" s="696"/>
      <c r="O25" s="696"/>
      <c r="P25" s="696"/>
      <c r="Q25" s="696"/>
      <c r="R25" s="696"/>
      <c r="S25" s="696"/>
      <c r="T25" s="696"/>
      <c r="U25" s="696"/>
      <c r="V25" s="696"/>
      <c r="W25" s="696"/>
      <c r="X25" s="696"/>
      <c r="Y25" s="696"/>
      <c r="Z25" s="723" t="s">
        <v>68</v>
      </c>
      <c r="AA25" s="724"/>
      <c r="AB25" s="725"/>
      <c r="AC25" s="1087" t="s">
        <v>704</v>
      </c>
      <c r="AD25" s="1114"/>
      <c r="AE25" s="1114"/>
      <c r="AF25" s="1114"/>
      <c r="AG25" s="1114"/>
      <c r="AH25" s="1114"/>
      <c r="AI25" s="1114"/>
      <c r="AJ25" s="1114"/>
      <c r="AK25" s="1114"/>
      <c r="AL25" s="1114"/>
      <c r="AM25" s="1114"/>
      <c r="AN25" s="1114"/>
      <c r="AO25" s="1114"/>
      <c r="AP25" s="1114"/>
      <c r="AQ25" s="1114"/>
      <c r="AR25" s="1114"/>
      <c r="AS25" s="1114"/>
      <c r="AT25" s="1114"/>
      <c r="AU25" s="1114"/>
      <c r="AV25" s="1114"/>
      <c r="AW25" s="1114"/>
      <c r="AX25" s="1114"/>
      <c r="AY25" s="2047"/>
    </row>
    <row r="26" spans="2:51" ht="23.1" customHeight="1">
      <c r="B26" s="729" t="s">
        <v>70</v>
      </c>
      <c r="C26" s="730"/>
      <c r="D26" s="731" t="s">
        <v>71</v>
      </c>
      <c r="E26" s="732"/>
      <c r="F26" s="732"/>
      <c r="G26" s="732"/>
      <c r="H26" s="732"/>
      <c r="I26" s="732"/>
      <c r="J26" s="732"/>
      <c r="K26" s="732"/>
      <c r="L26" s="733"/>
      <c r="M26" s="734" t="s">
        <v>72</v>
      </c>
      <c r="N26" s="734"/>
      <c r="O26" s="734"/>
      <c r="P26" s="734"/>
      <c r="Q26" s="734"/>
      <c r="R26" s="734"/>
      <c r="S26" s="735" t="s">
        <v>206</v>
      </c>
      <c r="T26" s="735"/>
      <c r="U26" s="735"/>
      <c r="V26" s="735"/>
      <c r="W26" s="735"/>
      <c r="X26" s="735"/>
      <c r="Y26" s="736" t="s">
        <v>73</v>
      </c>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7"/>
    </row>
    <row r="27" spans="2:51" ht="23.1" customHeight="1">
      <c r="B27" s="738"/>
      <c r="C27" s="739"/>
      <c r="D27" s="2048" t="s">
        <v>705</v>
      </c>
      <c r="E27" s="2049"/>
      <c r="F27" s="2049"/>
      <c r="G27" s="2049"/>
      <c r="H27" s="2049"/>
      <c r="I27" s="2049"/>
      <c r="J27" s="2049"/>
      <c r="K27" s="2049"/>
      <c r="L27" s="2050"/>
      <c r="M27" s="2051">
        <v>1963</v>
      </c>
      <c r="N27" s="2052"/>
      <c r="O27" s="2052"/>
      <c r="P27" s="2052"/>
      <c r="Q27" s="2052"/>
      <c r="R27" s="2053"/>
      <c r="S27" s="2054" t="s">
        <v>706</v>
      </c>
      <c r="T27" s="2055"/>
      <c r="U27" s="2055"/>
      <c r="V27" s="2055"/>
      <c r="W27" s="2055"/>
      <c r="X27" s="2056"/>
      <c r="Y27" s="2057"/>
      <c r="Z27" s="746"/>
      <c r="AA27" s="746"/>
      <c r="AB27" s="746"/>
      <c r="AC27" s="746"/>
      <c r="AD27" s="746"/>
      <c r="AE27" s="746"/>
      <c r="AF27" s="746"/>
      <c r="AG27" s="746"/>
      <c r="AH27" s="746"/>
      <c r="AI27" s="746"/>
      <c r="AJ27" s="746"/>
      <c r="AK27" s="746"/>
      <c r="AL27" s="746"/>
      <c r="AM27" s="746"/>
      <c r="AN27" s="746"/>
      <c r="AO27" s="746"/>
      <c r="AP27" s="746"/>
      <c r="AQ27" s="746"/>
      <c r="AR27" s="746"/>
      <c r="AS27" s="746"/>
      <c r="AT27" s="746"/>
      <c r="AU27" s="746"/>
      <c r="AV27" s="746"/>
      <c r="AW27" s="746"/>
      <c r="AX27" s="746"/>
      <c r="AY27" s="747"/>
    </row>
    <row r="28" spans="2:51" ht="23.1" customHeight="1">
      <c r="B28" s="738"/>
      <c r="C28" s="739"/>
      <c r="D28" s="2058"/>
      <c r="E28" s="2059"/>
      <c r="F28" s="2059"/>
      <c r="G28" s="2059"/>
      <c r="H28" s="2059"/>
      <c r="I28" s="2059"/>
      <c r="J28" s="2059"/>
      <c r="K28" s="2059"/>
      <c r="L28" s="2060"/>
      <c r="M28" s="1224"/>
      <c r="N28" s="1224"/>
      <c r="O28" s="1224"/>
      <c r="P28" s="1224"/>
      <c r="Q28" s="1224"/>
      <c r="R28" s="1224"/>
      <c r="S28" s="1223"/>
      <c r="T28" s="1223"/>
      <c r="U28" s="1223"/>
      <c r="V28" s="1223"/>
      <c r="W28" s="1223"/>
      <c r="X28" s="1223"/>
      <c r="Y28" s="753"/>
      <c r="Z28" s="754"/>
      <c r="AA28" s="754"/>
      <c r="AB28" s="754"/>
      <c r="AC28" s="754"/>
      <c r="AD28" s="754"/>
      <c r="AE28" s="754"/>
      <c r="AF28" s="754"/>
      <c r="AG28" s="754"/>
      <c r="AH28" s="754"/>
      <c r="AI28" s="754"/>
      <c r="AJ28" s="754"/>
      <c r="AK28" s="754"/>
      <c r="AL28" s="754"/>
      <c r="AM28" s="754"/>
      <c r="AN28" s="754"/>
      <c r="AO28" s="754"/>
      <c r="AP28" s="754"/>
      <c r="AQ28" s="754"/>
      <c r="AR28" s="754"/>
      <c r="AS28" s="754"/>
      <c r="AT28" s="754"/>
      <c r="AU28" s="754"/>
      <c r="AV28" s="754"/>
      <c r="AW28" s="754"/>
      <c r="AX28" s="754"/>
      <c r="AY28" s="755"/>
    </row>
    <row r="29" spans="2:51" ht="23.1" customHeight="1">
      <c r="B29" s="738"/>
      <c r="C29" s="739"/>
      <c r="D29" s="2058"/>
      <c r="E29" s="2059"/>
      <c r="F29" s="2059"/>
      <c r="G29" s="2059"/>
      <c r="H29" s="2059"/>
      <c r="I29" s="2059"/>
      <c r="J29" s="2059"/>
      <c r="K29" s="2059"/>
      <c r="L29" s="2060"/>
      <c r="M29" s="1224"/>
      <c r="N29" s="1224"/>
      <c r="O29" s="1224"/>
      <c r="P29" s="1224"/>
      <c r="Q29" s="1224"/>
      <c r="R29" s="1224"/>
      <c r="S29" s="1223"/>
      <c r="T29" s="1223"/>
      <c r="U29" s="1223"/>
      <c r="V29" s="1223"/>
      <c r="W29" s="1223"/>
      <c r="X29" s="1223"/>
      <c r="Y29" s="2061"/>
      <c r="Z29" s="2062"/>
      <c r="AA29" s="2062"/>
      <c r="AB29" s="2062"/>
      <c r="AC29" s="2062"/>
      <c r="AD29" s="2062"/>
      <c r="AE29" s="2062"/>
      <c r="AF29" s="2062"/>
      <c r="AG29" s="2062"/>
      <c r="AH29" s="2062"/>
      <c r="AI29" s="2062"/>
      <c r="AJ29" s="2062"/>
      <c r="AK29" s="2062"/>
      <c r="AL29" s="2062"/>
      <c r="AM29" s="2062"/>
      <c r="AN29" s="2062"/>
      <c r="AO29" s="2062"/>
      <c r="AP29" s="2062"/>
      <c r="AQ29" s="2062"/>
      <c r="AR29" s="2062"/>
      <c r="AS29" s="2062"/>
      <c r="AT29" s="2062"/>
      <c r="AU29" s="2062"/>
      <c r="AV29" s="2062"/>
      <c r="AW29" s="2062"/>
      <c r="AX29" s="2062"/>
      <c r="AY29" s="2063"/>
    </row>
    <row r="30" spans="2:51" ht="23.1" customHeight="1">
      <c r="B30" s="738"/>
      <c r="C30" s="739"/>
      <c r="D30" s="2058"/>
      <c r="E30" s="2059"/>
      <c r="F30" s="2059"/>
      <c r="G30" s="2059"/>
      <c r="H30" s="2059"/>
      <c r="I30" s="2059"/>
      <c r="J30" s="2059"/>
      <c r="K30" s="2059"/>
      <c r="L30" s="2060"/>
      <c r="M30" s="1224"/>
      <c r="N30" s="1224"/>
      <c r="O30" s="1224"/>
      <c r="P30" s="1224"/>
      <c r="Q30" s="1224"/>
      <c r="R30" s="1224"/>
      <c r="S30" s="1223"/>
      <c r="T30" s="1223"/>
      <c r="U30" s="1223"/>
      <c r="V30" s="1223"/>
      <c r="W30" s="1223"/>
      <c r="X30" s="1223"/>
      <c r="Y30" s="2061"/>
      <c r="Z30" s="2062"/>
      <c r="AA30" s="2062"/>
      <c r="AB30" s="2062"/>
      <c r="AC30" s="2062"/>
      <c r="AD30" s="2062"/>
      <c r="AE30" s="2062"/>
      <c r="AF30" s="2062"/>
      <c r="AG30" s="2062"/>
      <c r="AH30" s="2062"/>
      <c r="AI30" s="2062"/>
      <c r="AJ30" s="2062"/>
      <c r="AK30" s="2062"/>
      <c r="AL30" s="2062"/>
      <c r="AM30" s="2062"/>
      <c r="AN30" s="2062"/>
      <c r="AO30" s="2062"/>
      <c r="AP30" s="2062"/>
      <c r="AQ30" s="2062"/>
      <c r="AR30" s="2062"/>
      <c r="AS30" s="2062"/>
      <c r="AT30" s="2062"/>
      <c r="AU30" s="2062"/>
      <c r="AV30" s="2062"/>
      <c r="AW30" s="2062"/>
      <c r="AX30" s="2062"/>
      <c r="AY30" s="2063"/>
    </row>
    <row r="31" spans="2:51" ht="23.1" customHeight="1">
      <c r="B31" s="738"/>
      <c r="C31" s="739"/>
      <c r="D31" s="2058"/>
      <c r="E31" s="2059"/>
      <c r="F31" s="2059"/>
      <c r="G31" s="2059"/>
      <c r="H31" s="2059"/>
      <c r="I31" s="2059"/>
      <c r="J31" s="2059"/>
      <c r="K31" s="2059"/>
      <c r="L31" s="2060"/>
      <c r="M31" s="1224"/>
      <c r="N31" s="1224"/>
      <c r="O31" s="1224"/>
      <c r="P31" s="1224"/>
      <c r="Q31" s="1224"/>
      <c r="R31" s="1224"/>
      <c r="S31" s="1223"/>
      <c r="T31" s="1223"/>
      <c r="U31" s="1223"/>
      <c r="V31" s="1223"/>
      <c r="W31" s="1223"/>
      <c r="X31" s="1223"/>
      <c r="Y31" s="2061"/>
      <c r="Z31" s="2062"/>
      <c r="AA31" s="2062"/>
      <c r="AB31" s="2062"/>
      <c r="AC31" s="2062"/>
      <c r="AD31" s="2062"/>
      <c r="AE31" s="2062"/>
      <c r="AF31" s="2062"/>
      <c r="AG31" s="2062"/>
      <c r="AH31" s="2062"/>
      <c r="AI31" s="2062"/>
      <c r="AJ31" s="2062"/>
      <c r="AK31" s="2062"/>
      <c r="AL31" s="2062"/>
      <c r="AM31" s="2062"/>
      <c r="AN31" s="2062"/>
      <c r="AO31" s="2062"/>
      <c r="AP31" s="2062"/>
      <c r="AQ31" s="2062"/>
      <c r="AR31" s="2062"/>
      <c r="AS31" s="2062"/>
      <c r="AT31" s="2062"/>
      <c r="AU31" s="2062"/>
      <c r="AV31" s="2062"/>
      <c r="AW31" s="2062"/>
      <c r="AX31" s="2062"/>
      <c r="AY31" s="2063"/>
    </row>
    <row r="32" spans="2:51" ht="23.1" customHeight="1">
      <c r="B32" s="738"/>
      <c r="C32" s="739"/>
      <c r="D32" s="2058"/>
      <c r="E32" s="2059"/>
      <c r="F32" s="2059"/>
      <c r="G32" s="2059"/>
      <c r="H32" s="2059"/>
      <c r="I32" s="2059"/>
      <c r="J32" s="2059"/>
      <c r="K32" s="2059"/>
      <c r="L32" s="2060"/>
      <c r="M32" s="1224"/>
      <c r="N32" s="1224"/>
      <c r="O32" s="1224"/>
      <c r="P32" s="1224"/>
      <c r="Q32" s="1224"/>
      <c r="R32" s="1224"/>
      <c r="S32" s="1223"/>
      <c r="T32" s="1223"/>
      <c r="U32" s="1223"/>
      <c r="V32" s="1223"/>
      <c r="W32" s="1223"/>
      <c r="X32" s="1223"/>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ht="23.1" customHeight="1">
      <c r="B33" s="738"/>
      <c r="C33" s="739"/>
      <c r="D33" s="2064"/>
      <c r="E33" s="2065"/>
      <c r="F33" s="2065"/>
      <c r="G33" s="2065"/>
      <c r="H33" s="2065"/>
      <c r="I33" s="2065"/>
      <c r="J33" s="2065"/>
      <c r="K33" s="2065"/>
      <c r="L33" s="2066"/>
      <c r="M33" s="1232"/>
      <c r="N33" s="1232"/>
      <c r="O33" s="1232"/>
      <c r="P33" s="1232"/>
      <c r="Q33" s="1232"/>
      <c r="R33" s="1232"/>
      <c r="S33" s="1231"/>
      <c r="T33" s="1231"/>
      <c r="U33" s="1231"/>
      <c r="V33" s="1231"/>
      <c r="W33" s="1231"/>
      <c r="X33" s="1231"/>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ht="23.1" customHeight="1">
      <c r="B34" s="763"/>
      <c r="C34" s="764"/>
      <c r="D34" s="2067" t="s">
        <v>39</v>
      </c>
      <c r="E34" s="1235"/>
      <c r="F34" s="1235"/>
      <c r="G34" s="1235"/>
      <c r="H34" s="1235"/>
      <c r="I34" s="1235"/>
      <c r="J34" s="1235"/>
      <c r="K34" s="1235"/>
      <c r="L34" s="1236"/>
      <c r="M34" s="2068">
        <f>SUM(M27)</f>
        <v>1963</v>
      </c>
      <c r="N34" s="1235"/>
      <c r="O34" s="1235"/>
      <c r="P34" s="1235"/>
      <c r="Q34" s="1235"/>
      <c r="R34" s="1236"/>
      <c r="S34" s="2069" t="s">
        <v>707</v>
      </c>
      <c r="T34" s="2070"/>
      <c r="U34" s="2070"/>
      <c r="V34" s="2070"/>
      <c r="W34" s="2070"/>
      <c r="X34" s="2071"/>
      <c r="Y34" s="1237"/>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9"/>
    </row>
    <row r="35" spans="1:51" ht="2.95" customHeight="1">
      <c r="A35" s="773"/>
      <c r="B35" s="774"/>
      <c r="C35" s="774"/>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row>
    <row r="36" spans="1:51" ht="2.95" customHeight="1" thickBot="1">
      <c r="A36" s="773"/>
      <c r="B36" s="776"/>
      <c r="C36" s="776"/>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row>
    <row r="37" spans="1:51" ht="20.95" hidden="1" customHeight="1">
      <c r="B37" s="778" t="s">
        <v>76</v>
      </c>
      <c r="C37" s="779"/>
      <c r="D37" s="780" t="s">
        <v>77</v>
      </c>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781"/>
    </row>
    <row r="38" spans="1:51" ht="203.25" hidden="1" customHeight="1">
      <c r="B38" s="778"/>
      <c r="C38" s="779"/>
      <c r="D38" s="782" t="s">
        <v>78</v>
      </c>
      <c r="E38" s="783"/>
      <c r="F38" s="783"/>
      <c r="G38" s="783"/>
      <c r="H38" s="783"/>
      <c r="I38" s="783"/>
      <c r="J38" s="783"/>
      <c r="K38" s="783"/>
      <c r="L38" s="783"/>
      <c r="M38" s="783"/>
      <c r="N38" s="783"/>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4"/>
    </row>
    <row r="39" spans="1:51" ht="20.3" hidden="1" customHeight="1">
      <c r="B39" s="778"/>
      <c r="C39" s="779"/>
      <c r="D39" s="785" t="s">
        <v>79</v>
      </c>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7"/>
    </row>
    <row r="40" spans="1:51" ht="100.5" hidden="1" customHeight="1" thickBot="1">
      <c r="B40" s="788"/>
      <c r="C40" s="789"/>
      <c r="D40" s="790"/>
      <c r="E40" s="791"/>
      <c r="F40" s="791"/>
      <c r="G40" s="791"/>
      <c r="H40" s="791"/>
      <c r="I40" s="791"/>
      <c r="J40" s="791"/>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2"/>
    </row>
    <row r="41" spans="1:51" ht="20.95" hidden="1" customHeight="1">
      <c r="A41" s="793"/>
      <c r="B41" s="794"/>
      <c r="C41" s="795"/>
      <c r="D41" s="796" t="s">
        <v>80</v>
      </c>
      <c r="E41" s="797"/>
      <c r="F41" s="797"/>
      <c r="G41" s="797"/>
      <c r="H41" s="797"/>
      <c r="I41" s="797"/>
      <c r="J41" s="797"/>
      <c r="K41" s="797"/>
      <c r="L41" s="797"/>
      <c r="M41" s="797"/>
      <c r="N41" s="797"/>
      <c r="O41" s="797"/>
      <c r="P41" s="797"/>
      <c r="Q41" s="797"/>
      <c r="R41" s="797"/>
      <c r="S41" s="797"/>
      <c r="T41" s="797"/>
      <c r="U41" s="797"/>
      <c r="V41" s="797"/>
      <c r="W41" s="797"/>
      <c r="X41" s="797"/>
      <c r="Y41" s="797"/>
      <c r="Z41" s="797"/>
      <c r="AA41" s="797"/>
      <c r="AB41" s="797"/>
      <c r="AC41" s="797"/>
      <c r="AD41" s="797"/>
      <c r="AE41" s="797"/>
      <c r="AF41" s="797"/>
      <c r="AG41" s="797"/>
      <c r="AH41" s="797"/>
      <c r="AI41" s="797"/>
      <c r="AJ41" s="797"/>
      <c r="AK41" s="797"/>
      <c r="AL41" s="797"/>
      <c r="AM41" s="797"/>
      <c r="AN41" s="797"/>
      <c r="AO41" s="797"/>
      <c r="AP41" s="797"/>
      <c r="AQ41" s="797"/>
      <c r="AR41" s="797"/>
      <c r="AS41" s="797"/>
      <c r="AT41" s="797"/>
      <c r="AU41" s="797"/>
      <c r="AV41" s="797"/>
      <c r="AW41" s="797"/>
      <c r="AX41" s="797"/>
      <c r="AY41" s="798"/>
    </row>
    <row r="42" spans="1:51" ht="136" hidden="1" customHeight="1">
      <c r="A42" s="793"/>
      <c r="B42" s="799"/>
      <c r="C42" s="800"/>
      <c r="D42" s="801"/>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2"/>
      <c r="AY42" s="803"/>
    </row>
    <row r="43" spans="1:51" ht="20.95" customHeight="1">
      <c r="A43" s="793"/>
      <c r="B43" s="804" t="s">
        <v>81</v>
      </c>
      <c r="C43" s="805"/>
      <c r="D43" s="805"/>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805"/>
      <c r="AH43" s="805"/>
      <c r="AI43" s="805"/>
      <c r="AJ43" s="805"/>
      <c r="AK43" s="805"/>
      <c r="AL43" s="805"/>
      <c r="AM43" s="805"/>
      <c r="AN43" s="805"/>
      <c r="AO43" s="805"/>
      <c r="AP43" s="805"/>
      <c r="AQ43" s="805"/>
      <c r="AR43" s="805"/>
      <c r="AS43" s="805"/>
      <c r="AT43" s="805"/>
      <c r="AU43" s="805"/>
      <c r="AV43" s="805"/>
      <c r="AW43" s="805"/>
      <c r="AX43" s="805"/>
      <c r="AY43" s="806"/>
    </row>
    <row r="44" spans="1:51" ht="20.95" customHeight="1">
      <c r="A44" s="793"/>
      <c r="B44" s="799"/>
      <c r="C44" s="800"/>
      <c r="D44" s="807" t="s">
        <v>82</v>
      </c>
      <c r="E44" s="717"/>
      <c r="F44" s="717"/>
      <c r="G44" s="717"/>
      <c r="H44" s="716" t="s">
        <v>83</v>
      </c>
      <c r="I44" s="717"/>
      <c r="J44" s="717"/>
      <c r="K44" s="717"/>
      <c r="L44" s="717"/>
      <c r="M44" s="717"/>
      <c r="N44" s="717"/>
      <c r="O44" s="717"/>
      <c r="P44" s="717"/>
      <c r="Q44" s="717"/>
      <c r="R44" s="717"/>
      <c r="S44" s="717"/>
      <c r="T44" s="717"/>
      <c r="U44" s="717"/>
      <c r="V44" s="717"/>
      <c r="W44" s="717"/>
      <c r="X44" s="717"/>
      <c r="Y44" s="717"/>
      <c r="Z44" s="717"/>
      <c r="AA44" s="717"/>
      <c r="AB44" s="717"/>
      <c r="AC44" s="717"/>
      <c r="AD44" s="717"/>
      <c r="AE44" s="717"/>
      <c r="AF44" s="717"/>
      <c r="AG44" s="808"/>
      <c r="AH44" s="716" t="s">
        <v>84</v>
      </c>
      <c r="AI44" s="717"/>
      <c r="AJ44" s="717"/>
      <c r="AK44" s="717"/>
      <c r="AL44" s="717"/>
      <c r="AM44" s="717"/>
      <c r="AN44" s="717"/>
      <c r="AO44" s="717"/>
      <c r="AP44" s="717"/>
      <c r="AQ44" s="717"/>
      <c r="AR44" s="717"/>
      <c r="AS44" s="717"/>
      <c r="AT44" s="717"/>
      <c r="AU44" s="717"/>
      <c r="AV44" s="717"/>
      <c r="AW44" s="717"/>
      <c r="AX44" s="717"/>
      <c r="AY44" s="718"/>
    </row>
    <row r="45" spans="1:51" ht="26.2" customHeight="1">
      <c r="A45" s="793"/>
      <c r="B45" s="809" t="s">
        <v>85</v>
      </c>
      <c r="C45" s="810"/>
      <c r="D45" s="811" t="s">
        <v>528</v>
      </c>
      <c r="E45" s="1029"/>
      <c r="F45" s="1029"/>
      <c r="G45" s="1030"/>
      <c r="H45" s="814" t="s">
        <v>87</v>
      </c>
      <c r="I45" s="812"/>
      <c r="J45" s="812"/>
      <c r="K45" s="812"/>
      <c r="L45" s="812"/>
      <c r="M45" s="812"/>
      <c r="N45" s="812"/>
      <c r="O45" s="812"/>
      <c r="P45" s="812"/>
      <c r="Q45" s="812"/>
      <c r="R45" s="812"/>
      <c r="S45" s="812"/>
      <c r="T45" s="812"/>
      <c r="U45" s="812"/>
      <c r="V45" s="812"/>
      <c r="W45" s="812"/>
      <c r="X45" s="812"/>
      <c r="Y45" s="812"/>
      <c r="Z45" s="812"/>
      <c r="AA45" s="812"/>
      <c r="AB45" s="812"/>
      <c r="AC45" s="812"/>
      <c r="AD45" s="812"/>
      <c r="AE45" s="812"/>
      <c r="AF45" s="812"/>
      <c r="AG45" s="813"/>
      <c r="AH45" s="695"/>
      <c r="AI45" s="696"/>
      <c r="AJ45" s="696"/>
      <c r="AK45" s="696"/>
      <c r="AL45" s="696"/>
      <c r="AM45" s="696"/>
      <c r="AN45" s="696"/>
      <c r="AO45" s="696"/>
      <c r="AP45" s="696"/>
      <c r="AQ45" s="696"/>
      <c r="AR45" s="696"/>
      <c r="AS45" s="696"/>
      <c r="AT45" s="696"/>
      <c r="AU45" s="696"/>
      <c r="AV45" s="696"/>
      <c r="AW45" s="696"/>
      <c r="AX45" s="696"/>
      <c r="AY45" s="697"/>
    </row>
    <row r="46" spans="1:51" ht="33.4" customHeight="1">
      <c r="A46" s="793"/>
      <c r="B46" s="818"/>
      <c r="C46" s="819"/>
      <c r="D46" s="820" t="s">
        <v>528</v>
      </c>
      <c r="E46" s="844"/>
      <c r="F46" s="844"/>
      <c r="G46" s="845"/>
      <c r="H46" s="823" t="s">
        <v>227</v>
      </c>
      <c r="I46" s="824"/>
      <c r="J46" s="824"/>
      <c r="K46" s="824"/>
      <c r="L46" s="824"/>
      <c r="M46" s="824"/>
      <c r="N46" s="824"/>
      <c r="O46" s="824"/>
      <c r="P46" s="824"/>
      <c r="Q46" s="824"/>
      <c r="R46" s="824"/>
      <c r="S46" s="824"/>
      <c r="T46" s="824"/>
      <c r="U46" s="824"/>
      <c r="V46" s="824"/>
      <c r="W46" s="824"/>
      <c r="X46" s="824"/>
      <c r="Y46" s="824"/>
      <c r="Z46" s="824"/>
      <c r="AA46" s="824"/>
      <c r="AB46" s="824"/>
      <c r="AC46" s="824"/>
      <c r="AD46" s="824"/>
      <c r="AE46" s="824"/>
      <c r="AF46" s="824"/>
      <c r="AG46" s="825"/>
      <c r="AH46" s="1906"/>
      <c r="AI46" s="1907"/>
      <c r="AJ46" s="1907"/>
      <c r="AK46" s="1907"/>
      <c r="AL46" s="1907"/>
      <c r="AM46" s="1907"/>
      <c r="AN46" s="1907"/>
      <c r="AO46" s="1907"/>
      <c r="AP46" s="1907"/>
      <c r="AQ46" s="1907"/>
      <c r="AR46" s="1907"/>
      <c r="AS46" s="1907"/>
      <c r="AT46" s="1907"/>
      <c r="AU46" s="1907"/>
      <c r="AV46" s="1907"/>
      <c r="AW46" s="1907"/>
      <c r="AX46" s="1907"/>
      <c r="AY46" s="1908"/>
    </row>
    <row r="47" spans="1:51" ht="26.2" customHeight="1">
      <c r="A47" s="793"/>
      <c r="B47" s="829"/>
      <c r="C47" s="830"/>
      <c r="D47" s="831" t="s">
        <v>531</v>
      </c>
      <c r="E47" s="832"/>
      <c r="F47" s="832"/>
      <c r="G47" s="833"/>
      <c r="H47" s="834" t="s">
        <v>530</v>
      </c>
      <c r="I47" s="835"/>
      <c r="J47" s="835"/>
      <c r="K47" s="835"/>
      <c r="L47" s="835"/>
      <c r="M47" s="835"/>
      <c r="N47" s="835"/>
      <c r="O47" s="835"/>
      <c r="P47" s="835"/>
      <c r="Q47" s="835"/>
      <c r="R47" s="835"/>
      <c r="S47" s="835"/>
      <c r="T47" s="835"/>
      <c r="U47" s="835"/>
      <c r="V47" s="835"/>
      <c r="W47" s="835"/>
      <c r="X47" s="835"/>
      <c r="Y47" s="835"/>
      <c r="Z47" s="835"/>
      <c r="AA47" s="835"/>
      <c r="AB47" s="835"/>
      <c r="AC47" s="835"/>
      <c r="AD47" s="835"/>
      <c r="AE47" s="835"/>
      <c r="AF47" s="835"/>
      <c r="AG47" s="836"/>
      <c r="AH47" s="716"/>
      <c r="AI47" s="717"/>
      <c r="AJ47" s="717"/>
      <c r="AK47" s="717"/>
      <c r="AL47" s="717"/>
      <c r="AM47" s="717"/>
      <c r="AN47" s="717"/>
      <c r="AO47" s="717"/>
      <c r="AP47" s="717"/>
      <c r="AQ47" s="717"/>
      <c r="AR47" s="717"/>
      <c r="AS47" s="717"/>
      <c r="AT47" s="717"/>
      <c r="AU47" s="717"/>
      <c r="AV47" s="717"/>
      <c r="AW47" s="717"/>
      <c r="AX47" s="717"/>
      <c r="AY47" s="718"/>
    </row>
    <row r="48" spans="1:51" ht="26.2" customHeight="1">
      <c r="A48" s="793"/>
      <c r="B48" s="818" t="s">
        <v>91</v>
      </c>
      <c r="C48" s="819"/>
      <c r="D48" s="1241" t="s">
        <v>531</v>
      </c>
      <c r="E48" s="1029"/>
      <c r="F48" s="1029"/>
      <c r="G48" s="1030"/>
      <c r="H48" s="814" t="s">
        <v>92</v>
      </c>
      <c r="I48" s="812"/>
      <c r="J48" s="812"/>
      <c r="K48" s="812"/>
      <c r="L48" s="812"/>
      <c r="M48" s="812"/>
      <c r="N48" s="812"/>
      <c r="O48" s="812"/>
      <c r="P48" s="812"/>
      <c r="Q48" s="812"/>
      <c r="R48" s="812"/>
      <c r="S48" s="812"/>
      <c r="T48" s="812"/>
      <c r="U48" s="812"/>
      <c r="V48" s="812"/>
      <c r="W48" s="812"/>
      <c r="X48" s="812"/>
      <c r="Y48" s="812"/>
      <c r="Z48" s="812"/>
      <c r="AA48" s="812"/>
      <c r="AB48" s="812"/>
      <c r="AC48" s="812"/>
      <c r="AD48" s="812"/>
      <c r="AE48" s="812"/>
      <c r="AF48" s="812"/>
      <c r="AG48" s="813"/>
      <c r="AH48" s="2072"/>
      <c r="AI48" s="1242"/>
      <c r="AJ48" s="1242"/>
      <c r="AK48" s="1242"/>
      <c r="AL48" s="1242"/>
      <c r="AM48" s="1242"/>
      <c r="AN48" s="1242"/>
      <c r="AO48" s="1242"/>
      <c r="AP48" s="1242"/>
      <c r="AQ48" s="1242"/>
      <c r="AR48" s="1242"/>
      <c r="AS48" s="1242"/>
      <c r="AT48" s="1242"/>
      <c r="AU48" s="1242"/>
      <c r="AV48" s="1242"/>
      <c r="AW48" s="1242"/>
      <c r="AX48" s="1242"/>
      <c r="AY48" s="1243"/>
    </row>
    <row r="49" spans="1:51" ht="26.2" customHeight="1">
      <c r="A49" s="793"/>
      <c r="B49" s="818"/>
      <c r="C49" s="819"/>
      <c r="D49" s="843" t="s">
        <v>531</v>
      </c>
      <c r="E49" s="844"/>
      <c r="F49" s="844"/>
      <c r="G49" s="845"/>
      <c r="H49" s="846" t="s">
        <v>532</v>
      </c>
      <c r="I49" s="821"/>
      <c r="J49" s="821"/>
      <c r="K49" s="821"/>
      <c r="L49" s="821"/>
      <c r="M49" s="821"/>
      <c r="N49" s="821"/>
      <c r="O49" s="821"/>
      <c r="P49" s="821"/>
      <c r="Q49" s="821"/>
      <c r="R49" s="821"/>
      <c r="S49" s="821"/>
      <c r="T49" s="821"/>
      <c r="U49" s="821"/>
      <c r="V49" s="821"/>
      <c r="W49" s="821"/>
      <c r="X49" s="821"/>
      <c r="Y49" s="821"/>
      <c r="Z49" s="821"/>
      <c r="AA49" s="821"/>
      <c r="AB49" s="821"/>
      <c r="AC49" s="821"/>
      <c r="AD49" s="821"/>
      <c r="AE49" s="821"/>
      <c r="AF49" s="821"/>
      <c r="AG49" s="822"/>
      <c r="AH49" s="1244"/>
      <c r="AI49" s="1245"/>
      <c r="AJ49" s="1245"/>
      <c r="AK49" s="1245"/>
      <c r="AL49" s="1245"/>
      <c r="AM49" s="1245"/>
      <c r="AN49" s="1245"/>
      <c r="AO49" s="1245"/>
      <c r="AP49" s="1245"/>
      <c r="AQ49" s="1245"/>
      <c r="AR49" s="1245"/>
      <c r="AS49" s="1245"/>
      <c r="AT49" s="1245"/>
      <c r="AU49" s="1245"/>
      <c r="AV49" s="1245"/>
      <c r="AW49" s="1245"/>
      <c r="AX49" s="1245"/>
      <c r="AY49" s="1246"/>
    </row>
    <row r="50" spans="1:51" ht="26.2" customHeight="1">
      <c r="A50" s="793"/>
      <c r="B50" s="818"/>
      <c r="C50" s="819"/>
      <c r="D50" s="843" t="s">
        <v>528</v>
      </c>
      <c r="E50" s="844"/>
      <c r="F50" s="844"/>
      <c r="G50" s="845"/>
      <c r="H50" s="846" t="s">
        <v>94</v>
      </c>
      <c r="I50" s="821"/>
      <c r="J50" s="821"/>
      <c r="K50" s="821"/>
      <c r="L50" s="821"/>
      <c r="M50" s="821"/>
      <c r="N50" s="821"/>
      <c r="O50" s="821"/>
      <c r="P50" s="821"/>
      <c r="Q50" s="821"/>
      <c r="R50" s="821"/>
      <c r="S50" s="821"/>
      <c r="T50" s="821"/>
      <c r="U50" s="821"/>
      <c r="V50" s="821"/>
      <c r="W50" s="821"/>
      <c r="X50" s="821"/>
      <c r="Y50" s="821"/>
      <c r="Z50" s="821"/>
      <c r="AA50" s="821"/>
      <c r="AB50" s="821"/>
      <c r="AC50" s="821"/>
      <c r="AD50" s="821"/>
      <c r="AE50" s="821"/>
      <c r="AF50" s="821"/>
      <c r="AG50" s="822"/>
      <c r="AH50" s="1244"/>
      <c r="AI50" s="1245"/>
      <c r="AJ50" s="1245"/>
      <c r="AK50" s="1245"/>
      <c r="AL50" s="1245"/>
      <c r="AM50" s="1245"/>
      <c r="AN50" s="1245"/>
      <c r="AO50" s="1245"/>
      <c r="AP50" s="1245"/>
      <c r="AQ50" s="1245"/>
      <c r="AR50" s="1245"/>
      <c r="AS50" s="1245"/>
      <c r="AT50" s="1245"/>
      <c r="AU50" s="1245"/>
      <c r="AV50" s="1245"/>
      <c r="AW50" s="1245"/>
      <c r="AX50" s="1245"/>
      <c r="AY50" s="1246"/>
    </row>
    <row r="51" spans="1:51" ht="26.2" customHeight="1">
      <c r="A51" s="793"/>
      <c r="B51" s="818"/>
      <c r="C51" s="819"/>
      <c r="D51" s="843" t="s">
        <v>531</v>
      </c>
      <c r="E51" s="844"/>
      <c r="F51" s="844"/>
      <c r="G51" s="845"/>
      <c r="H51" s="846" t="s">
        <v>95</v>
      </c>
      <c r="I51" s="821"/>
      <c r="J51" s="821"/>
      <c r="K51" s="821"/>
      <c r="L51" s="821"/>
      <c r="M51" s="821"/>
      <c r="N51" s="821"/>
      <c r="O51" s="821"/>
      <c r="P51" s="821"/>
      <c r="Q51" s="821"/>
      <c r="R51" s="821"/>
      <c r="S51" s="821"/>
      <c r="T51" s="821"/>
      <c r="U51" s="821"/>
      <c r="V51" s="821"/>
      <c r="W51" s="821"/>
      <c r="X51" s="821"/>
      <c r="Y51" s="821"/>
      <c r="Z51" s="821"/>
      <c r="AA51" s="821"/>
      <c r="AB51" s="821"/>
      <c r="AC51" s="821"/>
      <c r="AD51" s="821"/>
      <c r="AE51" s="821"/>
      <c r="AF51" s="821"/>
      <c r="AG51" s="822"/>
      <c r="AH51" s="1244"/>
      <c r="AI51" s="1245"/>
      <c r="AJ51" s="1245"/>
      <c r="AK51" s="1245"/>
      <c r="AL51" s="1245"/>
      <c r="AM51" s="1245"/>
      <c r="AN51" s="1245"/>
      <c r="AO51" s="1245"/>
      <c r="AP51" s="1245"/>
      <c r="AQ51" s="1245"/>
      <c r="AR51" s="1245"/>
      <c r="AS51" s="1245"/>
      <c r="AT51" s="1245"/>
      <c r="AU51" s="1245"/>
      <c r="AV51" s="1245"/>
      <c r="AW51" s="1245"/>
      <c r="AX51" s="1245"/>
      <c r="AY51" s="1246"/>
    </row>
    <row r="52" spans="1:51" ht="26.2" customHeight="1">
      <c r="A52" s="793"/>
      <c r="B52" s="829"/>
      <c r="C52" s="830"/>
      <c r="D52" s="831" t="s">
        <v>528</v>
      </c>
      <c r="E52" s="832"/>
      <c r="F52" s="832"/>
      <c r="G52" s="833"/>
      <c r="H52" s="834" t="s">
        <v>96</v>
      </c>
      <c r="I52" s="835"/>
      <c r="J52" s="835"/>
      <c r="K52" s="835"/>
      <c r="L52" s="835"/>
      <c r="M52" s="835"/>
      <c r="N52" s="835"/>
      <c r="O52" s="835"/>
      <c r="P52" s="835"/>
      <c r="Q52" s="835"/>
      <c r="R52" s="835"/>
      <c r="S52" s="835"/>
      <c r="T52" s="835"/>
      <c r="U52" s="835"/>
      <c r="V52" s="835"/>
      <c r="W52" s="835"/>
      <c r="X52" s="835"/>
      <c r="Y52" s="835"/>
      <c r="Z52" s="835"/>
      <c r="AA52" s="835"/>
      <c r="AB52" s="835"/>
      <c r="AC52" s="835"/>
      <c r="AD52" s="835"/>
      <c r="AE52" s="835"/>
      <c r="AF52" s="835"/>
      <c r="AG52" s="836"/>
      <c r="AH52" s="1249"/>
      <c r="AI52" s="1250"/>
      <c r="AJ52" s="1250"/>
      <c r="AK52" s="1250"/>
      <c r="AL52" s="1250"/>
      <c r="AM52" s="1250"/>
      <c r="AN52" s="1250"/>
      <c r="AO52" s="1250"/>
      <c r="AP52" s="1250"/>
      <c r="AQ52" s="1250"/>
      <c r="AR52" s="1250"/>
      <c r="AS52" s="1250"/>
      <c r="AT52" s="1250"/>
      <c r="AU52" s="1250"/>
      <c r="AV52" s="1250"/>
      <c r="AW52" s="1250"/>
      <c r="AX52" s="1250"/>
      <c r="AY52" s="1251"/>
    </row>
    <row r="53" spans="1:51" ht="26.2" customHeight="1">
      <c r="A53" s="793"/>
      <c r="B53" s="809" t="s">
        <v>97</v>
      </c>
      <c r="C53" s="810"/>
      <c r="D53" s="1241" t="s">
        <v>528</v>
      </c>
      <c r="E53" s="1029"/>
      <c r="F53" s="1029"/>
      <c r="G53" s="1030"/>
      <c r="H53" s="814" t="s">
        <v>98</v>
      </c>
      <c r="I53" s="812"/>
      <c r="J53" s="812"/>
      <c r="K53" s="812"/>
      <c r="L53" s="812"/>
      <c r="M53" s="812"/>
      <c r="N53" s="812"/>
      <c r="O53" s="812"/>
      <c r="P53" s="812"/>
      <c r="Q53" s="812"/>
      <c r="R53" s="812"/>
      <c r="S53" s="812"/>
      <c r="T53" s="812"/>
      <c r="U53" s="812"/>
      <c r="V53" s="812"/>
      <c r="W53" s="812"/>
      <c r="X53" s="812"/>
      <c r="Y53" s="812"/>
      <c r="Z53" s="812"/>
      <c r="AA53" s="812"/>
      <c r="AB53" s="812"/>
      <c r="AC53" s="812"/>
      <c r="AD53" s="812"/>
      <c r="AE53" s="812"/>
      <c r="AF53" s="812"/>
      <c r="AG53" s="813"/>
      <c r="AH53" s="2073"/>
      <c r="AI53" s="2074"/>
      <c r="AJ53" s="2074"/>
      <c r="AK53" s="2074"/>
      <c r="AL53" s="2074"/>
      <c r="AM53" s="2074"/>
      <c r="AN53" s="2074"/>
      <c r="AO53" s="2074"/>
      <c r="AP53" s="2074"/>
      <c r="AQ53" s="2074"/>
      <c r="AR53" s="2074"/>
      <c r="AS53" s="2074"/>
      <c r="AT53" s="2074"/>
      <c r="AU53" s="2074"/>
      <c r="AV53" s="2074"/>
      <c r="AW53" s="2074"/>
      <c r="AX53" s="2074"/>
      <c r="AY53" s="2075"/>
    </row>
    <row r="54" spans="1:51" ht="26.2" customHeight="1">
      <c r="A54" s="793"/>
      <c r="B54" s="818"/>
      <c r="C54" s="819"/>
      <c r="D54" s="843" t="s">
        <v>528</v>
      </c>
      <c r="E54" s="844"/>
      <c r="F54" s="844"/>
      <c r="G54" s="845"/>
      <c r="H54" s="846" t="s">
        <v>101</v>
      </c>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2"/>
      <c r="AH54" s="2076"/>
      <c r="AI54" s="2077"/>
      <c r="AJ54" s="2077"/>
      <c r="AK54" s="2077"/>
      <c r="AL54" s="2077"/>
      <c r="AM54" s="2077"/>
      <c r="AN54" s="2077"/>
      <c r="AO54" s="2077"/>
      <c r="AP54" s="2077"/>
      <c r="AQ54" s="2077"/>
      <c r="AR54" s="2077"/>
      <c r="AS54" s="2077"/>
      <c r="AT54" s="2077"/>
      <c r="AU54" s="2077"/>
      <c r="AV54" s="2077"/>
      <c r="AW54" s="2077"/>
      <c r="AX54" s="2077"/>
      <c r="AY54" s="2078"/>
    </row>
    <row r="55" spans="1:51" ht="26.2" customHeight="1">
      <c r="A55" s="793"/>
      <c r="B55" s="818"/>
      <c r="C55" s="819"/>
      <c r="D55" s="843" t="s">
        <v>528</v>
      </c>
      <c r="E55" s="844"/>
      <c r="F55" s="844"/>
      <c r="G55" s="845"/>
      <c r="H55" s="846" t="s">
        <v>533</v>
      </c>
      <c r="I55" s="821"/>
      <c r="J55" s="821"/>
      <c r="K55" s="821"/>
      <c r="L55" s="821"/>
      <c r="M55" s="821"/>
      <c r="N55" s="821"/>
      <c r="O55" s="821"/>
      <c r="P55" s="821"/>
      <c r="Q55" s="821"/>
      <c r="R55" s="821"/>
      <c r="S55" s="821"/>
      <c r="T55" s="821"/>
      <c r="U55" s="821"/>
      <c r="V55" s="821"/>
      <c r="W55" s="821"/>
      <c r="X55" s="821"/>
      <c r="Y55" s="821"/>
      <c r="Z55" s="821"/>
      <c r="AA55" s="821"/>
      <c r="AB55" s="821"/>
      <c r="AC55" s="821"/>
      <c r="AD55" s="821"/>
      <c r="AE55" s="821"/>
      <c r="AF55" s="821"/>
      <c r="AG55" s="822"/>
      <c r="AH55" s="2076"/>
      <c r="AI55" s="2077"/>
      <c r="AJ55" s="2077"/>
      <c r="AK55" s="2077"/>
      <c r="AL55" s="2077"/>
      <c r="AM55" s="2077"/>
      <c r="AN55" s="2077"/>
      <c r="AO55" s="2077"/>
      <c r="AP55" s="2077"/>
      <c r="AQ55" s="2077"/>
      <c r="AR55" s="2077"/>
      <c r="AS55" s="2077"/>
      <c r="AT55" s="2077"/>
      <c r="AU55" s="2077"/>
      <c r="AV55" s="2077"/>
      <c r="AW55" s="2077"/>
      <c r="AX55" s="2077"/>
      <c r="AY55" s="2078"/>
    </row>
    <row r="56" spans="1:51" ht="26.2" customHeight="1">
      <c r="A56" s="793"/>
      <c r="B56" s="818"/>
      <c r="C56" s="819"/>
      <c r="D56" s="840" t="s">
        <v>531</v>
      </c>
      <c r="E56" s="841"/>
      <c r="F56" s="841"/>
      <c r="G56" s="842"/>
      <c r="H56" s="854" t="s">
        <v>104</v>
      </c>
      <c r="I56" s="855"/>
      <c r="J56" s="855"/>
      <c r="K56" s="855"/>
      <c r="L56" s="855"/>
      <c r="M56" s="855"/>
      <c r="N56" s="855"/>
      <c r="O56" s="855"/>
      <c r="P56" s="855"/>
      <c r="Q56" s="855"/>
      <c r="R56" s="855"/>
      <c r="S56" s="855"/>
      <c r="T56" s="855"/>
      <c r="U56" s="855"/>
      <c r="V56" s="855"/>
      <c r="W56" s="855"/>
      <c r="X56" s="855"/>
      <c r="Y56" s="855"/>
      <c r="Z56" s="855"/>
      <c r="AA56" s="855"/>
      <c r="AB56" s="855"/>
      <c r="AC56" s="855"/>
      <c r="AD56" s="855"/>
      <c r="AE56" s="855"/>
      <c r="AF56" s="855"/>
      <c r="AG56" s="856"/>
      <c r="AH56" s="2076"/>
      <c r="AI56" s="2077"/>
      <c r="AJ56" s="2077"/>
      <c r="AK56" s="2077"/>
      <c r="AL56" s="2077"/>
      <c r="AM56" s="2077"/>
      <c r="AN56" s="2077"/>
      <c r="AO56" s="2077"/>
      <c r="AP56" s="2077"/>
      <c r="AQ56" s="2077"/>
      <c r="AR56" s="2077"/>
      <c r="AS56" s="2077"/>
      <c r="AT56" s="2077"/>
      <c r="AU56" s="2077"/>
      <c r="AV56" s="2077"/>
      <c r="AW56" s="2077"/>
      <c r="AX56" s="2077"/>
      <c r="AY56" s="2078"/>
    </row>
    <row r="57" spans="1:51" ht="26.2" customHeight="1">
      <c r="A57" s="793"/>
      <c r="B57" s="818"/>
      <c r="C57" s="819"/>
      <c r="D57" s="1660"/>
      <c r="E57" s="1918"/>
      <c r="F57" s="1918"/>
      <c r="G57" s="1919"/>
      <c r="H57" s="857" t="s">
        <v>105</v>
      </c>
      <c r="I57" s="858"/>
      <c r="J57" s="858"/>
      <c r="K57" s="858"/>
      <c r="L57" s="858"/>
      <c r="M57" s="858"/>
      <c r="N57" s="858"/>
      <c r="O57" s="858"/>
      <c r="P57" s="858"/>
      <c r="Q57" s="858"/>
      <c r="R57" s="858"/>
      <c r="S57" s="858"/>
      <c r="T57" s="858"/>
      <c r="U57" s="858"/>
      <c r="V57" s="2079"/>
      <c r="W57" s="859"/>
      <c r="X57" s="859"/>
      <c r="Y57" s="859"/>
      <c r="Z57" s="859"/>
      <c r="AA57" s="859"/>
      <c r="AB57" s="859"/>
      <c r="AC57" s="859"/>
      <c r="AD57" s="859"/>
      <c r="AE57" s="859"/>
      <c r="AF57" s="859"/>
      <c r="AG57" s="860"/>
      <c r="AH57" s="2076"/>
      <c r="AI57" s="2077"/>
      <c r="AJ57" s="2077"/>
      <c r="AK57" s="2077"/>
      <c r="AL57" s="2077"/>
      <c r="AM57" s="2077"/>
      <c r="AN57" s="2077"/>
      <c r="AO57" s="2077"/>
      <c r="AP57" s="2077"/>
      <c r="AQ57" s="2077"/>
      <c r="AR57" s="2077"/>
      <c r="AS57" s="2077"/>
      <c r="AT57" s="2077"/>
      <c r="AU57" s="2077"/>
      <c r="AV57" s="2077"/>
      <c r="AW57" s="2077"/>
      <c r="AX57" s="2077"/>
      <c r="AY57" s="2078"/>
    </row>
    <row r="58" spans="1:51" ht="26.2" customHeight="1">
      <c r="A58" s="793"/>
      <c r="B58" s="829"/>
      <c r="C58" s="830"/>
      <c r="D58" s="831" t="s">
        <v>531</v>
      </c>
      <c r="E58" s="832"/>
      <c r="F58" s="832"/>
      <c r="G58" s="833"/>
      <c r="H58" s="834" t="s">
        <v>106</v>
      </c>
      <c r="I58" s="835"/>
      <c r="J58" s="835"/>
      <c r="K58" s="835"/>
      <c r="L58" s="835"/>
      <c r="M58" s="835"/>
      <c r="N58" s="835"/>
      <c r="O58" s="835"/>
      <c r="P58" s="835"/>
      <c r="Q58" s="835"/>
      <c r="R58" s="835"/>
      <c r="S58" s="835"/>
      <c r="T58" s="835"/>
      <c r="U58" s="835"/>
      <c r="V58" s="835"/>
      <c r="W58" s="835"/>
      <c r="X58" s="835"/>
      <c r="Y58" s="835"/>
      <c r="Z58" s="835"/>
      <c r="AA58" s="835"/>
      <c r="AB58" s="835"/>
      <c r="AC58" s="835"/>
      <c r="AD58" s="835"/>
      <c r="AE58" s="835"/>
      <c r="AF58" s="835"/>
      <c r="AG58" s="836"/>
      <c r="AH58" s="2080"/>
      <c r="AI58" s="2081"/>
      <c r="AJ58" s="2081"/>
      <c r="AK58" s="2081"/>
      <c r="AL58" s="2081"/>
      <c r="AM58" s="2081"/>
      <c r="AN58" s="2081"/>
      <c r="AO58" s="2081"/>
      <c r="AP58" s="2081"/>
      <c r="AQ58" s="2081"/>
      <c r="AR58" s="2081"/>
      <c r="AS58" s="2081"/>
      <c r="AT58" s="2081"/>
      <c r="AU58" s="2081"/>
      <c r="AV58" s="2081"/>
      <c r="AW58" s="2081"/>
      <c r="AX58" s="2081"/>
      <c r="AY58" s="2082"/>
    </row>
    <row r="59" spans="1:51" ht="180" customHeight="1" thickBot="1">
      <c r="A59" s="793"/>
      <c r="B59" s="864" t="s">
        <v>107</v>
      </c>
      <c r="C59" s="865"/>
      <c r="D59" s="2083" t="s">
        <v>708</v>
      </c>
      <c r="E59" s="2084"/>
      <c r="F59" s="2084"/>
      <c r="G59" s="2084"/>
      <c r="H59" s="2084"/>
      <c r="I59" s="2084"/>
      <c r="J59" s="2084"/>
      <c r="K59" s="2084"/>
      <c r="L59" s="2084"/>
      <c r="M59" s="2084"/>
      <c r="N59" s="2084"/>
      <c r="O59" s="2084"/>
      <c r="P59" s="2084"/>
      <c r="Q59" s="2084"/>
      <c r="R59" s="2084"/>
      <c r="S59" s="2084"/>
      <c r="T59" s="2084"/>
      <c r="U59" s="2084"/>
      <c r="V59" s="2084"/>
      <c r="W59" s="2084"/>
      <c r="X59" s="2084"/>
      <c r="Y59" s="2084"/>
      <c r="Z59" s="2084"/>
      <c r="AA59" s="2084"/>
      <c r="AB59" s="2084"/>
      <c r="AC59" s="2084"/>
      <c r="AD59" s="2084"/>
      <c r="AE59" s="2084"/>
      <c r="AF59" s="2084"/>
      <c r="AG59" s="2084"/>
      <c r="AH59" s="2084"/>
      <c r="AI59" s="2084"/>
      <c r="AJ59" s="2084"/>
      <c r="AK59" s="2084"/>
      <c r="AL59" s="2084"/>
      <c r="AM59" s="2084"/>
      <c r="AN59" s="2084"/>
      <c r="AO59" s="2084"/>
      <c r="AP59" s="2084"/>
      <c r="AQ59" s="2084"/>
      <c r="AR59" s="2084"/>
      <c r="AS59" s="2084"/>
      <c r="AT59" s="2084"/>
      <c r="AU59" s="2084"/>
      <c r="AV59" s="2084"/>
      <c r="AW59" s="2084"/>
      <c r="AX59" s="2084"/>
      <c r="AY59" s="2085"/>
    </row>
    <row r="60" spans="1:51" ht="20.95" hidden="1" customHeight="1">
      <c r="A60" s="793"/>
      <c r="B60" s="799"/>
      <c r="C60" s="800"/>
      <c r="D60" s="780" t="s">
        <v>109</v>
      </c>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781"/>
    </row>
    <row r="61" spans="1:51" ht="97.55" hidden="1" customHeight="1">
      <c r="A61" s="793"/>
      <c r="B61" s="799"/>
      <c r="C61" s="800"/>
      <c r="D61" s="869" t="s">
        <v>110</v>
      </c>
      <c r="E61" s="870"/>
      <c r="F61" s="870"/>
      <c r="G61" s="870"/>
      <c r="H61" s="870"/>
      <c r="I61" s="870"/>
      <c r="J61" s="870"/>
      <c r="K61" s="870"/>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1"/>
    </row>
    <row r="62" spans="1:51" ht="119.8" hidden="1" customHeight="1">
      <c r="A62" s="793"/>
      <c r="B62" s="799"/>
      <c r="C62" s="800"/>
      <c r="D62" s="872" t="s">
        <v>111</v>
      </c>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4"/>
    </row>
    <row r="63" spans="1:51" ht="20.95" customHeight="1">
      <c r="A63" s="793"/>
      <c r="B63" s="698" t="s">
        <v>112</v>
      </c>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51" ht="122.4" customHeight="1">
      <c r="A64" s="875"/>
      <c r="B64" s="1669" t="s">
        <v>709</v>
      </c>
      <c r="C64" s="1121"/>
      <c r="D64" s="1121"/>
      <c r="E64" s="1121"/>
      <c r="F64" s="2086"/>
      <c r="G64" s="1265" t="s">
        <v>710</v>
      </c>
      <c r="H64" s="1117"/>
      <c r="I64" s="1117"/>
      <c r="J64" s="1117"/>
      <c r="K64" s="1117"/>
      <c r="L64" s="1117"/>
      <c r="M64" s="1117"/>
      <c r="N64" s="1117"/>
      <c r="O64" s="1117"/>
      <c r="P64" s="1117"/>
      <c r="Q64" s="1117"/>
      <c r="R64" s="1117"/>
      <c r="S64" s="1117"/>
      <c r="T64" s="1117"/>
      <c r="U64" s="1117"/>
      <c r="V64" s="1117"/>
      <c r="W64" s="1117"/>
      <c r="X64" s="1117"/>
      <c r="Y64" s="1117"/>
      <c r="Z64" s="1117"/>
      <c r="AA64" s="1117"/>
      <c r="AB64" s="1117"/>
      <c r="AC64" s="1117"/>
      <c r="AD64" s="1117"/>
      <c r="AE64" s="1117"/>
      <c r="AF64" s="1117"/>
      <c r="AG64" s="1117"/>
      <c r="AH64" s="1117"/>
      <c r="AI64" s="1117"/>
      <c r="AJ64" s="1117"/>
      <c r="AK64" s="1117"/>
      <c r="AL64" s="1117"/>
      <c r="AM64" s="1117"/>
      <c r="AN64" s="1117"/>
      <c r="AO64" s="1117"/>
      <c r="AP64" s="1117"/>
      <c r="AQ64" s="1117"/>
      <c r="AR64" s="1117"/>
      <c r="AS64" s="1117"/>
      <c r="AT64" s="1117"/>
      <c r="AU64" s="1117"/>
      <c r="AV64" s="1117"/>
      <c r="AW64" s="1117"/>
      <c r="AX64" s="1117"/>
      <c r="AY64" s="2087"/>
    </row>
    <row r="65" spans="1:51" ht="18.350000000000001" customHeight="1">
      <c r="A65" s="875"/>
      <c r="B65" s="882" t="s">
        <v>115</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4"/>
    </row>
    <row r="66" spans="1:51" ht="119.15" customHeight="1" thickBot="1">
      <c r="A66" s="875"/>
      <c r="B66" s="1670" t="s">
        <v>621</v>
      </c>
      <c r="C66" s="1671"/>
      <c r="D66" s="1671"/>
      <c r="E66" s="1671"/>
      <c r="F66" s="1672"/>
      <c r="G66" s="2088" t="s">
        <v>711</v>
      </c>
      <c r="H66" s="2089"/>
      <c r="I66" s="2089"/>
      <c r="J66" s="2089"/>
      <c r="K66" s="2089"/>
      <c r="L66" s="2089"/>
      <c r="M66" s="2089"/>
      <c r="N66" s="2089"/>
      <c r="O66" s="2089"/>
      <c r="P66" s="2089"/>
      <c r="Q66" s="2089"/>
      <c r="R66" s="2089"/>
      <c r="S66" s="2089"/>
      <c r="T66" s="2089"/>
      <c r="U66" s="2089"/>
      <c r="V66" s="2089"/>
      <c r="W66" s="2089"/>
      <c r="X66" s="2089"/>
      <c r="Y66" s="2089"/>
      <c r="Z66" s="2089"/>
      <c r="AA66" s="2089"/>
      <c r="AB66" s="2089"/>
      <c r="AC66" s="2089"/>
      <c r="AD66" s="2089"/>
      <c r="AE66" s="2089"/>
      <c r="AF66" s="2089"/>
      <c r="AG66" s="2089"/>
      <c r="AH66" s="2089"/>
      <c r="AI66" s="2089"/>
      <c r="AJ66" s="2089"/>
      <c r="AK66" s="2089"/>
      <c r="AL66" s="2089"/>
      <c r="AM66" s="2089"/>
      <c r="AN66" s="2089"/>
      <c r="AO66" s="2089"/>
      <c r="AP66" s="2089"/>
      <c r="AQ66" s="2089"/>
      <c r="AR66" s="2089"/>
      <c r="AS66" s="2089"/>
      <c r="AT66" s="2089"/>
      <c r="AU66" s="2089"/>
      <c r="AV66" s="2089"/>
      <c r="AW66" s="2089"/>
      <c r="AX66" s="2089"/>
      <c r="AY66" s="2090"/>
    </row>
    <row r="67" spans="1:51" ht="19.649999999999999" customHeight="1">
      <c r="A67" s="875"/>
      <c r="B67" s="891" t="s">
        <v>118</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2"/>
      <c r="AV67" s="892"/>
      <c r="AW67" s="892"/>
      <c r="AX67" s="892"/>
      <c r="AY67" s="893"/>
    </row>
    <row r="68" spans="1:51" ht="205.2" customHeight="1" thickBot="1">
      <c r="A68" s="875"/>
      <c r="B68" s="2091"/>
      <c r="C68" s="2092"/>
      <c r="D68" s="2092"/>
      <c r="E68" s="2092"/>
      <c r="F68" s="2092"/>
      <c r="G68" s="2092"/>
      <c r="H68" s="2092"/>
      <c r="I68" s="2092"/>
      <c r="J68" s="2092"/>
      <c r="K68" s="2092"/>
      <c r="L68" s="2092"/>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c r="AS68" s="2092"/>
      <c r="AT68" s="2092"/>
      <c r="AU68" s="2092"/>
      <c r="AV68" s="2092"/>
      <c r="AW68" s="2092"/>
      <c r="AX68" s="2092"/>
      <c r="AY68" s="2093"/>
    </row>
    <row r="69" spans="1:51" ht="19.649999999999999" customHeight="1">
      <c r="A69" s="875"/>
      <c r="B69" s="897" t="s">
        <v>119</v>
      </c>
      <c r="C69" s="898"/>
      <c r="D69" s="898"/>
      <c r="E69" s="898"/>
      <c r="F69" s="898"/>
      <c r="G69" s="898"/>
      <c r="H69" s="898"/>
      <c r="I69" s="898"/>
      <c r="J69" s="898"/>
      <c r="K69" s="898"/>
      <c r="L69" s="898"/>
      <c r="M69" s="898"/>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9"/>
    </row>
    <row r="70" spans="1:51" ht="20.149999999999999" customHeight="1">
      <c r="A70" s="875"/>
      <c r="B70" s="900" t="s">
        <v>120</v>
      </c>
      <c r="C70" s="901"/>
      <c r="D70" s="901"/>
      <c r="E70" s="901"/>
      <c r="F70" s="901"/>
      <c r="G70" s="901"/>
      <c r="H70" s="901"/>
      <c r="I70" s="901"/>
      <c r="J70" s="901"/>
      <c r="K70" s="901"/>
      <c r="L70" s="902"/>
      <c r="M70" s="904" t="s">
        <v>531</v>
      </c>
      <c r="N70" s="766"/>
      <c r="O70" s="766"/>
      <c r="P70" s="766"/>
      <c r="Q70" s="766"/>
      <c r="R70" s="766"/>
      <c r="S70" s="766"/>
      <c r="T70" s="766"/>
      <c r="U70" s="766"/>
      <c r="V70" s="766"/>
      <c r="W70" s="766"/>
      <c r="X70" s="766"/>
      <c r="Y70" s="766"/>
      <c r="Z70" s="766"/>
      <c r="AA70" s="767"/>
      <c r="AB70" s="901" t="s">
        <v>121</v>
      </c>
      <c r="AC70" s="901"/>
      <c r="AD70" s="901"/>
      <c r="AE70" s="901"/>
      <c r="AF70" s="901"/>
      <c r="AG70" s="901"/>
      <c r="AH70" s="901"/>
      <c r="AI70" s="901"/>
      <c r="AJ70" s="901"/>
      <c r="AK70" s="902"/>
      <c r="AL70" s="2094" t="s">
        <v>712</v>
      </c>
      <c r="AM70" s="2095"/>
      <c r="AN70" s="2095"/>
      <c r="AO70" s="2095"/>
      <c r="AP70" s="2095"/>
      <c r="AQ70" s="2095"/>
      <c r="AR70" s="2095"/>
      <c r="AS70" s="2095"/>
      <c r="AT70" s="2095"/>
      <c r="AU70" s="2095"/>
      <c r="AV70" s="2095"/>
      <c r="AW70" s="2095"/>
      <c r="AX70" s="2095"/>
      <c r="AY70" s="2096"/>
    </row>
    <row r="71" spans="1:51" ht="2.95" customHeight="1">
      <c r="A71" s="793"/>
      <c r="B71" s="774"/>
      <c r="C71" s="774"/>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c r="AB71" s="906"/>
      <c r="AC71" s="906"/>
      <c r="AD71" s="906"/>
      <c r="AE71" s="906"/>
      <c r="AF71" s="906"/>
      <c r="AG71" s="906"/>
      <c r="AH71" s="906"/>
      <c r="AI71" s="906"/>
      <c r="AJ71" s="906"/>
      <c r="AK71" s="906"/>
      <c r="AL71" s="1342"/>
      <c r="AM71" s="1342"/>
      <c r="AN71" s="1342"/>
      <c r="AO71" s="1342"/>
      <c r="AP71" s="1342"/>
      <c r="AQ71" s="1342"/>
      <c r="AR71" s="1342"/>
      <c r="AS71" s="1342"/>
      <c r="AT71" s="1342"/>
      <c r="AU71" s="1342"/>
      <c r="AV71" s="1342"/>
      <c r="AW71" s="1342"/>
      <c r="AX71" s="1342"/>
      <c r="AY71" s="1342"/>
    </row>
    <row r="72" spans="1:51" ht="2.95" customHeight="1" thickBot="1">
      <c r="A72" s="793"/>
      <c r="B72" s="776"/>
      <c r="C72" s="776"/>
      <c r="D72" s="2097"/>
      <c r="E72" s="2097"/>
      <c r="F72" s="2097"/>
      <c r="G72" s="2097"/>
      <c r="H72" s="2097"/>
      <c r="I72" s="2097"/>
      <c r="J72" s="2097"/>
      <c r="K72" s="2097"/>
      <c r="L72" s="2097"/>
      <c r="M72" s="2097"/>
      <c r="N72" s="2097"/>
      <c r="O72" s="2097"/>
      <c r="P72" s="2097"/>
      <c r="Q72" s="2097"/>
      <c r="R72" s="2097"/>
      <c r="S72" s="2097"/>
      <c r="T72" s="2097"/>
      <c r="U72" s="2097"/>
      <c r="V72" s="2097"/>
      <c r="W72" s="2097"/>
      <c r="X72" s="2097"/>
      <c r="Y72" s="2097"/>
      <c r="Z72" s="2097"/>
      <c r="AA72" s="2097"/>
      <c r="AB72" s="2097"/>
      <c r="AC72" s="2097"/>
      <c r="AD72" s="2097"/>
      <c r="AE72" s="2097"/>
      <c r="AF72" s="2097"/>
      <c r="AG72" s="2097"/>
      <c r="AH72" s="2097"/>
      <c r="AI72" s="2097"/>
      <c r="AJ72" s="2097"/>
      <c r="AK72" s="2097"/>
      <c r="AL72" s="2097"/>
      <c r="AM72" s="2097"/>
      <c r="AN72" s="2097"/>
      <c r="AO72" s="2097"/>
      <c r="AP72" s="2097"/>
      <c r="AQ72" s="2097"/>
      <c r="AR72" s="2097"/>
      <c r="AS72" s="2097"/>
      <c r="AT72" s="2097"/>
      <c r="AU72" s="2097"/>
      <c r="AV72" s="2097"/>
      <c r="AW72" s="2097"/>
      <c r="AX72" s="2097"/>
      <c r="AY72" s="2097"/>
    </row>
    <row r="73" spans="1:51" ht="385.55" customHeight="1">
      <c r="A73" s="875"/>
      <c r="B73" s="907" t="s">
        <v>713</v>
      </c>
      <c r="C73" s="908"/>
      <c r="D73" s="908"/>
      <c r="E73" s="908"/>
      <c r="F73" s="908"/>
      <c r="G73" s="909"/>
      <c r="H73" s="910" t="s">
        <v>463</v>
      </c>
      <c r="I73" s="911"/>
      <c r="J73" s="911"/>
      <c r="K73" s="911"/>
      <c r="L73" s="911"/>
      <c r="M73" s="911"/>
      <c r="N73" s="911"/>
      <c r="O73" s="911"/>
      <c r="P73" s="911"/>
      <c r="Q73" s="911"/>
      <c r="R73" s="911"/>
      <c r="S73" s="911"/>
      <c r="T73" s="911"/>
      <c r="U73" s="911"/>
      <c r="V73" s="911"/>
      <c r="W73" s="911"/>
      <c r="X73" s="911"/>
      <c r="Y73" s="911"/>
      <c r="Z73" s="911"/>
      <c r="AA73" s="911"/>
      <c r="AB73" s="911"/>
      <c r="AC73" s="911"/>
      <c r="AD73" s="911"/>
      <c r="AE73" s="911"/>
      <c r="AF73" s="911"/>
      <c r="AG73" s="911"/>
      <c r="AH73" s="911"/>
      <c r="AI73" s="911"/>
      <c r="AJ73" s="911"/>
      <c r="AK73" s="911"/>
      <c r="AL73" s="911"/>
      <c r="AM73" s="911"/>
      <c r="AN73" s="911"/>
      <c r="AO73" s="911"/>
      <c r="AP73" s="911"/>
      <c r="AQ73" s="911"/>
      <c r="AR73" s="911"/>
      <c r="AS73" s="911"/>
      <c r="AT73" s="911"/>
      <c r="AU73" s="911"/>
      <c r="AV73" s="911"/>
      <c r="AW73" s="911"/>
      <c r="AX73" s="911"/>
      <c r="AY73" s="912"/>
    </row>
    <row r="74" spans="1:51" ht="348.9" customHeight="1">
      <c r="B74" s="585"/>
      <c r="C74" s="586"/>
      <c r="D74" s="586"/>
      <c r="E74" s="586"/>
      <c r="F74" s="586"/>
      <c r="G74" s="587"/>
      <c r="H74" s="913"/>
      <c r="I74" s="917"/>
      <c r="J74" s="917"/>
      <c r="K74" s="917"/>
      <c r="L74" s="917"/>
      <c r="M74" s="917"/>
      <c r="N74" s="917"/>
      <c r="O74" s="917"/>
      <c r="P74" s="917"/>
      <c r="Q74" s="917"/>
      <c r="R74" s="917"/>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8"/>
    </row>
    <row r="75" spans="1:51" ht="324" customHeight="1" thickBot="1">
      <c r="B75" s="585"/>
      <c r="C75" s="586"/>
      <c r="D75" s="586"/>
      <c r="E75" s="586"/>
      <c r="F75" s="586"/>
      <c r="G75" s="587"/>
      <c r="H75" s="913"/>
      <c r="I75" s="917"/>
      <c r="J75" s="917"/>
      <c r="K75" s="917"/>
      <c r="L75" s="917"/>
      <c r="M75" s="917"/>
      <c r="N75" s="917"/>
      <c r="O75" s="917"/>
      <c r="P75" s="917"/>
      <c r="Q75" s="917"/>
      <c r="R75" s="917"/>
      <c r="S75" s="917"/>
      <c r="T75" s="917"/>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918"/>
    </row>
    <row r="76" spans="1:51" ht="2.95" customHeight="1">
      <c r="B76" s="1347"/>
      <c r="C76" s="1347"/>
      <c r="D76" s="1347"/>
      <c r="E76" s="1347"/>
      <c r="F76" s="1347"/>
      <c r="G76" s="1347"/>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row>
    <row r="77" spans="1:51" ht="2.95" customHeight="1" thickBot="1">
      <c r="B77" s="1348"/>
      <c r="C77" s="1348"/>
      <c r="D77" s="1348"/>
      <c r="E77" s="1348"/>
      <c r="F77" s="1348"/>
      <c r="G77" s="1348"/>
      <c r="H77" s="1012"/>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ht="24.75" customHeight="1">
      <c r="B78" s="678" t="s">
        <v>260</v>
      </c>
      <c r="C78" s="679"/>
      <c r="D78" s="679"/>
      <c r="E78" s="679"/>
      <c r="F78" s="679"/>
      <c r="G78" s="680"/>
      <c r="H78" s="1349" t="s">
        <v>714</v>
      </c>
      <c r="I78" s="1350"/>
      <c r="J78" s="1350"/>
      <c r="K78" s="1350"/>
      <c r="L78" s="1350"/>
      <c r="M78" s="1350"/>
      <c r="N78" s="1350"/>
      <c r="O78" s="1350"/>
      <c r="P78" s="1350"/>
      <c r="Q78" s="1350"/>
      <c r="R78" s="1350"/>
      <c r="S78" s="1350"/>
      <c r="T78" s="1350"/>
      <c r="U78" s="1350"/>
      <c r="V78" s="1350"/>
      <c r="W78" s="1350"/>
      <c r="X78" s="1350"/>
      <c r="Y78" s="1350"/>
      <c r="Z78" s="1350"/>
      <c r="AA78" s="1350"/>
      <c r="AB78" s="1350"/>
      <c r="AC78" s="1351"/>
      <c r="AD78" s="1349" t="s">
        <v>550</v>
      </c>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2"/>
    </row>
    <row r="79" spans="1:51" ht="24.75" customHeight="1">
      <c r="B79" s="678"/>
      <c r="C79" s="679"/>
      <c r="D79" s="679"/>
      <c r="E79" s="679"/>
      <c r="F79" s="679"/>
      <c r="G79" s="680"/>
      <c r="H79" s="1022" t="s">
        <v>71</v>
      </c>
      <c r="I79" s="693"/>
      <c r="J79" s="693"/>
      <c r="K79" s="693"/>
      <c r="L79" s="693"/>
      <c r="M79" s="1023" t="s">
        <v>127</v>
      </c>
      <c r="N79" s="530"/>
      <c r="O79" s="530"/>
      <c r="P79" s="530"/>
      <c r="Q79" s="530"/>
      <c r="R79" s="530"/>
      <c r="S79" s="530"/>
      <c r="T79" s="530"/>
      <c r="U79" s="530"/>
      <c r="V79" s="530"/>
      <c r="W79" s="530"/>
      <c r="X79" s="530"/>
      <c r="Y79" s="554"/>
      <c r="Z79" s="1024" t="s">
        <v>128</v>
      </c>
      <c r="AA79" s="1025"/>
      <c r="AB79" s="1025"/>
      <c r="AC79" s="1026"/>
      <c r="AD79" s="1022" t="s">
        <v>71</v>
      </c>
      <c r="AE79" s="693"/>
      <c r="AF79" s="693"/>
      <c r="AG79" s="693"/>
      <c r="AH79" s="693"/>
      <c r="AI79" s="1023" t="s">
        <v>127</v>
      </c>
      <c r="AJ79" s="530"/>
      <c r="AK79" s="530"/>
      <c r="AL79" s="530"/>
      <c r="AM79" s="530"/>
      <c r="AN79" s="530"/>
      <c r="AO79" s="530"/>
      <c r="AP79" s="530"/>
      <c r="AQ79" s="530"/>
      <c r="AR79" s="530"/>
      <c r="AS79" s="530"/>
      <c r="AT79" s="530"/>
      <c r="AU79" s="554"/>
      <c r="AV79" s="1024" t="s">
        <v>128</v>
      </c>
      <c r="AW79" s="1025"/>
      <c r="AX79" s="1025"/>
      <c r="AY79" s="1027"/>
    </row>
    <row r="80" spans="1:51" ht="24.75" customHeight="1">
      <c r="B80" s="678"/>
      <c r="C80" s="679"/>
      <c r="D80" s="679"/>
      <c r="E80" s="679"/>
      <c r="F80" s="679"/>
      <c r="G80" s="680"/>
      <c r="H80" s="2098" t="s">
        <v>715</v>
      </c>
      <c r="I80" s="2099"/>
      <c r="J80" s="2099"/>
      <c r="K80" s="2099"/>
      <c r="L80" s="2100"/>
      <c r="M80" s="2101" t="s">
        <v>716</v>
      </c>
      <c r="N80" s="2102"/>
      <c r="O80" s="2102"/>
      <c r="P80" s="2102"/>
      <c r="Q80" s="2102"/>
      <c r="R80" s="2102"/>
      <c r="S80" s="2102"/>
      <c r="T80" s="2102"/>
      <c r="U80" s="2102"/>
      <c r="V80" s="2102"/>
      <c r="W80" s="2102"/>
      <c r="X80" s="2102"/>
      <c r="Y80" s="2103"/>
      <c r="Z80" s="2104">
        <v>11907</v>
      </c>
      <c r="AA80" s="2105"/>
      <c r="AB80" s="2105"/>
      <c r="AC80" s="2106"/>
      <c r="AD80" s="1028"/>
      <c r="AE80" s="1029"/>
      <c r="AF80" s="1029"/>
      <c r="AG80" s="1029"/>
      <c r="AH80" s="1030"/>
      <c r="AI80" s="1031"/>
      <c r="AJ80" s="1032"/>
      <c r="AK80" s="1032"/>
      <c r="AL80" s="1032"/>
      <c r="AM80" s="1032"/>
      <c r="AN80" s="1032"/>
      <c r="AO80" s="1032"/>
      <c r="AP80" s="1032"/>
      <c r="AQ80" s="1032"/>
      <c r="AR80" s="1032"/>
      <c r="AS80" s="1032"/>
      <c r="AT80" s="1032"/>
      <c r="AU80" s="1033"/>
      <c r="AV80" s="1034"/>
      <c r="AW80" s="1035"/>
      <c r="AX80" s="1035"/>
      <c r="AY80" s="1037"/>
    </row>
    <row r="81" spans="2:51" ht="24.75" customHeight="1">
      <c r="B81" s="678"/>
      <c r="C81" s="679"/>
      <c r="D81" s="679"/>
      <c r="E81" s="679"/>
      <c r="F81" s="679"/>
      <c r="G81" s="680"/>
      <c r="H81" s="2107"/>
      <c r="I81" s="2108"/>
      <c r="J81" s="2108"/>
      <c r="K81" s="2108"/>
      <c r="L81" s="2109"/>
      <c r="M81" s="2110"/>
      <c r="N81" s="2111"/>
      <c r="O81" s="2111"/>
      <c r="P81" s="2111"/>
      <c r="Q81" s="2111"/>
      <c r="R81" s="2111"/>
      <c r="S81" s="2111"/>
      <c r="T81" s="2111"/>
      <c r="U81" s="2111"/>
      <c r="V81" s="2111"/>
      <c r="W81" s="2111"/>
      <c r="X81" s="2111"/>
      <c r="Y81" s="2112"/>
      <c r="Z81" s="2113"/>
      <c r="AA81" s="2114"/>
      <c r="AB81" s="2114"/>
      <c r="AC81" s="2115"/>
      <c r="AD81" s="1038"/>
      <c r="AE81" s="844"/>
      <c r="AF81" s="844"/>
      <c r="AG81" s="844"/>
      <c r="AH81" s="845"/>
      <c r="AI81" s="1039"/>
      <c r="AJ81" s="1040"/>
      <c r="AK81" s="1040"/>
      <c r="AL81" s="1040"/>
      <c r="AM81" s="1040"/>
      <c r="AN81" s="1040"/>
      <c r="AO81" s="1040"/>
      <c r="AP81" s="1040"/>
      <c r="AQ81" s="1040"/>
      <c r="AR81" s="1040"/>
      <c r="AS81" s="1040"/>
      <c r="AT81" s="1040"/>
      <c r="AU81" s="1041"/>
      <c r="AV81" s="1042"/>
      <c r="AW81" s="1043"/>
      <c r="AX81" s="1043"/>
      <c r="AY81" s="1045"/>
    </row>
    <row r="82" spans="2:51" ht="24.75" customHeight="1">
      <c r="B82" s="678"/>
      <c r="C82" s="679"/>
      <c r="D82" s="679"/>
      <c r="E82" s="679"/>
      <c r="F82" s="679"/>
      <c r="G82" s="680"/>
      <c r="H82" s="2107"/>
      <c r="I82" s="2108"/>
      <c r="J82" s="2108"/>
      <c r="K82" s="2108"/>
      <c r="L82" s="2109"/>
      <c r="M82" s="2110"/>
      <c r="N82" s="2111"/>
      <c r="O82" s="2111"/>
      <c r="P82" s="2111"/>
      <c r="Q82" s="2111"/>
      <c r="R82" s="2111"/>
      <c r="S82" s="2111"/>
      <c r="T82" s="2111"/>
      <c r="U82" s="2111"/>
      <c r="V82" s="2111"/>
      <c r="W82" s="2111"/>
      <c r="X82" s="2111"/>
      <c r="Y82" s="2112"/>
      <c r="Z82" s="2113"/>
      <c r="AA82" s="2114"/>
      <c r="AB82" s="2114"/>
      <c r="AC82" s="2115"/>
      <c r="AD82" s="1038"/>
      <c r="AE82" s="844"/>
      <c r="AF82" s="844"/>
      <c r="AG82" s="844"/>
      <c r="AH82" s="845"/>
      <c r="AI82" s="1039"/>
      <c r="AJ82" s="1040"/>
      <c r="AK82" s="1040"/>
      <c r="AL82" s="1040"/>
      <c r="AM82" s="1040"/>
      <c r="AN82" s="1040"/>
      <c r="AO82" s="1040"/>
      <c r="AP82" s="1040"/>
      <c r="AQ82" s="1040"/>
      <c r="AR82" s="1040"/>
      <c r="AS82" s="1040"/>
      <c r="AT82" s="1040"/>
      <c r="AU82" s="1041"/>
      <c r="AV82" s="1042"/>
      <c r="AW82" s="1043"/>
      <c r="AX82" s="1043"/>
      <c r="AY82" s="1045"/>
    </row>
    <row r="83" spans="2:51" ht="24.75" customHeight="1">
      <c r="B83" s="678"/>
      <c r="C83" s="679"/>
      <c r="D83" s="679"/>
      <c r="E83" s="679"/>
      <c r="F83" s="679"/>
      <c r="G83" s="680"/>
      <c r="H83" s="2107"/>
      <c r="I83" s="2108"/>
      <c r="J83" s="2108"/>
      <c r="K83" s="2108"/>
      <c r="L83" s="2109"/>
      <c r="M83" s="2110"/>
      <c r="N83" s="2111"/>
      <c r="O83" s="2111"/>
      <c r="P83" s="2111"/>
      <c r="Q83" s="2111"/>
      <c r="R83" s="2111"/>
      <c r="S83" s="2111"/>
      <c r="T83" s="2111"/>
      <c r="U83" s="2111"/>
      <c r="V83" s="2111"/>
      <c r="W83" s="2111"/>
      <c r="X83" s="2111"/>
      <c r="Y83" s="2112"/>
      <c r="Z83" s="2113"/>
      <c r="AA83" s="2114"/>
      <c r="AB83" s="2114"/>
      <c r="AC83" s="2115"/>
      <c r="AD83" s="1038"/>
      <c r="AE83" s="844"/>
      <c r="AF83" s="844"/>
      <c r="AG83" s="844"/>
      <c r="AH83" s="845"/>
      <c r="AI83" s="1039"/>
      <c r="AJ83" s="1040"/>
      <c r="AK83" s="1040"/>
      <c r="AL83" s="1040"/>
      <c r="AM83" s="1040"/>
      <c r="AN83" s="1040"/>
      <c r="AO83" s="1040"/>
      <c r="AP83" s="1040"/>
      <c r="AQ83" s="1040"/>
      <c r="AR83" s="1040"/>
      <c r="AS83" s="1040"/>
      <c r="AT83" s="1040"/>
      <c r="AU83" s="1041"/>
      <c r="AV83" s="1042"/>
      <c r="AW83" s="1043"/>
      <c r="AX83" s="1043"/>
      <c r="AY83" s="1045"/>
    </row>
    <row r="84" spans="2:51" ht="24.75" customHeight="1">
      <c r="B84" s="678"/>
      <c r="C84" s="679"/>
      <c r="D84" s="679"/>
      <c r="E84" s="679"/>
      <c r="F84" s="679"/>
      <c r="G84" s="680"/>
      <c r="H84" s="2107"/>
      <c r="I84" s="2108"/>
      <c r="J84" s="2108"/>
      <c r="K84" s="2108"/>
      <c r="L84" s="2109"/>
      <c r="M84" s="2110"/>
      <c r="N84" s="2111"/>
      <c r="O84" s="2111"/>
      <c r="P84" s="2111"/>
      <c r="Q84" s="2111"/>
      <c r="R84" s="2111"/>
      <c r="S84" s="2111"/>
      <c r="T84" s="2111"/>
      <c r="U84" s="2111"/>
      <c r="V84" s="2111"/>
      <c r="W84" s="2111"/>
      <c r="X84" s="2111"/>
      <c r="Y84" s="2112"/>
      <c r="Z84" s="2113"/>
      <c r="AA84" s="2114"/>
      <c r="AB84" s="2114"/>
      <c r="AC84" s="2114"/>
      <c r="AD84" s="1038"/>
      <c r="AE84" s="844"/>
      <c r="AF84" s="844"/>
      <c r="AG84" s="844"/>
      <c r="AH84" s="845"/>
      <c r="AI84" s="1039"/>
      <c r="AJ84" s="1040"/>
      <c r="AK84" s="1040"/>
      <c r="AL84" s="1040"/>
      <c r="AM84" s="1040"/>
      <c r="AN84" s="1040"/>
      <c r="AO84" s="1040"/>
      <c r="AP84" s="1040"/>
      <c r="AQ84" s="1040"/>
      <c r="AR84" s="1040"/>
      <c r="AS84" s="1040"/>
      <c r="AT84" s="1040"/>
      <c r="AU84" s="1041"/>
      <c r="AV84" s="1042"/>
      <c r="AW84" s="1043"/>
      <c r="AX84" s="1043"/>
      <c r="AY84" s="1045"/>
    </row>
    <row r="85" spans="2:51" ht="24.75" customHeight="1">
      <c r="B85" s="678"/>
      <c r="C85" s="679"/>
      <c r="D85" s="679"/>
      <c r="E85" s="679"/>
      <c r="F85" s="679"/>
      <c r="G85" s="680"/>
      <c r="H85" s="2107"/>
      <c r="I85" s="2108"/>
      <c r="J85" s="2108"/>
      <c r="K85" s="2108"/>
      <c r="L85" s="2109"/>
      <c r="M85" s="2110"/>
      <c r="N85" s="2111"/>
      <c r="O85" s="2111"/>
      <c r="P85" s="2111"/>
      <c r="Q85" s="2111"/>
      <c r="R85" s="2111"/>
      <c r="S85" s="2111"/>
      <c r="T85" s="2111"/>
      <c r="U85" s="2111"/>
      <c r="V85" s="2111"/>
      <c r="W85" s="2111"/>
      <c r="X85" s="2111"/>
      <c r="Y85" s="2112"/>
      <c r="Z85" s="2113"/>
      <c r="AA85" s="2114"/>
      <c r="AB85" s="2114"/>
      <c r="AC85" s="2114"/>
      <c r="AD85" s="1038"/>
      <c r="AE85" s="844"/>
      <c r="AF85" s="844"/>
      <c r="AG85" s="844"/>
      <c r="AH85" s="845"/>
      <c r="AI85" s="1039"/>
      <c r="AJ85" s="1040"/>
      <c r="AK85" s="1040"/>
      <c r="AL85" s="1040"/>
      <c r="AM85" s="1040"/>
      <c r="AN85" s="1040"/>
      <c r="AO85" s="1040"/>
      <c r="AP85" s="1040"/>
      <c r="AQ85" s="1040"/>
      <c r="AR85" s="1040"/>
      <c r="AS85" s="1040"/>
      <c r="AT85" s="1040"/>
      <c r="AU85" s="1041"/>
      <c r="AV85" s="1042"/>
      <c r="AW85" s="1043"/>
      <c r="AX85" s="1043"/>
      <c r="AY85" s="1045"/>
    </row>
    <row r="86" spans="2:51" ht="24.75" customHeight="1">
      <c r="B86" s="678"/>
      <c r="C86" s="679"/>
      <c r="D86" s="679"/>
      <c r="E86" s="679"/>
      <c r="F86" s="679"/>
      <c r="G86" s="680"/>
      <c r="H86" s="1038"/>
      <c r="I86" s="844"/>
      <c r="J86" s="844"/>
      <c r="K86" s="844"/>
      <c r="L86" s="845"/>
      <c r="M86" s="1039"/>
      <c r="N86" s="1040"/>
      <c r="O86" s="1040"/>
      <c r="P86" s="1040"/>
      <c r="Q86" s="1040"/>
      <c r="R86" s="1040"/>
      <c r="S86" s="1040"/>
      <c r="T86" s="1040"/>
      <c r="U86" s="1040"/>
      <c r="V86" s="1040"/>
      <c r="W86" s="1040"/>
      <c r="X86" s="1040"/>
      <c r="Y86" s="1041"/>
      <c r="Z86" s="2113"/>
      <c r="AA86" s="2114"/>
      <c r="AB86" s="2114"/>
      <c r="AC86" s="2114"/>
      <c r="AD86" s="1038"/>
      <c r="AE86" s="844"/>
      <c r="AF86" s="844"/>
      <c r="AG86" s="844"/>
      <c r="AH86" s="845"/>
      <c r="AI86" s="1039"/>
      <c r="AJ86" s="1040"/>
      <c r="AK86" s="1040"/>
      <c r="AL86" s="1040"/>
      <c r="AM86" s="1040"/>
      <c r="AN86" s="1040"/>
      <c r="AO86" s="1040"/>
      <c r="AP86" s="1040"/>
      <c r="AQ86" s="1040"/>
      <c r="AR86" s="1040"/>
      <c r="AS86" s="1040"/>
      <c r="AT86" s="1040"/>
      <c r="AU86" s="1041"/>
      <c r="AV86" s="1042"/>
      <c r="AW86" s="1043"/>
      <c r="AX86" s="1043"/>
      <c r="AY86" s="1045"/>
    </row>
    <row r="87" spans="2:51" ht="24.75" customHeight="1">
      <c r="B87" s="678"/>
      <c r="C87" s="679"/>
      <c r="D87" s="679"/>
      <c r="E87" s="679"/>
      <c r="F87" s="679"/>
      <c r="G87" s="680"/>
      <c r="H87" s="1046"/>
      <c r="I87" s="832"/>
      <c r="J87" s="832"/>
      <c r="K87" s="832"/>
      <c r="L87" s="833"/>
      <c r="M87" s="1047"/>
      <c r="N87" s="1048"/>
      <c r="O87" s="1048"/>
      <c r="P87" s="1048"/>
      <c r="Q87" s="1048"/>
      <c r="R87" s="1048"/>
      <c r="S87" s="1048"/>
      <c r="T87" s="1048"/>
      <c r="U87" s="1048"/>
      <c r="V87" s="1048"/>
      <c r="W87" s="1048"/>
      <c r="X87" s="1048"/>
      <c r="Y87" s="1049"/>
      <c r="Z87" s="2116"/>
      <c r="AA87" s="2117"/>
      <c r="AB87" s="2117"/>
      <c r="AC87" s="2117"/>
      <c r="AD87" s="1046"/>
      <c r="AE87" s="832"/>
      <c r="AF87" s="832"/>
      <c r="AG87" s="832"/>
      <c r="AH87" s="833"/>
      <c r="AI87" s="1047"/>
      <c r="AJ87" s="1048"/>
      <c r="AK87" s="1048"/>
      <c r="AL87" s="1048"/>
      <c r="AM87" s="1048"/>
      <c r="AN87" s="1048"/>
      <c r="AO87" s="1048"/>
      <c r="AP87" s="1048"/>
      <c r="AQ87" s="1048"/>
      <c r="AR87" s="1048"/>
      <c r="AS87" s="1048"/>
      <c r="AT87" s="1048"/>
      <c r="AU87" s="1049"/>
      <c r="AV87" s="1050"/>
      <c r="AW87" s="1051"/>
      <c r="AX87" s="1051"/>
      <c r="AY87" s="1052"/>
    </row>
    <row r="88" spans="2:51" ht="24.75" customHeight="1">
      <c r="B88" s="678"/>
      <c r="C88" s="679"/>
      <c r="D88" s="679"/>
      <c r="E88" s="679"/>
      <c r="F88" s="679"/>
      <c r="G88" s="680"/>
      <c r="H88" s="1053" t="s">
        <v>39</v>
      </c>
      <c r="I88" s="530"/>
      <c r="J88" s="530"/>
      <c r="K88" s="530"/>
      <c r="L88" s="530"/>
      <c r="M88" s="1054"/>
      <c r="N88" s="649"/>
      <c r="O88" s="649"/>
      <c r="P88" s="649"/>
      <c r="Q88" s="649"/>
      <c r="R88" s="649"/>
      <c r="S88" s="649"/>
      <c r="T88" s="649"/>
      <c r="U88" s="649"/>
      <c r="V88" s="649"/>
      <c r="W88" s="649"/>
      <c r="X88" s="649"/>
      <c r="Y88" s="650"/>
      <c r="Z88" s="2118">
        <f>SUM(Z80:AC87)</f>
        <v>11907</v>
      </c>
      <c r="AA88" s="2119"/>
      <c r="AB88" s="2119"/>
      <c r="AC88" s="2120"/>
      <c r="AD88" s="1053" t="s">
        <v>39</v>
      </c>
      <c r="AE88" s="530"/>
      <c r="AF88" s="530"/>
      <c r="AG88" s="530"/>
      <c r="AH88" s="530"/>
      <c r="AI88" s="1054"/>
      <c r="AJ88" s="649"/>
      <c r="AK88" s="649"/>
      <c r="AL88" s="649"/>
      <c r="AM88" s="649"/>
      <c r="AN88" s="649"/>
      <c r="AO88" s="649"/>
      <c r="AP88" s="649"/>
      <c r="AQ88" s="649"/>
      <c r="AR88" s="649"/>
      <c r="AS88" s="649"/>
      <c r="AT88" s="649"/>
      <c r="AU88" s="650"/>
      <c r="AV88" s="1055">
        <f>SUM(AV80:AY87)</f>
        <v>0</v>
      </c>
      <c r="AW88" s="1056"/>
      <c r="AX88" s="1056"/>
      <c r="AY88" s="1058"/>
    </row>
    <row r="89" spans="2:51" ht="25.2" customHeight="1">
      <c r="B89" s="678"/>
      <c r="C89" s="679"/>
      <c r="D89" s="679"/>
      <c r="E89" s="679"/>
      <c r="F89" s="679"/>
      <c r="G89" s="680"/>
      <c r="H89" s="1059" t="s">
        <v>163</v>
      </c>
      <c r="I89" s="1060"/>
      <c r="J89" s="1060"/>
      <c r="K89" s="1060"/>
      <c r="L89" s="1060"/>
      <c r="M89" s="1060"/>
      <c r="N89" s="1060"/>
      <c r="O89" s="1060"/>
      <c r="P89" s="1060"/>
      <c r="Q89" s="1060"/>
      <c r="R89" s="1060"/>
      <c r="S89" s="1060"/>
      <c r="T89" s="1060"/>
      <c r="U89" s="1060"/>
      <c r="V89" s="1060"/>
      <c r="W89" s="1060"/>
      <c r="X89" s="1060"/>
      <c r="Y89" s="1060"/>
      <c r="Z89" s="1060"/>
      <c r="AA89" s="1060"/>
      <c r="AB89" s="1060"/>
      <c r="AC89" s="1061"/>
      <c r="AD89" s="1059" t="s">
        <v>136</v>
      </c>
      <c r="AE89" s="1060"/>
      <c r="AF89" s="1060"/>
      <c r="AG89" s="1060"/>
      <c r="AH89" s="1060"/>
      <c r="AI89" s="1060"/>
      <c r="AJ89" s="1060"/>
      <c r="AK89" s="1060"/>
      <c r="AL89" s="1060"/>
      <c r="AM89" s="1060"/>
      <c r="AN89" s="1060"/>
      <c r="AO89" s="1060"/>
      <c r="AP89" s="1060"/>
      <c r="AQ89" s="1060"/>
      <c r="AR89" s="1060"/>
      <c r="AS89" s="1060"/>
      <c r="AT89" s="1060"/>
      <c r="AU89" s="1060"/>
      <c r="AV89" s="1060"/>
      <c r="AW89" s="1060"/>
      <c r="AX89" s="1060"/>
      <c r="AY89" s="1062"/>
    </row>
    <row r="90" spans="2:51" ht="25.55" customHeight="1">
      <c r="B90" s="678"/>
      <c r="C90" s="679"/>
      <c r="D90" s="679"/>
      <c r="E90" s="679"/>
      <c r="F90" s="679"/>
      <c r="G90" s="680"/>
      <c r="H90" s="1022" t="s">
        <v>71</v>
      </c>
      <c r="I90" s="693"/>
      <c r="J90" s="693"/>
      <c r="K90" s="693"/>
      <c r="L90" s="693"/>
      <c r="M90" s="1023" t="s">
        <v>127</v>
      </c>
      <c r="N90" s="530"/>
      <c r="O90" s="530"/>
      <c r="P90" s="530"/>
      <c r="Q90" s="530"/>
      <c r="R90" s="530"/>
      <c r="S90" s="530"/>
      <c r="T90" s="530"/>
      <c r="U90" s="530"/>
      <c r="V90" s="530"/>
      <c r="W90" s="530"/>
      <c r="X90" s="530"/>
      <c r="Y90" s="554"/>
      <c r="Z90" s="1024" t="s">
        <v>128</v>
      </c>
      <c r="AA90" s="1025"/>
      <c r="AB90" s="1025"/>
      <c r="AC90" s="1026"/>
      <c r="AD90" s="1022" t="s">
        <v>71</v>
      </c>
      <c r="AE90" s="693"/>
      <c r="AF90" s="693"/>
      <c r="AG90" s="693"/>
      <c r="AH90" s="693"/>
      <c r="AI90" s="1023" t="s">
        <v>127</v>
      </c>
      <c r="AJ90" s="530"/>
      <c r="AK90" s="530"/>
      <c r="AL90" s="530"/>
      <c r="AM90" s="530"/>
      <c r="AN90" s="530"/>
      <c r="AO90" s="530"/>
      <c r="AP90" s="530"/>
      <c r="AQ90" s="530"/>
      <c r="AR90" s="530"/>
      <c r="AS90" s="530"/>
      <c r="AT90" s="530"/>
      <c r="AU90" s="554"/>
      <c r="AV90" s="1024" t="s">
        <v>128</v>
      </c>
      <c r="AW90" s="1025"/>
      <c r="AX90" s="1025"/>
      <c r="AY90" s="1027"/>
    </row>
    <row r="91" spans="2:51" ht="24.75" customHeight="1">
      <c r="B91" s="678"/>
      <c r="C91" s="679"/>
      <c r="D91" s="679"/>
      <c r="E91" s="679"/>
      <c r="F91" s="679"/>
      <c r="G91" s="680"/>
      <c r="H91" s="1028"/>
      <c r="I91" s="1029"/>
      <c r="J91" s="1029"/>
      <c r="K91" s="1029"/>
      <c r="L91" s="1030"/>
      <c r="M91" s="1031"/>
      <c r="N91" s="1032"/>
      <c r="O91" s="1032"/>
      <c r="P91" s="1032"/>
      <c r="Q91" s="1032"/>
      <c r="R91" s="1032"/>
      <c r="S91" s="1032"/>
      <c r="T91" s="1032"/>
      <c r="U91" s="1032"/>
      <c r="V91" s="1032"/>
      <c r="W91" s="1032"/>
      <c r="X91" s="1032"/>
      <c r="Y91" s="1033"/>
      <c r="Z91" s="1034"/>
      <c r="AA91" s="1035"/>
      <c r="AB91" s="1035"/>
      <c r="AC91" s="1036"/>
      <c r="AD91" s="1028"/>
      <c r="AE91" s="1029"/>
      <c r="AF91" s="1029"/>
      <c r="AG91" s="1029"/>
      <c r="AH91" s="1030"/>
      <c r="AI91" s="1031"/>
      <c r="AJ91" s="1032"/>
      <c r="AK91" s="1032"/>
      <c r="AL91" s="1032"/>
      <c r="AM91" s="1032"/>
      <c r="AN91" s="1032"/>
      <c r="AO91" s="1032"/>
      <c r="AP91" s="1032"/>
      <c r="AQ91" s="1032"/>
      <c r="AR91" s="1032"/>
      <c r="AS91" s="1032"/>
      <c r="AT91" s="1032"/>
      <c r="AU91" s="1033"/>
      <c r="AV91" s="1034"/>
      <c r="AW91" s="1035"/>
      <c r="AX91" s="1035"/>
      <c r="AY91" s="1037"/>
    </row>
    <row r="92" spans="2:51" ht="24.75" customHeight="1">
      <c r="B92" s="678"/>
      <c r="C92" s="679"/>
      <c r="D92" s="679"/>
      <c r="E92" s="679"/>
      <c r="F92" s="679"/>
      <c r="G92" s="680"/>
      <c r="H92" s="1038"/>
      <c r="I92" s="844"/>
      <c r="J92" s="844"/>
      <c r="K92" s="844"/>
      <c r="L92" s="845"/>
      <c r="M92" s="1039"/>
      <c r="N92" s="1040"/>
      <c r="O92" s="1040"/>
      <c r="P92" s="1040"/>
      <c r="Q92" s="1040"/>
      <c r="R92" s="1040"/>
      <c r="S92" s="1040"/>
      <c r="T92" s="1040"/>
      <c r="U92" s="1040"/>
      <c r="V92" s="1040"/>
      <c r="W92" s="1040"/>
      <c r="X92" s="1040"/>
      <c r="Y92" s="1041"/>
      <c r="Z92" s="1042"/>
      <c r="AA92" s="1043"/>
      <c r="AB92" s="1043"/>
      <c r="AC92" s="1044"/>
      <c r="AD92" s="1038"/>
      <c r="AE92" s="844"/>
      <c r="AF92" s="844"/>
      <c r="AG92" s="844"/>
      <c r="AH92" s="845"/>
      <c r="AI92" s="1039"/>
      <c r="AJ92" s="1040"/>
      <c r="AK92" s="1040"/>
      <c r="AL92" s="1040"/>
      <c r="AM92" s="1040"/>
      <c r="AN92" s="1040"/>
      <c r="AO92" s="1040"/>
      <c r="AP92" s="1040"/>
      <c r="AQ92" s="1040"/>
      <c r="AR92" s="1040"/>
      <c r="AS92" s="1040"/>
      <c r="AT92" s="1040"/>
      <c r="AU92" s="1041"/>
      <c r="AV92" s="1042"/>
      <c r="AW92" s="1043"/>
      <c r="AX92" s="1043"/>
      <c r="AY92" s="1045"/>
    </row>
    <row r="93" spans="2:51" ht="24.75" customHeight="1">
      <c r="B93" s="678"/>
      <c r="C93" s="679"/>
      <c r="D93" s="679"/>
      <c r="E93" s="679"/>
      <c r="F93" s="679"/>
      <c r="G93" s="680"/>
      <c r="H93" s="1038"/>
      <c r="I93" s="844"/>
      <c r="J93" s="844"/>
      <c r="K93" s="844"/>
      <c r="L93" s="845"/>
      <c r="M93" s="1039"/>
      <c r="N93" s="1040"/>
      <c r="O93" s="1040"/>
      <c r="P93" s="1040"/>
      <c r="Q93" s="1040"/>
      <c r="R93" s="1040"/>
      <c r="S93" s="1040"/>
      <c r="T93" s="1040"/>
      <c r="U93" s="1040"/>
      <c r="V93" s="1040"/>
      <c r="W93" s="1040"/>
      <c r="X93" s="1040"/>
      <c r="Y93" s="1041"/>
      <c r="Z93" s="1042"/>
      <c r="AA93" s="1043"/>
      <c r="AB93" s="1043"/>
      <c r="AC93" s="1044"/>
      <c r="AD93" s="1038"/>
      <c r="AE93" s="844"/>
      <c r="AF93" s="844"/>
      <c r="AG93" s="844"/>
      <c r="AH93" s="845"/>
      <c r="AI93" s="1039"/>
      <c r="AJ93" s="1040"/>
      <c r="AK93" s="1040"/>
      <c r="AL93" s="1040"/>
      <c r="AM93" s="1040"/>
      <c r="AN93" s="1040"/>
      <c r="AO93" s="1040"/>
      <c r="AP93" s="1040"/>
      <c r="AQ93" s="1040"/>
      <c r="AR93" s="1040"/>
      <c r="AS93" s="1040"/>
      <c r="AT93" s="1040"/>
      <c r="AU93" s="1041"/>
      <c r="AV93" s="1042"/>
      <c r="AW93" s="1043"/>
      <c r="AX93" s="1043"/>
      <c r="AY93" s="1045"/>
    </row>
    <row r="94" spans="2:51" ht="24.75" customHeight="1">
      <c r="B94" s="678"/>
      <c r="C94" s="679"/>
      <c r="D94" s="679"/>
      <c r="E94" s="679"/>
      <c r="F94" s="679"/>
      <c r="G94" s="680"/>
      <c r="H94" s="1038"/>
      <c r="I94" s="844"/>
      <c r="J94" s="844"/>
      <c r="K94" s="844"/>
      <c r="L94" s="845"/>
      <c r="M94" s="1039"/>
      <c r="N94" s="1040"/>
      <c r="O94" s="1040"/>
      <c r="P94" s="1040"/>
      <c r="Q94" s="1040"/>
      <c r="R94" s="1040"/>
      <c r="S94" s="1040"/>
      <c r="T94" s="1040"/>
      <c r="U94" s="1040"/>
      <c r="V94" s="1040"/>
      <c r="W94" s="1040"/>
      <c r="X94" s="1040"/>
      <c r="Y94" s="1041"/>
      <c r="Z94" s="1042"/>
      <c r="AA94" s="1043"/>
      <c r="AB94" s="1043"/>
      <c r="AC94" s="1044"/>
      <c r="AD94" s="1038"/>
      <c r="AE94" s="844"/>
      <c r="AF94" s="844"/>
      <c r="AG94" s="844"/>
      <c r="AH94" s="845"/>
      <c r="AI94" s="1039"/>
      <c r="AJ94" s="1040"/>
      <c r="AK94" s="1040"/>
      <c r="AL94" s="1040"/>
      <c r="AM94" s="1040"/>
      <c r="AN94" s="1040"/>
      <c r="AO94" s="1040"/>
      <c r="AP94" s="1040"/>
      <c r="AQ94" s="1040"/>
      <c r="AR94" s="1040"/>
      <c r="AS94" s="1040"/>
      <c r="AT94" s="1040"/>
      <c r="AU94" s="1041"/>
      <c r="AV94" s="1042"/>
      <c r="AW94" s="1043"/>
      <c r="AX94" s="1043"/>
      <c r="AY94" s="1045"/>
    </row>
    <row r="95" spans="2:51" ht="24.75" customHeight="1">
      <c r="B95" s="678"/>
      <c r="C95" s="679"/>
      <c r="D95" s="679"/>
      <c r="E95" s="679"/>
      <c r="F95" s="679"/>
      <c r="G95" s="680"/>
      <c r="H95" s="1038"/>
      <c r="I95" s="844"/>
      <c r="J95" s="844"/>
      <c r="K95" s="844"/>
      <c r="L95" s="845"/>
      <c r="M95" s="1039"/>
      <c r="N95" s="1040"/>
      <c r="O95" s="1040"/>
      <c r="P95" s="1040"/>
      <c r="Q95" s="1040"/>
      <c r="R95" s="1040"/>
      <c r="S95" s="1040"/>
      <c r="T95" s="1040"/>
      <c r="U95" s="1040"/>
      <c r="V95" s="1040"/>
      <c r="W95" s="1040"/>
      <c r="X95" s="1040"/>
      <c r="Y95" s="1041"/>
      <c r="Z95" s="1042"/>
      <c r="AA95" s="1043"/>
      <c r="AB95" s="1043"/>
      <c r="AC95" s="1043"/>
      <c r="AD95" s="1038"/>
      <c r="AE95" s="844"/>
      <c r="AF95" s="844"/>
      <c r="AG95" s="844"/>
      <c r="AH95" s="845"/>
      <c r="AI95" s="1039"/>
      <c r="AJ95" s="1040"/>
      <c r="AK95" s="1040"/>
      <c r="AL95" s="1040"/>
      <c r="AM95" s="1040"/>
      <c r="AN95" s="1040"/>
      <c r="AO95" s="1040"/>
      <c r="AP95" s="1040"/>
      <c r="AQ95" s="1040"/>
      <c r="AR95" s="1040"/>
      <c r="AS95" s="1040"/>
      <c r="AT95" s="1040"/>
      <c r="AU95" s="1041"/>
      <c r="AV95" s="1042"/>
      <c r="AW95" s="1043"/>
      <c r="AX95" s="1043"/>
      <c r="AY95" s="1045"/>
    </row>
    <row r="96" spans="2:51" ht="24.75" customHeight="1">
      <c r="B96" s="678"/>
      <c r="C96" s="679"/>
      <c r="D96" s="679"/>
      <c r="E96" s="679"/>
      <c r="F96" s="679"/>
      <c r="G96" s="680"/>
      <c r="H96" s="1038"/>
      <c r="I96" s="844"/>
      <c r="J96" s="844"/>
      <c r="K96" s="844"/>
      <c r="L96" s="845"/>
      <c r="M96" s="1039"/>
      <c r="N96" s="1040"/>
      <c r="O96" s="1040"/>
      <c r="P96" s="1040"/>
      <c r="Q96" s="1040"/>
      <c r="R96" s="1040"/>
      <c r="S96" s="1040"/>
      <c r="T96" s="1040"/>
      <c r="U96" s="1040"/>
      <c r="V96" s="1040"/>
      <c r="W96" s="1040"/>
      <c r="X96" s="1040"/>
      <c r="Y96" s="1041"/>
      <c r="Z96" s="1042"/>
      <c r="AA96" s="1043"/>
      <c r="AB96" s="1043"/>
      <c r="AC96" s="1043"/>
      <c r="AD96" s="1038"/>
      <c r="AE96" s="844"/>
      <c r="AF96" s="844"/>
      <c r="AG96" s="844"/>
      <c r="AH96" s="845"/>
      <c r="AI96" s="1039"/>
      <c r="AJ96" s="1040"/>
      <c r="AK96" s="1040"/>
      <c r="AL96" s="1040"/>
      <c r="AM96" s="1040"/>
      <c r="AN96" s="1040"/>
      <c r="AO96" s="1040"/>
      <c r="AP96" s="1040"/>
      <c r="AQ96" s="1040"/>
      <c r="AR96" s="1040"/>
      <c r="AS96" s="1040"/>
      <c r="AT96" s="1040"/>
      <c r="AU96" s="1041"/>
      <c r="AV96" s="1042"/>
      <c r="AW96" s="1043"/>
      <c r="AX96" s="1043"/>
      <c r="AY96" s="1045"/>
    </row>
    <row r="97" spans="2:51" ht="24.75" customHeight="1">
      <c r="B97" s="678"/>
      <c r="C97" s="679"/>
      <c r="D97" s="679"/>
      <c r="E97" s="679"/>
      <c r="F97" s="679"/>
      <c r="G97" s="680"/>
      <c r="H97" s="1038"/>
      <c r="I97" s="844"/>
      <c r="J97" s="844"/>
      <c r="K97" s="844"/>
      <c r="L97" s="845"/>
      <c r="M97" s="1039"/>
      <c r="N97" s="1040"/>
      <c r="O97" s="1040"/>
      <c r="P97" s="1040"/>
      <c r="Q97" s="1040"/>
      <c r="R97" s="1040"/>
      <c r="S97" s="1040"/>
      <c r="T97" s="1040"/>
      <c r="U97" s="1040"/>
      <c r="V97" s="1040"/>
      <c r="W97" s="1040"/>
      <c r="X97" s="1040"/>
      <c r="Y97" s="1041"/>
      <c r="Z97" s="1042"/>
      <c r="AA97" s="1043"/>
      <c r="AB97" s="1043"/>
      <c r="AC97" s="1043"/>
      <c r="AD97" s="1038"/>
      <c r="AE97" s="844"/>
      <c r="AF97" s="844"/>
      <c r="AG97" s="844"/>
      <c r="AH97" s="845"/>
      <c r="AI97" s="1039"/>
      <c r="AJ97" s="1040"/>
      <c r="AK97" s="1040"/>
      <c r="AL97" s="1040"/>
      <c r="AM97" s="1040"/>
      <c r="AN97" s="1040"/>
      <c r="AO97" s="1040"/>
      <c r="AP97" s="1040"/>
      <c r="AQ97" s="1040"/>
      <c r="AR97" s="1040"/>
      <c r="AS97" s="1040"/>
      <c r="AT97" s="1040"/>
      <c r="AU97" s="1041"/>
      <c r="AV97" s="1042"/>
      <c r="AW97" s="1043"/>
      <c r="AX97" s="1043"/>
      <c r="AY97" s="1045"/>
    </row>
    <row r="98" spans="2:51" ht="24.75" customHeight="1">
      <c r="B98" s="678"/>
      <c r="C98" s="679"/>
      <c r="D98" s="679"/>
      <c r="E98" s="679"/>
      <c r="F98" s="679"/>
      <c r="G98" s="680"/>
      <c r="H98" s="1046"/>
      <c r="I98" s="832"/>
      <c r="J98" s="832"/>
      <c r="K98" s="832"/>
      <c r="L98" s="833"/>
      <c r="M98" s="1047"/>
      <c r="N98" s="1048"/>
      <c r="O98" s="1048"/>
      <c r="P98" s="1048"/>
      <c r="Q98" s="1048"/>
      <c r="R98" s="1048"/>
      <c r="S98" s="1048"/>
      <c r="T98" s="1048"/>
      <c r="U98" s="1048"/>
      <c r="V98" s="1048"/>
      <c r="W98" s="1048"/>
      <c r="X98" s="1048"/>
      <c r="Y98" s="1049"/>
      <c r="Z98" s="1050"/>
      <c r="AA98" s="1051"/>
      <c r="AB98" s="1051"/>
      <c r="AC98" s="1051"/>
      <c r="AD98" s="1046"/>
      <c r="AE98" s="832"/>
      <c r="AF98" s="832"/>
      <c r="AG98" s="832"/>
      <c r="AH98" s="833"/>
      <c r="AI98" s="1047"/>
      <c r="AJ98" s="1048"/>
      <c r="AK98" s="1048"/>
      <c r="AL98" s="1048"/>
      <c r="AM98" s="1048"/>
      <c r="AN98" s="1048"/>
      <c r="AO98" s="1048"/>
      <c r="AP98" s="1048"/>
      <c r="AQ98" s="1048"/>
      <c r="AR98" s="1048"/>
      <c r="AS98" s="1048"/>
      <c r="AT98" s="1048"/>
      <c r="AU98" s="1049"/>
      <c r="AV98" s="1050"/>
      <c r="AW98" s="1051"/>
      <c r="AX98" s="1051"/>
      <c r="AY98" s="1052"/>
    </row>
    <row r="99" spans="2:51" ht="24.75" customHeight="1">
      <c r="B99" s="678"/>
      <c r="C99" s="679"/>
      <c r="D99" s="679"/>
      <c r="E99" s="679"/>
      <c r="F99" s="679"/>
      <c r="G99" s="680"/>
      <c r="H99" s="1053" t="s">
        <v>39</v>
      </c>
      <c r="I99" s="530"/>
      <c r="J99" s="530"/>
      <c r="K99" s="530"/>
      <c r="L99" s="530"/>
      <c r="M99" s="1054"/>
      <c r="N99" s="649"/>
      <c r="O99" s="649"/>
      <c r="P99" s="649"/>
      <c r="Q99" s="649"/>
      <c r="R99" s="649"/>
      <c r="S99" s="649"/>
      <c r="T99" s="649"/>
      <c r="U99" s="649"/>
      <c r="V99" s="649"/>
      <c r="W99" s="649"/>
      <c r="X99" s="649"/>
      <c r="Y99" s="650"/>
      <c r="Z99" s="1055">
        <f>SUM(Z91:AC98)</f>
        <v>0</v>
      </c>
      <c r="AA99" s="1056"/>
      <c r="AB99" s="1056"/>
      <c r="AC99" s="1057"/>
      <c r="AD99" s="1053" t="s">
        <v>39</v>
      </c>
      <c r="AE99" s="530"/>
      <c r="AF99" s="530"/>
      <c r="AG99" s="530"/>
      <c r="AH99" s="530"/>
      <c r="AI99" s="1054"/>
      <c r="AJ99" s="649"/>
      <c r="AK99" s="649"/>
      <c r="AL99" s="649"/>
      <c r="AM99" s="649"/>
      <c r="AN99" s="649"/>
      <c r="AO99" s="649"/>
      <c r="AP99" s="649"/>
      <c r="AQ99" s="649"/>
      <c r="AR99" s="649"/>
      <c r="AS99" s="649"/>
      <c r="AT99" s="649"/>
      <c r="AU99" s="650"/>
      <c r="AV99" s="1055">
        <f>SUM(AV91:AY98)</f>
        <v>0</v>
      </c>
      <c r="AW99" s="1056"/>
      <c r="AX99" s="1056"/>
      <c r="AY99" s="1058"/>
    </row>
    <row r="100" spans="2:51" ht="24.75" customHeight="1">
      <c r="B100" s="678"/>
      <c r="C100" s="679"/>
      <c r="D100" s="679"/>
      <c r="E100" s="679"/>
      <c r="F100" s="679"/>
      <c r="G100" s="680"/>
      <c r="H100" s="1059" t="s">
        <v>139</v>
      </c>
      <c r="I100" s="1060"/>
      <c r="J100" s="1060"/>
      <c r="K100" s="1060"/>
      <c r="L100" s="1060"/>
      <c r="M100" s="1060"/>
      <c r="N100" s="1060"/>
      <c r="O100" s="1060"/>
      <c r="P100" s="1060"/>
      <c r="Q100" s="1060"/>
      <c r="R100" s="1060"/>
      <c r="S100" s="1060"/>
      <c r="T100" s="1060"/>
      <c r="U100" s="1060"/>
      <c r="V100" s="1060"/>
      <c r="W100" s="1060"/>
      <c r="X100" s="1060"/>
      <c r="Y100" s="1060"/>
      <c r="Z100" s="1060"/>
      <c r="AA100" s="1060"/>
      <c r="AB100" s="1060"/>
      <c r="AC100" s="1061"/>
      <c r="AD100" s="1059" t="s">
        <v>140</v>
      </c>
      <c r="AE100" s="1060"/>
      <c r="AF100" s="1060"/>
      <c r="AG100" s="1060"/>
      <c r="AH100" s="1060"/>
      <c r="AI100" s="1060"/>
      <c r="AJ100" s="1060"/>
      <c r="AK100" s="1060"/>
      <c r="AL100" s="1060"/>
      <c r="AM100" s="1060"/>
      <c r="AN100" s="1060"/>
      <c r="AO100" s="1060"/>
      <c r="AP100" s="1060"/>
      <c r="AQ100" s="1060"/>
      <c r="AR100" s="1060"/>
      <c r="AS100" s="1060"/>
      <c r="AT100" s="1060"/>
      <c r="AU100" s="1060"/>
      <c r="AV100" s="1060"/>
      <c r="AW100" s="1060"/>
      <c r="AX100" s="1060"/>
      <c r="AY100" s="1062"/>
    </row>
    <row r="101" spans="2:51" ht="24.75" customHeight="1">
      <c r="B101" s="678"/>
      <c r="C101" s="679"/>
      <c r="D101" s="679"/>
      <c r="E101" s="679"/>
      <c r="F101" s="679"/>
      <c r="G101" s="680"/>
      <c r="H101" s="1022" t="s">
        <v>71</v>
      </c>
      <c r="I101" s="693"/>
      <c r="J101" s="693"/>
      <c r="K101" s="693"/>
      <c r="L101" s="693"/>
      <c r="M101" s="1023" t="s">
        <v>127</v>
      </c>
      <c r="N101" s="530"/>
      <c r="O101" s="530"/>
      <c r="P101" s="530"/>
      <c r="Q101" s="530"/>
      <c r="R101" s="530"/>
      <c r="S101" s="530"/>
      <c r="T101" s="530"/>
      <c r="U101" s="530"/>
      <c r="V101" s="530"/>
      <c r="W101" s="530"/>
      <c r="X101" s="530"/>
      <c r="Y101" s="554"/>
      <c r="Z101" s="1024" t="s">
        <v>128</v>
      </c>
      <c r="AA101" s="1025"/>
      <c r="AB101" s="1025"/>
      <c r="AC101" s="1026"/>
      <c r="AD101" s="1022" t="s">
        <v>71</v>
      </c>
      <c r="AE101" s="693"/>
      <c r="AF101" s="693"/>
      <c r="AG101" s="693"/>
      <c r="AH101" s="693"/>
      <c r="AI101" s="1023" t="s">
        <v>127</v>
      </c>
      <c r="AJ101" s="530"/>
      <c r="AK101" s="530"/>
      <c r="AL101" s="530"/>
      <c r="AM101" s="530"/>
      <c r="AN101" s="530"/>
      <c r="AO101" s="530"/>
      <c r="AP101" s="530"/>
      <c r="AQ101" s="530"/>
      <c r="AR101" s="530"/>
      <c r="AS101" s="530"/>
      <c r="AT101" s="530"/>
      <c r="AU101" s="554"/>
      <c r="AV101" s="1024" t="s">
        <v>128</v>
      </c>
      <c r="AW101" s="1025"/>
      <c r="AX101" s="1025"/>
      <c r="AY101" s="1027"/>
    </row>
    <row r="102" spans="2:51" ht="24.75" customHeight="1">
      <c r="B102" s="678"/>
      <c r="C102" s="679"/>
      <c r="D102" s="679"/>
      <c r="E102" s="679"/>
      <c r="F102" s="679"/>
      <c r="G102" s="680"/>
      <c r="H102" s="1028"/>
      <c r="I102" s="1029"/>
      <c r="J102" s="1029"/>
      <c r="K102" s="1029"/>
      <c r="L102" s="1030"/>
      <c r="M102" s="1031"/>
      <c r="N102" s="1032"/>
      <c r="O102" s="1032"/>
      <c r="P102" s="1032"/>
      <c r="Q102" s="1032"/>
      <c r="R102" s="1032"/>
      <c r="S102" s="1032"/>
      <c r="T102" s="1032"/>
      <c r="U102" s="1032"/>
      <c r="V102" s="1032"/>
      <c r="W102" s="1032"/>
      <c r="X102" s="1032"/>
      <c r="Y102" s="1033"/>
      <c r="Z102" s="1034"/>
      <c r="AA102" s="1035"/>
      <c r="AB102" s="1035"/>
      <c r="AC102" s="1036"/>
      <c r="AD102" s="1028"/>
      <c r="AE102" s="1029"/>
      <c r="AF102" s="1029"/>
      <c r="AG102" s="1029"/>
      <c r="AH102" s="1030"/>
      <c r="AI102" s="1031"/>
      <c r="AJ102" s="1032"/>
      <c r="AK102" s="1032"/>
      <c r="AL102" s="1032"/>
      <c r="AM102" s="1032"/>
      <c r="AN102" s="1032"/>
      <c r="AO102" s="1032"/>
      <c r="AP102" s="1032"/>
      <c r="AQ102" s="1032"/>
      <c r="AR102" s="1032"/>
      <c r="AS102" s="1032"/>
      <c r="AT102" s="1032"/>
      <c r="AU102" s="1033"/>
      <c r="AV102" s="1034"/>
      <c r="AW102" s="1035"/>
      <c r="AX102" s="1035"/>
      <c r="AY102" s="1037"/>
    </row>
    <row r="103" spans="2:51" ht="24.75" customHeight="1">
      <c r="B103" s="678"/>
      <c r="C103" s="679"/>
      <c r="D103" s="679"/>
      <c r="E103" s="679"/>
      <c r="F103" s="679"/>
      <c r="G103" s="680"/>
      <c r="H103" s="1038"/>
      <c r="I103" s="844"/>
      <c r="J103" s="844"/>
      <c r="K103" s="844"/>
      <c r="L103" s="845"/>
      <c r="M103" s="1039"/>
      <c r="N103" s="1040"/>
      <c r="O103" s="1040"/>
      <c r="P103" s="1040"/>
      <c r="Q103" s="1040"/>
      <c r="R103" s="1040"/>
      <c r="S103" s="1040"/>
      <c r="T103" s="1040"/>
      <c r="U103" s="1040"/>
      <c r="V103" s="1040"/>
      <c r="W103" s="1040"/>
      <c r="X103" s="1040"/>
      <c r="Y103" s="1041"/>
      <c r="Z103" s="1042"/>
      <c r="AA103" s="1043"/>
      <c r="AB103" s="1043"/>
      <c r="AC103" s="1044"/>
      <c r="AD103" s="1038"/>
      <c r="AE103" s="844"/>
      <c r="AF103" s="844"/>
      <c r="AG103" s="844"/>
      <c r="AH103" s="845"/>
      <c r="AI103" s="1039"/>
      <c r="AJ103" s="1040"/>
      <c r="AK103" s="1040"/>
      <c r="AL103" s="1040"/>
      <c r="AM103" s="1040"/>
      <c r="AN103" s="1040"/>
      <c r="AO103" s="1040"/>
      <c r="AP103" s="1040"/>
      <c r="AQ103" s="1040"/>
      <c r="AR103" s="1040"/>
      <c r="AS103" s="1040"/>
      <c r="AT103" s="1040"/>
      <c r="AU103" s="1041"/>
      <c r="AV103" s="1042"/>
      <c r="AW103" s="1043"/>
      <c r="AX103" s="1043"/>
      <c r="AY103" s="1045"/>
    </row>
    <row r="104" spans="2:51" ht="24.75" customHeight="1">
      <c r="B104" s="678"/>
      <c r="C104" s="679"/>
      <c r="D104" s="679"/>
      <c r="E104" s="679"/>
      <c r="F104" s="679"/>
      <c r="G104" s="680"/>
      <c r="H104" s="1038"/>
      <c r="I104" s="844"/>
      <c r="J104" s="844"/>
      <c r="K104" s="844"/>
      <c r="L104" s="845"/>
      <c r="M104" s="1039"/>
      <c r="N104" s="1040"/>
      <c r="O104" s="1040"/>
      <c r="P104" s="1040"/>
      <c r="Q104" s="1040"/>
      <c r="R104" s="1040"/>
      <c r="S104" s="1040"/>
      <c r="T104" s="1040"/>
      <c r="U104" s="1040"/>
      <c r="V104" s="1040"/>
      <c r="W104" s="1040"/>
      <c r="X104" s="1040"/>
      <c r="Y104" s="1041"/>
      <c r="Z104" s="1042"/>
      <c r="AA104" s="1043"/>
      <c r="AB104" s="1043"/>
      <c r="AC104" s="1044"/>
      <c r="AD104" s="1038"/>
      <c r="AE104" s="844"/>
      <c r="AF104" s="844"/>
      <c r="AG104" s="844"/>
      <c r="AH104" s="845"/>
      <c r="AI104" s="1039"/>
      <c r="AJ104" s="1040"/>
      <c r="AK104" s="1040"/>
      <c r="AL104" s="1040"/>
      <c r="AM104" s="1040"/>
      <c r="AN104" s="1040"/>
      <c r="AO104" s="1040"/>
      <c r="AP104" s="1040"/>
      <c r="AQ104" s="1040"/>
      <c r="AR104" s="1040"/>
      <c r="AS104" s="1040"/>
      <c r="AT104" s="1040"/>
      <c r="AU104" s="1041"/>
      <c r="AV104" s="1042"/>
      <c r="AW104" s="1043"/>
      <c r="AX104" s="1043"/>
      <c r="AY104" s="1045"/>
    </row>
    <row r="105" spans="2:51" ht="24.75" customHeight="1">
      <c r="B105" s="678"/>
      <c r="C105" s="679"/>
      <c r="D105" s="679"/>
      <c r="E105" s="679"/>
      <c r="F105" s="679"/>
      <c r="G105" s="680"/>
      <c r="H105" s="1038"/>
      <c r="I105" s="844"/>
      <c r="J105" s="844"/>
      <c r="K105" s="844"/>
      <c r="L105" s="845"/>
      <c r="M105" s="1039"/>
      <c r="N105" s="1040"/>
      <c r="O105" s="1040"/>
      <c r="P105" s="1040"/>
      <c r="Q105" s="1040"/>
      <c r="R105" s="1040"/>
      <c r="S105" s="1040"/>
      <c r="T105" s="1040"/>
      <c r="U105" s="1040"/>
      <c r="V105" s="1040"/>
      <c r="W105" s="1040"/>
      <c r="X105" s="1040"/>
      <c r="Y105" s="1041"/>
      <c r="Z105" s="1042"/>
      <c r="AA105" s="1043"/>
      <c r="AB105" s="1043"/>
      <c r="AC105" s="1044"/>
      <c r="AD105" s="1038"/>
      <c r="AE105" s="844"/>
      <c r="AF105" s="844"/>
      <c r="AG105" s="844"/>
      <c r="AH105" s="845"/>
      <c r="AI105" s="1039"/>
      <c r="AJ105" s="1040"/>
      <c r="AK105" s="1040"/>
      <c r="AL105" s="1040"/>
      <c r="AM105" s="1040"/>
      <c r="AN105" s="1040"/>
      <c r="AO105" s="1040"/>
      <c r="AP105" s="1040"/>
      <c r="AQ105" s="1040"/>
      <c r="AR105" s="1040"/>
      <c r="AS105" s="1040"/>
      <c r="AT105" s="1040"/>
      <c r="AU105" s="1041"/>
      <c r="AV105" s="1042"/>
      <c r="AW105" s="1043"/>
      <c r="AX105" s="1043"/>
      <c r="AY105" s="1045"/>
    </row>
    <row r="106" spans="2:51" ht="24.75" customHeight="1">
      <c r="B106" s="678"/>
      <c r="C106" s="679"/>
      <c r="D106" s="679"/>
      <c r="E106" s="679"/>
      <c r="F106" s="679"/>
      <c r="G106" s="680"/>
      <c r="H106" s="1038"/>
      <c r="I106" s="844"/>
      <c r="J106" s="844"/>
      <c r="K106" s="844"/>
      <c r="L106" s="845"/>
      <c r="M106" s="1039"/>
      <c r="N106" s="1040"/>
      <c r="O106" s="1040"/>
      <c r="P106" s="1040"/>
      <c r="Q106" s="1040"/>
      <c r="R106" s="1040"/>
      <c r="S106" s="1040"/>
      <c r="T106" s="1040"/>
      <c r="U106" s="1040"/>
      <c r="V106" s="1040"/>
      <c r="W106" s="1040"/>
      <c r="X106" s="1040"/>
      <c r="Y106" s="1041"/>
      <c r="Z106" s="1042"/>
      <c r="AA106" s="1043"/>
      <c r="AB106" s="1043"/>
      <c r="AC106" s="1043"/>
      <c r="AD106" s="1038"/>
      <c r="AE106" s="844"/>
      <c r="AF106" s="844"/>
      <c r="AG106" s="844"/>
      <c r="AH106" s="845"/>
      <c r="AI106" s="1039"/>
      <c r="AJ106" s="1040"/>
      <c r="AK106" s="1040"/>
      <c r="AL106" s="1040"/>
      <c r="AM106" s="1040"/>
      <c r="AN106" s="1040"/>
      <c r="AO106" s="1040"/>
      <c r="AP106" s="1040"/>
      <c r="AQ106" s="1040"/>
      <c r="AR106" s="1040"/>
      <c r="AS106" s="1040"/>
      <c r="AT106" s="1040"/>
      <c r="AU106" s="1041"/>
      <c r="AV106" s="1042"/>
      <c r="AW106" s="1043"/>
      <c r="AX106" s="1043"/>
      <c r="AY106" s="1045"/>
    </row>
    <row r="107" spans="2:51" ht="24.75" customHeight="1">
      <c r="B107" s="678"/>
      <c r="C107" s="679"/>
      <c r="D107" s="679"/>
      <c r="E107" s="679"/>
      <c r="F107" s="679"/>
      <c r="G107" s="680"/>
      <c r="H107" s="1038"/>
      <c r="I107" s="844"/>
      <c r="J107" s="844"/>
      <c r="K107" s="844"/>
      <c r="L107" s="845"/>
      <c r="M107" s="1039"/>
      <c r="N107" s="1040"/>
      <c r="O107" s="1040"/>
      <c r="P107" s="1040"/>
      <c r="Q107" s="1040"/>
      <c r="R107" s="1040"/>
      <c r="S107" s="1040"/>
      <c r="T107" s="1040"/>
      <c r="U107" s="1040"/>
      <c r="V107" s="1040"/>
      <c r="W107" s="1040"/>
      <c r="X107" s="1040"/>
      <c r="Y107" s="1041"/>
      <c r="Z107" s="1042"/>
      <c r="AA107" s="1043"/>
      <c r="AB107" s="1043"/>
      <c r="AC107" s="1043"/>
      <c r="AD107" s="1038"/>
      <c r="AE107" s="844"/>
      <c r="AF107" s="844"/>
      <c r="AG107" s="844"/>
      <c r="AH107" s="845"/>
      <c r="AI107" s="1039"/>
      <c r="AJ107" s="1040"/>
      <c r="AK107" s="1040"/>
      <c r="AL107" s="1040"/>
      <c r="AM107" s="1040"/>
      <c r="AN107" s="1040"/>
      <c r="AO107" s="1040"/>
      <c r="AP107" s="1040"/>
      <c r="AQ107" s="1040"/>
      <c r="AR107" s="1040"/>
      <c r="AS107" s="1040"/>
      <c r="AT107" s="1040"/>
      <c r="AU107" s="1041"/>
      <c r="AV107" s="1042"/>
      <c r="AW107" s="1043"/>
      <c r="AX107" s="1043"/>
      <c r="AY107" s="1045"/>
    </row>
    <row r="108" spans="2:51" ht="24.75" customHeight="1">
      <c r="B108" s="678"/>
      <c r="C108" s="679"/>
      <c r="D108" s="679"/>
      <c r="E108" s="679"/>
      <c r="F108" s="679"/>
      <c r="G108" s="680"/>
      <c r="H108" s="1038"/>
      <c r="I108" s="844"/>
      <c r="J108" s="844"/>
      <c r="K108" s="844"/>
      <c r="L108" s="845"/>
      <c r="M108" s="1039"/>
      <c r="N108" s="1040"/>
      <c r="O108" s="1040"/>
      <c r="P108" s="1040"/>
      <c r="Q108" s="1040"/>
      <c r="R108" s="1040"/>
      <c r="S108" s="1040"/>
      <c r="T108" s="1040"/>
      <c r="U108" s="1040"/>
      <c r="V108" s="1040"/>
      <c r="W108" s="1040"/>
      <c r="X108" s="1040"/>
      <c r="Y108" s="1041"/>
      <c r="Z108" s="1042"/>
      <c r="AA108" s="1043"/>
      <c r="AB108" s="1043"/>
      <c r="AC108" s="1043"/>
      <c r="AD108" s="1038"/>
      <c r="AE108" s="844"/>
      <c r="AF108" s="844"/>
      <c r="AG108" s="844"/>
      <c r="AH108" s="845"/>
      <c r="AI108" s="1039"/>
      <c r="AJ108" s="1040"/>
      <c r="AK108" s="1040"/>
      <c r="AL108" s="1040"/>
      <c r="AM108" s="1040"/>
      <c r="AN108" s="1040"/>
      <c r="AO108" s="1040"/>
      <c r="AP108" s="1040"/>
      <c r="AQ108" s="1040"/>
      <c r="AR108" s="1040"/>
      <c r="AS108" s="1040"/>
      <c r="AT108" s="1040"/>
      <c r="AU108" s="1041"/>
      <c r="AV108" s="1042"/>
      <c r="AW108" s="1043"/>
      <c r="AX108" s="1043"/>
      <c r="AY108" s="1045"/>
    </row>
    <row r="109" spans="2:51" ht="24.75" customHeight="1">
      <c r="B109" s="678"/>
      <c r="C109" s="679"/>
      <c r="D109" s="679"/>
      <c r="E109" s="679"/>
      <c r="F109" s="679"/>
      <c r="G109" s="680"/>
      <c r="H109" s="1046"/>
      <c r="I109" s="832"/>
      <c r="J109" s="832"/>
      <c r="K109" s="832"/>
      <c r="L109" s="833"/>
      <c r="M109" s="1047"/>
      <c r="N109" s="1048"/>
      <c r="O109" s="1048"/>
      <c r="P109" s="1048"/>
      <c r="Q109" s="1048"/>
      <c r="R109" s="1048"/>
      <c r="S109" s="1048"/>
      <c r="T109" s="1048"/>
      <c r="U109" s="1048"/>
      <c r="V109" s="1048"/>
      <c r="W109" s="1048"/>
      <c r="X109" s="1048"/>
      <c r="Y109" s="1049"/>
      <c r="Z109" s="1050"/>
      <c r="AA109" s="1051"/>
      <c r="AB109" s="1051"/>
      <c r="AC109" s="1051"/>
      <c r="AD109" s="1046"/>
      <c r="AE109" s="832"/>
      <c r="AF109" s="832"/>
      <c r="AG109" s="832"/>
      <c r="AH109" s="833"/>
      <c r="AI109" s="1047"/>
      <c r="AJ109" s="1048"/>
      <c r="AK109" s="1048"/>
      <c r="AL109" s="1048"/>
      <c r="AM109" s="1048"/>
      <c r="AN109" s="1048"/>
      <c r="AO109" s="1048"/>
      <c r="AP109" s="1048"/>
      <c r="AQ109" s="1048"/>
      <c r="AR109" s="1048"/>
      <c r="AS109" s="1048"/>
      <c r="AT109" s="1048"/>
      <c r="AU109" s="1049"/>
      <c r="AV109" s="1050"/>
      <c r="AW109" s="1051"/>
      <c r="AX109" s="1051"/>
      <c r="AY109" s="1052"/>
    </row>
    <row r="110" spans="2:51" ht="24.75" customHeight="1">
      <c r="B110" s="678"/>
      <c r="C110" s="679"/>
      <c r="D110" s="679"/>
      <c r="E110" s="679"/>
      <c r="F110" s="679"/>
      <c r="G110" s="680"/>
      <c r="H110" s="1053" t="s">
        <v>39</v>
      </c>
      <c r="I110" s="530"/>
      <c r="J110" s="530"/>
      <c r="K110" s="530"/>
      <c r="L110" s="530"/>
      <c r="M110" s="1054"/>
      <c r="N110" s="649"/>
      <c r="O110" s="649"/>
      <c r="P110" s="649"/>
      <c r="Q110" s="649"/>
      <c r="R110" s="649"/>
      <c r="S110" s="649"/>
      <c r="T110" s="649"/>
      <c r="U110" s="649"/>
      <c r="V110" s="649"/>
      <c r="W110" s="649"/>
      <c r="X110" s="649"/>
      <c r="Y110" s="650"/>
      <c r="Z110" s="1055">
        <f>SUM(Z102:AC109)</f>
        <v>0</v>
      </c>
      <c r="AA110" s="1056"/>
      <c r="AB110" s="1056"/>
      <c r="AC110" s="1057"/>
      <c r="AD110" s="1053" t="s">
        <v>39</v>
      </c>
      <c r="AE110" s="530"/>
      <c r="AF110" s="530"/>
      <c r="AG110" s="530"/>
      <c r="AH110" s="530"/>
      <c r="AI110" s="1054"/>
      <c r="AJ110" s="649"/>
      <c r="AK110" s="649"/>
      <c r="AL110" s="649"/>
      <c r="AM110" s="649"/>
      <c r="AN110" s="649"/>
      <c r="AO110" s="649"/>
      <c r="AP110" s="649"/>
      <c r="AQ110" s="649"/>
      <c r="AR110" s="649"/>
      <c r="AS110" s="649"/>
      <c r="AT110" s="649"/>
      <c r="AU110" s="650"/>
      <c r="AV110" s="1055">
        <f>SUM(AV102:AY109)</f>
        <v>0</v>
      </c>
      <c r="AW110" s="1056"/>
      <c r="AX110" s="1056"/>
      <c r="AY110" s="1058"/>
    </row>
    <row r="111" spans="2:51" ht="24.75" customHeight="1">
      <c r="B111" s="678"/>
      <c r="C111" s="679"/>
      <c r="D111" s="679"/>
      <c r="E111" s="679"/>
      <c r="F111" s="679"/>
      <c r="G111" s="680"/>
      <c r="H111" s="1059" t="s">
        <v>141</v>
      </c>
      <c r="I111" s="1060"/>
      <c r="J111" s="1060"/>
      <c r="K111" s="1060"/>
      <c r="L111" s="1060"/>
      <c r="M111" s="1060"/>
      <c r="N111" s="1060"/>
      <c r="O111" s="1060"/>
      <c r="P111" s="1060"/>
      <c r="Q111" s="1060"/>
      <c r="R111" s="1060"/>
      <c r="S111" s="1060"/>
      <c r="T111" s="1060"/>
      <c r="U111" s="1060"/>
      <c r="V111" s="1060"/>
      <c r="W111" s="1060"/>
      <c r="X111" s="1060"/>
      <c r="Y111" s="1060"/>
      <c r="Z111" s="1060"/>
      <c r="AA111" s="1060"/>
      <c r="AB111" s="1060"/>
      <c r="AC111" s="1061"/>
      <c r="AD111" s="1059" t="s">
        <v>142</v>
      </c>
      <c r="AE111" s="1060"/>
      <c r="AF111" s="1060"/>
      <c r="AG111" s="1060"/>
      <c r="AH111" s="1060"/>
      <c r="AI111" s="1060"/>
      <c r="AJ111" s="1060"/>
      <c r="AK111" s="1060"/>
      <c r="AL111" s="1060"/>
      <c r="AM111" s="1060"/>
      <c r="AN111" s="1060"/>
      <c r="AO111" s="1060"/>
      <c r="AP111" s="1060"/>
      <c r="AQ111" s="1060"/>
      <c r="AR111" s="1060"/>
      <c r="AS111" s="1060"/>
      <c r="AT111" s="1060"/>
      <c r="AU111" s="1060"/>
      <c r="AV111" s="1060"/>
      <c r="AW111" s="1060"/>
      <c r="AX111" s="1060"/>
      <c r="AY111" s="1062"/>
    </row>
    <row r="112" spans="2:51" ht="24.75" customHeight="1">
      <c r="B112" s="678"/>
      <c r="C112" s="679"/>
      <c r="D112" s="679"/>
      <c r="E112" s="679"/>
      <c r="F112" s="679"/>
      <c r="G112" s="680"/>
      <c r="H112" s="1022" t="s">
        <v>71</v>
      </c>
      <c r="I112" s="693"/>
      <c r="J112" s="693"/>
      <c r="K112" s="693"/>
      <c r="L112" s="693"/>
      <c r="M112" s="1023" t="s">
        <v>127</v>
      </c>
      <c r="N112" s="530"/>
      <c r="O112" s="530"/>
      <c r="P112" s="530"/>
      <c r="Q112" s="530"/>
      <c r="R112" s="530"/>
      <c r="S112" s="530"/>
      <c r="T112" s="530"/>
      <c r="U112" s="530"/>
      <c r="V112" s="530"/>
      <c r="W112" s="530"/>
      <c r="X112" s="530"/>
      <c r="Y112" s="554"/>
      <c r="Z112" s="1024" t="s">
        <v>128</v>
      </c>
      <c r="AA112" s="1025"/>
      <c r="AB112" s="1025"/>
      <c r="AC112" s="1026"/>
      <c r="AD112" s="1022" t="s">
        <v>71</v>
      </c>
      <c r="AE112" s="693"/>
      <c r="AF112" s="693"/>
      <c r="AG112" s="693"/>
      <c r="AH112" s="693"/>
      <c r="AI112" s="1023" t="s">
        <v>127</v>
      </c>
      <c r="AJ112" s="530"/>
      <c r="AK112" s="530"/>
      <c r="AL112" s="530"/>
      <c r="AM112" s="530"/>
      <c r="AN112" s="530"/>
      <c r="AO112" s="530"/>
      <c r="AP112" s="530"/>
      <c r="AQ112" s="530"/>
      <c r="AR112" s="530"/>
      <c r="AS112" s="530"/>
      <c r="AT112" s="530"/>
      <c r="AU112" s="554"/>
      <c r="AV112" s="1024" t="s">
        <v>128</v>
      </c>
      <c r="AW112" s="1025"/>
      <c r="AX112" s="1025"/>
      <c r="AY112" s="1027"/>
    </row>
    <row r="113" spans="2:51" ht="24.75" customHeight="1">
      <c r="B113" s="678"/>
      <c r="C113" s="679"/>
      <c r="D113" s="679"/>
      <c r="E113" s="679"/>
      <c r="F113" s="679"/>
      <c r="G113" s="680"/>
      <c r="H113" s="1028"/>
      <c r="I113" s="1029"/>
      <c r="J113" s="1029"/>
      <c r="K113" s="1029"/>
      <c r="L113" s="1030"/>
      <c r="M113" s="1031"/>
      <c r="N113" s="1032"/>
      <c r="O113" s="1032"/>
      <c r="P113" s="1032"/>
      <c r="Q113" s="1032"/>
      <c r="R113" s="1032"/>
      <c r="S113" s="1032"/>
      <c r="T113" s="1032"/>
      <c r="U113" s="1032"/>
      <c r="V113" s="1032"/>
      <c r="W113" s="1032"/>
      <c r="X113" s="1032"/>
      <c r="Y113" s="1033"/>
      <c r="Z113" s="1034"/>
      <c r="AA113" s="1035"/>
      <c r="AB113" s="1035"/>
      <c r="AC113" s="1036"/>
      <c r="AD113" s="1028"/>
      <c r="AE113" s="1029"/>
      <c r="AF113" s="1029"/>
      <c r="AG113" s="1029"/>
      <c r="AH113" s="1030"/>
      <c r="AI113" s="1031"/>
      <c r="AJ113" s="1032"/>
      <c r="AK113" s="1032"/>
      <c r="AL113" s="1032"/>
      <c r="AM113" s="1032"/>
      <c r="AN113" s="1032"/>
      <c r="AO113" s="1032"/>
      <c r="AP113" s="1032"/>
      <c r="AQ113" s="1032"/>
      <c r="AR113" s="1032"/>
      <c r="AS113" s="1032"/>
      <c r="AT113" s="1032"/>
      <c r="AU113" s="1033"/>
      <c r="AV113" s="1034"/>
      <c r="AW113" s="1035"/>
      <c r="AX113" s="1035"/>
      <c r="AY113" s="1037"/>
    </row>
    <row r="114" spans="2:51" ht="24.75" customHeight="1">
      <c r="B114" s="678"/>
      <c r="C114" s="679"/>
      <c r="D114" s="679"/>
      <c r="E114" s="679"/>
      <c r="F114" s="679"/>
      <c r="G114" s="680"/>
      <c r="H114" s="1038"/>
      <c r="I114" s="844"/>
      <c r="J114" s="844"/>
      <c r="K114" s="844"/>
      <c r="L114" s="845"/>
      <c r="M114" s="1039"/>
      <c r="N114" s="1040"/>
      <c r="O114" s="1040"/>
      <c r="P114" s="1040"/>
      <c r="Q114" s="1040"/>
      <c r="R114" s="1040"/>
      <c r="S114" s="1040"/>
      <c r="T114" s="1040"/>
      <c r="U114" s="1040"/>
      <c r="V114" s="1040"/>
      <c r="W114" s="1040"/>
      <c r="X114" s="1040"/>
      <c r="Y114" s="1041"/>
      <c r="Z114" s="1042"/>
      <c r="AA114" s="1043"/>
      <c r="AB114" s="1043"/>
      <c r="AC114" s="1044"/>
      <c r="AD114" s="1038"/>
      <c r="AE114" s="844"/>
      <c r="AF114" s="844"/>
      <c r="AG114" s="844"/>
      <c r="AH114" s="845"/>
      <c r="AI114" s="1039"/>
      <c r="AJ114" s="1040"/>
      <c r="AK114" s="1040"/>
      <c r="AL114" s="1040"/>
      <c r="AM114" s="1040"/>
      <c r="AN114" s="1040"/>
      <c r="AO114" s="1040"/>
      <c r="AP114" s="1040"/>
      <c r="AQ114" s="1040"/>
      <c r="AR114" s="1040"/>
      <c r="AS114" s="1040"/>
      <c r="AT114" s="1040"/>
      <c r="AU114" s="1041"/>
      <c r="AV114" s="1042"/>
      <c r="AW114" s="1043"/>
      <c r="AX114" s="1043"/>
      <c r="AY114" s="1045"/>
    </row>
    <row r="115" spans="2:51" ht="24.75" customHeight="1">
      <c r="B115" s="678"/>
      <c r="C115" s="679"/>
      <c r="D115" s="679"/>
      <c r="E115" s="679"/>
      <c r="F115" s="679"/>
      <c r="G115" s="680"/>
      <c r="H115" s="1038"/>
      <c r="I115" s="844"/>
      <c r="J115" s="844"/>
      <c r="K115" s="844"/>
      <c r="L115" s="845"/>
      <c r="M115" s="1039"/>
      <c r="N115" s="1040"/>
      <c r="O115" s="1040"/>
      <c r="P115" s="1040"/>
      <c r="Q115" s="1040"/>
      <c r="R115" s="1040"/>
      <c r="S115" s="1040"/>
      <c r="T115" s="1040"/>
      <c r="U115" s="1040"/>
      <c r="V115" s="1040"/>
      <c r="W115" s="1040"/>
      <c r="X115" s="1040"/>
      <c r="Y115" s="1041"/>
      <c r="Z115" s="1042"/>
      <c r="AA115" s="1043"/>
      <c r="AB115" s="1043"/>
      <c r="AC115" s="1044"/>
      <c r="AD115" s="1038"/>
      <c r="AE115" s="844"/>
      <c r="AF115" s="844"/>
      <c r="AG115" s="844"/>
      <c r="AH115" s="845"/>
      <c r="AI115" s="1039"/>
      <c r="AJ115" s="1040"/>
      <c r="AK115" s="1040"/>
      <c r="AL115" s="1040"/>
      <c r="AM115" s="1040"/>
      <c r="AN115" s="1040"/>
      <c r="AO115" s="1040"/>
      <c r="AP115" s="1040"/>
      <c r="AQ115" s="1040"/>
      <c r="AR115" s="1040"/>
      <c r="AS115" s="1040"/>
      <c r="AT115" s="1040"/>
      <c r="AU115" s="1041"/>
      <c r="AV115" s="1042"/>
      <c r="AW115" s="1043"/>
      <c r="AX115" s="1043"/>
      <c r="AY115" s="1045"/>
    </row>
    <row r="116" spans="2:51" ht="24.75" customHeight="1">
      <c r="B116" s="678"/>
      <c r="C116" s="679"/>
      <c r="D116" s="679"/>
      <c r="E116" s="679"/>
      <c r="F116" s="679"/>
      <c r="G116" s="680"/>
      <c r="H116" s="1038"/>
      <c r="I116" s="844"/>
      <c r="J116" s="844"/>
      <c r="K116" s="844"/>
      <c r="L116" s="845"/>
      <c r="M116" s="1039"/>
      <c r="N116" s="1040"/>
      <c r="O116" s="1040"/>
      <c r="P116" s="1040"/>
      <c r="Q116" s="1040"/>
      <c r="R116" s="1040"/>
      <c r="S116" s="1040"/>
      <c r="T116" s="1040"/>
      <c r="U116" s="1040"/>
      <c r="V116" s="1040"/>
      <c r="W116" s="1040"/>
      <c r="X116" s="1040"/>
      <c r="Y116" s="1041"/>
      <c r="Z116" s="1042"/>
      <c r="AA116" s="1043"/>
      <c r="AB116" s="1043"/>
      <c r="AC116" s="1044"/>
      <c r="AD116" s="1038"/>
      <c r="AE116" s="844"/>
      <c r="AF116" s="844"/>
      <c r="AG116" s="844"/>
      <c r="AH116" s="845"/>
      <c r="AI116" s="1039"/>
      <c r="AJ116" s="1040"/>
      <c r="AK116" s="1040"/>
      <c r="AL116" s="1040"/>
      <c r="AM116" s="1040"/>
      <c r="AN116" s="1040"/>
      <c r="AO116" s="1040"/>
      <c r="AP116" s="1040"/>
      <c r="AQ116" s="1040"/>
      <c r="AR116" s="1040"/>
      <c r="AS116" s="1040"/>
      <c r="AT116" s="1040"/>
      <c r="AU116" s="1041"/>
      <c r="AV116" s="1042"/>
      <c r="AW116" s="1043"/>
      <c r="AX116" s="1043"/>
      <c r="AY116" s="1045"/>
    </row>
    <row r="117" spans="2:51" ht="24.75" customHeight="1">
      <c r="B117" s="678"/>
      <c r="C117" s="679"/>
      <c r="D117" s="679"/>
      <c r="E117" s="679"/>
      <c r="F117" s="679"/>
      <c r="G117" s="680"/>
      <c r="H117" s="1038"/>
      <c r="I117" s="844"/>
      <c r="J117" s="844"/>
      <c r="K117" s="844"/>
      <c r="L117" s="845"/>
      <c r="M117" s="1039"/>
      <c r="N117" s="1040"/>
      <c r="O117" s="1040"/>
      <c r="P117" s="1040"/>
      <c r="Q117" s="1040"/>
      <c r="R117" s="1040"/>
      <c r="S117" s="1040"/>
      <c r="T117" s="1040"/>
      <c r="U117" s="1040"/>
      <c r="V117" s="1040"/>
      <c r="W117" s="1040"/>
      <c r="X117" s="1040"/>
      <c r="Y117" s="1041"/>
      <c r="Z117" s="1042"/>
      <c r="AA117" s="1043"/>
      <c r="AB117" s="1043"/>
      <c r="AC117" s="1043"/>
      <c r="AD117" s="1038"/>
      <c r="AE117" s="844"/>
      <c r="AF117" s="844"/>
      <c r="AG117" s="844"/>
      <c r="AH117" s="845"/>
      <c r="AI117" s="1039"/>
      <c r="AJ117" s="1040"/>
      <c r="AK117" s="1040"/>
      <c r="AL117" s="1040"/>
      <c r="AM117" s="1040"/>
      <c r="AN117" s="1040"/>
      <c r="AO117" s="1040"/>
      <c r="AP117" s="1040"/>
      <c r="AQ117" s="1040"/>
      <c r="AR117" s="1040"/>
      <c r="AS117" s="1040"/>
      <c r="AT117" s="1040"/>
      <c r="AU117" s="1041"/>
      <c r="AV117" s="1042"/>
      <c r="AW117" s="1043"/>
      <c r="AX117" s="1043"/>
      <c r="AY117" s="1045"/>
    </row>
    <row r="118" spans="2:51" ht="24.75" customHeight="1">
      <c r="B118" s="678"/>
      <c r="C118" s="679"/>
      <c r="D118" s="679"/>
      <c r="E118" s="679"/>
      <c r="F118" s="679"/>
      <c r="G118" s="680"/>
      <c r="H118" s="1038"/>
      <c r="I118" s="844"/>
      <c r="J118" s="844"/>
      <c r="K118" s="844"/>
      <c r="L118" s="845"/>
      <c r="M118" s="1039"/>
      <c r="N118" s="1040"/>
      <c r="O118" s="1040"/>
      <c r="P118" s="1040"/>
      <c r="Q118" s="1040"/>
      <c r="R118" s="1040"/>
      <c r="S118" s="1040"/>
      <c r="T118" s="1040"/>
      <c r="U118" s="1040"/>
      <c r="V118" s="1040"/>
      <c r="W118" s="1040"/>
      <c r="X118" s="1040"/>
      <c r="Y118" s="1041"/>
      <c r="Z118" s="1042"/>
      <c r="AA118" s="1043"/>
      <c r="AB118" s="1043"/>
      <c r="AC118" s="1043"/>
      <c r="AD118" s="1038"/>
      <c r="AE118" s="844"/>
      <c r="AF118" s="844"/>
      <c r="AG118" s="844"/>
      <c r="AH118" s="845"/>
      <c r="AI118" s="1039"/>
      <c r="AJ118" s="1040"/>
      <c r="AK118" s="1040"/>
      <c r="AL118" s="1040"/>
      <c r="AM118" s="1040"/>
      <c r="AN118" s="1040"/>
      <c r="AO118" s="1040"/>
      <c r="AP118" s="1040"/>
      <c r="AQ118" s="1040"/>
      <c r="AR118" s="1040"/>
      <c r="AS118" s="1040"/>
      <c r="AT118" s="1040"/>
      <c r="AU118" s="1041"/>
      <c r="AV118" s="1042"/>
      <c r="AW118" s="1043"/>
      <c r="AX118" s="1043"/>
      <c r="AY118" s="1045"/>
    </row>
    <row r="119" spans="2:51" ht="24.75" customHeight="1">
      <c r="B119" s="678"/>
      <c r="C119" s="679"/>
      <c r="D119" s="679"/>
      <c r="E119" s="679"/>
      <c r="F119" s="679"/>
      <c r="G119" s="680"/>
      <c r="H119" s="1038"/>
      <c r="I119" s="844"/>
      <c r="J119" s="844"/>
      <c r="K119" s="844"/>
      <c r="L119" s="845"/>
      <c r="M119" s="1039"/>
      <c r="N119" s="1040"/>
      <c r="O119" s="1040"/>
      <c r="P119" s="1040"/>
      <c r="Q119" s="1040"/>
      <c r="R119" s="1040"/>
      <c r="S119" s="1040"/>
      <c r="T119" s="1040"/>
      <c r="U119" s="1040"/>
      <c r="V119" s="1040"/>
      <c r="W119" s="1040"/>
      <c r="X119" s="1040"/>
      <c r="Y119" s="1041"/>
      <c r="Z119" s="1042"/>
      <c r="AA119" s="1043"/>
      <c r="AB119" s="1043"/>
      <c r="AC119" s="1043"/>
      <c r="AD119" s="1038"/>
      <c r="AE119" s="844"/>
      <c r="AF119" s="844"/>
      <c r="AG119" s="844"/>
      <c r="AH119" s="845"/>
      <c r="AI119" s="1039"/>
      <c r="AJ119" s="1040"/>
      <c r="AK119" s="1040"/>
      <c r="AL119" s="1040"/>
      <c r="AM119" s="1040"/>
      <c r="AN119" s="1040"/>
      <c r="AO119" s="1040"/>
      <c r="AP119" s="1040"/>
      <c r="AQ119" s="1040"/>
      <c r="AR119" s="1040"/>
      <c r="AS119" s="1040"/>
      <c r="AT119" s="1040"/>
      <c r="AU119" s="1041"/>
      <c r="AV119" s="1042"/>
      <c r="AW119" s="1043"/>
      <c r="AX119" s="1043"/>
      <c r="AY119" s="1045"/>
    </row>
    <row r="120" spans="2:51" ht="24.75" customHeight="1">
      <c r="B120" s="678"/>
      <c r="C120" s="679"/>
      <c r="D120" s="679"/>
      <c r="E120" s="679"/>
      <c r="F120" s="679"/>
      <c r="G120" s="680"/>
      <c r="H120" s="1046"/>
      <c r="I120" s="832"/>
      <c r="J120" s="832"/>
      <c r="K120" s="832"/>
      <c r="L120" s="833"/>
      <c r="M120" s="1047"/>
      <c r="N120" s="1048"/>
      <c r="O120" s="1048"/>
      <c r="P120" s="1048"/>
      <c r="Q120" s="1048"/>
      <c r="R120" s="1048"/>
      <c r="S120" s="1048"/>
      <c r="T120" s="1048"/>
      <c r="U120" s="1048"/>
      <c r="V120" s="1048"/>
      <c r="W120" s="1048"/>
      <c r="X120" s="1048"/>
      <c r="Y120" s="1049"/>
      <c r="Z120" s="1050"/>
      <c r="AA120" s="1051"/>
      <c r="AB120" s="1051"/>
      <c r="AC120" s="1051"/>
      <c r="AD120" s="1046"/>
      <c r="AE120" s="832"/>
      <c r="AF120" s="832"/>
      <c r="AG120" s="832"/>
      <c r="AH120" s="833"/>
      <c r="AI120" s="1047"/>
      <c r="AJ120" s="1048"/>
      <c r="AK120" s="1048"/>
      <c r="AL120" s="1048"/>
      <c r="AM120" s="1048"/>
      <c r="AN120" s="1048"/>
      <c r="AO120" s="1048"/>
      <c r="AP120" s="1048"/>
      <c r="AQ120" s="1048"/>
      <c r="AR120" s="1048"/>
      <c r="AS120" s="1048"/>
      <c r="AT120" s="1048"/>
      <c r="AU120" s="1049"/>
      <c r="AV120" s="1050"/>
      <c r="AW120" s="1051"/>
      <c r="AX120" s="1051"/>
      <c r="AY120" s="1052"/>
    </row>
    <row r="121" spans="2:51" ht="24.75" customHeight="1" thickBot="1">
      <c r="B121" s="1066"/>
      <c r="C121" s="1067"/>
      <c r="D121" s="1067"/>
      <c r="E121" s="1067"/>
      <c r="F121" s="1067"/>
      <c r="G121" s="1068"/>
      <c r="H121" s="1069" t="s">
        <v>39</v>
      </c>
      <c r="I121" s="1070"/>
      <c r="J121" s="1070"/>
      <c r="K121" s="1070"/>
      <c r="L121" s="1070"/>
      <c r="M121" s="1071"/>
      <c r="N121" s="1072"/>
      <c r="O121" s="1072"/>
      <c r="P121" s="1072"/>
      <c r="Q121" s="1072"/>
      <c r="R121" s="1072"/>
      <c r="S121" s="1072"/>
      <c r="T121" s="1072"/>
      <c r="U121" s="1072"/>
      <c r="V121" s="1072"/>
      <c r="W121" s="1072"/>
      <c r="X121" s="1072"/>
      <c r="Y121" s="1073"/>
      <c r="Z121" s="1074">
        <f>SUM(Z113:AC120)</f>
        <v>0</v>
      </c>
      <c r="AA121" s="1075"/>
      <c r="AB121" s="1075"/>
      <c r="AC121" s="1076"/>
      <c r="AD121" s="1069" t="s">
        <v>39</v>
      </c>
      <c r="AE121" s="1070"/>
      <c r="AF121" s="1070"/>
      <c r="AG121" s="1070"/>
      <c r="AH121" s="1070"/>
      <c r="AI121" s="1071"/>
      <c r="AJ121" s="1072"/>
      <c r="AK121" s="1072"/>
      <c r="AL121" s="1072"/>
      <c r="AM121" s="1072"/>
      <c r="AN121" s="1072"/>
      <c r="AO121" s="1072"/>
      <c r="AP121" s="1072"/>
      <c r="AQ121" s="1072"/>
      <c r="AR121" s="1072"/>
      <c r="AS121" s="1072"/>
      <c r="AT121" s="1072"/>
      <c r="AU121" s="1073"/>
      <c r="AV121" s="1074">
        <f>SUM(AV113:AY120)</f>
        <v>0</v>
      </c>
      <c r="AW121" s="1075"/>
      <c r="AX121" s="1075"/>
      <c r="AY121" s="1077"/>
    </row>
    <row r="124" spans="2:51" ht="14.4">
      <c r="C124" s="1078" t="s">
        <v>143</v>
      </c>
    </row>
    <row r="125" spans="2:51">
      <c r="C125" s="502" t="s">
        <v>144</v>
      </c>
    </row>
    <row r="126" spans="2:51" ht="34.549999999999997" customHeight="1">
      <c r="B126" s="1107"/>
      <c r="C126" s="1107"/>
      <c r="D126" s="651" t="s">
        <v>145</v>
      </c>
      <c r="E126" s="651"/>
      <c r="F126" s="651"/>
      <c r="G126" s="651"/>
      <c r="H126" s="651"/>
      <c r="I126" s="651"/>
      <c r="J126" s="651"/>
      <c r="K126" s="651"/>
      <c r="L126" s="651"/>
      <c r="M126" s="651"/>
      <c r="N126" s="651" t="s">
        <v>146</v>
      </c>
      <c r="O126" s="651"/>
      <c r="P126" s="651"/>
      <c r="Q126" s="651"/>
      <c r="R126" s="651"/>
      <c r="S126" s="651"/>
      <c r="T126" s="651"/>
      <c r="U126" s="651"/>
      <c r="V126" s="651"/>
      <c r="W126" s="651"/>
      <c r="X126" s="651"/>
      <c r="Y126" s="651"/>
      <c r="Z126" s="651"/>
      <c r="AA126" s="651"/>
      <c r="AB126" s="651"/>
      <c r="AC126" s="651"/>
      <c r="AD126" s="651"/>
      <c r="AE126" s="651"/>
      <c r="AF126" s="651"/>
      <c r="AG126" s="651"/>
      <c r="AH126" s="651"/>
      <c r="AI126" s="651"/>
      <c r="AJ126" s="651"/>
      <c r="AK126" s="651"/>
      <c r="AL126" s="652" t="s">
        <v>147</v>
      </c>
      <c r="AM126" s="651"/>
      <c r="AN126" s="651"/>
      <c r="AO126" s="651"/>
      <c r="AP126" s="651"/>
      <c r="AQ126" s="651"/>
      <c r="AR126" s="651" t="s">
        <v>148</v>
      </c>
      <c r="AS126" s="651"/>
      <c r="AT126" s="651"/>
      <c r="AU126" s="651"/>
      <c r="AV126" s="651" t="s">
        <v>149</v>
      </c>
      <c r="AW126" s="651"/>
      <c r="AX126" s="651"/>
    </row>
    <row r="127" spans="2:51" ht="24.05" customHeight="1">
      <c r="B127" s="1107">
        <v>1</v>
      </c>
      <c r="C127" s="1107">
        <v>1</v>
      </c>
      <c r="D127" s="1108" t="s">
        <v>717</v>
      </c>
      <c r="E127" s="1108"/>
      <c r="F127" s="1108"/>
      <c r="G127" s="1108"/>
      <c r="H127" s="1108"/>
      <c r="I127" s="1108"/>
      <c r="J127" s="1108"/>
      <c r="K127" s="1108"/>
      <c r="L127" s="1108"/>
      <c r="M127" s="1108"/>
      <c r="N127" s="1108" t="s">
        <v>718</v>
      </c>
      <c r="O127" s="1108"/>
      <c r="P127" s="1108"/>
      <c r="Q127" s="1108"/>
      <c r="R127" s="1108"/>
      <c r="S127" s="1108"/>
      <c r="T127" s="1108"/>
      <c r="U127" s="1108"/>
      <c r="V127" s="1108"/>
      <c r="W127" s="1108"/>
      <c r="X127" s="1108"/>
      <c r="Y127" s="1108"/>
      <c r="Z127" s="1108"/>
      <c r="AA127" s="1108"/>
      <c r="AB127" s="1108"/>
      <c r="AC127" s="1108"/>
      <c r="AD127" s="1108"/>
      <c r="AE127" s="1108"/>
      <c r="AF127" s="1108"/>
      <c r="AG127" s="1108"/>
      <c r="AH127" s="1108"/>
      <c r="AI127" s="1108"/>
      <c r="AJ127" s="1108"/>
      <c r="AK127" s="1108"/>
      <c r="AL127" s="1783">
        <v>11907</v>
      </c>
      <c r="AM127" s="1784"/>
      <c r="AN127" s="1784"/>
      <c r="AO127" s="1784"/>
      <c r="AP127" s="1784"/>
      <c r="AQ127" s="1784"/>
      <c r="AR127" s="1108" t="s">
        <v>280</v>
      </c>
      <c r="AS127" s="1108"/>
      <c r="AT127" s="1108"/>
      <c r="AU127" s="1108"/>
      <c r="AV127" s="1108" t="s">
        <v>280</v>
      </c>
      <c r="AW127" s="1108"/>
      <c r="AX127" s="1108"/>
    </row>
    <row r="128" spans="2:51" ht="24.05" customHeight="1">
      <c r="B128" s="1107">
        <v>2</v>
      </c>
      <c r="C128" s="1107">
        <v>1</v>
      </c>
      <c r="D128" s="1108"/>
      <c r="E128" s="1108"/>
      <c r="F128" s="1108"/>
      <c r="G128" s="1108"/>
      <c r="H128" s="1108"/>
      <c r="I128" s="1108"/>
      <c r="J128" s="1108"/>
      <c r="K128" s="1108"/>
      <c r="L128" s="1108"/>
      <c r="M128" s="1108"/>
      <c r="N128" s="1108"/>
      <c r="O128" s="1108"/>
      <c r="P128" s="1108"/>
      <c r="Q128" s="1108"/>
      <c r="R128" s="1108"/>
      <c r="S128" s="1108"/>
      <c r="T128" s="1108"/>
      <c r="U128" s="1108"/>
      <c r="V128" s="1108"/>
      <c r="W128" s="1108"/>
      <c r="X128" s="1108"/>
      <c r="Y128" s="1108"/>
      <c r="Z128" s="1108"/>
      <c r="AA128" s="1108"/>
      <c r="AB128" s="1108"/>
      <c r="AC128" s="1108"/>
      <c r="AD128" s="1108"/>
      <c r="AE128" s="1108"/>
      <c r="AF128" s="1108"/>
      <c r="AG128" s="1108"/>
      <c r="AH128" s="1108"/>
      <c r="AI128" s="1108"/>
      <c r="AJ128" s="1108"/>
      <c r="AK128" s="1108"/>
      <c r="AL128" s="1109"/>
      <c r="AM128" s="1108"/>
      <c r="AN128" s="1108"/>
      <c r="AO128" s="1108"/>
      <c r="AP128" s="1108"/>
      <c r="AQ128" s="1108"/>
      <c r="AR128" s="1108"/>
      <c r="AS128" s="1108"/>
      <c r="AT128" s="1108"/>
      <c r="AU128" s="1108"/>
      <c r="AV128" s="1108"/>
      <c r="AW128" s="1108"/>
      <c r="AX128" s="1108"/>
    </row>
    <row r="129" spans="2:50" ht="24.05" customHeight="1">
      <c r="B129" s="1107">
        <v>3</v>
      </c>
      <c r="C129" s="1107">
        <v>1</v>
      </c>
      <c r="D129" s="1108"/>
      <c r="E129" s="1108"/>
      <c r="F129" s="1108"/>
      <c r="G129" s="1108"/>
      <c r="H129" s="1108"/>
      <c r="I129" s="1108"/>
      <c r="J129" s="1108"/>
      <c r="K129" s="1108"/>
      <c r="L129" s="1108"/>
      <c r="M129" s="1108"/>
      <c r="N129" s="1108"/>
      <c r="O129" s="1108"/>
      <c r="P129" s="1108"/>
      <c r="Q129" s="1108"/>
      <c r="R129" s="1108"/>
      <c r="S129" s="1108"/>
      <c r="T129" s="1108"/>
      <c r="U129" s="1108"/>
      <c r="V129" s="1108"/>
      <c r="W129" s="1108"/>
      <c r="X129" s="1108"/>
      <c r="Y129" s="1108"/>
      <c r="Z129" s="1108"/>
      <c r="AA129" s="1108"/>
      <c r="AB129" s="1108"/>
      <c r="AC129" s="1108"/>
      <c r="AD129" s="1108"/>
      <c r="AE129" s="1108"/>
      <c r="AF129" s="1108"/>
      <c r="AG129" s="1108"/>
      <c r="AH129" s="1108"/>
      <c r="AI129" s="1108"/>
      <c r="AJ129" s="1108"/>
      <c r="AK129" s="1108"/>
      <c r="AL129" s="1109"/>
      <c r="AM129" s="1108"/>
      <c r="AN129" s="1108"/>
      <c r="AO129" s="1108"/>
      <c r="AP129" s="1108"/>
      <c r="AQ129" s="1108"/>
      <c r="AR129" s="1108"/>
      <c r="AS129" s="1108"/>
      <c r="AT129" s="1108"/>
      <c r="AU129" s="1108"/>
      <c r="AV129" s="1108"/>
      <c r="AW129" s="1108"/>
      <c r="AX129" s="1108"/>
    </row>
    <row r="130" spans="2:50" ht="24.05" customHeight="1">
      <c r="B130" s="1107">
        <v>4</v>
      </c>
      <c r="C130" s="1107">
        <v>1</v>
      </c>
      <c r="D130" s="1108"/>
      <c r="E130" s="1108"/>
      <c r="F130" s="1108"/>
      <c r="G130" s="1108"/>
      <c r="H130" s="1108"/>
      <c r="I130" s="1108"/>
      <c r="J130" s="1108"/>
      <c r="K130" s="1108"/>
      <c r="L130" s="1108"/>
      <c r="M130" s="1108"/>
      <c r="N130" s="1108"/>
      <c r="O130" s="1108"/>
      <c r="P130" s="1108"/>
      <c r="Q130" s="1108"/>
      <c r="R130" s="1108"/>
      <c r="S130" s="1108"/>
      <c r="T130" s="1108"/>
      <c r="U130" s="1108"/>
      <c r="V130" s="1108"/>
      <c r="W130" s="1108"/>
      <c r="X130" s="1108"/>
      <c r="Y130" s="1108"/>
      <c r="Z130" s="1108"/>
      <c r="AA130" s="1108"/>
      <c r="AB130" s="1108"/>
      <c r="AC130" s="1108"/>
      <c r="AD130" s="1108"/>
      <c r="AE130" s="1108"/>
      <c r="AF130" s="1108"/>
      <c r="AG130" s="1108"/>
      <c r="AH130" s="1108"/>
      <c r="AI130" s="1108"/>
      <c r="AJ130" s="1108"/>
      <c r="AK130" s="1108"/>
      <c r="AL130" s="1109"/>
      <c r="AM130" s="1108"/>
      <c r="AN130" s="1108"/>
      <c r="AO130" s="1108"/>
      <c r="AP130" s="1108"/>
      <c r="AQ130" s="1108"/>
      <c r="AR130" s="1108"/>
      <c r="AS130" s="1108"/>
      <c r="AT130" s="1108"/>
      <c r="AU130" s="1108"/>
      <c r="AV130" s="1108"/>
      <c r="AW130" s="1108"/>
      <c r="AX130" s="1108"/>
    </row>
    <row r="131" spans="2:50" ht="24.05" customHeight="1">
      <c r="B131" s="1107">
        <v>5</v>
      </c>
      <c r="C131" s="1107">
        <v>1</v>
      </c>
      <c r="D131" s="1108"/>
      <c r="E131" s="1108"/>
      <c r="F131" s="1108"/>
      <c r="G131" s="1108"/>
      <c r="H131" s="1108"/>
      <c r="I131" s="1108"/>
      <c r="J131" s="1108"/>
      <c r="K131" s="1108"/>
      <c r="L131" s="1108"/>
      <c r="M131" s="1108"/>
      <c r="N131" s="1108"/>
      <c r="O131" s="1108"/>
      <c r="P131" s="1108"/>
      <c r="Q131" s="1108"/>
      <c r="R131" s="1108"/>
      <c r="S131" s="1108"/>
      <c r="T131" s="1108"/>
      <c r="U131" s="1108"/>
      <c r="V131" s="1108"/>
      <c r="W131" s="1108"/>
      <c r="X131" s="1108"/>
      <c r="Y131" s="1108"/>
      <c r="Z131" s="1108"/>
      <c r="AA131" s="1108"/>
      <c r="AB131" s="1108"/>
      <c r="AC131" s="1108"/>
      <c r="AD131" s="1108"/>
      <c r="AE131" s="1108"/>
      <c r="AF131" s="1108"/>
      <c r="AG131" s="1108"/>
      <c r="AH131" s="1108"/>
      <c r="AI131" s="1108"/>
      <c r="AJ131" s="1108"/>
      <c r="AK131" s="1108"/>
      <c r="AL131" s="1109"/>
      <c r="AM131" s="1108"/>
      <c r="AN131" s="1108"/>
      <c r="AO131" s="1108"/>
      <c r="AP131" s="1108"/>
      <c r="AQ131" s="1108"/>
      <c r="AR131" s="1108"/>
      <c r="AS131" s="1108"/>
      <c r="AT131" s="1108"/>
      <c r="AU131" s="1108"/>
      <c r="AV131" s="1108"/>
      <c r="AW131" s="1108"/>
      <c r="AX131" s="1108"/>
    </row>
    <row r="132" spans="2:50" ht="24.05" customHeight="1">
      <c r="B132" s="1107">
        <v>6</v>
      </c>
      <c r="C132" s="1107">
        <v>1</v>
      </c>
      <c r="D132" s="1108"/>
      <c r="E132" s="1108"/>
      <c r="F132" s="1108"/>
      <c r="G132" s="1108"/>
      <c r="H132" s="1108"/>
      <c r="I132" s="1108"/>
      <c r="J132" s="1108"/>
      <c r="K132" s="1108"/>
      <c r="L132" s="1108"/>
      <c r="M132" s="1108"/>
      <c r="N132" s="1108"/>
      <c r="O132" s="1108"/>
      <c r="P132" s="1108"/>
      <c r="Q132" s="1108"/>
      <c r="R132" s="1108"/>
      <c r="S132" s="1108"/>
      <c r="T132" s="1108"/>
      <c r="U132" s="1108"/>
      <c r="V132" s="1108"/>
      <c r="W132" s="1108"/>
      <c r="X132" s="1108"/>
      <c r="Y132" s="1108"/>
      <c r="Z132" s="1108"/>
      <c r="AA132" s="1108"/>
      <c r="AB132" s="1108"/>
      <c r="AC132" s="1108"/>
      <c r="AD132" s="1108"/>
      <c r="AE132" s="1108"/>
      <c r="AF132" s="1108"/>
      <c r="AG132" s="1108"/>
      <c r="AH132" s="1108"/>
      <c r="AI132" s="1108"/>
      <c r="AJ132" s="1108"/>
      <c r="AK132" s="1108"/>
      <c r="AL132" s="1109"/>
      <c r="AM132" s="1108"/>
      <c r="AN132" s="1108"/>
      <c r="AO132" s="1108"/>
      <c r="AP132" s="1108"/>
      <c r="AQ132" s="1108"/>
      <c r="AR132" s="1108"/>
      <c r="AS132" s="1108"/>
      <c r="AT132" s="1108"/>
      <c r="AU132" s="1108"/>
      <c r="AV132" s="1108"/>
      <c r="AW132" s="1108"/>
      <c r="AX132" s="1108"/>
    </row>
    <row r="133" spans="2:50" ht="24.05" customHeight="1">
      <c r="B133" s="1107">
        <v>7</v>
      </c>
      <c r="C133" s="1107">
        <v>1</v>
      </c>
      <c r="D133" s="1108"/>
      <c r="E133" s="1108"/>
      <c r="F133" s="1108"/>
      <c r="G133" s="1108"/>
      <c r="H133" s="1108"/>
      <c r="I133" s="1108"/>
      <c r="J133" s="1108"/>
      <c r="K133" s="1108"/>
      <c r="L133" s="1108"/>
      <c r="M133" s="1108"/>
      <c r="N133" s="1108"/>
      <c r="O133" s="1108"/>
      <c r="P133" s="1108"/>
      <c r="Q133" s="1108"/>
      <c r="R133" s="1108"/>
      <c r="S133" s="1108"/>
      <c r="T133" s="1108"/>
      <c r="U133" s="1108"/>
      <c r="V133" s="1108"/>
      <c r="W133" s="1108"/>
      <c r="X133" s="1108"/>
      <c r="Y133" s="1108"/>
      <c r="Z133" s="1108"/>
      <c r="AA133" s="1108"/>
      <c r="AB133" s="1108"/>
      <c r="AC133" s="1108"/>
      <c r="AD133" s="1108"/>
      <c r="AE133" s="1108"/>
      <c r="AF133" s="1108"/>
      <c r="AG133" s="1108"/>
      <c r="AH133" s="1108"/>
      <c r="AI133" s="1108"/>
      <c r="AJ133" s="1108"/>
      <c r="AK133" s="1108"/>
      <c r="AL133" s="1109"/>
      <c r="AM133" s="1108"/>
      <c r="AN133" s="1108"/>
      <c r="AO133" s="1108"/>
      <c r="AP133" s="1108"/>
      <c r="AQ133" s="1108"/>
      <c r="AR133" s="1108"/>
      <c r="AS133" s="1108"/>
      <c r="AT133" s="1108"/>
      <c r="AU133" s="1108"/>
      <c r="AV133" s="1108"/>
      <c r="AW133" s="1108"/>
      <c r="AX133" s="1108"/>
    </row>
    <row r="134" spans="2:50" ht="24.05" customHeight="1">
      <c r="B134" s="1107">
        <v>8</v>
      </c>
      <c r="C134" s="1107">
        <v>1</v>
      </c>
      <c r="D134" s="1108"/>
      <c r="E134" s="1108"/>
      <c r="F134" s="1108"/>
      <c r="G134" s="1108"/>
      <c r="H134" s="1108"/>
      <c r="I134" s="1108"/>
      <c r="J134" s="1108"/>
      <c r="K134" s="1108"/>
      <c r="L134" s="1108"/>
      <c r="M134" s="1108"/>
      <c r="N134" s="1108"/>
      <c r="O134" s="1108"/>
      <c r="P134" s="1108"/>
      <c r="Q134" s="1108"/>
      <c r="R134" s="1108"/>
      <c r="S134" s="1108"/>
      <c r="T134" s="1108"/>
      <c r="U134" s="1108"/>
      <c r="V134" s="1108"/>
      <c r="W134" s="1108"/>
      <c r="X134" s="1108"/>
      <c r="Y134" s="1108"/>
      <c r="Z134" s="1108"/>
      <c r="AA134" s="1108"/>
      <c r="AB134" s="1108"/>
      <c r="AC134" s="1108"/>
      <c r="AD134" s="1108"/>
      <c r="AE134" s="1108"/>
      <c r="AF134" s="1108"/>
      <c r="AG134" s="1108"/>
      <c r="AH134" s="1108"/>
      <c r="AI134" s="1108"/>
      <c r="AJ134" s="1108"/>
      <c r="AK134" s="1108"/>
      <c r="AL134" s="1109"/>
      <c r="AM134" s="1108"/>
      <c r="AN134" s="1108"/>
      <c r="AO134" s="1108"/>
      <c r="AP134" s="1108"/>
      <c r="AQ134" s="1108"/>
      <c r="AR134" s="1108"/>
      <c r="AS134" s="1108"/>
      <c r="AT134" s="1108"/>
      <c r="AU134" s="1108"/>
      <c r="AV134" s="1108"/>
      <c r="AW134" s="1108"/>
      <c r="AX134" s="1108"/>
    </row>
    <row r="135" spans="2:50" ht="24.05" customHeight="1">
      <c r="B135" s="1107">
        <v>9</v>
      </c>
      <c r="C135" s="1107">
        <v>1</v>
      </c>
      <c r="D135" s="1108"/>
      <c r="E135" s="1108"/>
      <c r="F135" s="1108"/>
      <c r="G135" s="1108"/>
      <c r="H135" s="1108"/>
      <c r="I135" s="1108"/>
      <c r="J135" s="1108"/>
      <c r="K135" s="1108"/>
      <c r="L135" s="1108"/>
      <c r="M135" s="1108"/>
      <c r="N135" s="1108"/>
      <c r="O135" s="1108"/>
      <c r="P135" s="1108"/>
      <c r="Q135" s="1108"/>
      <c r="R135" s="1108"/>
      <c r="S135" s="1108"/>
      <c r="T135" s="1108"/>
      <c r="U135" s="1108"/>
      <c r="V135" s="1108"/>
      <c r="W135" s="1108"/>
      <c r="X135" s="1108"/>
      <c r="Y135" s="1108"/>
      <c r="Z135" s="1108"/>
      <c r="AA135" s="1108"/>
      <c r="AB135" s="1108"/>
      <c r="AC135" s="1108"/>
      <c r="AD135" s="1108"/>
      <c r="AE135" s="1108"/>
      <c r="AF135" s="1108"/>
      <c r="AG135" s="1108"/>
      <c r="AH135" s="1108"/>
      <c r="AI135" s="1108"/>
      <c r="AJ135" s="1108"/>
      <c r="AK135" s="1108"/>
      <c r="AL135" s="1109"/>
      <c r="AM135" s="1108"/>
      <c r="AN135" s="1108"/>
      <c r="AO135" s="1108"/>
      <c r="AP135" s="1108"/>
      <c r="AQ135" s="1108"/>
      <c r="AR135" s="1108"/>
      <c r="AS135" s="1108"/>
      <c r="AT135" s="1108"/>
      <c r="AU135" s="1108"/>
      <c r="AV135" s="1108"/>
      <c r="AW135" s="1108"/>
      <c r="AX135" s="1108"/>
    </row>
    <row r="136" spans="2:50" ht="24.05" customHeight="1">
      <c r="B136" s="1107">
        <v>10</v>
      </c>
      <c r="C136" s="1107">
        <v>1</v>
      </c>
      <c r="D136" s="1108"/>
      <c r="E136" s="1108"/>
      <c r="F136" s="1108"/>
      <c r="G136" s="1108"/>
      <c r="H136" s="1108"/>
      <c r="I136" s="1108"/>
      <c r="J136" s="1108"/>
      <c r="K136" s="1108"/>
      <c r="L136" s="1108"/>
      <c r="M136" s="1108"/>
      <c r="N136" s="1108"/>
      <c r="O136" s="1108"/>
      <c r="P136" s="1108"/>
      <c r="Q136" s="1108"/>
      <c r="R136" s="1108"/>
      <c r="S136" s="1108"/>
      <c r="T136" s="1108"/>
      <c r="U136" s="1108"/>
      <c r="V136" s="1108"/>
      <c r="W136" s="1108"/>
      <c r="X136" s="1108"/>
      <c r="Y136" s="1108"/>
      <c r="Z136" s="1108"/>
      <c r="AA136" s="1108"/>
      <c r="AB136" s="1108"/>
      <c r="AC136" s="1108"/>
      <c r="AD136" s="1108"/>
      <c r="AE136" s="1108"/>
      <c r="AF136" s="1108"/>
      <c r="AG136" s="1108"/>
      <c r="AH136" s="1108"/>
      <c r="AI136" s="1108"/>
      <c r="AJ136" s="1108"/>
      <c r="AK136" s="1108"/>
      <c r="AL136" s="1109"/>
      <c r="AM136" s="1108"/>
      <c r="AN136" s="1108"/>
      <c r="AO136" s="1108"/>
      <c r="AP136" s="1108"/>
      <c r="AQ136" s="1108"/>
      <c r="AR136" s="1108"/>
      <c r="AS136" s="1108"/>
      <c r="AT136" s="1108"/>
      <c r="AU136" s="1108"/>
      <c r="AV136" s="1108"/>
      <c r="AW136" s="1108"/>
      <c r="AX136" s="1108"/>
    </row>
    <row r="138" spans="2:50" ht="23.25" hidden="1" customHeight="1">
      <c r="B138" s="502" t="s">
        <v>152</v>
      </c>
    </row>
    <row r="139" spans="2:50" ht="36" hidden="1" customHeight="1">
      <c r="B139" s="651" t="s">
        <v>153</v>
      </c>
      <c r="C139" s="651"/>
      <c r="D139" s="651"/>
      <c r="E139" s="651"/>
      <c r="F139" s="651"/>
      <c r="G139" s="651"/>
      <c r="H139" s="651"/>
      <c r="I139" s="1106"/>
      <c r="J139" s="1106"/>
      <c r="K139" s="1106"/>
      <c r="L139" s="1106"/>
      <c r="M139" s="1106"/>
      <c r="N139" s="1106"/>
      <c r="O139" s="1106"/>
      <c r="P139" s="1106"/>
      <c r="Q139" s="1106"/>
      <c r="R139" s="1106"/>
      <c r="S139" s="1106"/>
      <c r="T139" s="1106"/>
      <c r="U139" s="1106"/>
      <c r="V139" s="1106"/>
      <c r="W139" s="1106"/>
      <c r="X139" s="1106"/>
      <c r="Y139" s="1106"/>
    </row>
    <row r="140" spans="2:50" ht="36" hidden="1" customHeight="1">
      <c r="B140" s="1081" t="s">
        <v>291</v>
      </c>
      <c r="C140" s="582"/>
      <c r="D140" s="582"/>
      <c r="E140" s="582"/>
      <c r="F140" s="582"/>
      <c r="G140" s="582"/>
      <c r="H140" s="583"/>
      <c r="I140" s="563" t="s">
        <v>155</v>
      </c>
      <c r="J140" s="530"/>
      <c r="K140" s="530"/>
      <c r="L140" s="530"/>
      <c r="M140" s="554"/>
      <c r="N140" s="581" t="s">
        <v>156</v>
      </c>
      <c r="O140" s="582"/>
      <c r="P140" s="582"/>
      <c r="Q140" s="582"/>
      <c r="R140" s="582"/>
      <c r="S140" s="582"/>
      <c r="T140" s="583"/>
      <c r="U140" s="563" t="s">
        <v>155</v>
      </c>
      <c r="V140" s="530"/>
      <c r="W140" s="530"/>
      <c r="X140" s="530"/>
      <c r="Y140" s="554"/>
      <c r="Z140" s="581" t="s">
        <v>157</v>
      </c>
      <c r="AA140" s="582"/>
      <c r="AB140" s="582"/>
      <c r="AC140" s="582"/>
      <c r="AD140" s="582"/>
      <c r="AE140" s="582"/>
      <c r="AF140" s="583"/>
      <c r="AG140" s="563" t="s">
        <v>155</v>
      </c>
      <c r="AH140" s="530"/>
      <c r="AI140" s="530"/>
      <c r="AJ140" s="530"/>
      <c r="AK140" s="554"/>
      <c r="AL140" s="581" t="s">
        <v>158</v>
      </c>
      <c r="AM140" s="582"/>
      <c r="AN140" s="582"/>
      <c r="AO140" s="582"/>
      <c r="AP140" s="582"/>
      <c r="AQ140" s="582"/>
      <c r="AR140" s="583"/>
      <c r="AS140" s="563" t="s">
        <v>155</v>
      </c>
      <c r="AT140" s="530"/>
      <c r="AU140" s="530"/>
      <c r="AV140" s="530"/>
      <c r="AW140" s="554"/>
    </row>
    <row r="141" spans="2:50" ht="36" hidden="1" customHeight="1">
      <c r="B141" s="581" t="s">
        <v>159</v>
      </c>
      <c r="C141" s="582"/>
      <c r="D141" s="582"/>
      <c r="E141" s="582"/>
      <c r="F141" s="582"/>
      <c r="G141" s="582"/>
      <c r="H141" s="583"/>
      <c r="I141" s="1089"/>
      <c r="J141" s="1090"/>
      <c r="K141" s="1090"/>
      <c r="L141" s="1090"/>
      <c r="M141" s="1091"/>
      <c r="N141" s="581" t="s">
        <v>160</v>
      </c>
      <c r="O141" s="582"/>
      <c r="P141" s="582"/>
      <c r="Q141" s="582"/>
      <c r="R141" s="582"/>
      <c r="S141" s="582"/>
      <c r="T141" s="583"/>
      <c r="U141" s="1089"/>
      <c r="V141" s="1090"/>
      <c r="W141" s="1090"/>
      <c r="X141" s="1090"/>
      <c r="Y141" s="1091"/>
      <c r="Z141" s="581" t="s">
        <v>161</v>
      </c>
      <c r="AA141" s="582"/>
      <c r="AB141" s="582"/>
      <c r="AC141" s="582"/>
      <c r="AD141" s="582"/>
      <c r="AE141" s="582"/>
      <c r="AF141" s="583"/>
      <c r="AG141" s="1089"/>
      <c r="AH141" s="1090"/>
      <c r="AI141" s="1090"/>
      <c r="AJ141" s="1090"/>
      <c r="AK141" s="1091"/>
      <c r="AL141" s="1081" t="s">
        <v>162</v>
      </c>
      <c r="AM141" s="582"/>
      <c r="AN141" s="582"/>
      <c r="AO141" s="582"/>
      <c r="AP141" s="582"/>
      <c r="AQ141" s="582"/>
      <c r="AR141" s="583"/>
      <c r="AS141" s="1089"/>
      <c r="AT141" s="1090"/>
      <c r="AU141" s="1090"/>
      <c r="AV141" s="1090"/>
      <c r="AW141" s="1091"/>
    </row>
    <row r="142" spans="2:50">
      <c r="C142" s="502" t="s">
        <v>163</v>
      </c>
    </row>
    <row r="143" spans="2:50" ht="34.549999999999997" customHeight="1">
      <c r="B143" s="1107"/>
      <c r="C143" s="1107"/>
      <c r="D143" s="651" t="s">
        <v>145</v>
      </c>
      <c r="E143" s="651"/>
      <c r="F143" s="651"/>
      <c r="G143" s="651"/>
      <c r="H143" s="651"/>
      <c r="I143" s="651"/>
      <c r="J143" s="651"/>
      <c r="K143" s="651"/>
      <c r="L143" s="651"/>
      <c r="M143" s="651"/>
      <c r="N143" s="651" t="s">
        <v>146</v>
      </c>
      <c r="O143" s="651"/>
      <c r="P143" s="651"/>
      <c r="Q143" s="651"/>
      <c r="R143" s="651"/>
      <c r="S143" s="651"/>
      <c r="T143" s="651"/>
      <c r="U143" s="651"/>
      <c r="V143" s="651"/>
      <c r="W143" s="651"/>
      <c r="X143" s="651"/>
      <c r="Y143" s="651"/>
      <c r="Z143" s="651"/>
      <c r="AA143" s="651"/>
      <c r="AB143" s="651"/>
      <c r="AC143" s="651"/>
      <c r="AD143" s="651"/>
      <c r="AE143" s="651"/>
      <c r="AF143" s="651"/>
      <c r="AG143" s="651"/>
      <c r="AH143" s="651"/>
      <c r="AI143" s="651"/>
      <c r="AJ143" s="651"/>
      <c r="AK143" s="651"/>
      <c r="AL143" s="652" t="s">
        <v>147</v>
      </c>
      <c r="AM143" s="651"/>
      <c r="AN143" s="651"/>
      <c r="AO143" s="651"/>
      <c r="AP143" s="651"/>
      <c r="AQ143" s="651"/>
      <c r="AR143" s="651" t="s">
        <v>148</v>
      </c>
      <c r="AS143" s="651"/>
      <c r="AT143" s="651"/>
      <c r="AU143" s="651"/>
      <c r="AV143" s="651" t="s">
        <v>149</v>
      </c>
      <c r="AW143" s="651"/>
      <c r="AX143" s="651"/>
    </row>
    <row r="144" spans="2:50" ht="24.05" customHeight="1">
      <c r="B144" s="1107">
        <v>1</v>
      </c>
      <c r="C144" s="1107">
        <v>1</v>
      </c>
      <c r="D144" s="1108"/>
      <c r="E144" s="1108"/>
      <c r="F144" s="1108"/>
      <c r="G144" s="1108"/>
      <c r="H144" s="1108"/>
      <c r="I144" s="1108"/>
      <c r="J144" s="1108"/>
      <c r="K144" s="1108"/>
      <c r="L144" s="1108"/>
      <c r="M144" s="1108"/>
      <c r="N144" s="1108"/>
      <c r="O144" s="1108"/>
      <c r="P144" s="1108"/>
      <c r="Q144" s="1108"/>
      <c r="R144" s="1108"/>
      <c r="S144" s="1108"/>
      <c r="T144" s="1108"/>
      <c r="U144" s="1108"/>
      <c r="V144" s="1108"/>
      <c r="W144" s="1108"/>
      <c r="X144" s="1108"/>
      <c r="Y144" s="1108"/>
      <c r="Z144" s="1108"/>
      <c r="AA144" s="1108"/>
      <c r="AB144" s="1108"/>
      <c r="AC144" s="1108"/>
      <c r="AD144" s="1108"/>
      <c r="AE144" s="1108"/>
      <c r="AF144" s="1108"/>
      <c r="AG144" s="1108"/>
      <c r="AH144" s="1108"/>
      <c r="AI144" s="1108"/>
      <c r="AJ144" s="1108"/>
      <c r="AK144" s="1108"/>
      <c r="AL144" s="1109"/>
      <c r="AM144" s="1108"/>
      <c r="AN144" s="1108"/>
      <c r="AO144" s="1108"/>
      <c r="AP144" s="1108"/>
      <c r="AQ144" s="1108"/>
      <c r="AR144" s="1108"/>
      <c r="AS144" s="1108"/>
      <c r="AT144" s="1108"/>
      <c r="AU144" s="1108"/>
      <c r="AV144" s="1108"/>
      <c r="AW144" s="1108"/>
      <c r="AX144" s="1108"/>
    </row>
    <row r="145" spans="2:50" ht="24.05" customHeight="1">
      <c r="B145" s="1107">
        <v>2</v>
      </c>
      <c r="C145" s="1107">
        <v>1</v>
      </c>
      <c r="D145" s="1108"/>
      <c r="E145" s="1108"/>
      <c r="F145" s="1108"/>
      <c r="G145" s="1108"/>
      <c r="H145" s="1108"/>
      <c r="I145" s="1108"/>
      <c r="J145" s="1108"/>
      <c r="K145" s="1108"/>
      <c r="L145" s="1108"/>
      <c r="M145" s="1108"/>
      <c r="N145" s="1108"/>
      <c r="O145" s="1108"/>
      <c r="P145" s="1108"/>
      <c r="Q145" s="1108"/>
      <c r="R145" s="1108"/>
      <c r="S145" s="1108"/>
      <c r="T145" s="1108"/>
      <c r="U145" s="1108"/>
      <c r="V145" s="1108"/>
      <c r="W145" s="1108"/>
      <c r="X145" s="1108"/>
      <c r="Y145" s="1108"/>
      <c r="Z145" s="1108"/>
      <c r="AA145" s="1108"/>
      <c r="AB145" s="1108"/>
      <c r="AC145" s="1108"/>
      <c r="AD145" s="1108"/>
      <c r="AE145" s="1108"/>
      <c r="AF145" s="1108"/>
      <c r="AG145" s="1108"/>
      <c r="AH145" s="1108"/>
      <c r="AI145" s="1108"/>
      <c r="AJ145" s="1108"/>
      <c r="AK145" s="1108"/>
      <c r="AL145" s="1109"/>
      <c r="AM145" s="1108"/>
      <c r="AN145" s="1108"/>
      <c r="AO145" s="1108"/>
      <c r="AP145" s="1108"/>
      <c r="AQ145" s="1108"/>
      <c r="AR145" s="1108"/>
      <c r="AS145" s="1108"/>
      <c r="AT145" s="1108"/>
      <c r="AU145" s="1108"/>
      <c r="AV145" s="1108"/>
      <c r="AW145" s="1108"/>
      <c r="AX145" s="1108"/>
    </row>
    <row r="146" spans="2:50" ht="24.05" customHeight="1">
      <c r="B146" s="1107">
        <v>3</v>
      </c>
      <c r="C146" s="1107">
        <v>1</v>
      </c>
      <c r="D146" s="1108"/>
      <c r="E146" s="1108"/>
      <c r="F146" s="1108"/>
      <c r="G146" s="1108"/>
      <c r="H146" s="1108"/>
      <c r="I146" s="1108"/>
      <c r="J146" s="1108"/>
      <c r="K146" s="1108"/>
      <c r="L146" s="1108"/>
      <c r="M146" s="1108"/>
      <c r="N146" s="1108"/>
      <c r="O146" s="1108"/>
      <c r="P146" s="1108"/>
      <c r="Q146" s="1108"/>
      <c r="R146" s="1108"/>
      <c r="S146" s="1108"/>
      <c r="T146" s="1108"/>
      <c r="U146" s="1108"/>
      <c r="V146" s="1108"/>
      <c r="W146" s="1108"/>
      <c r="X146" s="1108"/>
      <c r="Y146" s="1108"/>
      <c r="Z146" s="1108"/>
      <c r="AA146" s="1108"/>
      <c r="AB146" s="1108"/>
      <c r="AC146" s="1108"/>
      <c r="AD146" s="1108"/>
      <c r="AE146" s="1108"/>
      <c r="AF146" s="1108"/>
      <c r="AG146" s="1108"/>
      <c r="AH146" s="1108"/>
      <c r="AI146" s="1108"/>
      <c r="AJ146" s="1108"/>
      <c r="AK146" s="1108"/>
      <c r="AL146" s="1109"/>
      <c r="AM146" s="1108"/>
      <c r="AN146" s="1108"/>
      <c r="AO146" s="1108"/>
      <c r="AP146" s="1108"/>
      <c r="AQ146" s="1108"/>
      <c r="AR146" s="1108"/>
      <c r="AS146" s="1108"/>
      <c r="AT146" s="1108"/>
      <c r="AU146" s="1108"/>
      <c r="AV146" s="1108"/>
      <c r="AW146" s="1108"/>
      <c r="AX146" s="1108"/>
    </row>
    <row r="147" spans="2:50" ht="24.05" customHeight="1">
      <c r="B147" s="1107">
        <v>4</v>
      </c>
      <c r="C147" s="1107">
        <v>1</v>
      </c>
      <c r="D147" s="1108"/>
      <c r="E147" s="1108"/>
      <c r="F147" s="1108"/>
      <c r="G147" s="1108"/>
      <c r="H147" s="1108"/>
      <c r="I147" s="1108"/>
      <c r="J147" s="1108"/>
      <c r="K147" s="1108"/>
      <c r="L147" s="1108"/>
      <c r="M147" s="1108"/>
      <c r="N147" s="1108"/>
      <c r="O147" s="1108"/>
      <c r="P147" s="1108"/>
      <c r="Q147" s="1108"/>
      <c r="R147" s="1108"/>
      <c r="S147" s="1108"/>
      <c r="T147" s="1108"/>
      <c r="U147" s="1108"/>
      <c r="V147" s="1108"/>
      <c r="W147" s="1108"/>
      <c r="X147" s="1108"/>
      <c r="Y147" s="1108"/>
      <c r="Z147" s="1108"/>
      <c r="AA147" s="1108"/>
      <c r="AB147" s="1108"/>
      <c r="AC147" s="1108"/>
      <c r="AD147" s="1108"/>
      <c r="AE147" s="1108"/>
      <c r="AF147" s="1108"/>
      <c r="AG147" s="1108"/>
      <c r="AH147" s="1108"/>
      <c r="AI147" s="1108"/>
      <c r="AJ147" s="1108"/>
      <c r="AK147" s="1108"/>
      <c r="AL147" s="1109"/>
      <c r="AM147" s="1108"/>
      <c r="AN147" s="1108"/>
      <c r="AO147" s="1108"/>
      <c r="AP147" s="1108"/>
      <c r="AQ147" s="1108"/>
      <c r="AR147" s="1108"/>
      <c r="AS147" s="1108"/>
      <c r="AT147" s="1108"/>
      <c r="AU147" s="1108"/>
      <c r="AV147" s="1108"/>
      <c r="AW147" s="1108"/>
      <c r="AX147" s="1108"/>
    </row>
    <row r="148" spans="2:50" ht="24.05" customHeight="1">
      <c r="B148" s="1107">
        <v>5</v>
      </c>
      <c r="C148" s="1107">
        <v>1</v>
      </c>
      <c r="D148" s="1108"/>
      <c r="E148" s="1108"/>
      <c r="F148" s="1108"/>
      <c r="G148" s="1108"/>
      <c r="H148" s="1108"/>
      <c r="I148" s="1108"/>
      <c r="J148" s="1108"/>
      <c r="K148" s="1108"/>
      <c r="L148" s="1108"/>
      <c r="M148" s="1108"/>
      <c r="N148" s="1108"/>
      <c r="O148" s="1108"/>
      <c r="P148" s="1108"/>
      <c r="Q148" s="1108"/>
      <c r="R148" s="1108"/>
      <c r="S148" s="1108"/>
      <c r="T148" s="1108"/>
      <c r="U148" s="1108"/>
      <c r="V148" s="1108"/>
      <c r="W148" s="1108"/>
      <c r="X148" s="1108"/>
      <c r="Y148" s="1108"/>
      <c r="Z148" s="1108"/>
      <c r="AA148" s="1108"/>
      <c r="AB148" s="1108"/>
      <c r="AC148" s="1108"/>
      <c r="AD148" s="1108"/>
      <c r="AE148" s="1108"/>
      <c r="AF148" s="1108"/>
      <c r="AG148" s="1108"/>
      <c r="AH148" s="1108"/>
      <c r="AI148" s="1108"/>
      <c r="AJ148" s="1108"/>
      <c r="AK148" s="1108"/>
      <c r="AL148" s="1109"/>
      <c r="AM148" s="1108"/>
      <c r="AN148" s="1108"/>
      <c r="AO148" s="1108"/>
      <c r="AP148" s="1108"/>
      <c r="AQ148" s="1108"/>
      <c r="AR148" s="1108"/>
      <c r="AS148" s="1108"/>
      <c r="AT148" s="1108"/>
      <c r="AU148" s="1108"/>
      <c r="AV148" s="1108"/>
      <c r="AW148" s="1108"/>
      <c r="AX148" s="1108"/>
    </row>
    <row r="149" spans="2:50" ht="24.05" customHeight="1">
      <c r="B149" s="1107">
        <v>6</v>
      </c>
      <c r="C149" s="1107">
        <v>1</v>
      </c>
      <c r="D149" s="1108"/>
      <c r="E149" s="1108"/>
      <c r="F149" s="1108"/>
      <c r="G149" s="1108"/>
      <c r="H149" s="1108"/>
      <c r="I149" s="1108"/>
      <c r="J149" s="1108"/>
      <c r="K149" s="1108"/>
      <c r="L149" s="1108"/>
      <c r="M149" s="1108"/>
      <c r="N149" s="1108"/>
      <c r="O149" s="1108"/>
      <c r="P149" s="1108"/>
      <c r="Q149" s="1108"/>
      <c r="R149" s="1108"/>
      <c r="S149" s="1108"/>
      <c r="T149" s="1108"/>
      <c r="U149" s="1108"/>
      <c r="V149" s="1108"/>
      <c r="W149" s="1108"/>
      <c r="X149" s="1108"/>
      <c r="Y149" s="1108"/>
      <c r="Z149" s="1108"/>
      <c r="AA149" s="1108"/>
      <c r="AB149" s="1108"/>
      <c r="AC149" s="1108"/>
      <c r="AD149" s="1108"/>
      <c r="AE149" s="1108"/>
      <c r="AF149" s="1108"/>
      <c r="AG149" s="1108"/>
      <c r="AH149" s="1108"/>
      <c r="AI149" s="1108"/>
      <c r="AJ149" s="1108"/>
      <c r="AK149" s="1108"/>
      <c r="AL149" s="1109"/>
      <c r="AM149" s="1108"/>
      <c r="AN149" s="1108"/>
      <c r="AO149" s="1108"/>
      <c r="AP149" s="1108"/>
      <c r="AQ149" s="1108"/>
      <c r="AR149" s="1108"/>
      <c r="AS149" s="1108"/>
      <c r="AT149" s="1108"/>
      <c r="AU149" s="1108"/>
      <c r="AV149" s="1108"/>
      <c r="AW149" s="1108"/>
      <c r="AX149" s="1108"/>
    </row>
    <row r="150" spans="2:50" ht="24.05" customHeight="1">
      <c r="B150" s="1107">
        <v>7</v>
      </c>
      <c r="C150" s="1107">
        <v>1</v>
      </c>
      <c r="D150" s="1108"/>
      <c r="E150" s="1108"/>
      <c r="F150" s="1108"/>
      <c r="G150" s="1108"/>
      <c r="H150" s="1108"/>
      <c r="I150" s="1108"/>
      <c r="J150" s="1108"/>
      <c r="K150" s="1108"/>
      <c r="L150" s="1108"/>
      <c r="M150" s="1108"/>
      <c r="N150" s="1108"/>
      <c r="O150" s="1108"/>
      <c r="P150" s="1108"/>
      <c r="Q150" s="1108"/>
      <c r="R150" s="1108"/>
      <c r="S150" s="1108"/>
      <c r="T150" s="1108"/>
      <c r="U150" s="1108"/>
      <c r="V150" s="1108"/>
      <c r="W150" s="1108"/>
      <c r="X150" s="1108"/>
      <c r="Y150" s="1108"/>
      <c r="Z150" s="1108"/>
      <c r="AA150" s="1108"/>
      <c r="AB150" s="1108"/>
      <c r="AC150" s="1108"/>
      <c r="AD150" s="1108"/>
      <c r="AE150" s="1108"/>
      <c r="AF150" s="1108"/>
      <c r="AG150" s="1108"/>
      <c r="AH150" s="1108"/>
      <c r="AI150" s="1108"/>
      <c r="AJ150" s="1108"/>
      <c r="AK150" s="1108"/>
      <c r="AL150" s="1109"/>
      <c r="AM150" s="1108"/>
      <c r="AN150" s="1108"/>
      <c r="AO150" s="1108"/>
      <c r="AP150" s="1108"/>
      <c r="AQ150" s="1108"/>
      <c r="AR150" s="1108"/>
      <c r="AS150" s="1108"/>
      <c r="AT150" s="1108"/>
      <c r="AU150" s="1108"/>
      <c r="AV150" s="1108"/>
      <c r="AW150" s="1108"/>
      <c r="AX150" s="1108"/>
    </row>
    <row r="151" spans="2:50" ht="24.05" customHeight="1">
      <c r="B151" s="1107">
        <v>8</v>
      </c>
      <c r="C151" s="1107">
        <v>1</v>
      </c>
      <c r="D151" s="1108"/>
      <c r="E151" s="1108"/>
      <c r="F151" s="1108"/>
      <c r="G151" s="1108"/>
      <c r="H151" s="1108"/>
      <c r="I151" s="1108"/>
      <c r="J151" s="1108"/>
      <c r="K151" s="1108"/>
      <c r="L151" s="1108"/>
      <c r="M151" s="1108"/>
      <c r="N151" s="1108"/>
      <c r="O151" s="1108"/>
      <c r="P151" s="1108"/>
      <c r="Q151" s="1108"/>
      <c r="R151" s="1108"/>
      <c r="S151" s="1108"/>
      <c r="T151" s="1108"/>
      <c r="U151" s="1108"/>
      <c r="V151" s="1108"/>
      <c r="W151" s="1108"/>
      <c r="X151" s="1108"/>
      <c r="Y151" s="1108"/>
      <c r="Z151" s="1108"/>
      <c r="AA151" s="1108"/>
      <c r="AB151" s="1108"/>
      <c r="AC151" s="1108"/>
      <c r="AD151" s="1108"/>
      <c r="AE151" s="1108"/>
      <c r="AF151" s="1108"/>
      <c r="AG151" s="1108"/>
      <c r="AH151" s="1108"/>
      <c r="AI151" s="1108"/>
      <c r="AJ151" s="1108"/>
      <c r="AK151" s="1108"/>
      <c r="AL151" s="1109"/>
      <c r="AM151" s="1108"/>
      <c r="AN151" s="1108"/>
      <c r="AO151" s="1108"/>
      <c r="AP151" s="1108"/>
      <c r="AQ151" s="1108"/>
      <c r="AR151" s="1108"/>
      <c r="AS151" s="1108"/>
      <c r="AT151" s="1108"/>
      <c r="AU151" s="1108"/>
      <c r="AV151" s="1108"/>
      <c r="AW151" s="1108"/>
      <c r="AX151" s="1108"/>
    </row>
    <row r="152" spans="2:50" ht="24.05" customHeight="1">
      <c r="B152" s="1107">
        <v>9</v>
      </c>
      <c r="C152" s="1107">
        <v>1</v>
      </c>
      <c r="D152" s="1108"/>
      <c r="E152" s="1108"/>
      <c r="F152" s="1108"/>
      <c r="G152" s="1108"/>
      <c r="H152" s="1108"/>
      <c r="I152" s="1108"/>
      <c r="J152" s="1108"/>
      <c r="K152" s="1108"/>
      <c r="L152" s="1108"/>
      <c r="M152" s="1108"/>
      <c r="N152" s="1108"/>
      <c r="O152" s="1108"/>
      <c r="P152" s="1108"/>
      <c r="Q152" s="1108"/>
      <c r="R152" s="1108"/>
      <c r="S152" s="1108"/>
      <c r="T152" s="1108"/>
      <c r="U152" s="1108"/>
      <c r="V152" s="1108"/>
      <c r="W152" s="1108"/>
      <c r="X152" s="1108"/>
      <c r="Y152" s="1108"/>
      <c r="Z152" s="1108"/>
      <c r="AA152" s="1108"/>
      <c r="AB152" s="1108"/>
      <c r="AC152" s="1108"/>
      <c r="AD152" s="1108"/>
      <c r="AE152" s="1108"/>
      <c r="AF152" s="1108"/>
      <c r="AG152" s="1108"/>
      <c r="AH152" s="1108"/>
      <c r="AI152" s="1108"/>
      <c r="AJ152" s="1108"/>
      <c r="AK152" s="1108"/>
      <c r="AL152" s="1109"/>
      <c r="AM152" s="1108"/>
      <c r="AN152" s="1108"/>
      <c r="AO152" s="1108"/>
      <c r="AP152" s="1108"/>
      <c r="AQ152" s="1108"/>
      <c r="AR152" s="1108"/>
      <c r="AS152" s="1108"/>
      <c r="AT152" s="1108"/>
      <c r="AU152" s="1108"/>
      <c r="AV152" s="1108"/>
      <c r="AW152" s="1108"/>
      <c r="AX152" s="1108"/>
    </row>
    <row r="153" spans="2:50" ht="24.05" customHeight="1">
      <c r="B153" s="1107">
        <v>10</v>
      </c>
      <c r="C153" s="1107">
        <v>1</v>
      </c>
      <c r="D153" s="1108"/>
      <c r="E153" s="1108"/>
      <c r="F153" s="1108"/>
      <c r="G153" s="1108"/>
      <c r="H153" s="1108"/>
      <c r="I153" s="1108"/>
      <c r="J153" s="1108"/>
      <c r="K153" s="1108"/>
      <c r="L153" s="1108"/>
      <c r="M153" s="1108"/>
      <c r="N153" s="1108"/>
      <c r="O153" s="1108"/>
      <c r="P153" s="1108"/>
      <c r="Q153" s="1108"/>
      <c r="R153" s="1108"/>
      <c r="S153" s="1108"/>
      <c r="T153" s="1108"/>
      <c r="U153" s="1108"/>
      <c r="V153" s="1108"/>
      <c r="W153" s="1108"/>
      <c r="X153" s="1108"/>
      <c r="Y153" s="1108"/>
      <c r="Z153" s="1108"/>
      <c r="AA153" s="1108"/>
      <c r="AB153" s="1108"/>
      <c r="AC153" s="1108"/>
      <c r="AD153" s="1108"/>
      <c r="AE153" s="1108"/>
      <c r="AF153" s="1108"/>
      <c r="AG153" s="1108"/>
      <c r="AH153" s="1108"/>
      <c r="AI153" s="1108"/>
      <c r="AJ153" s="1108"/>
      <c r="AK153" s="1108"/>
      <c r="AL153" s="1109"/>
      <c r="AM153" s="1108"/>
      <c r="AN153" s="1108"/>
      <c r="AO153" s="1108"/>
      <c r="AP153" s="1108"/>
      <c r="AQ153" s="1108"/>
      <c r="AR153" s="1108"/>
      <c r="AS153" s="1108"/>
      <c r="AT153" s="1108"/>
      <c r="AU153" s="1108"/>
      <c r="AV153" s="1108"/>
      <c r="AW153" s="1108"/>
      <c r="AX153" s="1108"/>
    </row>
  </sheetData>
  <mergeCells count="613">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21"/>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D29:L29"/>
    <mergeCell ref="M29:R29"/>
    <mergeCell ref="S29:X29"/>
    <mergeCell ref="Y29:AY29"/>
    <mergeCell ref="B26:C34"/>
    <mergeCell ref="D26:L26"/>
    <mergeCell ref="M26:R26"/>
    <mergeCell ref="S26:X26"/>
    <mergeCell ref="Y26:AY26"/>
    <mergeCell ref="D27:L27"/>
    <mergeCell ref="M27:R27"/>
    <mergeCell ref="S27:X27"/>
    <mergeCell ref="Y27:AY28"/>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K1:AQ2"/>
    <mergeCell ref="AR1:AY1"/>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cellComments="asDisplayed" r:id="rId1"/>
  <headerFooter differentFirst="1" alignWithMargins="0"/>
  <rowBreaks count="4" manualBreakCount="4">
    <brk id="35" max="50" man="1"/>
    <brk id="71" max="50" man="1"/>
    <brk id="76" max="50" man="1"/>
    <brk id="12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79"/>
  <sheetViews>
    <sheetView topLeftCell="A175" zoomScale="115" zoomScaleNormal="115" zoomScaleSheetLayoutView="75" zoomScalePageLayoutView="85" workbookViewId="0">
      <selection activeCell="A221" sqref="A221:XFD233"/>
    </sheetView>
  </sheetViews>
  <sheetFormatPr defaultRowHeight="13.1"/>
  <cols>
    <col min="1" max="2" width="2.21875" style="1532" customWidth="1"/>
    <col min="3" max="3" width="3.6640625" style="1532" customWidth="1"/>
    <col min="4" max="6" width="2.21875" style="1532" customWidth="1"/>
    <col min="7" max="7" width="1.6640625" style="1532" customWidth="1"/>
    <col min="8" max="25" width="2.21875" style="1532" customWidth="1"/>
    <col min="26" max="28" width="2.77734375" style="1532" customWidth="1"/>
    <col min="29" max="34" width="2.21875" style="1532" customWidth="1"/>
    <col min="35" max="35" width="2.6640625" style="1532" customWidth="1"/>
    <col min="36" max="36" width="3.44140625" style="1532" customWidth="1"/>
    <col min="37" max="46" width="2.6640625" style="1532" customWidth="1"/>
    <col min="47" max="47" width="3.44140625" style="1532" customWidth="1"/>
    <col min="48" max="58" width="2.21875" style="1532" customWidth="1"/>
    <col min="59" max="16384" width="8.88671875" style="1532"/>
  </cols>
  <sheetData>
    <row r="1" spans="2:51" ht="23.25" customHeight="1">
      <c r="B1" s="502"/>
      <c r="C1" s="502"/>
      <c r="D1" s="502"/>
      <c r="E1" s="502"/>
      <c r="F1" s="502"/>
      <c r="G1" s="502"/>
      <c r="H1" s="502"/>
      <c r="I1" s="502"/>
      <c r="J1" s="502"/>
      <c r="K1" s="502"/>
      <c r="L1" s="50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5" t="s">
        <v>0</v>
      </c>
      <c r="AL1" s="505"/>
      <c r="AM1" s="505"/>
      <c r="AN1" s="505"/>
      <c r="AO1" s="505"/>
      <c r="AP1" s="505"/>
      <c r="AQ1" s="505"/>
      <c r="AR1" s="1983" t="s">
        <v>719</v>
      </c>
      <c r="AS1" s="1983"/>
      <c r="AT1" s="1983"/>
      <c r="AU1" s="1983"/>
      <c r="AV1" s="1983"/>
      <c r="AW1" s="1983"/>
      <c r="AX1" s="1983"/>
      <c r="AY1" s="1983"/>
    </row>
    <row r="2" spans="2:51" ht="21.8" customHeight="1" thickBot="1">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7"/>
      <c r="AL2" s="507"/>
      <c r="AM2" s="507"/>
      <c r="AN2" s="507"/>
      <c r="AO2" s="507"/>
      <c r="AP2" s="507"/>
      <c r="AQ2" s="507"/>
      <c r="AR2" s="1984" t="s">
        <v>720</v>
      </c>
      <c r="AS2" s="1984"/>
      <c r="AT2" s="1984"/>
      <c r="AU2" s="1984"/>
      <c r="AV2" s="1984"/>
      <c r="AW2" s="1984"/>
      <c r="AX2" s="1984"/>
      <c r="AY2" s="1984"/>
    </row>
    <row r="3" spans="2:51" ht="19" thickBot="1">
      <c r="B3" s="509" t="s">
        <v>721</v>
      </c>
      <c r="C3" s="2121"/>
      <c r="D3" s="2121"/>
      <c r="E3" s="2121"/>
      <c r="F3" s="2121"/>
      <c r="G3" s="2121"/>
      <c r="H3" s="2121"/>
      <c r="I3" s="2121"/>
      <c r="J3" s="2121"/>
      <c r="K3" s="2121"/>
      <c r="L3" s="2121"/>
      <c r="M3" s="2121"/>
      <c r="N3" s="2121"/>
      <c r="O3" s="2121"/>
      <c r="P3" s="2121"/>
      <c r="Q3" s="2121"/>
      <c r="R3" s="2121"/>
      <c r="S3" s="2121"/>
      <c r="T3" s="2121"/>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c r="AT3" s="2121"/>
      <c r="AU3" s="2121"/>
      <c r="AV3" s="2121"/>
      <c r="AW3" s="2121"/>
      <c r="AX3" s="2121"/>
      <c r="AY3" s="2122"/>
    </row>
    <row r="4" spans="2:51" ht="31.45" customHeight="1">
      <c r="B4" s="512" t="s">
        <v>4</v>
      </c>
      <c r="C4" s="513"/>
      <c r="D4" s="513"/>
      <c r="E4" s="513"/>
      <c r="F4" s="513"/>
      <c r="G4" s="513"/>
      <c r="H4" s="1133" t="s">
        <v>722</v>
      </c>
      <c r="I4" s="1134"/>
      <c r="J4" s="1134"/>
      <c r="K4" s="1134"/>
      <c r="L4" s="1134"/>
      <c r="M4" s="1134"/>
      <c r="N4" s="1134"/>
      <c r="O4" s="1134"/>
      <c r="P4" s="1134"/>
      <c r="Q4" s="1134"/>
      <c r="R4" s="1134"/>
      <c r="S4" s="1134"/>
      <c r="T4" s="1134"/>
      <c r="U4" s="1134"/>
      <c r="V4" s="1134"/>
      <c r="W4" s="1134"/>
      <c r="X4" s="1134"/>
      <c r="Y4" s="1134"/>
      <c r="Z4" s="517" t="s">
        <v>723</v>
      </c>
      <c r="AA4" s="518"/>
      <c r="AB4" s="518"/>
      <c r="AC4" s="518"/>
      <c r="AD4" s="518"/>
      <c r="AE4" s="519"/>
      <c r="AF4" s="2123" t="s">
        <v>680</v>
      </c>
      <c r="AG4" s="2124"/>
      <c r="AH4" s="2124"/>
      <c r="AI4" s="2124"/>
      <c r="AJ4" s="2124"/>
      <c r="AK4" s="2124"/>
      <c r="AL4" s="2124"/>
      <c r="AM4" s="2124"/>
      <c r="AN4" s="2124"/>
      <c r="AO4" s="2124"/>
      <c r="AP4" s="2124"/>
      <c r="AQ4" s="2125"/>
      <c r="AR4" s="523" t="s">
        <v>8</v>
      </c>
      <c r="AS4" s="518"/>
      <c r="AT4" s="518"/>
      <c r="AU4" s="518"/>
      <c r="AV4" s="518"/>
      <c r="AW4" s="518"/>
      <c r="AX4" s="518"/>
      <c r="AY4" s="524"/>
    </row>
    <row r="5" spans="2:51" ht="56.3" customHeight="1">
      <c r="B5" s="525" t="s">
        <v>9</v>
      </c>
      <c r="C5" s="526"/>
      <c r="D5" s="526"/>
      <c r="E5" s="526"/>
      <c r="F5" s="526"/>
      <c r="G5" s="527"/>
      <c r="H5" s="1988" t="s">
        <v>681</v>
      </c>
      <c r="I5" s="1989"/>
      <c r="J5" s="1989"/>
      <c r="K5" s="1989"/>
      <c r="L5" s="1989"/>
      <c r="M5" s="1989"/>
      <c r="N5" s="1989"/>
      <c r="O5" s="1989"/>
      <c r="P5" s="1989"/>
      <c r="Q5" s="1989"/>
      <c r="R5" s="1989"/>
      <c r="S5" s="1989"/>
      <c r="T5" s="1989"/>
      <c r="U5" s="1989"/>
      <c r="V5" s="1989"/>
      <c r="W5" s="1235"/>
      <c r="X5" s="1235"/>
      <c r="Y5" s="1235"/>
      <c r="Z5" s="531" t="s">
        <v>11</v>
      </c>
      <c r="AA5" s="532"/>
      <c r="AB5" s="532"/>
      <c r="AC5" s="532"/>
      <c r="AD5" s="532"/>
      <c r="AE5" s="533"/>
      <c r="AF5" s="2126"/>
      <c r="AG5" s="2127"/>
      <c r="AH5" s="2127"/>
      <c r="AI5" s="2127"/>
      <c r="AJ5" s="2127"/>
      <c r="AK5" s="2127"/>
      <c r="AL5" s="2127"/>
      <c r="AM5" s="2127"/>
      <c r="AN5" s="2127"/>
      <c r="AO5" s="2127"/>
      <c r="AP5" s="2127"/>
      <c r="AQ5" s="2128"/>
      <c r="AR5" s="1993" t="s">
        <v>682</v>
      </c>
      <c r="AS5" s="1994"/>
      <c r="AT5" s="1994"/>
      <c r="AU5" s="1994"/>
      <c r="AV5" s="1994"/>
      <c r="AW5" s="1994"/>
      <c r="AX5" s="1994"/>
      <c r="AY5" s="1995"/>
    </row>
    <row r="6" spans="2:51" ht="30.8" customHeight="1">
      <c r="B6" s="540" t="s">
        <v>13</v>
      </c>
      <c r="C6" s="541"/>
      <c r="D6" s="541"/>
      <c r="E6" s="541"/>
      <c r="F6" s="541"/>
      <c r="G6" s="541"/>
      <c r="H6" s="1996" t="s">
        <v>683</v>
      </c>
      <c r="I6" s="1235"/>
      <c r="J6" s="1235"/>
      <c r="K6" s="1235"/>
      <c r="L6" s="1235"/>
      <c r="M6" s="1235"/>
      <c r="N6" s="1235"/>
      <c r="O6" s="1235"/>
      <c r="P6" s="1235"/>
      <c r="Q6" s="1235"/>
      <c r="R6" s="1235"/>
      <c r="S6" s="1235"/>
      <c r="T6" s="1235"/>
      <c r="U6" s="1235"/>
      <c r="V6" s="1235"/>
      <c r="W6" s="1235"/>
      <c r="X6" s="1235"/>
      <c r="Y6" s="1235"/>
      <c r="Z6" s="543" t="s">
        <v>15</v>
      </c>
      <c r="AA6" s="544"/>
      <c r="AB6" s="544"/>
      <c r="AC6" s="544"/>
      <c r="AD6" s="544"/>
      <c r="AE6" s="545"/>
      <c r="AF6" s="1546" t="s">
        <v>684</v>
      </c>
      <c r="AG6" s="1547"/>
      <c r="AH6" s="1547"/>
      <c r="AI6" s="1547"/>
      <c r="AJ6" s="1547"/>
      <c r="AK6" s="1547"/>
      <c r="AL6" s="1547"/>
      <c r="AM6" s="1547"/>
      <c r="AN6" s="1547"/>
      <c r="AO6" s="1547"/>
      <c r="AP6" s="1547"/>
      <c r="AQ6" s="1547"/>
      <c r="AR6" s="1090"/>
      <c r="AS6" s="1090"/>
      <c r="AT6" s="1090"/>
      <c r="AU6" s="1090"/>
      <c r="AV6" s="1090"/>
      <c r="AW6" s="1090"/>
      <c r="AX6" s="1090"/>
      <c r="AY6" s="2129"/>
    </row>
    <row r="7" spans="2:51" ht="18" customHeight="1">
      <c r="B7" s="548" t="s">
        <v>193</v>
      </c>
      <c r="C7" s="549"/>
      <c r="D7" s="549"/>
      <c r="E7" s="549"/>
      <c r="F7" s="549"/>
      <c r="G7" s="549"/>
      <c r="H7" s="2130" t="s">
        <v>724</v>
      </c>
      <c r="I7" s="2131"/>
      <c r="J7" s="2131"/>
      <c r="K7" s="2131"/>
      <c r="L7" s="2131"/>
      <c r="M7" s="2131"/>
      <c r="N7" s="2131"/>
      <c r="O7" s="2131"/>
      <c r="P7" s="2131"/>
      <c r="Q7" s="2131"/>
      <c r="R7" s="2131"/>
      <c r="S7" s="2131"/>
      <c r="T7" s="2131"/>
      <c r="U7" s="2131"/>
      <c r="V7" s="2131"/>
      <c r="W7" s="1087"/>
      <c r="X7" s="1087"/>
      <c r="Y7" s="1088"/>
      <c r="Z7" s="553" t="s">
        <v>725</v>
      </c>
      <c r="AA7" s="1552"/>
      <c r="AB7" s="1552"/>
      <c r="AC7" s="1552"/>
      <c r="AD7" s="1552"/>
      <c r="AE7" s="1553"/>
      <c r="AF7" s="2132" t="s">
        <v>726</v>
      </c>
      <c r="AG7" s="2133"/>
      <c r="AH7" s="2133"/>
      <c r="AI7" s="2133"/>
      <c r="AJ7" s="2133"/>
      <c r="AK7" s="2133"/>
      <c r="AL7" s="2133"/>
      <c r="AM7" s="2133"/>
      <c r="AN7" s="2133"/>
      <c r="AO7" s="2133"/>
      <c r="AP7" s="2133"/>
      <c r="AQ7" s="2133"/>
      <c r="AR7" s="2133"/>
      <c r="AS7" s="2133"/>
      <c r="AT7" s="2133"/>
      <c r="AU7" s="2133"/>
      <c r="AV7" s="2133"/>
      <c r="AW7" s="2133"/>
      <c r="AX7" s="2133"/>
      <c r="AY7" s="2134"/>
    </row>
    <row r="8" spans="2:51" ht="24.05" customHeight="1">
      <c r="B8" s="558"/>
      <c r="C8" s="559"/>
      <c r="D8" s="559"/>
      <c r="E8" s="559"/>
      <c r="F8" s="559"/>
      <c r="G8" s="559"/>
      <c r="H8" s="2135"/>
      <c r="I8" s="2136"/>
      <c r="J8" s="2136"/>
      <c r="K8" s="2136"/>
      <c r="L8" s="2136"/>
      <c r="M8" s="2136"/>
      <c r="N8" s="2136"/>
      <c r="O8" s="2136"/>
      <c r="P8" s="2136"/>
      <c r="Q8" s="2136"/>
      <c r="R8" s="2136"/>
      <c r="S8" s="2136"/>
      <c r="T8" s="2136"/>
      <c r="U8" s="2136"/>
      <c r="V8" s="2136"/>
      <c r="W8" s="1098"/>
      <c r="X8" s="1098"/>
      <c r="Y8" s="1099"/>
      <c r="Z8" s="1559"/>
      <c r="AA8" s="1552"/>
      <c r="AB8" s="1552"/>
      <c r="AC8" s="1552"/>
      <c r="AD8" s="1552"/>
      <c r="AE8" s="1553"/>
      <c r="AF8" s="2137"/>
      <c r="AG8" s="2137"/>
      <c r="AH8" s="2137"/>
      <c r="AI8" s="2137"/>
      <c r="AJ8" s="2137"/>
      <c r="AK8" s="2137"/>
      <c r="AL8" s="2137"/>
      <c r="AM8" s="2137"/>
      <c r="AN8" s="2137"/>
      <c r="AO8" s="2137"/>
      <c r="AP8" s="2137"/>
      <c r="AQ8" s="2137"/>
      <c r="AR8" s="2137"/>
      <c r="AS8" s="2137"/>
      <c r="AT8" s="2137"/>
      <c r="AU8" s="2137"/>
      <c r="AV8" s="2137"/>
      <c r="AW8" s="2137"/>
      <c r="AX8" s="2137"/>
      <c r="AY8" s="2138"/>
    </row>
    <row r="9" spans="2:51" ht="103.75" customHeight="1">
      <c r="B9" s="567" t="s">
        <v>196</v>
      </c>
      <c r="C9" s="568"/>
      <c r="D9" s="568"/>
      <c r="E9" s="568"/>
      <c r="F9" s="568"/>
      <c r="G9" s="568"/>
      <c r="H9" s="1562" t="s">
        <v>727</v>
      </c>
      <c r="I9" s="1563"/>
      <c r="J9" s="1563"/>
      <c r="K9" s="1563"/>
      <c r="L9" s="1563"/>
      <c r="M9" s="1563"/>
      <c r="N9" s="1563"/>
      <c r="O9" s="1563"/>
      <c r="P9" s="1563"/>
      <c r="Q9" s="1563"/>
      <c r="R9" s="1563"/>
      <c r="S9" s="1563"/>
      <c r="T9" s="1563"/>
      <c r="U9" s="1563"/>
      <c r="V9" s="1563"/>
      <c r="W9" s="1563"/>
      <c r="X9" s="1563"/>
      <c r="Y9" s="1563"/>
      <c r="Z9" s="1563"/>
      <c r="AA9" s="1563"/>
      <c r="AB9" s="1563"/>
      <c r="AC9" s="1563"/>
      <c r="AD9" s="1563"/>
      <c r="AE9" s="1563"/>
      <c r="AF9" s="1563"/>
      <c r="AG9" s="1563"/>
      <c r="AH9" s="1563"/>
      <c r="AI9" s="1563"/>
      <c r="AJ9" s="1563"/>
      <c r="AK9" s="1563"/>
      <c r="AL9" s="1563"/>
      <c r="AM9" s="1563"/>
      <c r="AN9" s="1563"/>
      <c r="AO9" s="1563"/>
      <c r="AP9" s="1563"/>
      <c r="AQ9" s="1563"/>
      <c r="AR9" s="1563"/>
      <c r="AS9" s="1563"/>
      <c r="AT9" s="1563"/>
      <c r="AU9" s="1563"/>
      <c r="AV9" s="1563"/>
      <c r="AW9" s="1563"/>
      <c r="AX9" s="1563"/>
      <c r="AY9" s="1564"/>
    </row>
    <row r="10" spans="2:51" ht="137.30000000000001" customHeight="1">
      <c r="B10" s="567" t="s">
        <v>198</v>
      </c>
      <c r="C10" s="568"/>
      <c r="D10" s="568"/>
      <c r="E10" s="568"/>
      <c r="F10" s="568"/>
      <c r="G10" s="568"/>
      <c r="H10" s="1562" t="s">
        <v>728</v>
      </c>
      <c r="I10" s="1563"/>
      <c r="J10" s="1563"/>
      <c r="K10" s="1563"/>
      <c r="L10" s="1563"/>
      <c r="M10" s="1563"/>
      <c r="N10" s="1563"/>
      <c r="O10" s="1563"/>
      <c r="P10" s="1563"/>
      <c r="Q10" s="1563"/>
      <c r="R10" s="1563"/>
      <c r="S10" s="1563"/>
      <c r="T10" s="1563"/>
      <c r="U10" s="1563"/>
      <c r="V10" s="1563"/>
      <c r="W10" s="1563"/>
      <c r="X10" s="1563"/>
      <c r="Y10" s="1563"/>
      <c r="Z10" s="1563"/>
      <c r="AA10" s="1563"/>
      <c r="AB10" s="1563"/>
      <c r="AC10" s="1563"/>
      <c r="AD10" s="1563"/>
      <c r="AE10" s="1563"/>
      <c r="AF10" s="1563"/>
      <c r="AG10" s="1563"/>
      <c r="AH10" s="1563"/>
      <c r="AI10" s="1563"/>
      <c r="AJ10" s="1563"/>
      <c r="AK10" s="1563"/>
      <c r="AL10" s="1563"/>
      <c r="AM10" s="1563"/>
      <c r="AN10" s="1563"/>
      <c r="AO10" s="1563"/>
      <c r="AP10" s="1563"/>
      <c r="AQ10" s="1563"/>
      <c r="AR10" s="1563"/>
      <c r="AS10" s="1563"/>
      <c r="AT10" s="1563"/>
      <c r="AU10" s="1563"/>
      <c r="AV10" s="1563"/>
      <c r="AW10" s="1563"/>
      <c r="AX10" s="1563"/>
      <c r="AY10" s="1564"/>
    </row>
    <row r="11" spans="2:51" ht="29.3" customHeight="1">
      <c r="B11" s="567" t="s">
        <v>25</v>
      </c>
      <c r="C11" s="568"/>
      <c r="D11" s="568"/>
      <c r="E11" s="568"/>
      <c r="F11" s="568"/>
      <c r="G11" s="572"/>
      <c r="H11" s="573" t="s">
        <v>729</v>
      </c>
      <c r="I11" s="1565"/>
      <c r="J11" s="1565"/>
      <c r="K11" s="1565"/>
      <c r="L11" s="1565"/>
      <c r="M11" s="1565"/>
      <c r="N11" s="1565"/>
      <c r="O11" s="1565"/>
      <c r="P11" s="1565"/>
      <c r="Q11" s="1565"/>
      <c r="R11" s="1565"/>
      <c r="S11" s="1565"/>
      <c r="T11" s="1565"/>
      <c r="U11" s="1565"/>
      <c r="V11" s="1565"/>
      <c r="W11" s="1565"/>
      <c r="X11" s="1565"/>
      <c r="Y11" s="1565"/>
      <c r="Z11" s="1565"/>
      <c r="AA11" s="1565"/>
      <c r="AB11" s="1565"/>
      <c r="AC11" s="1565"/>
      <c r="AD11" s="1565"/>
      <c r="AE11" s="1565"/>
      <c r="AF11" s="1565"/>
      <c r="AG11" s="1565"/>
      <c r="AH11" s="1565"/>
      <c r="AI11" s="1565"/>
      <c r="AJ11" s="1565"/>
      <c r="AK11" s="1565"/>
      <c r="AL11" s="1565"/>
      <c r="AM11" s="1565"/>
      <c r="AN11" s="1565"/>
      <c r="AO11" s="1565"/>
      <c r="AP11" s="1565"/>
      <c r="AQ11" s="1565"/>
      <c r="AR11" s="1565"/>
      <c r="AS11" s="1565"/>
      <c r="AT11" s="1565"/>
      <c r="AU11" s="1565"/>
      <c r="AV11" s="1565"/>
      <c r="AW11" s="1565"/>
      <c r="AX11" s="1565"/>
      <c r="AY11" s="1566"/>
    </row>
    <row r="12" spans="2:51" ht="20.95" customHeight="1">
      <c r="B12" s="576" t="s">
        <v>201</v>
      </c>
      <c r="C12" s="577"/>
      <c r="D12" s="577"/>
      <c r="E12" s="577"/>
      <c r="F12" s="577"/>
      <c r="G12" s="578"/>
      <c r="H12" s="579"/>
      <c r="I12" s="580"/>
      <c r="J12" s="580"/>
      <c r="K12" s="580"/>
      <c r="L12" s="580"/>
      <c r="M12" s="580"/>
      <c r="N12" s="580"/>
      <c r="O12" s="580"/>
      <c r="P12" s="580"/>
      <c r="Q12" s="581" t="s">
        <v>202</v>
      </c>
      <c r="R12" s="582"/>
      <c r="S12" s="582"/>
      <c r="T12" s="582"/>
      <c r="U12" s="582"/>
      <c r="V12" s="582"/>
      <c r="W12" s="583"/>
      <c r="X12" s="581" t="s">
        <v>203</v>
      </c>
      <c r="Y12" s="582"/>
      <c r="Z12" s="582"/>
      <c r="AA12" s="582"/>
      <c r="AB12" s="582"/>
      <c r="AC12" s="582"/>
      <c r="AD12" s="583"/>
      <c r="AE12" s="581" t="s">
        <v>204</v>
      </c>
      <c r="AF12" s="582"/>
      <c r="AG12" s="582"/>
      <c r="AH12" s="582"/>
      <c r="AI12" s="582"/>
      <c r="AJ12" s="582"/>
      <c r="AK12" s="583"/>
      <c r="AL12" s="581" t="s">
        <v>205</v>
      </c>
      <c r="AM12" s="582"/>
      <c r="AN12" s="582"/>
      <c r="AO12" s="582"/>
      <c r="AP12" s="582"/>
      <c r="AQ12" s="582"/>
      <c r="AR12" s="583"/>
      <c r="AS12" s="581" t="s">
        <v>206</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1160" t="s">
        <v>730</v>
      </c>
      <c r="R13" s="1160"/>
      <c r="S13" s="1160"/>
      <c r="T13" s="1160"/>
      <c r="U13" s="1160"/>
      <c r="V13" s="1160"/>
      <c r="W13" s="1160"/>
      <c r="X13" s="1160" t="s">
        <v>730</v>
      </c>
      <c r="Y13" s="1160"/>
      <c r="Z13" s="1160"/>
      <c r="AA13" s="1160"/>
      <c r="AB13" s="1160"/>
      <c r="AC13" s="1160"/>
      <c r="AD13" s="1160"/>
      <c r="AE13" s="1160" t="s">
        <v>730</v>
      </c>
      <c r="AF13" s="1160"/>
      <c r="AG13" s="1160"/>
      <c r="AH13" s="1160"/>
      <c r="AI13" s="1160"/>
      <c r="AJ13" s="1160"/>
      <c r="AK13" s="1160"/>
      <c r="AL13" s="2001" t="s">
        <v>731</v>
      </c>
      <c r="AM13" s="2001"/>
      <c r="AN13" s="2001"/>
      <c r="AO13" s="2001"/>
      <c r="AP13" s="2001"/>
      <c r="AQ13" s="2001"/>
      <c r="AR13" s="2001"/>
      <c r="AS13" s="2139" t="s">
        <v>732</v>
      </c>
      <c r="AT13" s="1160"/>
      <c r="AU13" s="1160"/>
      <c r="AV13" s="1160"/>
      <c r="AW13" s="1160"/>
      <c r="AX13" s="1160"/>
      <c r="AY13" s="2140"/>
    </row>
    <row r="14" spans="2:51" ht="20.95" customHeight="1">
      <c r="B14" s="585"/>
      <c r="C14" s="586"/>
      <c r="D14" s="586"/>
      <c r="E14" s="586"/>
      <c r="F14" s="586"/>
      <c r="G14" s="587"/>
      <c r="H14" s="617"/>
      <c r="I14" s="602"/>
      <c r="J14" s="618" t="s">
        <v>36</v>
      </c>
      <c r="K14" s="619"/>
      <c r="L14" s="619"/>
      <c r="M14" s="619"/>
      <c r="N14" s="619"/>
      <c r="O14" s="619"/>
      <c r="P14" s="620"/>
      <c r="Q14" s="1161" t="s">
        <v>730</v>
      </c>
      <c r="R14" s="1161"/>
      <c r="S14" s="1161"/>
      <c r="T14" s="1161"/>
      <c r="U14" s="1161"/>
      <c r="V14" s="1161"/>
      <c r="W14" s="1161"/>
      <c r="X14" s="98" t="s">
        <v>730</v>
      </c>
      <c r="Y14" s="98"/>
      <c r="Z14" s="98"/>
      <c r="AA14" s="98"/>
      <c r="AB14" s="98"/>
      <c r="AC14" s="98"/>
      <c r="AD14" s="98"/>
      <c r="AE14" s="2141" t="s">
        <v>733</v>
      </c>
      <c r="AF14" s="2142"/>
      <c r="AG14" s="2142"/>
      <c r="AH14" s="2142"/>
      <c r="AI14" s="2142"/>
      <c r="AJ14" s="2142"/>
      <c r="AK14" s="2143"/>
      <c r="AL14" s="1161" t="s">
        <v>730</v>
      </c>
      <c r="AM14" s="1161"/>
      <c r="AN14" s="1161"/>
      <c r="AO14" s="1161"/>
      <c r="AP14" s="1161"/>
      <c r="AQ14" s="1161"/>
      <c r="AR14" s="1161"/>
      <c r="AS14" s="1579"/>
      <c r="AT14" s="1579"/>
      <c r="AU14" s="1579"/>
      <c r="AV14" s="1579"/>
      <c r="AW14" s="1579"/>
      <c r="AX14" s="1579"/>
      <c r="AY14" s="1580"/>
    </row>
    <row r="15" spans="2:51" ht="24.75" customHeight="1">
      <c r="B15" s="585"/>
      <c r="C15" s="586"/>
      <c r="D15" s="586"/>
      <c r="E15" s="586"/>
      <c r="F15" s="586"/>
      <c r="G15" s="587"/>
      <c r="H15" s="617"/>
      <c r="I15" s="602"/>
      <c r="J15" s="618" t="s">
        <v>38</v>
      </c>
      <c r="K15" s="619"/>
      <c r="L15" s="619"/>
      <c r="M15" s="619"/>
      <c r="N15" s="619"/>
      <c r="O15" s="619"/>
      <c r="P15" s="620"/>
      <c r="Q15" s="1161" t="s">
        <v>730</v>
      </c>
      <c r="R15" s="1161"/>
      <c r="S15" s="1161"/>
      <c r="T15" s="1161"/>
      <c r="U15" s="1161"/>
      <c r="V15" s="1161"/>
      <c r="W15" s="1161"/>
      <c r="X15" s="1161" t="s">
        <v>730</v>
      </c>
      <c r="Y15" s="1161"/>
      <c r="Z15" s="1161"/>
      <c r="AA15" s="1161"/>
      <c r="AB15" s="1161"/>
      <c r="AC15" s="1161"/>
      <c r="AD15" s="1161"/>
      <c r="AE15" s="2144">
        <v>0</v>
      </c>
      <c r="AF15" s="2145"/>
      <c r="AG15" s="2145"/>
      <c r="AH15" s="2145"/>
      <c r="AI15" s="2145"/>
      <c r="AJ15" s="2145"/>
      <c r="AK15" s="2146"/>
      <c r="AL15" s="1161" t="s">
        <v>730</v>
      </c>
      <c r="AM15" s="1161"/>
      <c r="AN15" s="1161"/>
      <c r="AO15" s="1161"/>
      <c r="AP15" s="1161"/>
      <c r="AQ15" s="1161"/>
      <c r="AR15" s="1161"/>
      <c r="AS15" s="1579"/>
      <c r="AT15" s="1579"/>
      <c r="AU15" s="1579"/>
      <c r="AV15" s="1579"/>
      <c r="AW15" s="1579"/>
      <c r="AX15" s="1579"/>
      <c r="AY15" s="1580"/>
    </row>
    <row r="16" spans="2:51" ht="24.75" customHeight="1">
      <c r="B16" s="585"/>
      <c r="C16" s="586"/>
      <c r="D16" s="586"/>
      <c r="E16" s="586"/>
      <c r="F16" s="586"/>
      <c r="G16" s="587"/>
      <c r="H16" s="626"/>
      <c r="I16" s="627"/>
      <c r="J16" s="628" t="s">
        <v>39</v>
      </c>
      <c r="K16" s="629"/>
      <c r="L16" s="629"/>
      <c r="M16" s="629"/>
      <c r="N16" s="629"/>
      <c r="O16" s="629"/>
      <c r="P16" s="630"/>
      <c r="Q16" s="1174" t="s">
        <v>280</v>
      </c>
      <c r="R16" s="1174"/>
      <c r="S16" s="1174"/>
      <c r="T16" s="1174"/>
      <c r="U16" s="1174"/>
      <c r="V16" s="1174"/>
      <c r="W16" s="1174"/>
      <c r="X16" s="1174" t="s">
        <v>280</v>
      </c>
      <c r="Y16" s="1174"/>
      <c r="Z16" s="1174"/>
      <c r="AA16" s="1174"/>
      <c r="AB16" s="1174"/>
      <c r="AC16" s="1174"/>
      <c r="AD16" s="1174"/>
      <c r="AE16" s="2141">
        <v>7697</v>
      </c>
      <c r="AF16" s="2142"/>
      <c r="AG16" s="2142"/>
      <c r="AH16" s="2142"/>
      <c r="AI16" s="2142"/>
      <c r="AJ16" s="2142"/>
      <c r="AK16" s="2143"/>
      <c r="AL16" s="1174">
        <v>784</v>
      </c>
      <c r="AM16" s="1174"/>
      <c r="AN16" s="1174"/>
      <c r="AO16" s="1174"/>
      <c r="AP16" s="1174"/>
      <c r="AQ16" s="1174"/>
      <c r="AR16" s="1174"/>
      <c r="AS16" s="2147"/>
      <c r="AT16" s="2147"/>
      <c r="AU16" s="2147"/>
      <c r="AV16" s="2147"/>
      <c r="AW16" s="2147"/>
      <c r="AX16" s="2147"/>
      <c r="AY16" s="2148"/>
    </row>
    <row r="17" spans="2:51" ht="24.75" customHeight="1">
      <c r="B17" s="585"/>
      <c r="C17" s="586"/>
      <c r="D17" s="586"/>
      <c r="E17" s="586"/>
      <c r="F17" s="586"/>
      <c r="G17" s="587"/>
      <c r="H17" s="635" t="s">
        <v>40</v>
      </c>
      <c r="I17" s="636"/>
      <c r="J17" s="636"/>
      <c r="K17" s="636"/>
      <c r="L17" s="636"/>
      <c r="M17" s="636"/>
      <c r="N17" s="636"/>
      <c r="O17" s="636"/>
      <c r="P17" s="636"/>
      <c r="Q17" s="1123" t="s">
        <v>730</v>
      </c>
      <c r="R17" s="1123"/>
      <c r="S17" s="1123"/>
      <c r="T17" s="1123"/>
      <c r="U17" s="1123"/>
      <c r="V17" s="1123"/>
      <c r="W17" s="1123"/>
      <c r="X17" s="1123" t="s">
        <v>730</v>
      </c>
      <c r="Y17" s="1123"/>
      <c r="Z17" s="1123"/>
      <c r="AA17" s="1123"/>
      <c r="AB17" s="1123"/>
      <c r="AC17" s="1123"/>
      <c r="AD17" s="1123"/>
      <c r="AE17" s="2149">
        <v>7621</v>
      </c>
      <c r="AF17" s="2150"/>
      <c r="AG17" s="2150"/>
      <c r="AH17" s="2150"/>
      <c r="AI17" s="2150"/>
      <c r="AJ17" s="2150"/>
      <c r="AK17" s="2151"/>
      <c r="AL17" s="637"/>
      <c r="AM17" s="637"/>
      <c r="AN17" s="637"/>
      <c r="AO17" s="637"/>
      <c r="AP17" s="637"/>
      <c r="AQ17" s="637"/>
      <c r="AR17" s="637"/>
      <c r="AS17" s="637"/>
      <c r="AT17" s="637"/>
      <c r="AU17" s="637"/>
      <c r="AV17" s="637"/>
      <c r="AW17" s="637"/>
      <c r="AX17" s="637"/>
      <c r="AY17" s="639"/>
    </row>
    <row r="18" spans="2:51" ht="24.75" customHeight="1">
      <c r="B18" s="640"/>
      <c r="C18" s="641"/>
      <c r="D18" s="641"/>
      <c r="E18" s="641"/>
      <c r="F18" s="641"/>
      <c r="G18" s="642"/>
      <c r="H18" s="635" t="s">
        <v>41</v>
      </c>
      <c r="I18" s="636"/>
      <c r="J18" s="636"/>
      <c r="K18" s="636"/>
      <c r="L18" s="636"/>
      <c r="M18" s="636"/>
      <c r="N18" s="636"/>
      <c r="O18" s="636"/>
      <c r="P18" s="636"/>
      <c r="Q18" s="1123" t="s">
        <v>730</v>
      </c>
      <c r="R18" s="1123"/>
      <c r="S18" s="1123"/>
      <c r="T18" s="1123"/>
      <c r="U18" s="1123"/>
      <c r="V18" s="1123"/>
      <c r="W18" s="1123"/>
      <c r="X18" s="1123" t="s">
        <v>730</v>
      </c>
      <c r="Y18" s="1123"/>
      <c r="Z18" s="1123"/>
      <c r="AA18" s="1123"/>
      <c r="AB18" s="1123"/>
      <c r="AC18" s="1123"/>
      <c r="AD18" s="1123"/>
      <c r="AE18" s="1182">
        <v>0.99</v>
      </c>
      <c r="AF18" s="1123"/>
      <c r="AG18" s="1123"/>
      <c r="AH18" s="1123"/>
      <c r="AI18" s="1123"/>
      <c r="AJ18" s="1123"/>
      <c r="AK18" s="1123"/>
      <c r="AL18" s="637"/>
      <c r="AM18" s="637"/>
      <c r="AN18" s="637"/>
      <c r="AO18" s="637"/>
      <c r="AP18" s="637"/>
      <c r="AQ18" s="637"/>
      <c r="AR18" s="637"/>
      <c r="AS18" s="637"/>
      <c r="AT18" s="637"/>
      <c r="AU18" s="637"/>
      <c r="AV18" s="637"/>
      <c r="AW18" s="637"/>
      <c r="AX18" s="637"/>
      <c r="AY18" s="639"/>
    </row>
    <row r="19" spans="2:51" ht="31.75" customHeight="1">
      <c r="B19" s="644" t="s">
        <v>43</v>
      </c>
      <c r="C19" s="645"/>
      <c r="D19" s="645"/>
      <c r="E19" s="645"/>
      <c r="F19" s="645"/>
      <c r="G19" s="646"/>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202</v>
      </c>
      <c r="AG19" s="651"/>
      <c r="AH19" s="651"/>
      <c r="AI19" s="651"/>
      <c r="AJ19" s="651"/>
      <c r="AK19" s="651" t="s">
        <v>203</v>
      </c>
      <c r="AL19" s="651"/>
      <c r="AM19" s="651"/>
      <c r="AN19" s="651"/>
      <c r="AO19" s="651"/>
      <c r="AP19" s="651" t="s">
        <v>204</v>
      </c>
      <c r="AQ19" s="651"/>
      <c r="AR19" s="651"/>
      <c r="AS19" s="651"/>
      <c r="AT19" s="651"/>
      <c r="AU19" s="652" t="s">
        <v>211</v>
      </c>
      <c r="AV19" s="651"/>
      <c r="AW19" s="651"/>
      <c r="AX19" s="651"/>
      <c r="AY19" s="653"/>
    </row>
    <row r="20" spans="2:51" ht="60.05" customHeight="1">
      <c r="B20" s="654"/>
      <c r="C20" s="645"/>
      <c r="D20" s="645"/>
      <c r="E20" s="645"/>
      <c r="F20" s="645"/>
      <c r="G20" s="646"/>
      <c r="H20" s="2018" t="s">
        <v>734</v>
      </c>
      <c r="I20" s="2019"/>
      <c r="J20" s="2019"/>
      <c r="K20" s="2019"/>
      <c r="L20" s="2019"/>
      <c r="M20" s="2019"/>
      <c r="N20" s="2019"/>
      <c r="O20" s="2019"/>
      <c r="P20" s="2019"/>
      <c r="Q20" s="2019"/>
      <c r="R20" s="2019"/>
      <c r="S20" s="2019"/>
      <c r="T20" s="2019"/>
      <c r="U20" s="2019"/>
      <c r="V20" s="2019"/>
      <c r="W20" s="2019"/>
      <c r="X20" s="2019"/>
      <c r="Y20" s="2020"/>
      <c r="Z20" s="658" t="s">
        <v>213</v>
      </c>
      <c r="AA20" s="659"/>
      <c r="AB20" s="660"/>
      <c r="AC20" s="2021" t="s">
        <v>735</v>
      </c>
      <c r="AD20" s="2022"/>
      <c r="AE20" s="2022"/>
      <c r="AF20" s="2152" t="s">
        <v>432</v>
      </c>
      <c r="AG20" s="2152"/>
      <c r="AH20" s="2152"/>
      <c r="AI20" s="2152"/>
      <c r="AJ20" s="2152"/>
      <c r="AK20" s="2152" t="s">
        <v>432</v>
      </c>
      <c r="AL20" s="2152"/>
      <c r="AM20" s="2152"/>
      <c r="AN20" s="2152"/>
      <c r="AO20" s="2152"/>
      <c r="AP20" s="2025" t="s">
        <v>736</v>
      </c>
      <c r="AQ20" s="2026"/>
      <c r="AR20" s="2026"/>
      <c r="AS20" s="2026"/>
      <c r="AT20" s="2026"/>
      <c r="AU20" s="1106" t="s">
        <v>432</v>
      </c>
      <c r="AV20" s="1106"/>
      <c r="AW20" s="1106"/>
      <c r="AX20" s="1106"/>
      <c r="AY20" s="2027"/>
    </row>
    <row r="21" spans="2:51" ht="32.25" customHeight="1">
      <c r="B21" s="664"/>
      <c r="C21" s="665"/>
      <c r="D21" s="665"/>
      <c r="E21" s="665"/>
      <c r="F21" s="665"/>
      <c r="G21" s="666"/>
      <c r="H21" s="2028"/>
      <c r="I21" s="2029"/>
      <c r="J21" s="2029"/>
      <c r="K21" s="2029"/>
      <c r="L21" s="2029"/>
      <c r="M21" s="2029"/>
      <c r="N21" s="2029"/>
      <c r="O21" s="2029"/>
      <c r="P21" s="2029"/>
      <c r="Q21" s="2029"/>
      <c r="R21" s="2029"/>
      <c r="S21" s="2029"/>
      <c r="T21" s="2029"/>
      <c r="U21" s="2029"/>
      <c r="V21" s="2029"/>
      <c r="W21" s="2029"/>
      <c r="X21" s="2029"/>
      <c r="Y21" s="2030"/>
      <c r="Z21" s="581" t="s">
        <v>52</v>
      </c>
      <c r="AA21" s="582"/>
      <c r="AB21" s="583"/>
      <c r="AC21" s="2031" t="s">
        <v>431</v>
      </c>
      <c r="AD21" s="2031"/>
      <c r="AE21" s="2031"/>
      <c r="AF21" s="2031" t="s">
        <v>432</v>
      </c>
      <c r="AG21" s="2031"/>
      <c r="AH21" s="2031"/>
      <c r="AI21" s="2031"/>
      <c r="AJ21" s="2031"/>
      <c r="AK21" s="2031" t="s">
        <v>432</v>
      </c>
      <c r="AL21" s="2031"/>
      <c r="AM21" s="2031"/>
      <c r="AN21" s="2031"/>
      <c r="AO21" s="2031"/>
      <c r="AP21" s="2033" t="s">
        <v>737</v>
      </c>
      <c r="AQ21" s="2034"/>
      <c r="AR21" s="2034"/>
      <c r="AS21" s="2034"/>
      <c r="AT21" s="2034"/>
      <c r="AU21" s="670"/>
      <c r="AV21" s="670"/>
      <c r="AW21" s="670"/>
      <c r="AX21" s="670"/>
      <c r="AY21" s="671"/>
    </row>
    <row r="22" spans="2:51" ht="31.75" customHeight="1">
      <c r="B22" s="672" t="s">
        <v>54</v>
      </c>
      <c r="C22" s="673"/>
      <c r="D22" s="673"/>
      <c r="E22" s="673"/>
      <c r="F22" s="673"/>
      <c r="G22" s="674"/>
      <c r="H22" s="647" t="s">
        <v>55</v>
      </c>
      <c r="I22" s="582"/>
      <c r="J22" s="582"/>
      <c r="K22" s="582"/>
      <c r="L22" s="582"/>
      <c r="M22" s="582"/>
      <c r="N22" s="582"/>
      <c r="O22" s="582"/>
      <c r="P22" s="582"/>
      <c r="Q22" s="582"/>
      <c r="R22" s="582"/>
      <c r="S22" s="582"/>
      <c r="T22" s="582"/>
      <c r="U22" s="582"/>
      <c r="V22" s="582"/>
      <c r="W22" s="582"/>
      <c r="X22" s="582"/>
      <c r="Y22" s="583"/>
      <c r="Z22" s="648"/>
      <c r="AA22" s="649"/>
      <c r="AB22" s="650"/>
      <c r="AC22" s="581" t="s">
        <v>45</v>
      </c>
      <c r="AD22" s="582"/>
      <c r="AE22" s="583"/>
      <c r="AF22" s="651" t="s">
        <v>202</v>
      </c>
      <c r="AG22" s="651"/>
      <c r="AH22" s="651"/>
      <c r="AI22" s="651"/>
      <c r="AJ22" s="651"/>
      <c r="AK22" s="651" t="s">
        <v>203</v>
      </c>
      <c r="AL22" s="651"/>
      <c r="AM22" s="651"/>
      <c r="AN22" s="651"/>
      <c r="AO22" s="651"/>
      <c r="AP22" s="651" t="s">
        <v>204</v>
      </c>
      <c r="AQ22" s="651"/>
      <c r="AR22" s="651"/>
      <c r="AS22" s="651"/>
      <c r="AT22" s="651"/>
      <c r="AU22" s="675" t="s">
        <v>56</v>
      </c>
      <c r="AV22" s="676"/>
      <c r="AW22" s="676"/>
      <c r="AX22" s="676"/>
      <c r="AY22" s="677"/>
    </row>
    <row r="23" spans="2:51" ht="39.950000000000003" customHeight="1">
      <c r="B23" s="678"/>
      <c r="C23" s="679"/>
      <c r="D23" s="679"/>
      <c r="E23" s="679"/>
      <c r="F23" s="679"/>
      <c r="G23" s="680"/>
      <c r="H23" s="2153" t="s">
        <v>738</v>
      </c>
      <c r="I23" s="2154"/>
      <c r="J23" s="2154"/>
      <c r="K23" s="2154"/>
      <c r="L23" s="2154"/>
      <c r="M23" s="2154"/>
      <c r="N23" s="2154"/>
      <c r="O23" s="2154"/>
      <c r="P23" s="2154"/>
      <c r="Q23" s="2154"/>
      <c r="R23" s="2154"/>
      <c r="S23" s="2154"/>
      <c r="T23" s="2154"/>
      <c r="U23" s="2154"/>
      <c r="V23" s="2154"/>
      <c r="W23" s="2154"/>
      <c r="X23" s="2154"/>
      <c r="Y23" s="2155"/>
      <c r="Z23" s="2156" t="s">
        <v>58</v>
      </c>
      <c r="AA23" s="2157"/>
      <c r="AB23" s="2158"/>
      <c r="AC23" s="2159" t="s">
        <v>49</v>
      </c>
      <c r="AD23" s="2160"/>
      <c r="AE23" s="2161"/>
      <c r="AF23" s="1198" t="s">
        <v>432</v>
      </c>
      <c r="AG23" s="1198"/>
      <c r="AH23" s="1198"/>
      <c r="AI23" s="1198"/>
      <c r="AJ23" s="1198"/>
      <c r="AK23" s="1198" t="s">
        <v>432</v>
      </c>
      <c r="AL23" s="1198"/>
      <c r="AM23" s="1198"/>
      <c r="AN23" s="1198"/>
      <c r="AO23" s="1198"/>
      <c r="AP23" s="1198">
        <v>37</v>
      </c>
      <c r="AQ23" s="1198"/>
      <c r="AR23" s="1198"/>
      <c r="AS23" s="1198"/>
      <c r="AT23" s="1198"/>
      <c r="AU23" s="1197" t="s">
        <v>432</v>
      </c>
      <c r="AV23" s="693"/>
      <c r="AW23" s="693"/>
      <c r="AX23" s="693"/>
      <c r="AY23" s="1199"/>
    </row>
    <row r="24" spans="2:51" ht="26.85" customHeight="1">
      <c r="B24" s="698"/>
      <c r="C24" s="699"/>
      <c r="D24" s="699"/>
      <c r="E24" s="699"/>
      <c r="F24" s="699"/>
      <c r="G24" s="700"/>
      <c r="H24" s="2162"/>
      <c r="I24" s="2163"/>
      <c r="J24" s="2163"/>
      <c r="K24" s="2163"/>
      <c r="L24" s="2163"/>
      <c r="M24" s="2163"/>
      <c r="N24" s="2163"/>
      <c r="O24" s="2163"/>
      <c r="P24" s="2163"/>
      <c r="Q24" s="2163"/>
      <c r="R24" s="2163"/>
      <c r="S24" s="2163"/>
      <c r="T24" s="2163"/>
      <c r="U24" s="2163"/>
      <c r="V24" s="2163"/>
      <c r="W24" s="2163"/>
      <c r="X24" s="2163"/>
      <c r="Y24" s="2164"/>
      <c r="Z24" s="2165"/>
      <c r="AA24" s="2166"/>
      <c r="AB24" s="2167"/>
      <c r="AC24" s="2168"/>
      <c r="AD24" s="2169"/>
      <c r="AE24" s="2170"/>
      <c r="AF24" s="713" t="s">
        <v>432</v>
      </c>
      <c r="AG24" s="714"/>
      <c r="AH24" s="714"/>
      <c r="AI24" s="714"/>
      <c r="AJ24" s="715"/>
      <c r="AK24" s="713" t="s">
        <v>432</v>
      </c>
      <c r="AL24" s="714"/>
      <c r="AM24" s="714"/>
      <c r="AN24" s="714"/>
      <c r="AO24" s="715"/>
      <c r="AP24" s="2171" t="s">
        <v>739</v>
      </c>
      <c r="AQ24" s="2163"/>
      <c r="AR24" s="2163"/>
      <c r="AS24" s="2163"/>
      <c r="AT24" s="2164"/>
      <c r="AU24" s="2172" t="s">
        <v>432</v>
      </c>
      <c r="AV24" s="2163"/>
      <c r="AW24" s="2163"/>
      <c r="AX24" s="2163"/>
      <c r="AY24" s="2173"/>
    </row>
    <row r="25" spans="2:51" ht="76.599999999999994" customHeight="1">
      <c r="B25" s="672" t="s">
        <v>66</v>
      </c>
      <c r="C25" s="719"/>
      <c r="D25" s="719"/>
      <c r="E25" s="719"/>
      <c r="F25" s="719"/>
      <c r="G25" s="719"/>
      <c r="H25" s="1604" t="s">
        <v>740</v>
      </c>
      <c r="I25" s="696"/>
      <c r="J25" s="696"/>
      <c r="K25" s="696"/>
      <c r="L25" s="696"/>
      <c r="M25" s="696"/>
      <c r="N25" s="696"/>
      <c r="O25" s="696"/>
      <c r="P25" s="696"/>
      <c r="Q25" s="696"/>
      <c r="R25" s="696"/>
      <c r="S25" s="696"/>
      <c r="T25" s="696"/>
      <c r="U25" s="696"/>
      <c r="V25" s="696"/>
      <c r="W25" s="696"/>
      <c r="X25" s="696"/>
      <c r="Y25" s="696"/>
      <c r="Z25" s="723" t="s">
        <v>68</v>
      </c>
      <c r="AA25" s="724"/>
      <c r="AB25" s="725"/>
      <c r="AC25" s="1114" t="s">
        <v>741</v>
      </c>
      <c r="AD25" s="1114"/>
      <c r="AE25" s="1114"/>
      <c r="AF25" s="1114"/>
      <c r="AG25" s="1114"/>
      <c r="AH25" s="1114"/>
      <c r="AI25" s="1114"/>
      <c r="AJ25" s="1114"/>
      <c r="AK25" s="1114"/>
      <c r="AL25" s="1114"/>
      <c r="AM25" s="1114"/>
      <c r="AN25" s="1114"/>
      <c r="AO25" s="1114"/>
      <c r="AP25" s="1114"/>
      <c r="AQ25" s="1114"/>
      <c r="AR25" s="1114"/>
      <c r="AS25" s="1114"/>
      <c r="AT25" s="1114"/>
      <c r="AU25" s="1114"/>
      <c r="AV25" s="1114"/>
      <c r="AW25" s="1114"/>
      <c r="AX25" s="1114"/>
      <c r="AY25" s="2047"/>
    </row>
    <row r="26" spans="2:51" ht="23.1" customHeight="1">
      <c r="B26" s="729" t="s">
        <v>70</v>
      </c>
      <c r="C26" s="730"/>
      <c r="D26" s="731" t="s">
        <v>71</v>
      </c>
      <c r="E26" s="732"/>
      <c r="F26" s="732"/>
      <c r="G26" s="732"/>
      <c r="H26" s="732"/>
      <c r="I26" s="732"/>
      <c r="J26" s="732"/>
      <c r="K26" s="732"/>
      <c r="L26" s="733"/>
      <c r="M26" s="734" t="s">
        <v>72</v>
      </c>
      <c r="N26" s="734"/>
      <c r="O26" s="734"/>
      <c r="P26" s="734"/>
      <c r="Q26" s="734"/>
      <c r="R26" s="734"/>
      <c r="S26" s="735" t="s">
        <v>206</v>
      </c>
      <c r="T26" s="735"/>
      <c r="U26" s="735"/>
      <c r="V26" s="735"/>
      <c r="W26" s="735"/>
      <c r="X26" s="735"/>
      <c r="Y26" s="736" t="s">
        <v>73</v>
      </c>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7"/>
    </row>
    <row r="27" spans="2:51" ht="23.1" customHeight="1">
      <c r="B27" s="738"/>
      <c r="C27" s="739"/>
      <c r="D27" s="2174" t="s">
        <v>551</v>
      </c>
      <c r="E27" s="2175"/>
      <c r="F27" s="2175"/>
      <c r="G27" s="2175"/>
      <c r="H27" s="2175"/>
      <c r="I27" s="2175"/>
      <c r="J27" s="2175"/>
      <c r="K27" s="2175"/>
      <c r="L27" s="2176"/>
      <c r="M27" s="1164">
        <v>656</v>
      </c>
      <c r="N27" s="1164"/>
      <c r="O27" s="1164"/>
      <c r="P27" s="1164"/>
      <c r="Q27" s="1164"/>
      <c r="R27" s="1164"/>
      <c r="S27" s="2177" t="s">
        <v>742</v>
      </c>
      <c r="T27" s="2177"/>
      <c r="U27" s="2177"/>
      <c r="V27" s="2177"/>
      <c r="W27" s="2177"/>
      <c r="X27" s="2177"/>
      <c r="Y27" s="2178"/>
      <c r="Z27" s="2179"/>
      <c r="AA27" s="2179"/>
      <c r="AB27" s="2179"/>
      <c r="AC27" s="2179"/>
      <c r="AD27" s="2179"/>
      <c r="AE27" s="2179"/>
      <c r="AF27" s="2179"/>
      <c r="AG27" s="2179"/>
      <c r="AH27" s="2179"/>
      <c r="AI27" s="2179"/>
      <c r="AJ27" s="2179"/>
      <c r="AK27" s="2179"/>
      <c r="AL27" s="2179"/>
      <c r="AM27" s="2179"/>
      <c r="AN27" s="2179"/>
      <c r="AO27" s="2179"/>
      <c r="AP27" s="2179"/>
      <c r="AQ27" s="2179"/>
      <c r="AR27" s="2179"/>
      <c r="AS27" s="2179"/>
      <c r="AT27" s="2179"/>
      <c r="AU27" s="2179"/>
      <c r="AV27" s="2179"/>
      <c r="AW27" s="2179"/>
      <c r="AX27" s="2179"/>
      <c r="AY27" s="2180"/>
    </row>
    <row r="28" spans="2:51" ht="23.1" customHeight="1">
      <c r="B28" s="738"/>
      <c r="C28" s="739"/>
      <c r="D28" s="2181" t="s">
        <v>385</v>
      </c>
      <c r="E28" s="2182"/>
      <c r="F28" s="2182"/>
      <c r="G28" s="2182"/>
      <c r="H28" s="2182"/>
      <c r="I28" s="2182"/>
      <c r="J28" s="2182"/>
      <c r="K28" s="2182"/>
      <c r="L28" s="2183"/>
      <c r="M28" s="2184">
        <v>128</v>
      </c>
      <c r="N28" s="2184"/>
      <c r="O28" s="2184"/>
      <c r="P28" s="2184"/>
      <c r="Q28" s="2184"/>
      <c r="R28" s="2184"/>
      <c r="S28" s="2185" t="s">
        <v>742</v>
      </c>
      <c r="T28" s="2185"/>
      <c r="U28" s="2185"/>
      <c r="V28" s="2185"/>
      <c r="W28" s="2185"/>
      <c r="X28" s="2185"/>
      <c r="Y28" s="2186"/>
      <c r="Z28" s="2187"/>
      <c r="AA28" s="2187"/>
      <c r="AB28" s="2187"/>
      <c r="AC28" s="2187"/>
      <c r="AD28" s="2187"/>
      <c r="AE28" s="2187"/>
      <c r="AF28" s="2187"/>
      <c r="AG28" s="2187"/>
      <c r="AH28" s="2187"/>
      <c r="AI28" s="2187"/>
      <c r="AJ28" s="2187"/>
      <c r="AK28" s="2187"/>
      <c r="AL28" s="2187"/>
      <c r="AM28" s="2187"/>
      <c r="AN28" s="2187"/>
      <c r="AO28" s="2187"/>
      <c r="AP28" s="2187"/>
      <c r="AQ28" s="2187"/>
      <c r="AR28" s="2187"/>
      <c r="AS28" s="2187"/>
      <c r="AT28" s="2187"/>
      <c r="AU28" s="2187"/>
      <c r="AV28" s="2187"/>
      <c r="AW28" s="2187"/>
      <c r="AX28" s="2187"/>
      <c r="AY28" s="2188"/>
    </row>
    <row r="29" spans="2:51" ht="23.1" customHeight="1">
      <c r="B29" s="738"/>
      <c r="C29" s="739"/>
      <c r="D29" s="2189"/>
      <c r="E29" s="2190"/>
      <c r="F29" s="2190"/>
      <c r="G29" s="2190"/>
      <c r="H29" s="2190"/>
      <c r="I29" s="2190"/>
      <c r="J29" s="2190"/>
      <c r="K29" s="2190"/>
      <c r="L29" s="2191"/>
      <c r="M29" s="2192"/>
      <c r="N29" s="2192"/>
      <c r="O29" s="2192"/>
      <c r="P29" s="2192"/>
      <c r="Q29" s="2192"/>
      <c r="R29" s="2192"/>
      <c r="S29" s="2193"/>
      <c r="T29" s="2193"/>
      <c r="U29" s="2193"/>
      <c r="V29" s="2193"/>
      <c r="W29" s="2193"/>
      <c r="X29" s="2193"/>
      <c r="Y29" s="1225"/>
      <c r="Z29" s="1226"/>
      <c r="AA29" s="1226"/>
      <c r="AB29" s="1226"/>
      <c r="AC29" s="1226"/>
      <c r="AD29" s="1226"/>
      <c r="AE29" s="1226"/>
      <c r="AF29" s="1226"/>
      <c r="AG29" s="1226"/>
      <c r="AH29" s="1226"/>
      <c r="AI29" s="1226"/>
      <c r="AJ29" s="1226"/>
      <c r="AK29" s="1226"/>
      <c r="AL29" s="1226"/>
      <c r="AM29" s="1226"/>
      <c r="AN29" s="1226"/>
      <c r="AO29" s="1226"/>
      <c r="AP29" s="1226"/>
      <c r="AQ29" s="1226"/>
      <c r="AR29" s="1226"/>
      <c r="AS29" s="1226"/>
      <c r="AT29" s="1226"/>
      <c r="AU29" s="1226"/>
      <c r="AV29" s="1226"/>
      <c r="AW29" s="1226"/>
      <c r="AX29" s="1226"/>
      <c r="AY29" s="1227"/>
    </row>
    <row r="30" spans="2:51" ht="23.1" customHeight="1">
      <c r="B30" s="738"/>
      <c r="C30" s="739"/>
      <c r="D30" s="2189"/>
      <c r="E30" s="2190"/>
      <c r="F30" s="2190"/>
      <c r="G30" s="2190"/>
      <c r="H30" s="2190"/>
      <c r="I30" s="2190"/>
      <c r="J30" s="2190"/>
      <c r="K30" s="2190"/>
      <c r="L30" s="2191"/>
      <c r="M30" s="2192"/>
      <c r="N30" s="2192"/>
      <c r="O30" s="2192"/>
      <c r="P30" s="2192"/>
      <c r="Q30" s="2192"/>
      <c r="R30" s="2192"/>
      <c r="S30" s="1223"/>
      <c r="T30" s="1223"/>
      <c r="U30" s="1223"/>
      <c r="V30" s="1223"/>
      <c r="W30" s="1223"/>
      <c r="X30" s="1223"/>
      <c r="Y30" s="1225"/>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7"/>
    </row>
    <row r="31" spans="2:51" ht="23.1" customHeight="1">
      <c r="B31" s="738"/>
      <c r="C31" s="739"/>
      <c r="D31" s="2189"/>
      <c r="E31" s="2190"/>
      <c r="F31" s="2190"/>
      <c r="G31" s="2190"/>
      <c r="H31" s="2190"/>
      <c r="I31" s="2190"/>
      <c r="J31" s="2190"/>
      <c r="K31" s="2190"/>
      <c r="L31" s="2191"/>
      <c r="M31" s="2192"/>
      <c r="N31" s="2192"/>
      <c r="O31" s="2192"/>
      <c r="P31" s="2192"/>
      <c r="Q31" s="2192"/>
      <c r="R31" s="2192"/>
      <c r="S31" s="1223"/>
      <c r="T31" s="1223"/>
      <c r="U31" s="1223"/>
      <c r="V31" s="1223"/>
      <c r="W31" s="1223"/>
      <c r="X31" s="1223"/>
      <c r="Y31" s="1225"/>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7"/>
    </row>
    <row r="32" spans="2:51" ht="23.1" customHeight="1">
      <c r="B32" s="738"/>
      <c r="C32" s="739"/>
      <c r="D32" s="2189"/>
      <c r="E32" s="2190"/>
      <c r="F32" s="2190"/>
      <c r="G32" s="2190"/>
      <c r="H32" s="2190"/>
      <c r="I32" s="2190"/>
      <c r="J32" s="2190"/>
      <c r="K32" s="2190"/>
      <c r="L32" s="2191"/>
      <c r="M32" s="2192"/>
      <c r="N32" s="2192"/>
      <c r="O32" s="2192"/>
      <c r="P32" s="2192"/>
      <c r="Q32" s="2192"/>
      <c r="R32" s="2192"/>
      <c r="S32" s="1223"/>
      <c r="T32" s="1223"/>
      <c r="U32" s="1223"/>
      <c r="V32" s="1223"/>
      <c r="W32" s="1223"/>
      <c r="X32" s="1223"/>
      <c r="Y32" s="1225"/>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7"/>
    </row>
    <row r="33" spans="1:51" ht="23.1" customHeight="1">
      <c r="B33" s="738"/>
      <c r="C33" s="739"/>
      <c r="D33" s="2194"/>
      <c r="E33" s="2195"/>
      <c r="F33" s="2195"/>
      <c r="G33" s="2195"/>
      <c r="H33" s="2195"/>
      <c r="I33" s="2195"/>
      <c r="J33" s="2195"/>
      <c r="K33" s="2195"/>
      <c r="L33" s="2196"/>
      <c r="M33" s="2197"/>
      <c r="N33" s="2197"/>
      <c r="O33" s="2197"/>
      <c r="P33" s="2197"/>
      <c r="Q33" s="2197"/>
      <c r="R33" s="2197"/>
      <c r="S33" s="1231"/>
      <c r="T33" s="1231"/>
      <c r="U33" s="1231"/>
      <c r="V33" s="1231"/>
      <c r="W33" s="1231"/>
      <c r="X33" s="1231"/>
      <c r="Y33" s="1225"/>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7"/>
    </row>
    <row r="34" spans="1:51" ht="23.1" customHeight="1">
      <c r="B34" s="763"/>
      <c r="C34" s="764"/>
      <c r="D34" s="765" t="s">
        <v>39</v>
      </c>
      <c r="E34" s="766"/>
      <c r="F34" s="766"/>
      <c r="G34" s="766"/>
      <c r="H34" s="766"/>
      <c r="I34" s="766"/>
      <c r="J34" s="766"/>
      <c r="K34" s="766"/>
      <c r="L34" s="767"/>
      <c r="M34" s="2198">
        <v>784</v>
      </c>
      <c r="N34" s="2198"/>
      <c r="O34" s="2198"/>
      <c r="P34" s="2198"/>
      <c r="Q34" s="2198"/>
      <c r="R34" s="2198"/>
      <c r="S34" s="2199" t="s">
        <v>743</v>
      </c>
      <c r="T34" s="2199"/>
      <c r="U34" s="2199"/>
      <c r="V34" s="2199"/>
      <c r="W34" s="2199"/>
      <c r="X34" s="2199"/>
      <c r="Y34" s="1237"/>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9"/>
    </row>
    <row r="35" spans="1:51" ht="2.95" customHeight="1">
      <c r="A35" s="1636"/>
      <c r="B35" s="774"/>
      <c r="C35" s="774"/>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row>
    <row r="36" spans="1:51" ht="2.95" customHeight="1" thickBot="1">
      <c r="A36" s="1636"/>
      <c r="B36" s="776"/>
      <c r="C36" s="776"/>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row>
    <row r="37" spans="1:51" ht="20.95" hidden="1" customHeight="1">
      <c r="B37" s="778" t="s">
        <v>76</v>
      </c>
      <c r="C37" s="779"/>
      <c r="D37" s="780" t="s">
        <v>77</v>
      </c>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781"/>
    </row>
    <row r="38" spans="1:51" ht="203.25" hidden="1" customHeight="1">
      <c r="B38" s="778"/>
      <c r="C38" s="779"/>
      <c r="D38" s="782" t="s">
        <v>78</v>
      </c>
      <c r="E38" s="783"/>
      <c r="F38" s="783"/>
      <c r="G38" s="783"/>
      <c r="H38" s="783"/>
      <c r="I38" s="783"/>
      <c r="J38" s="783"/>
      <c r="K38" s="783"/>
      <c r="L38" s="783"/>
      <c r="M38" s="783"/>
      <c r="N38" s="783"/>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4"/>
    </row>
    <row r="39" spans="1:51" ht="20.3" hidden="1" customHeight="1">
      <c r="B39" s="778"/>
      <c r="C39" s="779"/>
      <c r="D39" s="785" t="s">
        <v>79</v>
      </c>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7"/>
    </row>
    <row r="40" spans="1:51" ht="100.5" hidden="1" customHeight="1" thickBot="1">
      <c r="B40" s="788"/>
      <c r="C40" s="789"/>
      <c r="D40" s="790"/>
      <c r="E40" s="791"/>
      <c r="F40" s="791"/>
      <c r="G40" s="791"/>
      <c r="H40" s="791"/>
      <c r="I40" s="791"/>
      <c r="J40" s="791"/>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2"/>
    </row>
    <row r="41" spans="1:51" ht="20.95" hidden="1" customHeight="1">
      <c r="A41" s="1637"/>
      <c r="B41" s="794"/>
      <c r="C41" s="795"/>
      <c r="D41" s="796" t="s">
        <v>80</v>
      </c>
      <c r="E41" s="797"/>
      <c r="F41" s="797"/>
      <c r="G41" s="797"/>
      <c r="H41" s="797"/>
      <c r="I41" s="797"/>
      <c r="J41" s="797"/>
      <c r="K41" s="797"/>
      <c r="L41" s="797"/>
      <c r="M41" s="797"/>
      <c r="N41" s="797"/>
      <c r="O41" s="797"/>
      <c r="P41" s="797"/>
      <c r="Q41" s="797"/>
      <c r="R41" s="797"/>
      <c r="S41" s="797"/>
      <c r="T41" s="797"/>
      <c r="U41" s="797"/>
      <c r="V41" s="797"/>
      <c r="W41" s="797"/>
      <c r="X41" s="797"/>
      <c r="Y41" s="797"/>
      <c r="Z41" s="797"/>
      <c r="AA41" s="797"/>
      <c r="AB41" s="797"/>
      <c r="AC41" s="797"/>
      <c r="AD41" s="797"/>
      <c r="AE41" s="797"/>
      <c r="AF41" s="797"/>
      <c r="AG41" s="797"/>
      <c r="AH41" s="797"/>
      <c r="AI41" s="797"/>
      <c r="AJ41" s="797"/>
      <c r="AK41" s="797"/>
      <c r="AL41" s="797"/>
      <c r="AM41" s="797"/>
      <c r="AN41" s="797"/>
      <c r="AO41" s="797"/>
      <c r="AP41" s="797"/>
      <c r="AQ41" s="797"/>
      <c r="AR41" s="797"/>
      <c r="AS41" s="797"/>
      <c r="AT41" s="797"/>
      <c r="AU41" s="797"/>
      <c r="AV41" s="797"/>
      <c r="AW41" s="797"/>
      <c r="AX41" s="797"/>
      <c r="AY41" s="798"/>
    </row>
    <row r="42" spans="1:51" ht="136" hidden="1" customHeight="1">
      <c r="A42" s="1637"/>
      <c r="B42" s="799"/>
      <c r="C42" s="800"/>
      <c r="D42" s="801"/>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2"/>
      <c r="AY42" s="803"/>
    </row>
    <row r="43" spans="1:51" ht="20.95" customHeight="1">
      <c r="A43" s="1637"/>
      <c r="B43" s="804" t="s">
        <v>81</v>
      </c>
      <c r="C43" s="805"/>
      <c r="D43" s="805"/>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805"/>
      <c r="AH43" s="805"/>
      <c r="AI43" s="805"/>
      <c r="AJ43" s="805"/>
      <c r="AK43" s="805"/>
      <c r="AL43" s="805"/>
      <c r="AM43" s="805"/>
      <c r="AN43" s="805"/>
      <c r="AO43" s="805"/>
      <c r="AP43" s="805"/>
      <c r="AQ43" s="805"/>
      <c r="AR43" s="805"/>
      <c r="AS43" s="805"/>
      <c r="AT43" s="805"/>
      <c r="AU43" s="805"/>
      <c r="AV43" s="805"/>
      <c r="AW43" s="805"/>
      <c r="AX43" s="805"/>
      <c r="AY43" s="806"/>
    </row>
    <row r="44" spans="1:51" ht="20.95" customHeight="1">
      <c r="A44" s="1637"/>
      <c r="B44" s="799"/>
      <c r="C44" s="800"/>
      <c r="D44" s="807" t="s">
        <v>82</v>
      </c>
      <c r="E44" s="717"/>
      <c r="F44" s="717"/>
      <c r="G44" s="717"/>
      <c r="H44" s="716" t="s">
        <v>83</v>
      </c>
      <c r="I44" s="717"/>
      <c r="J44" s="717"/>
      <c r="K44" s="717"/>
      <c r="L44" s="717"/>
      <c r="M44" s="717"/>
      <c r="N44" s="717"/>
      <c r="O44" s="717"/>
      <c r="P44" s="717"/>
      <c r="Q44" s="717"/>
      <c r="R44" s="717"/>
      <c r="S44" s="717"/>
      <c r="T44" s="717"/>
      <c r="U44" s="717"/>
      <c r="V44" s="717"/>
      <c r="W44" s="717"/>
      <c r="X44" s="717"/>
      <c r="Y44" s="717"/>
      <c r="Z44" s="717"/>
      <c r="AA44" s="717"/>
      <c r="AB44" s="717"/>
      <c r="AC44" s="717"/>
      <c r="AD44" s="717"/>
      <c r="AE44" s="717"/>
      <c r="AF44" s="717"/>
      <c r="AG44" s="808"/>
      <c r="AH44" s="716" t="s">
        <v>84</v>
      </c>
      <c r="AI44" s="717"/>
      <c r="AJ44" s="717"/>
      <c r="AK44" s="717"/>
      <c r="AL44" s="717"/>
      <c r="AM44" s="717"/>
      <c r="AN44" s="717"/>
      <c r="AO44" s="717"/>
      <c r="AP44" s="717"/>
      <c r="AQ44" s="717"/>
      <c r="AR44" s="717"/>
      <c r="AS44" s="717"/>
      <c r="AT44" s="717"/>
      <c r="AU44" s="717"/>
      <c r="AV44" s="717"/>
      <c r="AW44" s="717"/>
      <c r="AX44" s="717"/>
      <c r="AY44" s="718"/>
    </row>
    <row r="45" spans="1:51" ht="26.2" customHeight="1">
      <c r="A45" s="1637"/>
      <c r="B45" s="809" t="s">
        <v>85</v>
      </c>
      <c r="C45" s="810"/>
      <c r="D45" s="1638" t="s">
        <v>358</v>
      </c>
      <c r="E45" s="1639"/>
      <c r="F45" s="1639"/>
      <c r="G45" s="1640"/>
      <c r="H45" s="814" t="s">
        <v>87</v>
      </c>
      <c r="I45" s="1639"/>
      <c r="J45" s="1639"/>
      <c r="K45" s="1639"/>
      <c r="L45" s="1639"/>
      <c r="M45" s="1639"/>
      <c r="N45" s="1639"/>
      <c r="O45" s="1639"/>
      <c r="P45" s="1639"/>
      <c r="Q45" s="1639"/>
      <c r="R45" s="1639"/>
      <c r="S45" s="1639"/>
      <c r="T45" s="1639"/>
      <c r="U45" s="1639"/>
      <c r="V45" s="1639"/>
      <c r="W45" s="1639"/>
      <c r="X45" s="1639"/>
      <c r="Y45" s="1639"/>
      <c r="Z45" s="1639"/>
      <c r="AA45" s="1639"/>
      <c r="AB45" s="1639"/>
      <c r="AC45" s="1639"/>
      <c r="AD45" s="1639"/>
      <c r="AE45" s="1639"/>
      <c r="AF45" s="1639"/>
      <c r="AG45" s="1640"/>
      <c r="AH45" s="2200"/>
      <c r="AI45" s="726"/>
      <c r="AJ45" s="726"/>
      <c r="AK45" s="726"/>
      <c r="AL45" s="726"/>
      <c r="AM45" s="726"/>
      <c r="AN45" s="726"/>
      <c r="AO45" s="726"/>
      <c r="AP45" s="726"/>
      <c r="AQ45" s="726"/>
      <c r="AR45" s="726"/>
      <c r="AS45" s="726"/>
      <c r="AT45" s="726"/>
      <c r="AU45" s="726"/>
      <c r="AV45" s="726"/>
      <c r="AW45" s="726"/>
      <c r="AX45" s="726"/>
      <c r="AY45" s="1253"/>
    </row>
    <row r="46" spans="1:51" ht="33.4" customHeight="1">
      <c r="A46" s="1637"/>
      <c r="B46" s="818"/>
      <c r="C46" s="819"/>
      <c r="D46" s="1643" t="s">
        <v>358</v>
      </c>
      <c r="E46" s="1644"/>
      <c r="F46" s="1644"/>
      <c r="G46" s="1645"/>
      <c r="H46" s="823" t="s">
        <v>227</v>
      </c>
      <c r="I46" s="824"/>
      <c r="J46" s="824"/>
      <c r="K46" s="824"/>
      <c r="L46" s="824"/>
      <c r="M46" s="824"/>
      <c r="N46" s="824"/>
      <c r="O46" s="824"/>
      <c r="P46" s="824"/>
      <c r="Q46" s="824"/>
      <c r="R46" s="824"/>
      <c r="S46" s="824"/>
      <c r="T46" s="824"/>
      <c r="U46" s="824"/>
      <c r="V46" s="824"/>
      <c r="W46" s="824"/>
      <c r="X46" s="824"/>
      <c r="Y46" s="824"/>
      <c r="Z46" s="824"/>
      <c r="AA46" s="824"/>
      <c r="AB46" s="824"/>
      <c r="AC46" s="824"/>
      <c r="AD46" s="824"/>
      <c r="AE46" s="824"/>
      <c r="AF46" s="824"/>
      <c r="AG46" s="825"/>
      <c r="AH46" s="1254"/>
      <c r="AI46" s="1255"/>
      <c r="AJ46" s="1255"/>
      <c r="AK46" s="1255"/>
      <c r="AL46" s="1255"/>
      <c r="AM46" s="1255"/>
      <c r="AN46" s="1255"/>
      <c r="AO46" s="1255"/>
      <c r="AP46" s="1255"/>
      <c r="AQ46" s="1255"/>
      <c r="AR46" s="1255"/>
      <c r="AS46" s="1255"/>
      <c r="AT46" s="1255"/>
      <c r="AU46" s="1255"/>
      <c r="AV46" s="1255"/>
      <c r="AW46" s="1255"/>
      <c r="AX46" s="1255"/>
      <c r="AY46" s="1256"/>
    </row>
    <row r="47" spans="1:51" ht="26.2" customHeight="1">
      <c r="A47" s="1637"/>
      <c r="B47" s="829"/>
      <c r="C47" s="830"/>
      <c r="D47" s="1646" t="s">
        <v>280</v>
      </c>
      <c r="E47" s="1647"/>
      <c r="F47" s="1647"/>
      <c r="G47" s="1648"/>
      <c r="H47" s="834" t="s">
        <v>360</v>
      </c>
      <c r="I47" s="1649"/>
      <c r="J47" s="1649"/>
      <c r="K47" s="1649"/>
      <c r="L47" s="1649"/>
      <c r="M47" s="1649"/>
      <c r="N47" s="1649"/>
      <c r="O47" s="1649"/>
      <c r="P47" s="1649"/>
      <c r="Q47" s="1649"/>
      <c r="R47" s="1649"/>
      <c r="S47" s="1649"/>
      <c r="T47" s="1649"/>
      <c r="U47" s="1649"/>
      <c r="V47" s="1649"/>
      <c r="W47" s="1649"/>
      <c r="X47" s="1649"/>
      <c r="Y47" s="1649"/>
      <c r="Z47" s="1649"/>
      <c r="AA47" s="1649"/>
      <c r="AB47" s="1649"/>
      <c r="AC47" s="1649"/>
      <c r="AD47" s="1649"/>
      <c r="AE47" s="1649"/>
      <c r="AF47" s="1649"/>
      <c r="AG47" s="1650"/>
      <c r="AH47" s="1257"/>
      <c r="AI47" s="1188"/>
      <c r="AJ47" s="1188"/>
      <c r="AK47" s="1188"/>
      <c r="AL47" s="1188"/>
      <c r="AM47" s="1188"/>
      <c r="AN47" s="1188"/>
      <c r="AO47" s="1188"/>
      <c r="AP47" s="1188"/>
      <c r="AQ47" s="1188"/>
      <c r="AR47" s="1188"/>
      <c r="AS47" s="1188"/>
      <c r="AT47" s="1188"/>
      <c r="AU47" s="1188"/>
      <c r="AV47" s="1188"/>
      <c r="AW47" s="1188"/>
      <c r="AX47" s="1188"/>
      <c r="AY47" s="1258"/>
    </row>
    <row r="48" spans="1:51" ht="26.2" customHeight="1">
      <c r="A48" s="1637"/>
      <c r="B48" s="818" t="s">
        <v>91</v>
      </c>
      <c r="C48" s="819"/>
      <c r="D48" s="1651" t="s">
        <v>280</v>
      </c>
      <c r="E48" s="1652"/>
      <c r="F48" s="1652"/>
      <c r="G48" s="1653"/>
      <c r="H48" s="814" t="s">
        <v>92</v>
      </c>
      <c r="I48" s="1639"/>
      <c r="J48" s="1639"/>
      <c r="K48" s="1639"/>
      <c r="L48" s="1639"/>
      <c r="M48" s="1639"/>
      <c r="N48" s="1639"/>
      <c r="O48" s="1639"/>
      <c r="P48" s="1639"/>
      <c r="Q48" s="1639"/>
      <c r="R48" s="1639"/>
      <c r="S48" s="1639"/>
      <c r="T48" s="1639"/>
      <c r="U48" s="1639"/>
      <c r="V48" s="1639"/>
      <c r="W48" s="1639"/>
      <c r="X48" s="1639"/>
      <c r="Y48" s="1639"/>
      <c r="Z48" s="1639"/>
      <c r="AA48" s="1639"/>
      <c r="AB48" s="1639"/>
      <c r="AC48" s="1639"/>
      <c r="AD48" s="1639"/>
      <c r="AE48" s="1639"/>
      <c r="AF48" s="1639"/>
      <c r="AG48" s="1640"/>
      <c r="AH48" s="848"/>
      <c r="AI48" s="849"/>
      <c r="AJ48" s="849"/>
      <c r="AK48" s="849"/>
      <c r="AL48" s="849"/>
      <c r="AM48" s="849"/>
      <c r="AN48" s="849"/>
      <c r="AO48" s="849"/>
      <c r="AP48" s="849"/>
      <c r="AQ48" s="849"/>
      <c r="AR48" s="849"/>
      <c r="AS48" s="849"/>
      <c r="AT48" s="849"/>
      <c r="AU48" s="849"/>
      <c r="AV48" s="849"/>
      <c r="AW48" s="849"/>
      <c r="AX48" s="849"/>
      <c r="AY48" s="850"/>
    </row>
    <row r="49" spans="1:51" ht="26.2" customHeight="1">
      <c r="A49" s="1637"/>
      <c r="B49" s="818"/>
      <c r="C49" s="819"/>
      <c r="D49" s="1654" t="s">
        <v>280</v>
      </c>
      <c r="E49" s="1655"/>
      <c r="F49" s="1655"/>
      <c r="G49" s="1656"/>
      <c r="H49" s="846" t="s">
        <v>361</v>
      </c>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5"/>
      <c r="AH49" s="851"/>
      <c r="AI49" s="852"/>
      <c r="AJ49" s="852"/>
      <c r="AK49" s="852"/>
      <c r="AL49" s="852"/>
      <c r="AM49" s="852"/>
      <c r="AN49" s="852"/>
      <c r="AO49" s="852"/>
      <c r="AP49" s="852"/>
      <c r="AQ49" s="852"/>
      <c r="AR49" s="852"/>
      <c r="AS49" s="852"/>
      <c r="AT49" s="852"/>
      <c r="AU49" s="852"/>
      <c r="AV49" s="852"/>
      <c r="AW49" s="852"/>
      <c r="AX49" s="852"/>
      <c r="AY49" s="853"/>
    </row>
    <row r="50" spans="1:51" ht="26.2" customHeight="1">
      <c r="A50" s="1637"/>
      <c r="B50" s="818"/>
      <c r="C50" s="819"/>
      <c r="D50" s="1654" t="s">
        <v>358</v>
      </c>
      <c r="E50" s="1655"/>
      <c r="F50" s="1655"/>
      <c r="G50" s="1656"/>
      <c r="H50" s="846" t="s">
        <v>94</v>
      </c>
      <c r="I50" s="164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5"/>
      <c r="AH50" s="851"/>
      <c r="AI50" s="852"/>
      <c r="AJ50" s="852"/>
      <c r="AK50" s="852"/>
      <c r="AL50" s="852"/>
      <c r="AM50" s="852"/>
      <c r="AN50" s="852"/>
      <c r="AO50" s="852"/>
      <c r="AP50" s="852"/>
      <c r="AQ50" s="852"/>
      <c r="AR50" s="852"/>
      <c r="AS50" s="852"/>
      <c r="AT50" s="852"/>
      <c r="AU50" s="852"/>
      <c r="AV50" s="852"/>
      <c r="AW50" s="852"/>
      <c r="AX50" s="852"/>
      <c r="AY50" s="853"/>
    </row>
    <row r="51" spans="1:51" ht="26.2" customHeight="1">
      <c r="A51" s="1637"/>
      <c r="B51" s="818"/>
      <c r="C51" s="819"/>
      <c r="D51" s="1654" t="s">
        <v>358</v>
      </c>
      <c r="E51" s="1655"/>
      <c r="F51" s="1655"/>
      <c r="G51" s="1656"/>
      <c r="H51" s="846" t="s">
        <v>95</v>
      </c>
      <c r="I51" s="164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5"/>
      <c r="AH51" s="851"/>
      <c r="AI51" s="852"/>
      <c r="AJ51" s="852"/>
      <c r="AK51" s="852"/>
      <c r="AL51" s="852"/>
      <c r="AM51" s="852"/>
      <c r="AN51" s="852"/>
      <c r="AO51" s="852"/>
      <c r="AP51" s="852"/>
      <c r="AQ51" s="852"/>
      <c r="AR51" s="852"/>
      <c r="AS51" s="852"/>
      <c r="AT51" s="852"/>
      <c r="AU51" s="852"/>
      <c r="AV51" s="852"/>
      <c r="AW51" s="852"/>
      <c r="AX51" s="852"/>
      <c r="AY51" s="853"/>
    </row>
    <row r="52" spans="1:51" ht="26.2" customHeight="1">
      <c r="A52" s="1637"/>
      <c r="B52" s="829"/>
      <c r="C52" s="830"/>
      <c r="D52" s="1646" t="s">
        <v>358</v>
      </c>
      <c r="E52" s="1647"/>
      <c r="F52" s="1647"/>
      <c r="G52" s="1648"/>
      <c r="H52" s="834" t="s">
        <v>96</v>
      </c>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50"/>
      <c r="AH52" s="861"/>
      <c r="AI52" s="862"/>
      <c r="AJ52" s="862"/>
      <c r="AK52" s="862"/>
      <c r="AL52" s="862"/>
      <c r="AM52" s="862"/>
      <c r="AN52" s="862"/>
      <c r="AO52" s="862"/>
      <c r="AP52" s="862"/>
      <c r="AQ52" s="862"/>
      <c r="AR52" s="862"/>
      <c r="AS52" s="862"/>
      <c r="AT52" s="862"/>
      <c r="AU52" s="862"/>
      <c r="AV52" s="862"/>
      <c r="AW52" s="862"/>
      <c r="AX52" s="862"/>
      <c r="AY52" s="863"/>
    </row>
    <row r="53" spans="1:51" ht="26.2" customHeight="1">
      <c r="A53" s="1637"/>
      <c r="B53" s="809" t="s">
        <v>97</v>
      </c>
      <c r="C53" s="810"/>
      <c r="D53" s="1651" t="s">
        <v>358</v>
      </c>
      <c r="E53" s="1652"/>
      <c r="F53" s="1652"/>
      <c r="G53" s="1653"/>
      <c r="H53" s="814" t="s">
        <v>98</v>
      </c>
      <c r="I53" s="1639"/>
      <c r="J53" s="1639"/>
      <c r="K53" s="1639"/>
      <c r="L53" s="1639"/>
      <c r="M53" s="1639"/>
      <c r="N53" s="1639"/>
      <c r="O53" s="1639"/>
      <c r="P53" s="1639"/>
      <c r="Q53" s="1639"/>
      <c r="R53" s="1639"/>
      <c r="S53" s="1639"/>
      <c r="T53" s="1639"/>
      <c r="U53" s="1639"/>
      <c r="V53" s="1639"/>
      <c r="W53" s="1639"/>
      <c r="X53" s="1639"/>
      <c r="Y53" s="1639"/>
      <c r="Z53" s="1639"/>
      <c r="AA53" s="1639"/>
      <c r="AB53" s="1639"/>
      <c r="AC53" s="1639"/>
      <c r="AD53" s="1639"/>
      <c r="AE53" s="1639"/>
      <c r="AF53" s="1639"/>
      <c r="AG53" s="1640"/>
      <c r="AH53" s="2201" t="s">
        <v>744</v>
      </c>
      <c r="AI53" s="2202"/>
      <c r="AJ53" s="2202"/>
      <c r="AK53" s="2202"/>
      <c r="AL53" s="2202"/>
      <c r="AM53" s="2202"/>
      <c r="AN53" s="2202"/>
      <c r="AO53" s="2202"/>
      <c r="AP53" s="2202"/>
      <c r="AQ53" s="2202"/>
      <c r="AR53" s="2202"/>
      <c r="AS53" s="2202"/>
      <c r="AT53" s="2202"/>
      <c r="AU53" s="2202"/>
      <c r="AV53" s="2202"/>
      <c r="AW53" s="2202"/>
      <c r="AX53" s="2202"/>
      <c r="AY53" s="2203"/>
    </row>
    <row r="54" spans="1:51" ht="26.2" customHeight="1">
      <c r="A54" s="1637"/>
      <c r="B54" s="818"/>
      <c r="C54" s="819"/>
      <c r="D54" s="2204" t="s">
        <v>363</v>
      </c>
      <c r="E54" s="2205"/>
      <c r="F54" s="2205"/>
      <c r="G54" s="2206"/>
      <c r="H54" s="2207" t="s">
        <v>101</v>
      </c>
      <c r="I54" s="2208"/>
      <c r="J54" s="2208"/>
      <c r="K54" s="2208"/>
      <c r="L54" s="2208"/>
      <c r="M54" s="2208"/>
      <c r="N54" s="2208"/>
      <c r="O54" s="2208"/>
      <c r="P54" s="2208"/>
      <c r="Q54" s="2208"/>
      <c r="R54" s="2208"/>
      <c r="S54" s="2208"/>
      <c r="T54" s="2208"/>
      <c r="U54" s="2208"/>
      <c r="V54" s="2208"/>
      <c r="W54" s="2208"/>
      <c r="X54" s="2208"/>
      <c r="Y54" s="2208"/>
      <c r="Z54" s="2208"/>
      <c r="AA54" s="2208"/>
      <c r="AB54" s="2208"/>
      <c r="AC54" s="2208"/>
      <c r="AD54" s="2208"/>
      <c r="AE54" s="2208"/>
      <c r="AF54" s="2208"/>
      <c r="AG54" s="2209"/>
      <c r="AH54" s="2210"/>
      <c r="AI54" s="2211"/>
      <c r="AJ54" s="2211"/>
      <c r="AK54" s="2211"/>
      <c r="AL54" s="2211"/>
      <c r="AM54" s="2211"/>
      <c r="AN54" s="2211"/>
      <c r="AO54" s="2211"/>
      <c r="AP54" s="2211"/>
      <c r="AQ54" s="2211"/>
      <c r="AR54" s="2211"/>
      <c r="AS54" s="2211"/>
      <c r="AT54" s="2211"/>
      <c r="AU54" s="2211"/>
      <c r="AV54" s="2211"/>
      <c r="AW54" s="2211"/>
      <c r="AX54" s="2211"/>
      <c r="AY54" s="2212"/>
    </row>
    <row r="55" spans="1:51" ht="26.2" customHeight="1">
      <c r="A55" s="1637"/>
      <c r="B55" s="818"/>
      <c r="C55" s="819"/>
      <c r="D55" s="1654" t="s">
        <v>363</v>
      </c>
      <c r="E55" s="1655"/>
      <c r="F55" s="1655"/>
      <c r="G55" s="1656"/>
      <c r="H55" s="846" t="s">
        <v>364</v>
      </c>
      <c r="I55" s="164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5"/>
      <c r="AH55" s="2210"/>
      <c r="AI55" s="2211"/>
      <c r="AJ55" s="2211"/>
      <c r="AK55" s="2211"/>
      <c r="AL55" s="2211"/>
      <c r="AM55" s="2211"/>
      <c r="AN55" s="2211"/>
      <c r="AO55" s="2211"/>
      <c r="AP55" s="2211"/>
      <c r="AQ55" s="2211"/>
      <c r="AR55" s="2211"/>
      <c r="AS55" s="2211"/>
      <c r="AT55" s="2211"/>
      <c r="AU55" s="2211"/>
      <c r="AV55" s="2211"/>
      <c r="AW55" s="2211"/>
      <c r="AX55" s="2211"/>
      <c r="AY55" s="2212"/>
    </row>
    <row r="56" spans="1:51" ht="26.2" customHeight="1">
      <c r="A56" s="1637"/>
      <c r="B56" s="818"/>
      <c r="C56" s="819"/>
      <c r="D56" s="1657" t="s">
        <v>280</v>
      </c>
      <c r="E56" s="1658"/>
      <c r="F56" s="1658"/>
      <c r="G56" s="1659"/>
      <c r="H56" s="854" t="s">
        <v>104</v>
      </c>
      <c r="I56" s="855"/>
      <c r="J56" s="855"/>
      <c r="K56" s="855"/>
      <c r="L56" s="855"/>
      <c r="M56" s="855"/>
      <c r="N56" s="855"/>
      <c r="O56" s="855"/>
      <c r="P56" s="855"/>
      <c r="Q56" s="855"/>
      <c r="R56" s="855"/>
      <c r="S56" s="855"/>
      <c r="T56" s="855"/>
      <c r="U56" s="855"/>
      <c r="V56" s="855"/>
      <c r="W56" s="855"/>
      <c r="X56" s="855"/>
      <c r="Y56" s="855"/>
      <c r="Z56" s="855"/>
      <c r="AA56" s="855"/>
      <c r="AB56" s="855"/>
      <c r="AC56" s="855"/>
      <c r="AD56" s="855"/>
      <c r="AE56" s="855"/>
      <c r="AF56" s="855"/>
      <c r="AG56" s="856"/>
      <c r="AH56" s="2210"/>
      <c r="AI56" s="2211"/>
      <c r="AJ56" s="2211"/>
      <c r="AK56" s="2211"/>
      <c r="AL56" s="2211"/>
      <c r="AM56" s="2211"/>
      <c r="AN56" s="2211"/>
      <c r="AO56" s="2211"/>
      <c r="AP56" s="2211"/>
      <c r="AQ56" s="2211"/>
      <c r="AR56" s="2211"/>
      <c r="AS56" s="2211"/>
      <c r="AT56" s="2211"/>
      <c r="AU56" s="2211"/>
      <c r="AV56" s="2211"/>
      <c r="AW56" s="2211"/>
      <c r="AX56" s="2211"/>
      <c r="AY56" s="2212"/>
    </row>
    <row r="57" spans="1:51" ht="26.2" customHeight="1">
      <c r="A57" s="1637"/>
      <c r="B57" s="818"/>
      <c r="C57" s="819"/>
      <c r="D57" s="1660"/>
      <c r="E57" s="1661"/>
      <c r="F57" s="1661"/>
      <c r="G57" s="1662"/>
      <c r="H57" s="857" t="s">
        <v>105</v>
      </c>
      <c r="I57" s="858"/>
      <c r="J57" s="858"/>
      <c r="K57" s="858"/>
      <c r="L57" s="858"/>
      <c r="M57" s="858"/>
      <c r="N57" s="858"/>
      <c r="O57" s="858"/>
      <c r="P57" s="858"/>
      <c r="Q57" s="858"/>
      <c r="R57" s="858"/>
      <c r="S57" s="858"/>
      <c r="T57" s="858"/>
      <c r="U57" s="858"/>
      <c r="V57" s="2213"/>
      <c r="W57" s="2213"/>
      <c r="X57" s="2213"/>
      <c r="Y57" s="2213"/>
      <c r="Z57" s="2213"/>
      <c r="AA57" s="2213"/>
      <c r="AB57" s="2213"/>
      <c r="AC57" s="2213"/>
      <c r="AD57" s="2213"/>
      <c r="AE57" s="2213"/>
      <c r="AF57" s="2213"/>
      <c r="AG57" s="2214"/>
      <c r="AH57" s="2210"/>
      <c r="AI57" s="2211"/>
      <c r="AJ57" s="2211"/>
      <c r="AK57" s="2211"/>
      <c r="AL57" s="2211"/>
      <c r="AM57" s="2211"/>
      <c r="AN57" s="2211"/>
      <c r="AO57" s="2211"/>
      <c r="AP57" s="2211"/>
      <c r="AQ57" s="2211"/>
      <c r="AR57" s="2211"/>
      <c r="AS57" s="2211"/>
      <c r="AT57" s="2211"/>
      <c r="AU57" s="2211"/>
      <c r="AV57" s="2211"/>
      <c r="AW57" s="2211"/>
      <c r="AX57" s="2211"/>
      <c r="AY57" s="2212"/>
    </row>
    <row r="58" spans="1:51" ht="26.2" customHeight="1">
      <c r="A58" s="1637"/>
      <c r="B58" s="829"/>
      <c r="C58" s="830"/>
      <c r="D58" s="1646" t="s">
        <v>280</v>
      </c>
      <c r="E58" s="1647"/>
      <c r="F58" s="1647"/>
      <c r="G58" s="1648"/>
      <c r="H58" s="834" t="s">
        <v>106</v>
      </c>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50"/>
      <c r="AH58" s="2215"/>
      <c r="AI58" s="2216"/>
      <c r="AJ58" s="2216"/>
      <c r="AK58" s="2216"/>
      <c r="AL58" s="2216"/>
      <c r="AM58" s="2216"/>
      <c r="AN58" s="2216"/>
      <c r="AO58" s="2216"/>
      <c r="AP58" s="2216"/>
      <c r="AQ58" s="2216"/>
      <c r="AR58" s="2216"/>
      <c r="AS58" s="2216"/>
      <c r="AT58" s="2216"/>
      <c r="AU58" s="2216"/>
      <c r="AV58" s="2216"/>
      <c r="AW58" s="2216"/>
      <c r="AX58" s="2216"/>
      <c r="AY58" s="2217"/>
    </row>
    <row r="59" spans="1:51" ht="180" customHeight="1" thickBot="1">
      <c r="A59" s="1637"/>
      <c r="B59" s="864" t="s">
        <v>107</v>
      </c>
      <c r="C59" s="865"/>
      <c r="D59" s="2083" t="s">
        <v>745</v>
      </c>
      <c r="E59" s="2084"/>
      <c r="F59" s="2084"/>
      <c r="G59" s="2084"/>
      <c r="H59" s="2084"/>
      <c r="I59" s="2084"/>
      <c r="J59" s="2084"/>
      <c r="K59" s="2084"/>
      <c r="L59" s="2084"/>
      <c r="M59" s="2084"/>
      <c r="N59" s="2084"/>
      <c r="O59" s="2084"/>
      <c r="P59" s="2084"/>
      <c r="Q59" s="2084"/>
      <c r="R59" s="2084"/>
      <c r="S59" s="2084"/>
      <c r="T59" s="2084"/>
      <c r="U59" s="2084"/>
      <c r="V59" s="2084"/>
      <c r="W59" s="2084"/>
      <c r="X59" s="2084"/>
      <c r="Y59" s="2084"/>
      <c r="Z59" s="2084"/>
      <c r="AA59" s="2084"/>
      <c r="AB59" s="2084"/>
      <c r="AC59" s="2084"/>
      <c r="AD59" s="2084"/>
      <c r="AE59" s="2084"/>
      <c r="AF59" s="2084"/>
      <c r="AG59" s="2084"/>
      <c r="AH59" s="2084"/>
      <c r="AI59" s="2084"/>
      <c r="AJ59" s="2084"/>
      <c r="AK59" s="2084"/>
      <c r="AL59" s="2084"/>
      <c r="AM59" s="2084"/>
      <c r="AN59" s="2084"/>
      <c r="AO59" s="2084"/>
      <c r="AP59" s="2084"/>
      <c r="AQ59" s="2084"/>
      <c r="AR59" s="2084"/>
      <c r="AS59" s="2084"/>
      <c r="AT59" s="2084"/>
      <c r="AU59" s="2084"/>
      <c r="AV59" s="2084"/>
      <c r="AW59" s="2084"/>
      <c r="AX59" s="2084"/>
      <c r="AY59" s="2085"/>
    </row>
    <row r="60" spans="1:51" ht="20.95" hidden="1" customHeight="1">
      <c r="A60" s="1637"/>
      <c r="B60" s="799"/>
      <c r="C60" s="800"/>
      <c r="D60" s="780" t="s">
        <v>109</v>
      </c>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781"/>
    </row>
    <row r="61" spans="1:51" ht="97.55" hidden="1" customHeight="1">
      <c r="A61" s="1637"/>
      <c r="B61" s="799"/>
      <c r="C61" s="800"/>
      <c r="D61" s="869" t="s">
        <v>110</v>
      </c>
      <c r="E61" s="870"/>
      <c r="F61" s="870"/>
      <c r="G61" s="870"/>
      <c r="H61" s="870"/>
      <c r="I61" s="870"/>
      <c r="J61" s="870"/>
      <c r="K61" s="870"/>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1"/>
    </row>
    <row r="62" spans="1:51" ht="119.8" hidden="1" customHeight="1">
      <c r="A62" s="1637"/>
      <c r="B62" s="799"/>
      <c r="C62" s="800"/>
      <c r="D62" s="872" t="s">
        <v>111</v>
      </c>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4"/>
    </row>
    <row r="63" spans="1:51" ht="20.95" customHeight="1">
      <c r="A63" s="1637"/>
      <c r="B63" s="698" t="s">
        <v>112</v>
      </c>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781"/>
    </row>
    <row r="64" spans="1:51" ht="122.4" customHeight="1">
      <c r="A64" s="1668"/>
      <c r="B64" s="1669" t="s">
        <v>746</v>
      </c>
      <c r="C64" s="1121"/>
      <c r="D64" s="1121"/>
      <c r="E64" s="1121"/>
      <c r="F64" s="2086"/>
      <c r="G64" s="1265" t="s">
        <v>747</v>
      </c>
      <c r="H64" s="1117"/>
      <c r="I64" s="1117"/>
      <c r="J64" s="1117"/>
      <c r="K64" s="1117"/>
      <c r="L64" s="1117"/>
      <c r="M64" s="1117"/>
      <c r="N64" s="1117"/>
      <c r="O64" s="1117"/>
      <c r="P64" s="1117"/>
      <c r="Q64" s="1117"/>
      <c r="R64" s="1117"/>
      <c r="S64" s="1117"/>
      <c r="T64" s="1117"/>
      <c r="U64" s="1117"/>
      <c r="V64" s="1117"/>
      <c r="W64" s="1117"/>
      <c r="X64" s="1117"/>
      <c r="Y64" s="1117"/>
      <c r="Z64" s="1117"/>
      <c r="AA64" s="1117"/>
      <c r="AB64" s="1117"/>
      <c r="AC64" s="1117"/>
      <c r="AD64" s="1117"/>
      <c r="AE64" s="1117"/>
      <c r="AF64" s="1117"/>
      <c r="AG64" s="1117"/>
      <c r="AH64" s="1117"/>
      <c r="AI64" s="1117"/>
      <c r="AJ64" s="1117"/>
      <c r="AK64" s="1117"/>
      <c r="AL64" s="1117"/>
      <c r="AM64" s="1117"/>
      <c r="AN64" s="1117"/>
      <c r="AO64" s="1117"/>
      <c r="AP64" s="1117"/>
      <c r="AQ64" s="1117"/>
      <c r="AR64" s="1117"/>
      <c r="AS64" s="1117"/>
      <c r="AT64" s="1117"/>
      <c r="AU64" s="1117"/>
      <c r="AV64" s="1117"/>
      <c r="AW64" s="1117"/>
      <c r="AX64" s="1117"/>
      <c r="AY64" s="2087"/>
    </row>
    <row r="65" spans="1:51" ht="18.350000000000001" customHeight="1">
      <c r="A65" s="1668"/>
      <c r="B65" s="882" t="s">
        <v>115</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4"/>
    </row>
    <row r="66" spans="1:51" ht="119.15" customHeight="1" thickBot="1">
      <c r="A66" s="1668"/>
      <c r="B66" s="1670" t="s">
        <v>748</v>
      </c>
      <c r="C66" s="1671"/>
      <c r="D66" s="1671"/>
      <c r="E66" s="1671"/>
      <c r="F66" s="1672"/>
      <c r="G66" s="2218" t="s">
        <v>749</v>
      </c>
      <c r="H66" s="2084"/>
      <c r="I66" s="2084"/>
      <c r="J66" s="2084"/>
      <c r="K66" s="2084"/>
      <c r="L66" s="2084"/>
      <c r="M66" s="2084"/>
      <c r="N66" s="2084"/>
      <c r="O66" s="2084"/>
      <c r="P66" s="2084"/>
      <c r="Q66" s="2084"/>
      <c r="R66" s="2084"/>
      <c r="S66" s="2084"/>
      <c r="T66" s="2084"/>
      <c r="U66" s="2084"/>
      <c r="V66" s="2084"/>
      <c r="W66" s="2084"/>
      <c r="X66" s="2084"/>
      <c r="Y66" s="2084"/>
      <c r="Z66" s="2084"/>
      <c r="AA66" s="2084"/>
      <c r="AB66" s="2084"/>
      <c r="AC66" s="2084"/>
      <c r="AD66" s="2084"/>
      <c r="AE66" s="2084"/>
      <c r="AF66" s="2084"/>
      <c r="AG66" s="2084"/>
      <c r="AH66" s="2084"/>
      <c r="AI66" s="2084"/>
      <c r="AJ66" s="2084"/>
      <c r="AK66" s="2084"/>
      <c r="AL66" s="2084"/>
      <c r="AM66" s="2084"/>
      <c r="AN66" s="2084"/>
      <c r="AO66" s="2084"/>
      <c r="AP66" s="2084"/>
      <c r="AQ66" s="2084"/>
      <c r="AR66" s="2084"/>
      <c r="AS66" s="2084"/>
      <c r="AT66" s="2084"/>
      <c r="AU66" s="2084"/>
      <c r="AV66" s="2084"/>
      <c r="AW66" s="2084"/>
      <c r="AX66" s="2084"/>
      <c r="AY66" s="2085"/>
    </row>
    <row r="67" spans="1:51" ht="19.649999999999999" customHeight="1">
      <c r="A67" s="1668"/>
      <c r="B67" s="891" t="s">
        <v>118</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2"/>
      <c r="AV67" s="892"/>
      <c r="AW67" s="892"/>
      <c r="AX67" s="892"/>
      <c r="AY67" s="893"/>
    </row>
    <row r="68" spans="1:51" ht="182" customHeight="1" thickBot="1">
      <c r="A68" s="1668"/>
      <c r="B68" s="1676"/>
      <c r="C68" s="1677"/>
      <c r="D68" s="1677"/>
      <c r="E68" s="1677"/>
      <c r="F68" s="1677"/>
      <c r="G68" s="1677"/>
      <c r="H68" s="1677"/>
      <c r="I68" s="1677"/>
      <c r="J68" s="1677"/>
      <c r="K68" s="1677"/>
      <c r="L68" s="1677"/>
      <c r="M68" s="1677"/>
      <c r="N68" s="1677"/>
      <c r="O68" s="1677"/>
      <c r="P68" s="1677"/>
      <c r="Q68" s="1677"/>
      <c r="R68" s="1677"/>
      <c r="S68" s="1677"/>
      <c r="T68" s="1677"/>
      <c r="U68" s="1677"/>
      <c r="V68" s="1677"/>
      <c r="W68" s="1677"/>
      <c r="X68" s="1677"/>
      <c r="Y68" s="1677"/>
      <c r="Z68" s="1677"/>
      <c r="AA68" s="1677"/>
      <c r="AB68" s="1677"/>
      <c r="AC68" s="1677"/>
      <c r="AD68" s="1677"/>
      <c r="AE68" s="1677"/>
      <c r="AF68" s="1677"/>
      <c r="AG68" s="1677"/>
      <c r="AH68" s="1677"/>
      <c r="AI68" s="1677"/>
      <c r="AJ68" s="1677"/>
      <c r="AK68" s="1677"/>
      <c r="AL68" s="1677"/>
      <c r="AM68" s="1677"/>
      <c r="AN68" s="1677"/>
      <c r="AO68" s="1677"/>
      <c r="AP68" s="1677"/>
      <c r="AQ68" s="1677"/>
      <c r="AR68" s="1677"/>
      <c r="AS68" s="1677"/>
      <c r="AT68" s="1677"/>
      <c r="AU68" s="1677"/>
      <c r="AV68" s="1677"/>
      <c r="AW68" s="1677"/>
      <c r="AX68" s="1677"/>
      <c r="AY68" s="1678"/>
    </row>
    <row r="69" spans="1:51" ht="19.649999999999999" customHeight="1">
      <c r="A69" s="1668"/>
      <c r="B69" s="897" t="s">
        <v>119</v>
      </c>
      <c r="C69" s="898"/>
      <c r="D69" s="898"/>
      <c r="E69" s="898"/>
      <c r="F69" s="898"/>
      <c r="G69" s="898"/>
      <c r="H69" s="898"/>
      <c r="I69" s="898"/>
      <c r="J69" s="898"/>
      <c r="K69" s="898"/>
      <c r="L69" s="898"/>
      <c r="M69" s="898"/>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9"/>
    </row>
    <row r="70" spans="1:51" ht="20.149999999999999" customHeight="1">
      <c r="A70" s="1668"/>
      <c r="B70" s="900" t="s">
        <v>120</v>
      </c>
      <c r="C70" s="901"/>
      <c r="D70" s="901"/>
      <c r="E70" s="901"/>
      <c r="F70" s="901"/>
      <c r="G70" s="901"/>
      <c r="H70" s="901"/>
      <c r="I70" s="901"/>
      <c r="J70" s="901"/>
      <c r="K70" s="901"/>
      <c r="L70" s="902"/>
      <c r="M70" s="1278"/>
      <c r="N70" s="1279"/>
      <c r="O70" s="1279"/>
      <c r="P70" s="1279"/>
      <c r="Q70" s="1279"/>
      <c r="R70" s="1279"/>
      <c r="S70" s="1279"/>
      <c r="T70" s="1279"/>
      <c r="U70" s="1279"/>
      <c r="V70" s="1279"/>
      <c r="W70" s="1279"/>
      <c r="X70" s="1279"/>
      <c r="Y70" s="1279"/>
      <c r="Z70" s="1279"/>
      <c r="AA70" s="1680"/>
      <c r="AB70" s="901" t="s">
        <v>121</v>
      </c>
      <c r="AC70" s="901"/>
      <c r="AD70" s="901"/>
      <c r="AE70" s="901"/>
      <c r="AF70" s="901"/>
      <c r="AG70" s="901"/>
      <c r="AH70" s="901"/>
      <c r="AI70" s="901"/>
      <c r="AJ70" s="901"/>
      <c r="AK70" s="902"/>
      <c r="AL70" s="1278" t="s">
        <v>750</v>
      </c>
      <c r="AM70" s="1279"/>
      <c r="AN70" s="1279"/>
      <c r="AO70" s="1279"/>
      <c r="AP70" s="1279"/>
      <c r="AQ70" s="1279"/>
      <c r="AR70" s="1279"/>
      <c r="AS70" s="1279"/>
      <c r="AT70" s="1279"/>
      <c r="AU70" s="1279"/>
      <c r="AV70" s="1279"/>
      <c r="AW70" s="1279"/>
      <c r="AX70" s="1279"/>
      <c r="AY70" s="1280"/>
    </row>
    <row r="71" spans="1:51" ht="2.95" customHeight="1">
      <c r="A71" s="1637"/>
      <c r="B71" s="774"/>
      <c r="C71" s="774"/>
      <c r="D71" s="1681"/>
      <c r="E71" s="1681"/>
      <c r="F71" s="1681"/>
      <c r="G71" s="1681"/>
      <c r="H71" s="1681"/>
      <c r="I71" s="1681"/>
      <c r="J71" s="1681"/>
      <c r="K71" s="1681"/>
      <c r="L71" s="1681"/>
      <c r="M71" s="1681"/>
      <c r="N71" s="1681"/>
      <c r="O71" s="1681"/>
      <c r="P71" s="1681"/>
      <c r="Q71" s="1681"/>
      <c r="R71" s="1681"/>
      <c r="S71" s="1681"/>
      <c r="T71" s="1681"/>
      <c r="U71" s="1681"/>
      <c r="V71" s="1681"/>
      <c r="W71" s="1681"/>
      <c r="X71" s="1681"/>
      <c r="Y71" s="1681"/>
      <c r="Z71" s="1681"/>
      <c r="AA71" s="1681"/>
      <c r="AB71" s="1681"/>
      <c r="AC71" s="1681"/>
      <c r="AD71" s="1681"/>
      <c r="AE71" s="1681"/>
      <c r="AF71" s="1681"/>
      <c r="AG71" s="1681"/>
      <c r="AH71" s="1681"/>
      <c r="AI71" s="1681"/>
      <c r="AJ71" s="1681"/>
      <c r="AK71" s="1681"/>
      <c r="AL71" s="2219"/>
      <c r="AM71" s="2219"/>
      <c r="AN71" s="2219"/>
      <c r="AO71" s="2219"/>
      <c r="AP71" s="2219"/>
      <c r="AQ71" s="2219"/>
      <c r="AR71" s="2219"/>
      <c r="AS71" s="2219"/>
      <c r="AT71" s="2219"/>
      <c r="AU71" s="2219"/>
      <c r="AV71" s="2219"/>
      <c r="AW71" s="2219"/>
      <c r="AX71" s="2219"/>
      <c r="AY71" s="2219"/>
    </row>
    <row r="72" spans="1:51" ht="2.95" customHeight="1" thickBot="1">
      <c r="A72" s="1637"/>
      <c r="B72" s="776"/>
      <c r="C72" s="776"/>
      <c r="D72" s="1682"/>
      <c r="E72" s="1682"/>
      <c r="F72" s="1682"/>
      <c r="G72" s="1682"/>
      <c r="H72" s="1682"/>
      <c r="I72" s="1682"/>
      <c r="J72" s="1682"/>
      <c r="K72" s="1682"/>
      <c r="L72" s="1682"/>
      <c r="M72" s="1682"/>
      <c r="N72" s="1682"/>
      <c r="O72" s="1682"/>
      <c r="P72" s="1682"/>
      <c r="Q72" s="1682"/>
      <c r="R72" s="1682"/>
      <c r="S72" s="1682"/>
      <c r="T72" s="1682"/>
      <c r="U72" s="1682"/>
      <c r="V72" s="1682"/>
      <c r="W72" s="1682"/>
      <c r="X72" s="1682"/>
      <c r="Y72" s="1682"/>
      <c r="Z72" s="1682"/>
      <c r="AA72" s="1682"/>
      <c r="AB72" s="1682"/>
      <c r="AC72" s="1682"/>
      <c r="AD72" s="1682"/>
      <c r="AE72" s="1682"/>
      <c r="AF72" s="1682"/>
      <c r="AG72" s="1682"/>
      <c r="AH72" s="1682"/>
      <c r="AI72" s="1682"/>
      <c r="AJ72" s="1682"/>
      <c r="AK72" s="1682"/>
      <c r="AL72" s="1682"/>
      <c r="AM72" s="1682"/>
      <c r="AN72" s="1682"/>
      <c r="AO72" s="1682"/>
      <c r="AP72" s="1682"/>
      <c r="AQ72" s="1682"/>
      <c r="AR72" s="1682"/>
      <c r="AS72" s="1682"/>
      <c r="AT72" s="1682"/>
      <c r="AU72" s="1682"/>
      <c r="AV72" s="1682"/>
      <c r="AW72" s="1682"/>
      <c r="AX72" s="1682"/>
      <c r="AY72" s="1682"/>
    </row>
    <row r="73" spans="1:51" ht="385.55" customHeight="1">
      <c r="A73" s="1668"/>
      <c r="B73" s="907" t="s">
        <v>243</v>
      </c>
      <c r="C73" s="908"/>
      <c r="D73" s="908"/>
      <c r="E73" s="908"/>
      <c r="F73" s="908"/>
      <c r="G73" s="909"/>
      <c r="H73" s="910" t="s">
        <v>463</v>
      </c>
      <c r="I73" s="911"/>
      <c r="J73" s="911"/>
      <c r="K73" s="911"/>
      <c r="L73" s="911"/>
      <c r="M73" s="911"/>
      <c r="N73" s="911"/>
      <c r="O73" s="911"/>
      <c r="P73" s="911"/>
      <c r="Q73" s="911"/>
      <c r="R73" s="911"/>
      <c r="S73" s="911"/>
      <c r="T73" s="911"/>
      <c r="U73" s="911"/>
      <c r="V73" s="911"/>
      <c r="W73" s="911"/>
      <c r="X73" s="911"/>
      <c r="Y73" s="911"/>
      <c r="Z73" s="911"/>
      <c r="AA73" s="911"/>
      <c r="AB73" s="911"/>
      <c r="AC73" s="911"/>
      <c r="AD73" s="911"/>
      <c r="AE73" s="911"/>
      <c r="AF73" s="911"/>
      <c r="AG73" s="911"/>
      <c r="AH73" s="911"/>
      <c r="AI73" s="911"/>
      <c r="AJ73" s="911"/>
      <c r="AK73" s="911"/>
      <c r="AL73" s="911"/>
      <c r="AM73" s="911"/>
      <c r="AN73" s="911"/>
      <c r="AO73" s="911"/>
      <c r="AP73" s="911"/>
      <c r="AQ73" s="911"/>
      <c r="AR73" s="911"/>
      <c r="AS73" s="911"/>
      <c r="AT73" s="911"/>
      <c r="AU73" s="911"/>
      <c r="AV73" s="911"/>
      <c r="AW73" s="911"/>
      <c r="AX73" s="911"/>
      <c r="AY73" s="912"/>
    </row>
    <row r="74" spans="1:51" ht="348.9" customHeight="1">
      <c r="B74" s="585"/>
      <c r="C74" s="586"/>
      <c r="D74" s="586"/>
      <c r="E74" s="586"/>
      <c r="F74" s="586"/>
      <c r="G74" s="587"/>
      <c r="H74" s="913"/>
      <c r="I74" s="917"/>
      <c r="J74" s="917"/>
      <c r="K74" s="917"/>
      <c r="L74" s="917"/>
      <c r="M74" s="917"/>
      <c r="N74" s="917"/>
      <c r="O74" s="917"/>
      <c r="P74" s="917"/>
      <c r="Q74" s="917"/>
      <c r="R74" s="917"/>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8"/>
    </row>
    <row r="75" spans="1:51" ht="324" customHeight="1" thickBot="1">
      <c r="B75" s="585"/>
      <c r="C75" s="586"/>
      <c r="D75" s="586"/>
      <c r="E75" s="586"/>
      <c r="F75" s="586"/>
      <c r="G75" s="587"/>
      <c r="H75" s="913"/>
      <c r="I75" s="917"/>
      <c r="J75" s="917"/>
      <c r="K75" s="917"/>
      <c r="L75" s="917"/>
      <c r="M75" s="917"/>
      <c r="N75" s="917"/>
      <c r="O75" s="917"/>
      <c r="P75" s="917"/>
      <c r="Q75" s="917"/>
      <c r="R75" s="917"/>
      <c r="S75" s="917"/>
      <c r="T75" s="917"/>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918"/>
    </row>
    <row r="76" spans="1:51" ht="2.95" customHeight="1">
      <c r="B76" s="1347"/>
      <c r="C76" s="1347"/>
      <c r="D76" s="1347"/>
      <c r="E76" s="1347"/>
      <c r="F76" s="1347"/>
      <c r="G76" s="1347"/>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row>
    <row r="77" spans="1:51" ht="2.95" customHeight="1" thickBot="1">
      <c r="B77" s="1348"/>
      <c r="C77" s="1348"/>
      <c r="D77" s="1348"/>
      <c r="E77" s="1348"/>
      <c r="F77" s="1348"/>
      <c r="G77" s="1348"/>
      <c r="H77" s="1012"/>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ht="24.75" customHeight="1">
      <c r="B78" s="678" t="s">
        <v>260</v>
      </c>
      <c r="C78" s="679"/>
      <c r="D78" s="679"/>
      <c r="E78" s="679"/>
      <c r="F78" s="679"/>
      <c r="G78" s="680"/>
      <c r="H78" s="1349" t="s">
        <v>751</v>
      </c>
      <c r="I78" s="1350"/>
      <c r="J78" s="1350"/>
      <c r="K78" s="1350"/>
      <c r="L78" s="1350"/>
      <c r="M78" s="1350"/>
      <c r="N78" s="1350"/>
      <c r="O78" s="1350"/>
      <c r="P78" s="1350"/>
      <c r="Q78" s="1350"/>
      <c r="R78" s="1350"/>
      <c r="S78" s="1350"/>
      <c r="T78" s="1350"/>
      <c r="U78" s="1350"/>
      <c r="V78" s="1350"/>
      <c r="W78" s="1350"/>
      <c r="X78" s="1350"/>
      <c r="Y78" s="1350"/>
      <c r="Z78" s="1350"/>
      <c r="AA78" s="1350"/>
      <c r="AB78" s="1350"/>
      <c r="AC78" s="1351"/>
      <c r="AD78" s="1349" t="s">
        <v>411</v>
      </c>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2"/>
    </row>
    <row r="79" spans="1:51" ht="24.75" customHeight="1">
      <c r="B79" s="678"/>
      <c r="C79" s="679"/>
      <c r="D79" s="679"/>
      <c r="E79" s="679"/>
      <c r="F79" s="679"/>
      <c r="G79" s="680"/>
      <c r="H79" s="1022" t="s">
        <v>71</v>
      </c>
      <c r="I79" s="693"/>
      <c r="J79" s="693"/>
      <c r="K79" s="693"/>
      <c r="L79" s="693"/>
      <c r="M79" s="1023" t="s">
        <v>127</v>
      </c>
      <c r="N79" s="530"/>
      <c r="O79" s="530"/>
      <c r="P79" s="530"/>
      <c r="Q79" s="530"/>
      <c r="R79" s="530"/>
      <c r="S79" s="530"/>
      <c r="T79" s="530"/>
      <c r="U79" s="530"/>
      <c r="V79" s="530"/>
      <c r="W79" s="530"/>
      <c r="X79" s="530"/>
      <c r="Y79" s="554"/>
      <c r="Z79" s="1024" t="s">
        <v>128</v>
      </c>
      <c r="AA79" s="1025"/>
      <c r="AB79" s="1025"/>
      <c r="AC79" s="1026"/>
      <c r="AD79" s="1022" t="s">
        <v>71</v>
      </c>
      <c r="AE79" s="693"/>
      <c r="AF79" s="693"/>
      <c r="AG79" s="693"/>
      <c r="AH79" s="693"/>
      <c r="AI79" s="1023" t="s">
        <v>127</v>
      </c>
      <c r="AJ79" s="530"/>
      <c r="AK79" s="530"/>
      <c r="AL79" s="530"/>
      <c r="AM79" s="530"/>
      <c r="AN79" s="530"/>
      <c r="AO79" s="530"/>
      <c r="AP79" s="530"/>
      <c r="AQ79" s="530"/>
      <c r="AR79" s="530"/>
      <c r="AS79" s="530"/>
      <c r="AT79" s="530"/>
      <c r="AU79" s="554"/>
      <c r="AV79" s="1024" t="s">
        <v>128</v>
      </c>
      <c r="AW79" s="1025"/>
      <c r="AX79" s="1025"/>
      <c r="AY79" s="1027"/>
    </row>
    <row r="80" spans="1:51" ht="24.75" customHeight="1">
      <c r="B80" s="678"/>
      <c r="C80" s="679"/>
      <c r="D80" s="679"/>
      <c r="E80" s="679"/>
      <c r="F80" s="679"/>
      <c r="G80" s="680"/>
      <c r="H80" s="1729" t="s">
        <v>385</v>
      </c>
      <c r="I80" s="1652"/>
      <c r="J80" s="1652"/>
      <c r="K80" s="1652"/>
      <c r="L80" s="1653"/>
      <c r="M80" s="1031" t="s">
        <v>752</v>
      </c>
      <c r="N80" s="1730"/>
      <c r="O80" s="1730"/>
      <c r="P80" s="1730"/>
      <c r="Q80" s="1730"/>
      <c r="R80" s="1730"/>
      <c r="S80" s="1730"/>
      <c r="T80" s="1730"/>
      <c r="U80" s="1730"/>
      <c r="V80" s="1730"/>
      <c r="W80" s="1730"/>
      <c r="X80" s="1730"/>
      <c r="Y80" s="1731"/>
      <c r="Z80" s="1732">
        <v>3</v>
      </c>
      <c r="AA80" s="1733"/>
      <c r="AB80" s="1733"/>
      <c r="AC80" s="1734"/>
      <c r="AD80" s="1729"/>
      <c r="AE80" s="1652"/>
      <c r="AF80" s="1652"/>
      <c r="AG80" s="1652"/>
      <c r="AH80" s="1653"/>
      <c r="AI80" s="1031"/>
      <c r="AJ80" s="1730"/>
      <c r="AK80" s="1730"/>
      <c r="AL80" s="1730"/>
      <c r="AM80" s="1730"/>
      <c r="AN80" s="1730"/>
      <c r="AO80" s="1730"/>
      <c r="AP80" s="1730"/>
      <c r="AQ80" s="1730"/>
      <c r="AR80" s="1730"/>
      <c r="AS80" s="1730"/>
      <c r="AT80" s="1730"/>
      <c r="AU80" s="1731"/>
      <c r="AV80" s="1732"/>
      <c r="AW80" s="1733"/>
      <c r="AX80" s="1733"/>
      <c r="AY80" s="1735"/>
    </row>
    <row r="81" spans="2:51" ht="24.75" customHeight="1">
      <c r="B81" s="678"/>
      <c r="C81" s="679"/>
      <c r="D81" s="679"/>
      <c r="E81" s="679"/>
      <c r="F81" s="679"/>
      <c r="G81" s="680"/>
      <c r="H81" s="1736"/>
      <c r="I81" s="1655"/>
      <c r="J81" s="1655"/>
      <c r="K81" s="1655"/>
      <c r="L81" s="1656"/>
      <c r="M81" s="1039"/>
      <c r="N81" s="1737"/>
      <c r="O81" s="1737"/>
      <c r="P81" s="1737"/>
      <c r="Q81" s="1737"/>
      <c r="R81" s="1737"/>
      <c r="S81" s="1737"/>
      <c r="T81" s="1737"/>
      <c r="U81" s="1737"/>
      <c r="V81" s="1737"/>
      <c r="W81" s="1737"/>
      <c r="X81" s="1737"/>
      <c r="Y81" s="1738"/>
      <c r="Z81" s="1739"/>
      <c r="AA81" s="1740"/>
      <c r="AB81" s="1740"/>
      <c r="AC81" s="1741"/>
      <c r="AD81" s="1736"/>
      <c r="AE81" s="1655"/>
      <c r="AF81" s="1655"/>
      <c r="AG81" s="1655"/>
      <c r="AH81" s="1656"/>
      <c r="AI81" s="1039"/>
      <c r="AJ81" s="1737"/>
      <c r="AK81" s="1737"/>
      <c r="AL81" s="1737"/>
      <c r="AM81" s="1737"/>
      <c r="AN81" s="1737"/>
      <c r="AO81" s="1737"/>
      <c r="AP81" s="1737"/>
      <c r="AQ81" s="1737"/>
      <c r="AR81" s="1737"/>
      <c r="AS81" s="1737"/>
      <c r="AT81" s="1737"/>
      <c r="AU81" s="1738"/>
      <c r="AV81" s="1739"/>
      <c r="AW81" s="1740"/>
      <c r="AX81" s="1740"/>
      <c r="AY81" s="1742"/>
    </row>
    <row r="82" spans="2:51" ht="24.75" customHeight="1">
      <c r="B82" s="678"/>
      <c r="C82" s="679"/>
      <c r="D82" s="679"/>
      <c r="E82" s="679"/>
      <c r="F82" s="679"/>
      <c r="G82" s="680"/>
      <c r="H82" s="1736"/>
      <c r="I82" s="1655"/>
      <c r="J82" s="1655"/>
      <c r="K82" s="1655"/>
      <c r="L82" s="1656"/>
      <c r="M82" s="1039"/>
      <c r="N82" s="1737"/>
      <c r="O82" s="1737"/>
      <c r="P82" s="1737"/>
      <c r="Q82" s="1737"/>
      <c r="R82" s="1737"/>
      <c r="S82" s="1737"/>
      <c r="T82" s="1737"/>
      <c r="U82" s="1737"/>
      <c r="V82" s="1737"/>
      <c r="W82" s="1737"/>
      <c r="X82" s="1737"/>
      <c r="Y82" s="1738"/>
      <c r="Z82" s="1739"/>
      <c r="AA82" s="1740"/>
      <c r="AB82" s="1740"/>
      <c r="AC82" s="1741"/>
      <c r="AD82" s="1736"/>
      <c r="AE82" s="1655"/>
      <c r="AF82" s="1655"/>
      <c r="AG82" s="1655"/>
      <c r="AH82" s="1656"/>
      <c r="AI82" s="1039"/>
      <c r="AJ82" s="1737"/>
      <c r="AK82" s="1737"/>
      <c r="AL82" s="1737"/>
      <c r="AM82" s="1737"/>
      <c r="AN82" s="1737"/>
      <c r="AO82" s="1737"/>
      <c r="AP82" s="1737"/>
      <c r="AQ82" s="1737"/>
      <c r="AR82" s="1737"/>
      <c r="AS82" s="1737"/>
      <c r="AT82" s="1737"/>
      <c r="AU82" s="1738"/>
      <c r="AV82" s="1739"/>
      <c r="AW82" s="1740"/>
      <c r="AX82" s="1740"/>
      <c r="AY82" s="1742"/>
    </row>
    <row r="83" spans="2:51" ht="24.75" customHeight="1">
      <c r="B83" s="678"/>
      <c r="C83" s="679"/>
      <c r="D83" s="679"/>
      <c r="E83" s="679"/>
      <c r="F83" s="679"/>
      <c r="G83" s="680"/>
      <c r="H83" s="1736"/>
      <c r="I83" s="1655"/>
      <c r="J83" s="1655"/>
      <c r="K83" s="1655"/>
      <c r="L83" s="1656"/>
      <c r="M83" s="1039"/>
      <c r="N83" s="1737"/>
      <c r="O83" s="1737"/>
      <c r="P83" s="1737"/>
      <c r="Q83" s="1737"/>
      <c r="R83" s="1737"/>
      <c r="S83" s="1737"/>
      <c r="T83" s="1737"/>
      <c r="U83" s="1737"/>
      <c r="V83" s="1737"/>
      <c r="W83" s="1737"/>
      <c r="X83" s="1737"/>
      <c r="Y83" s="1738"/>
      <c r="Z83" s="1739"/>
      <c r="AA83" s="1740"/>
      <c r="AB83" s="1740"/>
      <c r="AC83" s="1741"/>
      <c r="AD83" s="1736"/>
      <c r="AE83" s="1655"/>
      <c r="AF83" s="1655"/>
      <c r="AG83" s="1655"/>
      <c r="AH83" s="1656"/>
      <c r="AI83" s="1039"/>
      <c r="AJ83" s="1737"/>
      <c r="AK83" s="1737"/>
      <c r="AL83" s="1737"/>
      <c r="AM83" s="1737"/>
      <c r="AN83" s="1737"/>
      <c r="AO83" s="1737"/>
      <c r="AP83" s="1737"/>
      <c r="AQ83" s="1737"/>
      <c r="AR83" s="1737"/>
      <c r="AS83" s="1737"/>
      <c r="AT83" s="1737"/>
      <c r="AU83" s="1738"/>
      <c r="AV83" s="1739"/>
      <c r="AW83" s="1740"/>
      <c r="AX83" s="1740"/>
      <c r="AY83" s="1742"/>
    </row>
    <row r="84" spans="2:51" ht="24.75" customHeight="1">
      <c r="B84" s="678"/>
      <c r="C84" s="679"/>
      <c r="D84" s="679"/>
      <c r="E84" s="679"/>
      <c r="F84" s="679"/>
      <c r="G84" s="680"/>
      <c r="H84" s="1736"/>
      <c r="I84" s="1655"/>
      <c r="J84" s="1655"/>
      <c r="K84" s="1655"/>
      <c r="L84" s="1656"/>
      <c r="M84" s="1039"/>
      <c r="N84" s="1737"/>
      <c r="O84" s="1737"/>
      <c r="P84" s="1737"/>
      <c r="Q84" s="1737"/>
      <c r="R84" s="1737"/>
      <c r="S84" s="1737"/>
      <c r="T84" s="1737"/>
      <c r="U84" s="1737"/>
      <c r="V84" s="1737"/>
      <c r="W84" s="1737"/>
      <c r="X84" s="1737"/>
      <c r="Y84" s="1738"/>
      <c r="Z84" s="1739"/>
      <c r="AA84" s="1740"/>
      <c r="AB84" s="1740"/>
      <c r="AC84" s="1740"/>
      <c r="AD84" s="1736"/>
      <c r="AE84" s="1655"/>
      <c r="AF84" s="1655"/>
      <c r="AG84" s="1655"/>
      <c r="AH84" s="1656"/>
      <c r="AI84" s="1039"/>
      <c r="AJ84" s="1737"/>
      <c r="AK84" s="1737"/>
      <c r="AL84" s="1737"/>
      <c r="AM84" s="1737"/>
      <c r="AN84" s="1737"/>
      <c r="AO84" s="1737"/>
      <c r="AP84" s="1737"/>
      <c r="AQ84" s="1737"/>
      <c r="AR84" s="1737"/>
      <c r="AS84" s="1737"/>
      <c r="AT84" s="1737"/>
      <c r="AU84" s="1738"/>
      <c r="AV84" s="1739"/>
      <c r="AW84" s="1740"/>
      <c r="AX84" s="1740"/>
      <c r="AY84" s="1742"/>
    </row>
    <row r="85" spans="2:51" ht="24.75" customHeight="1">
      <c r="B85" s="678"/>
      <c r="C85" s="679"/>
      <c r="D85" s="679"/>
      <c r="E85" s="679"/>
      <c r="F85" s="679"/>
      <c r="G85" s="680"/>
      <c r="H85" s="1736"/>
      <c r="I85" s="1655"/>
      <c r="J85" s="1655"/>
      <c r="K85" s="1655"/>
      <c r="L85" s="1656"/>
      <c r="M85" s="1039"/>
      <c r="N85" s="1737"/>
      <c r="O85" s="1737"/>
      <c r="P85" s="1737"/>
      <c r="Q85" s="1737"/>
      <c r="R85" s="1737"/>
      <c r="S85" s="1737"/>
      <c r="T85" s="1737"/>
      <c r="U85" s="1737"/>
      <c r="V85" s="1737"/>
      <c r="W85" s="1737"/>
      <c r="X85" s="1737"/>
      <c r="Y85" s="1738"/>
      <c r="Z85" s="1739"/>
      <c r="AA85" s="1740"/>
      <c r="AB85" s="1740"/>
      <c r="AC85" s="1740"/>
      <c r="AD85" s="1736"/>
      <c r="AE85" s="1655"/>
      <c r="AF85" s="1655"/>
      <c r="AG85" s="1655"/>
      <c r="AH85" s="1656"/>
      <c r="AI85" s="1039"/>
      <c r="AJ85" s="1737"/>
      <c r="AK85" s="1737"/>
      <c r="AL85" s="1737"/>
      <c r="AM85" s="1737"/>
      <c r="AN85" s="1737"/>
      <c r="AO85" s="1737"/>
      <c r="AP85" s="1737"/>
      <c r="AQ85" s="1737"/>
      <c r="AR85" s="1737"/>
      <c r="AS85" s="1737"/>
      <c r="AT85" s="1737"/>
      <c r="AU85" s="1738"/>
      <c r="AV85" s="1739"/>
      <c r="AW85" s="1740"/>
      <c r="AX85" s="1740"/>
      <c r="AY85" s="1742"/>
    </row>
    <row r="86" spans="2:51" ht="24.75" customHeight="1">
      <c r="B86" s="678"/>
      <c r="C86" s="679"/>
      <c r="D86" s="679"/>
      <c r="E86" s="679"/>
      <c r="F86" s="679"/>
      <c r="G86" s="680"/>
      <c r="H86" s="1736"/>
      <c r="I86" s="1655"/>
      <c r="J86" s="1655"/>
      <c r="K86" s="1655"/>
      <c r="L86" s="1656"/>
      <c r="M86" s="1039"/>
      <c r="N86" s="1737"/>
      <c r="O86" s="1737"/>
      <c r="P86" s="1737"/>
      <c r="Q86" s="1737"/>
      <c r="R86" s="1737"/>
      <c r="S86" s="1737"/>
      <c r="T86" s="1737"/>
      <c r="U86" s="1737"/>
      <c r="V86" s="1737"/>
      <c r="W86" s="1737"/>
      <c r="X86" s="1737"/>
      <c r="Y86" s="1738"/>
      <c r="Z86" s="1739"/>
      <c r="AA86" s="1740"/>
      <c r="AB86" s="1740"/>
      <c r="AC86" s="1740"/>
      <c r="AD86" s="1736"/>
      <c r="AE86" s="1655"/>
      <c r="AF86" s="1655"/>
      <c r="AG86" s="1655"/>
      <c r="AH86" s="1656"/>
      <c r="AI86" s="1039"/>
      <c r="AJ86" s="1737"/>
      <c r="AK86" s="1737"/>
      <c r="AL86" s="1737"/>
      <c r="AM86" s="1737"/>
      <c r="AN86" s="1737"/>
      <c r="AO86" s="1737"/>
      <c r="AP86" s="1737"/>
      <c r="AQ86" s="1737"/>
      <c r="AR86" s="1737"/>
      <c r="AS86" s="1737"/>
      <c r="AT86" s="1737"/>
      <c r="AU86" s="1738"/>
      <c r="AV86" s="1739"/>
      <c r="AW86" s="1740"/>
      <c r="AX86" s="1740"/>
      <c r="AY86" s="1742"/>
    </row>
    <row r="87" spans="2:51" ht="24.75" customHeight="1">
      <c r="B87" s="678"/>
      <c r="C87" s="679"/>
      <c r="D87" s="679"/>
      <c r="E87" s="679"/>
      <c r="F87" s="679"/>
      <c r="G87" s="680"/>
      <c r="H87" s="1743"/>
      <c r="I87" s="1647"/>
      <c r="J87" s="1647"/>
      <c r="K87" s="1647"/>
      <c r="L87" s="1648"/>
      <c r="M87" s="1047"/>
      <c r="N87" s="1744"/>
      <c r="O87" s="1744"/>
      <c r="P87" s="1744"/>
      <c r="Q87" s="1744"/>
      <c r="R87" s="1744"/>
      <c r="S87" s="1744"/>
      <c r="T87" s="1744"/>
      <c r="U87" s="1744"/>
      <c r="V87" s="1744"/>
      <c r="W87" s="1744"/>
      <c r="X87" s="1744"/>
      <c r="Y87" s="1745"/>
      <c r="Z87" s="1746"/>
      <c r="AA87" s="1747"/>
      <c r="AB87" s="1747"/>
      <c r="AC87" s="1747"/>
      <c r="AD87" s="1743"/>
      <c r="AE87" s="1647"/>
      <c r="AF87" s="1647"/>
      <c r="AG87" s="1647"/>
      <c r="AH87" s="1648"/>
      <c r="AI87" s="1047"/>
      <c r="AJ87" s="1744"/>
      <c r="AK87" s="1744"/>
      <c r="AL87" s="1744"/>
      <c r="AM87" s="1744"/>
      <c r="AN87" s="1744"/>
      <c r="AO87" s="1744"/>
      <c r="AP87" s="1744"/>
      <c r="AQ87" s="1744"/>
      <c r="AR87" s="1744"/>
      <c r="AS87" s="1744"/>
      <c r="AT87" s="1744"/>
      <c r="AU87" s="1745"/>
      <c r="AV87" s="1746"/>
      <c r="AW87" s="1747"/>
      <c r="AX87" s="1747"/>
      <c r="AY87" s="1748"/>
    </row>
    <row r="88" spans="2:51" ht="24.75" customHeight="1">
      <c r="B88" s="678"/>
      <c r="C88" s="679"/>
      <c r="D88" s="679"/>
      <c r="E88" s="679"/>
      <c r="F88" s="679"/>
      <c r="G88" s="680"/>
      <c r="H88" s="1749" t="s">
        <v>39</v>
      </c>
      <c r="I88" s="1552"/>
      <c r="J88" s="1552"/>
      <c r="K88" s="1552"/>
      <c r="L88" s="1552"/>
      <c r="M88" s="1054"/>
      <c r="N88" s="1750"/>
      <c r="O88" s="1750"/>
      <c r="P88" s="1750"/>
      <c r="Q88" s="1750"/>
      <c r="R88" s="1750"/>
      <c r="S88" s="1750"/>
      <c r="T88" s="1750"/>
      <c r="U88" s="1750"/>
      <c r="V88" s="1750"/>
      <c r="W88" s="1750"/>
      <c r="X88" s="1750"/>
      <c r="Y88" s="1751"/>
      <c r="Z88" s="1752">
        <f>SUM(Z80:AC87)</f>
        <v>3</v>
      </c>
      <c r="AA88" s="1753"/>
      <c r="AB88" s="1753"/>
      <c r="AC88" s="1754"/>
      <c r="AD88" s="1749" t="s">
        <v>39</v>
      </c>
      <c r="AE88" s="1552"/>
      <c r="AF88" s="1552"/>
      <c r="AG88" s="1552"/>
      <c r="AH88" s="1552"/>
      <c r="AI88" s="1054"/>
      <c r="AJ88" s="1750"/>
      <c r="AK88" s="1750"/>
      <c r="AL88" s="1750"/>
      <c r="AM88" s="1750"/>
      <c r="AN88" s="1750"/>
      <c r="AO88" s="1750"/>
      <c r="AP88" s="1750"/>
      <c r="AQ88" s="1750"/>
      <c r="AR88" s="1750"/>
      <c r="AS88" s="1750"/>
      <c r="AT88" s="1750"/>
      <c r="AU88" s="1751"/>
      <c r="AV88" s="1752">
        <f>SUM(AV80:AY87)</f>
        <v>0</v>
      </c>
      <c r="AW88" s="1753"/>
      <c r="AX88" s="1753"/>
      <c r="AY88" s="1755"/>
    </row>
    <row r="89" spans="2:51" ht="25.2" customHeight="1">
      <c r="B89" s="678"/>
      <c r="C89" s="679"/>
      <c r="D89" s="679"/>
      <c r="E89" s="679"/>
      <c r="F89" s="679"/>
      <c r="G89" s="680"/>
      <c r="H89" s="1059" t="s">
        <v>753</v>
      </c>
      <c r="I89" s="1060"/>
      <c r="J89" s="1060"/>
      <c r="K89" s="1060"/>
      <c r="L89" s="1060"/>
      <c r="M89" s="1060"/>
      <c r="N89" s="1060"/>
      <c r="O89" s="1060"/>
      <c r="P89" s="1060"/>
      <c r="Q89" s="1060"/>
      <c r="R89" s="1060"/>
      <c r="S89" s="1060"/>
      <c r="T89" s="1060"/>
      <c r="U89" s="1060"/>
      <c r="V89" s="1060"/>
      <c r="W89" s="1060"/>
      <c r="X89" s="1060"/>
      <c r="Y89" s="1060"/>
      <c r="Z89" s="1060"/>
      <c r="AA89" s="1060"/>
      <c r="AB89" s="1060"/>
      <c r="AC89" s="1061"/>
      <c r="AD89" s="1059" t="s">
        <v>136</v>
      </c>
      <c r="AE89" s="1060"/>
      <c r="AF89" s="1060"/>
      <c r="AG89" s="1060"/>
      <c r="AH89" s="1060"/>
      <c r="AI89" s="1060"/>
      <c r="AJ89" s="1060"/>
      <c r="AK89" s="1060"/>
      <c r="AL89" s="1060"/>
      <c r="AM89" s="1060"/>
      <c r="AN89" s="1060"/>
      <c r="AO89" s="1060"/>
      <c r="AP89" s="1060"/>
      <c r="AQ89" s="1060"/>
      <c r="AR89" s="1060"/>
      <c r="AS89" s="1060"/>
      <c r="AT89" s="1060"/>
      <c r="AU89" s="1060"/>
      <c r="AV89" s="1060"/>
      <c r="AW89" s="1060"/>
      <c r="AX89" s="1060"/>
      <c r="AY89" s="1062"/>
    </row>
    <row r="90" spans="2:51" ht="25.55" customHeight="1">
      <c r="B90" s="678"/>
      <c r="C90" s="679"/>
      <c r="D90" s="679"/>
      <c r="E90" s="679"/>
      <c r="F90" s="679"/>
      <c r="G90" s="680"/>
      <c r="H90" s="1022" t="s">
        <v>71</v>
      </c>
      <c r="I90" s="693"/>
      <c r="J90" s="693"/>
      <c r="K90" s="693"/>
      <c r="L90" s="693"/>
      <c r="M90" s="1023" t="s">
        <v>127</v>
      </c>
      <c r="N90" s="530"/>
      <c r="O90" s="530"/>
      <c r="P90" s="530"/>
      <c r="Q90" s="530"/>
      <c r="R90" s="530"/>
      <c r="S90" s="530"/>
      <c r="T90" s="530"/>
      <c r="U90" s="530"/>
      <c r="V90" s="530"/>
      <c r="W90" s="530"/>
      <c r="X90" s="530"/>
      <c r="Y90" s="554"/>
      <c r="Z90" s="1024" t="s">
        <v>128</v>
      </c>
      <c r="AA90" s="1025"/>
      <c r="AB90" s="1025"/>
      <c r="AC90" s="1026"/>
      <c r="AD90" s="1022" t="s">
        <v>71</v>
      </c>
      <c r="AE90" s="693"/>
      <c r="AF90" s="693"/>
      <c r="AG90" s="693"/>
      <c r="AH90" s="693"/>
      <c r="AI90" s="1023" t="s">
        <v>127</v>
      </c>
      <c r="AJ90" s="530"/>
      <c r="AK90" s="530"/>
      <c r="AL90" s="530"/>
      <c r="AM90" s="530"/>
      <c r="AN90" s="530"/>
      <c r="AO90" s="530"/>
      <c r="AP90" s="530"/>
      <c r="AQ90" s="530"/>
      <c r="AR90" s="530"/>
      <c r="AS90" s="530"/>
      <c r="AT90" s="530"/>
      <c r="AU90" s="554"/>
      <c r="AV90" s="1024" t="s">
        <v>128</v>
      </c>
      <c r="AW90" s="1025"/>
      <c r="AX90" s="1025"/>
      <c r="AY90" s="1027"/>
    </row>
    <row r="91" spans="2:51" ht="24.75" customHeight="1">
      <c r="B91" s="678"/>
      <c r="C91" s="679"/>
      <c r="D91" s="679"/>
      <c r="E91" s="679"/>
      <c r="F91" s="679"/>
      <c r="G91" s="680"/>
      <c r="H91" s="1729" t="s">
        <v>385</v>
      </c>
      <c r="I91" s="1652"/>
      <c r="J91" s="1652"/>
      <c r="K91" s="1652"/>
      <c r="L91" s="1653"/>
      <c r="M91" s="1031" t="s">
        <v>754</v>
      </c>
      <c r="N91" s="1730"/>
      <c r="O91" s="1730"/>
      <c r="P91" s="1730"/>
      <c r="Q91" s="1730"/>
      <c r="R91" s="1730"/>
      <c r="S91" s="1730"/>
      <c r="T91" s="1730"/>
      <c r="U91" s="1730"/>
      <c r="V91" s="1730"/>
      <c r="W91" s="1730"/>
      <c r="X91" s="1730"/>
      <c r="Y91" s="1731"/>
      <c r="Z91" s="1732">
        <v>3</v>
      </c>
      <c r="AA91" s="1733"/>
      <c r="AB91" s="1733"/>
      <c r="AC91" s="1734"/>
      <c r="AD91" s="1729"/>
      <c r="AE91" s="1652"/>
      <c r="AF91" s="1652"/>
      <c r="AG91" s="1652"/>
      <c r="AH91" s="1653"/>
      <c r="AI91" s="1031"/>
      <c r="AJ91" s="1730"/>
      <c r="AK91" s="1730"/>
      <c r="AL91" s="1730"/>
      <c r="AM91" s="1730"/>
      <c r="AN91" s="1730"/>
      <c r="AO91" s="1730"/>
      <c r="AP91" s="1730"/>
      <c r="AQ91" s="1730"/>
      <c r="AR91" s="1730"/>
      <c r="AS91" s="1730"/>
      <c r="AT91" s="1730"/>
      <c r="AU91" s="1731"/>
      <c r="AV91" s="1732"/>
      <c r="AW91" s="1733"/>
      <c r="AX91" s="1733"/>
      <c r="AY91" s="1735"/>
    </row>
    <row r="92" spans="2:51" ht="24.75" customHeight="1">
      <c r="B92" s="678"/>
      <c r="C92" s="679"/>
      <c r="D92" s="679"/>
      <c r="E92" s="679"/>
      <c r="F92" s="679"/>
      <c r="G92" s="680"/>
      <c r="H92" s="1736"/>
      <c r="I92" s="1655"/>
      <c r="J92" s="1655"/>
      <c r="K92" s="1655"/>
      <c r="L92" s="1656"/>
      <c r="M92" s="1039"/>
      <c r="N92" s="1737"/>
      <c r="O92" s="1737"/>
      <c r="P92" s="1737"/>
      <c r="Q92" s="1737"/>
      <c r="R92" s="1737"/>
      <c r="S92" s="1737"/>
      <c r="T92" s="1737"/>
      <c r="U92" s="1737"/>
      <c r="V92" s="1737"/>
      <c r="W92" s="1737"/>
      <c r="X92" s="1737"/>
      <c r="Y92" s="1738"/>
      <c r="Z92" s="1739"/>
      <c r="AA92" s="1740"/>
      <c r="AB92" s="1740"/>
      <c r="AC92" s="1741"/>
      <c r="AD92" s="1736"/>
      <c r="AE92" s="1655"/>
      <c r="AF92" s="1655"/>
      <c r="AG92" s="1655"/>
      <c r="AH92" s="1656"/>
      <c r="AI92" s="1039"/>
      <c r="AJ92" s="1737"/>
      <c r="AK92" s="1737"/>
      <c r="AL92" s="1737"/>
      <c r="AM92" s="1737"/>
      <c r="AN92" s="1737"/>
      <c r="AO92" s="1737"/>
      <c r="AP92" s="1737"/>
      <c r="AQ92" s="1737"/>
      <c r="AR92" s="1737"/>
      <c r="AS92" s="1737"/>
      <c r="AT92" s="1737"/>
      <c r="AU92" s="1738"/>
      <c r="AV92" s="1739"/>
      <c r="AW92" s="1740"/>
      <c r="AX92" s="1740"/>
      <c r="AY92" s="1742"/>
    </row>
    <row r="93" spans="2:51" ht="24.75" customHeight="1">
      <c r="B93" s="678"/>
      <c r="C93" s="679"/>
      <c r="D93" s="679"/>
      <c r="E93" s="679"/>
      <c r="F93" s="679"/>
      <c r="G93" s="680"/>
      <c r="H93" s="1736"/>
      <c r="I93" s="1655"/>
      <c r="J93" s="1655"/>
      <c r="K93" s="1655"/>
      <c r="L93" s="1656"/>
      <c r="M93" s="1039"/>
      <c r="N93" s="1737"/>
      <c r="O93" s="1737"/>
      <c r="P93" s="1737"/>
      <c r="Q93" s="1737"/>
      <c r="R93" s="1737"/>
      <c r="S93" s="1737"/>
      <c r="T93" s="1737"/>
      <c r="U93" s="1737"/>
      <c r="V93" s="1737"/>
      <c r="W93" s="1737"/>
      <c r="X93" s="1737"/>
      <c r="Y93" s="1738"/>
      <c r="Z93" s="1739"/>
      <c r="AA93" s="1740"/>
      <c r="AB93" s="1740"/>
      <c r="AC93" s="1741"/>
      <c r="AD93" s="1736"/>
      <c r="AE93" s="1655"/>
      <c r="AF93" s="1655"/>
      <c r="AG93" s="1655"/>
      <c r="AH93" s="1656"/>
      <c r="AI93" s="1039"/>
      <c r="AJ93" s="1737"/>
      <c r="AK93" s="1737"/>
      <c r="AL93" s="1737"/>
      <c r="AM93" s="1737"/>
      <c r="AN93" s="1737"/>
      <c r="AO93" s="1737"/>
      <c r="AP93" s="1737"/>
      <c r="AQ93" s="1737"/>
      <c r="AR93" s="1737"/>
      <c r="AS93" s="1737"/>
      <c r="AT93" s="1737"/>
      <c r="AU93" s="1738"/>
      <c r="AV93" s="1739"/>
      <c r="AW93" s="1740"/>
      <c r="AX93" s="1740"/>
      <c r="AY93" s="1742"/>
    </row>
    <row r="94" spans="2:51" ht="24.75" customHeight="1">
      <c r="B94" s="678"/>
      <c r="C94" s="679"/>
      <c r="D94" s="679"/>
      <c r="E94" s="679"/>
      <c r="F94" s="679"/>
      <c r="G94" s="680"/>
      <c r="H94" s="1736"/>
      <c r="I94" s="1655"/>
      <c r="J94" s="1655"/>
      <c r="K94" s="1655"/>
      <c r="L94" s="1656"/>
      <c r="M94" s="1039"/>
      <c r="N94" s="1737"/>
      <c r="O94" s="1737"/>
      <c r="P94" s="1737"/>
      <c r="Q94" s="1737"/>
      <c r="R94" s="1737"/>
      <c r="S94" s="1737"/>
      <c r="T94" s="1737"/>
      <c r="U94" s="1737"/>
      <c r="V94" s="1737"/>
      <c r="W94" s="1737"/>
      <c r="X94" s="1737"/>
      <c r="Y94" s="1738"/>
      <c r="Z94" s="1739"/>
      <c r="AA94" s="1740"/>
      <c r="AB94" s="1740"/>
      <c r="AC94" s="1741"/>
      <c r="AD94" s="1736"/>
      <c r="AE94" s="1655"/>
      <c r="AF94" s="1655"/>
      <c r="AG94" s="1655"/>
      <c r="AH94" s="1656"/>
      <c r="AI94" s="1039"/>
      <c r="AJ94" s="1737"/>
      <c r="AK94" s="1737"/>
      <c r="AL94" s="1737"/>
      <c r="AM94" s="1737"/>
      <c r="AN94" s="1737"/>
      <c r="AO94" s="1737"/>
      <c r="AP94" s="1737"/>
      <c r="AQ94" s="1737"/>
      <c r="AR94" s="1737"/>
      <c r="AS94" s="1737"/>
      <c r="AT94" s="1737"/>
      <c r="AU94" s="1738"/>
      <c r="AV94" s="1739"/>
      <c r="AW94" s="1740"/>
      <c r="AX94" s="1740"/>
      <c r="AY94" s="1742"/>
    </row>
    <row r="95" spans="2:51" ht="24.75" customHeight="1">
      <c r="B95" s="678"/>
      <c r="C95" s="679"/>
      <c r="D95" s="679"/>
      <c r="E95" s="679"/>
      <c r="F95" s="679"/>
      <c r="G95" s="680"/>
      <c r="H95" s="1736"/>
      <c r="I95" s="1655"/>
      <c r="J95" s="1655"/>
      <c r="K95" s="1655"/>
      <c r="L95" s="1656"/>
      <c r="M95" s="1039"/>
      <c r="N95" s="1737"/>
      <c r="O95" s="1737"/>
      <c r="P95" s="1737"/>
      <c r="Q95" s="1737"/>
      <c r="R95" s="1737"/>
      <c r="S95" s="1737"/>
      <c r="T95" s="1737"/>
      <c r="U95" s="1737"/>
      <c r="V95" s="1737"/>
      <c r="W95" s="1737"/>
      <c r="X95" s="1737"/>
      <c r="Y95" s="1738"/>
      <c r="Z95" s="1739"/>
      <c r="AA95" s="1740"/>
      <c r="AB95" s="1740"/>
      <c r="AC95" s="1740"/>
      <c r="AD95" s="1736"/>
      <c r="AE95" s="1655"/>
      <c r="AF95" s="1655"/>
      <c r="AG95" s="1655"/>
      <c r="AH95" s="1656"/>
      <c r="AI95" s="1039"/>
      <c r="AJ95" s="1737"/>
      <c r="AK95" s="1737"/>
      <c r="AL95" s="1737"/>
      <c r="AM95" s="1737"/>
      <c r="AN95" s="1737"/>
      <c r="AO95" s="1737"/>
      <c r="AP95" s="1737"/>
      <c r="AQ95" s="1737"/>
      <c r="AR95" s="1737"/>
      <c r="AS95" s="1737"/>
      <c r="AT95" s="1737"/>
      <c r="AU95" s="1738"/>
      <c r="AV95" s="1739"/>
      <c r="AW95" s="1740"/>
      <c r="AX95" s="1740"/>
      <c r="AY95" s="1742"/>
    </row>
    <row r="96" spans="2:51" ht="24.75" customHeight="1">
      <c r="B96" s="678"/>
      <c r="C96" s="679"/>
      <c r="D96" s="679"/>
      <c r="E96" s="679"/>
      <c r="F96" s="679"/>
      <c r="G96" s="680"/>
      <c r="H96" s="1736"/>
      <c r="I96" s="1655"/>
      <c r="J96" s="1655"/>
      <c r="K96" s="1655"/>
      <c r="L96" s="1656"/>
      <c r="M96" s="1039"/>
      <c r="N96" s="1737"/>
      <c r="O96" s="1737"/>
      <c r="P96" s="1737"/>
      <c r="Q96" s="1737"/>
      <c r="R96" s="1737"/>
      <c r="S96" s="1737"/>
      <c r="T96" s="1737"/>
      <c r="U96" s="1737"/>
      <c r="V96" s="1737"/>
      <c r="W96" s="1737"/>
      <c r="X96" s="1737"/>
      <c r="Y96" s="1738"/>
      <c r="Z96" s="1739"/>
      <c r="AA96" s="1740"/>
      <c r="AB96" s="1740"/>
      <c r="AC96" s="1740"/>
      <c r="AD96" s="1736"/>
      <c r="AE96" s="1655"/>
      <c r="AF96" s="1655"/>
      <c r="AG96" s="1655"/>
      <c r="AH96" s="1656"/>
      <c r="AI96" s="1039"/>
      <c r="AJ96" s="1737"/>
      <c r="AK96" s="1737"/>
      <c r="AL96" s="1737"/>
      <c r="AM96" s="1737"/>
      <c r="AN96" s="1737"/>
      <c r="AO96" s="1737"/>
      <c r="AP96" s="1737"/>
      <c r="AQ96" s="1737"/>
      <c r="AR96" s="1737"/>
      <c r="AS96" s="1737"/>
      <c r="AT96" s="1737"/>
      <c r="AU96" s="1738"/>
      <c r="AV96" s="1739"/>
      <c r="AW96" s="1740"/>
      <c r="AX96" s="1740"/>
      <c r="AY96" s="1742"/>
    </row>
    <row r="97" spans="2:51" ht="24.75" customHeight="1">
      <c r="B97" s="678"/>
      <c r="C97" s="679"/>
      <c r="D97" s="679"/>
      <c r="E97" s="679"/>
      <c r="F97" s="679"/>
      <c r="G97" s="680"/>
      <c r="H97" s="1736"/>
      <c r="I97" s="1655"/>
      <c r="J97" s="1655"/>
      <c r="K97" s="1655"/>
      <c r="L97" s="1656"/>
      <c r="M97" s="1039"/>
      <c r="N97" s="1737"/>
      <c r="O97" s="1737"/>
      <c r="P97" s="1737"/>
      <c r="Q97" s="1737"/>
      <c r="R97" s="1737"/>
      <c r="S97" s="1737"/>
      <c r="T97" s="1737"/>
      <c r="U97" s="1737"/>
      <c r="V97" s="1737"/>
      <c r="W97" s="1737"/>
      <c r="X97" s="1737"/>
      <c r="Y97" s="1738"/>
      <c r="Z97" s="1739"/>
      <c r="AA97" s="1740"/>
      <c r="AB97" s="1740"/>
      <c r="AC97" s="1740"/>
      <c r="AD97" s="1736"/>
      <c r="AE97" s="1655"/>
      <c r="AF97" s="1655"/>
      <c r="AG97" s="1655"/>
      <c r="AH97" s="1656"/>
      <c r="AI97" s="1039"/>
      <c r="AJ97" s="1737"/>
      <c r="AK97" s="1737"/>
      <c r="AL97" s="1737"/>
      <c r="AM97" s="1737"/>
      <c r="AN97" s="1737"/>
      <c r="AO97" s="1737"/>
      <c r="AP97" s="1737"/>
      <c r="AQ97" s="1737"/>
      <c r="AR97" s="1737"/>
      <c r="AS97" s="1737"/>
      <c r="AT97" s="1737"/>
      <c r="AU97" s="1738"/>
      <c r="AV97" s="1739"/>
      <c r="AW97" s="1740"/>
      <c r="AX97" s="1740"/>
      <c r="AY97" s="1742"/>
    </row>
    <row r="98" spans="2:51" ht="24.75" customHeight="1">
      <c r="B98" s="678"/>
      <c r="C98" s="679"/>
      <c r="D98" s="679"/>
      <c r="E98" s="679"/>
      <c r="F98" s="679"/>
      <c r="G98" s="680"/>
      <c r="H98" s="1743"/>
      <c r="I98" s="1647"/>
      <c r="J98" s="1647"/>
      <c r="K98" s="1647"/>
      <c r="L98" s="1648"/>
      <c r="M98" s="1047"/>
      <c r="N98" s="1744"/>
      <c r="O98" s="1744"/>
      <c r="P98" s="1744"/>
      <c r="Q98" s="1744"/>
      <c r="R98" s="1744"/>
      <c r="S98" s="1744"/>
      <c r="T98" s="1744"/>
      <c r="U98" s="1744"/>
      <c r="V98" s="1744"/>
      <c r="W98" s="1744"/>
      <c r="X98" s="1744"/>
      <c r="Y98" s="1745"/>
      <c r="Z98" s="1746"/>
      <c r="AA98" s="1747"/>
      <c r="AB98" s="1747"/>
      <c r="AC98" s="1747"/>
      <c r="AD98" s="1743"/>
      <c r="AE98" s="1647"/>
      <c r="AF98" s="1647"/>
      <c r="AG98" s="1647"/>
      <c r="AH98" s="1648"/>
      <c r="AI98" s="1047"/>
      <c r="AJ98" s="1744"/>
      <c r="AK98" s="1744"/>
      <c r="AL98" s="1744"/>
      <c r="AM98" s="1744"/>
      <c r="AN98" s="1744"/>
      <c r="AO98" s="1744"/>
      <c r="AP98" s="1744"/>
      <c r="AQ98" s="1744"/>
      <c r="AR98" s="1744"/>
      <c r="AS98" s="1744"/>
      <c r="AT98" s="1744"/>
      <c r="AU98" s="1745"/>
      <c r="AV98" s="1746"/>
      <c r="AW98" s="1747"/>
      <c r="AX98" s="1747"/>
      <c r="AY98" s="1748"/>
    </row>
    <row r="99" spans="2:51" ht="24.75" customHeight="1">
      <c r="B99" s="678"/>
      <c r="C99" s="679"/>
      <c r="D99" s="679"/>
      <c r="E99" s="679"/>
      <c r="F99" s="679"/>
      <c r="G99" s="680"/>
      <c r="H99" s="1749" t="s">
        <v>39</v>
      </c>
      <c r="I99" s="1552"/>
      <c r="J99" s="1552"/>
      <c r="K99" s="1552"/>
      <c r="L99" s="1552"/>
      <c r="M99" s="1054"/>
      <c r="N99" s="1750"/>
      <c r="O99" s="1750"/>
      <c r="P99" s="1750"/>
      <c r="Q99" s="1750"/>
      <c r="R99" s="1750"/>
      <c r="S99" s="1750"/>
      <c r="T99" s="1750"/>
      <c r="U99" s="1750"/>
      <c r="V99" s="1750"/>
      <c r="W99" s="1750"/>
      <c r="X99" s="1750"/>
      <c r="Y99" s="1751"/>
      <c r="Z99" s="1752">
        <f>SUM(Z91:AC98)</f>
        <v>3</v>
      </c>
      <c r="AA99" s="1753"/>
      <c r="AB99" s="1753"/>
      <c r="AC99" s="1754"/>
      <c r="AD99" s="1749" t="s">
        <v>39</v>
      </c>
      <c r="AE99" s="1552"/>
      <c r="AF99" s="1552"/>
      <c r="AG99" s="1552"/>
      <c r="AH99" s="1552"/>
      <c r="AI99" s="1054"/>
      <c r="AJ99" s="1750"/>
      <c r="AK99" s="1750"/>
      <c r="AL99" s="1750"/>
      <c r="AM99" s="1750"/>
      <c r="AN99" s="1750"/>
      <c r="AO99" s="1750"/>
      <c r="AP99" s="1750"/>
      <c r="AQ99" s="1750"/>
      <c r="AR99" s="1750"/>
      <c r="AS99" s="1750"/>
      <c r="AT99" s="1750"/>
      <c r="AU99" s="1751"/>
      <c r="AV99" s="1752">
        <f>SUM(AV91:AY98)</f>
        <v>0</v>
      </c>
      <c r="AW99" s="1753"/>
      <c r="AX99" s="1753"/>
      <c r="AY99" s="1755"/>
    </row>
    <row r="100" spans="2:51" ht="24.75" customHeight="1">
      <c r="B100" s="678"/>
      <c r="C100" s="679"/>
      <c r="D100" s="679"/>
      <c r="E100" s="679"/>
      <c r="F100" s="679"/>
      <c r="G100" s="680"/>
      <c r="H100" s="1059" t="s">
        <v>755</v>
      </c>
      <c r="I100" s="1060"/>
      <c r="J100" s="1060"/>
      <c r="K100" s="1060"/>
      <c r="L100" s="1060"/>
      <c r="M100" s="1060"/>
      <c r="N100" s="1060"/>
      <c r="O100" s="1060"/>
      <c r="P100" s="1060"/>
      <c r="Q100" s="1060"/>
      <c r="R100" s="1060"/>
      <c r="S100" s="1060"/>
      <c r="T100" s="1060"/>
      <c r="U100" s="1060"/>
      <c r="V100" s="1060"/>
      <c r="W100" s="1060"/>
      <c r="X100" s="1060"/>
      <c r="Y100" s="1060"/>
      <c r="Z100" s="1060"/>
      <c r="AA100" s="1060"/>
      <c r="AB100" s="1060"/>
      <c r="AC100" s="1061"/>
      <c r="AD100" s="1059" t="s">
        <v>140</v>
      </c>
      <c r="AE100" s="1060"/>
      <c r="AF100" s="1060"/>
      <c r="AG100" s="1060"/>
      <c r="AH100" s="1060"/>
      <c r="AI100" s="1060"/>
      <c r="AJ100" s="1060"/>
      <c r="AK100" s="1060"/>
      <c r="AL100" s="1060"/>
      <c r="AM100" s="1060"/>
      <c r="AN100" s="1060"/>
      <c r="AO100" s="1060"/>
      <c r="AP100" s="1060"/>
      <c r="AQ100" s="1060"/>
      <c r="AR100" s="1060"/>
      <c r="AS100" s="1060"/>
      <c r="AT100" s="1060"/>
      <c r="AU100" s="1060"/>
      <c r="AV100" s="1060"/>
      <c r="AW100" s="1060"/>
      <c r="AX100" s="1060"/>
      <c r="AY100" s="1062"/>
    </row>
    <row r="101" spans="2:51" ht="24.75" customHeight="1">
      <c r="B101" s="678"/>
      <c r="C101" s="679"/>
      <c r="D101" s="679"/>
      <c r="E101" s="679"/>
      <c r="F101" s="679"/>
      <c r="G101" s="680"/>
      <c r="H101" s="1022" t="s">
        <v>71</v>
      </c>
      <c r="I101" s="693"/>
      <c r="J101" s="693"/>
      <c r="K101" s="693"/>
      <c r="L101" s="693"/>
      <c r="M101" s="1023" t="s">
        <v>127</v>
      </c>
      <c r="N101" s="530"/>
      <c r="O101" s="530"/>
      <c r="P101" s="530"/>
      <c r="Q101" s="530"/>
      <c r="R101" s="530"/>
      <c r="S101" s="530"/>
      <c r="T101" s="530"/>
      <c r="U101" s="530"/>
      <c r="V101" s="530"/>
      <c r="W101" s="530"/>
      <c r="X101" s="530"/>
      <c r="Y101" s="554"/>
      <c r="Z101" s="1024" t="s">
        <v>128</v>
      </c>
      <c r="AA101" s="1025"/>
      <c r="AB101" s="1025"/>
      <c r="AC101" s="1026"/>
      <c r="AD101" s="1022" t="s">
        <v>71</v>
      </c>
      <c r="AE101" s="693"/>
      <c r="AF101" s="693"/>
      <c r="AG101" s="693"/>
      <c r="AH101" s="693"/>
      <c r="AI101" s="1023" t="s">
        <v>127</v>
      </c>
      <c r="AJ101" s="530"/>
      <c r="AK101" s="530"/>
      <c r="AL101" s="530"/>
      <c r="AM101" s="530"/>
      <c r="AN101" s="530"/>
      <c r="AO101" s="530"/>
      <c r="AP101" s="530"/>
      <c r="AQ101" s="530"/>
      <c r="AR101" s="530"/>
      <c r="AS101" s="530"/>
      <c r="AT101" s="530"/>
      <c r="AU101" s="554"/>
      <c r="AV101" s="1024" t="s">
        <v>128</v>
      </c>
      <c r="AW101" s="1025"/>
      <c r="AX101" s="1025"/>
      <c r="AY101" s="1027"/>
    </row>
    <row r="102" spans="2:51" ht="24.75" customHeight="1">
      <c r="B102" s="678"/>
      <c r="C102" s="679"/>
      <c r="D102" s="679"/>
      <c r="E102" s="679"/>
      <c r="F102" s="679"/>
      <c r="G102" s="680"/>
      <c r="H102" s="1729" t="s">
        <v>551</v>
      </c>
      <c r="I102" s="1652"/>
      <c r="J102" s="1652"/>
      <c r="K102" s="1652"/>
      <c r="L102" s="1653"/>
      <c r="M102" s="2220" t="s">
        <v>756</v>
      </c>
      <c r="N102" s="2221"/>
      <c r="O102" s="2221"/>
      <c r="P102" s="2221"/>
      <c r="Q102" s="2221"/>
      <c r="R102" s="2221"/>
      <c r="S102" s="2221"/>
      <c r="T102" s="2221"/>
      <c r="U102" s="2221"/>
      <c r="V102" s="2221"/>
      <c r="W102" s="2221"/>
      <c r="X102" s="2221"/>
      <c r="Y102" s="2222"/>
      <c r="Z102" s="1732">
        <v>5735</v>
      </c>
      <c r="AA102" s="1733"/>
      <c r="AB102" s="1733"/>
      <c r="AC102" s="1734"/>
      <c r="AD102" s="1729"/>
      <c r="AE102" s="1652"/>
      <c r="AF102" s="1652"/>
      <c r="AG102" s="1652"/>
      <c r="AH102" s="1653"/>
      <c r="AI102" s="1031"/>
      <c r="AJ102" s="1730"/>
      <c r="AK102" s="1730"/>
      <c r="AL102" s="1730"/>
      <c r="AM102" s="1730"/>
      <c r="AN102" s="1730"/>
      <c r="AO102" s="1730"/>
      <c r="AP102" s="1730"/>
      <c r="AQ102" s="1730"/>
      <c r="AR102" s="1730"/>
      <c r="AS102" s="1730"/>
      <c r="AT102" s="1730"/>
      <c r="AU102" s="1731"/>
      <c r="AV102" s="1732"/>
      <c r="AW102" s="1733"/>
      <c r="AX102" s="1733"/>
      <c r="AY102" s="1735"/>
    </row>
    <row r="103" spans="2:51" ht="24.75" customHeight="1">
      <c r="B103" s="678"/>
      <c r="C103" s="679"/>
      <c r="D103" s="679"/>
      <c r="E103" s="679"/>
      <c r="F103" s="679"/>
      <c r="G103" s="680"/>
      <c r="H103" s="1736"/>
      <c r="I103" s="1655"/>
      <c r="J103" s="1655"/>
      <c r="K103" s="1655"/>
      <c r="L103" s="1656"/>
      <c r="M103" s="1039"/>
      <c r="N103" s="1737"/>
      <c r="O103" s="1737"/>
      <c r="P103" s="1737"/>
      <c r="Q103" s="1737"/>
      <c r="R103" s="1737"/>
      <c r="S103" s="1737"/>
      <c r="T103" s="1737"/>
      <c r="U103" s="1737"/>
      <c r="V103" s="1737"/>
      <c r="W103" s="1737"/>
      <c r="X103" s="1737"/>
      <c r="Y103" s="1738"/>
      <c r="Z103" s="1739"/>
      <c r="AA103" s="1740"/>
      <c r="AB103" s="1740"/>
      <c r="AC103" s="1741"/>
      <c r="AD103" s="1736"/>
      <c r="AE103" s="1655"/>
      <c r="AF103" s="1655"/>
      <c r="AG103" s="1655"/>
      <c r="AH103" s="1656"/>
      <c r="AI103" s="1039"/>
      <c r="AJ103" s="1737"/>
      <c r="AK103" s="1737"/>
      <c r="AL103" s="1737"/>
      <c r="AM103" s="1737"/>
      <c r="AN103" s="1737"/>
      <c r="AO103" s="1737"/>
      <c r="AP103" s="1737"/>
      <c r="AQ103" s="1737"/>
      <c r="AR103" s="1737"/>
      <c r="AS103" s="1737"/>
      <c r="AT103" s="1737"/>
      <c r="AU103" s="1738"/>
      <c r="AV103" s="1739"/>
      <c r="AW103" s="1740"/>
      <c r="AX103" s="1740"/>
      <c r="AY103" s="1742"/>
    </row>
    <row r="104" spans="2:51" ht="24.75" customHeight="1">
      <c r="B104" s="678"/>
      <c r="C104" s="679"/>
      <c r="D104" s="679"/>
      <c r="E104" s="679"/>
      <c r="F104" s="679"/>
      <c r="G104" s="680"/>
      <c r="H104" s="1736"/>
      <c r="I104" s="1655"/>
      <c r="J104" s="1655"/>
      <c r="K104" s="1655"/>
      <c r="L104" s="1656"/>
      <c r="M104" s="1039"/>
      <c r="N104" s="1737"/>
      <c r="O104" s="1737"/>
      <c r="P104" s="1737"/>
      <c r="Q104" s="1737"/>
      <c r="R104" s="1737"/>
      <c r="S104" s="1737"/>
      <c r="T104" s="1737"/>
      <c r="U104" s="1737"/>
      <c r="V104" s="1737"/>
      <c r="W104" s="1737"/>
      <c r="X104" s="1737"/>
      <c r="Y104" s="1738"/>
      <c r="Z104" s="1739"/>
      <c r="AA104" s="1740"/>
      <c r="AB104" s="1740"/>
      <c r="AC104" s="1741"/>
      <c r="AD104" s="1736"/>
      <c r="AE104" s="1655"/>
      <c r="AF104" s="1655"/>
      <c r="AG104" s="1655"/>
      <c r="AH104" s="1656"/>
      <c r="AI104" s="1039"/>
      <c r="AJ104" s="1737"/>
      <c r="AK104" s="1737"/>
      <c r="AL104" s="1737"/>
      <c r="AM104" s="1737"/>
      <c r="AN104" s="1737"/>
      <c r="AO104" s="1737"/>
      <c r="AP104" s="1737"/>
      <c r="AQ104" s="1737"/>
      <c r="AR104" s="1737"/>
      <c r="AS104" s="1737"/>
      <c r="AT104" s="1737"/>
      <c r="AU104" s="1738"/>
      <c r="AV104" s="1739"/>
      <c r="AW104" s="1740"/>
      <c r="AX104" s="1740"/>
      <c r="AY104" s="1742"/>
    </row>
    <row r="105" spans="2:51" ht="24.75" customHeight="1">
      <c r="B105" s="678"/>
      <c r="C105" s="679"/>
      <c r="D105" s="679"/>
      <c r="E105" s="679"/>
      <c r="F105" s="679"/>
      <c r="G105" s="680"/>
      <c r="H105" s="1736"/>
      <c r="I105" s="1655"/>
      <c r="J105" s="1655"/>
      <c r="K105" s="1655"/>
      <c r="L105" s="1656"/>
      <c r="M105" s="1039"/>
      <c r="N105" s="1737"/>
      <c r="O105" s="1737"/>
      <c r="P105" s="1737"/>
      <c r="Q105" s="1737"/>
      <c r="R105" s="1737"/>
      <c r="S105" s="1737"/>
      <c r="T105" s="1737"/>
      <c r="U105" s="1737"/>
      <c r="V105" s="1737"/>
      <c r="W105" s="1737"/>
      <c r="X105" s="1737"/>
      <c r="Y105" s="1738"/>
      <c r="Z105" s="1739"/>
      <c r="AA105" s="1740"/>
      <c r="AB105" s="1740"/>
      <c r="AC105" s="1741"/>
      <c r="AD105" s="1736"/>
      <c r="AE105" s="1655"/>
      <c r="AF105" s="1655"/>
      <c r="AG105" s="1655"/>
      <c r="AH105" s="1656"/>
      <c r="AI105" s="1039"/>
      <c r="AJ105" s="1737"/>
      <c r="AK105" s="1737"/>
      <c r="AL105" s="1737"/>
      <c r="AM105" s="1737"/>
      <c r="AN105" s="1737"/>
      <c r="AO105" s="1737"/>
      <c r="AP105" s="1737"/>
      <c r="AQ105" s="1737"/>
      <c r="AR105" s="1737"/>
      <c r="AS105" s="1737"/>
      <c r="AT105" s="1737"/>
      <c r="AU105" s="1738"/>
      <c r="AV105" s="1739"/>
      <c r="AW105" s="1740"/>
      <c r="AX105" s="1740"/>
      <c r="AY105" s="1742"/>
    </row>
    <row r="106" spans="2:51" ht="24.75" customHeight="1">
      <c r="B106" s="678"/>
      <c r="C106" s="679"/>
      <c r="D106" s="679"/>
      <c r="E106" s="679"/>
      <c r="F106" s="679"/>
      <c r="G106" s="680"/>
      <c r="H106" s="1736"/>
      <c r="I106" s="1655"/>
      <c r="J106" s="1655"/>
      <c r="K106" s="1655"/>
      <c r="L106" s="1656"/>
      <c r="M106" s="1039"/>
      <c r="N106" s="1737"/>
      <c r="O106" s="1737"/>
      <c r="P106" s="1737"/>
      <c r="Q106" s="1737"/>
      <c r="R106" s="1737"/>
      <c r="S106" s="1737"/>
      <c r="T106" s="1737"/>
      <c r="U106" s="1737"/>
      <c r="V106" s="1737"/>
      <c r="W106" s="1737"/>
      <c r="X106" s="1737"/>
      <c r="Y106" s="1738"/>
      <c r="Z106" s="1739"/>
      <c r="AA106" s="1740"/>
      <c r="AB106" s="1740"/>
      <c r="AC106" s="1740"/>
      <c r="AD106" s="1736"/>
      <c r="AE106" s="1655"/>
      <c r="AF106" s="1655"/>
      <c r="AG106" s="1655"/>
      <c r="AH106" s="1656"/>
      <c r="AI106" s="1039"/>
      <c r="AJ106" s="1737"/>
      <c r="AK106" s="1737"/>
      <c r="AL106" s="1737"/>
      <c r="AM106" s="1737"/>
      <c r="AN106" s="1737"/>
      <c r="AO106" s="1737"/>
      <c r="AP106" s="1737"/>
      <c r="AQ106" s="1737"/>
      <c r="AR106" s="1737"/>
      <c r="AS106" s="1737"/>
      <c r="AT106" s="1737"/>
      <c r="AU106" s="1738"/>
      <c r="AV106" s="1739"/>
      <c r="AW106" s="1740"/>
      <c r="AX106" s="1740"/>
      <c r="AY106" s="1742"/>
    </row>
    <row r="107" spans="2:51" ht="24.75" customHeight="1">
      <c r="B107" s="678"/>
      <c r="C107" s="679"/>
      <c r="D107" s="679"/>
      <c r="E107" s="679"/>
      <c r="F107" s="679"/>
      <c r="G107" s="680"/>
      <c r="H107" s="1736"/>
      <c r="I107" s="1655"/>
      <c r="J107" s="1655"/>
      <c r="K107" s="1655"/>
      <c r="L107" s="1656"/>
      <c r="M107" s="1039"/>
      <c r="N107" s="1737"/>
      <c r="O107" s="1737"/>
      <c r="P107" s="1737"/>
      <c r="Q107" s="1737"/>
      <c r="R107" s="1737"/>
      <c r="S107" s="1737"/>
      <c r="T107" s="1737"/>
      <c r="U107" s="1737"/>
      <c r="V107" s="1737"/>
      <c r="W107" s="1737"/>
      <c r="X107" s="1737"/>
      <c r="Y107" s="1738"/>
      <c r="Z107" s="1739"/>
      <c r="AA107" s="1740"/>
      <c r="AB107" s="1740"/>
      <c r="AC107" s="1740"/>
      <c r="AD107" s="1736"/>
      <c r="AE107" s="1655"/>
      <c r="AF107" s="1655"/>
      <c r="AG107" s="1655"/>
      <c r="AH107" s="1656"/>
      <c r="AI107" s="1039"/>
      <c r="AJ107" s="1737"/>
      <c r="AK107" s="1737"/>
      <c r="AL107" s="1737"/>
      <c r="AM107" s="1737"/>
      <c r="AN107" s="1737"/>
      <c r="AO107" s="1737"/>
      <c r="AP107" s="1737"/>
      <c r="AQ107" s="1737"/>
      <c r="AR107" s="1737"/>
      <c r="AS107" s="1737"/>
      <c r="AT107" s="1737"/>
      <c r="AU107" s="1738"/>
      <c r="AV107" s="1739"/>
      <c r="AW107" s="1740"/>
      <c r="AX107" s="1740"/>
      <c r="AY107" s="1742"/>
    </row>
    <row r="108" spans="2:51" ht="24.75" customHeight="1">
      <c r="B108" s="678"/>
      <c r="C108" s="679"/>
      <c r="D108" s="679"/>
      <c r="E108" s="679"/>
      <c r="F108" s="679"/>
      <c r="G108" s="680"/>
      <c r="H108" s="1736"/>
      <c r="I108" s="1655"/>
      <c r="J108" s="1655"/>
      <c r="K108" s="1655"/>
      <c r="L108" s="1656"/>
      <c r="M108" s="1039"/>
      <c r="N108" s="1737"/>
      <c r="O108" s="1737"/>
      <c r="P108" s="1737"/>
      <c r="Q108" s="1737"/>
      <c r="R108" s="1737"/>
      <c r="S108" s="1737"/>
      <c r="T108" s="1737"/>
      <c r="U108" s="1737"/>
      <c r="V108" s="1737"/>
      <c r="W108" s="1737"/>
      <c r="X108" s="1737"/>
      <c r="Y108" s="1738"/>
      <c r="Z108" s="1739"/>
      <c r="AA108" s="1740"/>
      <c r="AB108" s="1740"/>
      <c r="AC108" s="1740"/>
      <c r="AD108" s="1736"/>
      <c r="AE108" s="1655"/>
      <c r="AF108" s="1655"/>
      <c r="AG108" s="1655"/>
      <c r="AH108" s="1656"/>
      <c r="AI108" s="1039"/>
      <c r="AJ108" s="1737"/>
      <c r="AK108" s="1737"/>
      <c r="AL108" s="1737"/>
      <c r="AM108" s="1737"/>
      <c r="AN108" s="1737"/>
      <c r="AO108" s="1737"/>
      <c r="AP108" s="1737"/>
      <c r="AQ108" s="1737"/>
      <c r="AR108" s="1737"/>
      <c r="AS108" s="1737"/>
      <c r="AT108" s="1737"/>
      <c r="AU108" s="1738"/>
      <c r="AV108" s="1739"/>
      <c r="AW108" s="1740"/>
      <c r="AX108" s="1740"/>
      <c r="AY108" s="1742"/>
    </row>
    <row r="109" spans="2:51" ht="24.75" customHeight="1">
      <c r="B109" s="678"/>
      <c r="C109" s="679"/>
      <c r="D109" s="679"/>
      <c r="E109" s="679"/>
      <c r="F109" s="679"/>
      <c r="G109" s="680"/>
      <c r="H109" s="1743"/>
      <c r="I109" s="1647"/>
      <c r="J109" s="1647"/>
      <c r="K109" s="1647"/>
      <c r="L109" s="1648"/>
      <c r="M109" s="1047"/>
      <c r="N109" s="1744"/>
      <c r="O109" s="1744"/>
      <c r="P109" s="1744"/>
      <c r="Q109" s="1744"/>
      <c r="R109" s="1744"/>
      <c r="S109" s="1744"/>
      <c r="T109" s="1744"/>
      <c r="U109" s="1744"/>
      <c r="V109" s="1744"/>
      <c r="W109" s="1744"/>
      <c r="X109" s="1744"/>
      <c r="Y109" s="1745"/>
      <c r="Z109" s="1746"/>
      <c r="AA109" s="1747"/>
      <c r="AB109" s="1747"/>
      <c r="AC109" s="1747"/>
      <c r="AD109" s="1743"/>
      <c r="AE109" s="1647"/>
      <c r="AF109" s="1647"/>
      <c r="AG109" s="1647"/>
      <c r="AH109" s="1648"/>
      <c r="AI109" s="1047"/>
      <c r="AJ109" s="1744"/>
      <c r="AK109" s="1744"/>
      <c r="AL109" s="1744"/>
      <c r="AM109" s="1744"/>
      <c r="AN109" s="1744"/>
      <c r="AO109" s="1744"/>
      <c r="AP109" s="1744"/>
      <c r="AQ109" s="1744"/>
      <c r="AR109" s="1744"/>
      <c r="AS109" s="1744"/>
      <c r="AT109" s="1744"/>
      <c r="AU109" s="1745"/>
      <c r="AV109" s="1746"/>
      <c r="AW109" s="1747"/>
      <c r="AX109" s="1747"/>
      <c r="AY109" s="1748"/>
    </row>
    <row r="110" spans="2:51" ht="24.75" customHeight="1">
      <c r="B110" s="678"/>
      <c r="C110" s="679"/>
      <c r="D110" s="679"/>
      <c r="E110" s="679"/>
      <c r="F110" s="679"/>
      <c r="G110" s="680"/>
      <c r="H110" s="1749" t="s">
        <v>39</v>
      </c>
      <c r="I110" s="1552"/>
      <c r="J110" s="1552"/>
      <c r="K110" s="1552"/>
      <c r="L110" s="1552"/>
      <c r="M110" s="1054"/>
      <c r="N110" s="1750"/>
      <c r="O110" s="1750"/>
      <c r="P110" s="1750"/>
      <c r="Q110" s="1750"/>
      <c r="R110" s="1750"/>
      <c r="S110" s="1750"/>
      <c r="T110" s="1750"/>
      <c r="U110" s="1750"/>
      <c r="V110" s="1750"/>
      <c r="W110" s="1750"/>
      <c r="X110" s="1750"/>
      <c r="Y110" s="1751"/>
      <c r="Z110" s="1752">
        <f>SUM(Z102:AC109)</f>
        <v>5735</v>
      </c>
      <c r="AA110" s="1753"/>
      <c r="AB110" s="1753"/>
      <c r="AC110" s="1754"/>
      <c r="AD110" s="1749" t="s">
        <v>39</v>
      </c>
      <c r="AE110" s="1552"/>
      <c r="AF110" s="1552"/>
      <c r="AG110" s="1552"/>
      <c r="AH110" s="1552"/>
      <c r="AI110" s="1054"/>
      <c r="AJ110" s="1750"/>
      <c r="AK110" s="1750"/>
      <c r="AL110" s="1750"/>
      <c r="AM110" s="1750"/>
      <c r="AN110" s="1750"/>
      <c r="AO110" s="1750"/>
      <c r="AP110" s="1750"/>
      <c r="AQ110" s="1750"/>
      <c r="AR110" s="1750"/>
      <c r="AS110" s="1750"/>
      <c r="AT110" s="1750"/>
      <c r="AU110" s="1751"/>
      <c r="AV110" s="1752">
        <f>SUM(AV102:AY109)</f>
        <v>0</v>
      </c>
      <c r="AW110" s="1753"/>
      <c r="AX110" s="1753"/>
      <c r="AY110" s="1755"/>
    </row>
    <row r="111" spans="2:51" ht="24.75" customHeight="1">
      <c r="B111" s="678"/>
      <c r="C111" s="679"/>
      <c r="D111" s="679"/>
      <c r="E111" s="679"/>
      <c r="F111" s="679"/>
      <c r="G111" s="680"/>
      <c r="H111" s="2223" t="s">
        <v>757</v>
      </c>
      <c r="I111" s="1060"/>
      <c r="J111" s="1060"/>
      <c r="K111" s="1060"/>
      <c r="L111" s="1060"/>
      <c r="M111" s="1060"/>
      <c r="N111" s="1060"/>
      <c r="O111" s="1060"/>
      <c r="P111" s="1060"/>
      <c r="Q111" s="1060"/>
      <c r="R111" s="1060"/>
      <c r="S111" s="1060"/>
      <c r="T111" s="1060"/>
      <c r="U111" s="1060"/>
      <c r="V111" s="1060"/>
      <c r="W111" s="1060"/>
      <c r="X111" s="1060"/>
      <c r="Y111" s="1060"/>
      <c r="Z111" s="1060"/>
      <c r="AA111" s="1060"/>
      <c r="AB111" s="1060"/>
      <c r="AC111" s="1061"/>
      <c r="AD111" s="1059" t="s">
        <v>142</v>
      </c>
      <c r="AE111" s="1060"/>
      <c r="AF111" s="1060"/>
      <c r="AG111" s="1060"/>
      <c r="AH111" s="1060"/>
      <c r="AI111" s="1060"/>
      <c r="AJ111" s="1060"/>
      <c r="AK111" s="1060"/>
      <c r="AL111" s="1060"/>
      <c r="AM111" s="1060"/>
      <c r="AN111" s="1060"/>
      <c r="AO111" s="1060"/>
      <c r="AP111" s="1060"/>
      <c r="AQ111" s="1060"/>
      <c r="AR111" s="1060"/>
      <c r="AS111" s="1060"/>
      <c r="AT111" s="1060"/>
      <c r="AU111" s="1060"/>
      <c r="AV111" s="1060"/>
      <c r="AW111" s="1060"/>
      <c r="AX111" s="1060"/>
      <c r="AY111" s="1062"/>
    </row>
    <row r="112" spans="2:51" ht="24.75" customHeight="1">
      <c r="B112" s="678"/>
      <c r="C112" s="679"/>
      <c r="D112" s="679"/>
      <c r="E112" s="679"/>
      <c r="F112" s="679"/>
      <c r="G112" s="680"/>
      <c r="H112" s="1022" t="s">
        <v>71</v>
      </c>
      <c r="I112" s="693"/>
      <c r="J112" s="693"/>
      <c r="K112" s="693"/>
      <c r="L112" s="693"/>
      <c r="M112" s="1023" t="s">
        <v>127</v>
      </c>
      <c r="N112" s="530"/>
      <c r="O112" s="530"/>
      <c r="P112" s="530"/>
      <c r="Q112" s="530"/>
      <c r="R112" s="530"/>
      <c r="S112" s="530"/>
      <c r="T112" s="530"/>
      <c r="U112" s="530"/>
      <c r="V112" s="530"/>
      <c r="W112" s="530"/>
      <c r="X112" s="530"/>
      <c r="Y112" s="554"/>
      <c r="Z112" s="1024" t="s">
        <v>128</v>
      </c>
      <c r="AA112" s="1025"/>
      <c r="AB112" s="1025"/>
      <c r="AC112" s="1026"/>
      <c r="AD112" s="1022" t="s">
        <v>71</v>
      </c>
      <c r="AE112" s="693"/>
      <c r="AF112" s="693"/>
      <c r="AG112" s="693"/>
      <c r="AH112" s="693"/>
      <c r="AI112" s="1023" t="s">
        <v>127</v>
      </c>
      <c r="AJ112" s="530"/>
      <c r="AK112" s="530"/>
      <c r="AL112" s="530"/>
      <c r="AM112" s="530"/>
      <c r="AN112" s="530"/>
      <c r="AO112" s="530"/>
      <c r="AP112" s="530"/>
      <c r="AQ112" s="530"/>
      <c r="AR112" s="530"/>
      <c r="AS112" s="530"/>
      <c r="AT112" s="530"/>
      <c r="AU112" s="554"/>
      <c r="AV112" s="1024" t="s">
        <v>128</v>
      </c>
      <c r="AW112" s="1025"/>
      <c r="AX112" s="1025"/>
      <c r="AY112" s="1027"/>
    </row>
    <row r="113" spans="2:51" ht="24.75" customHeight="1">
      <c r="B113" s="678"/>
      <c r="C113" s="679"/>
      <c r="D113" s="679"/>
      <c r="E113" s="679"/>
      <c r="F113" s="679"/>
      <c r="G113" s="680"/>
      <c r="H113" s="1729" t="s">
        <v>551</v>
      </c>
      <c r="I113" s="1652"/>
      <c r="J113" s="1652"/>
      <c r="K113" s="1652"/>
      <c r="L113" s="1653"/>
      <c r="M113" s="1031" t="s">
        <v>758</v>
      </c>
      <c r="N113" s="1730"/>
      <c r="O113" s="1730"/>
      <c r="P113" s="1730"/>
      <c r="Q113" s="1730"/>
      <c r="R113" s="1730"/>
      <c r="S113" s="1730"/>
      <c r="T113" s="1730"/>
      <c r="U113" s="1730"/>
      <c r="V113" s="1730"/>
      <c r="W113" s="1730"/>
      <c r="X113" s="1730"/>
      <c r="Y113" s="1731"/>
      <c r="Z113" s="1732">
        <v>84</v>
      </c>
      <c r="AA113" s="1733"/>
      <c r="AB113" s="1733"/>
      <c r="AC113" s="1734"/>
      <c r="AD113" s="1729"/>
      <c r="AE113" s="1652"/>
      <c r="AF113" s="1652"/>
      <c r="AG113" s="1652"/>
      <c r="AH113" s="1653"/>
      <c r="AI113" s="1031"/>
      <c r="AJ113" s="1730"/>
      <c r="AK113" s="1730"/>
      <c r="AL113" s="1730"/>
      <c r="AM113" s="1730"/>
      <c r="AN113" s="1730"/>
      <c r="AO113" s="1730"/>
      <c r="AP113" s="1730"/>
      <c r="AQ113" s="1730"/>
      <c r="AR113" s="1730"/>
      <c r="AS113" s="1730"/>
      <c r="AT113" s="1730"/>
      <c r="AU113" s="1731"/>
      <c r="AV113" s="1732"/>
      <c r="AW113" s="1733"/>
      <c r="AX113" s="1733"/>
      <c r="AY113" s="1735"/>
    </row>
    <row r="114" spans="2:51" ht="24.75" customHeight="1">
      <c r="B114" s="678"/>
      <c r="C114" s="679"/>
      <c r="D114" s="679"/>
      <c r="E114" s="679"/>
      <c r="F114" s="679"/>
      <c r="G114" s="680"/>
      <c r="H114" s="1736"/>
      <c r="I114" s="1655"/>
      <c r="J114" s="1655"/>
      <c r="K114" s="1655"/>
      <c r="L114" s="1656"/>
      <c r="M114" s="1039"/>
      <c r="N114" s="1737"/>
      <c r="O114" s="1737"/>
      <c r="P114" s="1737"/>
      <c r="Q114" s="1737"/>
      <c r="R114" s="1737"/>
      <c r="S114" s="1737"/>
      <c r="T114" s="1737"/>
      <c r="U114" s="1737"/>
      <c r="V114" s="1737"/>
      <c r="W114" s="1737"/>
      <c r="X114" s="1737"/>
      <c r="Y114" s="1738"/>
      <c r="Z114" s="1739"/>
      <c r="AA114" s="1740"/>
      <c r="AB114" s="1740"/>
      <c r="AC114" s="1741"/>
      <c r="AD114" s="1736"/>
      <c r="AE114" s="1655"/>
      <c r="AF114" s="1655"/>
      <c r="AG114" s="1655"/>
      <c r="AH114" s="1656"/>
      <c r="AI114" s="1039"/>
      <c r="AJ114" s="1737"/>
      <c r="AK114" s="1737"/>
      <c r="AL114" s="1737"/>
      <c r="AM114" s="1737"/>
      <c r="AN114" s="1737"/>
      <c r="AO114" s="1737"/>
      <c r="AP114" s="1737"/>
      <c r="AQ114" s="1737"/>
      <c r="AR114" s="1737"/>
      <c r="AS114" s="1737"/>
      <c r="AT114" s="1737"/>
      <c r="AU114" s="1738"/>
      <c r="AV114" s="1739"/>
      <c r="AW114" s="1740"/>
      <c r="AX114" s="1740"/>
      <c r="AY114" s="1742"/>
    </row>
    <row r="115" spans="2:51" ht="24.75" customHeight="1">
      <c r="B115" s="678"/>
      <c r="C115" s="679"/>
      <c r="D115" s="679"/>
      <c r="E115" s="679"/>
      <c r="F115" s="679"/>
      <c r="G115" s="680"/>
      <c r="H115" s="1736"/>
      <c r="I115" s="1655"/>
      <c r="J115" s="1655"/>
      <c r="K115" s="1655"/>
      <c r="L115" s="1656"/>
      <c r="M115" s="1039"/>
      <c r="N115" s="1737"/>
      <c r="O115" s="1737"/>
      <c r="P115" s="1737"/>
      <c r="Q115" s="1737"/>
      <c r="R115" s="1737"/>
      <c r="S115" s="1737"/>
      <c r="T115" s="1737"/>
      <c r="U115" s="1737"/>
      <c r="V115" s="1737"/>
      <c r="W115" s="1737"/>
      <c r="X115" s="1737"/>
      <c r="Y115" s="1738"/>
      <c r="Z115" s="1739"/>
      <c r="AA115" s="1740"/>
      <c r="AB115" s="1740"/>
      <c r="AC115" s="1741"/>
      <c r="AD115" s="1736"/>
      <c r="AE115" s="1655"/>
      <c r="AF115" s="1655"/>
      <c r="AG115" s="1655"/>
      <c r="AH115" s="1656"/>
      <c r="AI115" s="1039"/>
      <c r="AJ115" s="1737"/>
      <c r="AK115" s="1737"/>
      <c r="AL115" s="1737"/>
      <c r="AM115" s="1737"/>
      <c r="AN115" s="1737"/>
      <c r="AO115" s="1737"/>
      <c r="AP115" s="1737"/>
      <c r="AQ115" s="1737"/>
      <c r="AR115" s="1737"/>
      <c r="AS115" s="1737"/>
      <c r="AT115" s="1737"/>
      <c r="AU115" s="1738"/>
      <c r="AV115" s="1739"/>
      <c r="AW115" s="1740"/>
      <c r="AX115" s="1740"/>
      <c r="AY115" s="1742"/>
    </row>
    <row r="116" spans="2:51" ht="24.75" customHeight="1">
      <c r="B116" s="678"/>
      <c r="C116" s="679"/>
      <c r="D116" s="679"/>
      <c r="E116" s="679"/>
      <c r="F116" s="679"/>
      <c r="G116" s="680"/>
      <c r="H116" s="1736"/>
      <c r="I116" s="1655"/>
      <c r="J116" s="1655"/>
      <c r="K116" s="1655"/>
      <c r="L116" s="1656"/>
      <c r="M116" s="1039"/>
      <c r="N116" s="1737"/>
      <c r="O116" s="1737"/>
      <c r="P116" s="1737"/>
      <c r="Q116" s="1737"/>
      <c r="R116" s="1737"/>
      <c r="S116" s="1737"/>
      <c r="T116" s="1737"/>
      <c r="U116" s="1737"/>
      <c r="V116" s="1737"/>
      <c r="W116" s="1737"/>
      <c r="X116" s="1737"/>
      <c r="Y116" s="1738"/>
      <c r="Z116" s="1739"/>
      <c r="AA116" s="1740"/>
      <c r="AB116" s="1740"/>
      <c r="AC116" s="1741"/>
      <c r="AD116" s="1736"/>
      <c r="AE116" s="1655"/>
      <c r="AF116" s="1655"/>
      <c r="AG116" s="1655"/>
      <c r="AH116" s="1656"/>
      <c r="AI116" s="1039"/>
      <c r="AJ116" s="1737"/>
      <c r="AK116" s="1737"/>
      <c r="AL116" s="1737"/>
      <c r="AM116" s="1737"/>
      <c r="AN116" s="1737"/>
      <c r="AO116" s="1737"/>
      <c r="AP116" s="1737"/>
      <c r="AQ116" s="1737"/>
      <c r="AR116" s="1737"/>
      <c r="AS116" s="1737"/>
      <c r="AT116" s="1737"/>
      <c r="AU116" s="1738"/>
      <c r="AV116" s="1739"/>
      <c r="AW116" s="1740"/>
      <c r="AX116" s="1740"/>
      <c r="AY116" s="1742"/>
    </row>
    <row r="117" spans="2:51" ht="24.75" customHeight="1">
      <c r="B117" s="678"/>
      <c r="C117" s="679"/>
      <c r="D117" s="679"/>
      <c r="E117" s="679"/>
      <c r="F117" s="679"/>
      <c r="G117" s="680"/>
      <c r="H117" s="1736"/>
      <c r="I117" s="1655"/>
      <c r="J117" s="1655"/>
      <c r="K117" s="1655"/>
      <c r="L117" s="1656"/>
      <c r="M117" s="1039"/>
      <c r="N117" s="1737"/>
      <c r="O117" s="1737"/>
      <c r="P117" s="1737"/>
      <c r="Q117" s="1737"/>
      <c r="R117" s="1737"/>
      <c r="S117" s="1737"/>
      <c r="T117" s="1737"/>
      <c r="U117" s="1737"/>
      <c r="V117" s="1737"/>
      <c r="W117" s="1737"/>
      <c r="X117" s="1737"/>
      <c r="Y117" s="1738"/>
      <c r="Z117" s="1739"/>
      <c r="AA117" s="1740"/>
      <c r="AB117" s="1740"/>
      <c r="AC117" s="1740"/>
      <c r="AD117" s="1736"/>
      <c r="AE117" s="1655"/>
      <c r="AF117" s="1655"/>
      <c r="AG117" s="1655"/>
      <c r="AH117" s="1656"/>
      <c r="AI117" s="1039"/>
      <c r="AJ117" s="1737"/>
      <c r="AK117" s="1737"/>
      <c r="AL117" s="1737"/>
      <c r="AM117" s="1737"/>
      <c r="AN117" s="1737"/>
      <c r="AO117" s="1737"/>
      <c r="AP117" s="1737"/>
      <c r="AQ117" s="1737"/>
      <c r="AR117" s="1737"/>
      <c r="AS117" s="1737"/>
      <c r="AT117" s="1737"/>
      <c r="AU117" s="1738"/>
      <c r="AV117" s="1739"/>
      <c r="AW117" s="1740"/>
      <c r="AX117" s="1740"/>
      <c r="AY117" s="1742"/>
    </row>
    <row r="118" spans="2:51" ht="24.75" customHeight="1">
      <c r="B118" s="678"/>
      <c r="C118" s="679"/>
      <c r="D118" s="679"/>
      <c r="E118" s="679"/>
      <c r="F118" s="679"/>
      <c r="G118" s="680"/>
      <c r="H118" s="1736"/>
      <c r="I118" s="1655"/>
      <c r="J118" s="1655"/>
      <c r="K118" s="1655"/>
      <c r="L118" s="1656"/>
      <c r="M118" s="1039"/>
      <c r="N118" s="1737"/>
      <c r="O118" s="1737"/>
      <c r="P118" s="1737"/>
      <c r="Q118" s="1737"/>
      <c r="R118" s="1737"/>
      <c r="S118" s="1737"/>
      <c r="T118" s="1737"/>
      <c r="U118" s="1737"/>
      <c r="V118" s="1737"/>
      <c r="W118" s="1737"/>
      <c r="X118" s="1737"/>
      <c r="Y118" s="1738"/>
      <c r="Z118" s="1739"/>
      <c r="AA118" s="1740"/>
      <c r="AB118" s="1740"/>
      <c r="AC118" s="1740"/>
      <c r="AD118" s="1736"/>
      <c r="AE118" s="1655"/>
      <c r="AF118" s="1655"/>
      <c r="AG118" s="1655"/>
      <c r="AH118" s="1656"/>
      <c r="AI118" s="1039"/>
      <c r="AJ118" s="1737"/>
      <c r="AK118" s="1737"/>
      <c r="AL118" s="1737"/>
      <c r="AM118" s="1737"/>
      <c r="AN118" s="1737"/>
      <c r="AO118" s="1737"/>
      <c r="AP118" s="1737"/>
      <c r="AQ118" s="1737"/>
      <c r="AR118" s="1737"/>
      <c r="AS118" s="1737"/>
      <c r="AT118" s="1737"/>
      <c r="AU118" s="1738"/>
      <c r="AV118" s="1739"/>
      <c r="AW118" s="1740"/>
      <c r="AX118" s="1740"/>
      <c r="AY118" s="1742"/>
    </row>
    <row r="119" spans="2:51" ht="24.75" customHeight="1">
      <c r="B119" s="678"/>
      <c r="C119" s="679"/>
      <c r="D119" s="679"/>
      <c r="E119" s="679"/>
      <c r="F119" s="679"/>
      <c r="G119" s="680"/>
      <c r="H119" s="1736"/>
      <c r="I119" s="1655"/>
      <c r="J119" s="1655"/>
      <c r="K119" s="1655"/>
      <c r="L119" s="1656"/>
      <c r="M119" s="1039"/>
      <c r="N119" s="1737"/>
      <c r="O119" s="1737"/>
      <c r="P119" s="1737"/>
      <c r="Q119" s="1737"/>
      <c r="R119" s="1737"/>
      <c r="S119" s="1737"/>
      <c r="T119" s="1737"/>
      <c r="U119" s="1737"/>
      <c r="V119" s="1737"/>
      <c r="W119" s="1737"/>
      <c r="X119" s="1737"/>
      <c r="Y119" s="1738"/>
      <c r="Z119" s="1739"/>
      <c r="AA119" s="1740"/>
      <c r="AB119" s="1740"/>
      <c r="AC119" s="1740"/>
      <c r="AD119" s="1736"/>
      <c r="AE119" s="1655"/>
      <c r="AF119" s="1655"/>
      <c r="AG119" s="1655"/>
      <c r="AH119" s="1656"/>
      <c r="AI119" s="1039"/>
      <c r="AJ119" s="1737"/>
      <c r="AK119" s="1737"/>
      <c r="AL119" s="1737"/>
      <c r="AM119" s="1737"/>
      <c r="AN119" s="1737"/>
      <c r="AO119" s="1737"/>
      <c r="AP119" s="1737"/>
      <c r="AQ119" s="1737"/>
      <c r="AR119" s="1737"/>
      <c r="AS119" s="1737"/>
      <c r="AT119" s="1737"/>
      <c r="AU119" s="1738"/>
      <c r="AV119" s="1739"/>
      <c r="AW119" s="1740"/>
      <c r="AX119" s="1740"/>
      <c r="AY119" s="1742"/>
    </row>
    <row r="120" spans="2:51" ht="24.75" customHeight="1">
      <c r="B120" s="678"/>
      <c r="C120" s="679"/>
      <c r="D120" s="679"/>
      <c r="E120" s="679"/>
      <c r="F120" s="679"/>
      <c r="G120" s="680"/>
      <c r="H120" s="1743"/>
      <c r="I120" s="1647"/>
      <c r="J120" s="1647"/>
      <c r="K120" s="1647"/>
      <c r="L120" s="1648"/>
      <c r="M120" s="1047"/>
      <c r="N120" s="1744"/>
      <c r="O120" s="1744"/>
      <c r="P120" s="1744"/>
      <c r="Q120" s="1744"/>
      <c r="R120" s="1744"/>
      <c r="S120" s="1744"/>
      <c r="T120" s="1744"/>
      <c r="U120" s="1744"/>
      <c r="V120" s="1744"/>
      <c r="W120" s="1744"/>
      <c r="X120" s="1744"/>
      <c r="Y120" s="1745"/>
      <c r="Z120" s="1746"/>
      <c r="AA120" s="1747"/>
      <c r="AB120" s="1747"/>
      <c r="AC120" s="1747"/>
      <c r="AD120" s="1743"/>
      <c r="AE120" s="1647"/>
      <c r="AF120" s="1647"/>
      <c r="AG120" s="1647"/>
      <c r="AH120" s="1648"/>
      <c r="AI120" s="1047"/>
      <c r="AJ120" s="1744"/>
      <c r="AK120" s="1744"/>
      <c r="AL120" s="1744"/>
      <c r="AM120" s="1744"/>
      <c r="AN120" s="1744"/>
      <c r="AO120" s="1744"/>
      <c r="AP120" s="1744"/>
      <c r="AQ120" s="1744"/>
      <c r="AR120" s="1744"/>
      <c r="AS120" s="1744"/>
      <c r="AT120" s="1744"/>
      <c r="AU120" s="1745"/>
      <c r="AV120" s="1746"/>
      <c r="AW120" s="1747"/>
      <c r="AX120" s="1747"/>
      <c r="AY120" s="1748"/>
    </row>
    <row r="121" spans="2:51" ht="24.75" customHeight="1" thickBot="1">
      <c r="B121" s="1066"/>
      <c r="C121" s="1067"/>
      <c r="D121" s="1067"/>
      <c r="E121" s="1067"/>
      <c r="F121" s="1067"/>
      <c r="G121" s="1068"/>
      <c r="H121" s="1771" t="s">
        <v>39</v>
      </c>
      <c r="I121" s="1772"/>
      <c r="J121" s="1772"/>
      <c r="K121" s="1772"/>
      <c r="L121" s="1772"/>
      <c r="M121" s="1071"/>
      <c r="N121" s="1773"/>
      <c r="O121" s="1773"/>
      <c r="P121" s="1773"/>
      <c r="Q121" s="1773"/>
      <c r="R121" s="1773"/>
      <c r="S121" s="1773"/>
      <c r="T121" s="1773"/>
      <c r="U121" s="1773"/>
      <c r="V121" s="1773"/>
      <c r="W121" s="1773"/>
      <c r="X121" s="1773"/>
      <c r="Y121" s="1774"/>
      <c r="Z121" s="1775">
        <f>SUM(Z113:AC120)</f>
        <v>84</v>
      </c>
      <c r="AA121" s="1776"/>
      <c r="AB121" s="1776"/>
      <c r="AC121" s="1777"/>
      <c r="AD121" s="1771" t="s">
        <v>39</v>
      </c>
      <c r="AE121" s="1772"/>
      <c r="AF121" s="1772"/>
      <c r="AG121" s="1772"/>
      <c r="AH121" s="1772"/>
      <c r="AI121" s="1071"/>
      <c r="AJ121" s="1773"/>
      <c r="AK121" s="1773"/>
      <c r="AL121" s="1773"/>
      <c r="AM121" s="1773"/>
      <c r="AN121" s="1773"/>
      <c r="AO121" s="1773"/>
      <c r="AP121" s="1773"/>
      <c r="AQ121" s="1773"/>
      <c r="AR121" s="1773"/>
      <c r="AS121" s="1773"/>
      <c r="AT121" s="1773"/>
      <c r="AU121" s="1774"/>
      <c r="AV121" s="1775">
        <f>SUM(AV113:AY120)</f>
        <v>0</v>
      </c>
      <c r="AW121" s="1776"/>
      <c r="AX121" s="1776"/>
      <c r="AY121" s="1778"/>
    </row>
    <row r="124" spans="2:51" ht="14.4">
      <c r="C124" s="1078" t="s">
        <v>143</v>
      </c>
    </row>
    <row r="125" spans="2:51">
      <c r="C125" s="1532" t="s">
        <v>144</v>
      </c>
    </row>
    <row r="126" spans="2:51" ht="34.549999999999997" customHeight="1">
      <c r="B126" s="1779"/>
      <c r="C126" s="1779"/>
      <c r="D126" s="1780" t="s">
        <v>145</v>
      </c>
      <c r="E126" s="1780"/>
      <c r="F126" s="1780"/>
      <c r="G126" s="1780"/>
      <c r="H126" s="1780"/>
      <c r="I126" s="1780"/>
      <c r="J126" s="1780"/>
      <c r="K126" s="1780"/>
      <c r="L126" s="1780"/>
      <c r="M126" s="1780"/>
      <c r="N126" s="1780" t="s">
        <v>146</v>
      </c>
      <c r="O126" s="1780"/>
      <c r="P126" s="1780"/>
      <c r="Q126" s="1780"/>
      <c r="R126" s="1780"/>
      <c r="S126" s="1780"/>
      <c r="T126" s="1780"/>
      <c r="U126" s="1780"/>
      <c r="V126" s="1780"/>
      <c r="W126" s="1780"/>
      <c r="X126" s="1780"/>
      <c r="Y126" s="1780"/>
      <c r="Z126" s="1780"/>
      <c r="AA126" s="1780"/>
      <c r="AB126" s="1780"/>
      <c r="AC126" s="1780"/>
      <c r="AD126" s="1780"/>
      <c r="AE126" s="1780"/>
      <c r="AF126" s="1780"/>
      <c r="AG126" s="1780"/>
      <c r="AH126" s="1780"/>
      <c r="AI126" s="1780"/>
      <c r="AJ126" s="1780"/>
      <c r="AK126" s="1780"/>
      <c r="AL126" s="1781" t="s">
        <v>147</v>
      </c>
      <c r="AM126" s="1780"/>
      <c r="AN126" s="1780"/>
      <c r="AO126" s="1780"/>
      <c r="AP126" s="1780"/>
      <c r="AQ126" s="1780"/>
      <c r="AR126" s="1780" t="s">
        <v>148</v>
      </c>
      <c r="AS126" s="1780"/>
      <c r="AT126" s="1780"/>
      <c r="AU126" s="1780"/>
      <c r="AV126" s="1780" t="s">
        <v>149</v>
      </c>
      <c r="AW126" s="1780"/>
      <c r="AX126" s="1780"/>
    </row>
    <row r="127" spans="2:51" ht="24.05" customHeight="1">
      <c r="B127" s="1779">
        <v>1</v>
      </c>
      <c r="C127" s="1779">
        <v>1</v>
      </c>
      <c r="D127" s="1782" t="s">
        <v>301</v>
      </c>
      <c r="E127" s="1782"/>
      <c r="F127" s="1782"/>
      <c r="G127" s="1782"/>
      <c r="H127" s="1782"/>
      <c r="I127" s="1782"/>
      <c r="J127" s="1782"/>
      <c r="K127" s="1782"/>
      <c r="L127" s="1782"/>
      <c r="M127" s="1782"/>
      <c r="N127" s="1782" t="s">
        <v>759</v>
      </c>
      <c r="O127" s="1782"/>
      <c r="P127" s="1782"/>
      <c r="Q127" s="1782"/>
      <c r="R127" s="1782"/>
      <c r="S127" s="1782"/>
      <c r="T127" s="1782"/>
      <c r="U127" s="1782"/>
      <c r="V127" s="1782"/>
      <c r="W127" s="1782"/>
      <c r="X127" s="1782"/>
      <c r="Y127" s="1782"/>
      <c r="Z127" s="1782"/>
      <c r="AA127" s="1782"/>
      <c r="AB127" s="1782"/>
      <c r="AC127" s="1782"/>
      <c r="AD127" s="1782"/>
      <c r="AE127" s="1782"/>
      <c r="AF127" s="1782"/>
      <c r="AG127" s="1782"/>
      <c r="AH127" s="1782"/>
      <c r="AI127" s="1782"/>
      <c r="AJ127" s="1782"/>
      <c r="AK127" s="1782"/>
      <c r="AL127" s="1785">
        <v>3</v>
      </c>
      <c r="AM127" s="1782"/>
      <c r="AN127" s="1782"/>
      <c r="AO127" s="1782"/>
      <c r="AP127" s="1782"/>
      <c r="AQ127" s="1782"/>
      <c r="AR127" s="1782" t="s">
        <v>280</v>
      </c>
      <c r="AS127" s="1782"/>
      <c r="AT127" s="1782"/>
      <c r="AU127" s="1782"/>
      <c r="AV127" s="1782" t="s">
        <v>280</v>
      </c>
      <c r="AW127" s="1782"/>
      <c r="AX127" s="1782"/>
    </row>
    <row r="128" spans="2:51" ht="24.05" customHeight="1">
      <c r="B128" s="1779">
        <v>2</v>
      </c>
      <c r="C128" s="1779">
        <v>1</v>
      </c>
      <c r="D128" s="1782" t="s">
        <v>298</v>
      </c>
      <c r="E128" s="1782"/>
      <c r="F128" s="1782"/>
      <c r="G128" s="1782"/>
      <c r="H128" s="1782"/>
      <c r="I128" s="1782"/>
      <c r="J128" s="1782"/>
      <c r="K128" s="1782"/>
      <c r="L128" s="1782"/>
      <c r="M128" s="1782"/>
      <c r="N128" s="1782" t="s">
        <v>759</v>
      </c>
      <c r="O128" s="1782"/>
      <c r="P128" s="1782"/>
      <c r="Q128" s="1782"/>
      <c r="R128" s="1782"/>
      <c r="S128" s="1782"/>
      <c r="T128" s="1782"/>
      <c r="U128" s="1782"/>
      <c r="V128" s="1782"/>
      <c r="W128" s="1782"/>
      <c r="X128" s="1782"/>
      <c r="Y128" s="1782"/>
      <c r="Z128" s="1782"/>
      <c r="AA128" s="1782"/>
      <c r="AB128" s="1782"/>
      <c r="AC128" s="1782"/>
      <c r="AD128" s="1782"/>
      <c r="AE128" s="1782"/>
      <c r="AF128" s="1782"/>
      <c r="AG128" s="1782"/>
      <c r="AH128" s="1782"/>
      <c r="AI128" s="1782"/>
      <c r="AJ128" s="1782"/>
      <c r="AK128" s="1782"/>
      <c r="AL128" s="1785">
        <v>0</v>
      </c>
      <c r="AM128" s="1782"/>
      <c r="AN128" s="1782"/>
      <c r="AO128" s="1782"/>
      <c r="AP128" s="1782"/>
      <c r="AQ128" s="1782"/>
      <c r="AR128" s="1782" t="s">
        <v>280</v>
      </c>
      <c r="AS128" s="1782"/>
      <c r="AT128" s="1782"/>
      <c r="AU128" s="1782"/>
      <c r="AV128" s="1782" t="s">
        <v>280</v>
      </c>
      <c r="AW128" s="1782"/>
      <c r="AX128" s="1782"/>
    </row>
    <row r="129" spans="2:50" ht="24.05" customHeight="1">
      <c r="B129" s="1779">
        <v>3</v>
      </c>
      <c r="C129" s="1779">
        <v>1</v>
      </c>
      <c r="D129" s="1782"/>
      <c r="E129" s="1782"/>
      <c r="F129" s="1782"/>
      <c r="G129" s="1782"/>
      <c r="H129" s="1782"/>
      <c r="I129" s="1782"/>
      <c r="J129" s="1782"/>
      <c r="K129" s="1782"/>
      <c r="L129" s="1782"/>
      <c r="M129" s="1782"/>
      <c r="N129" s="1782"/>
      <c r="O129" s="1782"/>
      <c r="P129" s="1782"/>
      <c r="Q129" s="1782"/>
      <c r="R129" s="1782"/>
      <c r="S129" s="1782"/>
      <c r="T129" s="1782"/>
      <c r="U129" s="1782"/>
      <c r="V129" s="1782"/>
      <c r="W129" s="1782"/>
      <c r="X129" s="1782"/>
      <c r="Y129" s="1782"/>
      <c r="Z129" s="1782"/>
      <c r="AA129" s="1782"/>
      <c r="AB129" s="1782"/>
      <c r="AC129" s="1782"/>
      <c r="AD129" s="1782"/>
      <c r="AE129" s="1782"/>
      <c r="AF129" s="1782"/>
      <c r="AG129" s="1782"/>
      <c r="AH129" s="1782"/>
      <c r="AI129" s="1782"/>
      <c r="AJ129" s="1782"/>
      <c r="AK129" s="1782"/>
      <c r="AL129" s="1785"/>
      <c r="AM129" s="1782"/>
      <c r="AN129" s="1782"/>
      <c r="AO129" s="1782"/>
      <c r="AP129" s="1782"/>
      <c r="AQ129" s="1782"/>
      <c r="AR129" s="1782"/>
      <c r="AS129" s="1782"/>
      <c r="AT129" s="1782"/>
      <c r="AU129" s="1782"/>
      <c r="AV129" s="1782"/>
      <c r="AW129" s="1782"/>
      <c r="AX129" s="1782"/>
    </row>
    <row r="130" spans="2:50" ht="24.05" customHeight="1">
      <c r="B130" s="1779">
        <v>4</v>
      </c>
      <c r="C130" s="1779">
        <v>1</v>
      </c>
      <c r="D130" s="1782"/>
      <c r="E130" s="1782"/>
      <c r="F130" s="1782"/>
      <c r="G130" s="1782"/>
      <c r="H130" s="1782"/>
      <c r="I130" s="1782"/>
      <c r="J130" s="1782"/>
      <c r="K130" s="1782"/>
      <c r="L130" s="1782"/>
      <c r="M130" s="1782"/>
      <c r="N130" s="1782"/>
      <c r="O130" s="1782"/>
      <c r="P130" s="1782"/>
      <c r="Q130" s="1782"/>
      <c r="R130" s="1782"/>
      <c r="S130" s="1782"/>
      <c r="T130" s="1782"/>
      <c r="U130" s="1782"/>
      <c r="V130" s="1782"/>
      <c r="W130" s="1782"/>
      <c r="X130" s="1782"/>
      <c r="Y130" s="1782"/>
      <c r="Z130" s="1782"/>
      <c r="AA130" s="1782"/>
      <c r="AB130" s="1782"/>
      <c r="AC130" s="1782"/>
      <c r="AD130" s="1782"/>
      <c r="AE130" s="1782"/>
      <c r="AF130" s="1782"/>
      <c r="AG130" s="1782"/>
      <c r="AH130" s="1782"/>
      <c r="AI130" s="1782"/>
      <c r="AJ130" s="1782"/>
      <c r="AK130" s="1782"/>
      <c r="AL130" s="1785"/>
      <c r="AM130" s="1782"/>
      <c r="AN130" s="1782"/>
      <c r="AO130" s="1782"/>
      <c r="AP130" s="1782"/>
      <c r="AQ130" s="1782"/>
      <c r="AR130" s="1782"/>
      <c r="AS130" s="1782"/>
      <c r="AT130" s="1782"/>
      <c r="AU130" s="1782"/>
      <c r="AV130" s="1782"/>
      <c r="AW130" s="1782"/>
      <c r="AX130" s="1782"/>
    </row>
    <row r="131" spans="2:50" ht="24.05" customHeight="1">
      <c r="B131" s="1779">
        <v>5</v>
      </c>
      <c r="C131" s="1779">
        <v>1</v>
      </c>
      <c r="D131" s="1782"/>
      <c r="E131" s="1782"/>
      <c r="F131" s="1782"/>
      <c r="G131" s="1782"/>
      <c r="H131" s="1782"/>
      <c r="I131" s="1782"/>
      <c r="J131" s="1782"/>
      <c r="K131" s="1782"/>
      <c r="L131" s="1782"/>
      <c r="M131" s="1782"/>
      <c r="N131" s="1782"/>
      <c r="O131" s="1782"/>
      <c r="P131" s="1782"/>
      <c r="Q131" s="1782"/>
      <c r="R131" s="1782"/>
      <c r="S131" s="1782"/>
      <c r="T131" s="1782"/>
      <c r="U131" s="1782"/>
      <c r="V131" s="1782"/>
      <c r="W131" s="1782"/>
      <c r="X131" s="1782"/>
      <c r="Y131" s="1782"/>
      <c r="Z131" s="1782"/>
      <c r="AA131" s="1782"/>
      <c r="AB131" s="1782"/>
      <c r="AC131" s="1782"/>
      <c r="AD131" s="1782"/>
      <c r="AE131" s="1782"/>
      <c r="AF131" s="1782"/>
      <c r="AG131" s="1782"/>
      <c r="AH131" s="1782"/>
      <c r="AI131" s="1782"/>
      <c r="AJ131" s="1782"/>
      <c r="AK131" s="1782"/>
      <c r="AL131" s="1785"/>
      <c r="AM131" s="1782"/>
      <c r="AN131" s="1782"/>
      <c r="AO131" s="1782"/>
      <c r="AP131" s="1782"/>
      <c r="AQ131" s="1782"/>
      <c r="AR131" s="1782"/>
      <c r="AS131" s="1782"/>
      <c r="AT131" s="1782"/>
      <c r="AU131" s="1782"/>
      <c r="AV131" s="1782"/>
      <c r="AW131" s="1782"/>
      <c r="AX131" s="1782"/>
    </row>
    <row r="132" spans="2:50" ht="24.05" customHeight="1">
      <c r="B132" s="1779">
        <v>6</v>
      </c>
      <c r="C132" s="1779">
        <v>1</v>
      </c>
      <c r="D132" s="1782"/>
      <c r="E132" s="1782"/>
      <c r="F132" s="1782"/>
      <c r="G132" s="1782"/>
      <c r="H132" s="1782"/>
      <c r="I132" s="1782"/>
      <c r="J132" s="1782"/>
      <c r="K132" s="1782"/>
      <c r="L132" s="1782"/>
      <c r="M132" s="1782"/>
      <c r="N132" s="1782"/>
      <c r="O132" s="1782"/>
      <c r="P132" s="1782"/>
      <c r="Q132" s="1782"/>
      <c r="R132" s="1782"/>
      <c r="S132" s="1782"/>
      <c r="T132" s="1782"/>
      <c r="U132" s="1782"/>
      <c r="V132" s="1782"/>
      <c r="W132" s="1782"/>
      <c r="X132" s="1782"/>
      <c r="Y132" s="1782"/>
      <c r="Z132" s="1782"/>
      <c r="AA132" s="1782"/>
      <c r="AB132" s="1782"/>
      <c r="AC132" s="1782"/>
      <c r="AD132" s="1782"/>
      <c r="AE132" s="1782"/>
      <c r="AF132" s="1782"/>
      <c r="AG132" s="1782"/>
      <c r="AH132" s="1782"/>
      <c r="AI132" s="1782"/>
      <c r="AJ132" s="1782"/>
      <c r="AK132" s="1782"/>
      <c r="AL132" s="1785"/>
      <c r="AM132" s="1782"/>
      <c r="AN132" s="1782"/>
      <c r="AO132" s="1782"/>
      <c r="AP132" s="1782"/>
      <c r="AQ132" s="1782"/>
      <c r="AR132" s="1782"/>
      <c r="AS132" s="1782"/>
      <c r="AT132" s="1782"/>
      <c r="AU132" s="1782"/>
      <c r="AV132" s="1782"/>
      <c r="AW132" s="1782"/>
      <c r="AX132" s="1782"/>
    </row>
    <row r="133" spans="2:50" ht="24.05" customHeight="1">
      <c r="B133" s="1779">
        <v>7</v>
      </c>
      <c r="C133" s="1779">
        <v>1</v>
      </c>
      <c r="D133" s="1782"/>
      <c r="E133" s="1782"/>
      <c r="F133" s="1782"/>
      <c r="G133" s="1782"/>
      <c r="H133" s="1782"/>
      <c r="I133" s="1782"/>
      <c r="J133" s="1782"/>
      <c r="K133" s="1782"/>
      <c r="L133" s="1782"/>
      <c r="M133" s="1782"/>
      <c r="N133" s="1782"/>
      <c r="O133" s="1782"/>
      <c r="P133" s="1782"/>
      <c r="Q133" s="1782"/>
      <c r="R133" s="1782"/>
      <c r="S133" s="1782"/>
      <c r="T133" s="1782"/>
      <c r="U133" s="1782"/>
      <c r="V133" s="1782"/>
      <c r="W133" s="1782"/>
      <c r="X133" s="1782"/>
      <c r="Y133" s="1782"/>
      <c r="Z133" s="1782"/>
      <c r="AA133" s="1782"/>
      <c r="AB133" s="1782"/>
      <c r="AC133" s="1782"/>
      <c r="AD133" s="1782"/>
      <c r="AE133" s="1782"/>
      <c r="AF133" s="1782"/>
      <c r="AG133" s="1782"/>
      <c r="AH133" s="1782"/>
      <c r="AI133" s="1782"/>
      <c r="AJ133" s="1782"/>
      <c r="AK133" s="1782"/>
      <c r="AL133" s="1785"/>
      <c r="AM133" s="1782"/>
      <c r="AN133" s="1782"/>
      <c r="AO133" s="1782"/>
      <c r="AP133" s="1782"/>
      <c r="AQ133" s="1782"/>
      <c r="AR133" s="1782"/>
      <c r="AS133" s="1782"/>
      <c r="AT133" s="1782"/>
      <c r="AU133" s="1782"/>
      <c r="AV133" s="1782"/>
      <c r="AW133" s="1782"/>
      <c r="AX133" s="1782"/>
    </row>
    <row r="134" spans="2:50" ht="24.05" customHeight="1">
      <c r="B134" s="1779">
        <v>8</v>
      </c>
      <c r="C134" s="1779">
        <v>1</v>
      </c>
      <c r="D134" s="1782"/>
      <c r="E134" s="1782"/>
      <c r="F134" s="1782"/>
      <c r="G134" s="1782"/>
      <c r="H134" s="1782"/>
      <c r="I134" s="1782"/>
      <c r="J134" s="1782"/>
      <c r="K134" s="1782"/>
      <c r="L134" s="1782"/>
      <c r="M134" s="1782"/>
      <c r="N134" s="1782"/>
      <c r="O134" s="1782"/>
      <c r="P134" s="1782"/>
      <c r="Q134" s="1782"/>
      <c r="R134" s="1782"/>
      <c r="S134" s="1782"/>
      <c r="T134" s="1782"/>
      <c r="U134" s="1782"/>
      <c r="V134" s="1782"/>
      <c r="W134" s="1782"/>
      <c r="X134" s="1782"/>
      <c r="Y134" s="1782"/>
      <c r="Z134" s="1782"/>
      <c r="AA134" s="1782"/>
      <c r="AB134" s="1782"/>
      <c r="AC134" s="1782"/>
      <c r="AD134" s="1782"/>
      <c r="AE134" s="1782"/>
      <c r="AF134" s="1782"/>
      <c r="AG134" s="1782"/>
      <c r="AH134" s="1782"/>
      <c r="AI134" s="1782"/>
      <c r="AJ134" s="1782"/>
      <c r="AK134" s="1782"/>
      <c r="AL134" s="1785"/>
      <c r="AM134" s="1782"/>
      <c r="AN134" s="1782"/>
      <c r="AO134" s="1782"/>
      <c r="AP134" s="1782"/>
      <c r="AQ134" s="1782"/>
      <c r="AR134" s="1782"/>
      <c r="AS134" s="1782"/>
      <c r="AT134" s="1782"/>
      <c r="AU134" s="1782"/>
      <c r="AV134" s="1782"/>
      <c r="AW134" s="1782"/>
      <c r="AX134" s="1782"/>
    </row>
    <row r="135" spans="2:50" ht="24.05" customHeight="1">
      <c r="B135" s="1779">
        <v>9</v>
      </c>
      <c r="C135" s="1779">
        <v>1</v>
      </c>
      <c r="D135" s="1782"/>
      <c r="E135" s="1782"/>
      <c r="F135" s="1782"/>
      <c r="G135" s="1782"/>
      <c r="H135" s="1782"/>
      <c r="I135" s="1782"/>
      <c r="J135" s="1782"/>
      <c r="K135" s="1782"/>
      <c r="L135" s="1782"/>
      <c r="M135" s="1782"/>
      <c r="N135" s="1782"/>
      <c r="O135" s="1782"/>
      <c r="P135" s="1782"/>
      <c r="Q135" s="1782"/>
      <c r="R135" s="1782"/>
      <c r="S135" s="1782"/>
      <c r="T135" s="1782"/>
      <c r="U135" s="1782"/>
      <c r="V135" s="1782"/>
      <c r="W135" s="1782"/>
      <c r="X135" s="1782"/>
      <c r="Y135" s="1782"/>
      <c r="Z135" s="1782"/>
      <c r="AA135" s="1782"/>
      <c r="AB135" s="1782"/>
      <c r="AC135" s="1782"/>
      <c r="AD135" s="1782"/>
      <c r="AE135" s="1782"/>
      <c r="AF135" s="1782"/>
      <c r="AG135" s="1782"/>
      <c r="AH135" s="1782"/>
      <c r="AI135" s="1782"/>
      <c r="AJ135" s="1782"/>
      <c r="AK135" s="1782"/>
      <c r="AL135" s="1785"/>
      <c r="AM135" s="1782"/>
      <c r="AN135" s="1782"/>
      <c r="AO135" s="1782"/>
      <c r="AP135" s="1782"/>
      <c r="AQ135" s="1782"/>
      <c r="AR135" s="1782"/>
      <c r="AS135" s="1782"/>
      <c r="AT135" s="1782"/>
      <c r="AU135" s="1782"/>
      <c r="AV135" s="1782"/>
      <c r="AW135" s="1782"/>
      <c r="AX135" s="1782"/>
    </row>
    <row r="136" spans="2:50" ht="24.05" customHeight="1">
      <c r="B136" s="1779">
        <v>10</v>
      </c>
      <c r="C136" s="1779">
        <v>1</v>
      </c>
      <c r="D136" s="1782"/>
      <c r="E136" s="1782"/>
      <c r="F136" s="1782"/>
      <c r="G136" s="1782"/>
      <c r="H136" s="1782"/>
      <c r="I136" s="1782"/>
      <c r="J136" s="1782"/>
      <c r="K136" s="1782"/>
      <c r="L136" s="1782"/>
      <c r="M136" s="1782"/>
      <c r="N136" s="1782"/>
      <c r="O136" s="1782"/>
      <c r="P136" s="1782"/>
      <c r="Q136" s="1782"/>
      <c r="R136" s="1782"/>
      <c r="S136" s="1782"/>
      <c r="T136" s="1782"/>
      <c r="U136" s="1782"/>
      <c r="V136" s="1782"/>
      <c r="W136" s="1782"/>
      <c r="X136" s="1782"/>
      <c r="Y136" s="1782"/>
      <c r="Z136" s="1782"/>
      <c r="AA136" s="1782"/>
      <c r="AB136" s="1782"/>
      <c r="AC136" s="1782"/>
      <c r="AD136" s="1782"/>
      <c r="AE136" s="1782"/>
      <c r="AF136" s="1782"/>
      <c r="AG136" s="1782"/>
      <c r="AH136" s="1782"/>
      <c r="AI136" s="1782"/>
      <c r="AJ136" s="1782"/>
      <c r="AK136" s="1782"/>
      <c r="AL136" s="1785"/>
      <c r="AM136" s="1782"/>
      <c r="AN136" s="1782"/>
      <c r="AO136" s="1782"/>
      <c r="AP136" s="1782"/>
      <c r="AQ136" s="1782"/>
      <c r="AR136" s="1782"/>
      <c r="AS136" s="1782"/>
      <c r="AT136" s="1782"/>
      <c r="AU136" s="1782"/>
      <c r="AV136" s="1782"/>
      <c r="AW136" s="1782"/>
      <c r="AX136" s="1782"/>
    </row>
    <row r="138" spans="2:50" ht="23.25" hidden="1" customHeight="1">
      <c r="B138" s="1532" t="s">
        <v>152</v>
      </c>
    </row>
    <row r="139" spans="2:50" ht="36" hidden="1" customHeight="1">
      <c r="B139" s="1780" t="s">
        <v>153</v>
      </c>
      <c r="C139" s="1780"/>
      <c r="D139" s="1780"/>
      <c r="E139" s="1780"/>
      <c r="F139" s="1780"/>
      <c r="G139" s="1780"/>
      <c r="H139" s="1780"/>
      <c r="I139" s="1594"/>
      <c r="J139" s="1594"/>
      <c r="K139" s="1594"/>
      <c r="L139" s="1594"/>
      <c r="M139" s="1594"/>
      <c r="N139" s="1594"/>
      <c r="O139" s="1594"/>
      <c r="P139" s="1594"/>
      <c r="Q139" s="1594"/>
      <c r="R139" s="1594"/>
      <c r="S139" s="1594"/>
      <c r="T139" s="1594"/>
      <c r="U139" s="1594"/>
      <c r="V139" s="1594"/>
      <c r="W139" s="1594"/>
      <c r="X139" s="1594"/>
      <c r="Y139" s="1594"/>
    </row>
    <row r="140" spans="2:50" ht="36" hidden="1" customHeight="1">
      <c r="B140" s="1965" t="s">
        <v>291</v>
      </c>
      <c r="C140" s="1966"/>
      <c r="D140" s="1966"/>
      <c r="E140" s="1966"/>
      <c r="F140" s="1966"/>
      <c r="G140" s="1966"/>
      <c r="H140" s="1967"/>
      <c r="I140" s="1559" t="s">
        <v>155</v>
      </c>
      <c r="J140" s="1552"/>
      <c r="K140" s="1552"/>
      <c r="L140" s="1552"/>
      <c r="M140" s="1553"/>
      <c r="N140" s="1968" t="s">
        <v>156</v>
      </c>
      <c r="O140" s="1966"/>
      <c r="P140" s="1966"/>
      <c r="Q140" s="1966"/>
      <c r="R140" s="1966"/>
      <c r="S140" s="1966"/>
      <c r="T140" s="1967"/>
      <c r="U140" s="1559" t="s">
        <v>155</v>
      </c>
      <c r="V140" s="1552"/>
      <c r="W140" s="1552"/>
      <c r="X140" s="1552"/>
      <c r="Y140" s="1553"/>
      <c r="Z140" s="1968" t="s">
        <v>157</v>
      </c>
      <c r="AA140" s="1966"/>
      <c r="AB140" s="1966"/>
      <c r="AC140" s="1966"/>
      <c r="AD140" s="1966"/>
      <c r="AE140" s="1966"/>
      <c r="AF140" s="1967"/>
      <c r="AG140" s="1559" t="s">
        <v>155</v>
      </c>
      <c r="AH140" s="1552"/>
      <c r="AI140" s="1552"/>
      <c r="AJ140" s="1552"/>
      <c r="AK140" s="1553"/>
      <c r="AL140" s="1968" t="s">
        <v>158</v>
      </c>
      <c r="AM140" s="1966"/>
      <c r="AN140" s="1966"/>
      <c r="AO140" s="1966"/>
      <c r="AP140" s="1966"/>
      <c r="AQ140" s="1966"/>
      <c r="AR140" s="1967"/>
      <c r="AS140" s="1559" t="s">
        <v>155</v>
      </c>
      <c r="AT140" s="1552"/>
      <c r="AU140" s="1552"/>
      <c r="AV140" s="1552"/>
      <c r="AW140" s="1553"/>
    </row>
    <row r="141" spans="2:50" ht="36" hidden="1" customHeight="1">
      <c r="B141" s="1968" t="s">
        <v>159</v>
      </c>
      <c r="C141" s="1966"/>
      <c r="D141" s="1966"/>
      <c r="E141" s="1966"/>
      <c r="F141" s="1966"/>
      <c r="G141" s="1966"/>
      <c r="H141" s="1967"/>
      <c r="I141" s="1789"/>
      <c r="J141" s="1548"/>
      <c r="K141" s="1548"/>
      <c r="L141" s="1548"/>
      <c r="M141" s="1790"/>
      <c r="N141" s="1968" t="s">
        <v>160</v>
      </c>
      <c r="O141" s="1966"/>
      <c r="P141" s="1966"/>
      <c r="Q141" s="1966"/>
      <c r="R141" s="1966"/>
      <c r="S141" s="1966"/>
      <c r="T141" s="1967"/>
      <c r="U141" s="1789"/>
      <c r="V141" s="1548"/>
      <c r="W141" s="1548"/>
      <c r="X141" s="1548"/>
      <c r="Y141" s="1790"/>
      <c r="Z141" s="1968" t="s">
        <v>161</v>
      </c>
      <c r="AA141" s="1966"/>
      <c r="AB141" s="1966"/>
      <c r="AC141" s="1966"/>
      <c r="AD141" s="1966"/>
      <c r="AE141" s="1966"/>
      <c r="AF141" s="1967"/>
      <c r="AG141" s="1789"/>
      <c r="AH141" s="1548"/>
      <c r="AI141" s="1548"/>
      <c r="AJ141" s="1548"/>
      <c r="AK141" s="1790"/>
      <c r="AL141" s="1965" t="s">
        <v>162</v>
      </c>
      <c r="AM141" s="1966"/>
      <c r="AN141" s="1966"/>
      <c r="AO141" s="1966"/>
      <c r="AP141" s="1966"/>
      <c r="AQ141" s="1966"/>
      <c r="AR141" s="1967"/>
      <c r="AS141" s="1789"/>
      <c r="AT141" s="1548"/>
      <c r="AU141" s="1548"/>
      <c r="AV141" s="1548"/>
      <c r="AW141" s="1790"/>
    </row>
    <row r="142" spans="2:50">
      <c r="C142" s="1532" t="s">
        <v>163</v>
      </c>
    </row>
    <row r="143" spans="2:50" ht="34.549999999999997" customHeight="1">
      <c r="B143" s="1779"/>
      <c r="C143" s="1779"/>
      <c r="D143" s="1780" t="s">
        <v>145</v>
      </c>
      <c r="E143" s="1780"/>
      <c r="F143" s="1780"/>
      <c r="G143" s="1780"/>
      <c r="H143" s="1780"/>
      <c r="I143" s="1780"/>
      <c r="J143" s="1780"/>
      <c r="K143" s="1780"/>
      <c r="L143" s="1780"/>
      <c r="M143" s="1780"/>
      <c r="N143" s="1780" t="s">
        <v>146</v>
      </c>
      <c r="O143" s="1780"/>
      <c r="P143" s="1780"/>
      <c r="Q143" s="1780"/>
      <c r="R143" s="1780"/>
      <c r="S143" s="1780"/>
      <c r="T143" s="1780"/>
      <c r="U143" s="1780"/>
      <c r="V143" s="1780"/>
      <c r="W143" s="1780"/>
      <c r="X143" s="1780"/>
      <c r="Y143" s="1780"/>
      <c r="Z143" s="1780"/>
      <c r="AA143" s="1780"/>
      <c r="AB143" s="1780"/>
      <c r="AC143" s="1780"/>
      <c r="AD143" s="1780"/>
      <c r="AE143" s="1780"/>
      <c r="AF143" s="1780"/>
      <c r="AG143" s="1780"/>
      <c r="AH143" s="1780"/>
      <c r="AI143" s="1780"/>
      <c r="AJ143" s="1780"/>
      <c r="AK143" s="1780"/>
      <c r="AL143" s="1781" t="s">
        <v>147</v>
      </c>
      <c r="AM143" s="1780"/>
      <c r="AN143" s="1780"/>
      <c r="AO143" s="1780"/>
      <c r="AP143" s="1780"/>
      <c r="AQ143" s="1780"/>
      <c r="AR143" s="1780" t="s">
        <v>148</v>
      </c>
      <c r="AS143" s="1780"/>
      <c r="AT143" s="1780"/>
      <c r="AU143" s="1780"/>
      <c r="AV143" s="1780" t="s">
        <v>149</v>
      </c>
      <c r="AW143" s="1780"/>
      <c r="AX143" s="1780"/>
    </row>
    <row r="144" spans="2:50" ht="24.05" customHeight="1">
      <c r="B144" s="1779">
        <v>1</v>
      </c>
      <c r="C144" s="1779">
        <v>1</v>
      </c>
      <c r="D144" s="1782" t="s">
        <v>760</v>
      </c>
      <c r="E144" s="1782"/>
      <c r="F144" s="1782"/>
      <c r="G144" s="1782"/>
      <c r="H144" s="1782"/>
      <c r="I144" s="1782"/>
      <c r="J144" s="1782"/>
      <c r="K144" s="1782"/>
      <c r="L144" s="1782"/>
      <c r="M144" s="1782"/>
      <c r="N144" s="1782" t="s">
        <v>761</v>
      </c>
      <c r="O144" s="1782"/>
      <c r="P144" s="1782"/>
      <c r="Q144" s="1782"/>
      <c r="R144" s="1782"/>
      <c r="S144" s="1782"/>
      <c r="T144" s="1782"/>
      <c r="U144" s="1782"/>
      <c r="V144" s="1782"/>
      <c r="W144" s="1782"/>
      <c r="X144" s="1782"/>
      <c r="Y144" s="1782"/>
      <c r="Z144" s="1782"/>
      <c r="AA144" s="1782"/>
      <c r="AB144" s="1782"/>
      <c r="AC144" s="1782"/>
      <c r="AD144" s="1782"/>
      <c r="AE144" s="1782"/>
      <c r="AF144" s="1782"/>
      <c r="AG144" s="1782"/>
      <c r="AH144" s="1782"/>
      <c r="AI144" s="1782"/>
      <c r="AJ144" s="1782"/>
      <c r="AK144" s="1782"/>
      <c r="AL144" s="1785">
        <v>2</v>
      </c>
      <c r="AM144" s="1782"/>
      <c r="AN144" s="1782"/>
      <c r="AO144" s="1782"/>
      <c r="AP144" s="1782"/>
      <c r="AQ144" s="1782"/>
      <c r="AR144" s="1782" t="s">
        <v>280</v>
      </c>
      <c r="AS144" s="1782"/>
      <c r="AT144" s="1782"/>
      <c r="AU144" s="1782"/>
      <c r="AV144" s="1782" t="s">
        <v>280</v>
      </c>
      <c r="AW144" s="1782"/>
      <c r="AX144" s="1782"/>
    </row>
    <row r="145" spans="2:50" ht="24.05" customHeight="1">
      <c r="B145" s="1779">
        <v>2</v>
      </c>
      <c r="C145" s="1779">
        <v>1</v>
      </c>
      <c r="D145" s="1782" t="s">
        <v>762</v>
      </c>
      <c r="E145" s="1782"/>
      <c r="F145" s="1782"/>
      <c r="G145" s="1782"/>
      <c r="H145" s="1782"/>
      <c r="I145" s="1782"/>
      <c r="J145" s="1782"/>
      <c r="K145" s="1782"/>
      <c r="L145" s="1782"/>
      <c r="M145" s="1782"/>
      <c r="N145" s="1782" t="s">
        <v>761</v>
      </c>
      <c r="O145" s="1782"/>
      <c r="P145" s="1782"/>
      <c r="Q145" s="1782"/>
      <c r="R145" s="1782"/>
      <c r="S145" s="1782"/>
      <c r="T145" s="1782"/>
      <c r="U145" s="1782"/>
      <c r="V145" s="1782"/>
      <c r="W145" s="1782"/>
      <c r="X145" s="1782"/>
      <c r="Y145" s="1782"/>
      <c r="Z145" s="1782"/>
      <c r="AA145" s="1782"/>
      <c r="AB145" s="1782"/>
      <c r="AC145" s="1782"/>
      <c r="AD145" s="1782"/>
      <c r="AE145" s="1782"/>
      <c r="AF145" s="1782"/>
      <c r="AG145" s="1782"/>
      <c r="AH145" s="1782"/>
      <c r="AI145" s="1782"/>
      <c r="AJ145" s="1782"/>
      <c r="AK145" s="1782"/>
      <c r="AL145" s="1785">
        <v>1</v>
      </c>
      <c r="AM145" s="1782"/>
      <c r="AN145" s="1782"/>
      <c r="AO145" s="1782"/>
      <c r="AP145" s="1782"/>
      <c r="AQ145" s="1782"/>
      <c r="AR145" s="1782" t="s">
        <v>280</v>
      </c>
      <c r="AS145" s="1782"/>
      <c r="AT145" s="1782"/>
      <c r="AU145" s="1782"/>
      <c r="AV145" s="1782" t="s">
        <v>280</v>
      </c>
      <c r="AW145" s="1782"/>
      <c r="AX145" s="1782"/>
    </row>
    <row r="146" spans="2:50" ht="24.05" customHeight="1">
      <c r="B146" s="1779">
        <v>3</v>
      </c>
      <c r="C146" s="1779">
        <v>1</v>
      </c>
      <c r="D146" s="1782" t="s">
        <v>763</v>
      </c>
      <c r="E146" s="1782"/>
      <c r="F146" s="1782"/>
      <c r="G146" s="1782"/>
      <c r="H146" s="1782"/>
      <c r="I146" s="1782"/>
      <c r="J146" s="1782"/>
      <c r="K146" s="1782"/>
      <c r="L146" s="1782"/>
      <c r="M146" s="1782"/>
      <c r="N146" s="1782" t="s">
        <v>761</v>
      </c>
      <c r="O146" s="1782"/>
      <c r="P146" s="1782"/>
      <c r="Q146" s="1782"/>
      <c r="R146" s="1782"/>
      <c r="S146" s="1782"/>
      <c r="T146" s="1782"/>
      <c r="U146" s="1782"/>
      <c r="V146" s="1782"/>
      <c r="W146" s="1782"/>
      <c r="X146" s="1782"/>
      <c r="Y146" s="1782"/>
      <c r="Z146" s="1782"/>
      <c r="AA146" s="1782"/>
      <c r="AB146" s="1782"/>
      <c r="AC146" s="1782"/>
      <c r="AD146" s="1782"/>
      <c r="AE146" s="1782"/>
      <c r="AF146" s="1782"/>
      <c r="AG146" s="1782"/>
      <c r="AH146" s="1782"/>
      <c r="AI146" s="1782"/>
      <c r="AJ146" s="1782"/>
      <c r="AK146" s="1782"/>
      <c r="AL146" s="1785">
        <v>0</v>
      </c>
      <c r="AM146" s="1782"/>
      <c r="AN146" s="1782"/>
      <c r="AO146" s="1782"/>
      <c r="AP146" s="1782"/>
      <c r="AQ146" s="1782"/>
      <c r="AR146" s="1782" t="s">
        <v>280</v>
      </c>
      <c r="AS146" s="1782"/>
      <c r="AT146" s="1782"/>
      <c r="AU146" s="1782"/>
      <c r="AV146" s="1782" t="s">
        <v>280</v>
      </c>
      <c r="AW146" s="1782"/>
      <c r="AX146" s="1782"/>
    </row>
    <row r="147" spans="2:50" ht="24.05" customHeight="1">
      <c r="B147" s="1779">
        <v>4</v>
      </c>
      <c r="C147" s="1779">
        <v>1</v>
      </c>
      <c r="D147" s="1782" t="s">
        <v>764</v>
      </c>
      <c r="E147" s="1782"/>
      <c r="F147" s="1782"/>
      <c r="G147" s="1782"/>
      <c r="H147" s="1782"/>
      <c r="I147" s="1782"/>
      <c r="J147" s="1782"/>
      <c r="K147" s="1782"/>
      <c r="L147" s="1782"/>
      <c r="M147" s="1782"/>
      <c r="N147" s="1782" t="s">
        <v>761</v>
      </c>
      <c r="O147" s="1782"/>
      <c r="P147" s="1782"/>
      <c r="Q147" s="1782"/>
      <c r="R147" s="1782"/>
      <c r="S147" s="1782"/>
      <c r="T147" s="1782"/>
      <c r="U147" s="1782"/>
      <c r="V147" s="1782"/>
      <c r="W147" s="1782"/>
      <c r="X147" s="1782"/>
      <c r="Y147" s="1782"/>
      <c r="Z147" s="1782"/>
      <c r="AA147" s="1782"/>
      <c r="AB147" s="1782"/>
      <c r="AC147" s="1782"/>
      <c r="AD147" s="1782"/>
      <c r="AE147" s="1782"/>
      <c r="AF147" s="1782"/>
      <c r="AG147" s="1782"/>
      <c r="AH147" s="1782"/>
      <c r="AI147" s="1782"/>
      <c r="AJ147" s="1782"/>
      <c r="AK147" s="1782"/>
      <c r="AL147" s="1785">
        <v>0</v>
      </c>
      <c r="AM147" s="1782"/>
      <c r="AN147" s="1782"/>
      <c r="AO147" s="1782"/>
      <c r="AP147" s="1782"/>
      <c r="AQ147" s="1782"/>
      <c r="AR147" s="1782" t="s">
        <v>280</v>
      </c>
      <c r="AS147" s="1782"/>
      <c r="AT147" s="1782"/>
      <c r="AU147" s="1782"/>
      <c r="AV147" s="1782" t="s">
        <v>280</v>
      </c>
      <c r="AW147" s="1782"/>
      <c r="AX147" s="1782"/>
    </row>
    <row r="148" spans="2:50" ht="24.05" customHeight="1">
      <c r="B148" s="1779">
        <v>5</v>
      </c>
      <c r="C148" s="1779">
        <v>1</v>
      </c>
      <c r="D148" s="1782" t="s">
        <v>765</v>
      </c>
      <c r="E148" s="1782"/>
      <c r="F148" s="1782"/>
      <c r="G148" s="1782"/>
      <c r="H148" s="1782"/>
      <c r="I148" s="1782"/>
      <c r="J148" s="1782"/>
      <c r="K148" s="1782"/>
      <c r="L148" s="1782"/>
      <c r="M148" s="1782"/>
      <c r="N148" s="1782" t="s">
        <v>761</v>
      </c>
      <c r="O148" s="1782"/>
      <c r="P148" s="1782"/>
      <c r="Q148" s="1782"/>
      <c r="R148" s="1782"/>
      <c r="S148" s="1782"/>
      <c r="T148" s="1782"/>
      <c r="U148" s="1782"/>
      <c r="V148" s="1782"/>
      <c r="W148" s="1782"/>
      <c r="X148" s="1782"/>
      <c r="Y148" s="1782"/>
      <c r="Z148" s="1782"/>
      <c r="AA148" s="1782"/>
      <c r="AB148" s="1782"/>
      <c r="AC148" s="1782"/>
      <c r="AD148" s="1782"/>
      <c r="AE148" s="1782"/>
      <c r="AF148" s="1782"/>
      <c r="AG148" s="1782"/>
      <c r="AH148" s="1782"/>
      <c r="AI148" s="1782"/>
      <c r="AJ148" s="1782"/>
      <c r="AK148" s="1782"/>
      <c r="AL148" s="1785">
        <v>0</v>
      </c>
      <c r="AM148" s="1782"/>
      <c r="AN148" s="1782"/>
      <c r="AO148" s="1782"/>
      <c r="AP148" s="1782"/>
      <c r="AQ148" s="1782"/>
      <c r="AR148" s="1782" t="s">
        <v>280</v>
      </c>
      <c r="AS148" s="1782"/>
      <c r="AT148" s="1782"/>
      <c r="AU148" s="1782"/>
      <c r="AV148" s="1782" t="s">
        <v>280</v>
      </c>
      <c r="AW148" s="1782"/>
      <c r="AX148" s="1782"/>
    </row>
    <row r="149" spans="2:50">
      <c r="B149" s="1779">
        <v>6</v>
      </c>
      <c r="C149" s="1779">
        <v>1</v>
      </c>
      <c r="D149" s="1782"/>
      <c r="E149" s="1782"/>
      <c r="F149" s="1782"/>
      <c r="G149" s="1782"/>
      <c r="H149" s="1782"/>
      <c r="I149" s="1782"/>
      <c r="J149" s="1782"/>
      <c r="K149" s="1782"/>
      <c r="L149" s="1782"/>
      <c r="M149" s="1782"/>
      <c r="N149" s="1782"/>
      <c r="O149" s="1782"/>
      <c r="P149" s="1782"/>
      <c r="Q149" s="1782"/>
      <c r="R149" s="1782"/>
      <c r="S149" s="1782"/>
      <c r="T149" s="1782"/>
      <c r="U149" s="1782"/>
      <c r="V149" s="1782"/>
      <c r="W149" s="1782"/>
      <c r="X149" s="1782"/>
      <c r="Y149" s="1782"/>
      <c r="Z149" s="1782"/>
      <c r="AA149" s="1782"/>
      <c r="AB149" s="1782"/>
      <c r="AC149" s="1782"/>
      <c r="AD149" s="1782"/>
      <c r="AE149" s="1782"/>
      <c r="AF149" s="1782"/>
      <c r="AG149" s="1782"/>
      <c r="AH149" s="1782"/>
      <c r="AI149" s="1782"/>
      <c r="AJ149" s="1782"/>
      <c r="AK149" s="1782"/>
      <c r="AL149" s="1785"/>
      <c r="AM149" s="1782"/>
      <c r="AN149" s="1782"/>
      <c r="AO149" s="1782"/>
      <c r="AP149" s="1782"/>
      <c r="AQ149" s="1782"/>
      <c r="AR149" s="1782"/>
      <c r="AS149" s="1782"/>
      <c r="AT149" s="1782"/>
      <c r="AU149" s="1782"/>
      <c r="AV149" s="1782"/>
      <c r="AW149" s="1782"/>
      <c r="AX149" s="1782"/>
    </row>
    <row r="150" spans="2:50">
      <c r="B150" s="1779">
        <v>7</v>
      </c>
      <c r="C150" s="1779">
        <v>1</v>
      </c>
      <c r="D150" s="1782"/>
      <c r="E150" s="1782"/>
      <c r="F150" s="1782"/>
      <c r="G150" s="1782"/>
      <c r="H150" s="1782"/>
      <c r="I150" s="1782"/>
      <c r="J150" s="1782"/>
      <c r="K150" s="1782"/>
      <c r="L150" s="1782"/>
      <c r="M150" s="1782"/>
      <c r="N150" s="1782"/>
      <c r="O150" s="1782"/>
      <c r="P150" s="1782"/>
      <c r="Q150" s="1782"/>
      <c r="R150" s="1782"/>
      <c r="S150" s="1782"/>
      <c r="T150" s="1782"/>
      <c r="U150" s="1782"/>
      <c r="V150" s="1782"/>
      <c r="W150" s="1782"/>
      <c r="X150" s="1782"/>
      <c r="Y150" s="1782"/>
      <c r="Z150" s="1782"/>
      <c r="AA150" s="1782"/>
      <c r="AB150" s="1782"/>
      <c r="AC150" s="1782"/>
      <c r="AD150" s="1782"/>
      <c r="AE150" s="1782"/>
      <c r="AF150" s="1782"/>
      <c r="AG150" s="1782"/>
      <c r="AH150" s="1782"/>
      <c r="AI150" s="1782"/>
      <c r="AJ150" s="1782"/>
      <c r="AK150" s="1782"/>
      <c r="AL150" s="1785"/>
      <c r="AM150" s="1782"/>
      <c r="AN150" s="1782"/>
      <c r="AO150" s="1782"/>
      <c r="AP150" s="1782"/>
      <c r="AQ150" s="1782"/>
      <c r="AR150" s="1782"/>
      <c r="AS150" s="1782"/>
      <c r="AT150" s="1782"/>
      <c r="AU150" s="1782"/>
      <c r="AV150" s="1782"/>
      <c r="AW150" s="1782"/>
      <c r="AX150" s="1782"/>
    </row>
    <row r="151" spans="2:50">
      <c r="B151" s="1779">
        <v>8</v>
      </c>
      <c r="C151" s="1779">
        <v>1</v>
      </c>
      <c r="D151" s="1782"/>
      <c r="E151" s="1782"/>
      <c r="F151" s="1782"/>
      <c r="G151" s="1782"/>
      <c r="H151" s="1782"/>
      <c r="I151" s="1782"/>
      <c r="J151" s="1782"/>
      <c r="K151" s="1782"/>
      <c r="L151" s="1782"/>
      <c r="M151" s="1782"/>
      <c r="N151" s="1782"/>
      <c r="O151" s="1782"/>
      <c r="P151" s="1782"/>
      <c r="Q151" s="1782"/>
      <c r="R151" s="1782"/>
      <c r="S151" s="1782"/>
      <c r="T151" s="1782"/>
      <c r="U151" s="1782"/>
      <c r="V151" s="1782"/>
      <c r="W151" s="1782"/>
      <c r="X151" s="1782"/>
      <c r="Y151" s="1782"/>
      <c r="Z151" s="1782"/>
      <c r="AA151" s="1782"/>
      <c r="AB151" s="1782"/>
      <c r="AC151" s="1782"/>
      <c r="AD151" s="1782"/>
      <c r="AE151" s="1782"/>
      <c r="AF151" s="1782"/>
      <c r="AG151" s="1782"/>
      <c r="AH151" s="1782"/>
      <c r="AI151" s="1782"/>
      <c r="AJ151" s="1782"/>
      <c r="AK151" s="1782"/>
      <c r="AL151" s="1785"/>
      <c r="AM151" s="1782"/>
      <c r="AN151" s="1782"/>
      <c r="AO151" s="1782"/>
      <c r="AP151" s="1782"/>
      <c r="AQ151" s="1782"/>
      <c r="AR151" s="1782"/>
      <c r="AS151" s="1782"/>
      <c r="AT151" s="1782"/>
      <c r="AU151" s="1782"/>
      <c r="AV151" s="1782"/>
      <c r="AW151" s="1782"/>
      <c r="AX151" s="1782"/>
    </row>
    <row r="152" spans="2:50">
      <c r="B152" s="1779">
        <v>9</v>
      </c>
      <c r="C152" s="1779">
        <v>1</v>
      </c>
      <c r="D152" s="1782"/>
      <c r="E152" s="1782"/>
      <c r="F152" s="1782"/>
      <c r="G152" s="1782"/>
      <c r="H152" s="1782"/>
      <c r="I152" s="1782"/>
      <c r="J152" s="1782"/>
      <c r="K152" s="1782"/>
      <c r="L152" s="1782"/>
      <c r="M152" s="1782"/>
      <c r="N152" s="1782"/>
      <c r="O152" s="1782"/>
      <c r="P152" s="1782"/>
      <c r="Q152" s="1782"/>
      <c r="R152" s="1782"/>
      <c r="S152" s="1782"/>
      <c r="T152" s="1782"/>
      <c r="U152" s="1782"/>
      <c r="V152" s="1782"/>
      <c r="W152" s="1782"/>
      <c r="X152" s="1782"/>
      <c r="Y152" s="1782"/>
      <c r="Z152" s="1782"/>
      <c r="AA152" s="1782"/>
      <c r="AB152" s="1782"/>
      <c r="AC152" s="1782"/>
      <c r="AD152" s="1782"/>
      <c r="AE152" s="1782"/>
      <c r="AF152" s="1782"/>
      <c r="AG152" s="1782"/>
      <c r="AH152" s="1782"/>
      <c r="AI152" s="1782"/>
      <c r="AJ152" s="1782"/>
      <c r="AK152" s="1782"/>
      <c r="AL152" s="1785"/>
      <c r="AM152" s="1782"/>
      <c r="AN152" s="1782"/>
      <c r="AO152" s="1782"/>
      <c r="AP152" s="1782"/>
      <c r="AQ152" s="1782"/>
      <c r="AR152" s="1782"/>
      <c r="AS152" s="1782"/>
      <c r="AT152" s="1782"/>
      <c r="AU152" s="1782"/>
      <c r="AV152" s="1782"/>
      <c r="AW152" s="1782"/>
      <c r="AX152" s="1782"/>
    </row>
    <row r="153" spans="2:50">
      <c r="B153" s="1779">
        <v>10</v>
      </c>
      <c r="C153" s="1779">
        <v>1</v>
      </c>
      <c r="D153" s="1782"/>
      <c r="E153" s="1782"/>
      <c r="F153" s="1782"/>
      <c r="G153" s="1782"/>
      <c r="H153" s="1782"/>
      <c r="I153" s="1782"/>
      <c r="J153" s="1782"/>
      <c r="K153" s="1782"/>
      <c r="L153" s="1782"/>
      <c r="M153" s="1782"/>
      <c r="N153" s="1782"/>
      <c r="O153" s="1782"/>
      <c r="P153" s="1782"/>
      <c r="Q153" s="1782"/>
      <c r="R153" s="1782"/>
      <c r="S153" s="1782"/>
      <c r="T153" s="1782"/>
      <c r="U153" s="1782"/>
      <c r="V153" s="1782"/>
      <c r="W153" s="1782"/>
      <c r="X153" s="1782"/>
      <c r="Y153" s="1782"/>
      <c r="Z153" s="1782"/>
      <c r="AA153" s="1782"/>
      <c r="AB153" s="1782"/>
      <c r="AC153" s="1782"/>
      <c r="AD153" s="1782"/>
      <c r="AE153" s="1782"/>
      <c r="AF153" s="1782"/>
      <c r="AG153" s="1782"/>
      <c r="AH153" s="1782"/>
      <c r="AI153" s="1782"/>
      <c r="AJ153" s="1782"/>
      <c r="AK153" s="1782"/>
      <c r="AL153" s="1785"/>
      <c r="AM153" s="1782"/>
      <c r="AN153" s="1782"/>
      <c r="AO153" s="1782"/>
      <c r="AP153" s="1782"/>
      <c r="AQ153" s="1782"/>
      <c r="AR153" s="1782"/>
      <c r="AS153" s="1782"/>
      <c r="AT153" s="1782"/>
      <c r="AU153" s="1782"/>
      <c r="AV153" s="1782"/>
      <c r="AW153" s="1782"/>
      <c r="AX153" s="1782"/>
    </row>
    <row r="155" spans="2:50">
      <c r="C155" s="1532" t="s">
        <v>766</v>
      </c>
    </row>
    <row r="156" spans="2:50" ht="34.549999999999997" customHeight="1">
      <c r="B156" s="1779"/>
      <c r="C156" s="1779"/>
      <c r="D156" s="1780" t="s">
        <v>145</v>
      </c>
      <c r="E156" s="1780"/>
      <c r="F156" s="1780"/>
      <c r="G156" s="1780"/>
      <c r="H156" s="1780"/>
      <c r="I156" s="1780"/>
      <c r="J156" s="1780"/>
      <c r="K156" s="1780"/>
      <c r="L156" s="1780"/>
      <c r="M156" s="1780"/>
      <c r="N156" s="1780" t="s">
        <v>146</v>
      </c>
      <c r="O156" s="1780"/>
      <c r="P156" s="1780"/>
      <c r="Q156" s="1780"/>
      <c r="R156" s="1780"/>
      <c r="S156" s="1780"/>
      <c r="T156" s="1780"/>
      <c r="U156" s="1780"/>
      <c r="V156" s="1780"/>
      <c r="W156" s="1780"/>
      <c r="X156" s="1780"/>
      <c r="Y156" s="1780"/>
      <c r="Z156" s="1780"/>
      <c r="AA156" s="1780"/>
      <c r="AB156" s="1780"/>
      <c r="AC156" s="1780"/>
      <c r="AD156" s="1780"/>
      <c r="AE156" s="1780"/>
      <c r="AF156" s="1780"/>
      <c r="AG156" s="1780"/>
      <c r="AH156" s="1780"/>
      <c r="AI156" s="1780"/>
      <c r="AJ156" s="1780"/>
      <c r="AK156" s="1780"/>
      <c r="AL156" s="1781" t="s">
        <v>147</v>
      </c>
      <c r="AM156" s="1780"/>
      <c r="AN156" s="1780"/>
      <c r="AO156" s="1780"/>
      <c r="AP156" s="1780"/>
      <c r="AQ156" s="1780"/>
      <c r="AR156" s="1780" t="s">
        <v>148</v>
      </c>
      <c r="AS156" s="1780"/>
      <c r="AT156" s="1780"/>
      <c r="AU156" s="1780"/>
      <c r="AV156" s="1780" t="s">
        <v>149</v>
      </c>
      <c r="AW156" s="1780"/>
      <c r="AX156" s="1780"/>
    </row>
    <row r="157" spans="2:50" ht="23.25" customHeight="1">
      <c r="B157" s="1779">
        <v>1</v>
      </c>
      <c r="C157" s="1779">
        <v>1</v>
      </c>
      <c r="D157" s="1782" t="s">
        <v>767</v>
      </c>
      <c r="E157" s="1782"/>
      <c r="F157" s="1782"/>
      <c r="G157" s="1782"/>
      <c r="H157" s="1782"/>
      <c r="I157" s="1782"/>
      <c r="J157" s="1782"/>
      <c r="K157" s="1782"/>
      <c r="L157" s="1782"/>
      <c r="M157" s="1782"/>
      <c r="N157" s="2224" t="s">
        <v>768</v>
      </c>
      <c r="O157" s="2224"/>
      <c r="P157" s="2224"/>
      <c r="Q157" s="2224"/>
      <c r="R157" s="2224"/>
      <c r="S157" s="2224"/>
      <c r="T157" s="2224"/>
      <c r="U157" s="2224"/>
      <c r="V157" s="2224"/>
      <c r="W157" s="2224"/>
      <c r="X157" s="2224"/>
      <c r="Y157" s="2224"/>
      <c r="Z157" s="2224"/>
      <c r="AA157" s="2224"/>
      <c r="AB157" s="2224"/>
      <c r="AC157" s="2224"/>
      <c r="AD157" s="2224"/>
      <c r="AE157" s="2224"/>
      <c r="AF157" s="2224"/>
      <c r="AG157" s="2224"/>
      <c r="AH157" s="2224"/>
      <c r="AI157" s="2224"/>
      <c r="AJ157" s="2224"/>
      <c r="AK157" s="2224"/>
      <c r="AL157" s="1783">
        <v>5735</v>
      </c>
      <c r="AM157" s="1784"/>
      <c r="AN157" s="1784"/>
      <c r="AO157" s="1784"/>
      <c r="AP157" s="1784"/>
      <c r="AQ157" s="1784"/>
      <c r="AR157" s="1782" t="s">
        <v>280</v>
      </c>
      <c r="AS157" s="1782"/>
      <c r="AT157" s="1782"/>
      <c r="AU157" s="1782"/>
      <c r="AV157" s="1782" t="s">
        <v>280</v>
      </c>
      <c r="AW157" s="1782"/>
      <c r="AX157" s="1782"/>
    </row>
    <row r="158" spans="2:50" ht="23.25" customHeight="1">
      <c r="B158" s="1779">
        <v>2</v>
      </c>
      <c r="C158" s="1779">
        <v>1</v>
      </c>
      <c r="D158" s="1782"/>
      <c r="E158" s="1782"/>
      <c r="F158" s="1782"/>
      <c r="G158" s="1782"/>
      <c r="H158" s="1782"/>
      <c r="I158" s="1782"/>
      <c r="J158" s="1782"/>
      <c r="K158" s="1782"/>
      <c r="L158" s="1782"/>
      <c r="M158" s="1782"/>
      <c r="N158" s="2224"/>
      <c r="O158" s="2224"/>
      <c r="P158" s="2224"/>
      <c r="Q158" s="2224"/>
      <c r="R158" s="2224"/>
      <c r="S158" s="2224"/>
      <c r="T158" s="2224"/>
      <c r="U158" s="2224"/>
      <c r="V158" s="2224"/>
      <c r="W158" s="2224"/>
      <c r="X158" s="2224"/>
      <c r="Y158" s="2224"/>
      <c r="Z158" s="2224"/>
      <c r="AA158" s="2224"/>
      <c r="AB158" s="2224"/>
      <c r="AC158" s="2224"/>
      <c r="AD158" s="2224"/>
      <c r="AE158" s="2224"/>
      <c r="AF158" s="2224"/>
      <c r="AG158" s="2224"/>
      <c r="AH158" s="2224"/>
      <c r="AI158" s="2224"/>
      <c r="AJ158" s="2224"/>
      <c r="AK158" s="2224"/>
      <c r="AL158" s="1785"/>
      <c r="AM158" s="1782"/>
      <c r="AN158" s="1782"/>
      <c r="AO158" s="1782"/>
      <c r="AP158" s="1782"/>
      <c r="AQ158" s="1782"/>
      <c r="AR158" s="1782"/>
      <c r="AS158" s="1782"/>
      <c r="AT158" s="1782"/>
      <c r="AU158" s="1782"/>
      <c r="AV158" s="1782"/>
      <c r="AW158" s="1782"/>
      <c r="AX158" s="1782"/>
    </row>
    <row r="159" spans="2:50" ht="23.25" customHeight="1">
      <c r="B159" s="1779">
        <v>3</v>
      </c>
      <c r="C159" s="1779">
        <v>1</v>
      </c>
      <c r="D159" s="1782"/>
      <c r="E159" s="1782"/>
      <c r="F159" s="1782"/>
      <c r="G159" s="1782"/>
      <c r="H159" s="1782"/>
      <c r="I159" s="1782"/>
      <c r="J159" s="1782"/>
      <c r="K159" s="1782"/>
      <c r="L159" s="1782"/>
      <c r="M159" s="1782"/>
      <c r="N159" s="1782"/>
      <c r="O159" s="1782"/>
      <c r="P159" s="1782"/>
      <c r="Q159" s="1782"/>
      <c r="R159" s="1782"/>
      <c r="S159" s="1782"/>
      <c r="T159" s="1782"/>
      <c r="U159" s="1782"/>
      <c r="V159" s="1782"/>
      <c r="W159" s="1782"/>
      <c r="X159" s="1782"/>
      <c r="Y159" s="1782"/>
      <c r="Z159" s="1782"/>
      <c r="AA159" s="1782"/>
      <c r="AB159" s="1782"/>
      <c r="AC159" s="1782"/>
      <c r="AD159" s="1782"/>
      <c r="AE159" s="1782"/>
      <c r="AF159" s="1782"/>
      <c r="AG159" s="1782"/>
      <c r="AH159" s="1782"/>
      <c r="AI159" s="1782"/>
      <c r="AJ159" s="1782"/>
      <c r="AK159" s="1782"/>
      <c r="AL159" s="1785"/>
      <c r="AM159" s="1782"/>
      <c r="AN159" s="1782"/>
      <c r="AO159" s="1782"/>
      <c r="AP159" s="1782"/>
      <c r="AQ159" s="1782"/>
      <c r="AR159" s="1782"/>
      <c r="AS159" s="1782"/>
      <c r="AT159" s="1782"/>
      <c r="AU159" s="1782"/>
      <c r="AV159" s="1782"/>
      <c r="AW159" s="1782"/>
      <c r="AX159" s="1782"/>
    </row>
    <row r="160" spans="2:50" ht="23.25" customHeight="1">
      <c r="B160" s="1779">
        <v>4</v>
      </c>
      <c r="C160" s="1779">
        <v>1</v>
      </c>
      <c r="D160" s="1782"/>
      <c r="E160" s="1782"/>
      <c r="F160" s="1782"/>
      <c r="G160" s="1782"/>
      <c r="H160" s="1782"/>
      <c r="I160" s="1782"/>
      <c r="J160" s="1782"/>
      <c r="K160" s="1782"/>
      <c r="L160" s="1782"/>
      <c r="M160" s="1782"/>
      <c r="N160" s="1782"/>
      <c r="O160" s="1782"/>
      <c r="P160" s="1782"/>
      <c r="Q160" s="1782"/>
      <c r="R160" s="1782"/>
      <c r="S160" s="1782"/>
      <c r="T160" s="1782"/>
      <c r="U160" s="1782"/>
      <c r="V160" s="1782"/>
      <c r="W160" s="1782"/>
      <c r="X160" s="1782"/>
      <c r="Y160" s="1782"/>
      <c r="Z160" s="1782"/>
      <c r="AA160" s="1782"/>
      <c r="AB160" s="1782"/>
      <c r="AC160" s="1782"/>
      <c r="AD160" s="1782"/>
      <c r="AE160" s="1782"/>
      <c r="AF160" s="1782"/>
      <c r="AG160" s="1782"/>
      <c r="AH160" s="1782"/>
      <c r="AI160" s="1782"/>
      <c r="AJ160" s="1782"/>
      <c r="AK160" s="1782"/>
      <c r="AL160" s="1785"/>
      <c r="AM160" s="1782"/>
      <c r="AN160" s="1782"/>
      <c r="AO160" s="1782"/>
      <c r="AP160" s="1782"/>
      <c r="AQ160" s="1782"/>
      <c r="AR160" s="1782"/>
      <c r="AS160" s="1782"/>
      <c r="AT160" s="1782"/>
      <c r="AU160" s="1782"/>
      <c r="AV160" s="1782"/>
      <c r="AW160" s="1782"/>
      <c r="AX160" s="1782"/>
    </row>
    <row r="161" spans="2:50" ht="23.25" customHeight="1">
      <c r="B161" s="1779">
        <v>5</v>
      </c>
      <c r="C161" s="1779">
        <v>1</v>
      </c>
      <c r="D161" s="1782"/>
      <c r="E161" s="1782"/>
      <c r="F161" s="1782"/>
      <c r="G161" s="1782"/>
      <c r="H161" s="1782"/>
      <c r="I161" s="1782"/>
      <c r="J161" s="1782"/>
      <c r="K161" s="1782"/>
      <c r="L161" s="1782"/>
      <c r="M161" s="1782"/>
      <c r="N161" s="1782"/>
      <c r="O161" s="1782"/>
      <c r="P161" s="1782"/>
      <c r="Q161" s="1782"/>
      <c r="R161" s="1782"/>
      <c r="S161" s="1782"/>
      <c r="T161" s="1782"/>
      <c r="U161" s="1782"/>
      <c r="V161" s="1782"/>
      <c r="W161" s="1782"/>
      <c r="X161" s="1782"/>
      <c r="Y161" s="1782"/>
      <c r="Z161" s="1782"/>
      <c r="AA161" s="1782"/>
      <c r="AB161" s="1782"/>
      <c r="AC161" s="1782"/>
      <c r="AD161" s="1782"/>
      <c r="AE161" s="1782"/>
      <c r="AF161" s="1782"/>
      <c r="AG161" s="1782"/>
      <c r="AH161" s="1782"/>
      <c r="AI161" s="1782"/>
      <c r="AJ161" s="1782"/>
      <c r="AK161" s="1782"/>
      <c r="AL161" s="1785"/>
      <c r="AM161" s="1782"/>
      <c r="AN161" s="1782"/>
      <c r="AO161" s="1782"/>
      <c r="AP161" s="1782"/>
      <c r="AQ161" s="1782"/>
      <c r="AR161" s="1782"/>
      <c r="AS161" s="1782"/>
      <c r="AT161" s="1782"/>
      <c r="AU161" s="1782"/>
      <c r="AV161" s="1782"/>
      <c r="AW161" s="1782"/>
      <c r="AX161" s="1782"/>
    </row>
    <row r="162" spans="2:50" ht="23.25" customHeight="1">
      <c r="B162" s="1779">
        <v>6</v>
      </c>
      <c r="C162" s="1779">
        <v>1</v>
      </c>
      <c r="D162" s="1782"/>
      <c r="E162" s="1782"/>
      <c r="F162" s="1782"/>
      <c r="G162" s="1782"/>
      <c r="H162" s="1782"/>
      <c r="I162" s="1782"/>
      <c r="J162" s="1782"/>
      <c r="K162" s="1782"/>
      <c r="L162" s="1782"/>
      <c r="M162" s="1782"/>
      <c r="N162" s="1782"/>
      <c r="O162" s="1782"/>
      <c r="P162" s="1782"/>
      <c r="Q162" s="1782"/>
      <c r="R162" s="1782"/>
      <c r="S162" s="1782"/>
      <c r="T162" s="1782"/>
      <c r="U162" s="1782"/>
      <c r="V162" s="1782"/>
      <c r="W162" s="1782"/>
      <c r="X162" s="1782"/>
      <c r="Y162" s="1782"/>
      <c r="Z162" s="1782"/>
      <c r="AA162" s="1782"/>
      <c r="AB162" s="1782"/>
      <c r="AC162" s="1782"/>
      <c r="AD162" s="1782"/>
      <c r="AE162" s="1782"/>
      <c r="AF162" s="1782"/>
      <c r="AG162" s="1782"/>
      <c r="AH162" s="1782"/>
      <c r="AI162" s="1782"/>
      <c r="AJ162" s="1782"/>
      <c r="AK162" s="1782"/>
      <c r="AL162" s="1785"/>
      <c r="AM162" s="1782"/>
      <c r="AN162" s="1782"/>
      <c r="AO162" s="1782"/>
      <c r="AP162" s="1782"/>
      <c r="AQ162" s="1782"/>
      <c r="AR162" s="1782"/>
      <c r="AS162" s="1782"/>
      <c r="AT162" s="1782"/>
      <c r="AU162" s="1782"/>
      <c r="AV162" s="1782"/>
      <c r="AW162" s="1782"/>
      <c r="AX162" s="1782"/>
    </row>
    <row r="163" spans="2:50" ht="23.25" customHeight="1">
      <c r="B163" s="1779">
        <v>7</v>
      </c>
      <c r="C163" s="1779">
        <v>1</v>
      </c>
      <c r="D163" s="1782"/>
      <c r="E163" s="1782"/>
      <c r="F163" s="1782"/>
      <c r="G163" s="1782"/>
      <c r="H163" s="1782"/>
      <c r="I163" s="1782"/>
      <c r="J163" s="1782"/>
      <c r="K163" s="1782"/>
      <c r="L163" s="1782"/>
      <c r="M163" s="1782"/>
      <c r="N163" s="1782"/>
      <c r="O163" s="1782"/>
      <c r="P163" s="1782"/>
      <c r="Q163" s="1782"/>
      <c r="R163" s="1782"/>
      <c r="S163" s="1782"/>
      <c r="T163" s="1782"/>
      <c r="U163" s="1782"/>
      <c r="V163" s="1782"/>
      <c r="W163" s="1782"/>
      <c r="X163" s="1782"/>
      <c r="Y163" s="1782"/>
      <c r="Z163" s="1782"/>
      <c r="AA163" s="1782"/>
      <c r="AB163" s="1782"/>
      <c r="AC163" s="1782"/>
      <c r="AD163" s="1782"/>
      <c r="AE163" s="1782"/>
      <c r="AF163" s="1782"/>
      <c r="AG163" s="1782"/>
      <c r="AH163" s="1782"/>
      <c r="AI163" s="1782"/>
      <c r="AJ163" s="1782"/>
      <c r="AK163" s="1782"/>
      <c r="AL163" s="1785"/>
      <c r="AM163" s="1782"/>
      <c r="AN163" s="1782"/>
      <c r="AO163" s="1782"/>
      <c r="AP163" s="1782"/>
      <c r="AQ163" s="1782"/>
      <c r="AR163" s="1782"/>
      <c r="AS163" s="1782"/>
      <c r="AT163" s="1782"/>
      <c r="AU163" s="1782"/>
      <c r="AV163" s="1782"/>
      <c r="AW163" s="1782"/>
      <c r="AX163" s="1782"/>
    </row>
    <row r="164" spans="2:50" ht="23.25" customHeight="1">
      <c r="B164" s="1779">
        <v>8</v>
      </c>
      <c r="C164" s="1779">
        <v>1</v>
      </c>
      <c r="D164" s="1782"/>
      <c r="E164" s="1782"/>
      <c r="F164" s="1782"/>
      <c r="G164" s="1782"/>
      <c r="H164" s="1782"/>
      <c r="I164" s="1782"/>
      <c r="J164" s="1782"/>
      <c r="K164" s="1782"/>
      <c r="L164" s="1782"/>
      <c r="M164" s="1782"/>
      <c r="N164" s="1782"/>
      <c r="O164" s="1782"/>
      <c r="P164" s="1782"/>
      <c r="Q164" s="1782"/>
      <c r="R164" s="1782"/>
      <c r="S164" s="1782"/>
      <c r="T164" s="1782"/>
      <c r="U164" s="1782"/>
      <c r="V164" s="1782"/>
      <c r="W164" s="1782"/>
      <c r="X164" s="1782"/>
      <c r="Y164" s="1782"/>
      <c r="Z164" s="1782"/>
      <c r="AA164" s="1782"/>
      <c r="AB164" s="1782"/>
      <c r="AC164" s="1782"/>
      <c r="AD164" s="1782"/>
      <c r="AE164" s="1782"/>
      <c r="AF164" s="1782"/>
      <c r="AG164" s="1782"/>
      <c r="AH164" s="1782"/>
      <c r="AI164" s="1782"/>
      <c r="AJ164" s="1782"/>
      <c r="AK164" s="1782"/>
      <c r="AL164" s="1785"/>
      <c r="AM164" s="1782"/>
      <c r="AN164" s="1782"/>
      <c r="AO164" s="1782"/>
      <c r="AP164" s="1782"/>
      <c r="AQ164" s="1782"/>
      <c r="AR164" s="1782"/>
      <c r="AS164" s="1782"/>
      <c r="AT164" s="1782"/>
      <c r="AU164" s="1782"/>
      <c r="AV164" s="1782"/>
      <c r="AW164" s="1782"/>
      <c r="AX164" s="1782"/>
    </row>
    <row r="165" spans="2:50" ht="23.25" customHeight="1">
      <c r="B165" s="1779">
        <v>9</v>
      </c>
      <c r="C165" s="1779">
        <v>1</v>
      </c>
      <c r="D165" s="1782"/>
      <c r="E165" s="1782"/>
      <c r="F165" s="1782"/>
      <c r="G165" s="1782"/>
      <c r="H165" s="1782"/>
      <c r="I165" s="1782"/>
      <c r="J165" s="1782"/>
      <c r="K165" s="1782"/>
      <c r="L165" s="1782"/>
      <c r="M165" s="1782"/>
      <c r="N165" s="1782"/>
      <c r="O165" s="1782"/>
      <c r="P165" s="1782"/>
      <c r="Q165" s="1782"/>
      <c r="R165" s="1782"/>
      <c r="S165" s="1782"/>
      <c r="T165" s="1782"/>
      <c r="U165" s="1782"/>
      <c r="V165" s="1782"/>
      <c r="W165" s="1782"/>
      <c r="X165" s="1782"/>
      <c r="Y165" s="1782"/>
      <c r="Z165" s="1782"/>
      <c r="AA165" s="1782"/>
      <c r="AB165" s="1782"/>
      <c r="AC165" s="1782"/>
      <c r="AD165" s="1782"/>
      <c r="AE165" s="1782"/>
      <c r="AF165" s="1782"/>
      <c r="AG165" s="1782"/>
      <c r="AH165" s="1782"/>
      <c r="AI165" s="1782"/>
      <c r="AJ165" s="1782"/>
      <c r="AK165" s="1782"/>
      <c r="AL165" s="1785"/>
      <c r="AM165" s="1782"/>
      <c r="AN165" s="1782"/>
      <c r="AO165" s="1782"/>
      <c r="AP165" s="1782"/>
      <c r="AQ165" s="1782"/>
      <c r="AR165" s="1782"/>
      <c r="AS165" s="1782"/>
      <c r="AT165" s="1782"/>
      <c r="AU165" s="1782"/>
      <c r="AV165" s="1782"/>
      <c r="AW165" s="1782"/>
      <c r="AX165" s="1782"/>
    </row>
    <row r="166" spans="2:50" ht="23.25" customHeight="1">
      <c r="B166" s="1779">
        <v>10</v>
      </c>
      <c r="C166" s="1779">
        <v>1</v>
      </c>
      <c r="D166" s="1782"/>
      <c r="E166" s="1782"/>
      <c r="F166" s="1782"/>
      <c r="G166" s="1782"/>
      <c r="H166" s="1782"/>
      <c r="I166" s="1782"/>
      <c r="J166" s="1782"/>
      <c r="K166" s="1782"/>
      <c r="L166" s="1782"/>
      <c r="M166" s="1782"/>
      <c r="N166" s="1782"/>
      <c r="O166" s="1782"/>
      <c r="P166" s="1782"/>
      <c r="Q166" s="1782"/>
      <c r="R166" s="1782"/>
      <c r="S166" s="1782"/>
      <c r="T166" s="1782"/>
      <c r="U166" s="1782"/>
      <c r="V166" s="1782"/>
      <c r="W166" s="1782"/>
      <c r="X166" s="1782"/>
      <c r="Y166" s="1782"/>
      <c r="Z166" s="1782"/>
      <c r="AA166" s="1782"/>
      <c r="AB166" s="1782"/>
      <c r="AC166" s="1782"/>
      <c r="AD166" s="1782"/>
      <c r="AE166" s="1782"/>
      <c r="AF166" s="1782"/>
      <c r="AG166" s="1782"/>
      <c r="AH166" s="1782"/>
      <c r="AI166" s="1782"/>
      <c r="AJ166" s="1782"/>
      <c r="AK166" s="1782"/>
      <c r="AL166" s="1785"/>
      <c r="AM166" s="1782"/>
      <c r="AN166" s="1782"/>
      <c r="AO166" s="1782"/>
      <c r="AP166" s="1782"/>
      <c r="AQ166" s="1782"/>
      <c r="AR166" s="1782"/>
      <c r="AS166" s="1782"/>
      <c r="AT166" s="1782"/>
      <c r="AU166" s="1782"/>
      <c r="AV166" s="1782"/>
      <c r="AW166" s="1782"/>
      <c r="AX166" s="1782"/>
    </row>
    <row r="168" spans="2:50">
      <c r="C168" s="1532" t="s">
        <v>769</v>
      </c>
    </row>
    <row r="169" spans="2:50" ht="34.549999999999997" customHeight="1">
      <c r="B169" s="1779"/>
      <c r="C169" s="1779"/>
      <c r="D169" s="1780" t="s">
        <v>145</v>
      </c>
      <c r="E169" s="1780"/>
      <c r="F169" s="1780"/>
      <c r="G169" s="1780"/>
      <c r="H169" s="1780"/>
      <c r="I169" s="1780"/>
      <c r="J169" s="1780"/>
      <c r="K169" s="1780"/>
      <c r="L169" s="1780"/>
      <c r="M169" s="1780"/>
      <c r="N169" s="1780" t="s">
        <v>146</v>
      </c>
      <c r="O169" s="1780"/>
      <c r="P169" s="1780"/>
      <c r="Q169" s="1780"/>
      <c r="R169" s="1780"/>
      <c r="S169" s="1780"/>
      <c r="T169" s="1780"/>
      <c r="U169" s="1780"/>
      <c r="V169" s="1780"/>
      <c r="W169" s="1780"/>
      <c r="X169" s="1780"/>
      <c r="Y169" s="1780"/>
      <c r="Z169" s="1780"/>
      <c r="AA169" s="1780"/>
      <c r="AB169" s="1780"/>
      <c r="AC169" s="1780"/>
      <c r="AD169" s="1780"/>
      <c r="AE169" s="1780"/>
      <c r="AF169" s="1780"/>
      <c r="AG169" s="1780"/>
      <c r="AH169" s="1780"/>
      <c r="AI169" s="1780"/>
      <c r="AJ169" s="1780"/>
      <c r="AK169" s="1780"/>
      <c r="AL169" s="1781" t="s">
        <v>147</v>
      </c>
      <c r="AM169" s="1780"/>
      <c r="AN169" s="1780"/>
      <c r="AO169" s="1780"/>
      <c r="AP169" s="1780"/>
      <c r="AQ169" s="1780"/>
      <c r="AR169" s="1780" t="s">
        <v>148</v>
      </c>
      <c r="AS169" s="1780"/>
      <c r="AT169" s="1780"/>
      <c r="AU169" s="1780"/>
      <c r="AV169" s="1780" t="s">
        <v>149</v>
      </c>
      <c r="AW169" s="1780"/>
      <c r="AX169" s="1780"/>
    </row>
    <row r="170" spans="2:50" ht="23.25" customHeight="1">
      <c r="B170" s="1779">
        <v>1</v>
      </c>
      <c r="C170" s="1779">
        <v>1</v>
      </c>
      <c r="D170" s="2225" t="s">
        <v>760</v>
      </c>
      <c r="E170" s="2225"/>
      <c r="F170" s="2225"/>
      <c r="G170" s="2225"/>
      <c r="H170" s="2225"/>
      <c r="I170" s="2225"/>
      <c r="J170" s="2225"/>
      <c r="K170" s="2225"/>
      <c r="L170" s="2225"/>
      <c r="M170" s="2225"/>
      <c r="N170" s="2226" t="s">
        <v>770</v>
      </c>
      <c r="O170" s="2226"/>
      <c r="P170" s="2226"/>
      <c r="Q170" s="2226"/>
      <c r="R170" s="2226"/>
      <c r="S170" s="2226"/>
      <c r="T170" s="2226"/>
      <c r="U170" s="2226"/>
      <c r="V170" s="2226"/>
      <c r="W170" s="2226"/>
      <c r="X170" s="2226"/>
      <c r="Y170" s="2226"/>
      <c r="Z170" s="2226"/>
      <c r="AA170" s="2226"/>
      <c r="AB170" s="2226"/>
      <c r="AC170" s="2226"/>
      <c r="AD170" s="2226"/>
      <c r="AE170" s="2226"/>
      <c r="AF170" s="2226"/>
      <c r="AG170" s="2226"/>
      <c r="AH170" s="2226"/>
      <c r="AI170" s="2226"/>
      <c r="AJ170" s="2226"/>
      <c r="AK170" s="2226"/>
      <c r="AL170" s="1785">
        <v>28</v>
      </c>
      <c r="AM170" s="1782"/>
      <c r="AN170" s="1782"/>
      <c r="AO170" s="1782"/>
      <c r="AP170" s="1782"/>
      <c r="AQ170" s="1782"/>
      <c r="AR170" s="1782" t="s">
        <v>280</v>
      </c>
      <c r="AS170" s="1782"/>
      <c r="AT170" s="1782"/>
      <c r="AU170" s="1782"/>
      <c r="AV170" s="1782" t="s">
        <v>280</v>
      </c>
      <c r="AW170" s="1782"/>
      <c r="AX170" s="1782"/>
    </row>
    <row r="171" spans="2:50" ht="23.25" customHeight="1">
      <c r="B171" s="1779">
        <v>2</v>
      </c>
      <c r="C171" s="1779">
        <v>1</v>
      </c>
      <c r="D171" s="2225" t="s">
        <v>762</v>
      </c>
      <c r="E171" s="2225"/>
      <c r="F171" s="2225"/>
      <c r="G171" s="2225"/>
      <c r="H171" s="2225"/>
      <c r="I171" s="2225"/>
      <c r="J171" s="2225"/>
      <c r="K171" s="2225"/>
      <c r="L171" s="2225"/>
      <c r="M171" s="2225"/>
      <c r="N171" s="2226" t="s">
        <v>770</v>
      </c>
      <c r="O171" s="2226"/>
      <c r="P171" s="2226"/>
      <c r="Q171" s="2226"/>
      <c r="R171" s="2226"/>
      <c r="S171" s="2226"/>
      <c r="T171" s="2226"/>
      <c r="U171" s="2226"/>
      <c r="V171" s="2226"/>
      <c r="W171" s="2226"/>
      <c r="X171" s="2226"/>
      <c r="Y171" s="2226"/>
      <c r="Z171" s="2226"/>
      <c r="AA171" s="2226"/>
      <c r="AB171" s="2226"/>
      <c r="AC171" s="2226"/>
      <c r="AD171" s="2226"/>
      <c r="AE171" s="2226"/>
      <c r="AF171" s="2226"/>
      <c r="AG171" s="2226"/>
      <c r="AH171" s="2226"/>
      <c r="AI171" s="2226"/>
      <c r="AJ171" s="2226"/>
      <c r="AK171" s="2226"/>
      <c r="AL171" s="1785">
        <v>28</v>
      </c>
      <c r="AM171" s="1782"/>
      <c r="AN171" s="1782"/>
      <c r="AO171" s="1782"/>
      <c r="AP171" s="1782"/>
      <c r="AQ171" s="1782"/>
      <c r="AR171" s="1782" t="s">
        <v>280</v>
      </c>
      <c r="AS171" s="1782"/>
      <c r="AT171" s="1782"/>
      <c r="AU171" s="1782"/>
      <c r="AV171" s="1782" t="s">
        <v>280</v>
      </c>
      <c r="AW171" s="1782"/>
      <c r="AX171" s="1782"/>
    </row>
    <row r="172" spans="2:50" ht="23.25" customHeight="1">
      <c r="B172" s="1779">
        <v>3</v>
      </c>
      <c r="C172" s="1779">
        <v>1</v>
      </c>
      <c r="D172" s="2225" t="s">
        <v>771</v>
      </c>
      <c r="E172" s="2225"/>
      <c r="F172" s="2225"/>
      <c r="G172" s="2225"/>
      <c r="H172" s="2225"/>
      <c r="I172" s="2225"/>
      <c r="J172" s="2225"/>
      <c r="K172" s="2225"/>
      <c r="L172" s="2225"/>
      <c r="M172" s="2225"/>
      <c r="N172" s="2226" t="s">
        <v>770</v>
      </c>
      <c r="O172" s="2226"/>
      <c r="P172" s="2226"/>
      <c r="Q172" s="2226"/>
      <c r="R172" s="2226"/>
      <c r="S172" s="2226"/>
      <c r="T172" s="2226"/>
      <c r="U172" s="2226"/>
      <c r="V172" s="2226"/>
      <c r="W172" s="2226"/>
      <c r="X172" s="2226"/>
      <c r="Y172" s="2226"/>
      <c r="Z172" s="2226"/>
      <c r="AA172" s="2226"/>
      <c r="AB172" s="2226"/>
      <c r="AC172" s="2226"/>
      <c r="AD172" s="2226"/>
      <c r="AE172" s="2226"/>
      <c r="AF172" s="2226"/>
      <c r="AG172" s="2226"/>
      <c r="AH172" s="2226"/>
      <c r="AI172" s="2226"/>
      <c r="AJ172" s="2226"/>
      <c r="AK172" s="2226"/>
      <c r="AL172" s="1785">
        <v>28</v>
      </c>
      <c r="AM172" s="1782"/>
      <c r="AN172" s="1782"/>
      <c r="AO172" s="1782"/>
      <c r="AP172" s="1782"/>
      <c r="AQ172" s="1782"/>
      <c r="AR172" s="1782" t="s">
        <v>280</v>
      </c>
      <c r="AS172" s="1782"/>
      <c r="AT172" s="1782"/>
      <c r="AU172" s="1782"/>
      <c r="AV172" s="1782" t="s">
        <v>280</v>
      </c>
      <c r="AW172" s="1782"/>
      <c r="AX172" s="1782"/>
    </row>
    <row r="173" spans="2:50" ht="23.25" customHeight="1">
      <c r="B173" s="1779">
        <v>4</v>
      </c>
      <c r="C173" s="1779">
        <v>1</v>
      </c>
      <c r="D173" s="1782"/>
      <c r="E173" s="1782"/>
      <c r="F173" s="1782"/>
      <c r="G173" s="1782"/>
      <c r="H173" s="1782"/>
      <c r="I173" s="1782"/>
      <c r="J173" s="1782"/>
      <c r="K173" s="1782"/>
      <c r="L173" s="1782"/>
      <c r="M173" s="1782"/>
      <c r="N173" s="1782"/>
      <c r="O173" s="1782"/>
      <c r="P173" s="1782"/>
      <c r="Q173" s="1782"/>
      <c r="R173" s="1782"/>
      <c r="S173" s="1782"/>
      <c r="T173" s="1782"/>
      <c r="U173" s="1782"/>
      <c r="V173" s="1782"/>
      <c r="W173" s="1782"/>
      <c r="X173" s="1782"/>
      <c r="Y173" s="1782"/>
      <c r="Z173" s="1782"/>
      <c r="AA173" s="1782"/>
      <c r="AB173" s="1782"/>
      <c r="AC173" s="1782"/>
      <c r="AD173" s="1782"/>
      <c r="AE173" s="1782"/>
      <c r="AF173" s="1782"/>
      <c r="AG173" s="1782"/>
      <c r="AH173" s="1782"/>
      <c r="AI173" s="1782"/>
      <c r="AJ173" s="1782"/>
      <c r="AK173" s="1782"/>
      <c r="AL173" s="1785"/>
      <c r="AM173" s="1782"/>
      <c r="AN173" s="1782"/>
      <c r="AO173" s="1782"/>
      <c r="AP173" s="1782"/>
      <c r="AQ173" s="1782"/>
      <c r="AR173" s="1782"/>
      <c r="AS173" s="1782"/>
      <c r="AT173" s="1782"/>
      <c r="AU173" s="1782"/>
      <c r="AV173" s="1782"/>
      <c r="AW173" s="1782"/>
      <c r="AX173" s="1782"/>
    </row>
    <row r="174" spans="2:50" ht="23.25" customHeight="1">
      <c r="B174" s="1779">
        <v>5</v>
      </c>
      <c r="C174" s="1779">
        <v>1</v>
      </c>
      <c r="D174" s="1782"/>
      <c r="E174" s="1782"/>
      <c r="F174" s="1782"/>
      <c r="G174" s="1782"/>
      <c r="H174" s="1782"/>
      <c r="I174" s="1782"/>
      <c r="J174" s="1782"/>
      <c r="K174" s="1782"/>
      <c r="L174" s="1782"/>
      <c r="M174" s="1782"/>
      <c r="N174" s="1782"/>
      <c r="O174" s="1782"/>
      <c r="P174" s="1782"/>
      <c r="Q174" s="1782"/>
      <c r="R174" s="1782"/>
      <c r="S174" s="1782"/>
      <c r="T174" s="1782"/>
      <c r="U174" s="1782"/>
      <c r="V174" s="1782"/>
      <c r="W174" s="1782"/>
      <c r="X174" s="1782"/>
      <c r="Y174" s="1782"/>
      <c r="Z174" s="1782"/>
      <c r="AA174" s="1782"/>
      <c r="AB174" s="1782"/>
      <c r="AC174" s="1782"/>
      <c r="AD174" s="1782"/>
      <c r="AE174" s="1782"/>
      <c r="AF174" s="1782"/>
      <c r="AG174" s="1782"/>
      <c r="AH174" s="1782"/>
      <c r="AI174" s="1782"/>
      <c r="AJ174" s="1782"/>
      <c r="AK174" s="1782"/>
      <c r="AL174" s="1785"/>
      <c r="AM174" s="1782"/>
      <c r="AN174" s="1782"/>
      <c r="AO174" s="1782"/>
      <c r="AP174" s="1782"/>
      <c r="AQ174" s="1782"/>
      <c r="AR174" s="1782"/>
      <c r="AS174" s="1782"/>
      <c r="AT174" s="1782"/>
      <c r="AU174" s="1782"/>
      <c r="AV174" s="1782"/>
      <c r="AW174" s="1782"/>
      <c r="AX174" s="1782"/>
    </row>
    <row r="175" spans="2:50" ht="23.25" customHeight="1">
      <c r="B175" s="1779">
        <v>6</v>
      </c>
      <c r="C175" s="1779">
        <v>1</v>
      </c>
      <c r="D175" s="1782"/>
      <c r="E175" s="1782"/>
      <c r="F175" s="1782"/>
      <c r="G175" s="1782"/>
      <c r="H175" s="1782"/>
      <c r="I175" s="1782"/>
      <c r="J175" s="1782"/>
      <c r="K175" s="1782"/>
      <c r="L175" s="1782"/>
      <c r="M175" s="1782"/>
      <c r="N175" s="1782"/>
      <c r="O175" s="1782"/>
      <c r="P175" s="1782"/>
      <c r="Q175" s="1782"/>
      <c r="R175" s="1782"/>
      <c r="S175" s="1782"/>
      <c r="T175" s="1782"/>
      <c r="U175" s="1782"/>
      <c r="V175" s="1782"/>
      <c r="W175" s="1782"/>
      <c r="X175" s="1782"/>
      <c r="Y175" s="1782"/>
      <c r="Z175" s="1782"/>
      <c r="AA175" s="1782"/>
      <c r="AB175" s="1782"/>
      <c r="AC175" s="1782"/>
      <c r="AD175" s="1782"/>
      <c r="AE175" s="1782"/>
      <c r="AF175" s="1782"/>
      <c r="AG175" s="1782"/>
      <c r="AH175" s="1782"/>
      <c r="AI175" s="1782"/>
      <c r="AJ175" s="1782"/>
      <c r="AK175" s="1782"/>
      <c r="AL175" s="1785"/>
      <c r="AM175" s="1782"/>
      <c r="AN175" s="1782"/>
      <c r="AO175" s="1782"/>
      <c r="AP175" s="1782"/>
      <c r="AQ175" s="1782"/>
      <c r="AR175" s="1782"/>
      <c r="AS175" s="1782"/>
      <c r="AT175" s="1782"/>
      <c r="AU175" s="1782"/>
      <c r="AV175" s="1782"/>
      <c r="AW175" s="1782"/>
      <c r="AX175" s="1782"/>
    </row>
    <row r="176" spans="2:50" ht="23.25" customHeight="1">
      <c r="B176" s="1779">
        <v>7</v>
      </c>
      <c r="C176" s="1779">
        <v>1</v>
      </c>
      <c r="D176" s="1782"/>
      <c r="E176" s="1782"/>
      <c r="F176" s="1782"/>
      <c r="G176" s="1782"/>
      <c r="H176" s="1782"/>
      <c r="I176" s="1782"/>
      <c r="J176" s="1782"/>
      <c r="K176" s="1782"/>
      <c r="L176" s="1782"/>
      <c r="M176" s="1782"/>
      <c r="N176" s="1782"/>
      <c r="O176" s="1782"/>
      <c r="P176" s="1782"/>
      <c r="Q176" s="1782"/>
      <c r="R176" s="1782"/>
      <c r="S176" s="1782"/>
      <c r="T176" s="1782"/>
      <c r="U176" s="1782"/>
      <c r="V176" s="1782"/>
      <c r="W176" s="1782"/>
      <c r="X176" s="1782"/>
      <c r="Y176" s="1782"/>
      <c r="Z176" s="1782"/>
      <c r="AA176" s="1782"/>
      <c r="AB176" s="1782"/>
      <c r="AC176" s="1782"/>
      <c r="AD176" s="1782"/>
      <c r="AE176" s="1782"/>
      <c r="AF176" s="1782"/>
      <c r="AG176" s="1782"/>
      <c r="AH176" s="1782"/>
      <c r="AI176" s="1782"/>
      <c r="AJ176" s="1782"/>
      <c r="AK176" s="1782"/>
      <c r="AL176" s="1785"/>
      <c r="AM176" s="1782"/>
      <c r="AN176" s="1782"/>
      <c r="AO176" s="1782"/>
      <c r="AP176" s="1782"/>
      <c r="AQ176" s="1782"/>
      <c r="AR176" s="1782"/>
      <c r="AS176" s="1782"/>
      <c r="AT176" s="1782"/>
      <c r="AU176" s="1782"/>
      <c r="AV176" s="1782"/>
      <c r="AW176" s="1782"/>
      <c r="AX176" s="1782"/>
    </row>
    <row r="177" spans="2:50" ht="23.25" customHeight="1">
      <c r="B177" s="1779">
        <v>8</v>
      </c>
      <c r="C177" s="1779">
        <v>1</v>
      </c>
      <c r="D177" s="1782"/>
      <c r="E177" s="1782"/>
      <c r="F177" s="1782"/>
      <c r="G177" s="1782"/>
      <c r="H177" s="1782"/>
      <c r="I177" s="1782"/>
      <c r="J177" s="1782"/>
      <c r="K177" s="1782"/>
      <c r="L177" s="1782"/>
      <c r="M177" s="1782"/>
      <c r="N177" s="1782"/>
      <c r="O177" s="1782"/>
      <c r="P177" s="1782"/>
      <c r="Q177" s="1782"/>
      <c r="R177" s="1782"/>
      <c r="S177" s="1782"/>
      <c r="T177" s="1782"/>
      <c r="U177" s="1782"/>
      <c r="V177" s="1782"/>
      <c r="W177" s="1782"/>
      <c r="X177" s="1782"/>
      <c r="Y177" s="1782"/>
      <c r="Z177" s="1782"/>
      <c r="AA177" s="1782"/>
      <c r="AB177" s="1782"/>
      <c r="AC177" s="1782"/>
      <c r="AD177" s="1782"/>
      <c r="AE177" s="1782"/>
      <c r="AF177" s="1782"/>
      <c r="AG177" s="1782"/>
      <c r="AH177" s="1782"/>
      <c r="AI177" s="1782"/>
      <c r="AJ177" s="1782"/>
      <c r="AK177" s="1782"/>
      <c r="AL177" s="1785"/>
      <c r="AM177" s="1782"/>
      <c r="AN177" s="1782"/>
      <c r="AO177" s="1782"/>
      <c r="AP177" s="1782"/>
      <c r="AQ177" s="1782"/>
      <c r="AR177" s="1782"/>
      <c r="AS177" s="1782"/>
      <c r="AT177" s="1782"/>
      <c r="AU177" s="1782"/>
      <c r="AV177" s="1782"/>
      <c r="AW177" s="1782"/>
      <c r="AX177" s="1782"/>
    </row>
    <row r="178" spans="2:50" ht="23.25" customHeight="1">
      <c r="B178" s="1779">
        <v>9</v>
      </c>
      <c r="C178" s="1779">
        <v>1</v>
      </c>
      <c r="D178" s="1782"/>
      <c r="E178" s="1782"/>
      <c r="F178" s="1782"/>
      <c r="G178" s="1782"/>
      <c r="H178" s="1782"/>
      <c r="I178" s="1782"/>
      <c r="J178" s="1782"/>
      <c r="K178" s="1782"/>
      <c r="L178" s="1782"/>
      <c r="M178" s="1782"/>
      <c r="N178" s="1782"/>
      <c r="O178" s="1782"/>
      <c r="P178" s="1782"/>
      <c r="Q178" s="1782"/>
      <c r="R178" s="1782"/>
      <c r="S178" s="1782"/>
      <c r="T178" s="1782"/>
      <c r="U178" s="1782"/>
      <c r="V178" s="1782"/>
      <c r="W178" s="1782"/>
      <c r="X178" s="1782"/>
      <c r="Y178" s="1782"/>
      <c r="Z178" s="1782"/>
      <c r="AA178" s="1782"/>
      <c r="AB178" s="1782"/>
      <c r="AC178" s="1782"/>
      <c r="AD178" s="1782"/>
      <c r="AE178" s="1782"/>
      <c r="AF178" s="1782"/>
      <c r="AG178" s="1782"/>
      <c r="AH178" s="1782"/>
      <c r="AI178" s="1782"/>
      <c r="AJ178" s="1782"/>
      <c r="AK178" s="1782"/>
      <c r="AL178" s="1785"/>
      <c r="AM178" s="1782"/>
      <c r="AN178" s="1782"/>
      <c r="AO178" s="1782"/>
      <c r="AP178" s="1782"/>
      <c r="AQ178" s="1782"/>
      <c r="AR178" s="1782"/>
      <c r="AS178" s="1782"/>
      <c r="AT178" s="1782"/>
      <c r="AU178" s="1782"/>
      <c r="AV178" s="1782"/>
      <c r="AW178" s="1782"/>
      <c r="AX178" s="1782"/>
    </row>
    <row r="179" spans="2:50" ht="23.25" customHeight="1">
      <c r="B179" s="1779">
        <v>10</v>
      </c>
      <c r="C179" s="1779">
        <v>1</v>
      </c>
      <c r="D179" s="1782"/>
      <c r="E179" s="1782"/>
      <c r="F179" s="1782"/>
      <c r="G179" s="1782"/>
      <c r="H179" s="1782"/>
      <c r="I179" s="1782"/>
      <c r="J179" s="1782"/>
      <c r="K179" s="1782"/>
      <c r="L179" s="1782"/>
      <c r="M179" s="1782"/>
      <c r="N179" s="1782"/>
      <c r="O179" s="1782"/>
      <c r="P179" s="1782"/>
      <c r="Q179" s="1782"/>
      <c r="R179" s="1782"/>
      <c r="S179" s="1782"/>
      <c r="T179" s="1782"/>
      <c r="U179" s="1782"/>
      <c r="V179" s="1782"/>
      <c r="W179" s="1782"/>
      <c r="X179" s="1782"/>
      <c r="Y179" s="1782"/>
      <c r="Z179" s="1782"/>
      <c r="AA179" s="1782"/>
      <c r="AB179" s="1782"/>
      <c r="AC179" s="1782"/>
      <c r="AD179" s="1782"/>
      <c r="AE179" s="1782"/>
      <c r="AF179" s="1782"/>
      <c r="AG179" s="1782"/>
      <c r="AH179" s="1782"/>
      <c r="AI179" s="1782"/>
      <c r="AJ179" s="1782"/>
      <c r="AK179" s="1782"/>
      <c r="AL179" s="1785"/>
      <c r="AM179" s="1782"/>
      <c r="AN179" s="1782"/>
      <c r="AO179" s="1782"/>
      <c r="AP179" s="1782"/>
      <c r="AQ179" s="1782"/>
      <c r="AR179" s="1782"/>
      <c r="AS179" s="1782"/>
      <c r="AT179" s="1782"/>
      <c r="AU179" s="1782"/>
      <c r="AV179" s="1782"/>
      <c r="AW179" s="1782"/>
      <c r="AX179" s="1782"/>
    </row>
  </sheetData>
  <mergeCells count="745">
    <mergeCell ref="B179:C179"/>
    <mergeCell ref="D179:M179"/>
    <mergeCell ref="N179:AK179"/>
    <mergeCell ref="AL179:AQ179"/>
    <mergeCell ref="AR179:AU179"/>
    <mergeCell ref="AV179:AX179"/>
    <mergeCell ref="B178:C178"/>
    <mergeCell ref="D178:M178"/>
    <mergeCell ref="N178:AK178"/>
    <mergeCell ref="AL178:AQ178"/>
    <mergeCell ref="AR178:AU178"/>
    <mergeCell ref="AV178:AX178"/>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21"/>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D29:L29"/>
    <mergeCell ref="M29:R29"/>
    <mergeCell ref="S29:X29"/>
    <mergeCell ref="Y29:AY29"/>
    <mergeCell ref="B26:C34"/>
    <mergeCell ref="D26:L26"/>
    <mergeCell ref="M26:R26"/>
    <mergeCell ref="S26:X26"/>
    <mergeCell ref="Y26:AY26"/>
    <mergeCell ref="D27:L27"/>
    <mergeCell ref="M27:R27"/>
    <mergeCell ref="S27:X27"/>
    <mergeCell ref="Y27:AY28"/>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K1:AQ2"/>
    <mergeCell ref="AR1:AY1"/>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0" fitToHeight="4" orientation="portrait" cellComments="asDisplayed" r:id="rId1"/>
  <headerFooter differentFirst="1" alignWithMargins="0"/>
  <rowBreaks count="4" manualBreakCount="4">
    <brk id="35" max="50" man="1"/>
    <brk id="71" max="50" man="1"/>
    <brk id="76" max="50" man="1"/>
    <brk id="12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75"/>
  <sheetViews>
    <sheetView topLeftCell="A169" zoomScale="75" zoomScaleNormal="75" zoomScaleSheetLayoutView="100" zoomScalePageLayoutView="70" workbookViewId="0">
      <selection activeCell="A221" sqref="A221:XFD233"/>
    </sheetView>
  </sheetViews>
  <sheetFormatPr defaultRowHeight="13.1"/>
  <cols>
    <col min="1" max="2" width="2.21875" style="1532" customWidth="1"/>
    <col min="3" max="3" width="3.6640625" style="1532" customWidth="1"/>
    <col min="4" max="6" width="2.21875" style="1532" customWidth="1"/>
    <col min="7" max="7" width="1.6640625" style="1532" customWidth="1"/>
    <col min="8" max="25" width="2.21875" style="1532" customWidth="1"/>
    <col min="26" max="28" width="2.77734375" style="1532" customWidth="1"/>
    <col min="29" max="34" width="2.21875" style="1532" customWidth="1"/>
    <col min="35" max="35" width="2.6640625" style="1532" customWidth="1"/>
    <col min="36" max="36" width="3.44140625" style="1532" customWidth="1"/>
    <col min="37" max="46" width="2.6640625" style="1532" customWidth="1"/>
    <col min="47" max="47" width="3.44140625" style="1532" customWidth="1"/>
    <col min="48" max="58" width="2.21875" style="1532" customWidth="1"/>
    <col min="59" max="16384" width="8.88671875" style="1532"/>
  </cols>
  <sheetData>
    <row r="1" spans="2:51" ht="23.25" customHeight="1">
      <c r="AQ1" s="503"/>
      <c r="AR1" s="503"/>
      <c r="AS1" s="503"/>
      <c r="AT1" s="503"/>
      <c r="AU1" s="503"/>
      <c r="AV1" s="503"/>
      <c r="AW1" s="503"/>
      <c r="AX1" s="504"/>
    </row>
    <row r="2" spans="2:51" ht="31.6" customHeight="1" thickBot="1">
      <c r="AK2" s="507" t="s">
        <v>0</v>
      </c>
      <c r="AL2" s="507"/>
      <c r="AM2" s="507"/>
      <c r="AN2" s="507"/>
      <c r="AO2" s="507"/>
      <c r="AP2" s="507"/>
      <c r="AQ2" s="507"/>
      <c r="AR2" s="2227" t="s">
        <v>772</v>
      </c>
      <c r="AS2" s="2228"/>
      <c r="AT2" s="2228"/>
      <c r="AU2" s="2228"/>
      <c r="AV2" s="2228"/>
      <c r="AW2" s="2228"/>
      <c r="AX2" s="2228"/>
      <c r="AY2" s="2228"/>
    </row>
    <row r="3" spans="2:51" ht="19" thickBot="1">
      <c r="B3" s="509" t="s">
        <v>773</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1"/>
    </row>
    <row r="4" spans="2:51" ht="20.95" customHeight="1">
      <c r="B4" s="512" t="s">
        <v>4</v>
      </c>
      <c r="C4" s="513"/>
      <c r="D4" s="513"/>
      <c r="E4" s="513"/>
      <c r="F4" s="513"/>
      <c r="G4" s="513"/>
      <c r="H4" s="2229" t="s">
        <v>774</v>
      </c>
      <c r="I4" s="2230"/>
      <c r="J4" s="2230"/>
      <c r="K4" s="2230"/>
      <c r="L4" s="2230"/>
      <c r="M4" s="2230"/>
      <c r="N4" s="2230"/>
      <c r="O4" s="2230"/>
      <c r="P4" s="2230"/>
      <c r="Q4" s="2230"/>
      <c r="R4" s="2230"/>
      <c r="S4" s="2230"/>
      <c r="T4" s="2230"/>
      <c r="U4" s="2230"/>
      <c r="V4" s="2230"/>
      <c r="W4" s="2230"/>
      <c r="X4" s="2230"/>
      <c r="Y4" s="2231"/>
      <c r="Z4" s="517" t="s">
        <v>775</v>
      </c>
      <c r="AA4" s="518"/>
      <c r="AB4" s="518"/>
      <c r="AC4" s="518"/>
      <c r="AD4" s="518"/>
      <c r="AE4" s="519"/>
      <c r="AF4" s="2232" t="s">
        <v>776</v>
      </c>
      <c r="AG4" s="1295"/>
      <c r="AH4" s="1295"/>
      <c r="AI4" s="1295"/>
      <c r="AJ4" s="1295"/>
      <c r="AK4" s="1295"/>
      <c r="AL4" s="1295"/>
      <c r="AM4" s="1295"/>
      <c r="AN4" s="1295"/>
      <c r="AO4" s="1295"/>
      <c r="AP4" s="1295"/>
      <c r="AQ4" s="2233"/>
      <c r="AR4" s="523" t="s">
        <v>8</v>
      </c>
      <c r="AS4" s="1799"/>
      <c r="AT4" s="1799"/>
      <c r="AU4" s="1799"/>
      <c r="AV4" s="1799"/>
      <c r="AW4" s="1799"/>
      <c r="AX4" s="1799"/>
      <c r="AY4" s="1800"/>
    </row>
    <row r="5" spans="2:51" ht="41.25" customHeight="1">
      <c r="B5" s="525" t="s">
        <v>9</v>
      </c>
      <c r="C5" s="526"/>
      <c r="D5" s="526"/>
      <c r="E5" s="526"/>
      <c r="F5" s="526"/>
      <c r="G5" s="527"/>
      <c r="H5" s="528" t="s">
        <v>777</v>
      </c>
      <c r="I5" s="529"/>
      <c r="J5" s="529"/>
      <c r="K5" s="529"/>
      <c r="L5" s="529"/>
      <c r="M5" s="529"/>
      <c r="N5" s="529"/>
      <c r="O5" s="529"/>
      <c r="P5" s="529"/>
      <c r="Q5" s="529"/>
      <c r="R5" s="529"/>
      <c r="S5" s="529"/>
      <c r="T5" s="529"/>
      <c r="U5" s="529"/>
      <c r="V5" s="529"/>
      <c r="W5" s="530"/>
      <c r="X5" s="530"/>
      <c r="Y5" s="530"/>
      <c r="Z5" s="531" t="s">
        <v>11</v>
      </c>
      <c r="AA5" s="1538"/>
      <c r="AB5" s="1538"/>
      <c r="AC5" s="1538"/>
      <c r="AD5" s="1538"/>
      <c r="AE5" s="1539"/>
      <c r="AF5" s="713"/>
      <c r="AG5" s="714"/>
      <c r="AH5" s="714"/>
      <c r="AI5" s="714"/>
      <c r="AJ5" s="714"/>
      <c r="AK5" s="714"/>
      <c r="AL5" s="714"/>
      <c r="AM5" s="714"/>
      <c r="AN5" s="714"/>
      <c r="AO5" s="714"/>
      <c r="AP5" s="714"/>
      <c r="AQ5" s="715"/>
      <c r="AR5" s="1993" t="s">
        <v>778</v>
      </c>
      <c r="AS5" s="1994"/>
      <c r="AT5" s="1994"/>
      <c r="AU5" s="1994"/>
      <c r="AV5" s="1994"/>
      <c r="AW5" s="1994"/>
      <c r="AX5" s="1994"/>
      <c r="AY5" s="1995"/>
    </row>
    <row r="6" spans="2:51" ht="30.8" customHeight="1">
      <c r="B6" s="540" t="s">
        <v>13</v>
      </c>
      <c r="C6" s="541"/>
      <c r="D6" s="541"/>
      <c r="E6" s="541"/>
      <c r="F6" s="541"/>
      <c r="G6" s="541"/>
      <c r="H6" s="542" t="s">
        <v>779</v>
      </c>
      <c r="I6" s="766"/>
      <c r="J6" s="766"/>
      <c r="K6" s="766"/>
      <c r="L6" s="766"/>
      <c r="M6" s="766"/>
      <c r="N6" s="766"/>
      <c r="O6" s="766"/>
      <c r="P6" s="766"/>
      <c r="Q6" s="766"/>
      <c r="R6" s="766"/>
      <c r="S6" s="766"/>
      <c r="T6" s="766"/>
      <c r="U6" s="766"/>
      <c r="V6" s="766"/>
      <c r="W6" s="766"/>
      <c r="X6" s="766"/>
      <c r="Y6" s="766"/>
      <c r="Z6" s="543" t="s">
        <v>15</v>
      </c>
      <c r="AA6" s="544"/>
      <c r="AB6" s="544"/>
      <c r="AC6" s="544"/>
      <c r="AD6" s="544"/>
      <c r="AE6" s="545"/>
      <c r="AF6" s="2234" t="s">
        <v>780</v>
      </c>
      <c r="AG6" s="2235"/>
      <c r="AH6" s="2235"/>
      <c r="AI6" s="2235"/>
      <c r="AJ6" s="2235"/>
      <c r="AK6" s="2235"/>
      <c r="AL6" s="2235"/>
      <c r="AM6" s="2235"/>
      <c r="AN6" s="2235"/>
      <c r="AO6" s="2235"/>
      <c r="AP6" s="2235"/>
      <c r="AQ6" s="2235"/>
      <c r="AR6" s="2236"/>
      <c r="AS6" s="2236"/>
      <c r="AT6" s="2236"/>
      <c r="AU6" s="2236"/>
      <c r="AV6" s="2236"/>
      <c r="AW6" s="2236"/>
      <c r="AX6" s="2236"/>
      <c r="AY6" s="2237"/>
    </row>
    <row r="7" spans="2:51" ht="18" customHeight="1">
      <c r="B7" s="548" t="s">
        <v>193</v>
      </c>
      <c r="C7" s="549"/>
      <c r="D7" s="549"/>
      <c r="E7" s="549"/>
      <c r="F7" s="549"/>
      <c r="G7" s="549"/>
      <c r="H7" s="1550" t="s">
        <v>781</v>
      </c>
      <c r="I7" s="1551"/>
      <c r="J7" s="1551"/>
      <c r="K7" s="1551"/>
      <c r="L7" s="1551"/>
      <c r="M7" s="1551"/>
      <c r="N7" s="1551"/>
      <c r="O7" s="1551"/>
      <c r="P7" s="1551"/>
      <c r="Q7" s="1551"/>
      <c r="R7" s="1551"/>
      <c r="S7" s="1551"/>
      <c r="T7" s="1551"/>
      <c r="U7" s="1551"/>
      <c r="V7" s="1551"/>
      <c r="W7" s="552"/>
      <c r="X7" s="552"/>
      <c r="Y7" s="552"/>
      <c r="Z7" s="553" t="s">
        <v>782</v>
      </c>
      <c r="AA7" s="1552"/>
      <c r="AB7" s="1552"/>
      <c r="AC7" s="1552"/>
      <c r="AD7" s="1552"/>
      <c r="AE7" s="1553"/>
      <c r="AF7" s="2238" t="s">
        <v>783</v>
      </c>
      <c r="AG7" s="2239"/>
      <c r="AH7" s="2239"/>
      <c r="AI7" s="2239"/>
      <c r="AJ7" s="2239"/>
      <c r="AK7" s="2239"/>
      <c r="AL7" s="2239"/>
      <c r="AM7" s="2239"/>
      <c r="AN7" s="2239"/>
      <c r="AO7" s="2239"/>
      <c r="AP7" s="2239"/>
      <c r="AQ7" s="2239"/>
      <c r="AR7" s="2239"/>
      <c r="AS7" s="2239"/>
      <c r="AT7" s="2239"/>
      <c r="AU7" s="2239"/>
      <c r="AV7" s="2239"/>
      <c r="AW7" s="2239"/>
      <c r="AX7" s="2239"/>
      <c r="AY7" s="2240"/>
    </row>
    <row r="8" spans="2:51" ht="24.05" customHeight="1">
      <c r="B8" s="558"/>
      <c r="C8" s="559"/>
      <c r="D8" s="559"/>
      <c r="E8" s="559"/>
      <c r="F8" s="559"/>
      <c r="G8" s="559"/>
      <c r="H8" s="1557"/>
      <c r="I8" s="1558"/>
      <c r="J8" s="1558"/>
      <c r="K8" s="1558"/>
      <c r="L8" s="1558"/>
      <c r="M8" s="1558"/>
      <c r="N8" s="1558"/>
      <c r="O8" s="1558"/>
      <c r="P8" s="1558"/>
      <c r="Q8" s="1558"/>
      <c r="R8" s="1558"/>
      <c r="S8" s="1558"/>
      <c r="T8" s="1558"/>
      <c r="U8" s="1558"/>
      <c r="V8" s="1558"/>
      <c r="W8" s="562"/>
      <c r="X8" s="562"/>
      <c r="Y8" s="562"/>
      <c r="Z8" s="1559"/>
      <c r="AA8" s="1552"/>
      <c r="AB8" s="1552"/>
      <c r="AC8" s="1552"/>
      <c r="AD8" s="1552"/>
      <c r="AE8" s="1553"/>
      <c r="AF8" s="1138"/>
      <c r="AG8" s="1139"/>
      <c r="AH8" s="1139"/>
      <c r="AI8" s="1139"/>
      <c r="AJ8" s="1139"/>
      <c r="AK8" s="1139"/>
      <c r="AL8" s="1139"/>
      <c r="AM8" s="1139"/>
      <c r="AN8" s="1139"/>
      <c r="AO8" s="1139"/>
      <c r="AP8" s="1139"/>
      <c r="AQ8" s="1139"/>
      <c r="AR8" s="1139"/>
      <c r="AS8" s="1139"/>
      <c r="AT8" s="1139"/>
      <c r="AU8" s="1139"/>
      <c r="AV8" s="1139"/>
      <c r="AW8" s="1139"/>
      <c r="AX8" s="1139"/>
      <c r="AY8" s="2241"/>
    </row>
    <row r="9" spans="2:51" ht="81" customHeight="1">
      <c r="B9" s="567" t="s">
        <v>196</v>
      </c>
      <c r="C9" s="568"/>
      <c r="D9" s="568"/>
      <c r="E9" s="568"/>
      <c r="F9" s="568"/>
      <c r="G9" s="568"/>
      <c r="H9" s="1997" t="s">
        <v>784</v>
      </c>
      <c r="I9" s="1998"/>
      <c r="J9" s="1998"/>
      <c r="K9" s="1998"/>
      <c r="L9" s="1998"/>
      <c r="M9" s="1998"/>
      <c r="N9" s="1998"/>
      <c r="O9" s="1998"/>
      <c r="P9" s="1998"/>
      <c r="Q9" s="1998"/>
      <c r="R9" s="1998"/>
      <c r="S9" s="1998"/>
      <c r="T9" s="1998"/>
      <c r="U9" s="1998"/>
      <c r="V9" s="1998"/>
      <c r="W9" s="1998"/>
      <c r="X9" s="1998"/>
      <c r="Y9" s="1998"/>
      <c r="Z9" s="1998"/>
      <c r="AA9" s="1998"/>
      <c r="AB9" s="1998"/>
      <c r="AC9" s="1998"/>
      <c r="AD9" s="1998"/>
      <c r="AE9" s="1998"/>
      <c r="AF9" s="1998"/>
      <c r="AG9" s="1998"/>
      <c r="AH9" s="1998"/>
      <c r="AI9" s="1998"/>
      <c r="AJ9" s="1998"/>
      <c r="AK9" s="1998"/>
      <c r="AL9" s="1998"/>
      <c r="AM9" s="1998"/>
      <c r="AN9" s="1998"/>
      <c r="AO9" s="1998"/>
      <c r="AP9" s="1998"/>
      <c r="AQ9" s="1998"/>
      <c r="AR9" s="1998"/>
      <c r="AS9" s="1998"/>
      <c r="AT9" s="1998"/>
      <c r="AU9" s="1998"/>
      <c r="AV9" s="1998"/>
      <c r="AW9" s="1998"/>
      <c r="AX9" s="1998"/>
      <c r="AY9" s="1999"/>
    </row>
    <row r="10" spans="2:51" ht="165.8" customHeight="1">
      <c r="B10" s="567" t="s">
        <v>198</v>
      </c>
      <c r="C10" s="568"/>
      <c r="D10" s="568"/>
      <c r="E10" s="568"/>
      <c r="F10" s="568"/>
      <c r="G10" s="568"/>
      <c r="H10" s="1562" t="s">
        <v>785</v>
      </c>
      <c r="I10" s="1563"/>
      <c r="J10" s="1563"/>
      <c r="K10" s="1563"/>
      <c r="L10" s="1563"/>
      <c r="M10" s="1563"/>
      <c r="N10" s="1563"/>
      <c r="O10" s="1563"/>
      <c r="P10" s="1563"/>
      <c r="Q10" s="1563"/>
      <c r="R10" s="1563"/>
      <c r="S10" s="1563"/>
      <c r="T10" s="1563"/>
      <c r="U10" s="1563"/>
      <c r="V10" s="1563"/>
      <c r="W10" s="1563"/>
      <c r="X10" s="1563"/>
      <c r="Y10" s="1563"/>
      <c r="Z10" s="1563"/>
      <c r="AA10" s="1563"/>
      <c r="AB10" s="1563"/>
      <c r="AC10" s="1563"/>
      <c r="AD10" s="1563"/>
      <c r="AE10" s="1563"/>
      <c r="AF10" s="1563"/>
      <c r="AG10" s="1563"/>
      <c r="AH10" s="1563"/>
      <c r="AI10" s="1563"/>
      <c r="AJ10" s="1563"/>
      <c r="AK10" s="1563"/>
      <c r="AL10" s="1563"/>
      <c r="AM10" s="1563"/>
      <c r="AN10" s="1563"/>
      <c r="AO10" s="1563"/>
      <c r="AP10" s="1563"/>
      <c r="AQ10" s="1563"/>
      <c r="AR10" s="1563"/>
      <c r="AS10" s="1563"/>
      <c r="AT10" s="1563"/>
      <c r="AU10" s="1563"/>
      <c r="AV10" s="1563"/>
      <c r="AW10" s="1563"/>
      <c r="AX10" s="1563"/>
      <c r="AY10" s="1564"/>
    </row>
    <row r="11" spans="2:51" ht="29.3" customHeight="1">
      <c r="B11" s="567" t="s">
        <v>25</v>
      </c>
      <c r="C11" s="568"/>
      <c r="D11" s="568"/>
      <c r="E11" s="568"/>
      <c r="F11" s="568"/>
      <c r="G11" s="572"/>
      <c r="H11" s="2242" t="s">
        <v>335</v>
      </c>
      <c r="I11" s="1565"/>
      <c r="J11" s="1565"/>
      <c r="K11" s="1565"/>
      <c r="L11" s="1565"/>
      <c r="M11" s="1565"/>
      <c r="N11" s="1565"/>
      <c r="O11" s="1565"/>
      <c r="P11" s="1565"/>
      <c r="Q11" s="1565"/>
      <c r="R11" s="1565"/>
      <c r="S11" s="1565"/>
      <c r="T11" s="1565"/>
      <c r="U11" s="1565"/>
      <c r="V11" s="1565"/>
      <c r="W11" s="1565"/>
      <c r="X11" s="1565"/>
      <c r="Y11" s="1565"/>
      <c r="Z11" s="1565"/>
      <c r="AA11" s="1565"/>
      <c r="AB11" s="1565"/>
      <c r="AC11" s="1565"/>
      <c r="AD11" s="1565"/>
      <c r="AE11" s="1565"/>
      <c r="AF11" s="1565"/>
      <c r="AG11" s="1565"/>
      <c r="AH11" s="1565"/>
      <c r="AI11" s="1565"/>
      <c r="AJ11" s="1565"/>
      <c r="AK11" s="1565"/>
      <c r="AL11" s="1565"/>
      <c r="AM11" s="1565"/>
      <c r="AN11" s="1565"/>
      <c r="AO11" s="1565"/>
      <c r="AP11" s="1565"/>
      <c r="AQ11" s="1565"/>
      <c r="AR11" s="1565"/>
      <c r="AS11" s="1565"/>
      <c r="AT11" s="1565"/>
      <c r="AU11" s="1565"/>
      <c r="AV11" s="1565"/>
      <c r="AW11" s="1565"/>
      <c r="AX11" s="1565"/>
      <c r="AY11" s="1566"/>
    </row>
    <row r="12" spans="2:51" ht="20.95" customHeight="1">
      <c r="B12" s="576" t="s">
        <v>201</v>
      </c>
      <c r="C12" s="577"/>
      <c r="D12" s="577"/>
      <c r="E12" s="577"/>
      <c r="F12" s="577"/>
      <c r="G12" s="578"/>
      <c r="H12" s="579"/>
      <c r="I12" s="580"/>
      <c r="J12" s="580"/>
      <c r="K12" s="580"/>
      <c r="L12" s="580"/>
      <c r="M12" s="580"/>
      <c r="N12" s="580"/>
      <c r="O12" s="580"/>
      <c r="P12" s="580"/>
      <c r="Q12" s="581" t="s">
        <v>28</v>
      </c>
      <c r="R12" s="582"/>
      <c r="S12" s="582"/>
      <c r="T12" s="582"/>
      <c r="U12" s="582"/>
      <c r="V12" s="582"/>
      <c r="W12" s="583"/>
      <c r="X12" s="581" t="s">
        <v>29</v>
      </c>
      <c r="Y12" s="582"/>
      <c r="Z12" s="582"/>
      <c r="AA12" s="582"/>
      <c r="AB12" s="582"/>
      <c r="AC12" s="582"/>
      <c r="AD12" s="583"/>
      <c r="AE12" s="581" t="s">
        <v>30</v>
      </c>
      <c r="AF12" s="582"/>
      <c r="AG12" s="582"/>
      <c r="AH12" s="582"/>
      <c r="AI12" s="582"/>
      <c r="AJ12" s="582"/>
      <c r="AK12" s="583"/>
      <c r="AL12" s="581" t="s">
        <v>31</v>
      </c>
      <c r="AM12" s="582"/>
      <c r="AN12" s="582"/>
      <c r="AO12" s="582"/>
      <c r="AP12" s="582"/>
      <c r="AQ12" s="582"/>
      <c r="AR12" s="583"/>
      <c r="AS12" s="581" t="s">
        <v>32</v>
      </c>
      <c r="AT12" s="582"/>
      <c r="AU12" s="582"/>
      <c r="AV12" s="582"/>
      <c r="AW12" s="582"/>
      <c r="AX12" s="582"/>
      <c r="AY12" s="584"/>
    </row>
    <row r="13" spans="2:51" ht="20.95" customHeight="1">
      <c r="B13" s="585"/>
      <c r="C13" s="586"/>
      <c r="D13" s="586"/>
      <c r="E13" s="586"/>
      <c r="F13" s="586"/>
      <c r="G13" s="587"/>
      <c r="H13" s="588" t="s">
        <v>33</v>
      </c>
      <c r="I13" s="589"/>
      <c r="J13" s="590" t="s">
        <v>34</v>
      </c>
      <c r="K13" s="591"/>
      <c r="L13" s="591"/>
      <c r="M13" s="591"/>
      <c r="N13" s="591"/>
      <c r="O13" s="591"/>
      <c r="P13" s="592"/>
      <c r="Q13" s="1160" t="s">
        <v>781</v>
      </c>
      <c r="R13" s="1160"/>
      <c r="S13" s="1160"/>
      <c r="T13" s="1160"/>
      <c r="U13" s="1160"/>
      <c r="V13" s="1160"/>
      <c r="W13" s="1160"/>
      <c r="X13" s="1160" t="s">
        <v>781</v>
      </c>
      <c r="Y13" s="1160"/>
      <c r="Z13" s="1160"/>
      <c r="AA13" s="1160"/>
      <c r="AB13" s="1160"/>
      <c r="AC13" s="1160"/>
      <c r="AD13" s="1160"/>
      <c r="AE13" s="1823" t="s">
        <v>781</v>
      </c>
      <c r="AF13" s="1823"/>
      <c r="AG13" s="1823"/>
      <c r="AH13" s="1823"/>
      <c r="AI13" s="1823"/>
      <c r="AJ13" s="1823"/>
      <c r="AK13" s="1823"/>
      <c r="AL13" s="2243" t="s">
        <v>786</v>
      </c>
      <c r="AM13" s="2244"/>
      <c r="AN13" s="2244"/>
      <c r="AO13" s="2244"/>
      <c r="AP13" s="2244"/>
      <c r="AQ13" s="2244"/>
      <c r="AR13" s="2245"/>
      <c r="AS13" s="2243" t="s">
        <v>787</v>
      </c>
      <c r="AT13" s="2246"/>
      <c r="AU13" s="2246"/>
      <c r="AV13" s="2246"/>
      <c r="AW13" s="2246"/>
      <c r="AX13" s="2246"/>
      <c r="AY13" s="2247"/>
    </row>
    <row r="14" spans="2:51" ht="20.95" customHeight="1">
      <c r="B14" s="585"/>
      <c r="C14" s="586"/>
      <c r="D14" s="586"/>
      <c r="E14" s="586"/>
      <c r="F14" s="586"/>
      <c r="G14" s="587"/>
      <c r="H14" s="617"/>
      <c r="I14" s="602"/>
      <c r="J14" s="618" t="s">
        <v>36</v>
      </c>
      <c r="K14" s="619"/>
      <c r="L14" s="619"/>
      <c r="M14" s="619"/>
      <c r="N14" s="619"/>
      <c r="O14" s="619"/>
      <c r="P14" s="620"/>
      <c r="Q14" s="1161" t="s">
        <v>781</v>
      </c>
      <c r="R14" s="1161"/>
      <c r="S14" s="1161"/>
      <c r="T14" s="1161"/>
      <c r="U14" s="1161"/>
      <c r="V14" s="1161"/>
      <c r="W14" s="1161"/>
      <c r="X14" s="1161" t="s">
        <v>781</v>
      </c>
      <c r="Y14" s="1161"/>
      <c r="Z14" s="1161"/>
      <c r="AA14" s="1161"/>
      <c r="AB14" s="1161"/>
      <c r="AC14" s="1161"/>
      <c r="AD14" s="1161"/>
      <c r="AE14" s="2248" t="s">
        <v>788</v>
      </c>
      <c r="AF14" s="2249"/>
      <c r="AG14" s="2249"/>
      <c r="AH14" s="2249"/>
      <c r="AI14" s="2249"/>
      <c r="AJ14" s="2249"/>
      <c r="AK14" s="2250"/>
      <c r="AL14" s="1830" t="s">
        <v>781</v>
      </c>
      <c r="AM14" s="1830"/>
      <c r="AN14" s="1830"/>
      <c r="AO14" s="1830"/>
      <c r="AP14" s="1830"/>
      <c r="AQ14" s="1830"/>
      <c r="AR14" s="1830"/>
      <c r="AS14" s="1579"/>
      <c r="AT14" s="1579"/>
      <c r="AU14" s="1579"/>
      <c r="AV14" s="1579"/>
      <c r="AW14" s="1579"/>
      <c r="AX14" s="1579"/>
      <c r="AY14" s="1580"/>
    </row>
    <row r="15" spans="2:51" ht="24.75" customHeight="1">
      <c r="B15" s="585"/>
      <c r="C15" s="586"/>
      <c r="D15" s="586"/>
      <c r="E15" s="586"/>
      <c r="F15" s="586"/>
      <c r="G15" s="587"/>
      <c r="H15" s="617"/>
      <c r="I15" s="602"/>
      <c r="J15" s="618" t="s">
        <v>38</v>
      </c>
      <c r="K15" s="619"/>
      <c r="L15" s="619"/>
      <c r="M15" s="619"/>
      <c r="N15" s="619"/>
      <c r="O15" s="619"/>
      <c r="P15" s="620"/>
      <c r="Q15" s="1161" t="s">
        <v>781</v>
      </c>
      <c r="R15" s="1161"/>
      <c r="S15" s="1161"/>
      <c r="T15" s="1161"/>
      <c r="U15" s="1161"/>
      <c r="V15" s="1161"/>
      <c r="W15" s="1161"/>
      <c r="X15" s="1161" t="s">
        <v>781</v>
      </c>
      <c r="Y15" s="1161"/>
      <c r="Z15" s="1161"/>
      <c r="AA15" s="1161"/>
      <c r="AB15" s="1161"/>
      <c r="AC15" s="1161"/>
      <c r="AD15" s="1161"/>
      <c r="AE15" s="1830" t="s">
        <v>781</v>
      </c>
      <c r="AF15" s="1830"/>
      <c r="AG15" s="1830"/>
      <c r="AH15" s="1830"/>
      <c r="AI15" s="1830"/>
      <c r="AJ15" s="1830"/>
      <c r="AK15" s="1830"/>
      <c r="AL15" s="1830" t="s">
        <v>781</v>
      </c>
      <c r="AM15" s="1830"/>
      <c r="AN15" s="1830"/>
      <c r="AO15" s="1830"/>
      <c r="AP15" s="1830"/>
      <c r="AQ15" s="1830"/>
      <c r="AR15" s="1830"/>
      <c r="AS15" s="1579"/>
      <c r="AT15" s="1579"/>
      <c r="AU15" s="1579"/>
      <c r="AV15" s="1579"/>
      <c r="AW15" s="1579"/>
      <c r="AX15" s="1579"/>
      <c r="AY15" s="1580"/>
    </row>
    <row r="16" spans="2:51" ht="24.75" customHeight="1">
      <c r="B16" s="585"/>
      <c r="C16" s="586"/>
      <c r="D16" s="586"/>
      <c r="E16" s="586"/>
      <c r="F16" s="586"/>
      <c r="G16" s="587"/>
      <c r="H16" s="626"/>
      <c r="I16" s="627"/>
      <c r="J16" s="628" t="s">
        <v>39</v>
      </c>
      <c r="K16" s="629"/>
      <c r="L16" s="629"/>
      <c r="M16" s="629"/>
      <c r="N16" s="629"/>
      <c r="O16" s="629"/>
      <c r="P16" s="630"/>
      <c r="Q16" s="1174" t="s">
        <v>167</v>
      </c>
      <c r="R16" s="1174"/>
      <c r="S16" s="1174"/>
      <c r="T16" s="1174"/>
      <c r="U16" s="1174"/>
      <c r="V16" s="1174"/>
      <c r="W16" s="1174"/>
      <c r="X16" s="1174" t="s">
        <v>167</v>
      </c>
      <c r="Y16" s="1174"/>
      <c r="Z16" s="1174"/>
      <c r="AA16" s="1174"/>
      <c r="AB16" s="1174"/>
      <c r="AC16" s="1174"/>
      <c r="AD16" s="1174"/>
      <c r="AE16" s="2251">
        <v>1078.3</v>
      </c>
      <c r="AF16" s="2251"/>
      <c r="AG16" s="2251"/>
      <c r="AH16" s="2251"/>
      <c r="AI16" s="2251"/>
      <c r="AJ16" s="2251"/>
      <c r="AK16" s="2251"/>
      <c r="AL16" s="2252">
        <v>1129.4549999999999</v>
      </c>
      <c r="AM16" s="2252"/>
      <c r="AN16" s="2252"/>
      <c r="AO16" s="2252"/>
      <c r="AP16" s="2252"/>
      <c r="AQ16" s="2252"/>
      <c r="AR16" s="2252"/>
      <c r="AS16" s="2253">
        <v>1141.992</v>
      </c>
      <c r="AT16" s="2254"/>
      <c r="AU16" s="2254"/>
      <c r="AV16" s="2254"/>
      <c r="AW16" s="2254"/>
      <c r="AX16" s="2254"/>
      <c r="AY16" s="2255"/>
    </row>
    <row r="17" spans="2:51" ht="24.75" customHeight="1">
      <c r="B17" s="585"/>
      <c r="C17" s="586"/>
      <c r="D17" s="586"/>
      <c r="E17" s="586"/>
      <c r="F17" s="586"/>
      <c r="G17" s="587"/>
      <c r="H17" s="635" t="s">
        <v>40</v>
      </c>
      <c r="I17" s="636"/>
      <c r="J17" s="636"/>
      <c r="K17" s="636"/>
      <c r="L17" s="636"/>
      <c r="M17" s="636"/>
      <c r="N17" s="636"/>
      <c r="O17" s="636"/>
      <c r="P17" s="636"/>
      <c r="Q17" s="1123" t="s">
        <v>167</v>
      </c>
      <c r="R17" s="1123"/>
      <c r="S17" s="1123"/>
      <c r="T17" s="1123"/>
      <c r="U17" s="1123"/>
      <c r="V17" s="1123"/>
      <c r="W17" s="1123"/>
      <c r="X17" s="1123" t="s">
        <v>167</v>
      </c>
      <c r="Y17" s="1123"/>
      <c r="Z17" s="1123"/>
      <c r="AA17" s="1123"/>
      <c r="AB17" s="1123"/>
      <c r="AC17" s="1123"/>
      <c r="AD17" s="1123"/>
      <c r="AE17" s="2256">
        <v>21.902000000000001</v>
      </c>
      <c r="AF17" s="2256"/>
      <c r="AG17" s="2256"/>
      <c r="AH17" s="2256"/>
      <c r="AI17" s="2256"/>
      <c r="AJ17" s="2256"/>
      <c r="AK17" s="2256"/>
      <c r="AL17" s="2257"/>
      <c r="AM17" s="2257"/>
      <c r="AN17" s="2257"/>
      <c r="AO17" s="2257"/>
      <c r="AP17" s="2257"/>
      <c r="AQ17" s="2257"/>
      <c r="AR17" s="2257"/>
      <c r="AS17" s="637"/>
      <c r="AT17" s="637"/>
      <c r="AU17" s="637"/>
      <c r="AV17" s="637"/>
      <c r="AW17" s="637"/>
      <c r="AX17" s="637"/>
      <c r="AY17" s="639"/>
    </row>
    <row r="18" spans="2:51" ht="24.75" customHeight="1">
      <c r="B18" s="640"/>
      <c r="C18" s="641"/>
      <c r="D18" s="641"/>
      <c r="E18" s="641"/>
      <c r="F18" s="641"/>
      <c r="G18" s="642"/>
      <c r="H18" s="635" t="s">
        <v>41</v>
      </c>
      <c r="I18" s="636"/>
      <c r="J18" s="636"/>
      <c r="K18" s="636"/>
      <c r="L18" s="636"/>
      <c r="M18" s="636"/>
      <c r="N18" s="636"/>
      <c r="O18" s="636"/>
      <c r="P18" s="636"/>
      <c r="Q18" s="1123" t="s">
        <v>167</v>
      </c>
      <c r="R18" s="1123"/>
      <c r="S18" s="1123"/>
      <c r="T18" s="1123"/>
      <c r="U18" s="1123"/>
      <c r="V18" s="1123"/>
      <c r="W18" s="1123"/>
      <c r="X18" s="1123" t="s">
        <v>167</v>
      </c>
      <c r="Y18" s="1123"/>
      <c r="Z18" s="1123"/>
      <c r="AA18" s="1123"/>
      <c r="AB18" s="1123"/>
      <c r="AC18" s="1123"/>
      <c r="AD18" s="1123"/>
      <c r="AE18" s="2256">
        <v>2</v>
      </c>
      <c r="AF18" s="2256"/>
      <c r="AG18" s="2256"/>
      <c r="AH18" s="2256"/>
      <c r="AI18" s="2256"/>
      <c r="AJ18" s="2256"/>
      <c r="AK18" s="2256"/>
      <c r="AL18" s="2257"/>
      <c r="AM18" s="2257"/>
      <c r="AN18" s="2257"/>
      <c r="AO18" s="2257"/>
      <c r="AP18" s="2257"/>
      <c r="AQ18" s="2257"/>
      <c r="AR18" s="2257"/>
      <c r="AS18" s="637"/>
      <c r="AT18" s="637"/>
      <c r="AU18" s="637"/>
      <c r="AV18" s="637"/>
      <c r="AW18" s="637"/>
      <c r="AX18" s="637"/>
      <c r="AY18" s="639"/>
    </row>
    <row r="19" spans="2:51" ht="31.75" customHeight="1">
      <c r="B19" s="672" t="s">
        <v>43</v>
      </c>
      <c r="C19" s="719"/>
      <c r="D19" s="719"/>
      <c r="E19" s="719"/>
      <c r="F19" s="719"/>
      <c r="G19" s="2258"/>
      <c r="H19" s="647" t="s">
        <v>44</v>
      </c>
      <c r="I19" s="582"/>
      <c r="J19" s="582"/>
      <c r="K19" s="582"/>
      <c r="L19" s="582"/>
      <c r="M19" s="582"/>
      <c r="N19" s="582"/>
      <c r="O19" s="582"/>
      <c r="P19" s="582"/>
      <c r="Q19" s="582"/>
      <c r="R19" s="582"/>
      <c r="S19" s="582"/>
      <c r="T19" s="582"/>
      <c r="U19" s="582"/>
      <c r="V19" s="582"/>
      <c r="W19" s="582"/>
      <c r="X19" s="582"/>
      <c r="Y19" s="583"/>
      <c r="Z19" s="648"/>
      <c r="AA19" s="649"/>
      <c r="AB19" s="650"/>
      <c r="AC19" s="581" t="s">
        <v>45</v>
      </c>
      <c r="AD19" s="582"/>
      <c r="AE19" s="583"/>
      <c r="AF19" s="651" t="s">
        <v>28</v>
      </c>
      <c r="AG19" s="651"/>
      <c r="AH19" s="651"/>
      <c r="AI19" s="651"/>
      <c r="AJ19" s="651"/>
      <c r="AK19" s="651" t="s">
        <v>29</v>
      </c>
      <c r="AL19" s="651"/>
      <c r="AM19" s="651"/>
      <c r="AN19" s="651"/>
      <c r="AO19" s="651"/>
      <c r="AP19" s="651" t="s">
        <v>30</v>
      </c>
      <c r="AQ19" s="651"/>
      <c r="AR19" s="651"/>
      <c r="AS19" s="651"/>
      <c r="AT19" s="651"/>
      <c r="AU19" s="1781" t="s">
        <v>789</v>
      </c>
      <c r="AV19" s="651"/>
      <c r="AW19" s="651"/>
      <c r="AX19" s="651"/>
      <c r="AY19" s="653"/>
    </row>
    <row r="20" spans="2:51" ht="32.25" customHeight="1">
      <c r="B20" s="2259"/>
      <c r="C20" s="2260"/>
      <c r="D20" s="2260"/>
      <c r="E20" s="2260"/>
      <c r="F20" s="2260"/>
      <c r="G20" s="2261"/>
      <c r="H20" s="2262" t="s">
        <v>790</v>
      </c>
      <c r="I20" s="2263"/>
      <c r="J20" s="2263"/>
      <c r="K20" s="2263"/>
      <c r="L20" s="2263"/>
      <c r="M20" s="2263"/>
      <c r="N20" s="2263"/>
      <c r="O20" s="2263"/>
      <c r="P20" s="2263"/>
      <c r="Q20" s="2263"/>
      <c r="R20" s="2263"/>
      <c r="S20" s="2263"/>
      <c r="T20" s="2263"/>
      <c r="U20" s="2263"/>
      <c r="V20" s="2263"/>
      <c r="W20" s="2263"/>
      <c r="X20" s="2263"/>
      <c r="Y20" s="2264"/>
      <c r="Z20" s="723" t="s">
        <v>213</v>
      </c>
      <c r="AA20" s="724"/>
      <c r="AB20" s="725"/>
      <c r="AC20" s="2265" t="s">
        <v>431</v>
      </c>
      <c r="AD20" s="2266"/>
      <c r="AE20" s="2267"/>
      <c r="AF20" s="2268" t="s">
        <v>791</v>
      </c>
      <c r="AG20" s="1198"/>
      <c r="AH20" s="1198"/>
      <c r="AI20" s="1198"/>
      <c r="AJ20" s="1198"/>
      <c r="AK20" s="2268" t="s">
        <v>791</v>
      </c>
      <c r="AL20" s="1198"/>
      <c r="AM20" s="1198"/>
      <c r="AN20" s="1198"/>
      <c r="AO20" s="1198"/>
      <c r="AP20" s="2269" t="s">
        <v>792</v>
      </c>
      <c r="AQ20" s="1190"/>
      <c r="AR20" s="1190"/>
      <c r="AS20" s="1190"/>
      <c r="AT20" s="1190"/>
      <c r="AU20" s="2270" t="s">
        <v>793</v>
      </c>
      <c r="AV20" s="1198"/>
      <c r="AW20" s="1198"/>
      <c r="AX20" s="1198"/>
      <c r="AY20" s="2271"/>
    </row>
    <row r="21" spans="2:51" ht="32.25" customHeight="1">
      <c r="B21" s="2259"/>
      <c r="C21" s="2260"/>
      <c r="D21" s="2260"/>
      <c r="E21" s="2260"/>
      <c r="F21" s="2260"/>
      <c r="G21" s="2261"/>
      <c r="H21" s="2272"/>
      <c r="I21" s="2273"/>
      <c r="J21" s="2273"/>
      <c r="K21" s="2273"/>
      <c r="L21" s="2273"/>
      <c r="M21" s="2273"/>
      <c r="N21" s="2273"/>
      <c r="O21" s="2273"/>
      <c r="P21" s="2273"/>
      <c r="Q21" s="2273"/>
      <c r="R21" s="2273"/>
      <c r="S21" s="2273"/>
      <c r="T21" s="2273"/>
      <c r="U21" s="2273"/>
      <c r="V21" s="2273"/>
      <c r="W21" s="2273"/>
      <c r="X21" s="2273"/>
      <c r="Y21" s="2274"/>
      <c r="Z21" s="2275"/>
      <c r="AA21" s="1560"/>
      <c r="AB21" s="2276"/>
      <c r="AC21" s="2277" t="s">
        <v>794</v>
      </c>
      <c r="AD21" s="2278"/>
      <c r="AE21" s="2279"/>
      <c r="AF21" s="2280" t="s">
        <v>791</v>
      </c>
      <c r="AG21" s="2281"/>
      <c r="AH21" s="2281"/>
      <c r="AI21" s="2281"/>
      <c r="AJ21" s="2281"/>
      <c r="AK21" s="2280" t="s">
        <v>791</v>
      </c>
      <c r="AL21" s="2281"/>
      <c r="AM21" s="2281"/>
      <c r="AN21" s="2281"/>
      <c r="AO21" s="2281"/>
      <c r="AP21" s="2282" t="s">
        <v>795</v>
      </c>
      <c r="AQ21" s="1174"/>
      <c r="AR21" s="1174"/>
      <c r="AS21" s="1174"/>
      <c r="AT21" s="1174"/>
      <c r="AU21" s="2283" t="s">
        <v>796</v>
      </c>
      <c r="AV21" s="1048"/>
      <c r="AW21" s="1048"/>
      <c r="AX21" s="1048"/>
      <c r="AY21" s="2284"/>
    </row>
    <row r="22" spans="2:51" ht="22.95" customHeight="1">
      <c r="B22" s="2259"/>
      <c r="C22" s="2260"/>
      <c r="D22" s="2260"/>
      <c r="E22" s="2260"/>
      <c r="F22" s="2260"/>
      <c r="G22" s="2261"/>
      <c r="H22" s="2272"/>
      <c r="I22" s="2273"/>
      <c r="J22" s="2273"/>
      <c r="K22" s="2273"/>
      <c r="L22" s="2273"/>
      <c r="M22" s="2273"/>
      <c r="N22" s="2273"/>
      <c r="O22" s="2273"/>
      <c r="P22" s="2273"/>
      <c r="Q22" s="2273"/>
      <c r="R22" s="2273"/>
      <c r="S22" s="2273"/>
      <c r="T22" s="2273"/>
      <c r="U22" s="2273"/>
      <c r="V22" s="2273"/>
      <c r="W22" s="2273"/>
      <c r="X22" s="2273"/>
      <c r="Y22" s="2274"/>
      <c r="Z22" s="723" t="s">
        <v>52</v>
      </c>
      <c r="AA22" s="724"/>
      <c r="AB22" s="725"/>
      <c r="AC22" s="1197" t="s">
        <v>431</v>
      </c>
      <c r="AD22" s="693"/>
      <c r="AE22" s="694"/>
      <c r="AF22" s="2270" t="s">
        <v>516</v>
      </c>
      <c r="AG22" s="1198"/>
      <c r="AH22" s="1198"/>
      <c r="AI22" s="1198"/>
      <c r="AJ22" s="1198"/>
      <c r="AK22" s="2270" t="s">
        <v>432</v>
      </c>
      <c r="AL22" s="1198"/>
      <c r="AM22" s="1198"/>
      <c r="AN22" s="1198"/>
      <c r="AO22" s="1198"/>
      <c r="AP22" s="2285">
        <v>92</v>
      </c>
      <c r="AQ22" s="2286"/>
      <c r="AR22" s="2286"/>
      <c r="AS22" s="2286"/>
      <c r="AT22" s="2286"/>
      <c r="AU22" s="670"/>
      <c r="AV22" s="670"/>
      <c r="AW22" s="670"/>
      <c r="AX22" s="670"/>
      <c r="AY22" s="671"/>
    </row>
    <row r="23" spans="2:51" ht="15.75" customHeight="1">
      <c r="B23" s="2287"/>
      <c r="C23" s="2288"/>
      <c r="D23" s="2288"/>
      <c r="E23" s="2288"/>
      <c r="F23" s="2288"/>
      <c r="G23" s="2289"/>
      <c r="H23" s="2290"/>
      <c r="I23" s="2291"/>
      <c r="J23" s="2291"/>
      <c r="K23" s="2291"/>
      <c r="L23" s="2291"/>
      <c r="M23" s="2291"/>
      <c r="N23" s="2291"/>
      <c r="O23" s="2291"/>
      <c r="P23" s="2291"/>
      <c r="Q23" s="2291"/>
      <c r="R23" s="2291"/>
      <c r="S23" s="2291"/>
      <c r="T23" s="2291"/>
      <c r="U23" s="2291"/>
      <c r="V23" s="2291"/>
      <c r="W23" s="2291"/>
      <c r="X23" s="2291"/>
      <c r="Y23" s="2292"/>
      <c r="Z23" s="2275"/>
      <c r="AA23" s="1560"/>
      <c r="AB23" s="2276"/>
      <c r="AC23" s="713"/>
      <c r="AD23" s="714"/>
      <c r="AE23" s="715"/>
      <c r="AF23" s="2293" t="s">
        <v>516</v>
      </c>
      <c r="AG23" s="2281"/>
      <c r="AH23" s="2281"/>
      <c r="AI23" s="2281"/>
      <c r="AJ23" s="2281"/>
      <c r="AK23" s="2293" t="s">
        <v>432</v>
      </c>
      <c r="AL23" s="2281"/>
      <c r="AM23" s="2281"/>
      <c r="AN23" s="2281"/>
      <c r="AO23" s="2281"/>
      <c r="AP23" s="2294">
        <v>4</v>
      </c>
      <c r="AQ23" s="2295"/>
      <c r="AR23" s="2295"/>
      <c r="AS23" s="2295"/>
      <c r="AT23" s="2295"/>
      <c r="AU23" s="2296"/>
      <c r="AV23" s="2296"/>
      <c r="AW23" s="2296"/>
      <c r="AX23" s="2296"/>
      <c r="AY23" s="2297"/>
    </row>
    <row r="24" spans="2:51" ht="31.75" customHeight="1">
      <c r="B24" s="672" t="s">
        <v>54</v>
      </c>
      <c r="C24" s="673"/>
      <c r="D24" s="673"/>
      <c r="E24" s="673"/>
      <c r="F24" s="673"/>
      <c r="G24" s="674"/>
      <c r="H24" s="647" t="s">
        <v>55</v>
      </c>
      <c r="I24" s="582"/>
      <c r="J24" s="582"/>
      <c r="K24" s="582"/>
      <c r="L24" s="582"/>
      <c r="M24" s="582"/>
      <c r="N24" s="582"/>
      <c r="O24" s="582"/>
      <c r="P24" s="582"/>
      <c r="Q24" s="582"/>
      <c r="R24" s="582"/>
      <c r="S24" s="582"/>
      <c r="T24" s="582"/>
      <c r="U24" s="582"/>
      <c r="V24" s="582"/>
      <c r="W24" s="582"/>
      <c r="X24" s="582"/>
      <c r="Y24" s="583"/>
      <c r="Z24" s="648"/>
      <c r="AA24" s="649"/>
      <c r="AB24" s="650"/>
      <c r="AC24" s="581" t="s">
        <v>45</v>
      </c>
      <c r="AD24" s="582"/>
      <c r="AE24" s="583"/>
      <c r="AF24" s="651" t="s">
        <v>28</v>
      </c>
      <c r="AG24" s="651"/>
      <c r="AH24" s="651"/>
      <c r="AI24" s="651"/>
      <c r="AJ24" s="651"/>
      <c r="AK24" s="651" t="s">
        <v>29</v>
      </c>
      <c r="AL24" s="651"/>
      <c r="AM24" s="651"/>
      <c r="AN24" s="651"/>
      <c r="AO24" s="651"/>
      <c r="AP24" s="651" t="s">
        <v>30</v>
      </c>
      <c r="AQ24" s="651"/>
      <c r="AR24" s="651"/>
      <c r="AS24" s="651"/>
      <c r="AT24" s="651"/>
      <c r="AU24" s="675" t="s">
        <v>56</v>
      </c>
      <c r="AV24" s="676"/>
      <c r="AW24" s="676"/>
      <c r="AX24" s="676"/>
      <c r="AY24" s="677"/>
    </row>
    <row r="25" spans="2:51" ht="29.95" customHeight="1">
      <c r="B25" s="678"/>
      <c r="C25" s="679"/>
      <c r="D25" s="679"/>
      <c r="E25" s="679"/>
      <c r="F25" s="679"/>
      <c r="G25" s="680"/>
      <c r="H25" s="2298" t="s">
        <v>797</v>
      </c>
      <c r="I25" s="1147"/>
      <c r="J25" s="1147"/>
      <c r="K25" s="1147"/>
      <c r="L25" s="1147"/>
      <c r="M25" s="1147"/>
      <c r="N25" s="1147"/>
      <c r="O25" s="1147"/>
      <c r="P25" s="1147"/>
      <c r="Q25" s="1147"/>
      <c r="R25" s="1147"/>
      <c r="S25" s="1147"/>
      <c r="T25" s="1147"/>
      <c r="U25" s="1147"/>
      <c r="V25" s="1147"/>
      <c r="W25" s="1147"/>
      <c r="X25" s="1147"/>
      <c r="Y25" s="1148"/>
      <c r="Z25" s="683" t="s">
        <v>58</v>
      </c>
      <c r="AA25" s="684"/>
      <c r="AB25" s="685"/>
      <c r="AC25" s="1195" t="s">
        <v>794</v>
      </c>
      <c r="AD25" s="1150"/>
      <c r="AE25" s="1196"/>
      <c r="AF25" s="1198" t="s">
        <v>516</v>
      </c>
      <c r="AG25" s="1198"/>
      <c r="AH25" s="1198"/>
      <c r="AI25" s="1198"/>
      <c r="AJ25" s="1198"/>
      <c r="AK25" s="1198" t="s">
        <v>516</v>
      </c>
      <c r="AL25" s="1198"/>
      <c r="AM25" s="1198"/>
      <c r="AN25" s="1198"/>
      <c r="AO25" s="1198"/>
      <c r="AP25" s="1198">
        <v>6</v>
      </c>
      <c r="AQ25" s="1198"/>
      <c r="AR25" s="1198"/>
      <c r="AS25" s="1198"/>
      <c r="AT25" s="1198"/>
      <c r="AU25" s="1197" t="s">
        <v>516</v>
      </c>
      <c r="AV25" s="693"/>
      <c r="AW25" s="693"/>
      <c r="AX25" s="693"/>
      <c r="AY25" s="1199"/>
    </row>
    <row r="26" spans="2:51" ht="20.3" customHeight="1">
      <c r="B26" s="678"/>
      <c r="C26" s="679"/>
      <c r="D26" s="679"/>
      <c r="E26" s="679"/>
      <c r="F26" s="679"/>
      <c r="G26" s="680"/>
      <c r="H26" s="2299"/>
      <c r="I26" s="535"/>
      <c r="J26" s="535"/>
      <c r="K26" s="535"/>
      <c r="L26" s="535"/>
      <c r="M26" s="535"/>
      <c r="N26" s="535"/>
      <c r="O26" s="535"/>
      <c r="P26" s="535"/>
      <c r="Q26" s="535"/>
      <c r="R26" s="535"/>
      <c r="S26" s="535"/>
      <c r="T26" s="535"/>
      <c r="U26" s="535"/>
      <c r="V26" s="535"/>
      <c r="W26" s="535"/>
      <c r="X26" s="535"/>
      <c r="Y26" s="536"/>
      <c r="Z26" s="2300"/>
      <c r="AA26" s="2301"/>
      <c r="AB26" s="2302"/>
      <c r="AC26" s="1154"/>
      <c r="AD26" s="1155"/>
      <c r="AE26" s="1202"/>
      <c r="AF26" s="713" t="s">
        <v>516</v>
      </c>
      <c r="AG26" s="714"/>
      <c r="AH26" s="714"/>
      <c r="AI26" s="714"/>
      <c r="AJ26" s="715"/>
      <c r="AK26" s="713" t="s">
        <v>516</v>
      </c>
      <c r="AL26" s="714"/>
      <c r="AM26" s="714"/>
      <c r="AN26" s="714"/>
      <c r="AO26" s="715"/>
      <c r="AP26" s="713" t="s">
        <v>516</v>
      </c>
      <c r="AQ26" s="714"/>
      <c r="AR26" s="714"/>
      <c r="AS26" s="714"/>
      <c r="AT26" s="715"/>
      <c r="AU26" s="1203" t="s">
        <v>798</v>
      </c>
      <c r="AV26" s="1204"/>
      <c r="AW26" s="1204"/>
      <c r="AX26" s="1204"/>
      <c r="AY26" s="1206"/>
    </row>
    <row r="27" spans="2:51" ht="21.6" customHeight="1">
      <c r="B27" s="678"/>
      <c r="C27" s="679"/>
      <c r="D27" s="679"/>
      <c r="E27" s="679"/>
      <c r="F27" s="679"/>
      <c r="G27" s="680"/>
      <c r="H27" s="1193" t="s">
        <v>799</v>
      </c>
      <c r="I27" s="816"/>
      <c r="J27" s="816"/>
      <c r="K27" s="816"/>
      <c r="L27" s="816"/>
      <c r="M27" s="816"/>
      <c r="N27" s="816"/>
      <c r="O27" s="816"/>
      <c r="P27" s="816"/>
      <c r="Q27" s="816"/>
      <c r="R27" s="816"/>
      <c r="S27" s="816"/>
      <c r="T27" s="816"/>
      <c r="U27" s="816"/>
      <c r="V27" s="816"/>
      <c r="W27" s="816"/>
      <c r="X27" s="816"/>
      <c r="Y27" s="1194"/>
      <c r="Z27" s="2303"/>
      <c r="AA27" s="2304"/>
      <c r="AB27" s="2305"/>
      <c r="AC27" s="1195" t="s">
        <v>800</v>
      </c>
      <c r="AD27" s="1150"/>
      <c r="AE27" s="1196"/>
      <c r="AF27" s="1198" t="s">
        <v>516</v>
      </c>
      <c r="AG27" s="1198"/>
      <c r="AH27" s="1198"/>
      <c r="AI27" s="1198"/>
      <c r="AJ27" s="1198"/>
      <c r="AK27" s="1198" t="s">
        <v>516</v>
      </c>
      <c r="AL27" s="1198"/>
      <c r="AM27" s="1198"/>
      <c r="AN27" s="1198"/>
      <c r="AO27" s="1198"/>
      <c r="AP27" s="1190">
        <v>33</v>
      </c>
      <c r="AQ27" s="1190"/>
      <c r="AR27" s="1190"/>
      <c r="AS27" s="1190"/>
      <c r="AT27" s="1190"/>
      <c r="AU27" s="1197" t="s">
        <v>516</v>
      </c>
      <c r="AV27" s="693"/>
      <c r="AW27" s="693"/>
      <c r="AX27" s="693"/>
      <c r="AY27" s="1199"/>
    </row>
    <row r="28" spans="2:51" ht="20.3" customHeight="1">
      <c r="B28" s="2306"/>
      <c r="C28" s="2307"/>
      <c r="D28" s="2307"/>
      <c r="E28" s="2307"/>
      <c r="F28" s="2307"/>
      <c r="G28" s="2308"/>
      <c r="H28" s="1200"/>
      <c r="I28" s="838"/>
      <c r="J28" s="838"/>
      <c r="K28" s="838"/>
      <c r="L28" s="838"/>
      <c r="M28" s="838"/>
      <c r="N28" s="838"/>
      <c r="O28" s="838"/>
      <c r="P28" s="838"/>
      <c r="Q28" s="838"/>
      <c r="R28" s="838"/>
      <c r="S28" s="838"/>
      <c r="T28" s="838"/>
      <c r="U28" s="838"/>
      <c r="V28" s="838"/>
      <c r="W28" s="838"/>
      <c r="X28" s="838"/>
      <c r="Y28" s="1201"/>
      <c r="Z28" s="2275"/>
      <c r="AA28" s="1560"/>
      <c r="AB28" s="2276"/>
      <c r="AC28" s="1154"/>
      <c r="AD28" s="1155"/>
      <c r="AE28" s="1202"/>
      <c r="AF28" s="713" t="s">
        <v>516</v>
      </c>
      <c r="AG28" s="714"/>
      <c r="AH28" s="714"/>
      <c r="AI28" s="714"/>
      <c r="AJ28" s="715"/>
      <c r="AK28" s="713" t="s">
        <v>516</v>
      </c>
      <c r="AL28" s="714"/>
      <c r="AM28" s="714"/>
      <c r="AN28" s="714"/>
      <c r="AO28" s="715"/>
      <c r="AP28" s="713" t="s">
        <v>516</v>
      </c>
      <c r="AQ28" s="714"/>
      <c r="AR28" s="714"/>
      <c r="AS28" s="714"/>
      <c r="AT28" s="715"/>
      <c r="AU28" s="713" t="s">
        <v>516</v>
      </c>
      <c r="AV28" s="714"/>
      <c r="AW28" s="714"/>
      <c r="AX28" s="714"/>
      <c r="AY28" s="2046"/>
    </row>
    <row r="29" spans="2:51" ht="36" customHeight="1">
      <c r="B29" s="672" t="s">
        <v>66</v>
      </c>
      <c r="C29" s="719"/>
      <c r="D29" s="719"/>
      <c r="E29" s="719"/>
      <c r="F29" s="719"/>
      <c r="G29" s="719"/>
      <c r="H29" s="720" t="s">
        <v>801</v>
      </c>
      <c r="I29" s="721"/>
      <c r="J29" s="721"/>
      <c r="K29" s="721"/>
      <c r="L29" s="721"/>
      <c r="M29" s="721"/>
      <c r="N29" s="721"/>
      <c r="O29" s="721"/>
      <c r="P29" s="721"/>
      <c r="Q29" s="721"/>
      <c r="R29" s="721"/>
      <c r="S29" s="721"/>
      <c r="T29" s="721"/>
      <c r="U29" s="721"/>
      <c r="V29" s="721"/>
      <c r="W29" s="721"/>
      <c r="X29" s="721"/>
      <c r="Y29" s="722"/>
      <c r="Z29" s="724" t="s">
        <v>68</v>
      </c>
      <c r="AA29" s="724"/>
      <c r="AB29" s="724"/>
      <c r="AC29" s="563" t="s">
        <v>802</v>
      </c>
      <c r="AD29" s="530"/>
      <c r="AE29" s="530"/>
      <c r="AF29" s="530"/>
      <c r="AG29" s="530"/>
      <c r="AH29" s="530"/>
      <c r="AI29" s="530"/>
      <c r="AJ29" s="530"/>
      <c r="AK29" s="530"/>
      <c r="AL29" s="530"/>
      <c r="AM29" s="530"/>
      <c r="AN29" s="530"/>
      <c r="AO29" s="530"/>
      <c r="AP29" s="530"/>
      <c r="AQ29" s="530"/>
      <c r="AR29" s="530"/>
      <c r="AS29" s="530"/>
      <c r="AT29" s="530"/>
      <c r="AU29" s="530"/>
      <c r="AV29" s="530"/>
      <c r="AW29" s="530"/>
      <c r="AX29" s="530"/>
      <c r="AY29" s="547"/>
    </row>
    <row r="30" spans="2:51" ht="36" customHeight="1">
      <c r="B30" s="2287"/>
      <c r="C30" s="2288"/>
      <c r="D30" s="2288"/>
      <c r="E30" s="2288"/>
      <c r="F30" s="2288"/>
      <c r="G30" s="2288"/>
      <c r="H30" s="720" t="s">
        <v>803</v>
      </c>
      <c r="I30" s="721"/>
      <c r="J30" s="721"/>
      <c r="K30" s="721"/>
      <c r="L30" s="721"/>
      <c r="M30" s="721"/>
      <c r="N30" s="721"/>
      <c r="O30" s="721"/>
      <c r="P30" s="721"/>
      <c r="Q30" s="721"/>
      <c r="R30" s="721"/>
      <c r="S30" s="721"/>
      <c r="T30" s="721"/>
      <c r="U30" s="721"/>
      <c r="V30" s="721"/>
      <c r="W30" s="721"/>
      <c r="X30" s="721"/>
      <c r="Y30" s="722"/>
      <c r="Z30" s="1560"/>
      <c r="AA30" s="1560"/>
      <c r="AB30" s="1560"/>
      <c r="AC30" s="563" t="s">
        <v>804</v>
      </c>
      <c r="AD30" s="530"/>
      <c r="AE30" s="530"/>
      <c r="AF30" s="530"/>
      <c r="AG30" s="530"/>
      <c r="AH30" s="530"/>
      <c r="AI30" s="530"/>
      <c r="AJ30" s="530"/>
      <c r="AK30" s="530"/>
      <c r="AL30" s="530"/>
      <c r="AM30" s="530"/>
      <c r="AN30" s="530"/>
      <c r="AO30" s="530"/>
      <c r="AP30" s="530"/>
      <c r="AQ30" s="530"/>
      <c r="AR30" s="530"/>
      <c r="AS30" s="530"/>
      <c r="AT30" s="530"/>
      <c r="AU30" s="530"/>
      <c r="AV30" s="530"/>
      <c r="AW30" s="530"/>
      <c r="AX30" s="530"/>
      <c r="AY30" s="547"/>
    </row>
    <row r="31" spans="2:51" ht="23.1" customHeight="1">
      <c r="B31" s="729" t="s">
        <v>70</v>
      </c>
      <c r="C31" s="730"/>
      <c r="D31" s="731" t="s">
        <v>71</v>
      </c>
      <c r="E31" s="732"/>
      <c r="F31" s="732"/>
      <c r="G31" s="732"/>
      <c r="H31" s="732"/>
      <c r="I31" s="732"/>
      <c r="J31" s="732"/>
      <c r="K31" s="732"/>
      <c r="L31" s="733"/>
      <c r="M31" s="734" t="s">
        <v>72</v>
      </c>
      <c r="N31" s="734"/>
      <c r="O31" s="734"/>
      <c r="P31" s="734"/>
      <c r="Q31" s="734"/>
      <c r="R31" s="734"/>
      <c r="S31" s="735" t="s">
        <v>32</v>
      </c>
      <c r="T31" s="735"/>
      <c r="U31" s="735"/>
      <c r="V31" s="735"/>
      <c r="W31" s="735"/>
      <c r="X31" s="735"/>
      <c r="Y31" s="2309" t="s">
        <v>73</v>
      </c>
      <c r="Z31" s="732"/>
      <c r="AA31" s="732"/>
      <c r="AB31" s="732"/>
      <c r="AC31" s="732"/>
      <c r="AD31" s="732"/>
      <c r="AE31" s="732"/>
      <c r="AF31" s="732"/>
      <c r="AG31" s="732"/>
      <c r="AH31" s="732"/>
      <c r="AI31" s="732"/>
      <c r="AJ31" s="732"/>
      <c r="AK31" s="732"/>
      <c r="AL31" s="732"/>
      <c r="AM31" s="732"/>
      <c r="AN31" s="732"/>
      <c r="AO31" s="732"/>
      <c r="AP31" s="732"/>
      <c r="AQ31" s="732"/>
      <c r="AR31" s="732"/>
      <c r="AS31" s="732"/>
      <c r="AT31" s="732"/>
      <c r="AU31" s="732"/>
      <c r="AV31" s="732"/>
      <c r="AW31" s="732"/>
      <c r="AX31" s="732"/>
      <c r="AY31" s="737"/>
    </row>
    <row r="32" spans="2:51" ht="23.1" customHeight="1">
      <c r="B32" s="738"/>
      <c r="C32" s="739"/>
      <c r="D32" s="2310" t="s">
        <v>805</v>
      </c>
      <c r="E32" s="2311"/>
      <c r="F32" s="2311"/>
      <c r="G32" s="2311"/>
      <c r="H32" s="2311"/>
      <c r="I32" s="2311"/>
      <c r="J32" s="2311"/>
      <c r="K32" s="2311"/>
      <c r="L32" s="2312"/>
      <c r="M32" s="2313">
        <v>108.405</v>
      </c>
      <c r="N32" s="1568"/>
      <c r="O32" s="1568"/>
      <c r="P32" s="1568"/>
      <c r="Q32" s="1568"/>
      <c r="R32" s="1568"/>
      <c r="S32" s="2314">
        <v>127.61199999999999</v>
      </c>
      <c r="T32" s="2314"/>
      <c r="U32" s="2314"/>
      <c r="V32" s="2314"/>
      <c r="W32" s="2314"/>
      <c r="X32" s="2314"/>
      <c r="Y32" s="2073" t="s">
        <v>806</v>
      </c>
      <c r="Z32" s="2315"/>
      <c r="AA32" s="2315"/>
      <c r="AB32" s="2315"/>
      <c r="AC32" s="2315"/>
      <c r="AD32" s="2315"/>
      <c r="AE32" s="2315"/>
      <c r="AF32" s="2315"/>
      <c r="AG32" s="2315"/>
      <c r="AH32" s="2315"/>
      <c r="AI32" s="2315"/>
      <c r="AJ32" s="2315"/>
      <c r="AK32" s="2315"/>
      <c r="AL32" s="2315"/>
      <c r="AM32" s="2315"/>
      <c r="AN32" s="2315"/>
      <c r="AO32" s="2315"/>
      <c r="AP32" s="2315"/>
      <c r="AQ32" s="2315"/>
      <c r="AR32" s="2315"/>
      <c r="AS32" s="2315"/>
      <c r="AT32" s="2315"/>
      <c r="AU32" s="2315"/>
      <c r="AV32" s="2315"/>
      <c r="AW32" s="2315"/>
      <c r="AX32" s="2315"/>
      <c r="AY32" s="2316"/>
    </row>
    <row r="33" spans="1:51" ht="23.1" customHeight="1">
      <c r="B33" s="738"/>
      <c r="C33" s="739"/>
      <c r="D33" s="2317" t="s">
        <v>807</v>
      </c>
      <c r="E33" s="2318"/>
      <c r="F33" s="2318"/>
      <c r="G33" s="2318"/>
      <c r="H33" s="2318"/>
      <c r="I33" s="2318"/>
      <c r="J33" s="2318"/>
      <c r="K33" s="2318"/>
      <c r="L33" s="2319"/>
      <c r="M33" s="2320">
        <v>984</v>
      </c>
      <c r="N33" s="622"/>
      <c r="O33" s="622"/>
      <c r="P33" s="622"/>
      <c r="Q33" s="622"/>
      <c r="R33" s="622"/>
      <c r="S33" s="2321">
        <v>1012.7</v>
      </c>
      <c r="T33" s="2321"/>
      <c r="U33" s="2321"/>
      <c r="V33" s="2321"/>
      <c r="W33" s="2321"/>
      <c r="X33" s="2321"/>
      <c r="Y33" s="2322"/>
      <c r="Z33" s="2323"/>
      <c r="AA33" s="2323"/>
      <c r="AB33" s="2323"/>
      <c r="AC33" s="2323"/>
      <c r="AD33" s="2323"/>
      <c r="AE33" s="2323"/>
      <c r="AF33" s="2323"/>
      <c r="AG33" s="2323"/>
      <c r="AH33" s="2323"/>
      <c r="AI33" s="2323"/>
      <c r="AJ33" s="2323"/>
      <c r="AK33" s="2323"/>
      <c r="AL33" s="2323"/>
      <c r="AM33" s="2323"/>
      <c r="AN33" s="2323"/>
      <c r="AO33" s="2323"/>
      <c r="AP33" s="2323"/>
      <c r="AQ33" s="2323"/>
      <c r="AR33" s="2323"/>
      <c r="AS33" s="2323"/>
      <c r="AT33" s="2323"/>
      <c r="AU33" s="2323"/>
      <c r="AV33" s="2323"/>
      <c r="AW33" s="2323"/>
      <c r="AX33" s="2323"/>
      <c r="AY33" s="2324"/>
    </row>
    <row r="34" spans="1:51" ht="23.1" customHeight="1">
      <c r="B34" s="738"/>
      <c r="C34" s="739"/>
      <c r="D34" s="2317" t="s">
        <v>808</v>
      </c>
      <c r="E34" s="2318"/>
      <c r="F34" s="2318"/>
      <c r="G34" s="2318"/>
      <c r="H34" s="2318"/>
      <c r="I34" s="2318"/>
      <c r="J34" s="2318"/>
      <c r="K34" s="2318"/>
      <c r="L34" s="2319"/>
      <c r="M34" s="2320">
        <v>37.049999999999997</v>
      </c>
      <c r="N34" s="622"/>
      <c r="O34" s="622"/>
      <c r="P34" s="622"/>
      <c r="Q34" s="622"/>
      <c r="R34" s="622"/>
      <c r="S34" s="2325">
        <v>1.68</v>
      </c>
      <c r="T34" s="2325"/>
      <c r="U34" s="2325"/>
      <c r="V34" s="2325"/>
      <c r="W34" s="2325"/>
      <c r="X34" s="2325"/>
      <c r="Y34" s="2322"/>
      <c r="Z34" s="2323"/>
      <c r="AA34" s="2323"/>
      <c r="AB34" s="2323"/>
      <c r="AC34" s="2323"/>
      <c r="AD34" s="2323"/>
      <c r="AE34" s="2323"/>
      <c r="AF34" s="2323"/>
      <c r="AG34" s="2323"/>
      <c r="AH34" s="2323"/>
      <c r="AI34" s="2323"/>
      <c r="AJ34" s="2323"/>
      <c r="AK34" s="2323"/>
      <c r="AL34" s="2323"/>
      <c r="AM34" s="2323"/>
      <c r="AN34" s="2323"/>
      <c r="AO34" s="2323"/>
      <c r="AP34" s="2323"/>
      <c r="AQ34" s="2323"/>
      <c r="AR34" s="2323"/>
      <c r="AS34" s="2323"/>
      <c r="AT34" s="2323"/>
      <c r="AU34" s="2323"/>
      <c r="AV34" s="2323"/>
      <c r="AW34" s="2323"/>
      <c r="AX34" s="2323"/>
      <c r="AY34" s="2324"/>
    </row>
    <row r="35" spans="1:51" ht="23.1" customHeight="1">
      <c r="B35" s="738"/>
      <c r="C35" s="739"/>
      <c r="D35" s="1220"/>
      <c r="E35" s="1221"/>
      <c r="F35" s="1221"/>
      <c r="G35" s="1221"/>
      <c r="H35" s="1221"/>
      <c r="I35" s="1221"/>
      <c r="J35" s="1221"/>
      <c r="K35" s="1221"/>
      <c r="L35" s="1222"/>
      <c r="M35" s="622"/>
      <c r="N35" s="622"/>
      <c r="O35" s="622"/>
      <c r="P35" s="622"/>
      <c r="Q35" s="622"/>
      <c r="R35" s="622"/>
      <c r="S35" s="2326"/>
      <c r="T35" s="2326"/>
      <c r="U35" s="2326"/>
      <c r="V35" s="2326"/>
      <c r="W35" s="2326"/>
      <c r="X35" s="2326"/>
      <c r="Y35" s="2322"/>
      <c r="Z35" s="2323"/>
      <c r="AA35" s="2323"/>
      <c r="AB35" s="2323"/>
      <c r="AC35" s="2323"/>
      <c r="AD35" s="2323"/>
      <c r="AE35" s="2323"/>
      <c r="AF35" s="2323"/>
      <c r="AG35" s="2323"/>
      <c r="AH35" s="2323"/>
      <c r="AI35" s="2323"/>
      <c r="AJ35" s="2323"/>
      <c r="AK35" s="2323"/>
      <c r="AL35" s="2323"/>
      <c r="AM35" s="2323"/>
      <c r="AN35" s="2323"/>
      <c r="AO35" s="2323"/>
      <c r="AP35" s="2323"/>
      <c r="AQ35" s="2323"/>
      <c r="AR35" s="2323"/>
      <c r="AS35" s="2323"/>
      <c r="AT35" s="2323"/>
      <c r="AU35" s="2323"/>
      <c r="AV35" s="2323"/>
      <c r="AW35" s="2323"/>
      <c r="AX35" s="2323"/>
      <c r="AY35" s="2324"/>
    </row>
    <row r="36" spans="1:51" ht="23.1" customHeight="1">
      <c r="B36" s="738"/>
      <c r="C36" s="739"/>
      <c r="D36" s="1220"/>
      <c r="E36" s="1221"/>
      <c r="F36" s="1221"/>
      <c r="G36" s="1221"/>
      <c r="H36" s="1221"/>
      <c r="I36" s="1221"/>
      <c r="J36" s="1221"/>
      <c r="K36" s="1221"/>
      <c r="L36" s="1222"/>
      <c r="M36" s="622"/>
      <c r="N36" s="622"/>
      <c r="O36" s="622"/>
      <c r="P36" s="622"/>
      <c r="Q36" s="622"/>
      <c r="R36" s="622"/>
      <c r="S36" s="2326"/>
      <c r="T36" s="2326"/>
      <c r="U36" s="2326"/>
      <c r="V36" s="2326"/>
      <c r="W36" s="2326"/>
      <c r="X36" s="2326"/>
      <c r="Y36" s="2322"/>
      <c r="Z36" s="2323"/>
      <c r="AA36" s="2323"/>
      <c r="AB36" s="2323"/>
      <c r="AC36" s="2323"/>
      <c r="AD36" s="2323"/>
      <c r="AE36" s="2323"/>
      <c r="AF36" s="2323"/>
      <c r="AG36" s="2323"/>
      <c r="AH36" s="2323"/>
      <c r="AI36" s="2323"/>
      <c r="AJ36" s="2323"/>
      <c r="AK36" s="2323"/>
      <c r="AL36" s="2323"/>
      <c r="AM36" s="2323"/>
      <c r="AN36" s="2323"/>
      <c r="AO36" s="2323"/>
      <c r="AP36" s="2323"/>
      <c r="AQ36" s="2323"/>
      <c r="AR36" s="2323"/>
      <c r="AS36" s="2323"/>
      <c r="AT36" s="2323"/>
      <c r="AU36" s="2323"/>
      <c r="AV36" s="2323"/>
      <c r="AW36" s="2323"/>
      <c r="AX36" s="2323"/>
      <c r="AY36" s="2324"/>
    </row>
    <row r="37" spans="1:51" ht="23.1" customHeight="1">
      <c r="B37" s="738"/>
      <c r="C37" s="739"/>
      <c r="D37" s="1228"/>
      <c r="E37" s="1229"/>
      <c r="F37" s="1229"/>
      <c r="G37" s="1229"/>
      <c r="H37" s="1229"/>
      <c r="I37" s="1229"/>
      <c r="J37" s="1229"/>
      <c r="K37" s="1229"/>
      <c r="L37" s="1230"/>
      <c r="M37" s="632"/>
      <c r="N37" s="632"/>
      <c r="O37" s="632"/>
      <c r="P37" s="632"/>
      <c r="Q37" s="632"/>
      <c r="R37" s="632"/>
      <c r="S37" s="2327"/>
      <c r="T37" s="2327"/>
      <c r="U37" s="2327"/>
      <c r="V37" s="2327"/>
      <c r="W37" s="2327"/>
      <c r="X37" s="2327"/>
      <c r="Y37" s="2322"/>
      <c r="Z37" s="2323"/>
      <c r="AA37" s="2323"/>
      <c r="AB37" s="2323"/>
      <c r="AC37" s="2323"/>
      <c r="AD37" s="2323"/>
      <c r="AE37" s="2323"/>
      <c r="AF37" s="2323"/>
      <c r="AG37" s="2323"/>
      <c r="AH37" s="2323"/>
      <c r="AI37" s="2323"/>
      <c r="AJ37" s="2323"/>
      <c r="AK37" s="2323"/>
      <c r="AL37" s="2323"/>
      <c r="AM37" s="2323"/>
      <c r="AN37" s="2323"/>
      <c r="AO37" s="2323"/>
      <c r="AP37" s="2323"/>
      <c r="AQ37" s="2323"/>
      <c r="AR37" s="2323"/>
      <c r="AS37" s="2323"/>
      <c r="AT37" s="2323"/>
      <c r="AU37" s="2323"/>
      <c r="AV37" s="2323"/>
      <c r="AW37" s="2323"/>
      <c r="AX37" s="2323"/>
      <c r="AY37" s="2324"/>
    </row>
    <row r="38" spans="1:51" ht="23.1" customHeight="1">
      <c r="B38" s="763"/>
      <c r="C38" s="764"/>
      <c r="D38" s="765" t="s">
        <v>39</v>
      </c>
      <c r="E38" s="766"/>
      <c r="F38" s="766"/>
      <c r="G38" s="766"/>
      <c r="H38" s="766"/>
      <c r="I38" s="766"/>
      <c r="J38" s="766"/>
      <c r="K38" s="766"/>
      <c r="L38" s="767"/>
      <c r="M38" s="2328">
        <v>1129.4549999999999</v>
      </c>
      <c r="N38" s="638"/>
      <c r="O38" s="638"/>
      <c r="P38" s="638"/>
      <c r="Q38" s="638"/>
      <c r="R38" s="638"/>
      <c r="S38" s="2329">
        <v>1141.992</v>
      </c>
      <c r="T38" s="2330"/>
      <c r="U38" s="2330"/>
      <c r="V38" s="2330"/>
      <c r="W38" s="2330"/>
      <c r="X38" s="2331"/>
      <c r="Y38" s="2332"/>
      <c r="Z38" s="2333"/>
      <c r="AA38" s="2333"/>
      <c r="AB38" s="2333"/>
      <c r="AC38" s="2333"/>
      <c r="AD38" s="2333"/>
      <c r="AE38" s="2333"/>
      <c r="AF38" s="2333"/>
      <c r="AG38" s="2333"/>
      <c r="AH38" s="2333"/>
      <c r="AI38" s="2333"/>
      <c r="AJ38" s="2333"/>
      <c r="AK38" s="2333"/>
      <c r="AL38" s="2333"/>
      <c r="AM38" s="2333"/>
      <c r="AN38" s="2333"/>
      <c r="AO38" s="2333"/>
      <c r="AP38" s="2333"/>
      <c r="AQ38" s="2333"/>
      <c r="AR38" s="2333"/>
      <c r="AS38" s="2333"/>
      <c r="AT38" s="2333"/>
      <c r="AU38" s="2333"/>
      <c r="AV38" s="2333"/>
      <c r="AW38" s="2333"/>
      <c r="AX38" s="2333"/>
      <c r="AY38" s="2334"/>
    </row>
    <row r="39" spans="1:51" ht="2.95" customHeight="1">
      <c r="A39" s="1636"/>
      <c r="B39" s="774"/>
      <c r="C39" s="774"/>
      <c r="D39" s="1240"/>
      <c r="E39" s="1240"/>
      <c r="F39" s="1240"/>
      <c r="G39" s="1240"/>
      <c r="H39" s="1240"/>
      <c r="I39" s="1240"/>
      <c r="J39" s="1240"/>
      <c r="K39" s="1240"/>
      <c r="L39" s="1240"/>
      <c r="M39" s="1240"/>
      <c r="N39" s="1240"/>
      <c r="O39" s="1240"/>
      <c r="P39" s="1240"/>
      <c r="Q39" s="1240"/>
      <c r="R39" s="1240"/>
      <c r="S39" s="1240"/>
      <c r="T39" s="1240"/>
      <c r="U39" s="1240"/>
      <c r="V39" s="1240"/>
      <c r="W39" s="1240"/>
      <c r="X39" s="1240"/>
      <c r="Y39" s="1240"/>
      <c r="Z39" s="1240"/>
      <c r="AA39" s="1240"/>
      <c r="AB39" s="1240"/>
      <c r="AC39" s="1240"/>
      <c r="AD39" s="1240"/>
      <c r="AE39" s="1240"/>
      <c r="AF39" s="1240"/>
      <c r="AG39" s="1240"/>
      <c r="AH39" s="1240"/>
      <c r="AI39" s="1240"/>
      <c r="AJ39" s="1240"/>
      <c r="AK39" s="1240"/>
      <c r="AL39" s="1240"/>
      <c r="AM39" s="1240"/>
      <c r="AN39" s="1240"/>
      <c r="AO39" s="1240"/>
      <c r="AP39" s="1240"/>
      <c r="AQ39" s="1240"/>
      <c r="AR39" s="1240"/>
      <c r="AS39" s="1240"/>
      <c r="AT39" s="1240"/>
      <c r="AU39" s="1240"/>
      <c r="AV39" s="1240"/>
      <c r="AW39" s="1240"/>
      <c r="AX39" s="1240"/>
      <c r="AY39" s="1240"/>
    </row>
    <row r="40" spans="1:51" ht="2.95" customHeight="1" thickBot="1">
      <c r="A40" s="1636"/>
      <c r="B40" s="776"/>
      <c r="C40" s="776"/>
      <c r="D40" s="777"/>
      <c r="E40" s="777"/>
      <c r="F40" s="777"/>
      <c r="G40" s="777"/>
      <c r="H40" s="777"/>
      <c r="I40" s="777"/>
      <c r="J40" s="777"/>
      <c r="K40" s="777"/>
      <c r="L40" s="777"/>
      <c r="M40" s="777"/>
      <c r="N40" s="777"/>
      <c r="O40" s="777"/>
      <c r="P40" s="777"/>
      <c r="Q40" s="777"/>
      <c r="R40" s="777"/>
      <c r="S40" s="777"/>
      <c r="T40" s="777"/>
      <c r="U40" s="777"/>
      <c r="V40" s="777"/>
      <c r="W40" s="777"/>
      <c r="X40" s="777"/>
      <c r="Y40" s="777"/>
      <c r="Z40" s="777"/>
      <c r="AA40" s="777"/>
      <c r="AB40" s="777"/>
      <c r="AC40" s="777"/>
      <c r="AD40" s="777"/>
      <c r="AE40" s="777"/>
      <c r="AF40" s="777"/>
      <c r="AG40" s="777"/>
      <c r="AH40" s="777"/>
      <c r="AI40" s="777"/>
      <c r="AJ40" s="777"/>
      <c r="AK40" s="777"/>
      <c r="AL40" s="777"/>
      <c r="AM40" s="777"/>
      <c r="AN40" s="777"/>
      <c r="AO40" s="777"/>
      <c r="AP40" s="777"/>
      <c r="AQ40" s="777"/>
      <c r="AR40" s="777"/>
      <c r="AS40" s="777"/>
      <c r="AT40" s="777"/>
      <c r="AU40" s="777"/>
      <c r="AV40" s="777"/>
      <c r="AW40" s="777"/>
      <c r="AX40" s="777"/>
      <c r="AY40" s="777"/>
    </row>
    <row r="41" spans="1:51" ht="20.95" hidden="1" customHeight="1">
      <c r="B41" s="778" t="s">
        <v>76</v>
      </c>
      <c r="C41" s="779"/>
      <c r="D41" s="780" t="s">
        <v>77</v>
      </c>
      <c r="E41" s="699"/>
      <c r="F41" s="699"/>
      <c r="G41" s="699"/>
      <c r="H41" s="699"/>
      <c r="I41" s="699"/>
      <c r="J41" s="699"/>
      <c r="K41" s="699"/>
      <c r="L41" s="699"/>
      <c r="M41" s="699"/>
      <c r="N41" s="699"/>
      <c r="O41" s="699"/>
      <c r="P41" s="699"/>
      <c r="Q41" s="699"/>
      <c r="R41" s="699"/>
      <c r="S41" s="699"/>
      <c r="T41" s="699"/>
      <c r="U41" s="699"/>
      <c r="V41" s="699"/>
      <c r="W41" s="699"/>
      <c r="X41" s="699"/>
      <c r="Y41" s="699"/>
      <c r="Z41" s="699"/>
      <c r="AA41" s="699"/>
      <c r="AB41" s="699"/>
      <c r="AC41" s="699"/>
      <c r="AD41" s="699"/>
      <c r="AE41" s="699"/>
      <c r="AF41" s="699"/>
      <c r="AG41" s="699"/>
      <c r="AH41" s="699"/>
      <c r="AI41" s="699"/>
      <c r="AJ41" s="699"/>
      <c r="AK41" s="699"/>
      <c r="AL41" s="699"/>
      <c r="AM41" s="699"/>
      <c r="AN41" s="699"/>
      <c r="AO41" s="699"/>
      <c r="AP41" s="699"/>
      <c r="AQ41" s="699"/>
      <c r="AR41" s="699"/>
      <c r="AS41" s="699"/>
      <c r="AT41" s="699"/>
      <c r="AU41" s="699"/>
      <c r="AV41" s="699"/>
      <c r="AW41" s="699"/>
      <c r="AX41" s="699"/>
      <c r="AY41" s="781"/>
    </row>
    <row r="42" spans="1:51" ht="203.25" hidden="1" customHeight="1">
      <c r="B42" s="778"/>
      <c r="C42" s="779"/>
      <c r="D42" s="782" t="s">
        <v>78</v>
      </c>
      <c r="E42" s="783"/>
      <c r="F42" s="783"/>
      <c r="G42" s="783"/>
      <c r="H42" s="783"/>
      <c r="I42" s="783"/>
      <c r="J42" s="783"/>
      <c r="K42" s="783"/>
      <c r="L42" s="783"/>
      <c r="M42" s="783"/>
      <c r="N42" s="783"/>
      <c r="O42" s="783"/>
      <c r="P42" s="783"/>
      <c r="Q42" s="783"/>
      <c r="R42" s="783"/>
      <c r="S42" s="783"/>
      <c r="T42" s="783"/>
      <c r="U42" s="783"/>
      <c r="V42" s="783"/>
      <c r="W42" s="783"/>
      <c r="X42" s="783"/>
      <c r="Y42" s="783"/>
      <c r="Z42" s="783"/>
      <c r="AA42" s="783"/>
      <c r="AB42" s="783"/>
      <c r="AC42" s="783"/>
      <c r="AD42" s="783"/>
      <c r="AE42" s="783"/>
      <c r="AF42" s="783"/>
      <c r="AG42" s="783"/>
      <c r="AH42" s="783"/>
      <c r="AI42" s="783"/>
      <c r="AJ42" s="783"/>
      <c r="AK42" s="783"/>
      <c r="AL42" s="783"/>
      <c r="AM42" s="783"/>
      <c r="AN42" s="783"/>
      <c r="AO42" s="783"/>
      <c r="AP42" s="783"/>
      <c r="AQ42" s="783"/>
      <c r="AR42" s="783"/>
      <c r="AS42" s="783"/>
      <c r="AT42" s="783"/>
      <c r="AU42" s="783"/>
      <c r="AV42" s="783"/>
      <c r="AW42" s="783"/>
      <c r="AX42" s="783"/>
      <c r="AY42" s="784"/>
    </row>
    <row r="43" spans="1:51" ht="20.3" hidden="1" customHeight="1">
      <c r="B43" s="778"/>
      <c r="C43" s="779"/>
      <c r="D43" s="785" t="s">
        <v>79</v>
      </c>
      <c r="E43" s="786"/>
      <c r="F43" s="786"/>
      <c r="G43" s="786"/>
      <c r="H43" s="786"/>
      <c r="I43" s="786"/>
      <c r="J43" s="786"/>
      <c r="K43" s="786"/>
      <c r="L43" s="786"/>
      <c r="M43" s="786"/>
      <c r="N43" s="786"/>
      <c r="O43" s="786"/>
      <c r="P43" s="786"/>
      <c r="Q43" s="786"/>
      <c r="R43" s="786"/>
      <c r="S43" s="786"/>
      <c r="T43" s="786"/>
      <c r="U43" s="786"/>
      <c r="V43" s="786"/>
      <c r="W43" s="786"/>
      <c r="X43" s="786"/>
      <c r="Y43" s="786"/>
      <c r="Z43" s="786"/>
      <c r="AA43" s="786"/>
      <c r="AB43" s="786"/>
      <c r="AC43" s="786"/>
      <c r="AD43" s="786"/>
      <c r="AE43" s="786"/>
      <c r="AF43" s="786"/>
      <c r="AG43" s="786"/>
      <c r="AH43" s="786"/>
      <c r="AI43" s="786"/>
      <c r="AJ43" s="786"/>
      <c r="AK43" s="786"/>
      <c r="AL43" s="786"/>
      <c r="AM43" s="786"/>
      <c r="AN43" s="786"/>
      <c r="AO43" s="786"/>
      <c r="AP43" s="786"/>
      <c r="AQ43" s="786"/>
      <c r="AR43" s="786"/>
      <c r="AS43" s="786"/>
      <c r="AT43" s="786"/>
      <c r="AU43" s="786"/>
      <c r="AV43" s="786"/>
      <c r="AW43" s="786"/>
      <c r="AX43" s="786"/>
      <c r="AY43" s="787"/>
    </row>
    <row r="44" spans="1:51" ht="100.5" hidden="1" customHeight="1" thickBot="1">
      <c r="B44" s="788"/>
      <c r="C44" s="789"/>
      <c r="D44" s="790"/>
      <c r="E44" s="791"/>
      <c r="F44" s="791"/>
      <c r="G44" s="791"/>
      <c r="H44" s="791"/>
      <c r="I44" s="791"/>
      <c r="J44" s="791"/>
      <c r="K44" s="791"/>
      <c r="L44" s="791"/>
      <c r="M44" s="791"/>
      <c r="N44" s="791"/>
      <c r="O44" s="791"/>
      <c r="P44" s="791"/>
      <c r="Q44" s="791"/>
      <c r="R44" s="791"/>
      <c r="S44" s="791"/>
      <c r="T44" s="791"/>
      <c r="U44" s="791"/>
      <c r="V44" s="791"/>
      <c r="W44" s="791"/>
      <c r="X44" s="791"/>
      <c r="Y44" s="791"/>
      <c r="Z44" s="791"/>
      <c r="AA44" s="791"/>
      <c r="AB44" s="791"/>
      <c r="AC44" s="791"/>
      <c r="AD44" s="791"/>
      <c r="AE44" s="791"/>
      <c r="AF44" s="791"/>
      <c r="AG44" s="791"/>
      <c r="AH44" s="791"/>
      <c r="AI44" s="791"/>
      <c r="AJ44" s="791"/>
      <c r="AK44" s="791"/>
      <c r="AL44" s="791"/>
      <c r="AM44" s="791"/>
      <c r="AN44" s="791"/>
      <c r="AO44" s="791"/>
      <c r="AP44" s="791"/>
      <c r="AQ44" s="791"/>
      <c r="AR44" s="791"/>
      <c r="AS44" s="791"/>
      <c r="AT44" s="791"/>
      <c r="AU44" s="791"/>
      <c r="AV44" s="791"/>
      <c r="AW44" s="791"/>
      <c r="AX44" s="791"/>
      <c r="AY44" s="792"/>
    </row>
    <row r="45" spans="1:51" ht="20.95" hidden="1" customHeight="1">
      <c r="A45" s="1637"/>
      <c r="B45" s="794"/>
      <c r="C45" s="795"/>
      <c r="D45" s="796" t="s">
        <v>80</v>
      </c>
      <c r="E45" s="797"/>
      <c r="F45" s="797"/>
      <c r="G45" s="797"/>
      <c r="H45" s="797"/>
      <c r="I45" s="797"/>
      <c r="J45" s="797"/>
      <c r="K45" s="797"/>
      <c r="L45" s="797"/>
      <c r="M45" s="797"/>
      <c r="N45" s="797"/>
      <c r="O45" s="797"/>
      <c r="P45" s="797"/>
      <c r="Q45" s="797"/>
      <c r="R45" s="797"/>
      <c r="S45" s="797"/>
      <c r="T45" s="797"/>
      <c r="U45" s="797"/>
      <c r="V45" s="797"/>
      <c r="W45" s="797"/>
      <c r="X45" s="797"/>
      <c r="Y45" s="797"/>
      <c r="Z45" s="797"/>
      <c r="AA45" s="797"/>
      <c r="AB45" s="797"/>
      <c r="AC45" s="797"/>
      <c r="AD45" s="797"/>
      <c r="AE45" s="797"/>
      <c r="AF45" s="797"/>
      <c r="AG45" s="797"/>
      <c r="AH45" s="797"/>
      <c r="AI45" s="797"/>
      <c r="AJ45" s="797"/>
      <c r="AK45" s="797"/>
      <c r="AL45" s="797"/>
      <c r="AM45" s="797"/>
      <c r="AN45" s="797"/>
      <c r="AO45" s="797"/>
      <c r="AP45" s="797"/>
      <c r="AQ45" s="797"/>
      <c r="AR45" s="797"/>
      <c r="AS45" s="797"/>
      <c r="AT45" s="797"/>
      <c r="AU45" s="797"/>
      <c r="AV45" s="797"/>
      <c r="AW45" s="797"/>
      <c r="AX45" s="797"/>
      <c r="AY45" s="798"/>
    </row>
    <row r="46" spans="1:51" ht="136" hidden="1" customHeight="1">
      <c r="A46" s="1637"/>
      <c r="B46" s="799"/>
      <c r="C46" s="800"/>
      <c r="D46" s="801"/>
      <c r="E46" s="802"/>
      <c r="F46" s="802"/>
      <c r="G46" s="802"/>
      <c r="H46" s="802"/>
      <c r="I46" s="802"/>
      <c r="J46" s="802"/>
      <c r="K46" s="802"/>
      <c r="L46" s="802"/>
      <c r="M46" s="802"/>
      <c r="N46" s="802"/>
      <c r="O46" s="802"/>
      <c r="P46" s="802"/>
      <c r="Q46" s="802"/>
      <c r="R46" s="802"/>
      <c r="S46" s="802"/>
      <c r="T46" s="802"/>
      <c r="U46" s="802"/>
      <c r="V46" s="802"/>
      <c r="W46" s="802"/>
      <c r="X46" s="802"/>
      <c r="Y46" s="802"/>
      <c r="Z46" s="802"/>
      <c r="AA46" s="802"/>
      <c r="AB46" s="802"/>
      <c r="AC46" s="802"/>
      <c r="AD46" s="802"/>
      <c r="AE46" s="802"/>
      <c r="AF46" s="802"/>
      <c r="AG46" s="802"/>
      <c r="AH46" s="802"/>
      <c r="AI46" s="802"/>
      <c r="AJ46" s="802"/>
      <c r="AK46" s="802"/>
      <c r="AL46" s="802"/>
      <c r="AM46" s="802"/>
      <c r="AN46" s="802"/>
      <c r="AO46" s="802"/>
      <c r="AP46" s="802"/>
      <c r="AQ46" s="802"/>
      <c r="AR46" s="802"/>
      <c r="AS46" s="802"/>
      <c r="AT46" s="802"/>
      <c r="AU46" s="802"/>
      <c r="AV46" s="802"/>
      <c r="AW46" s="802"/>
      <c r="AX46" s="802"/>
      <c r="AY46" s="803"/>
    </row>
    <row r="47" spans="1:51" ht="20.95" customHeight="1">
      <c r="A47" s="1637"/>
      <c r="B47" s="804" t="s">
        <v>81</v>
      </c>
      <c r="C47" s="805"/>
      <c r="D47" s="805"/>
      <c r="E47" s="805"/>
      <c r="F47" s="805"/>
      <c r="G47" s="805"/>
      <c r="H47" s="805"/>
      <c r="I47" s="805"/>
      <c r="J47" s="805"/>
      <c r="K47" s="805"/>
      <c r="L47" s="805"/>
      <c r="M47" s="805"/>
      <c r="N47" s="805"/>
      <c r="O47" s="805"/>
      <c r="P47" s="805"/>
      <c r="Q47" s="805"/>
      <c r="R47" s="805"/>
      <c r="S47" s="805"/>
      <c r="T47" s="805"/>
      <c r="U47" s="805"/>
      <c r="V47" s="805"/>
      <c r="W47" s="805"/>
      <c r="X47" s="805"/>
      <c r="Y47" s="805"/>
      <c r="Z47" s="805"/>
      <c r="AA47" s="805"/>
      <c r="AB47" s="805"/>
      <c r="AC47" s="805"/>
      <c r="AD47" s="805"/>
      <c r="AE47" s="805"/>
      <c r="AF47" s="805"/>
      <c r="AG47" s="805"/>
      <c r="AH47" s="805"/>
      <c r="AI47" s="805"/>
      <c r="AJ47" s="805"/>
      <c r="AK47" s="805"/>
      <c r="AL47" s="805"/>
      <c r="AM47" s="805"/>
      <c r="AN47" s="805"/>
      <c r="AO47" s="805"/>
      <c r="AP47" s="805"/>
      <c r="AQ47" s="805"/>
      <c r="AR47" s="805"/>
      <c r="AS47" s="805"/>
      <c r="AT47" s="805"/>
      <c r="AU47" s="805"/>
      <c r="AV47" s="805"/>
      <c r="AW47" s="805"/>
      <c r="AX47" s="805"/>
      <c r="AY47" s="806"/>
    </row>
    <row r="48" spans="1:51" ht="20.95" customHeight="1">
      <c r="A48" s="1637"/>
      <c r="B48" s="799"/>
      <c r="C48" s="800"/>
      <c r="D48" s="807" t="s">
        <v>82</v>
      </c>
      <c r="E48" s="717"/>
      <c r="F48" s="717"/>
      <c r="G48" s="717"/>
      <c r="H48" s="716" t="s">
        <v>83</v>
      </c>
      <c r="I48" s="717"/>
      <c r="J48" s="717"/>
      <c r="K48" s="717"/>
      <c r="L48" s="717"/>
      <c r="M48" s="717"/>
      <c r="N48" s="717"/>
      <c r="O48" s="717"/>
      <c r="P48" s="717"/>
      <c r="Q48" s="717"/>
      <c r="R48" s="717"/>
      <c r="S48" s="717"/>
      <c r="T48" s="717"/>
      <c r="U48" s="717"/>
      <c r="V48" s="717"/>
      <c r="W48" s="717"/>
      <c r="X48" s="717"/>
      <c r="Y48" s="717"/>
      <c r="Z48" s="717"/>
      <c r="AA48" s="717"/>
      <c r="AB48" s="717"/>
      <c r="AC48" s="717"/>
      <c r="AD48" s="717"/>
      <c r="AE48" s="717"/>
      <c r="AF48" s="717"/>
      <c r="AG48" s="808"/>
      <c r="AH48" s="716" t="s">
        <v>84</v>
      </c>
      <c r="AI48" s="717"/>
      <c r="AJ48" s="717"/>
      <c r="AK48" s="717"/>
      <c r="AL48" s="717"/>
      <c r="AM48" s="717"/>
      <c r="AN48" s="717"/>
      <c r="AO48" s="717"/>
      <c r="AP48" s="717"/>
      <c r="AQ48" s="717"/>
      <c r="AR48" s="717"/>
      <c r="AS48" s="717"/>
      <c r="AT48" s="717"/>
      <c r="AU48" s="717"/>
      <c r="AV48" s="717"/>
      <c r="AW48" s="717"/>
      <c r="AX48" s="717"/>
      <c r="AY48" s="718"/>
    </row>
    <row r="49" spans="1:51" ht="26.2" customHeight="1">
      <c r="A49" s="1637"/>
      <c r="B49" s="809" t="s">
        <v>85</v>
      </c>
      <c r="C49" s="810"/>
      <c r="D49" s="1638" t="s">
        <v>358</v>
      </c>
      <c r="E49" s="1639"/>
      <c r="F49" s="1639"/>
      <c r="G49" s="1640"/>
      <c r="H49" s="814" t="s">
        <v>87</v>
      </c>
      <c r="I49" s="1639"/>
      <c r="J49" s="1639"/>
      <c r="K49" s="1639"/>
      <c r="L49" s="1639"/>
      <c r="M49" s="1639"/>
      <c r="N49" s="1639"/>
      <c r="O49" s="1639"/>
      <c r="P49" s="1639"/>
      <c r="Q49" s="1639"/>
      <c r="R49" s="1639"/>
      <c r="S49" s="1639"/>
      <c r="T49" s="1639"/>
      <c r="U49" s="1639"/>
      <c r="V49" s="1639"/>
      <c r="W49" s="1639"/>
      <c r="X49" s="1639"/>
      <c r="Y49" s="1639"/>
      <c r="Z49" s="1639"/>
      <c r="AA49" s="1639"/>
      <c r="AB49" s="1639"/>
      <c r="AC49" s="1639"/>
      <c r="AD49" s="1639"/>
      <c r="AE49" s="1639"/>
      <c r="AF49" s="1639"/>
      <c r="AG49" s="1640"/>
      <c r="AH49" s="815" t="s">
        <v>809</v>
      </c>
      <c r="AI49" s="816"/>
      <c r="AJ49" s="816"/>
      <c r="AK49" s="816"/>
      <c r="AL49" s="816"/>
      <c r="AM49" s="816"/>
      <c r="AN49" s="816"/>
      <c r="AO49" s="816"/>
      <c r="AP49" s="816"/>
      <c r="AQ49" s="816"/>
      <c r="AR49" s="816"/>
      <c r="AS49" s="816"/>
      <c r="AT49" s="816"/>
      <c r="AU49" s="816"/>
      <c r="AV49" s="816"/>
      <c r="AW49" s="816"/>
      <c r="AX49" s="816"/>
      <c r="AY49" s="817"/>
    </row>
    <row r="50" spans="1:51" ht="33.4" customHeight="1">
      <c r="A50" s="1637"/>
      <c r="B50" s="818"/>
      <c r="C50" s="819"/>
      <c r="D50" s="1643" t="s">
        <v>358</v>
      </c>
      <c r="E50" s="1644"/>
      <c r="F50" s="1644"/>
      <c r="G50" s="1645"/>
      <c r="H50" s="823" t="s">
        <v>227</v>
      </c>
      <c r="I50" s="824"/>
      <c r="J50" s="824"/>
      <c r="K50" s="824"/>
      <c r="L50" s="824"/>
      <c r="M50" s="824"/>
      <c r="N50" s="824"/>
      <c r="O50" s="824"/>
      <c r="P50" s="824"/>
      <c r="Q50" s="824"/>
      <c r="R50" s="824"/>
      <c r="S50" s="824"/>
      <c r="T50" s="824"/>
      <c r="U50" s="824"/>
      <c r="V50" s="824"/>
      <c r="W50" s="824"/>
      <c r="X50" s="824"/>
      <c r="Y50" s="824"/>
      <c r="Z50" s="824"/>
      <c r="AA50" s="824"/>
      <c r="AB50" s="824"/>
      <c r="AC50" s="824"/>
      <c r="AD50" s="824"/>
      <c r="AE50" s="824"/>
      <c r="AF50" s="824"/>
      <c r="AG50" s="825"/>
      <c r="AH50" s="826"/>
      <c r="AI50" s="827"/>
      <c r="AJ50" s="827"/>
      <c r="AK50" s="827"/>
      <c r="AL50" s="827"/>
      <c r="AM50" s="827"/>
      <c r="AN50" s="827"/>
      <c r="AO50" s="827"/>
      <c r="AP50" s="827"/>
      <c r="AQ50" s="827"/>
      <c r="AR50" s="827"/>
      <c r="AS50" s="827"/>
      <c r="AT50" s="827"/>
      <c r="AU50" s="827"/>
      <c r="AV50" s="827"/>
      <c r="AW50" s="827"/>
      <c r="AX50" s="827"/>
      <c r="AY50" s="828"/>
    </row>
    <row r="51" spans="1:51" ht="26.2" customHeight="1">
      <c r="A51" s="1637"/>
      <c r="B51" s="829"/>
      <c r="C51" s="830"/>
      <c r="D51" s="1646" t="s">
        <v>358</v>
      </c>
      <c r="E51" s="1647"/>
      <c r="F51" s="1647"/>
      <c r="G51" s="1648"/>
      <c r="H51" s="834" t="s">
        <v>360</v>
      </c>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50"/>
      <c r="AH51" s="837"/>
      <c r="AI51" s="838"/>
      <c r="AJ51" s="838"/>
      <c r="AK51" s="838"/>
      <c r="AL51" s="838"/>
      <c r="AM51" s="838"/>
      <c r="AN51" s="838"/>
      <c r="AO51" s="838"/>
      <c r="AP51" s="838"/>
      <c r="AQ51" s="838"/>
      <c r="AR51" s="838"/>
      <c r="AS51" s="838"/>
      <c r="AT51" s="838"/>
      <c r="AU51" s="838"/>
      <c r="AV51" s="838"/>
      <c r="AW51" s="838"/>
      <c r="AX51" s="838"/>
      <c r="AY51" s="839"/>
    </row>
    <row r="52" spans="1:51" ht="26.2" customHeight="1">
      <c r="A52" s="1637"/>
      <c r="B52" s="818" t="s">
        <v>91</v>
      </c>
      <c r="C52" s="819"/>
      <c r="D52" s="1651" t="s">
        <v>358</v>
      </c>
      <c r="E52" s="1652"/>
      <c r="F52" s="1652"/>
      <c r="G52" s="1653"/>
      <c r="H52" s="814" t="s">
        <v>92</v>
      </c>
      <c r="I52" s="1639"/>
      <c r="J52" s="1639"/>
      <c r="K52" s="1639"/>
      <c r="L52" s="1639"/>
      <c r="M52" s="1639"/>
      <c r="N52" s="1639"/>
      <c r="O52" s="1639"/>
      <c r="P52" s="1639"/>
      <c r="Q52" s="1639"/>
      <c r="R52" s="1639"/>
      <c r="S52" s="1639"/>
      <c r="T52" s="1639"/>
      <c r="U52" s="1639"/>
      <c r="V52" s="1639"/>
      <c r="W52" s="1639"/>
      <c r="X52" s="1639"/>
      <c r="Y52" s="1639"/>
      <c r="Z52" s="1639"/>
      <c r="AA52" s="1639"/>
      <c r="AB52" s="1639"/>
      <c r="AC52" s="1639"/>
      <c r="AD52" s="1639"/>
      <c r="AE52" s="1639"/>
      <c r="AF52" s="1639"/>
      <c r="AG52" s="1640"/>
      <c r="AH52" s="848"/>
      <c r="AI52" s="849"/>
      <c r="AJ52" s="849"/>
      <c r="AK52" s="849"/>
      <c r="AL52" s="849"/>
      <c r="AM52" s="849"/>
      <c r="AN52" s="849"/>
      <c r="AO52" s="849"/>
      <c r="AP52" s="849"/>
      <c r="AQ52" s="849"/>
      <c r="AR52" s="849"/>
      <c r="AS52" s="849"/>
      <c r="AT52" s="849"/>
      <c r="AU52" s="849"/>
      <c r="AV52" s="849"/>
      <c r="AW52" s="849"/>
      <c r="AX52" s="849"/>
      <c r="AY52" s="850"/>
    </row>
    <row r="53" spans="1:51" ht="26.2" customHeight="1">
      <c r="A53" s="1637"/>
      <c r="B53" s="818"/>
      <c r="C53" s="819"/>
      <c r="D53" s="843" t="s">
        <v>167</v>
      </c>
      <c r="E53" s="844"/>
      <c r="F53" s="844"/>
      <c r="G53" s="845"/>
      <c r="H53" s="846" t="s">
        <v>361</v>
      </c>
      <c r="I53" s="164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5"/>
      <c r="AH53" s="851"/>
      <c r="AI53" s="852"/>
      <c r="AJ53" s="852"/>
      <c r="AK53" s="852"/>
      <c r="AL53" s="852"/>
      <c r="AM53" s="852"/>
      <c r="AN53" s="852"/>
      <c r="AO53" s="852"/>
      <c r="AP53" s="852"/>
      <c r="AQ53" s="852"/>
      <c r="AR53" s="852"/>
      <c r="AS53" s="852"/>
      <c r="AT53" s="852"/>
      <c r="AU53" s="852"/>
      <c r="AV53" s="852"/>
      <c r="AW53" s="852"/>
      <c r="AX53" s="852"/>
      <c r="AY53" s="853"/>
    </row>
    <row r="54" spans="1:51" ht="26.2" customHeight="1">
      <c r="A54" s="1637"/>
      <c r="B54" s="818"/>
      <c r="C54" s="819"/>
      <c r="D54" s="1654" t="s">
        <v>358</v>
      </c>
      <c r="E54" s="1655"/>
      <c r="F54" s="1655"/>
      <c r="G54" s="1656"/>
      <c r="H54" s="846" t="s">
        <v>94</v>
      </c>
      <c r="I54" s="164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5"/>
      <c r="AH54" s="851"/>
      <c r="AI54" s="852"/>
      <c r="AJ54" s="852"/>
      <c r="AK54" s="852"/>
      <c r="AL54" s="852"/>
      <c r="AM54" s="852"/>
      <c r="AN54" s="852"/>
      <c r="AO54" s="852"/>
      <c r="AP54" s="852"/>
      <c r="AQ54" s="852"/>
      <c r="AR54" s="852"/>
      <c r="AS54" s="852"/>
      <c r="AT54" s="852"/>
      <c r="AU54" s="852"/>
      <c r="AV54" s="852"/>
      <c r="AW54" s="852"/>
      <c r="AX54" s="852"/>
      <c r="AY54" s="853"/>
    </row>
    <row r="55" spans="1:51" ht="26.2" customHeight="1">
      <c r="A55" s="1637"/>
      <c r="B55" s="818"/>
      <c r="C55" s="819"/>
      <c r="D55" s="1654" t="s">
        <v>358</v>
      </c>
      <c r="E55" s="1655"/>
      <c r="F55" s="1655"/>
      <c r="G55" s="1656"/>
      <c r="H55" s="846" t="s">
        <v>95</v>
      </c>
      <c r="I55" s="164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5"/>
      <c r="AH55" s="851"/>
      <c r="AI55" s="852"/>
      <c r="AJ55" s="852"/>
      <c r="AK55" s="852"/>
      <c r="AL55" s="852"/>
      <c r="AM55" s="852"/>
      <c r="AN55" s="852"/>
      <c r="AO55" s="852"/>
      <c r="AP55" s="852"/>
      <c r="AQ55" s="852"/>
      <c r="AR55" s="852"/>
      <c r="AS55" s="852"/>
      <c r="AT55" s="852"/>
      <c r="AU55" s="852"/>
      <c r="AV55" s="852"/>
      <c r="AW55" s="852"/>
      <c r="AX55" s="852"/>
      <c r="AY55" s="853"/>
    </row>
    <row r="56" spans="1:51" ht="26.2" customHeight="1">
      <c r="A56" s="1637"/>
      <c r="B56" s="829"/>
      <c r="C56" s="830"/>
      <c r="D56" s="1646" t="s">
        <v>358</v>
      </c>
      <c r="E56" s="1647"/>
      <c r="F56" s="1647"/>
      <c r="G56" s="1648"/>
      <c r="H56" s="834" t="s">
        <v>96</v>
      </c>
      <c r="I56" s="1649"/>
      <c r="J56" s="1649"/>
      <c r="K56" s="1649"/>
      <c r="L56" s="1649"/>
      <c r="M56" s="1649"/>
      <c r="N56" s="1649"/>
      <c r="O56" s="1649"/>
      <c r="P56" s="1649"/>
      <c r="Q56" s="1649"/>
      <c r="R56" s="1649"/>
      <c r="S56" s="1649"/>
      <c r="T56" s="1649"/>
      <c r="U56" s="1649"/>
      <c r="V56" s="1649"/>
      <c r="W56" s="1649"/>
      <c r="X56" s="1649"/>
      <c r="Y56" s="1649"/>
      <c r="Z56" s="1649"/>
      <c r="AA56" s="1649"/>
      <c r="AB56" s="1649"/>
      <c r="AC56" s="1649"/>
      <c r="AD56" s="1649"/>
      <c r="AE56" s="1649"/>
      <c r="AF56" s="1649"/>
      <c r="AG56" s="1650"/>
      <c r="AH56" s="861"/>
      <c r="AI56" s="862"/>
      <c r="AJ56" s="862"/>
      <c r="AK56" s="862"/>
      <c r="AL56" s="862"/>
      <c r="AM56" s="862"/>
      <c r="AN56" s="862"/>
      <c r="AO56" s="862"/>
      <c r="AP56" s="862"/>
      <c r="AQ56" s="862"/>
      <c r="AR56" s="862"/>
      <c r="AS56" s="862"/>
      <c r="AT56" s="862"/>
      <c r="AU56" s="862"/>
      <c r="AV56" s="862"/>
      <c r="AW56" s="862"/>
      <c r="AX56" s="862"/>
      <c r="AY56" s="863"/>
    </row>
    <row r="57" spans="1:51" ht="26.2" customHeight="1">
      <c r="A57" s="1637"/>
      <c r="B57" s="809" t="s">
        <v>97</v>
      </c>
      <c r="C57" s="810"/>
      <c r="D57" s="1651" t="s">
        <v>358</v>
      </c>
      <c r="E57" s="1652"/>
      <c r="F57" s="1652"/>
      <c r="G57" s="1653"/>
      <c r="H57" s="814" t="s">
        <v>98</v>
      </c>
      <c r="I57" s="1639"/>
      <c r="J57" s="1639"/>
      <c r="K57" s="1639"/>
      <c r="L57" s="1639"/>
      <c r="M57" s="1639"/>
      <c r="N57" s="1639"/>
      <c r="O57" s="1639"/>
      <c r="P57" s="1639"/>
      <c r="Q57" s="1639"/>
      <c r="R57" s="1639"/>
      <c r="S57" s="1639"/>
      <c r="T57" s="1639"/>
      <c r="U57" s="1639"/>
      <c r="V57" s="1639"/>
      <c r="W57" s="1639"/>
      <c r="X57" s="1639"/>
      <c r="Y57" s="1639"/>
      <c r="Z57" s="1639"/>
      <c r="AA57" s="1639"/>
      <c r="AB57" s="1639"/>
      <c r="AC57" s="1639"/>
      <c r="AD57" s="1639"/>
      <c r="AE57" s="1639"/>
      <c r="AF57" s="1639"/>
      <c r="AG57" s="1640"/>
      <c r="AH57" s="2073" t="s">
        <v>810</v>
      </c>
      <c r="AI57" s="2074"/>
      <c r="AJ57" s="2074"/>
      <c r="AK57" s="2074"/>
      <c r="AL57" s="2074"/>
      <c r="AM57" s="2074"/>
      <c r="AN57" s="2074"/>
      <c r="AO57" s="2074"/>
      <c r="AP57" s="2074"/>
      <c r="AQ57" s="2074"/>
      <c r="AR57" s="2074"/>
      <c r="AS57" s="2074"/>
      <c r="AT57" s="2074"/>
      <c r="AU57" s="2074"/>
      <c r="AV57" s="2074"/>
      <c r="AW57" s="2074"/>
      <c r="AX57" s="2074"/>
      <c r="AY57" s="2075"/>
    </row>
    <row r="58" spans="1:51" ht="26.2" customHeight="1">
      <c r="A58" s="1637"/>
      <c r="B58" s="818"/>
      <c r="C58" s="819"/>
      <c r="D58" s="1654" t="s">
        <v>167</v>
      </c>
      <c r="E58" s="1655"/>
      <c r="F58" s="1655"/>
      <c r="G58" s="1656"/>
      <c r="H58" s="2335" t="s">
        <v>101</v>
      </c>
      <c r="I58" s="164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5"/>
      <c r="AH58" s="2076"/>
      <c r="AI58" s="2077"/>
      <c r="AJ58" s="2077"/>
      <c r="AK58" s="2077"/>
      <c r="AL58" s="2077"/>
      <c r="AM58" s="2077"/>
      <c r="AN58" s="2077"/>
      <c r="AO58" s="2077"/>
      <c r="AP58" s="2077"/>
      <c r="AQ58" s="2077"/>
      <c r="AR58" s="2077"/>
      <c r="AS58" s="2077"/>
      <c r="AT58" s="2077"/>
      <c r="AU58" s="2077"/>
      <c r="AV58" s="2077"/>
      <c r="AW58" s="2077"/>
      <c r="AX58" s="2077"/>
      <c r="AY58" s="2078"/>
    </row>
    <row r="59" spans="1:51" ht="26.2" customHeight="1">
      <c r="A59" s="1637"/>
      <c r="B59" s="818"/>
      <c r="C59" s="819"/>
      <c r="D59" s="1654" t="s">
        <v>167</v>
      </c>
      <c r="E59" s="1655"/>
      <c r="F59" s="1655"/>
      <c r="G59" s="1656"/>
      <c r="H59" s="2335" t="s">
        <v>364</v>
      </c>
      <c r="I59" s="164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5"/>
      <c r="AH59" s="2076"/>
      <c r="AI59" s="2077"/>
      <c r="AJ59" s="2077"/>
      <c r="AK59" s="2077"/>
      <c r="AL59" s="2077"/>
      <c r="AM59" s="2077"/>
      <c r="AN59" s="2077"/>
      <c r="AO59" s="2077"/>
      <c r="AP59" s="2077"/>
      <c r="AQ59" s="2077"/>
      <c r="AR59" s="2077"/>
      <c r="AS59" s="2077"/>
      <c r="AT59" s="2077"/>
      <c r="AU59" s="2077"/>
      <c r="AV59" s="2077"/>
      <c r="AW59" s="2077"/>
      <c r="AX59" s="2077"/>
      <c r="AY59" s="2078"/>
    </row>
    <row r="60" spans="1:51" ht="26.2" customHeight="1">
      <c r="A60" s="1637"/>
      <c r="B60" s="818"/>
      <c r="C60" s="819"/>
      <c r="D60" s="1657" t="s">
        <v>167</v>
      </c>
      <c r="E60" s="1658"/>
      <c r="F60" s="1658"/>
      <c r="G60" s="1659"/>
      <c r="H60" s="854" t="s">
        <v>104</v>
      </c>
      <c r="I60" s="855"/>
      <c r="J60" s="855"/>
      <c r="K60" s="855"/>
      <c r="L60" s="855"/>
      <c r="M60" s="855"/>
      <c r="N60" s="855"/>
      <c r="O60" s="855"/>
      <c r="P60" s="855"/>
      <c r="Q60" s="855"/>
      <c r="R60" s="855"/>
      <c r="S60" s="855"/>
      <c r="T60" s="855"/>
      <c r="U60" s="855"/>
      <c r="V60" s="855"/>
      <c r="W60" s="855"/>
      <c r="X60" s="855"/>
      <c r="Y60" s="855"/>
      <c r="Z60" s="855"/>
      <c r="AA60" s="855"/>
      <c r="AB60" s="855"/>
      <c r="AC60" s="855"/>
      <c r="AD60" s="855"/>
      <c r="AE60" s="855"/>
      <c r="AF60" s="855"/>
      <c r="AG60" s="856"/>
      <c r="AH60" s="2076"/>
      <c r="AI60" s="2077"/>
      <c r="AJ60" s="2077"/>
      <c r="AK60" s="2077"/>
      <c r="AL60" s="2077"/>
      <c r="AM60" s="2077"/>
      <c r="AN60" s="2077"/>
      <c r="AO60" s="2077"/>
      <c r="AP60" s="2077"/>
      <c r="AQ60" s="2077"/>
      <c r="AR60" s="2077"/>
      <c r="AS60" s="2077"/>
      <c r="AT60" s="2077"/>
      <c r="AU60" s="2077"/>
      <c r="AV60" s="2077"/>
      <c r="AW60" s="2077"/>
      <c r="AX60" s="2077"/>
      <c r="AY60" s="2078"/>
    </row>
    <row r="61" spans="1:51" ht="26.2" customHeight="1">
      <c r="A61" s="1637"/>
      <c r="B61" s="818"/>
      <c r="C61" s="819"/>
      <c r="D61" s="2336"/>
      <c r="E61" s="1661"/>
      <c r="F61" s="1661"/>
      <c r="G61" s="1662"/>
      <c r="H61" s="857" t="s">
        <v>105</v>
      </c>
      <c r="I61" s="858"/>
      <c r="J61" s="858"/>
      <c r="K61" s="858"/>
      <c r="L61" s="858"/>
      <c r="M61" s="858"/>
      <c r="N61" s="858"/>
      <c r="O61" s="858"/>
      <c r="P61" s="858"/>
      <c r="Q61" s="858"/>
      <c r="R61" s="858"/>
      <c r="S61" s="858"/>
      <c r="T61" s="858"/>
      <c r="U61" s="2337"/>
      <c r="V61" s="2338"/>
      <c r="W61" s="1663"/>
      <c r="X61" s="1663"/>
      <c r="Y61" s="1663"/>
      <c r="Z61" s="1663"/>
      <c r="AA61" s="1663"/>
      <c r="AB61" s="1663"/>
      <c r="AC61" s="1663"/>
      <c r="AD61" s="1663"/>
      <c r="AE61" s="1663"/>
      <c r="AF61" s="1663"/>
      <c r="AG61" s="1664"/>
      <c r="AH61" s="2076"/>
      <c r="AI61" s="2077"/>
      <c r="AJ61" s="2077"/>
      <c r="AK61" s="2077"/>
      <c r="AL61" s="2077"/>
      <c r="AM61" s="2077"/>
      <c r="AN61" s="2077"/>
      <c r="AO61" s="2077"/>
      <c r="AP61" s="2077"/>
      <c r="AQ61" s="2077"/>
      <c r="AR61" s="2077"/>
      <c r="AS61" s="2077"/>
      <c r="AT61" s="2077"/>
      <c r="AU61" s="2077"/>
      <c r="AV61" s="2077"/>
      <c r="AW61" s="2077"/>
      <c r="AX61" s="2077"/>
      <c r="AY61" s="2078"/>
    </row>
    <row r="62" spans="1:51" ht="26.2" customHeight="1">
      <c r="A62" s="1637"/>
      <c r="B62" s="829"/>
      <c r="C62" s="830"/>
      <c r="D62" s="1646" t="s">
        <v>781</v>
      </c>
      <c r="E62" s="1647"/>
      <c r="F62" s="1647"/>
      <c r="G62" s="1648"/>
      <c r="H62" s="834" t="s">
        <v>106</v>
      </c>
      <c r="I62" s="1649"/>
      <c r="J62" s="1649"/>
      <c r="K62" s="1649"/>
      <c r="L62" s="1649"/>
      <c r="M62" s="1649"/>
      <c r="N62" s="1649"/>
      <c r="O62" s="1649"/>
      <c r="P62" s="1649"/>
      <c r="Q62" s="1649"/>
      <c r="R62" s="1649"/>
      <c r="S62" s="1649"/>
      <c r="T62" s="1649"/>
      <c r="U62" s="1649"/>
      <c r="V62" s="1649"/>
      <c r="W62" s="1649"/>
      <c r="X62" s="1649"/>
      <c r="Y62" s="1649"/>
      <c r="Z62" s="1649"/>
      <c r="AA62" s="1649"/>
      <c r="AB62" s="1649"/>
      <c r="AC62" s="1649"/>
      <c r="AD62" s="1649"/>
      <c r="AE62" s="1649"/>
      <c r="AF62" s="1649"/>
      <c r="AG62" s="1650"/>
      <c r="AH62" s="2080"/>
      <c r="AI62" s="2081"/>
      <c r="AJ62" s="2081"/>
      <c r="AK62" s="2081"/>
      <c r="AL62" s="2081"/>
      <c r="AM62" s="2081"/>
      <c r="AN62" s="2081"/>
      <c r="AO62" s="2081"/>
      <c r="AP62" s="2081"/>
      <c r="AQ62" s="2081"/>
      <c r="AR62" s="2081"/>
      <c r="AS62" s="2081"/>
      <c r="AT62" s="2081"/>
      <c r="AU62" s="2081"/>
      <c r="AV62" s="2081"/>
      <c r="AW62" s="2081"/>
      <c r="AX62" s="2081"/>
      <c r="AY62" s="2082"/>
    </row>
    <row r="63" spans="1:51" ht="180" customHeight="1" thickBot="1">
      <c r="A63" s="1637"/>
      <c r="B63" s="864" t="s">
        <v>107</v>
      </c>
      <c r="C63" s="865"/>
      <c r="D63" s="2083" t="s">
        <v>811</v>
      </c>
      <c r="E63" s="1271"/>
      <c r="F63" s="1271"/>
      <c r="G63" s="1271"/>
      <c r="H63" s="1271"/>
      <c r="I63" s="1271"/>
      <c r="J63" s="1271"/>
      <c r="K63" s="1271"/>
      <c r="L63" s="1271"/>
      <c r="M63" s="1271"/>
      <c r="N63" s="1271"/>
      <c r="O63" s="1271"/>
      <c r="P63" s="1271"/>
      <c r="Q63" s="1271"/>
      <c r="R63" s="1271"/>
      <c r="S63" s="1271"/>
      <c r="T63" s="1271"/>
      <c r="U63" s="1271"/>
      <c r="V63" s="1271"/>
      <c r="W63" s="1271"/>
      <c r="X63" s="1271"/>
      <c r="Y63" s="1271"/>
      <c r="Z63" s="1271"/>
      <c r="AA63" s="1271"/>
      <c r="AB63" s="1271"/>
      <c r="AC63" s="1271"/>
      <c r="AD63" s="1271"/>
      <c r="AE63" s="1271"/>
      <c r="AF63" s="1271"/>
      <c r="AG63" s="1271"/>
      <c r="AH63" s="1271"/>
      <c r="AI63" s="1271"/>
      <c r="AJ63" s="1271"/>
      <c r="AK63" s="1271"/>
      <c r="AL63" s="1271"/>
      <c r="AM63" s="1271"/>
      <c r="AN63" s="1271"/>
      <c r="AO63" s="1271"/>
      <c r="AP63" s="1271"/>
      <c r="AQ63" s="1271"/>
      <c r="AR63" s="1271"/>
      <c r="AS63" s="1271"/>
      <c r="AT63" s="1271"/>
      <c r="AU63" s="1271"/>
      <c r="AV63" s="1271"/>
      <c r="AW63" s="1271"/>
      <c r="AX63" s="1271"/>
      <c r="AY63" s="1272"/>
    </row>
    <row r="64" spans="1:51" ht="20.95" hidden="1" customHeight="1">
      <c r="A64" s="1637"/>
      <c r="B64" s="799"/>
      <c r="C64" s="800"/>
      <c r="D64" s="780" t="s">
        <v>109</v>
      </c>
      <c r="E64" s="699"/>
      <c r="F64" s="699"/>
      <c r="G64" s="699"/>
      <c r="H64" s="699"/>
      <c r="I64" s="699"/>
      <c r="J64" s="699"/>
      <c r="K64" s="699"/>
      <c r="L64" s="699"/>
      <c r="M64" s="699"/>
      <c r="N64" s="699"/>
      <c r="O64" s="699"/>
      <c r="P64" s="699"/>
      <c r="Q64" s="699"/>
      <c r="R64" s="699"/>
      <c r="S64" s="699"/>
      <c r="T64" s="699"/>
      <c r="U64" s="699"/>
      <c r="V64" s="699"/>
      <c r="W64" s="699"/>
      <c r="X64" s="699"/>
      <c r="Y64" s="699"/>
      <c r="Z64" s="699"/>
      <c r="AA64" s="699"/>
      <c r="AB64" s="699"/>
      <c r="AC64" s="699"/>
      <c r="AD64" s="699"/>
      <c r="AE64" s="699"/>
      <c r="AF64" s="699"/>
      <c r="AG64" s="699"/>
      <c r="AH64" s="699"/>
      <c r="AI64" s="699"/>
      <c r="AJ64" s="699"/>
      <c r="AK64" s="699"/>
      <c r="AL64" s="699"/>
      <c r="AM64" s="699"/>
      <c r="AN64" s="699"/>
      <c r="AO64" s="699"/>
      <c r="AP64" s="699"/>
      <c r="AQ64" s="699"/>
      <c r="AR64" s="699"/>
      <c r="AS64" s="699"/>
      <c r="AT64" s="699"/>
      <c r="AU64" s="699"/>
      <c r="AV64" s="699"/>
      <c r="AW64" s="699"/>
      <c r="AX64" s="699"/>
      <c r="AY64" s="781"/>
    </row>
    <row r="65" spans="1:51" ht="97.55" hidden="1" customHeight="1">
      <c r="A65" s="1637"/>
      <c r="B65" s="799"/>
      <c r="C65" s="800"/>
      <c r="D65" s="869" t="s">
        <v>110</v>
      </c>
      <c r="E65" s="870"/>
      <c r="F65" s="870"/>
      <c r="G65" s="870"/>
      <c r="H65" s="870"/>
      <c r="I65" s="870"/>
      <c r="J65" s="870"/>
      <c r="K65" s="870"/>
      <c r="L65" s="870"/>
      <c r="M65" s="870"/>
      <c r="N65" s="870"/>
      <c r="O65" s="870"/>
      <c r="P65" s="870"/>
      <c r="Q65" s="870"/>
      <c r="R65" s="870"/>
      <c r="S65" s="870"/>
      <c r="T65" s="870"/>
      <c r="U65" s="870"/>
      <c r="V65" s="870"/>
      <c r="W65" s="870"/>
      <c r="X65" s="870"/>
      <c r="Y65" s="870"/>
      <c r="Z65" s="870"/>
      <c r="AA65" s="870"/>
      <c r="AB65" s="870"/>
      <c r="AC65" s="870"/>
      <c r="AD65" s="870"/>
      <c r="AE65" s="870"/>
      <c r="AF65" s="870"/>
      <c r="AG65" s="870"/>
      <c r="AH65" s="870"/>
      <c r="AI65" s="870"/>
      <c r="AJ65" s="870"/>
      <c r="AK65" s="870"/>
      <c r="AL65" s="870"/>
      <c r="AM65" s="870"/>
      <c r="AN65" s="870"/>
      <c r="AO65" s="870"/>
      <c r="AP65" s="870"/>
      <c r="AQ65" s="870"/>
      <c r="AR65" s="870"/>
      <c r="AS65" s="870"/>
      <c r="AT65" s="870"/>
      <c r="AU65" s="870"/>
      <c r="AV65" s="870"/>
      <c r="AW65" s="870"/>
      <c r="AX65" s="870"/>
      <c r="AY65" s="871"/>
    </row>
    <row r="66" spans="1:51" ht="119.8" hidden="1" customHeight="1">
      <c r="A66" s="1637"/>
      <c r="B66" s="799"/>
      <c r="C66" s="800"/>
      <c r="D66" s="872" t="s">
        <v>111</v>
      </c>
      <c r="E66" s="873"/>
      <c r="F66" s="873"/>
      <c r="G66" s="873"/>
      <c r="H66" s="873"/>
      <c r="I66" s="873"/>
      <c r="J66" s="873"/>
      <c r="K66" s="873"/>
      <c r="L66" s="873"/>
      <c r="M66" s="873"/>
      <c r="N66" s="873"/>
      <c r="O66" s="873"/>
      <c r="P66" s="873"/>
      <c r="Q66" s="873"/>
      <c r="R66" s="873"/>
      <c r="S66" s="873"/>
      <c r="T66" s="873"/>
      <c r="U66" s="873"/>
      <c r="V66" s="873"/>
      <c r="W66" s="873"/>
      <c r="X66" s="873"/>
      <c r="Y66" s="873"/>
      <c r="Z66" s="873"/>
      <c r="AA66" s="873"/>
      <c r="AB66" s="873"/>
      <c r="AC66" s="873"/>
      <c r="AD66" s="873"/>
      <c r="AE66" s="873"/>
      <c r="AF66" s="873"/>
      <c r="AG66" s="873"/>
      <c r="AH66" s="873"/>
      <c r="AI66" s="873"/>
      <c r="AJ66" s="873"/>
      <c r="AK66" s="873"/>
      <c r="AL66" s="873"/>
      <c r="AM66" s="873"/>
      <c r="AN66" s="873"/>
      <c r="AO66" s="873"/>
      <c r="AP66" s="873"/>
      <c r="AQ66" s="873"/>
      <c r="AR66" s="873"/>
      <c r="AS66" s="873"/>
      <c r="AT66" s="873"/>
      <c r="AU66" s="873"/>
      <c r="AV66" s="873"/>
      <c r="AW66" s="873"/>
      <c r="AX66" s="873"/>
      <c r="AY66" s="874"/>
    </row>
    <row r="67" spans="1:51" ht="20.95" customHeight="1">
      <c r="A67" s="1637"/>
      <c r="B67" s="698" t="s">
        <v>112</v>
      </c>
      <c r="C67" s="699"/>
      <c r="D67" s="699"/>
      <c r="E67" s="699"/>
      <c r="F67" s="699"/>
      <c r="G67" s="699"/>
      <c r="H67" s="699"/>
      <c r="I67" s="699"/>
      <c r="J67" s="699"/>
      <c r="K67" s="699"/>
      <c r="L67" s="699"/>
      <c r="M67" s="699"/>
      <c r="N67" s="699"/>
      <c r="O67" s="699"/>
      <c r="P67" s="699"/>
      <c r="Q67" s="699"/>
      <c r="R67" s="699"/>
      <c r="S67" s="699"/>
      <c r="T67" s="699"/>
      <c r="U67" s="699"/>
      <c r="V67" s="699"/>
      <c r="W67" s="699"/>
      <c r="X67" s="699"/>
      <c r="Y67" s="699"/>
      <c r="Z67" s="699"/>
      <c r="AA67" s="699"/>
      <c r="AB67" s="699"/>
      <c r="AC67" s="699"/>
      <c r="AD67" s="699"/>
      <c r="AE67" s="699"/>
      <c r="AF67" s="699"/>
      <c r="AG67" s="699"/>
      <c r="AH67" s="699"/>
      <c r="AI67" s="699"/>
      <c r="AJ67" s="699"/>
      <c r="AK67" s="699"/>
      <c r="AL67" s="699"/>
      <c r="AM67" s="699"/>
      <c r="AN67" s="699"/>
      <c r="AO67" s="699"/>
      <c r="AP67" s="699"/>
      <c r="AQ67" s="699"/>
      <c r="AR67" s="699"/>
      <c r="AS67" s="699"/>
      <c r="AT67" s="699"/>
      <c r="AU67" s="699"/>
      <c r="AV67" s="699"/>
      <c r="AW67" s="699"/>
      <c r="AX67" s="699"/>
      <c r="AY67" s="781"/>
    </row>
    <row r="68" spans="1:51" ht="122.4" customHeight="1">
      <c r="A68" s="1668"/>
      <c r="B68" s="1669" t="s">
        <v>235</v>
      </c>
      <c r="C68" s="1090"/>
      <c r="D68" s="1090"/>
      <c r="E68" s="1090"/>
      <c r="F68" s="1264"/>
      <c r="G68" s="1265" t="s">
        <v>812</v>
      </c>
      <c r="H68" s="1093"/>
      <c r="I68" s="1093"/>
      <c r="J68" s="1093"/>
      <c r="K68" s="1093"/>
      <c r="L68" s="1093"/>
      <c r="M68" s="1093"/>
      <c r="N68" s="1093"/>
      <c r="O68" s="1093"/>
      <c r="P68" s="1093"/>
      <c r="Q68" s="1093"/>
      <c r="R68" s="1093"/>
      <c r="S68" s="1093"/>
      <c r="T68" s="1093"/>
      <c r="U68" s="1093"/>
      <c r="V68" s="1093"/>
      <c r="W68" s="1093"/>
      <c r="X68" s="1093"/>
      <c r="Y68" s="1093"/>
      <c r="Z68" s="1093"/>
      <c r="AA68" s="1093"/>
      <c r="AB68" s="1093"/>
      <c r="AC68" s="1093"/>
      <c r="AD68" s="1093"/>
      <c r="AE68" s="1093"/>
      <c r="AF68" s="1093"/>
      <c r="AG68" s="1093"/>
      <c r="AH68" s="1093"/>
      <c r="AI68" s="1093"/>
      <c r="AJ68" s="1093"/>
      <c r="AK68" s="1093"/>
      <c r="AL68" s="1093"/>
      <c r="AM68" s="1093"/>
      <c r="AN68" s="1093"/>
      <c r="AO68" s="1093"/>
      <c r="AP68" s="1093"/>
      <c r="AQ68" s="1093"/>
      <c r="AR68" s="1093"/>
      <c r="AS68" s="1093"/>
      <c r="AT68" s="1093"/>
      <c r="AU68" s="1093"/>
      <c r="AV68" s="1093"/>
      <c r="AW68" s="1093"/>
      <c r="AX68" s="1093"/>
      <c r="AY68" s="1266"/>
    </row>
    <row r="69" spans="1:51" ht="18.350000000000001" customHeight="1">
      <c r="A69" s="1668"/>
      <c r="B69" s="882" t="s">
        <v>115</v>
      </c>
      <c r="C69" s="883"/>
      <c r="D69" s="883"/>
      <c r="E69" s="883"/>
      <c r="F69" s="883"/>
      <c r="G69" s="883"/>
      <c r="H69" s="883"/>
      <c r="I69" s="883"/>
      <c r="J69" s="883"/>
      <c r="K69" s="883"/>
      <c r="L69" s="883"/>
      <c r="M69" s="883"/>
      <c r="N69" s="883"/>
      <c r="O69" s="883"/>
      <c r="P69" s="883"/>
      <c r="Q69" s="883"/>
      <c r="R69" s="883"/>
      <c r="S69" s="883"/>
      <c r="T69" s="883"/>
      <c r="U69" s="883"/>
      <c r="V69" s="883"/>
      <c r="W69" s="883"/>
      <c r="X69" s="883"/>
      <c r="Y69" s="883"/>
      <c r="Z69" s="883"/>
      <c r="AA69" s="883"/>
      <c r="AB69" s="883"/>
      <c r="AC69" s="883"/>
      <c r="AD69" s="883"/>
      <c r="AE69" s="883"/>
      <c r="AF69" s="883"/>
      <c r="AG69" s="883"/>
      <c r="AH69" s="883"/>
      <c r="AI69" s="883"/>
      <c r="AJ69" s="883"/>
      <c r="AK69" s="883"/>
      <c r="AL69" s="883"/>
      <c r="AM69" s="883"/>
      <c r="AN69" s="883"/>
      <c r="AO69" s="883"/>
      <c r="AP69" s="883"/>
      <c r="AQ69" s="883"/>
      <c r="AR69" s="883"/>
      <c r="AS69" s="883"/>
      <c r="AT69" s="883"/>
      <c r="AU69" s="883"/>
      <c r="AV69" s="883"/>
      <c r="AW69" s="883"/>
      <c r="AX69" s="883"/>
      <c r="AY69" s="884"/>
    </row>
    <row r="70" spans="1:51" ht="119.15" customHeight="1" thickBot="1">
      <c r="A70" s="1668"/>
      <c r="B70" s="885" t="s">
        <v>237</v>
      </c>
      <c r="C70" s="886"/>
      <c r="D70" s="886"/>
      <c r="E70" s="886"/>
      <c r="F70" s="887"/>
      <c r="G70" s="879" t="s">
        <v>813</v>
      </c>
      <c r="H70" s="880"/>
      <c r="I70" s="880"/>
      <c r="J70" s="880"/>
      <c r="K70" s="880"/>
      <c r="L70" s="880"/>
      <c r="M70" s="880"/>
      <c r="N70" s="880"/>
      <c r="O70" s="880"/>
      <c r="P70" s="880"/>
      <c r="Q70" s="880"/>
      <c r="R70" s="880"/>
      <c r="S70" s="880"/>
      <c r="T70" s="880"/>
      <c r="U70" s="880"/>
      <c r="V70" s="880"/>
      <c r="W70" s="880"/>
      <c r="X70" s="880"/>
      <c r="Y70" s="880"/>
      <c r="Z70" s="880"/>
      <c r="AA70" s="880"/>
      <c r="AB70" s="880"/>
      <c r="AC70" s="880"/>
      <c r="AD70" s="880"/>
      <c r="AE70" s="880"/>
      <c r="AF70" s="880"/>
      <c r="AG70" s="880"/>
      <c r="AH70" s="880"/>
      <c r="AI70" s="880"/>
      <c r="AJ70" s="880"/>
      <c r="AK70" s="880"/>
      <c r="AL70" s="880"/>
      <c r="AM70" s="880"/>
      <c r="AN70" s="880"/>
      <c r="AO70" s="880"/>
      <c r="AP70" s="880"/>
      <c r="AQ70" s="880"/>
      <c r="AR70" s="880"/>
      <c r="AS70" s="880"/>
      <c r="AT70" s="880"/>
      <c r="AU70" s="880"/>
      <c r="AV70" s="880"/>
      <c r="AW70" s="880"/>
      <c r="AX70" s="880"/>
      <c r="AY70" s="881"/>
    </row>
    <row r="71" spans="1:51" ht="19.649999999999999" customHeight="1">
      <c r="A71" s="1668"/>
      <c r="B71" s="891" t="s">
        <v>118</v>
      </c>
      <c r="C71" s="892"/>
      <c r="D71" s="892"/>
      <c r="E71" s="892"/>
      <c r="F71" s="892"/>
      <c r="G71" s="892"/>
      <c r="H71" s="892"/>
      <c r="I71" s="892"/>
      <c r="J71" s="892"/>
      <c r="K71" s="892"/>
      <c r="L71" s="892"/>
      <c r="M71" s="892"/>
      <c r="N71" s="892"/>
      <c r="O71" s="892"/>
      <c r="P71" s="892"/>
      <c r="Q71" s="892"/>
      <c r="R71" s="892"/>
      <c r="S71" s="892"/>
      <c r="T71" s="892"/>
      <c r="U71" s="892"/>
      <c r="V71" s="892"/>
      <c r="W71" s="892"/>
      <c r="X71" s="892"/>
      <c r="Y71" s="892"/>
      <c r="Z71" s="892"/>
      <c r="AA71" s="892"/>
      <c r="AB71" s="892"/>
      <c r="AC71" s="892"/>
      <c r="AD71" s="892"/>
      <c r="AE71" s="892"/>
      <c r="AF71" s="892"/>
      <c r="AG71" s="892"/>
      <c r="AH71" s="892"/>
      <c r="AI71" s="892"/>
      <c r="AJ71" s="892"/>
      <c r="AK71" s="892"/>
      <c r="AL71" s="892"/>
      <c r="AM71" s="892"/>
      <c r="AN71" s="892"/>
      <c r="AO71" s="892"/>
      <c r="AP71" s="892"/>
      <c r="AQ71" s="892"/>
      <c r="AR71" s="892"/>
      <c r="AS71" s="892"/>
      <c r="AT71" s="892"/>
      <c r="AU71" s="892"/>
      <c r="AV71" s="892"/>
      <c r="AW71" s="892"/>
      <c r="AX71" s="892"/>
      <c r="AY71" s="893"/>
    </row>
    <row r="72" spans="1:51" ht="205.2" customHeight="1" thickBot="1">
      <c r="A72" s="1668"/>
      <c r="B72" s="1676"/>
      <c r="C72" s="1677"/>
      <c r="D72" s="1677"/>
      <c r="E72" s="1677"/>
      <c r="F72" s="1677"/>
      <c r="G72" s="1677"/>
      <c r="H72" s="1677"/>
      <c r="I72" s="1677"/>
      <c r="J72" s="1677"/>
      <c r="K72" s="1677"/>
      <c r="L72" s="1677"/>
      <c r="M72" s="1677"/>
      <c r="N72" s="1677"/>
      <c r="O72" s="1677"/>
      <c r="P72" s="1677"/>
      <c r="Q72" s="1677"/>
      <c r="R72" s="1677"/>
      <c r="S72" s="1677"/>
      <c r="T72" s="1677"/>
      <c r="U72" s="1677"/>
      <c r="V72" s="1677"/>
      <c r="W72" s="1677"/>
      <c r="X72" s="1677"/>
      <c r="Y72" s="1677"/>
      <c r="Z72" s="1677"/>
      <c r="AA72" s="1677"/>
      <c r="AB72" s="1677"/>
      <c r="AC72" s="1677"/>
      <c r="AD72" s="1677"/>
      <c r="AE72" s="1677"/>
      <c r="AF72" s="1677"/>
      <c r="AG72" s="1677"/>
      <c r="AH72" s="1677"/>
      <c r="AI72" s="1677"/>
      <c r="AJ72" s="1677"/>
      <c r="AK72" s="1677"/>
      <c r="AL72" s="1677"/>
      <c r="AM72" s="1677"/>
      <c r="AN72" s="1677"/>
      <c r="AO72" s="1677"/>
      <c r="AP72" s="1677"/>
      <c r="AQ72" s="1677"/>
      <c r="AR72" s="1677"/>
      <c r="AS72" s="1677"/>
      <c r="AT72" s="1677"/>
      <c r="AU72" s="1677"/>
      <c r="AV72" s="1677"/>
      <c r="AW72" s="1677"/>
      <c r="AX72" s="1677"/>
      <c r="AY72" s="1678"/>
    </row>
    <row r="73" spans="1:51" ht="19.649999999999999" customHeight="1">
      <c r="A73" s="1668"/>
      <c r="B73" s="897" t="s">
        <v>119</v>
      </c>
      <c r="C73" s="898"/>
      <c r="D73" s="898"/>
      <c r="E73" s="898"/>
      <c r="F73" s="898"/>
      <c r="G73" s="898"/>
      <c r="H73" s="898"/>
      <c r="I73" s="898"/>
      <c r="J73" s="898"/>
      <c r="K73" s="898"/>
      <c r="L73" s="898"/>
      <c r="M73" s="898"/>
      <c r="N73" s="898"/>
      <c r="O73" s="898"/>
      <c r="P73" s="898"/>
      <c r="Q73" s="898"/>
      <c r="R73" s="898"/>
      <c r="S73" s="898"/>
      <c r="T73" s="898"/>
      <c r="U73" s="898"/>
      <c r="V73" s="898"/>
      <c r="W73" s="898"/>
      <c r="X73" s="898"/>
      <c r="Y73" s="898"/>
      <c r="Z73" s="898"/>
      <c r="AA73" s="898"/>
      <c r="AB73" s="898"/>
      <c r="AC73" s="898"/>
      <c r="AD73" s="898"/>
      <c r="AE73" s="898"/>
      <c r="AF73" s="898"/>
      <c r="AG73" s="898"/>
      <c r="AH73" s="898"/>
      <c r="AI73" s="898"/>
      <c r="AJ73" s="898"/>
      <c r="AK73" s="898"/>
      <c r="AL73" s="898"/>
      <c r="AM73" s="898"/>
      <c r="AN73" s="898"/>
      <c r="AO73" s="898"/>
      <c r="AP73" s="898"/>
      <c r="AQ73" s="898"/>
      <c r="AR73" s="898"/>
      <c r="AS73" s="898"/>
      <c r="AT73" s="898"/>
      <c r="AU73" s="898"/>
      <c r="AV73" s="898"/>
      <c r="AW73" s="898"/>
      <c r="AX73" s="898"/>
      <c r="AY73" s="899"/>
    </row>
    <row r="74" spans="1:51" ht="20" customHeight="1">
      <c r="A74" s="1668"/>
      <c r="B74" s="900" t="s">
        <v>120</v>
      </c>
      <c r="C74" s="901"/>
      <c r="D74" s="901"/>
      <c r="E74" s="901"/>
      <c r="F74" s="901"/>
      <c r="G74" s="901"/>
      <c r="H74" s="901"/>
      <c r="I74" s="901"/>
      <c r="J74" s="901"/>
      <c r="K74" s="901"/>
      <c r="L74" s="902"/>
      <c r="M74" s="1278"/>
      <c r="N74" s="1279"/>
      <c r="O74" s="1279"/>
      <c r="P74" s="1279"/>
      <c r="Q74" s="1279"/>
      <c r="R74" s="1279"/>
      <c r="S74" s="1279"/>
      <c r="T74" s="1279"/>
      <c r="U74" s="1279"/>
      <c r="V74" s="1279"/>
      <c r="W74" s="1279"/>
      <c r="X74" s="1279"/>
      <c r="Y74" s="1279"/>
      <c r="Z74" s="1279"/>
      <c r="AA74" s="1680"/>
      <c r="AB74" s="901" t="s">
        <v>121</v>
      </c>
      <c r="AC74" s="901"/>
      <c r="AD74" s="901"/>
      <c r="AE74" s="901"/>
      <c r="AF74" s="901"/>
      <c r="AG74" s="901"/>
      <c r="AH74" s="901"/>
      <c r="AI74" s="901"/>
      <c r="AJ74" s="901"/>
      <c r="AK74" s="902"/>
      <c r="AL74" s="2339" t="s">
        <v>814</v>
      </c>
      <c r="AM74" s="2095"/>
      <c r="AN74" s="2095"/>
      <c r="AO74" s="2095"/>
      <c r="AP74" s="2095"/>
      <c r="AQ74" s="2095"/>
      <c r="AR74" s="2095"/>
      <c r="AS74" s="2095"/>
      <c r="AT74" s="2095"/>
      <c r="AU74" s="2095"/>
      <c r="AV74" s="2095"/>
      <c r="AW74" s="2095"/>
      <c r="AX74" s="2095"/>
      <c r="AY74" s="2096"/>
    </row>
    <row r="75" spans="1:51" ht="2.95" customHeight="1">
      <c r="A75" s="1637"/>
      <c r="B75" s="774"/>
      <c r="C75" s="774"/>
      <c r="D75" s="1681"/>
      <c r="E75" s="1681"/>
      <c r="F75" s="1681"/>
      <c r="G75" s="1681"/>
      <c r="H75" s="1681"/>
      <c r="I75" s="1681"/>
      <c r="J75" s="1681"/>
      <c r="K75" s="1681"/>
      <c r="L75" s="1681"/>
      <c r="M75" s="1681"/>
      <c r="N75" s="1681"/>
      <c r="O75" s="1681"/>
      <c r="P75" s="1681"/>
      <c r="Q75" s="1681"/>
      <c r="R75" s="1681"/>
      <c r="S75" s="1681"/>
      <c r="T75" s="1681"/>
      <c r="U75" s="1681"/>
      <c r="V75" s="1681"/>
      <c r="W75" s="1681"/>
      <c r="X75" s="1681"/>
      <c r="Y75" s="1681"/>
      <c r="Z75" s="1681"/>
      <c r="AA75" s="1681"/>
      <c r="AB75" s="1681"/>
      <c r="AC75" s="1681"/>
      <c r="AD75" s="1681"/>
      <c r="AE75" s="1681"/>
      <c r="AF75" s="1681"/>
      <c r="AG75" s="1681"/>
      <c r="AH75" s="1681"/>
      <c r="AI75" s="1681"/>
      <c r="AJ75" s="1681"/>
      <c r="AK75" s="1681"/>
      <c r="AL75" s="1681"/>
      <c r="AM75" s="1681"/>
      <c r="AN75" s="1681"/>
      <c r="AO75" s="1681"/>
      <c r="AP75" s="1681"/>
      <c r="AQ75" s="1681"/>
      <c r="AR75" s="1681"/>
      <c r="AS75" s="1681"/>
      <c r="AT75" s="1681"/>
      <c r="AU75" s="1681"/>
      <c r="AV75" s="1681"/>
      <c r="AW75" s="1681"/>
      <c r="AX75" s="1681"/>
      <c r="AY75" s="1681"/>
    </row>
    <row r="76" spans="1:51" ht="2.95" customHeight="1" thickBot="1">
      <c r="A76" s="1637"/>
      <c r="B76" s="776"/>
      <c r="C76" s="776"/>
      <c r="D76" s="1682"/>
      <c r="E76" s="1682"/>
      <c r="F76" s="1682"/>
      <c r="G76" s="1682"/>
      <c r="H76" s="1682"/>
      <c r="I76" s="1682"/>
      <c r="J76" s="1682"/>
      <c r="K76" s="1682"/>
      <c r="L76" s="1682"/>
      <c r="M76" s="1682"/>
      <c r="N76" s="1682"/>
      <c r="O76" s="1682"/>
      <c r="P76" s="1682"/>
      <c r="Q76" s="1682"/>
      <c r="R76" s="1682"/>
      <c r="S76" s="1682"/>
      <c r="T76" s="1682"/>
      <c r="U76" s="1682"/>
      <c r="V76" s="1682"/>
      <c r="W76" s="1682"/>
      <c r="X76" s="1682"/>
      <c r="Y76" s="1682"/>
      <c r="Z76" s="1682"/>
      <c r="AA76" s="1682"/>
      <c r="AB76" s="1682"/>
      <c r="AC76" s="1682"/>
      <c r="AD76" s="1682"/>
      <c r="AE76" s="1682"/>
      <c r="AF76" s="1682"/>
      <c r="AG76" s="1682"/>
      <c r="AH76" s="1682"/>
      <c r="AI76" s="1682"/>
      <c r="AJ76" s="1682"/>
      <c r="AK76" s="1682"/>
      <c r="AL76" s="1682"/>
      <c r="AM76" s="1682"/>
      <c r="AN76" s="1682"/>
      <c r="AO76" s="1682"/>
      <c r="AP76" s="1682"/>
      <c r="AQ76" s="1682"/>
      <c r="AR76" s="1682"/>
      <c r="AS76" s="1682"/>
      <c r="AT76" s="1682"/>
      <c r="AU76" s="1682"/>
      <c r="AV76" s="1682"/>
      <c r="AW76" s="1682"/>
      <c r="AX76" s="1682"/>
      <c r="AY76" s="1682"/>
    </row>
    <row r="77" spans="1:51" ht="385.55" customHeight="1">
      <c r="A77" s="1668"/>
      <c r="B77" s="907" t="s">
        <v>243</v>
      </c>
      <c r="C77" s="908"/>
      <c r="D77" s="908"/>
      <c r="E77" s="908"/>
      <c r="F77" s="908"/>
      <c r="G77" s="909"/>
      <c r="H77" s="910" t="s">
        <v>463</v>
      </c>
      <c r="I77" s="911"/>
      <c r="J77" s="911"/>
      <c r="K77" s="911"/>
      <c r="L77" s="911"/>
      <c r="M77" s="911"/>
      <c r="N77" s="911"/>
      <c r="O77" s="911"/>
      <c r="P77" s="911"/>
      <c r="Q77" s="911"/>
      <c r="R77" s="911"/>
      <c r="S77" s="911"/>
      <c r="T77" s="911"/>
      <c r="U77" s="911"/>
      <c r="V77" s="911"/>
      <c r="W77" s="911"/>
      <c r="X77" s="911"/>
      <c r="Y77" s="911"/>
      <c r="Z77" s="911"/>
      <c r="AA77" s="911"/>
      <c r="AB77" s="911"/>
      <c r="AC77" s="911"/>
      <c r="AD77" s="911"/>
      <c r="AE77" s="911"/>
      <c r="AF77" s="911"/>
      <c r="AG77" s="911"/>
      <c r="AH77" s="911"/>
      <c r="AI77" s="911"/>
      <c r="AJ77" s="911"/>
      <c r="AK77" s="911"/>
      <c r="AL77" s="911"/>
      <c r="AM77" s="911"/>
      <c r="AN77" s="911"/>
      <c r="AO77" s="911"/>
      <c r="AP77" s="911"/>
      <c r="AQ77" s="911"/>
      <c r="AR77" s="911"/>
      <c r="AS77" s="911"/>
      <c r="AT77" s="911"/>
      <c r="AU77" s="911"/>
      <c r="AV77" s="911"/>
      <c r="AW77" s="911"/>
      <c r="AX77" s="911"/>
      <c r="AY77" s="912"/>
    </row>
    <row r="78" spans="1:51" ht="348.9" customHeight="1">
      <c r="B78" s="585"/>
      <c r="C78" s="586"/>
      <c r="D78" s="586"/>
      <c r="E78" s="586"/>
      <c r="F78" s="586"/>
      <c r="G78" s="587"/>
      <c r="H78" s="913"/>
      <c r="I78" s="917"/>
      <c r="J78" s="917"/>
      <c r="K78" s="917"/>
      <c r="L78" s="917"/>
      <c r="M78" s="917"/>
      <c r="N78" s="917"/>
      <c r="O78" s="917"/>
      <c r="P78" s="917"/>
      <c r="Q78" s="917"/>
      <c r="R78" s="917"/>
      <c r="S78" s="917"/>
      <c r="T78" s="917"/>
      <c r="U78" s="917"/>
      <c r="V78" s="917"/>
      <c r="W78" s="917"/>
      <c r="X78" s="917"/>
      <c r="Y78" s="917"/>
      <c r="Z78" s="917"/>
      <c r="AA78" s="917"/>
      <c r="AB78" s="917"/>
      <c r="AC78" s="917"/>
      <c r="AD78" s="917"/>
      <c r="AE78" s="917"/>
      <c r="AF78" s="917"/>
      <c r="AG78" s="917"/>
      <c r="AH78" s="917"/>
      <c r="AI78" s="917"/>
      <c r="AJ78" s="917"/>
      <c r="AK78" s="917"/>
      <c r="AL78" s="917"/>
      <c r="AM78" s="917"/>
      <c r="AN78" s="917"/>
      <c r="AO78" s="917"/>
      <c r="AP78" s="917"/>
      <c r="AQ78" s="917"/>
      <c r="AR78" s="917"/>
      <c r="AS78" s="917"/>
      <c r="AT78" s="917"/>
      <c r="AU78" s="917"/>
      <c r="AV78" s="917"/>
      <c r="AW78" s="917"/>
      <c r="AX78" s="917"/>
      <c r="AY78" s="918"/>
    </row>
    <row r="79" spans="1:51" ht="324" customHeight="1" thickBot="1">
      <c r="B79" s="585"/>
      <c r="C79" s="586"/>
      <c r="D79" s="586"/>
      <c r="E79" s="586"/>
      <c r="F79" s="586"/>
      <c r="G79" s="587"/>
      <c r="H79" s="913"/>
      <c r="I79" s="917"/>
      <c r="J79" s="917"/>
      <c r="K79" s="917"/>
      <c r="L79" s="917"/>
      <c r="M79" s="917"/>
      <c r="N79" s="917"/>
      <c r="O79" s="917"/>
      <c r="P79" s="917"/>
      <c r="Q79" s="917"/>
      <c r="R79" s="917"/>
      <c r="S79" s="917"/>
      <c r="T79" s="917"/>
      <c r="U79" s="917"/>
      <c r="V79" s="917"/>
      <c r="W79" s="917"/>
      <c r="X79" s="917"/>
      <c r="Y79" s="917"/>
      <c r="Z79" s="917"/>
      <c r="AA79" s="917"/>
      <c r="AB79" s="917"/>
      <c r="AC79" s="917"/>
      <c r="AD79" s="917"/>
      <c r="AE79" s="917"/>
      <c r="AF79" s="917"/>
      <c r="AG79" s="917"/>
      <c r="AH79" s="917"/>
      <c r="AI79" s="917"/>
      <c r="AJ79" s="917"/>
      <c r="AK79" s="917"/>
      <c r="AL79" s="917"/>
      <c r="AM79" s="917"/>
      <c r="AN79" s="917"/>
      <c r="AO79" s="917"/>
      <c r="AP79" s="917"/>
      <c r="AQ79" s="917"/>
      <c r="AR79" s="917"/>
      <c r="AS79" s="917"/>
      <c r="AT79" s="917"/>
      <c r="AU79" s="917"/>
      <c r="AV79" s="917"/>
      <c r="AW79" s="917"/>
      <c r="AX79" s="917"/>
      <c r="AY79" s="918"/>
    </row>
    <row r="80" spans="1:51" ht="2.95" customHeight="1">
      <c r="B80" s="1347"/>
      <c r="C80" s="1347"/>
      <c r="D80" s="1347"/>
      <c r="E80" s="1347"/>
      <c r="F80" s="1347"/>
      <c r="G80" s="1347"/>
      <c r="H80" s="911"/>
      <c r="I80" s="911"/>
      <c r="J80" s="911"/>
      <c r="K80" s="911"/>
      <c r="L80" s="911"/>
      <c r="M80" s="911"/>
      <c r="N80" s="911"/>
      <c r="O80" s="911"/>
      <c r="P80" s="911"/>
      <c r="Q80" s="911"/>
      <c r="R80" s="911"/>
      <c r="S80" s="911"/>
      <c r="T80" s="911"/>
      <c r="U80" s="911"/>
      <c r="V80" s="911"/>
      <c r="W80" s="911"/>
      <c r="X80" s="911"/>
      <c r="Y80" s="911"/>
      <c r="Z80" s="911"/>
      <c r="AA80" s="911"/>
      <c r="AB80" s="911"/>
      <c r="AC80" s="911"/>
      <c r="AD80" s="911"/>
      <c r="AE80" s="911"/>
      <c r="AF80" s="911"/>
      <c r="AG80" s="911"/>
      <c r="AH80" s="911"/>
      <c r="AI80" s="911"/>
      <c r="AJ80" s="911"/>
      <c r="AK80" s="911"/>
      <c r="AL80" s="911"/>
      <c r="AM80" s="911"/>
      <c r="AN80" s="911"/>
      <c r="AO80" s="911"/>
      <c r="AP80" s="911"/>
      <c r="AQ80" s="911"/>
      <c r="AR80" s="911"/>
      <c r="AS80" s="911"/>
      <c r="AT80" s="911"/>
      <c r="AU80" s="911"/>
      <c r="AV80" s="911"/>
      <c r="AW80" s="911"/>
      <c r="AX80" s="911"/>
      <c r="AY80" s="911"/>
    </row>
    <row r="81" spans="2:51" ht="2.95" customHeight="1" thickBot="1">
      <c r="B81" s="1348"/>
      <c r="C81" s="1348"/>
      <c r="D81" s="1348"/>
      <c r="E81" s="1348"/>
      <c r="F81" s="1348"/>
      <c r="G81" s="1348"/>
      <c r="H81" s="1012"/>
      <c r="I81" s="1012"/>
      <c r="J81" s="1012"/>
      <c r="K81" s="1012"/>
      <c r="L81" s="1012"/>
      <c r="M81" s="1012"/>
      <c r="N81" s="1012"/>
      <c r="O81" s="1012"/>
      <c r="P81" s="1012"/>
      <c r="Q81" s="1012"/>
      <c r="R81" s="1012"/>
      <c r="S81" s="1012"/>
      <c r="T81" s="1012"/>
      <c r="U81" s="1012"/>
      <c r="V81" s="1012"/>
      <c r="W81" s="1012"/>
      <c r="X81" s="1012"/>
      <c r="Y81" s="1012"/>
      <c r="Z81" s="1012"/>
      <c r="AA81" s="1012"/>
      <c r="AB81" s="1012"/>
      <c r="AC81" s="1012"/>
      <c r="AD81" s="1012"/>
      <c r="AE81" s="1012"/>
      <c r="AF81" s="1012"/>
      <c r="AG81" s="1012"/>
      <c r="AH81" s="1012"/>
      <c r="AI81" s="1012"/>
      <c r="AJ81" s="1012"/>
      <c r="AK81" s="1012"/>
      <c r="AL81" s="1012"/>
      <c r="AM81" s="1012"/>
      <c r="AN81" s="1012"/>
      <c r="AO81" s="1012"/>
      <c r="AP81" s="1012"/>
      <c r="AQ81" s="1012"/>
      <c r="AR81" s="1012"/>
      <c r="AS81" s="1012"/>
      <c r="AT81" s="1012"/>
      <c r="AU81" s="1012"/>
      <c r="AV81" s="1012"/>
      <c r="AW81" s="1012"/>
      <c r="AX81" s="1012"/>
      <c r="AY81" s="1012"/>
    </row>
    <row r="82" spans="2:51" ht="24.75" customHeight="1">
      <c r="B82" s="678" t="s">
        <v>260</v>
      </c>
      <c r="C82" s="679"/>
      <c r="D82" s="679"/>
      <c r="E82" s="679"/>
      <c r="F82" s="679"/>
      <c r="G82" s="680"/>
      <c r="H82" s="1349" t="s">
        <v>383</v>
      </c>
      <c r="I82" s="1350"/>
      <c r="J82" s="1350"/>
      <c r="K82" s="1350"/>
      <c r="L82" s="1350"/>
      <c r="M82" s="1350"/>
      <c r="N82" s="1350"/>
      <c r="O82" s="1350"/>
      <c r="P82" s="1350"/>
      <c r="Q82" s="1350"/>
      <c r="R82" s="1350"/>
      <c r="S82" s="1350"/>
      <c r="T82" s="1350"/>
      <c r="U82" s="1350"/>
      <c r="V82" s="1350"/>
      <c r="W82" s="1350"/>
      <c r="X82" s="1350"/>
      <c r="Y82" s="1350"/>
      <c r="Z82" s="1350"/>
      <c r="AA82" s="1350"/>
      <c r="AB82" s="1350"/>
      <c r="AC82" s="1351"/>
      <c r="AD82" s="1349" t="s">
        <v>815</v>
      </c>
      <c r="AE82" s="1350"/>
      <c r="AF82" s="1350"/>
      <c r="AG82" s="1350"/>
      <c r="AH82" s="1350"/>
      <c r="AI82" s="1350"/>
      <c r="AJ82" s="1350"/>
      <c r="AK82" s="1350"/>
      <c r="AL82" s="1350"/>
      <c r="AM82" s="1350"/>
      <c r="AN82" s="1350"/>
      <c r="AO82" s="1350"/>
      <c r="AP82" s="1350"/>
      <c r="AQ82" s="1350"/>
      <c r="AR82" s="1350"/>
      <c r="AS82" s="1350"/>
      <c r="AT82" s="1350"/>
      <c r="AU82" s="1350"/>
      <c r="AV82" s="1350"/>
      <c r="AW82" s="1350"/>
      <c r="AX82" s="1350"/>
      <c r="AY82" s="1352"/>
    </row>
    <row r="83" spans="2:51" ht="24.75" customHeight="1">
      <c r="B83" s="678"/>
      <c r="C83" s="679"/>
      <c r="D83" s="679"/>
      <c r="E83" s="679"/>
      <c r="F83" s="679"/>
      <c r="G83" s="680"/>
      <c r="H83" s="1022" t="s">
        <v>71</v>
      </c>
      <c r="I83" s="693"/>
      <c r="J83" s="693"/>
      <c r="K83" s="693"/>
      <c r="L83" s="693"/>
      <c r="M83" s="1023" t="s">
        <v>127</v>
      </c>
      <c r="N83" s="530"/>
      <c r="O83" s="530"/>
      <c r="P83" s="530"/>
      <c r="Q83" s="530"/>
      <c r="R83" s="530"/>
      <c r="S83" s="530"/>
      <c r="T83" s="530"/>
      <c r="U83" s="530"/>
      <c r="V83" s="530"/>
      <c r="W83" s="530"/>
      <c r="X83" s="530"/>
      <c r="Y83" s="554"/>
      <c r="Z83" s="1024" t="s">
        <v>128</v>
      </c>
      <c r="AA83" s="1025"/>
      <c r="AB83" s="1025"/>
      <c r="AC83" s="1026"/>
      <c r="AD83" s="1022" t="s">
        <v>71</v>
      </c>
      <c r="AE83" s="693"/>
      <c r="AF83" s="693"/>
      <c r="AG83" s="693"/>
      <c r="AH83" s="693"/>
      <c r="AI83" s="1023" t="s">
        <v>127</v>
      </c>
      <c r="AJ83" s="530"/>
      <c r="AK83" s="530"/>
      <c r="AL83" s="530"/>
      <c r="AM83" s="530"/>
      <c r="AN83" s="530"/>
      <c r="AO83" s="530"/>
      <c r="AP83" s="530"/>
      <c r="AQ83" s="530"/>
      <c r="AR83" s="530"/>
      <c r="AS83" s="530"/>
      <c r="AT83" s="530"/>
      <c r="AU83" s="554"/>
      <c r="AV83" s="1024" t="s">
        <v>128</v>
      </c>
      <c r="AW83" s="1025"/>
      <c r="AX83" s="1025"/>
      <c r="AY83" s="1027"/>
    </row>
    <row r="84" spans="2:51" ht="24.75" customHeight="1">
      <c r="B84" s="678"/>
      <c r="C84" s="679"/>
      <c r="D84" s="679"/>
      <c r="E84" s="679"/>
      <c r="F84" s="679"/>
      <c r="G84" s="680"/>
      <c r="H84" s="1729" t="s">
        <v>385</v>
      </c>
      <c r="I84" s="1652"/>
      <c r="J84" s="1652"/>
      <c r="K84" s="1652"/>
      <c r="L84" s="1653"/>
      <c r="M84" s="1031" t="s">
        <v>816</v>
      </c>
      <c r="N84" s="1730"/>
      <c r="O84" s="1730"/>
      <c r="P84" s="1730"/>
      <c r="Q84" s="1730"/>
      <c r="R84" s="1730"/>
      <c r="S84" s="1730"/>
      <c r="T84" s="1730"/>
      <c r="U84" s="1730"/>
      <c r="V84" s="1730"/>
      <c r="W84" s="1730"/>
      <c r="X84" s="1730"/>
      <c r="Y84" s="1731"/>
      <c r="Z84" s="1732">
        <v>21.902000000000001</v>
      </c>
      <c r="AA84" s="1733"/>
      <c r="AB84" s="1733"/>
      <c r="AC84" s="1734"/>
      <c r="AD84" s="1729"/>
      <c r="AE84" s="1652"/>
      <c r="AF84" s="1652"/>
      <c r="AG84" s="1652"/>
      <c r="AH84" s="1653"/>
      <c r="AI84" s="1031"/>
      <c r="AJ84" s="1730"/>
      <c r="AK84" s="1730"/>
      <c r="AL84" s="1730"/>
      <c r="AM84" s="1730"/>
      <c r="AN84" s="1730"/>
      <c r="AO84" s="1730"/>
      <c r="AP84" s="1730"/>
      <c r="AQ84" s="1730"/>
      <c r="AR84" s="1730"/>
      <c r="AS84" s="1730"/>
      <c r="AT84" s="1730"/>
      <c r="AU84" s="1731"/>
      <c r="AV84" s="1732"/>
      <c r="AW84" s="1733"/>
      <c r="AX84" s="1733"/>
      <c r="AY84" s="1735"/>
    </row>
    <row r="85" spans="2:51" ht="24.75" customHeight="1">
      <c r="B85" s="678"/>
      <c r="C85" s="679"/>
      <c r="D85" s="679"/>
      <c r="E85" s="679"/>
      <c r="F85" s="679"/>
      <c r="G85" s="680"/>
      <c r="H85" s="1736"/>
      <c r="I85" s="1655"/>
      <c r="J85" s="1655"/>
      <c r="K85" s="1655"/>
      <c r="L85" s="1656"/>
      <c r="M85" s="1039"/>
      <c r="N85" s="1737"/>
      <c r="O85" s="1737"/>
      <c r="P85" s="1737"/>
      <c r="Q85" s="1737"/>
      <c r="R85" s="1737"/>
      <c r="S85" s="1737"/>
      <c r="T85" s="1737"/>
      <c r="U85" s="1737"/>
      <c r="V85" s="1737"/>
      <c r="W85" s="1737"/>
      <c r="X85" s="1737"/>
      <c r="Y85" s="1738"/>
      <c r="Z85" s="1739"/>
      <c r="AA85" s="1740"/>
      <c r="AB85" s="1740"/>
      <c r="AC85" s="1741"/>
      <c r="AD85" s="1736"/>
      <c r="AE85" s="1655"/>
      <c r="AF85" s="1655"/>
      <c r="AG85" s="1655"/>
      <c r="AH85" s="1656"/>
      <c r="AI85" s="1039"/>
      <c r="AJ85" s="1737"/>
      <c r="AK85" s="1737"/>
      <c r="AL85" s="1737"/>
      <c r="AM85" s="1737"/>
      <c r="AN85" s="1737"/>
      <c r="AO85" s="1737"/>
      <c r="AP85" s="1737"/>
      <c r="AQ85" s="1737"/>
      <c r="AR85" s="1737"/>
      <c r="AS85" s="1737"/>
      <c r="AT85" s="1737"/>
      <c r="AU85" s="1738"/>
      <c r="AV85" s="1739"/>
      <c r="AW85" s="1740"/>
      <c r="AX85" s="1740"/>
      <c r="AY85" s="1742"/>
    </row>
    <row r="86" spans="2:51" ht="24.75" customHeight="1">
      <c r="B86" s="678"/>
      <c r="C86" s="679"/>
      <c r="D86" s="679"/>
      <c r="E86" s="679"/>
      <c r="F86" s="679"/>
      <c r="G86" s="680"/>
      <c r="H86" s="1736"/>
      <c r="I86" s="1655"/>
      <c r="J86" s="1655"/>
      <c r="K86" s="1655"/>
      <c r="L86" s="1656"/>
      <c r="M86" s="1039"/>
      <c r="N86" s="1737"/>
      <c r="O86" s="1737"/>
      <c r="P86" s="1737"/>
      <c r="Q86" s="1737"/>
      <c r="R86" s="1737"/>
      <c r="S86" s="1737"/>
      <c r="T86" s="1737"/>
      <c r="U86" s="1737"/>
      <c r="V86" s="1737"/>
      <c r="W86" s="1737"/>
      <c r="X86" s="1737"/>
      <c r="Y86" s="1738"/>
      <c r="Z86" s="1739"/>
      <c r="AA86" s="1740"/>
      <c r="AB86" s="1740"/>
      <c r="AC86" s="1741"/>
      <c r="AD86" s="1736"/>
      <c r="AE86" s="1655"/>
      <c r="AF86" s="1655"/>
      <c r="AG86" s="1655"/>
      <c r="AH86" s="1656"/>
      <c r="AI86" s="1039"/>
      <c r="AJ86" s="1737"/>
      <c r="AK86" s="1737"/>
      <c r="AL86" s="1737"/>
      <c r="AM86" s="1737"/>
      <c r="AN86" s="1737"/>
      <c r="AO86" s="1737"/>
      <c r="AP86" s="1737"/>
      <c r="AQ86" s="1737"/>
      <c r="AR86" s="1737"/>
      <c r="AS86" s="1737"/>
      <c r="AT86" s="1737"/>
      <c r="AU86" s="1738"/>
      <c r="AV86" s="1739"/>
      <c r="AW86" s="1740"/>
      <c r="AX86" s="1740"/>
      <c r="AY86" s="1742"/>
    </row>
    <row r="87" spans="2:51" ht="24.75" customHeight="1">
      <c r="B87" s="678"/>
      <c r="C87" s="679"/>
      <c r="D87" s="679"/>
      <c r="E87" s="679"/>
      <c r="F87" s="679"/>
      <c r="G87" s="680"/>
      <c r="H87" s="1736"/>
      <c r="I87" s="1655"/>
      <c r="J87" s="1655"/>
      <c r="K87" s="1655"/>
      <c r="L87" s="1656"/>
      <c r="M87" s="1039"/>
      <c r="N87" s="1737"/>
      <c r="O87" s="1737"/>
      <c r="P87" s="1737"/>
      <c r="Q87" s="1737"/>
      <c r="R87" s="1737"/>
      <c r="S87" s="1737"/>
      <c r="T87" s="1737"/>
      <c r="U87" s="1737"/>
      <c r="V87" s="1737"/>
      <c r="W87" s="1737"/>
      <c r="X87" s="1737"/>
      <c r="Y87" s="1738"/>
      <c r="Z87" s="1739"/>
      <c r="AA87" s="1740"/>
      <c r="AB87" s="1740"/>
      <c r="AC87" s="1741"/>
      <c r="AD87" s="1736"/>
      <c r="AE87" s="1655"/>
      <c r="AF87" s="1655"/>
      <c r="AG87" s="1655"/>
      <c r="AH87" s="1656"/>
      <c r="AI87" s="1039"/>
      <c r="AJ87" s="1737"/>
      <c r="AK87" s="1737"/>
      <c r="AL87" s="1737"/>
      <c r="AM87" s="1737"/>
      <c r="AN87" s="1737"/>
      <c r="AO87" s="1737"/>
      <c r="AP87" s="1737"/>
      <c r="AQ87" s="1737"/>
      <c r="AR87" s="1737"/>
      <c r="AS87" s="1737"/>
      <c r="AT87" s="1737"/>
      <c r="AU87" s="1738"/>
      <c r="AV87" s="1739"/>
      <c r="AW87" s="1740"/>
      <c r="AX87" s="1740"/>
      <c r="AY87" s="1742"/>
    </row>
    <row r="88" spans="2:51" ht="24.75" customHeight="1">
      <c r="B88" s="678"/>
      <c r="C88" s="679"/>
      <c r="D88" s="679"/>
      <c r="E88" s="679"/>
      <c r="F88" s="679"/>
      <c r="G88" s="680"/>
      <c r="H88" s="1736"/>
      <c r="I88" s="1655"/>
      <c r="J88" s="1655"/>
      <c r="K88" s="1655"/>
      <c r="L88" s="1656"/>
      <c r="M88" s="1039"/>
      <c r="N88" s="1737"/>
      <c r="O88" s="1737"/>
      <c r="P88" s="1737"/>
      <c r="Q88" s="1737"/>
      <c r="R88" s="1737"/>
      <c r="S88" s="1737"/>
      <c r="T88" s="1737"/>
      <c r="U88" s="1737"/>
      <c r="V88" s="1737"/>
      <c r="W88" s="1737"/>
      <c r="X88" s="1737"/>
      <c r="Y88" s="1738"/>
      <c r="Z88" s="1739"/>
      <c r="AA88" s="1740"/>
      <c r="AB88" s="1740"/>
      <c r="AC88" s="1740"/>
      <c r="AD88" s="1736"/>
      <c r="AE88" s="1655"/>
      <c r="AF88" s="1655"/>
      <c r="AG88" s="1655"/>
      <c r="AH88" s="1656"/>
      <c r="AI88" s="1039"/>
      <c r="AJ88" s="1737"/>
      <c r="AK88" s="1737"/>
      <c r="AL88" s="1737"/>
      <c r="AM88" s="1737"/>
      <c r="AN88" s="1737"/>
      <c r="AO88" s="1737"/>
      <c r="AP88" s="1737"/>
      <c r="AQ88" s="1737"/>
      <c r="AR88" s="1737"/>
      <c r="AS88" s="1737"/>
      <c r="AT88" s="1737"/>
      <c r="AU88" s="1738"/>
      <c r="AV88" s="1739"/>
      <c r="AW88" s="1740"/>
      <c r="AX88" s="1740"/>
      <c r="AY88" s="1742"/>
    </row>
    <row r="89" spans="2:51" ht="24.75" customHeight="1">
      <c r="B89" s="678"/>
      <c r="C89" s="679"/>
      <c r="D89" s="679"/>
      <c r="E89" s="679"/>
      <c r="F89" s="679"/>
      <c r="G89" s="680"/>
      <c r="H89" s="1736"/>
      <c r="I89" s="1655"/>
      <c r="J89" s="1655"/>
      <c r="K89" s="1655"/>
      <c r="L89" s="1656"/>
      <c r="M89" s="1039"/>
      <c r="N89" s="1737"/>
      <c r="O89" s="1737"/>
      <c r="P89" s="1737"/>
      <c r="Q89" s="1737"/>
      <c r="R89" s="1737"/>
      <c r="S89" s="1737"/>
      <c r="T89" s="1737"/>
      <c r="U89" s="1737"/>
      <c r="V89" s="1737"/>
      <c r="W89" s="1737"/>
      <c r="X89" s="1737"/>
      <c r="Y89" s="1738"/>
      <c r="Z89" s="1739"/>
      <c r="AA89" s="1740"/>
      <c r="AB89" s="1740"/>
      <c r="AC89" s="1740"/>
      <c r="AD89" s="1736"/>
      <c r="AE89" s="1655"/>
      <c r="AF89" s="1655"/>
      <c r="AG89" s="1655"/>
      <c r="AH89" s="1656"/>
      <c r="AI89" s="1039"/>
      <c r="AJ89" s="1737"/>
      <c r="AK89" s="1737"/>
      <c r="AL89" s="1737"/>
      <c r="AM89" s="1737"/>
      <c r="AN89" s="1737"/>
      <c r="AO89" s="1737"/>
      <c r="AP89" s="1737"/>
      <c r="AQ89" s="1737"/>
      <c r="AR89" s="1737"/>
      <c r="AS89" s="1737"/>
      <c r="AT89" s="1737"/>
      <c r="AU89" s="1738"/>
      <c r="AV89" s="1739"/>
      <c r="AW89" s="1740"/>
      <c r="AX89" s="1740"/>
      <c r="AY89" s="1742"/>
    </row>
    <row r="90" spans="2:51" ht="24.75" customHeight="1">
      <c r="B90" s="678"/>
      <c r="C90" s="679"/>
      <c r="D90" s="679"/>
      <c r="E90" s="679"/>
      <c r="F90" s="679"/>
      <c r="G90" s="680"/>
      <c r="H90" s="1736"/>
      <c r="I90" s="1655"/>
      <c r="J90" s="1655"/>
      <c r="K90" s="1655"/>
      <c r="L90" s="1656"/>
      <c r="M90" s="1039"/>
      <c r="N90" s="1737"/>
      <c r="O90" s="1737"/>
      <c r="P90" s="1737"/>
      <c r="Q90" s="1737"/>
      <c r="R90" s="1737"/>
      <c r="S90" s="1737"/>
      <c r="T90" s="1737"/>
      <c r="U90" s="1737"/>
      <c r="V90" s="1737"/>
      <c r="W90" s="1737"/>
      <c r="X90" s="1737"/>
      <c r="Y90" s="1738"/>
      <c r="Z90" s="1739"/>
      <c r="AA90" s="1740"/>
      <c r="AB90" s="1740"/>
      <c r="AC90" s="1740"/>
      <c r="AD90" s="1736"/>
      <c r="AE90" s="1655"/>
      <c r="AF90" s="1655"/>
      <c r="AG90" s="1655"/>
      <c r="AH90" s="1656"/>
      <c r="AI90" s="1039"/>
      <c r="AJ90" s="1737"/>
      <c r="AK90" s="1737"/>
      <c r="AL90" s="1737"/>
      <c r="AM90" s="1737"/>
      <c r="AN90" s="1737"/>
      <c r="AO90" s="1737"/>
      <c r="AP90" s="1737"/>
      <c r="AQ90" s="1737"/>
      <c r="AR90" s="1737"/>
      <c r="AS90" s="1737"/>
      <c r="AT90" s="1737"/>
      <c r="AU90" s="1738"/>
      <c r="AV90" s="1739"/>
      <c r="AW90" s="1740"/>
      <c r="AX90" s="1740"/>
      <c r="AY90" s="1742"/>
    </row>
    <row r="91" spans="2:51" ht="24.75" customHeight="1">
      <c r="B91" s="678"/>
      <c r="C91" s="679"/>
      <c r="D91" s="679"/>
      <c r="E91" s="679"/>
      <c r="F91" s="679"/>
      <c r="G91" s="680"/>
      <c r="H91" s="1743"/>
      <c r="I91" s="1647"/>
      <c r="J91" s="1647"/>
      <c r="K91" s="1647"/>
      <c r="L91" s="1648"/>
      <c r="M91" s="1047"/>
      <c r="N91" s="1744"/>
      <c r="O91" s="1744"/>
      <c r="P91" s="1744"/>
      <c r="Q91" s="1744"/>
      <c r="R91" s="1744"/>
      <c r="S91" s="1744"/>
      <c r="T91" s="1744"/>
      <c r="U91" s="1744"/>
      <c r="V91" s="1744"/>
      <c r="W91" s="1744"/>
      <c r="X91" s="1744"/>
      <c r="Y91" s="1745"/>
      <c r="Z91" s="1746"/>
      <c r="AA91" s="1747"/>
      <c r="AB91" s="1747"/>
      <c r="AC91" s="1747"/>
      <c r="AD91" s="1743"/>
      <c r="AE91" s="1647"/>
      <c r="AF91" s="1647"/>
      <c r="AG91" s="1647"/>
      <c r="AH91" s="1648"/>
      <c r="AI91" s="1047"/>
      <c r="AJ91" s="1744"/>
      <c r="AK91" s="1744"/>
      <c r="AL91" s="1744"/>
      <c r="AM91" s="1744"/>
      <c r="AN91" s="1744"/>
      <c r="AO91" s="1744"/>
      <c r="AP91" s="1744"/>
      <c r="AQ91" s="1744"/>
      <c r="AR91" s="1744"/>
      <c r="AS91" s="1744"/>
      <c r="AT91" s="1744"/>
      <c r="AU91" s="1745"/>
      <c r="AV91" s="1746"/>
      <c r="AW91" s="1747"/>
      <c r="AX91" s="1747"/>
      <c r="AY91" s="1748"/>
    </row>
    <row r="92" spans="2:51" ht="24.75" customHeight="1">
      <c r="B92" s="678"/>
      <c r="C92" s="679"/>
      <c r="D92" s="679"/>
      <c r="E92" s="679"/>
      <c r="F92" s="679"/>
      <c r="G92" s="680"/>
      <c r="H92" s="1749" t="s">
        <v>39</v>
      </c>
      <c r="I92" s="1552"/>
      <c r="J92" s="1552"/>
      <c r="K92" s="1552"/>
      <c r="L92" s="1552"/>
      <c r="M92" s="1054"/>
      <c r="N92" s="1750"/>
      <c r="O92" s="1750"/>
      <c r="P92" s="1750"/>
      <c r="Q92" s="1750"/>
      <c r="R92" s="1750"/>
      <c r="S92" s="1750"/>
      <c r="T92" s="1750"/>
      <c r="U92" s="1750"/>
      <c r="V92" s="1750"/>
      <c r="W92" s="1750"/>
      <c r="X92" s="1750"/>
      <c r="Y92" s="1751"/>
      <c r="Z92" s="1752">
        <f>SUM(Z84:AC91)</f>
        <v>21.902000000000001</v>
      </c>
      <c r="AA92" s="1753"/>
      <c r="AB92" s="1753"/>
      <c r="AC92" s="1754"/>
      <c r="AD92" s="1749" t="s">
        <v>39</v>
      </c>
      <c r="AE92" s="1552"/>
      <c r="AF92" s="1552"/>
      <c r="AG92" s="1552"/>
      <c r="AH92" s="1552"/>
      <c r="AI92" s="1054"/>
      <c r="AJ92" s="1750"/>
      <c r="AK92" s="1750"/>
      <c r="AL92" s="1750"/>
      <c r="AM92" s="1750"/>
      <c r="AN92" s="1750"/>
      <c r="AO92" s="1750"/>
      <c r="AP92" s="1750"/>
      <c r="AQ92" s="1750"/>
      <c r="AR92" s="1750"/>
      <c r="AS92" s="1750"/>
      <c r="AT92" s="1750"/>
      <c r="AU92" s="1751"/>
      <c r="AV92" s="1752">
        <f>SUM(AV84:AY91)</f>
        <v>0</v>
      </c>
      <c r="AW92" s="1753"/>
      <c r="AX92" s="1753"/>
      <c r="AY92" s="1755"/>
    </row>
    <row r="93" spans="2:51" ht="25.2" customHeight="1">
      <c r="B93" s="678"/>
      <c r="C93" s="679"/>
      <c r="D93" s="679"/>
      <c r="E93" s="679"/>
      <c r="F93" s="679"/>
      <c r="G93" s="680"/>
      <c r="H93" s="1059" t="s">
        <v>553</v>
      </c>
      <c r="I93" s="1060"/>
      <c r="J93" s="1060"/>
      <c r="K93" s="1060"/>
      <c r="L93" s="1060"/>
      <c r="M93" s="1060"/>
      <c r="N93" s="1060"/>
      <c r="O93" s="1060"/>
      <c r="P93" s="1060"/>
      <c r="Q93" s="1060"/>
      <c r="R93" s="1060"/>
      <c r="S93" s="1060"/>
      <c r="T93" s="1060"/>
      <c r="U93" s="1060"/>
      <c r="V93" s="1060"/>
      <c r="W93" s="1060"/>
      <c r="X93" s="1060"/>
      <c r="Y93" s="1060"/>
      <c r="Z93" s="1060"/>
      <c r="AA93" s="1060"/>
      <c r="AB93" s="1060"/>
      <c r="AC93" s="1061"/>
      <c r="AD93" s="1059" t="s">
        <v>136</v>
      </c>
      <c r="AE93" s="1060"/>
      <c r="AF93" s="1060"/>
      <c r="AG93" s="1060"/>
      <c r="AH93" s="1060"/>
      <c r="AI93" s="1060"/>
      <c r="AJ93" s="1060"/>
      <c r="AK93" s="1060"/>
      <c r="AL93" s="1060"/>
      <c r="AM93" s="1060"/>
      <c r="AN93" s="1060"/>
      <c r="AO93" s="1060"/>
      <c r="AP93" s="1060"/>
      <c r="AQ93" s="1060"/>
      <c r="AR93" s="1060"/>
      <c r="AS93" s="1060"/>
      <c r="AT93" s="1060"/>
      <c r="AU93" s="1060"/>
      <c r="AV93" s="1060"/>
      <c r="AW93" s="1060"/>
      <c r="AX93" s="1060"/>
      <c r="AY93" s="1062"/>
    </row>
    <row r="94" spans="2:51" ht="25.55" customHeight="1">
      <c r="B94" s="678"/>
      <c r="C94" s="679"/>
      <c r="D94" s="679"/>
      <c r="E94" s="679"/>
      <c r="F94" s="679"/>
      <c r="G94" s="680"/>
      <c r="H94" s="1022" t="s">
        <v>71</v>
      </c>
      <c r="I94" s="693"/>
      <c r="J94" s="693"/>
      <c r="K94" s="693"/>
      <c r="L94" s="693"/>
      <c r="M94" s="1023" t="s">
        <v>127</v>
      </c>
      <c r="N94" s="530"/>
      <c r="O94" s="530"/>
      <c r="P94" s="530"/>
      <c r="Q94" s="530"/>
      <c r="R94" s="530"/>
      <c r="S94" s="530"/>
      <c r="T94" s="530"/>
      <c r="U94" s="530"/>
      <c r="V94" s="530"/>
      <c r="W94" s="530"/>
      <c r="X94" s="530"/>
      <c r="Y94" s="554"/>
      <c r="Z94" s="1024" t="s">
        <v>128</v>
      </c>
      <c r="AA94" s="1025"/>
      <c r="AB94" s="1025"/>
      <c r="AC94" s="1026"/>
      <c r="AD94" s="1022" t="s">
        <v>71</v>
      </c>
      <c r="AE94" s="693"/>
      <c r="AF94" s="693"/>
      <c r="AG94" s="693"/>
      <c r="AH94" s="693"/>
      <c r="AI94" s="1023" t="s">
        <v>127</v>
      </c>
      <c r="AJ94" s="530"/>
      <c r="AK94" s="530"/>
      <c r="AL94" s="530"/>
      <c r="AM94" s="530"/>
      <c r="AN94" s="530"/>
      <c r="AO94" s="530"/>
      <c r="AP94" s="530"/>
      <c r="AQ94" s="530"/>
      <c r="AR94" s="530"/>
      <c r="AS94" s="530"/>
      <c r="AT94" s="530"/>
      <c r="AU94" s="554"/>
      <c r="AV94" s="1024" t="s">
        <v>128</v>
      </c>
      <c r="AW94" s="1025"/>
      <c r="AX94" s="1025"/>
      <c r="AY94" s="1027"/>
    </row>
    <row r="95" spans="2:51" ht="24.75" customHeight="1">
      <c r="B95" s="678"/>
      <c r="C95" s="679"/>
      <c r="D95" s="679"/>
      <c r="E95" s="679"/>
      <c r="F95" s="679"/>
      <c r="G95" s="680"/>
      <c r="H95" s="1729" t="s">
        <v>385</v>
      </c>
      <c r="I95" s="1652"/>
      <c r="J95" s="1652"/>
      <c r="K95" s="1652"/>
      <c r="L95" s="1653"/>
      <c r="M95" s="1031" t="s">
        <v>817</v>
      </c>
      <c r="N95" s="1730"/>
      <c r="O95" s="1730"/>
      <c r="P95" s="1730"/>
      <c r="Q95" s="1730"/>
      <c r="R95" s="1730"/>
      <c r="S95" s="1730"/>
      <c r="T95" s="1730"/>
      <c r="U95" s="1730"/>
      <c r="V95" s="1730"/>
      <c r="W95" s="1730"/>
      <c r="X95" s="1730"/>
      <c r="Y95" s="1731"/>
      <c r="Z95" s="1732">
        <v>16.488</v>
      </c>
      <c r="AA95" s="1733"/>
      <c r="AB95" s="1733"/>
      <c r="AC95" s="1734"/>
      <c r="AD95" s="1729"/>
      <c r="AE95" s="1652"/>
      <c r="AF95" s="1652"/>
      <c r="AG95" s="1652"/>
      <c r="AH95" s="1653"/>
      <c r="AI95" s="1031"/>
      <c r="AJ95" s="1730"/>
      <c r="AK95" s="1730"/>
      <c r="AL95" s="1730"/>
      <c r="AM95" s="1730"/>
      <c r="AN95" s="1730"/>
      <c r="AO95" s="1730"/>
      <c r="AP95" s="1730"/>
      <c r="AQ95" s="1730"/>
      <c r="AR95" s="1730"/>
      <c r="AS95" s="1730"/>
      <c r="AT95" s="1730"/>
      <c r="AU95" s="1731"/>
      <c r="AV95" s="1732"/>
      <c r="AW95" s="1733"/>
      <c r="AX95" s="1733"/>
      <c r="AY95" s="1735"/>
    </row>
    <row r="96" spans="2:51" ht="24.75" customHeight="1">
      <c r="B96" s="678"/>
      <c r="C96" s="679"/>
      <c r="D96" s="679"/>
      <c r="E96" s="679"/>
      <c r="F96" s="679"/>
      <c r="G96" s="680"/>
      <c r="H96" s="1736" t="s">
        <v>385</v>
      </c>
      <c r="I96" s="1655"/>
      <c r="J96" s="1655"/>
      <c r="K96" s="1655"/>
      <c r="L96" s="1656"/>
      <c r="M96" s="1039" t="s">
        <v>818</v>
      </c>
      <c r="N96" s="1737"/>
      <c r="O96" s="1737"/>
      <c r="P96" s="1737"/>
      <c r="Q96" s="1737"/>
      <c r="R96" s="1737"/>
      <c r="S96" s="1737"/>
      <c r="T96" s="1737"/>
      <c r="U96" s="1737"/>
      <c r="V96" s="1737"/>
      <c r="W96" s="1737"/>
      <c r="X96" s="1737"/>
      <c r="Y96" s="1738"/>
      <c r="Z96" s="1739">
        <v>2.0390000000000001</v>
      </c>
      <c r="AA96" s="1740"/>
      <c r="AB96" s="1740"/>
      <c r="AC96" s="1741"/>
      <c r="AD96" s="1736"/>
      <c r="AE96" s="1655"/>
      <c r="AF96" s="1655"/>
      <c r="AG96" s="1655"/>
      <c r="AH96" s="1656"/>
      <c r="AI96" s="1039"/>
      <c r="AJ96" s="1737"/>
      <c r="AK96" s="1737"/>
      <c r="AL96" s="1737"/>
      <c r="AM96" s="1737"/>
      <c r="AN96" s="1737"/>
      <c r="AO96" s="1737"/>
      <c r="AP96" s="1737"/>
      <c r="AQ96" s="1737"/>
      <c r="AR96" s="1737"/>
      <c r="AS96" s="1737"/>
      <c r="AT96" s="1737"/>
      <c r="AU96" s="1738"/>
      <c r="AV96" s="1739"/>
      <c r="AW96" s="1740"/>
      <c r="AX96" s="1740"/>
      <c r="AY96" s="1742"/>
    </row>
    <row r="97" spans="2:51" ht="24.75" customHeight="1">
      <c r="B97" s="678"/>
      <c r="C97" s="679"/>
      <c r="D97" s="679"/>
      <c r="E97" s="679"/>
      <c r="F97" s="679"/>
      <c r="G97" s="680"/>
      <c r="H97" s="1736"/>
      <c r="I97" s="1655"/>
      <c r="J97" s="1655"/>
      <c r="K97" s="1655"/>
      <c r="L97" s="1656"/>
      <c r="M97" s="1039"/>
      <c r="N97" s="1737"/>
      <c r="O97" s="1737"/>
      <c r="P97" s="1737"/>
      <c r="Q97" s="1737"/>
      <c r="R97" s="1737"/>
      <c r="S97" s="1737"/>
      <c r="T97" s="1737"/>
      <c r="U97" s="1737"/>
      <c r="V97" s="1737"/>
      <c r="W97" s="1737"/>
      <c r="X97" s="1737"/>
      <c r="Y97" s="1738"/>
      <c r="Z97" s="1739"/>
      <c r="AA97" s="1740"/>
      <c r="AB97" s="1740"/>
      <c r="AC97" s="1741"/>
      <c r="AD97" s="1736"/>
      <c r="AE97" s="1655"/>
      <c r="AF97" s="1655"/>
      <c r="AG97" s="1655"/>
      <c r="AH97" s="1656"/>
      <c r="AI97" s="1039"/>
      <c r="AJ97" s="1737"/>
      <c r="AK97" s="1737"/>
      <c r="AL97" s="1737"/>
      <c r="AM97" s="1737"/>
      <c r="AN97" s="1737"/>
      <c r="AO97" s="1737"/>
      <c r="AP97" s="1737"/>
      <c r="AQ97" s="1737"/>
      <c r="AR97" s="1737"/>
      <c r="AS97" s="1737"/>
      <c r="AT97" s="1737"/>
      <c r="AU97" s="1738"/>
      <c r="AV97" s="1739"/>
      <c r="AW97" s="1740"/>
      <c r="AX97" s="1740"/>
      <c r="AY97" s="1742"/>
    </row>
    <row r="98" spans="2:51" ht="24.75" customHeight="1">
      <c r="B98" s="678"/>
      <c r="C98" s="679"/>
      <c r="D98" s="679"/>
      <c r="E98" s="679"/>
      <c r="F98" s="679"/>
      <c r="G98" s="680"/>
      <c r="H98" s="1736"/>
      <c r="I98" s="1655"/>
      <c r="J98" s="1655"/>
      <c r="K98" s="1655"/>
      <c r="L98" s="1656"/>
      <c r="M98" s="1039"/>
      <c r="N98" s="1737"/>
      <c r="O98" s="1737"/>
      <c r="P98" s="1737"/>
      <c r="Q98" s="1737"/>
      <c r="R98" s="1737"/>
      <c r="S98" s="1737"/>
      <c r="T98" s="1737"/>
      <c r="U98" s="1737"/>
      <c r="V98" s="1737"/>
      <c r="W98" s="1737"/>
      <c r="X98" s="1737"/>
      <c r="Y98" s="1738"/>
      <c r="Z98" s="1739"/>
      <c r="AA98" s="1740"/>
      <c r="AB98" s="1740"/>
      <c r="AC98" s="1741"/>
      <c r="AD98" s="1736"/>
      <c r="AE98" s="1655"/>
      <c r="AF98" s="1655"/>
      <c r="AG98" s="1655"/>
      <c r="AH98" s="1656"/>
      <c r="AI98" s="1039"/>
      <c r="AJ98" s="1737"/>
      <c r="AK98" s="1737"/>
      <c r="AL98" s="1737"/>
      <c r="AM98" s="1737"/>
      <c r="AN98" s="1737"/>
      <c r="AO98" s="1737"/>
      <c r="AP98" s="1737"/>
      <c r="AQ98" s="1737"/>
      <c r="AR98" s="1737"/>
      <c r="AS98" s="1737"/>
      <c r="AT98" s="1737"/>
      <c r="AU98" s="1738"/>
      <c r="AV98" s="1739"/>
      <c r="AW98" s="1740"/>
      <c r="AX98" s="1740"/>
      <c r="AY98" s="1742"/>
    </row>
    <row r="99" spans="2:51" ht="24.75" customHeight="1">
      <c r="B99" s="678"/>
      <c r="C99" s="679"/>
      <c r="D99" s="679"/>
      <c r="E99" s="679"/>
      <c r="F99" s="679"/>
      <c r="G99" s="680"/>
      <c r="H99" s="1736"/>
      <c r="I99" s="1655"/>
      <c r="J99" s="1655"/>
      <c r="K99" s="1655"/>
      <c r="L99" s="1656"/>
      <c r="M99" s="1039"/>
      <c r="N99" s="1737"/>
      <c r="O99" s="1737"/>
      <c r="P99" s="1737"/>
      <c r="Q99" s="1737"/>
      <c r="R99" s="1737"/>
      <c r="S99" s="1737"/>
      <c r="T99" s="1737"/>
      <c r="U99" s="1737"/>
      <c r="V99" s="1737"/>
      <c r="W99" s="1737"/>
      <c r="X99" s="1737"/>
      <c r="Y99" s="1738"/>
      <c r="Z99" s="1739"/>
      <c r="AA99" s="1740"/>
      <c r="AB99" s="1740"/>
      <c r="AC99" s="1740"/>
      <c r="AD99" s="1736"/>
      <c r="AE99" s="1655"/>
      <c r="AF99" s="1655"/>
      <c r="AG99" s="1655"/>
      <c r="AH99" s="1656"/>
      <c r="AI99" s="1039"/>
      <c r="AJ99" s="1737"/>
      <c r="AK99" s="1737"/>
      <c r="AL99" s="1737"/>
      <c r="AM99" s="1737"/>
      <c r="AN99" s="1737"/>
      <c r="AO99" s="1737"/>
      <c r="AP99" s="1737"/>
      <c r="AQ99" s="1737"/>
      <c r="AR99" s="1737"/>
      <c r="AS99" s="1737"/>
      <c r="AT99" s="1737"/>
      <c r="AU99" s="1738"/>
      <c r="AV99" s="1739"/>
      <c r="AW99" s="1740"/>
      <c r="AX99" s="1740"/>
      <c r="AY99" s="1742"/>
    </row>
    <row r="100" spans="2:51" ht="24.75" customHeight="1">
      <c r="B100" s="678"/>
      <c r="C100" s="679"/>
      <c r="D100" s="679"/>
      <c r="E100" s="679"/>
      <c r="F100" s="679"/>
      <c r="G100" s="680"/>
      <c r="H100" s="1736"/>
      <c r="I100" s="1655"/>
      <c r="J100" s="1655"/>
      <c r="K100" s="1655"/>
      <c r="L100" s="1656"/>
      <c r="M100" s="1039"/>
      <c r="N100" s="1737"/>
      <c r="O100" s="1737"/>
      <c r="P100" s="1737"/>
      <c r="Q100" s="1737"/>
      <c r="R100" s="1737"/>
      <c r="S100" s="1737"/>
      <c r="T100" s="1737"/>
      <c r="U100" s="1737"/>
      <c r="V100" s="1737"/>
      <c r="W100" s="1737"/>
      <c r="X100" s="1737"/>
      <c r="Y100" s="1738"/>
      <c r="Z100" s="1739"/>
      <c r="AA100" s="1740"/>
      <c r="AB100" s="1740"/>
      <c r="AC100" s="1740"/>
      <c r="AD100" s="1736"/>
      <c r="AE100" s="1655"/>
      <c r="AF100" s="1655"/>
      <c r="AG100" s="1655"/>
      <c r="AH100" s="1656"/>
      <c r="AI100" s="1039"/>
      <c r="AJ100" s="1737"/>
      <c r="AK100" s="1737"/>
      <c r="AL100" s="1737"/>
      <c r="AM100" s="1737"/>
      <c r="AN100" s="1737"/>
      <c r="AO100" s="1737"/>
      <c r="AP100" s="1737"/>
      <c r="AQ100" s="1737"/>
      <c r="AR100" s="1737"/>
      <c r="AS100" s="1737"/>
      <c r="AT100" s="1737"/>
      <c r="AU100" s="1738"/>
      <c r="AV100" s="1739"/>
      <c r="AW100" s="1740"/>
      <c r="AX100" s="1740"/>
      <c r="AY100" s="1742"/>
    </row>
    <row r="101" spans="2:51" ht="24.75" customHeight="1">
      <c r="B101" s="678"/>
      <c r="C101" s="679"/>
      <c r="D101" s="679"/>
      <c r="E101" s="679"/>
      <c r="F101" s="679"/>
      <c r="G101" s="680"/>
      <c r="H101" s="1736"/>
      <c r="I101" s="1655"/>
      <c r="J101" s="1655"/>
      <c r="K101" s="1655"/>
      <c r="L101" s="1656"/>
      <c r="M101" s="1039"/>
      <c r="N101" s="1737"/>
      <c r="O101" s="1737"/>
      <c r="P101" s="1737"/>
      <c r="Q101" s="1737"/>
      <c r="R101" s="1737"/>
      <c r="S101" s="1737"/>
      <c r="T101" s="1737"/>
      <c r="U101" s="1737"/>
      <c r="V101" s="1737"/>
      <c r="W101" s="1737"/>
      <c r="X101" s="1737"/>
      <c r="Y101" s="1738"/>
      <c r="Z101" s="1739"/>
      <c r="AA101" s="1740"/>
      <c r="AB101" s="1740"/>
      <c r="AC101" s="1740"/>
      <c r="AD101" s="1736"/>
      <c r="AE101" s="1655"/>
      <c r="AF101" s="1655"/>
      <c r="AG101" s="1655"/>
      <c r="AH101" s="1656"/>
      <c r="AI101" s="1039"/>
      <c r="AJ101" s="1737"/>
      <c r="AK101" s="1737"/>
      <c r="AL101" s="1737"/>
      <c r="AM101" s="1737"/>
      <c r="AN101" s="1737"/>
      <c r="AO101" s="1737"/>
      <c r="AP101" s="1737"/>
      <c r="AQ101" s="1737"/>
      <c r="AR101" s="1737"/>
      <c r="AS101" s="1737"/>
      <c r="AT101" s="1737"/>
      <c r="AU101" s="1738"/>
      <c r="AV101" s="1739"/>
      <c r="AW101" s="1740"/>
      <c r="AX101" s="1740"/>
      <c r="AY101" s="1742"/>
    </row>
    <row r="102" spans="2:51" ht="24.75" customHeight="1">
      <c r="B102" s="678"/>
      <c r="C102" s="679"/>
      <c r="D102" s="679"/>
      <c r="E102" s="679"/>
      <c r="F102" s="679"/>
      <c r="G102" s="680"/>
      <c r="H102" s="1743"/>
      <c r="I102" s="1647"/>
      <c r="J102" s="1647"/>
      <c r="K102" s="1647"/>
      <c r="L102" s="1648"/>
      <c r="M102" s="1047"/>
      <c r="N102" s="1744"/>
      <c r="O102" s="1744"/>
      <c r="P102" s="1744"/>
      <c r="Q102" s="1744"/>
      <c r="R102" s="1744"/>
      <c r="S102" s="1744"/>
      <c r="T102" s="1744"/>
      <c r="U102" s="1744"/>
      <c r="V102" s="1744"/>
      <c r="W102" s="1744"/>
      <c r="X102" s="1744"/>
      <c r="Y102" s="1745"/>
      <c r="Z102" s="1746"/>
      <c r="AA102" s="1747"/>
      <c r="AB102" s="1747"/>
      <c r="AC102" s="1747"/>
      <c r="AD102" s="1743"/>
      <c r="AE102" s="1647"/>
      <c r="AF102" s="1647"/>
      <c r="AG102" s="1647"/>
      <c r="AH102" s="1648"/>
      <c r="AI102" s="1047"/>
      <c r="AJ102" s="1744"/>
      <c r="AK102" s="1744"/>
      <c r="AL102" s="1744"/>
      <c r="AM102" s="1744"/>
      <c r="AN102" s="1744"/>
      <c r="AO102" s="1744"/>
      <c r="AP102" s="1744"/>
      <c r="AQ102" s="1744"/>
      <c r="AR102" s="1744"/>
      <c r="AS102" s="1744"/>
      <c r="AT102" s="1744"/>
      <c r="AU102" s="1745"/>
      <c r="AV102" s="1746"/>
      <c r="AW102" s="1747"/>
      <c r="AX102" s="1747"/>
      <c r="AY102" s="1748"/>
    </row>
    <row r="103" spans="2:51" ht="24.75" customHeight="1">
      <c r="B103" s="678"/>
      <c r="C103" s="679"/>
      <c r="D103" s="679"/>
      <c r="E103" s="679"/>
      <c r="F103" s="679"/>
      <c r="G103" s="680"/>
      <c r="H103" s="1749" t="s">
        <v>39</v>
      </c>
      <c r="I103" s="1552"/>
      <c r="J103" s="1552"/>
      <c r="K103" s="1552"/>
      <c r="L103" s="1552"/>
      <c r="M103" s="1054"/>
      <c r="N103" s="1750"/>
      <c r="O103" s="1750"/>
      <c r="P103" s="1750"/>
      <c r="Q103" s="1750"/>
      <c r="R103" s="1750"/>
      <c r="S103" s="1750"/>
      <c r="T103" s="1750"/>
      <c r="U103" s="1750"/>
      <c r="V103" s="1750"/>
      <c r="W103" s="1750"/>
      <c r="X103" s="1750"/>
      <c r="Y103" s="1751"/>
      <c r="Z103" s="1752">
        <f>SUM(Z95:AC102)</f>
        <v>18.527000000000001</v>
      </c>
      <c r="AA103" s="1753"/>
      <c r="AB103" s="1753"/>
      <c r="AC103" s="1754"/>
      <c r="AD103" s="1749" t="s">
        <v>39</v>
      </c>
      <c r="AE103" s="1552"/>
      <c r="AF103" s="1552"/>
      <c r="AG103" s="1552"/>
      <c r="AH103" s="1552"/>
      <c r="AI103" s="1054"/>
      <c r="AJ103" s="1750"/>
      <c r="AK103" s="1750"/>
      <c r="AL103" s="1750"/>
      <c r="AM103" s="1750"/>
      <c r="AN103" s="1750"/>
      <c r="AO103" s="1750"/>
      <c r="AP103" s="1750"/>
      <c r="AQ103" s="1750"/>
      <c r="AR103" s="1750"/>
      <c r="AS103" s="1750"/>
      <c r="AT103" s="1750"/>
      <c r="AU103" s="1751"/>
      <c r="AV103" s="1752">
        <f>SUM(AV95:AY102)</f>
        <v>0</v>
      </c>
      <c r="AW103" s="1753"/>
      <c r="AX103" s="1753"/>
      <c r="AY103" s="1755"/>
    </row>
    <row r="104" spans="2:51" ht="24.75" customHeight="1">
      <c r="B104" s="678"/>
      <c r="C104" s="679"/>
      <c r="D104" s="679"/>
      <c r="E104" s="679"/>
      <c r="F104" s="679"/>
      <c r="G104" s="680"/>
      <c r="H104" s="1059" t="s">
        <v>819</v>
      </c>
      <c r="I104" s="1060"/>
      <c r="J104" s="1060"/>
      <c r="K104" s="1060"/>
      <c r="L104" s="1060"/>
      <c r="M104" s="1060"/>
      <c r="N104" s="1060"/>
      <c r="O104" s="1060"/>
      <c r="P104" s="1060"/>
      <c r="Q104" s="1060"/>
      <c r="R104" s="1060"/>
      <c r="S104" s="1060"/>
      <c r="T104" s="1060"/>
      <c r="U104" s="1060"/>
      <c r="V104" s="1060"/>
      <c r="W104" s="1060"/>
      <c r="X104" s="1060"/>
      <c r="Y104" s="1060"/>
      <c r="Z104" s="1060"/>
      <c r="AA104" s="1060"/>
      <c r="AB104" s="1060"/>
      <c r="AC104" s="1061"/>
      <c r="AD104" s="1059" t="s">
        <v>140</v>
      </c>
      <c r="AE104" s="1060"/>
      <c r="AF104" s="1060"/>
      <c r="AG104" s="1060"/>
      <c r="AH104" s="1060"/>
      <c r="AI104" s="1060"/>
      <c r="AJ104" s="1060"/>
      <c r="AK104" s="1060"/>
      <c r="AL104" s="1060"/>
      <c r="AM104" s="1060"/>
      <c r="AN104" s="1060"/>
      <c r="AO104" s="1060"/>
      <c r="AP104" s="1060"/>
      <c r="AQ104" s="1060"/>
      <c r="AR104" s="1060"/>
      <c r="AS104" s="1060"/>
      <c r="AT104" s="1060"/>
      <c r="AU104" s="1060"/>
      <c r="AV104" s="1060"/>
      <c r="AW104" s="1060"/>
      <c r="AX104" s="1060"/>
      <c r="AY104" s="1062"/>
    </row>
    <row r="105" spans="2:51" ht="24.75" customHeight="1">
      <c r="B105" s="678"/>
      <c r="C105" s="679"/>
      <c r="D105" s="679"/>
      <c r="E105" s="679"/>
      <c r="F105" s="679"/>
      <c r="G105" s="680"/>
      <c r="H105" s="1022" t="s">
        <v>71</v>
      </c>
      <c r="I105" s="693"/>
      <c r="J105" s="693"/>
      <c r="K105" s="693"/>
      <c r="L105" s="693"/>
      <c r="M105" s="1023" t="s">
        <v>127</v>
      </c>
      <c r="N105" s="530"/>
      <c r="O105" s="530"/>
      <c r="P105" s="530"/>
      <c r="Q105" s="530"/>
      <c r="R105" s="530"/>
      <c r="S105" s="530"/>
      <c r="T105" s="530"/>
      <c r="U105" s="530"/>
      <c r="V105" s="530"/>
      <c r="W105" s="530"/>
      <c r="X105" s="530"/>
      <c r="Y105" s="554"/>
      <c r="Z105" s="1024" t="s">
        <v>128</v>
      </c>
      <c r="AA105" s="1025"/>
      <c r="AB105" s="1025"/>
      <c r="AC105" s="1026"/>
      <c r="AD105" s="1022" t="s">
        <v>71</v>
      </c>
      <c r="AE105" s="693"/>
      <c r="AF105" s="693"/>
      <c r="AG105" s="693"/>
      <c r="AH105" s="693"/>
      <c r="AI105" s="1023" t="s">
        <v>127</v>
      </c>
      <c r="AJ105" s="530"/>
      <c r="AK105" s="530"/>
      <c r="AL105" s="530"/>
      <c r="AM105" s="530"/>
      <c r="AN105" s="530"/>
      <c r="AO105" s="530"/>
      <c r="AP105" s="530"/>
      <c r="AQ105" s="530"/>
      <c r="AR105" s="530"/>
      <c r="AS105" s="530"/>
      <c r="AT105" s="530"/>
      <c r="AU105" s="554"/>
      <c r="AV105" s="1024" t="s">
        <v>128</v>
      </c>
      <c r="AW105" s="1025"/>
      <c r="AX105" s="1025"/>
      <c r="AY105" s="1027"/>
    </row>
    <row r="106" spans="2:51" ht="24.75" customHeight="1">
      <c r="B106" s="678"/>
      <c r="C106" s="679"/>
      <c r="D106" s="679"/>
      <c r="E106" s="679"/>
      <c r="F106" s="679"/>
      <c r="G106" s="680"/>
      <c r="H106" s="1729" t="s">
        <v>385</v>
      </c>
      <c r="I106" s="1652"/>
      <c r="J106" s="1652"/>
      <c r="K106" s="1652"/>
      <c r="L106" s="1653"/>
      <c r="M106" s="1031" t="s">
        <v>820</v>
      </c>
      <c r="N106" s="1730"/>
      <c r="O106" s="1730"/>
      <c r="P106" s="1730"/>
      <c r="Q106" s="1730"/>
      <c r="R106" s="1730"/>
      <c r="S106" s="1730"/>
      <c r="T106" s="1730"/>
      <c r="U106" s="1730"/>
      <c r="V106" s="1730"/>
      <c r="W106" s="1730"/>
      <c r="X106" s="1730"/>
      <c r="Y106" s="1731"/>
      <c r="Z106" s="1732">
        <v>8.5350000000000001</v>
      </c>
      <c r="AA106" s="1733"/>
      <c r="AB106" s="1733"/>
      <c r="AC106" s="1734"/>
      <c r="AD106" s="1729"/>
      <c r="AE106" s="1652"/>
      <c r="AF106" s="1652"/>
      <c r="AG106" s="1652"/>
      <c r="AH106" s="1653"/>
      <c r="AI106" s="1031"/>
      <c r="AJ106" s="1730"/>
      <c r="AK106" s="1730"/>
      <c r="AL106" s="1730"/>
      <c r="AM106" s="1730"/>
      <c r="AN106" s="1730"/>
      <c r="AO106" s="1730"/>
      <c r="AP106" s="1730"/>
      <c r="AQ106" s="1730"/>
      <c r="AR106" s="1730"/>
      <c r="AS106" s="1730"/>
      <c r="AT106" s="1730"/>
      <c r="AU106" s="1731"/>
      <c r="AV106" s="1732"/>
      <c r="AW106" s="1733"/>
      <c r="AX106" s="1733"/>
      <c r="AY106" s="1735"/>
    </row>
    <row r="107" spans="2:51" ht="24.75" customHeight="1">
      <c r="B107" s="678"/>
      <c r="C107" s="679"/>
      <c r="D107" s="679"/>
      <c r="E107" s="679"/>
      <c r="F107" s="679"/>
      <c r="G107" s="680"/>
      <c r="H107" s="1736"/>
      <c r="I107" s="1655"/>
      <c r="J107" s="1655"/>
      <c r="K107" s="1655"/>
      <c r="L107" s="1656"/>
      <c r="M107" s="1039"/>
      <c r="N107" s="1737"/>
      <c r="O107" s="1737"/>
      <c r="P107" s="1737"/>
      <c r="Q107" s="1737"/>
      <c r="R107" s="1737"/>
      <c r="S107" s="1737"/>
      <c r="T107" s="1737"/>
      <c r="U107" s="1737"/>
      <c r="V107" s="1737"/>
      <c r="W107" s="1737"/>
      <c r="X107" s="1737"/>
      <c r="Y107" s="1738"/>
      <c r="Z107" s="1739"/>
      <c r="AA107" s="1740"/>
      <c r="AB107" s="1740"/>
      <c r="AC107" s="1741"/>
      <c r="AD107" s="1736"/>
      <c r="AE107" s="1655"/>
      <c r="AF107" s="1655"/>
      <c r="AG107" s="1655"/>
      <c r="AH107" s="1656"/>
      <c r="AI107" s="1039"/>
      <c r="AJ107" s="1737"/>
      <c r="AK107" s="1737"/>
      <c r="AL107" s="1737"/>
      <c r="AM107" s="1737"/>
      <c r="AN107" s="1737"/>
      <c r="AO107" s="1737"/>
      <c r="AP107" s="1737"/>
      <c r="AQ107" s="1737"/>
      <c r="AR107" s="1737"/>
      <c r="AS107" s="1737"/>
      <c r="AT107" s="1737"/>
      <c r="AU107" s="1738"/>
      <c r="AV107" s="1739"/>
      <c r="AW107" s="1740"/>
      <c r="AX107" s="1740"/>
      <c r="AY107" s="1742"/>
    </row>
    <row r="108" spans="2:51" ht="24.75" customHeight="1">
      <c r="B108" s="678"/>
      <c r="C108" s="679"/>
      <c r="D108" s="679"/>
      <c r="E108" s="679"/>
      <c r="F108" s="679"/>
      <c r="G108" s="680"/>
      <c r="H108" s="1736"/>
      <c r="I108" s="1655"/>
      <c r="J108" s="1655"/>
      <c r="K108" s="1655"/>
      <c r="L108" s="1656"/>
      <c r="M108" s="1039"/>
      <c r="N108" s="1737"/>
      <c r="O108" s="1737"/>
      <c r="P108" s="1737"/>
      <c r="Q108" s="1737"/>
      <c r="R108" s="1737"/>
      <c r="S108" s="1737"/>
      <c r="T108" s="1737"/>
      <c r="U108" s="1737"/>
      <c r="V108" s="1737"/>
      <c r="W108" s="1737"/>
      <c r="X108" s="1737"/>
      <c r="Y108" s="1738"/>
      <c r="Z108" s="1739"/>
      <c r="AA108" s="1740"/>
      <c r="AB108" s="1740"/>
      <c r="AC108" s="1741"/>
      <c r="AD108" s="1736"/>
      <c r="AE108" s="1655"/>
      <c r="AF108" s="1655"/>
      <c r="AG108" s="1655"/>
      <c r="AH108" s="1656"/>
      <c r="AI108" s="1039"/>
      <c r="AJ108" s="1737"/>
      <c r="AK108" s="1737"/>
      <c r="AL108" s="1737"/>
      <c r="AM108" s="1737"/>
      <c r="AN108" s="1737"/>
      <c r="AO108" s="1737"/>
      <c r="AP108" s="1737"/>
      <c r="AQ108" s="1737"/>
      <c r="AR108" s="1737"/>
      <c r="AS108" s="1737"/>
      <c r="AT108" s="1737"/>
      <c r="AU108" s="1738"/>
      <c r="AV108" s="1739"/>
      <c r="AW108" s="1740"/>
      <c r="AX108" s="1740"/>
      <c r="AY108" s="1742"/>
    </row>
    <row r="109" spans="2:51" ht="24.75" customHeight="1">
      <c r="B109" s="678"/>
      <c r="C109" s="679"/>
      <c r="D109" s="679"/>
      <c r="E109" s="679"/>
      <c r="F109" s="679"/>
      <c r="G109" s="680"/>
      <c r="H109" s="1736"/>
      <c r="I109" s="1655"/>
      <c r="J109" s="1655"/>
      <c r="K109" s="1655"/>
      <c r="L109" s="1656"/>
      <c r="M109" s="1039"/>
      <c r="N109" s="1737"/>
      <c r="O109" s="1737"/>
      <c r="P109" s="1737"/>
      <c r="Q109" s="1737"/>
      <c r="R109" s="1737"/>
      <c r="S109" s="1737"/>
      <c r="T109" s="1737"/>
      <c r="U109" s="1737"/>
      <c r="V109" s="1737"/>
      <c r="W109" s="1737"/>
      <c r="X109" s="1737"/>
      <c r="Y109" s="1738"/>
      <c r="Z109" s="1739"/>
      <c r="AA109" s="1740"/>
      <c r="AB109" s="1740"/>
      <c r="AC109" s="1741"/>
      <c r="AD109" s="1736"/>
      <c r="AE109" s="1655"/>
      <c r="AF109" s="1655"/>
      <c r="AG109" s="1655"/>
      <c r="AH109" s="1656"/>
      <c r="AI109" s="1039"/>
      <c r="AJ109" s="1737"/>
      <c r="AK109" s="1737"/>
      <c r="AL109" s="1737"/>
      <c r="AM109" s="1737"/>
      <c r="AN109" s="1737"/>
      <c r="AO109" s="1737"/>
      <c r="AP109" s="1737"/>
      <c r="AQ109" s="1737"/>
      <c r="AR109" s="1737"/>
      <c r="AS109" s="1737"/>
      <c r="AT109" s="1737"/>
      <c r="AU109" s="1738"/>
      <c r="AV109" s="1739"/>
      <c r="AW109" s="1740"/>
      <c r="AX109" s="1740"/>
      <c r="AY109" s="1742"/>
    </row>
    <row r="110" spans="2:51" ht="24.75" customHeight="1">
      <c r="B110" s="678"/>
      <c r="C110" s="679"/>
      <c r="D110" s="679"/>
      <c r="E110" s="679"/>
      <c r="F110" s="679"/>
      <c r="G110" s="680"/>
      <c r="H110" s="1736"/>
      <c r="I110" s="1655"/>
      <c r="J110" s="1655"/>
      <c r="K110" s="1655"/>
      <c r="L110" s="1656"/>
      <c r="M110" s="1039"/>
      <c r="N110" s="1737"/>
      <c r="O110" s="1737"/>
      <c r="P110" s="1737"/>
      <c r="Q110" s="1737"/>
      <c r="R110" s="1737"/>
      <c r="S110" s="1737"/>
      <c r="T110" s="1737"/>
      <c r="U110" s="1737"/>
      <c r="V110" s="1737"/>
      <c r="W110" s="1737"/>
      <c r="X110" s="1737"/>
      <c r="Y110" s="1738"/>
      <c r="Z110" s="1739"/>
      <c r="AA110" s="1740"/>
      <c r="AB110" s="1740"/>
      <c r="AC110" s="1740"/>
      <c r="AD110" s="1736"/>
      <c r="AE110" s="1655"/>
      <c r="AF110" s="1655"/>
      <c r="AG110" s="1655"/>
      <c r="AH110" s="1656"/>
      <c r="AI110" s="1039"/>
      <c r="AJ110" s="1737"/>
      <c r="AK110" s="1737"/>
      <c r="AL110" s="1737"/>
      <c r="AM110" s="1737"/>
      <c r="AN110" s="1737"/>
      <c r="AO110" s="1737"/>
      <c r="AP110" s="1737"/>
      <c r="AQ110" s="1737"/>
      <c r="AR110" s="1737"/>
      <c r="AS110" s="1737"/>
      <c r="AT110" s="1737"/>
      <c r="AU110" s="1738"/>
      <c r="AV110" s="1739"/>
      <c r="AW110" s="1740"/>
      <c r="AX110" s="1740"/>
      <c r="AY110" s="1742"/>
    </row>
    <row r="111" spans="2:51" ht="24.75" customHeight="1">
      <c r="B111" s="678"/>
      <c r="C111" s="679"/>
      <c r="D111" s="679"/>
      <c r="E111" s="679"/>
      <c r="F111" s="679"/>
      <c r="G111" s="680"/>
      <c r="H111" s="1736"/>
      <c r="I111" s="1655"/>
      <c r="J111" s="1655"/>
      <c r="K111" s="1655"/>
      <c r="L111" s="1656"/>
      <c r="M111" s="1039"/>
      <c r="N111" s="1737"/>
      <c r="O111" s="1737"/>
      <c r="P111" s="1737"/>
      <c r="Q111" s="1737"/>
      <c r="R111" s="1737"/>
      <c r="S111" s="1737"/>
      <c r="T111" s="1737"/>
      <c r="U111" s="1737"/>
      <c r="V111" s="1737"/>
      <c r="W111" s="1737"/>
      <c r="X111" s="1737"/>
      <c r="Y111" s="1738"/>
      <c r="Z111" s="1739"/>
      <c r="AA111" s="1740"/>
      <c r="AB111" s="1740"/>
      <c r="AC111" s="1740"/>
      <c r="AD111" s="1736"/>
      <c r="AE111" s="1655"/>
      <c r="AF111" s="1655"/>
      <c r="AG111" s="1655"/>
      <c r="AH111" s="1656"/>
      <c r="AI111" s="1039"/>
      <c r="AJ111" s="1737"/>
      <c r="AK111" s="1737"/>
      <c r="AL111" s="1737"/>
      <c r="AM111" s="1737"/>
      <c r="AN111" s="1737"/>
      <c r="AO111" s="1737"/>
      <c r="AP111" s="1737"/>
      <c r="AQ111" s="1737"/>
      <c r="AR111" s="1737"/>
      <c r="AS111" s="1737"/>
      <c r="AT111" s="1737"/>
      <c r="AU111" s="1738"/>
      <c r="AV111" s="1739"/>
      <c r="AW111" s="1740"/>
      <c r="AX111" s="1740"/>
      <c r="AY111" s="1742"/>
    </row>
    <row r="112" spans="2:51" ht="24.75" customHeight="1">
      <c r="B112" s="678"/>
      <c r="C112" s="679"/>
      <c r="D112" s="679"/>
      <c r="E112" s="679"/>
      <c r="F112" s="679"/>
      <c r="G112" s="680"/>
      <c r="H112" s="1736"/>
      <c r="I112" s="1655"/>
      <c r="J112" s="1655"/>
      <c r="K112" s="1655"/>
      <c r="L112" s="1656"/>
      <c r="M112" s="1039"/>
      <c r="N112" s="1737"/>
      <c r="O112" s="1737"/>
      <c r="P112" s="1737"/>
      <c r="Q112" s="1737"/>
      <c r="R112" s="1737"/>
      <c r="S112" s="1737"/>
      <c r="T112" s="1737"/>
      <c r="U112" s="1737"/>
      <c r="V112" s="1737"/>
      <c r="W112" s="1737"/>
      <c r="X112" s="1737"/>
      <c r="Y112" s="1738"/>
      <c r="Z112" s="1739"/>
      <c r="AA112" s="1740"/>
      <c r="AB112" s="1740"/>
      <c r="AC112" s="1740"/>
      <c r="AD112" s="1736"/>
      <c r="AE112" s="1655"/>
      <c r="AF112" s="1655"/>
      <c r="AG112" s="1655"/>
      <c r="AH112" s="1656"/>
      <c r="AI112" s="1039"/>
      <c r="AJ112" s="1737"/>
      <c r="AK112" s="1737"/>
      <c r="AL112" s="1737"/>
      <c r="AM112" s="1737"/>
      <c r="AN112" s="1737"/>
      <c r="AO112" s="1737"/>
      <c r="AP112" s="1737"/>
      <c r="AQ112" s="1737"/>
      <c r="AR112" s="1737"/>
      <c r="AS112" s="1737"/>
      <c r="AT112" s="1737"/>
      <c r="AU112" s="1738"/>
      <c r="AV112" s="1739"/>
      <c r="AW112" s="1740"/>
      <c r="AX112" s="1740"/>
      <c r="AY112" s="1742"/>
    </row>
    <row r="113" spans="2:51" ht="24.75" customHeight="1">
      <c r="B113" s="678"/>
      <c r="C113" s="679"/>
      <c r="D113" s="679"/>
      <c r="E113" s="679"/>
      <c r="F113" s="679"/>
      <c r="G113" s="680"/>
      <c r="H113" s="1743"/>
      <c r="I113" s="1647"/>
      <c r="J113" s="1647"/>
      <c r="K113" s="1647"/>
      <c r="L113" s="1648"/>
      <c r="M113" s="1047"/>
      <c r="N113" s="1744"/>
      <c r="O113" s="1744"/>
      <c r="P113" s="1744"/>
      <c r="Q113" s="1744"/>
      <c r="R113" s="1744"/>
      <c r="S113" s="1744"/>
      <c r="T113" s="1744"/>
      <c r="U113" s="1744"/>
      <c r="V113" s="1744"/>
      <c r="W113" s="1744"/>
      <c r="X113" s="1744"/>
      <c r="Y113" s="1745"/>
      <c r="Z113" s="1746"/>
      <c r="AA113" s="1747"/>
      <c r="AB113" s="1747"/>
      <c r="AC113" s="1747"/>
      <c r="AD113" s="1743"/>
      <c r="AE113" s="1647"/>
      <c r="AF113" s="1647"/>
      <c r="AG113" s="1647"/>
      <c r="AH113" s="1648"/>
      <c r="AI113" s="1047"/>
      <c r="AJ113" s="1744"/>
      <c r="AK113" s="1744"/>
      <c r="AL113" s="1744"/>
      <c r="AM113" s="1744"/>
      <c r="AN113" s="1744"/>
      <c r="AO113" s="1744"/>
      <c r="AP113" s="1744"/>
      <c r="AQ113" s="1744"/>
      <c r="AR113" s="1744"/>
      <c r="AS113" s="1744"/>
      <c r="AT113" s="1744"/>
      <c r="AU113" s="1745"/>
      <c r="AV113" s="1746"/>
      <c r="AW113" s="1747"/>
      <c r="AX113" s="1747"/>
      <c r="AY113" s="1748"/>
    </row>
    <row r="114" spans="2:51" ht="24.75" customHeight="1">
      <c r="B114" s="678"/>
      <c r="C114" s="679"/>
      <c r="D114" s="679"/>
      <c r="E114" s="679"/>
      <c r="F114" s="679"/>
      <c r="G114" s="680"/>
      <c r="H114" s="1749" t="s">
        <v>39</v>
      </c>
      <c r="I114" s="1552"/>
      <c r="J114" s="1552"/>
      <c r="K114" s="1552"/>
      <c r="L114" s="1552"/>
      <c r="M114" s="1054"/>
      <c r="N114" s="1750"/>
      <c r="O114" s="1750"/>
      <c r="P114" s="1750"/>
      <c r="Q114" s="1750"/>
      <c r="R114" s="1750"/>
      <c r="S114" s="1750"/>
      <c r="T114" s="1750"/>
      <c r="U114" s="1750"/>
      <c r="V114" s="1750"/>
      <c r="W114" s="1750"/>
      <c r="X114" s="1750"/>
      <c r="Y114" s="1751"/>
      <c r="Z114" s="1752">
        <f>SUM(Z106:AC113)</f>
        <v>8.5350000000000001</v>
      </c>
      <c r="AA114" s="1753"/>
      <c r="AB114" s="1753"/>
      <c r="AC114" s="1754"/>
      <c r="AD114" s="1749" t="s">
        <v>39</v>
      </c>
      <c r="AE114" s="1552"/>
      <c r="AF114" s="1552"/>
      <c r="AG114" s="1552"/>
      <c r="AH114" s="1552"/>
      <c r="AI114" s="1054"/>
      <c r="AJ114" s="1750"/>
      <c r="AK114" s="1750"/>
      <c r="AL114" s="1750"/>
      <c r="AM114" s="1750"/>
      <c r="AN114" s="1750"/>
      <c r="AO114" s="1750"/>
      <c r="AP114" s="1750"/>
      <c r="AQ114" s="1750"/>
      <c r="AR114" s="1750"/>
      <c r="AS114" s="1750"/>
      <c r="AT114" s="1750"/>
      <c r="AU114" s="1751"/>
      <c r="AV114" s="1752">
        <f>SUM(AV106:AY113)</f>
        <v>0</v>
      </c>
      <c r="AW114" s="1753"/>
      <c r="AX114" s="1753"/>
      <c r="AY114" s="1755"/>
    </row>
    <row r="115" spans="2:51" ht="24.75" customHeight="1">
      <c r="B115" s="678"/>
      <c r="C115" s="679"/>
      <c r="D115" s="679"/>
      <c r="E115" s="679"/>
      <c r="F115" s="679"/>
      <c r="G115" s="680"/>
      <c r="H115" s="1059" t="s">
        <v>141</v>
      </c>
      <c r="I115" s="1060"/>
      <c r="J115" s="1060"/>
      <c r="K115" s="1060"/>
      <c r="L115" s="1060"/>
      <c r="M115" s="1060"/>
      <c r="N115" s="1060"/>
      <c r="O115" s="1060"/>
      <c r="P115" s="1060"/>
      <c r="Q115" s="1060"/>
      <c r="R115" s="1060"/>
      <c r="S115" s="1060"/>
      <c r="T115" s="1060"/>
      <c r="U115" s="1060"/>
      <c r="V115" s="1060"/>
      <c r="W115" s="1060"/>
      <c r="X115" s="1060"/>
      <c r="Y115" s="1060"/>
      <c r="Z115" s="1060"/>
      <c r="AA115" s="1060"/>
      <c r="AB115" s="1060"/>
      <c r="AC115" s="1061"/>
      <c r="AD115" s="1059" t="s">
        <v>142</v>
      </c>
      <c r="AE115" s="1060"/>
      <c r="AF115" s="1060"/>
      <c r="AG115" s="1060"/>
      <c r="AH115" s="1060"/>
      <c r="AI115" s="1060"/>
      <c r="AJ115" s="1060"/>
      <c r="AK115" s="1060"/>
      <c r="AL115" s="1060"/>
      <c r="AM115" s="1060"/>
      <c r="AN115" s="1060"/>
      <c r="AO115" s="1060"/>
      <c r="AP115" s="1060"/>
      <c r="AQ115" s="1060"/>
      <c r="AR115" s="1060"/>
      <c r="AS115" s="1060"/>
      <c r="AT115" s="1060"/>
      <c r="AU115" s="1060"/>
      <c r="AV115" s="1060"/>
      <c r="AW115" s="1060"/>
      <c r="AX115" s="1060"/>
      <c r="AY115" s="1062"/>
    </row>
    <row r="116" spans="2:51" ht="24.75" customHeight="1">
      <c r="B116" s="678"/>
      <c r="C116" s="679"/>
      <c r="D116" s="679"/>
      <c r="E116" s="679"/>
      <c r="F116" s="679"/>
      <c r="G116" s="680"/>
      <c r="H116" s="1022" t="s">
        <v>71</v>
      </c>
      <c r="I116" s="693"/>
      <c r="J116" s="693"/>
      <c r="K116" s="693"/>
      <c r="L116" s="693"/>
      <c r="M116" s="1023" t="s">
        <v>127</v>
      </c>
      <c r="N116" s="530"/>
      <c r="O116" s="530"/>
      <c r="P116" s="530"/>
      <c r="Q116" s="530"/>
      <c r="R116" s="530"/>
      <c r="S116" s="530"/>
      <c r="T116" s="530"/>
      <c r="U116" s="530"/>
      <c r="V116" s="530"/>
      <c r="W116" s="530"/>
      <c r="X116" s="530"/>
      <c r="Y116" s="554"/>
      <c r="Z116" s="1024" t="s">
        <v>128</v>
      </c>
      <c r="AA116" s="1025"/>
      <c r="AB116" s="1025"/>
      <c r="AC116" s="1026"/>
      <c r="AD116" s="1022" t="s">
        <v>71</v>
      </c>
      <c r="AE116" s="693"/>
      <c r="AF116" s="693"/>
      <c r="AG116" s="693"/>
      <c r="AH116" s="693"/>
      <c r="AI116" s="1023" t="s">
        <v>127</v>
      </c>
      <c r="AJ116" s="530"/>
      <c r="AK116" s="530"/>
      <c r="AL116" s="530"/>
      <c r="AM116" s="530"/>
      <c r="AN116" s="530"/>
      <c r="AO116" s="530"/>
      <c r="AP116" s="530"/>
      <c r="AQ116" s="530"/>
      <c r="AR116" s="530"/>
      <c r="AS116" s="530"/>
      <c r="AT116" s="530"/>
      <c r="AU116" s="554"/>
      <c r="AV116" s="1024" t="s">
        <v>128</v>
      </c>
      <c r="AW116" s="1025"/>
      <c r="AX116" s="1025"/>
      <c r="AY116" s="1027"/>
    </row>
    <row r="117" spans="2:51" ht="24.75" customHeight="1">
      <c r="B117" s="678"/>
      <c r="C117" s="679"/>
      <c r="D117" s="679"/>
      <c r="E117" s="679"/>
      <c r="F117" s="679"/>
      <c r="G117" s="680"/>
      <c r="H117" s="1729"/>
      <c r="I117" s="1652"/>
      <c r="J117" s="1652"/>
      <c r="K117" s="1652"/>
      <c r="L117" s="1653"/>
      <c r="M117" s="1031"/>
      <c r="N117" s="1730"/>
      <c r="O117" s="1730"/>
      <c r="P117" s="1730"/>
      <c r="Q117" s="1730"/>
      <c r="R117" s="1730"/>
      <c r="S117" s="1730"/>
      <c r="T117" s="1730"/>
      <c r="U117" s="1730"/>
      <c r="V117" s="1730"/>
      <c r="W117" s="1730"/>
      <c r="X117" s="1730"/>
      <c r="Y117" s="1731"/>
      <c r="Z117" s="1732"/>
      <c r="AA117" s="1733"/>
      <c r="AB117" s="1733"/>
      <c r="AC117" s="1734"/>
      <c r="AD117" s="1729"/>
      <c r="AE117" s="1652"/>
      <c r="AF117" s="1652"/>
      <c r="AG117" s="1652"/>
      <c r="AH117" s="1653"/>
      <c r="AI117" s="1031"/>
      <c r="AJ117" s="1730"/>
      <c r="AK117" s="1730"/>
      <c r="AL117" s="1730"/>
      <c r="AM117" s="1730"/>
      <c r="AN117" s="1730"/>
      <c r="AO117" s="1730"/>
      <c r="AP117" s="1730"/>
      <c r="AQ117" s="1730"/>
      <c r="AR117" s="1730"/>
      <c r="AS117" s="1730"/>
      <c r="AT117" s="1730"/>
      <c r="AU117" s="1731"/>
      <c r="AV117" s="1732"/>
      <c r="AW117" s="1733"/>
      <c r="AX117" s="1733"/>
      <c r="AY117" s="1735"/>
    </row>
    <row r="118" spans="2:51" ht="24.75" customHeight="1">
      <c r="B118" s="678"/>
      <c r="C118" s="679"/>
      <c r="D118" s="679"/>
      <c r="E118" s="679"/>
      <c r="F118" s="679"/>
      <c r="G118" s="680"/>
      <c r="H118" s="1736"/>
      <c r="I118" s="1655"/>
      <c r="J118" s="1655"/>
      <c r="K118" s="1655"/>
      <c r="L118" s="1656"/>
      <c r="M118" s="1039"/>
      <c r="N118" s="1737"/>
      <c r="O118" s="1737"/>
      <c r="P118" s="1737"/>
      <c r="Q118" s="1737"/>
      <c r="R118" s="1737"/>
      <c r="S118" s="1737"/>
      <c r="T118" s="1737"/>
      <c r="U118" s="1737"/>
      <c r="V118" s="1737"/>
      <c r="W118" s="1737"/>
      <c r="X118" s="1737"/>
      <c r="Y118" s="1738"/>
      <c r="Z118" s="1739"/>
      <c r="AA118" s="1740"/>
      <c r="AB118" s="1740"/>
      <c r="AC118" s="1741"/>
      <c r="AD118" s="1736"/>
      <c r="AE118" s="1655"/>
      <c r="AF118" s="1655"/>
      <c r="AG118" s="1655"/>
      <c r="AH118" s="1656"/>
      <c r="AI118" s="1039"/>
      <c r="AJ118" s="1737"/>
      <c r="AK118" s="1737"/>
      <c r="AL118" s="1737"/>
      <c r="AM118" s="1737"/>
      <c r="AN118" s="1737"/>
      <c r="AO118" s="1737"/>
      <c r="AP118" s="1737"/>
      <c r="AQ118" s="1737"/>
      <c r="AR118" s="1737"/>
      <c r="AS118" s="1737"/>
      <c r="AT118" s="1737"/>
      <c r="AU118" s="1738"/>
      <c r="AV118" s="1739"/>
      <c r="AW118" s="1740"/>
      <c r="AX118" s="1740"/>
      <c r="AY118" s="1742"/>
    </row>
    <row r="119" spans="2:51" ht="24.75" customHeight="1">
      <c r="B119" s="678"/>
      <c r="C119" s="679"/>
      <c r="D119" s="679"/>
      <c r="E119" s="679"/>
      <c r="F119" s="679"/>
      <c r="G119" s="680"/>
      <c r="H119" s="1736"/>
      <c r="I119" s="1655"/>
      <c r="J119" s="1655"/>
      <c r="K119" s="1655"/>
      <c r="L119" s="1656"/>
      <c r="M119" s="1039"/>
      <c r="N119" s="1737"/>
      <c r="O119" s="1737"/>
      <c r="P119" s="1737"/>
      <c r="Q119" s="1737"/>
      <c r="R119" s="1737"/>
      <c r="S119" s="1737"/>
      <c r="T119" s="1737"/>
      <c r="U119" s="1737"/>
      <c r="V119" s="1737"/>
      <c r="W119" s="1737"/>
      <c r="X119" s="1737"/>
      <c r="Y119" s="1738"/>
      <c r="Z119" s="1739"/>
      <c r="AA119" s="1740"/>
      <c r="AB119" s="1740"/>
      <c r="AC119" s="1741"/>
      <c r="AD119" s="1736"/>
      <c r="AE119" s="1655"/>
      <c r="AF119" s="1655"/>
      <c r="AG119" s="1655"/>
      <c r="AH119" s="1656"/>
      <c r="AI119" s="1039"/>
      <c r="AJ119" s="1737"/>
      <c r="AK119" s="1737"/>
      <c r="AL119" s="1737"/>
      <c r="AM119" s="1737"/>
      <c r="AN119" s="1737"/>
      <c r="AO119" s="1737"/>
      <c r="AP119" s="1737"/>
      <c r="AQ119" s="1737"/>
      <c r="AR119" s="1737"/>
      <c r="AS119" s="1737"/>
      <c r="AT119" s="1737"/>
      <c r="AU119" s="1738"/>
      <c r="AV119" s="1739"/>
      <c r="AW119" s="1740"/>
      <c r="AX119" s="1740"/>
      <c r="AY119" s="1742"/>
    </row>
    <row r="120" spans="2:51" ht="24.75" customHeight="1">
      <c r="B120" s="678"/>
      <c r="C120" s="679"/>
      <c r="D120" s="679"/>
      <c r="E120" s="679"/>
      <c r="F120" s="679"/>
      <c r="G120" s="680"/>
      <c r="H120" s="1736"/>
      <c r="I120" s="1655"/>
      <c r="J120" s="1655"/>
      <c r="K120" s="1655"/>
      <c r="L120" s="1656"/>
      <c r="M120" s="1039"/>
      <c r="N120" s="1737"/>
      <c r="O120" s="1737"/>
      <c r="P120" s="1737"/>
      <c r="Q120" s="1737"/>
      <c r="R120" s="1737"/>
      <c r="S120" s="1737"/>
      <c r="T120" s="1737"/>
      <c r="U120" s="1737"/>
      <c r="V120" s="1737"/>
      <c r="W120" s="1737"/>
      <c r="X120" s="1737"/>
      <c r="Y120" s="1738"/>
      <c r="Z120" s="1739"/>
      <c r="AA120" s="1740"/>
      <c r="AB120" s="1740"/>
      <c r="AC120" s="1741"/>
      <c r="AD120" s="1736"/>
      <c r="AE120" s="1655"/>
      <c r="AF120" s="1655"/>
      <c r="AG120" s="1655"/>
      <c r="AH120" s="1656"/>
      <c r="AI120" s="1039"/>
      <c r="AJ120" s="1737"/>
      <c r="AK120" s="1737"/>
      <c r="AL120" s="1737"/>
      <c r="AM120" s="1737"/>
      <c r="AN120" s="1737"/>
      <c r="AO120" s="1737"/>
      <c r="AP120" s="1737"/>
      <c r="AQ120" s="1737"/>
      <c r="AR120" s="1737"/>
      <c r="AS120" s="1737"/>
      <c r="AT120" s="1737"/>
      <c r="AU120" s="1738"/>
      <c r="AV120" s="1739"/>
      <c r="AW120" s="1740"/>
      <c r="AX120" s="1740"/>
      <c r="AY120" s="1742"/>
    </row>
    <row r="121" spans="2:51" ht="24.75" customHeight="1">
      <c r="B121" s="678"/>
      <c r="C121" s="679"/>
      <c r="D121" s="679"/>
      <c r="E121" s="679"/>
      <c r="F121" s="679"/>
      <c r="G121" s="680"/>
      <c r="H121" s="1736"/>
      <c r="I121" s="1655"/>
      <c r="J121" s="1655"/>
      <c r="K121" s="1655"/>
      <c r="L121" s="1656"/>
      <c r="M121" s="1039"/>
      <c r="N121" s="1737"/>
      <c r="O121" s="1737"/>
      <c r="P121" s="1737"/>
      <c r="Q121" s="1737"/>
      <c r="R121" s="1737"/>
      <c r="S121" s="1737"/>
      <c r="T121" s="1737"/>
      <c r="U121" s="1737"/>
      <c r="V121" s="1737"/>
      <c r="W121" s="1737"/>
      <c r="X121" s="1737"/>
      <c r="Y121" s="1738"/>
      <c r="Z121" s="1739"/>
      <c r="AA121" s="1740"/>
      <c r="AB121" s="1740"/>
      <c r="AC121" s="1740"/>
      <c r="AD121" s="1736"/>
      <c r="AE121" s="1655"/>
      <c r="AF121" s="1655"/>
      <c r="AG121" s="1655"/>
      <c r="AH121" s="1656"/>
      <c r="AI121" s="1039"/>
      <c r="AJ121" s="1737"/>
      <c r="AK121" s="1737"/>
      <c r="AL121" s="1737"/>
      <c r="AM121" s="1737"/>
      <c r="AN121" s="1737"/>
      <c r="AO121" s="1737"/>
      <c r="AP121" s="1737"/>
      <c r="AQ121" s="1737"/>
      <c r="AR121" s="1737"/>
      <c r="AS121" s="1737"/>
      <c r="AT121" s="1737"/>
      <c r="AU121" s="1738"/>
      <c r="AV121" s="1739"/>
      <c r="AW121" s="1740"/>
      <c r="AX121" s="1740"/>
      <c r="AY121" s="1742"/>
    </row>
    <row r="122" spans="2:51" ht="24.75" customHeight="1">
      <c r="B122" s="678"/>
      <c r="C122" s="679"/>
      <c r="D122" s="679"/>
      <c r="E122" s="679"/>
      <c r="F122" s="679"/>
      <c r="G122" s="680"/>
      <c r="H122" s="1736"/>
      <c r="I122" s="1655"/>
      <c r="J122" s="1655"/>
      <c r="K122" s="1655"/>
      <c r="L122" s="1656"/>
      <c r="M122" s="1039"/>
      <c r="N122" s="1737"/>
      <c r="O122" s="1737"/>
      <c r="P122" s="1737"/>
      <c r="Q122" s="1737"/>
      <c r="R122" s="1737"/>
      <c r="S122" s="1737"/>
      <c r="T122" s="1737"/>
      <c r="U122" s="1737"/>
      <c r="V122" s="1737"/>
      <c r="W122" s="1737"/>
      <c r="X122" s="1737"/>
      <c r="Y122" s="1738"/>
      <c r="Z122" s="1739"/>
      <c r="AA122" s="1740"/>
      <c r="AB122" s="1740"/>
      <c r="AC122" s="1740"/>
      <c r="AD122" s="1736"/>
      <c r="AE122" s="1655"/>
      <c r="AF122" s="1655"/>
      <c r="AG122" s="1655"/>
      <c r="AH122" s="1656"/>
      <c r="AI122" s="1039"/>
      <c r="AJ122" s="1737"/>
      <c r="AK122" s="1737"/>
      <c r="AL122" s="1737"/>
      <c r="AM122" s="1737"/>
      <c r="AN122" s="1737"/>
      <c r="AO122" s="1737"/>
      <c r="AP122" s="1737"/>
      <c r="AQ122" s="1737"/>
      <c r="AR122" s="1737"/>
      <c r="AS122" s="1737"/>
      <c r="AT122" s="1737"/>
      <c r="AU122" s="1738"/>
      <c r="AV122" s="1739"/>
      <c r="AW122" s="1740"/>
      <c r="AX122" s="1740"/>
      <c r="AY122" s="1742"/>
    </row>
    <row r="123" spans="2:51" ht="24.75" customHeight="1">
      <c r="B123" s="678"/>
      <c r="C123" s="679"/>
      <c r="D123" s="679"/>
      <c r="E123" s="679"/>
      <c r="F123" s="679"/>
      <c r="G123" s="680"/>
      <c r="H123" s="1736"/>
      <c r="I123" s="1655"/>
      <c r="J123" s="1655"/>
      <c r="K123" s="1655"/>
      <c r="L123" s="1656"/>
      <c r="M123" s="1039"/>
      <c r="N123" s="1737"/>
      <c r="O123" s="1737"/>
      <c r="P123" s="1737"/>
      <c r="Q123" s="1737"/>
      <c r="R123" s="1737"/>
      <c r="S123" s="1737"/>
      <c r="T123" s="1737"/>
      <c r="U123" s="1737"/>
      <c r="V123" s="1737"/>
      <c r="W123" s="1737"/>
      <c r="X123" s="1737"/>
      <c r="Y123" s="1738"/>
      <c r="Z123" s="1739"/>
      <c r="AA123" s="1740"/>
      <c r="AB123" s="1740"/>
      <c r="AC123" s="1740"/>
      <c r="AD123" s="1736"/>
      <c r="AE123" s="1655"/>
      <c r="AF123" s="1655"/>
      <c r="AG123" s="1655"/>
      <c r="AH123" s="1656"/>
      <c r="AI123" s="1039"/>
      <c r="AJ123" s="1737"/>
      <c r="AK123" s="1737"/>
      <c r="AL123" s="1737"/>
      <c r="AM123" s="1737"/>
      <c r="AN123" s="1737"/>
      <c r="AO123" s="1737"/>
      <c r="AP123" s="1737"/>
      <c r="AQ123" s="1737"/>
      <c r="AR123" s="1737"/>
      <c r="AS123" s="1737"/>
      <c r="AT123" s="1737"/>
      <c r="AU123" s="1738"/>
      <c r="AV123" s="1739"/>
      <c r="AW123" s="1740"/>
      <c r="AX123" s="1740"/>
      <c r="AY123" s="1742"/>
    </row>
    <row r="124" spans="2:51" ht="24.75" customHeight="1">
      <c r="B124" s="678"/>
      <c r="C124" s="679"/>
      <c r="D124" s="679"/>
      <c r="E124" s="679"/>
      <c r="F124" s="679"/>
      <c r="G124" s="680"/>
      <c r="H124" s="1743"/>
      <c r="I124" s="1647"/>
      <c r="J124" s="1647"/>
      <c r="K124" s="1647"/>
      <c r="L124" s="1648"/>
      <c r="M124" s="1047"/>
      <c r="N124" s="1744"/>
      <c r="O124" s="1744"/>
      <c r="P124" s="1744"/>
      <c r="Q124" s="1744"/>
      <c r="R124" s="1744"/>
      <c r="S124" s="1744"/>
      <c r="T124" s="1744"/>
      <c r="U124" s="1744"/>
      <c r="V124" s="1744"/>
      <c r="W124" s="1744"/>
      <c r="X124" s="1744"/>
      <c r="Y124" s="1745"/>
      <c r="Z124" s="1746"/>
      <c r="AA124" s="1747"/>
      <c r="AB124" s="1747"/>
      <c r="AC124" s="1747"/>
      <c r="AD124" s="1743"/>
      <c r="AE124" s="1647"/>
      <c r="AF124" s="1647"/>
      <c r="AG124" s="1647"/>
      <c r="AH124" s="1648"/>
      <c r="AI124" s="1047"/>
      <c r="AJ124" s="1744"/>
      <c r="AK124" s="1744"/>
      <c r="AL124" s="1744"/>
      <c r="AM124" s="1744"/>
      <c r="AN124" s="1744"/>
      <c r="AO124" s="1744"/>
      <c r="AP124" s="1744"/>
      <c r="AQ124" s="1744"/>
      <c r="AR124" s="1744"/>
      <c r="AS124" s="1744"/>
      <c r="AT124" s="1744"/>
      <c r="AU124" s="1745"/>
      <c r="AV124" s="1746"/>
      <c r="AW124" s="1747"/>
      <c r="AX124" s="1747"/>
      <c r="AY124" s="1748"/>
    </row>
    <row r="125" spans="2:51" ht="24.75" customHeight="1" thickBot="1">
      <c r="B125" s="1066"/>
      <c r="C125" s="1067"/>
      <c r="D125" s="1067"/>
      <c r="E125" s="1067"/>
      <c r="F125" s="1067"/>
      <c r="G125" s="1068"/>
      <c r="H125" s="1771" t="s">
        <v>39</v>
      </c>
      <c r="I125" s="1772"/>
      <c r="J125" s="1772"/>
      <c r="K125" s="1772"/>
      <c r="L125" s="1772"/>
      <c r="M125" s="1071"/>
      <c r="N125" s="1773"/>
      <c r="O125" s="1773"/>
      <c r="P125" s="1773"/>
      <c r="Q125" s="1773"/>
      <c r="R125" s="1773"/>
      <c r="S125" s="1773"/>
      <c r="T125" s="1773"/>
      <c r="U125" s="1773"/>
      <c r="V125" s="1773"/>
      <c r="W125" s="1773"/>
      <c r="X125" s="1773"/>
      <c r="Y125" s="1774"/>
      <c r="Z125" s="1775">
        <f>SUM(Z117:AC124)</f>
        <v>0</v>
      </c>
      <c r="AA125" s="1776"/>
      <c r="AB125" s="1776"/>
      <c r="AC125" s="1777"/>
      <c r="AD125" s="1771" t="s">
        <v>39</v>
      </c>
      <c r="AE125" s="1772"/>
      <c r="AF125" s="1772"/>
      <c r="AG125" s="1772"/>
      <c r="AH125" s="1772"/>
      <c r="AI125" s="1071"/>
      <c r="AJ125" s="1773"/>
      <c r="AK125" s="1773"/>
      <c r="AL125" s="1773"/>
      <c r="AM125" s="1773"/>
      <c r="AN125" s="1773"/>
      <c r="AO125" s="1773"/>
      <c r="AP125" s="1773"/>
      <c r="AQ125" s="1773"/>
      <c r="AR125" s="1773"/>
      <c r="AS125" s="1773"/>
      <c r="AT125" s="1773"/>
      <c r="AU125" s="1774"/>
      <c r="AV125" s="1775">
        <f>SUM(AV117:AY124)</f>
        <v>0</v>
      </c>
      <c r="AW125" s="1776"/>
      <c r="AX125" s="1776"/>
      <c r="AY125" s="1778"/>
    </row>
    <row r="128" spans="2:51" ht="14.4">
      <c r="C128" s="1078" t="s">
        <v>143</v>
      </c>
    </row>
    <row r="129" spans="2:50">
      <c r="C129" s="1532" t="s">
        <v>821</v>
      </c>
    </row>
    <row r="130" spans="2:50" ht="34.549999999999997" customHeight="1">
      <c r="B130" s="1779"/>
      <c r="C130" s="1779"/>
      <c r="D130" s="1780" t="s">
        <v>145</v>
      </c>
      <c r="E130" s="1780"/>
      <c r="F130" s="1780"/>
      <c r="G130" s="1780"/>
      <c r="H130" s="1780"/>
      <c r="I130" s="1780"/>
      <c r="J130" s="1780"/>
      <c r="K130" s="1780"/>
      <c r="L130" s="1780"/>
      <c r="M130" s="1780"/>
      <c r="N130" s="1780" t="s">
        <v>146</v>
      </c>
      <c r="O130" s="1780"/>
      <c r="P130" s="1780"/>
      <c r="Q130" s="1780"/>
      <c r="R130" s="1780"/>
      <c r="S130" s="1780"/>
      <c r="T130" s="1780"/>
      <c r="U130" s="1780"/>
      <c r="V130" s="1780"/>
      <c r="W130" s="1780"/>
      <c r="X130" s="1780"/>
      <c r="Y130" s="1780"/>
      <c r="Z130" s="1780"/>
      <c r="AA130" s="1780"/>
      <c r="AB130" s="1780"/>
      <c r="AC130" s="1780"/>
      <c r="AD130" s="1780"/>
      <c r="AE130" s="1780"/>
      <c r="AF130" s="1780"/>
      <c r="AG130" s="1780"/>
      <c r="AH130" s="1780"/>
      <c r="AI130" s="1780"/>
      <c r="AJ130" s="1780"/>
      <c r="AK130" s="1780"/>
      <c r="AL130" s="1781" t="s">
        <v>147</v>
      </c>
      <c r="AM130" s="1780"/>
      <c r="AN130" s="1780"/>
      <c r="AO130" s="1780"/>
      <c r="AP130" s="1780"/>
      <c r="AQ130" s="1780"/>
      <c r="AR130" s="1780" t="s">
        <v>148</v>
      </c>
      <c r="AS130" s="1780"/>
      <c r="AT130" s="1780"/>
      <c r="AU130" s="1780"/>
      <c r="AV130" s="1780" t="s">
        <v>149</v>
      </c>
      <c r="AW130" s="1780"/>
      <c r="AX130" s="1780"/>
    </row>
    <row r="131" spans="2:50" ht="24.05" customHeight="1">
      <c r="B131" s="1779">
        <v>1</v>
      </c>
      <c r="C131" s="1779">
        <v>1</v>
      </c>
      <c r="D131" s="1782" t="s">
        <v>301</v>
      </c>
      <c r="E131" s="1782"/>
      <c r="F131" s="1782"/>
      <c r="G131" s="1782"/>
      <c r="H131" s="1782"/>
      <c r="I131" s="1782"/>
      <c r="J131" s="1782"/>
      <c r="K131" s="1782"/>
      <c r="L131" s="1782"/>
      <c r="M131" s="1782"/>
      <c r="N131" s="1782" t="s">
        <v>822</v>
      </c>
      <c r="O131" s="1782"/>
      <c r="P131" s="1782"/>
      <c r="Q131" s="1782"/>
      <c r="R131" s="1782"/>
      <c r="S131" s="1782"/>
      <c r="T131" s="1782"/>
      <c r="U131" s="1782"/>
      <c r="V131" s="1782"/>
      <c r="W131" s="1782"/>
      <c r="X131" s="1782"/>
      <c r="Y131" s="1782"/>
      <c r="Z131" s="1782"/>
      <c r="AA131" s="1782"/>
      <c r="AB131" s="1782"/>
      <c r="AC131" s="1782"/>
      <c r="AD131" s="1782"/>
      <c r="AE131" s="1782"/>
      <c r="AF131" s="1782"/>
      <c r="AG131" s="1782"/>
      <c r="AH131" s="1782"/>
      <c r="AI131" s="1782"/>
      <c r="AJ131" s="1782"/>
      <c r="AK131" s="1782"/>
      <c r="AL131" s="2340">
        <v>21.902000000000001</v>
      </c>
      <c r="AM131" s="2341"/>
      <c r="AN131" s="2341"/>
      <c r="AO131" s="2341"/>
      <c r="AP131" s="2341"/>
      <c r="AQ131" s="2341"/>
      <c r="AR131" s="1782"/>
      <c r="AS131" s="1782"/>
      <c r="AT131" s="1782"/>
      <c r="AU131" s="1782"/>
      <c r="AV131" s="1782"/>
      <c r="AW131" s="1782"/>
      <c r="AX131" s="1782"/>
    </row>
    <row r="132" spans="2:50" ht="24.05" customHeight="1">
      <c r="B132" s="1779">
        <v>2</v>
      </c>
      <c r="C132" s="1779">
        <v>1</v>
      </c>
      <c r="D132" s="1782"/>
      <c r="E132" s="1782"/>
      <c r="F132" s="1782"/>
      <c r="G132" s="1782"/>
      <c r="H132" s="1782"/>
      <c r="I132" s="1782"/>
      <c r="J132" s="1782"/>
      <c r="K132" s="1782"/>
      <c r="L132" s="1782"/>
      <c r="M132" s="1782"/>
      <c r="N132" s="1782"/>
      <c r="O132" s="1782"/>
      <c r="P132" s="1782"/>
      <c r="Q132" s="1782"/>
      <c r="R132" s="1782"/>
      <c r="S132" s="1782"/>
      <c r="T132" s="1782"/>
      <c r="U132" s="1782"/>
      <c r="V132" s="1782"/>
      <c r="W132" s="1782"/>
      <c r="X132" s="1782"/>
      <c r="Y132" s="1782"/>
      <c r="Z132" s="1782"/>
      <c r="AA132" s="1782"/>
      <c r="AB132" s="1782"/>
      <c r="AC132" s="1782"/>
      <c r="AD132" s="1782"/>
      <c r="AE132" s="1782"/>
      <c r="AF132" s="1782"/>
      <c r="AG132" s="1782"/>
      <c r="AH132" s="1782"/>
      <c r="AI132" s="1782"/>
      <c r="AJ132" s="1782"/>
      <c r="AK132" s="1782"/>
      <c r="AL132" s="1785"/>
      <c r="AM132" s="1782"/>
      <c r="AN132" s="1782"/>
      <c r="AO132" s="1782"/>
      <c r="AP132" s="1782"/>
      <c r="AQ132" s="1782"/>
      <c r="AR132" s="1782"/>
      <c r="AS132" s="1782"/>
      <c r="AT132" s="1782"/>
      <c r="AU132" s="1782"/>
      <c r="AV132" s="1782"/>
      <c r="AW132" s="1782"/>
      <c r="AX132" s="1782"/>
    </row>
    <row r="133" spans="2:50" ht="24.05" customHeight="1">
      <c r="B133" s="1779">
        <v>3</v>
      </c>
      <c r="C133" s="1779">
        <v>1</v>
      </c>
      <c r="D133" s="1782"/>
      <c r="E133" s="1782"/>
      <c r="F133" s="1782"/>
      <c r="G133" s="1782"/>
      <c r="H133" s="1782"/>
      <c r="I133" s="1782"/>
      <c r="J133" s="1782"/>
      <c r="K133" s="1782"/>
      <c r="L133" s="1782"/>
      <c r="M133" s="1782"/>
      <c r="N133" s="1782"/>
      <c r="O133" s="1782"/>
      <c r="P133" s="1782"/>
      <c r="Q133" s="1782"/>
      <c r="R133" s="1782"/>
      <c r="S133" s="1782"/>
      <c r="T133" s="1782"/>
      <c r="U133" s="1782"/>
      <c r="V133" s="1782"/>
      <c r="W133" s="1782"/>
      <c r="X133" s="1782"/>
      <c r="Y133" s="1782"/>
      <c r="Z133" s="1782"/>
      <c r="AA133" s="1782"/>
      <c r="AB133" s="1782"/>
      <c r="AC133" s="1782"/>
      <c r="AD133" s="1782"/>
      <c r="AE133" s="1782"/>
      <c r="AF133" s="1782"/>
      <c r="AG133" s="1782"/>
      <c r="AH133" s="1782"/>
      <c r="AI133" s="1782"/>
      <c r="AJ133" s="1782"/>
      <c r="AK133" s="1782"/>
      <c r="AL133" s="1785"/>
      <c r="AM133" s="1782"/>
      <c r="AN133" s="1782"/>
      <c r="AO133" s="1782"/>
      <c r="AP133" s="1782"/>
      <c r="AQ133" s="1782"/>
      <c r="AR133" s="1782"/>
      <c r="AS133" s="1782"/>
      <c r="AT133" s="1782"/>
      <c r="AU133" s="1782"/>
      <c r="AV133" s="1782"/>
      <c r="AW133" s="1782"/>
      <c r="AX133" s="1782"/>
    </row>
    <row r="134" spans="2:50" ht="24.05" customHeight="1">
      <c r="B134" s="1779">
        <v>4</v>
      </c>
      <c r="C134" s="1779">
        <v>1</v>
      </c>
      <c r="D134" s="1782"/>
      <c r="E134" s="1782"/>
      <c r="F134" s="1782"/>
      <c r="G134" s="1782"/>
      <c r="H134" s="1782"/>
      <c r="I134" s="1782"/>
      <c r="J134" s="1782"/>
      <c r="K134" s="1782"/>
      <c r="L134" s="1782"/>
      <c r="M134" s="1782"/>
      <c r="N134" s="1782"/>
      <c r="O134" s="1782"/>
      <c r="P134" s="1782"/>
      <c r="Q134" s="1782"/>
      <c r="R134" s="1782"/>
      <c r="S134" s="1782"/>
      <c r="T134" s="1782"/>
      <c r="U134" s="1782"/>
      <c r="V134" s="1782"/>
      <c r="W134" s="1782"/>
      <c r="X134" s="1782"/>
      <c r="Y134" s="1782"/>
      <c r="Z134" s="1782"/>
      <c r="AA134" s="1782"/>
      <c r="AB134" s="1782"/>
      <c r="AC134" s="1782"/>
      <c r="AD134" s="1782"/>
      <c r="AE134" s="1782"/>
      <c r="AF134" s="1782"/>
      <c r="AG134" s="1782"/>
      <c r="AH134" s="1782"/>
      <c r="AI134" s="1782"/>
      <c r="AJ134" s="1782"/>
      <c r="AK134" s="1782"/>
      <c r="AL134" s="1785"/>
      <c r="AM134" s="1782"/>
      <c r="AN134" s="1782"/>
      <c r="AO134" s="1782"/>
      <c r="AP134" s="1782"/>
      <c r="AQ134" s="1782"/>
      <c r="AR134" s="1782"/>
      <c r="AS134" s="1782"/>
      <c r="AT134" s="1782"/>
      <c r="AU134" s="1782"/>
      <c r="AV134" s="1782"/>
      <c r="AW134" s="1782"/>
      <c r="AX134" s="1782"/>
    </row>
    <row r="135" spans="2:50" ht="24.05" customHeight="1">
      <c r="B135" s="1779">
        <v>5</v>
      </c>
      <c r="C135" s="1779">
        <v>1</v>
      </c>
      <c r="D135" s="1782"/>
      <c r="E135" s="1782"/>
      <c r="F135" s="1782"/>
      <c r="G135" s="1782"/>
      <c r="H135" s="1782"/>
      <c r="I135" s="1782"/>
      <c r="J135" s="1782"/>
      <c r="K135" s="1782"/>
      <c r="L135" s="1782"/>
      <c r="M135" s="1782"/>
      <c r="N135" s="1782"/>
      <c r="O135" s="1782"/>
      <c r="P135" s="1782"/>
      <c r="Q135" s="1782"/>
      <c r="R135" s="1782"/>
      <c r="S135" s="1782"/>
      <c r="T135" s="1782"/>
      <c r="U135" s="1782"/>
      <c r="V135" s="1782"/>
      <c r="W135" s="1782"/>
      <c r="X135" s="1782"/>
      <c r="Y135" s="1782"/>
      <c r="Z135" s="1782"/>
      <c r="AA135" s="1782"/>
      <c r="AB135" s="1782"/>
      <c r="AC135" s="1782"/>
      <c r="AD135" s="1782"/>
      <c r="AE135" s="1782"/>
      <c r="AF135" s="1782"/>
      <c r="AG135" s="1782"/>
      <c r="AH135" s="1782"/>
      <c r="AI135" s="1782"/>
      <c r="AJ135" s="1782"/>
      <c r="AK135" s="1782"/>
      <c r="AL135" s="1785"/>
      <c r="AM135" s="1782"/>
      <c r="AN135" s="1782"/>
      <c r="AO135" s="1782"/>
      <c r="AP135" s="1782"/>
      <c r="AQ135" s="1782"/>
      <c r="AR135" s="1782"/>
      <c r="AS135" s="1782"/>
      <c r="AT135" s="1782"/>
      <c r="AU135" s="1782"/>
      <c r="AV135" s="1782"/>
      <c r="AW135" s="1782"/>
      <c r="AX135" s="1782"/>
    </row>
    <row r="136" spans="2:50" ht="24.05" customHeight="1">
      <c r="B136" s="1779">
        <v>6</v>
      </c>
      <c r="C136" s="1779">
        <v>1</v>
      </c>
      <c r="D136" s="1782"/>
      <c r="E136" s="1782"/>
      <c r="F136" s="1782"/>
      <c r="G136" s="1782"/>
      <c r="H136" s="1782"/>
      <c r="I136" s="1782"/>
      <c r="J136" s="1782"/>
      <c r="K136" s="1782"/>
      <c r="L136" s="1782"/>
      <c r="M136" s="1782"/>
      <c r="N136" s="1782"/>
      <c r="O136" s="1782"/>
      <c r="P136" s="1782"/>
      <c r="Q136" s="1782"/>
      <c r="R136" s="1782"/>
      <c r="S136" s="1782"/>
      <c r="T136" s="1782"/>
      <c r="U136" s="1782"/>
      <c r="V136" s="1782"/>
      <c r="W136" s="1782"/>
      <c r="X136" s="1782"/>
      <c r="Y136" s="1782"/>
      <c r="Z136" s="1782"/>
      <c r="AA136" s="1782"/>
      <c r="AB136" s="1782"/>
      <c r="AC136" s="1782"/>
      <c r="AD136" s="1782"/>
      <c r="AE136" s="1782"/>
      <c r="AF136" s="1782"/>
      <c r="AG136" s="1782"/>
      <c r="AH136" s="1782"/>
      <c r="AI136" s="1782"/>
      <c r="AJ136" s="1782"/>
      <c r="AK136" s="1782"/>
      <c r="AL136" s="1785"/>
      <c r="AM136" s="1782"/>
      <c r="AN136" s="1782"/>
      <c r="AO136" s="1782"/>
      <c r="AP136" s="1782"/>
      <c r="AQ136" s="1782"/>
      <c r="AR136" s="1782"/>
      <c r="AS136" s="1782"/>
      <c r="AT136" s="1782"/>
      <c r="AU136" s="1782"/>
      <c r="AV136" s="1782"/>
      <c r="AW136" s="1782"/>
      <c r="AX136" s="1782"/>
    </row>
    <row r="137" spans="2:50" ht="24.05" customHeight="1">
      <c r="B137" s="1779">
        <v>7</v>
      </c>
      <c r="C137" s="1779">
        <v>1</v>
      </c>
      <c r="D137" s="1782"/>
      <c r="E137" s="1782"/>
      <c r="F137" s="1782"/>
      <c r="G137" s="1782"/>
      <c r="H137" s="1782"/>
      <c r="I137" s="1782"/>
      <c r="J137" s="1782"/>
      <c r="K137" s="1782"/>
      <c r="L137" s="1782"/>
      <c r="M137" s="1782"/>
      <c r="N137" s="1782"/>
      <c r="O137" s="1782"/>
      <c r="P137" s="1782"/>
      <c r="Q137" s="1782"/>
      <c r="R137" s="1782"/>
      <c r="S137" s="1782"/>
      <c r="T137" s="1782"/>
      <c r="U137" s="1782"/>
      <c r="V137" s="1782"/>
      <c r="W137" s="1782"/>
      <c r="X137" s="1782"/>
      <c r="Y137" s="1782"/>
      <c r="Z137" s="1782"/>
      <c r="AA137" s="1782"/>
      <c r="AB137" s="1782"/>
      <c r="AC137" s="1782"/>
      <c r="AD137" s="1782"/>
      <c r="AE137" s="1782"/>
      <c r="AF137" s="1782"/>
      <c r="AG137" s="1782"/>
      <c r="AH137" s="1782"/>
      <c r="AI137" s="1782"/>
      <c r="AJ137" s="1782"/>
      <c r="AK137" s="1782"/>
      <c r="AL137" s="1785"/>
      <c r="AM137" s="1782"/>
      <c r="AN137" s="1782"/>
      <c r="AO137" s="1782"/>
      <c r="AP137" s="1782"/>
      <c r="AQ137" s="1782"/>
      <c r="AR137" s="1782"/>
      <c r="AS137" s="1782"/>
      <c r="AT137" s="1782"/>
      <c r="AU137" s="1782"/>
      <c r="AV137" s="1782"/>
      <c r="AW137" s="1782"/>
      <c r="AX137" s="1782"/>
    </row>
    <row r="138" spans="2:50" ht="24.05" customHeight="1">
      <c r="B138" s="1779">
        <v>8</v>
      </c>
      <c r="C138" s="1779">
        <v>1</v>
      </c>
      <c r="D138" s="1782"/>
      <c r="E138" s="1782"/>
      <c r="F138" s="1782"/>
      <c r="G138" s="1782"/>
      <c r="H138" s="1782"/>
      <c r="I138" s="1782"/>
      <c r="J138" s="1782"/>
      <c r="K138" s="1782"/>
      <c r="L138" s="1782"/>
      <c r="M138" s="1782"/>
      <c r="N138" s="1782"/>
      <c r="O138" s="1782"/>
      <c r="P138" s="1782"/>
      <c r="Q138" s="1782"/>
      <c r="R138" s="1782"/>
      <c r="S138" s="1782"/>
      <c r="T138" s="1782"/>
      <c r="U138" s="1782"/>
      <c r="V138" s="1782"/>
      <c r="W138" s="1782"/>
      <c r="X138" s="1782"/>
      <c r="Y138" s="1782"/>
      <c r="Z138" s="1782"/>
      <c r="AA138" s="1782"/>
      <c r="AB138" s="1782"/>
      <c r="AC138" s="1782"/>
      <c r="AD138" s="1782"/>
      <c r="AE138" s="1782"/>
      <c r="AF138" s="1782"/>
      <c r="AG138" s="1782"/>
      <c r="AH138" s="1782"/>
      <c r="AI138" s="1782"/>
      <c r="AJ138" s="1782"/>
      <c r="AK138" s="1782"/>
      <c r="AL138" s="1785"/>
      <c r="AM138" s="1782"/>
      <c r="AN138" s="1782"/>
      <c r="AO138" s="1782"/>
      <c r="AP138" s="1782"/>
      <c r="AQ138" s="1782"/>
      <c r="AR138" s="1782"/>
      <c r="AS138" s="1782"/>
      <c r="AT138" s="1782"/>
      <c r="AU138" s="1782"/>
      <c r="AV138" s="1782"/>
      <c r="AW138" s="1782"/>
      <c r="AX138" s="1782"/>
    </row>
    <row r="139" spans="2:50" ht="24.05" customHeight="1">
      <c r="B139" s="1779">
        <v>9</v>
      </c>
      <c r="C139" s="1779">
        <v>1</v>
      </c>
      <c r="D139" s="1782"/>
      <c r="E139" s="1782"/>
      <c r="F139" s="1782"/>
      <c r="G139" s="1782"/>
      <c r="H139" s="1782"/>
      <c r="I139" s="1782"/>
      <c r="J139" s="1782"/>
      <c r="K139" s="1782"/>
      <c r="L139" s="1782"/>
      <c r="M139" s="1782"/>
      <c r="N139" s="1782"/>
      <c r="O139" s="1782"/>
      <c r="P139" s="1782"/>
      <c r="Q139" s="1782"/>
      <c r="R139" s="1782"/>
      <c r="S139" s="1782"/>
      <c r="T139" s="1782"/>
      <c r="U139" s="1782"/>
      <c r="V139" s="1782"/>
      <c r="W139" s="1782"/>
      <c r="X139" s="1782"/>
      <c r="Y139" s="1782"/>
      <c r="Z139" s="1782"/>
      <c r="AA139" s="1782"/>
      <c r="AB139" s="1782"/>
      <c r="AC139" s="1782"/>
      <c r="AD139" s="1782"/>
      <c r="AE139" s="1782"/>
      <c r="AF139" s="1782"/>
      <c r="AG139" s="1782"/>
      <c r="AH139" s="1782"/>
      <c r="AI139" s="1782"/>
      <c r="AJ139" s="1782"/>
      <c r="AK139" s="1782"/>
      <c r="AL139" s="1785"/>
      <c r="AM139" s="1782"/>
      <c r="AN139" s="1782"/>
      <c r="AO139" s="1782"/>
      <c r="AP139" s="1782"/>
      <c r="AQ139" s="1782"/>
      <c r="AR139" s="1782"/>
      <c r="AS139" s="1782"/>
      <c r="AT139" s="1782"/>
      <c r="AU139" s="1782"/>
      <c r="AV139" s="1782"/>
      <c r="AW139" s="1782"/>
      <c r="AX139" s="1782"/>
    </row>
    <row r="140" spans="2:50" ht="24.05" customHeight="1">
      <c r="B140" s="1779">
        <v>10</v>
      </c>
      <c r="C140" s="1779">
        <v>1</v>
      </c>
      <c r="D140" s="1782"/>
      <c r="E140" s="1782"/>
      <c r="F140" s="1782"/>
      <c r="G140" s="1782"/>
      <c r="H140" s="1782"/>
      <c r="I140" s="1782"/>
      <c r="J140" s="1782"/>
      <c r="K140" s="1782"/>
      <c r="L140" s="1782"/>
      <c r="M140" s="1782"/>
      <c r="N140" s="1782"/>
      <c r="O140" s="1782"/>
      <c r="P140" s="1782"/>
      <c r="Q140" s="1782"/>
      <c r="R140" s="1782"/>
      <c r="S140" s="1782"/>
      <c r="T140" s="1782"/>
      <c r="U140" s="1782"/>
      <c r="V140" s="1782"/>
      <c r="W140" s="1782"/>
      <c r="X140" s="1782"/>
      <c r="Y140" s="1782"/>
      <c r="Z140" s="1782"/>
      <c r="AA140" s="1782"/>
      <c r="AB140" s="1782"/>
      <c r="AC140" s="1782"/>
      <c r="AD140" s="1782"/>
      <c r="AE140" s="1782"/>
      <c r="AF140" s="1782"/>
      <c r="AG140" s="1782"/>
      <c r="AH140" s="1782"/>
      <c r="AI140" s="1782"/>
      <c r="AJ140" s="1782"/>
      <c r="AK140" s="1782"/>
      <c r="AL140" s="1785"/>
      <c r="AM140" s="1782"/>
      <c r="AN140" s="1782"/>
      <c r="AO140" s="1782"/>
      <c r="AP140" s="1782"/>
      <c r="AQ140" s="1782"/>
      <c r="AR140" s="1782"/>
      <c r="AS140" s="1782"/>
      <c r="AT140" s="1782"/>
      <c r="AU140" s="1782"/>
      <c r="AV140" s="1782"/>
      <c r="AW140" s="1782"/>
      <c r="AX140" s="1782"/>
    </row>
    <row r="142" spans="2:50" ht="23.25" hidden="1" customHeight="1">
      <c r="B142" s="1532" t="s">
        <v>152</v>
      </c>
    </row>
    <row r="143" spans="2:50" ht="36" hidden="1" customHeight="1">
      <c r="B143" s="1780" t="s">
        <v>153</v>
      </c>
      <c r="C143" s="1780"/>
      <c r="D143" s="1780"/>
      <c r="E143" s="1780"/>
      <c r="F143" s="1780"/>
      <c r="G143" s="1780"/>
      <c r="H143" s="1780"/>
      <c r="I143" s="1594"/>
      <c r="J143" s="1594"/>
      <c r="K143" s="1594"/>
      <c r="L143" s="1594"/>
      <c r="M143" s="1594"/>
      <c r="N143" s="1594"/>
      <c r="O143" s="1594"/>
      <c r="P143" s="1594"/>
      <c r="Q143" s="1594"/>
      <c r="R143" s="1594"/>
      <c r="S143" s="1594"/>
      <c r="T143" s="1594"/>
      <c r="U143" s="1594"/>
      <c r="V143" s="1594"/>
      <c r="W143" s="1594"/>
      <c r="X143" s="1594"/>
      <c r="Y143" s="1594"/>
    </row>
    <row r="144" spans="2:50" ht="36" hidden="1" customHeight="1">
      <c r="B144" s="1965" t="s">
        <v>291</v>
      </c>
      <c r="C144" s="1966"/>
      <c r="D144" s="1966"/>
      <c r="E144" s="1966"/>
      <c r="F144" s="1966"/>
      <c r="G144" s="1966"/>
      <c r="H144" s="1967"/>
      <c r="I144" s="1559" t="s">
        <v>155</v>
      </c>
      <c r="J144" s="1552"/>
      <c r="K144" s="1552"/>
      <c r="L144" s="1552"/>
      <c r="M144" s="1553"/>
      <c r="N144" s="1968" t="s">
        <v>156</v>
      </c>
      <c r="O144" s="1966"/>
      <c r="P144" s="1966"/>
      <c r="Q144" s="1966"/>
      <c r="R144" s="1966"/>
      <c r="S144" s="1966"/>
      <c r="T144" s="1967"/>
      <c r="U144" s="1559" t="s">
        <v>155</v>
      </c>
      <c r="V144" s="1552"/>
      <c r="W144" s="1552"/>
      <c r="X144" s="1552"/>
      <c r="Y144" s="1553"/>
      <c r="Z144" s="1968" t="s">
        <v>157</v>
      </c>
      <c r="AA144" s="1966"/>
      <c r="AB144" s="1966"/>
      <c r="AC144" s="1966"/>
      <c r="AD144" s="1966"/>
      <c r="AE144" s="1966"/>
      <c r="AF144" s="1967"/>
      <c r="AG144" s="1559" t="s">
        <v>155</v>
      </c>
      <c r="AH144" s="1552"/>
      <c r="AI144" s="1552"/>
      <c r="AJ144" s="1552"/>
      <c r="AK144" s="1553"/>
      <c r="AL144" s="1968" t="s">
        <v>158</v>
      </c>
      <c r="AM144" s="1966"/>
      <c r="AN144" s="1966"/>
      <c r="AO144" s="1966"/>
      <c r="AP144" s="1966"/>
      <c r="AQ144" s="1966"/>
      <c r="AR144" s="1967"/>
      <c r="AS144" s="1559" t="s">
        <v>155</v>
      </c>
      <c r="AT144" s="1552"/>
      <c r="AU144" s="1552"/>
      <c r="AV144" s="1552"/>
      <c r="AW144" s="1553"/>
    </row>
    <row r="145" spans="2:50" ht="36" hidden="1" customHeight="1">
      <c r="B145" s="1968" t="s">
        <v>159</v>
      </c>
      <c r="C145" s="1966"/>
      <c r="D145" s="1966"/>
      <c r="E145" s="1966"/>
      <c r="F145" s="1966"/>
      <c r="G145" s="1966"/>
      <c r="H145" s="1967"/>
      <c r="I145" s="1789"/>
      <c r="J145" s="1548"/>
      <c r="K145" s="1548"/>
      <c r="L145" s="1548"/>
      <c r="M145" s="1790"/>
      <c r="N145" s="1968" t="s">
        <v>160</v>
      </c>
      <c r="O145" s="1966"/>
      <c r="P145" s="1966"/>
      <c r="Q145" s="1966"/>
      <c r="R145" s="1966"/>
      <c r="S145" s="1966"/>
      <c r="T145" s="1967"/>
      <c r="U145" s="1789"/>
      <c r="V145" s="1548"/>
      <c r="W145" s="1548"/>
      <c r="X145" s="1548"/>
      <c r="Y145" s="1790"/>
      <c r="Z145" s="1968" t="s">
        <v>161</v>
      </c>
      <c r="AA145" s="1966"/>
      <c r="AB145" s="1966"/>
      <c r="AC145" s="1966"/>
      <c r="AD145" s="1966"/>
      <c r="AE145" s="1966"/>
      <c r="AF145" s="1967"/>
      <c r="AG145" s="1789"/>
      <c r="AH145" s="1548"/>
      <c r="AI145" s="1548"/>
      <c r="AJ145" s="1548"/>
      <c r="AK145" s="1790"/>
      <c r="AL145" s="1965" t="s">
        <v>162</v>
      </c>
      <c r="AM145" s="1966"/>
      <c r="AN145" s="1966"/>
      <c r="AO145" s="1966"/>
      <c r="AP145" s="1966"/>
      <c r="AQ145" s="1966"/>
      <c r="AR145" s="1967"/>
      <c r="AS145" s="1789"/>
      <c r="AT145" s="1548"/>
      <c r="AU145" s="1548"/>
      <c r="AV145" s="1548"/>
      <c r="AW145" s="1790"/>
    </row>
    <row r="146" spans="2:50">
      <c r="C146" s="1532" t="s">
        <v>823</v>
      </c>
    </row>
    <row r="147" spans="2:50" ht="34.549999999999997" customHeight="1">
      <c r="B147" s="1779"/>
      <c r="C147" s="1779"/>
      <c r="D147" s="1780" t="s">
        <v>145</v>
      </c>
      <c r="E147" s="1780"/>
      <c r="F147" s="1780"/>
      <c r="G147" s="1780"/>
      <c r="H147" s="1780"/>
      <c r="I147" s="1780"/>
      <c r="J147" s="1780"/>
      <c r="K147" s="1780"/>
      <c r="L147" s="1780"/>
      <c r="M147" s="1780"/>
      <c r="N147" s="1780" t="s">
        <v>146</v>
      </c>
      <c r="O147" s="1780"/>
      <c r="P147" s="1780"/>
      <c r="Q147" s="1780"/>
      <c r="R147" s="1780"/>
      <c r="S147" s="1780"/>
      <c r="T147" s="1780"/>
      <c r="U147" s="1780"/>
      <c r="V147" s="1780"/>
      <c r="W147" s="1780"/>
      <c r="X147" s="1780"/>
      <c r="Y147" s="1780"/>
      <c r="Z147" s="1780"/>
      <c r="AA147" s="1780"/>
      <c r="AB147" s="1780"/>
      <c r="AC147" s="1780"/>
      <c r="AD147" s="1780"/>
      <c r="AE147" s="1780"/>
      <c r="AF147" s="1780"/>
      <c r="AG147" s="1780"/>
      <c r="AH147" s="1780"/>
      <c r="AI147" s="1780"/>
      <c r="AJ147" s="1780"/>
      <c r="AK147" s="1780"/>
      <c r="AL147" s="1781" t="s">
        <v>147</v>
      </c>
      <c r="AM147" s="1780"/>
      <c r="AN147" s="1780"/>
      <c r="AO147" s="1780"/>
      <c r="AP147" s="1780"/>
      <c r="AQ147" s="1780"/>
      <c r="AR147" s="1780" t="s">
        <v>148</v>
      </c>
      <c r="AS147" s="1780"/>
      <c r="AT147" s="1780"/>
      <c r="AU147" s="1780"/>
      <c r="AV147" s="1780" t="s">
        <v>149</v>
      </c>
      <c r="AW147" s="1780"/>
      <c r="AX147" s="1780"/>
    </row>
    <row r="148" spans="2:50" ht="31.6" customHeight="1">
      <c r="B148" s="1779">
        <v>1</v>
      </c>
      <c r="C148" s="1779">
        <v>1</v>
      </c>
      <c r="D148" s="1782" t="s">
        <v>408</v>
      </c>
      <c r="E148" s="1782"/>
      <c r="F148" s="1782"/>
      <c r="G148" s="1782"/>
      <c r="H148" s="1782"/>
      <c r="I148" s="1782"/>
      <c r="J148" s="1782"/>
      <c r="K148" s="1782"/>
      <c r="L148" s="1782"/>
      <c r="M148" s="1782"/>
      <c r="N148" s="1785" t="s">
        <v>824</v>
      </c>
      <c r="O148" s="1785"/>
      <c r="P148" s="1785"/>
      <c r="Q148" s="1785"/>
      <c r="R148" s="1785"/>
      <c r="S148" s="1785"/>
      <c r="T148" s="1785"/>
      <c r="U148" s="1785"/>
      <c r="V148" s="1785"/>
      <c r="W148" s="1785"/>
      <c r="X148" s="1785"/>
      <c r="Y148" s="1785"/>
      <c r="Z148" s="1785"/>
      <c r="AA148" s="1785"/>
      <c r="AB148" s="1785"/>
      <c r="AC148" s="1785"/>
      <c r="AD148" s="1785"/>
      <c r="AE148" s="1785"/>
      <c r="AF148" s="1785"/>
      <c r="AG148" s="1785"/>
      <c r="AH148" s="1785"/>
      <c r="AI148" s="1785"/>
      <c r="AJ148" s="1785"/>
      <c r="AK148" s="1785"/>
      <c r="AL148" s="2340">
        <v>18.527000000000001</v>
      </c>
      <c r="AM148" s="2341"/>
      <c r="AN148" s="2341"/>
      <c r="AO148" s="2341"/>
      <c r="AP148" s="2341"/>
      <c r="AQ148" s="2341"/>
      <c r="AR148" s="1782"/>
      <c r="AS148" s="1782"/>
      <c r="AT148" s="1782"/>
      <c r="AU148" s="1782"/>
      <c r="AV148" s="1782"/>
      <c r="AW148" s="1782"/>
      <c r="AX148" s="1782"/>
    </row>
    <row r="149" spans="2:50" ht="32.25" customHeight="1">
      <c r="B149" s="1779">
        <v>2</v>
      </c>
      <c r="C149" s="1779">
        <v>1</v>
      </c>
      <c r="D149" s="1782" t="s">
        <v>404</v>
      </c>
      <c r="E149" s="1782"/>
      <c r="F149" s="1782"/>
      <c r="G149" s="1782"/>
      <c r="H149" s="1782"/>
      <c r="I149" s="1782"/>
      <c r="J149" s="1782"/>
      <c r="K149" s="1782"/>
      <c r="L149" s="1782"/>
      <c r="M149" s="1782"/>
      <c r="N149" s="1785" t="s">
        <v>825</v>
      </c>
      <c r="O149" s="1785"/>
      <c r="P149" s="1785"/>
      <c r="Q149" s="1785"/>
      <c r="R149" s="1785"/>
      <c r="S149" s="1785"/>
      <c r="T149" s="1785"/>
      <c r="U149" s="1785"/>
      <c r="V149" s="1785"/>
      <c r="W149" s="1785"/>
      <c r="X149" s="1785"/>
      <c r="Y149" s="1785"/>
      <c r="Z149" s="1785"/>
      <c r="AA149" s="1785"/>
      <c r="AB149" s="1785"/>
      <c r="AC149" s="1785"/>
      <c r="AD149" s="1785"/>
      <c r="AE149" s="1785"/>
      <c r="AF149" s="1785"/>
      <c r="AG149" s="1785"/>
      <c r="AH149" s="1785"/>
      <c r="AI149" s="1785"/>
      <c r="AJ149" s="1785"/>
      <c r="AK149" s="1785"/>
      <c r="AL149" s="2340">
        <v>3.375</v>
      </c>
      <c r="AM149" s="2341"/>
      <c r="AN149" s="2341"/>
      <c r="AO149" s="2341"/>
      <c r="AP149" s="2341"/>
      <c r="AQ149" s="2341"/>
      <c r="AR149" s="1782"/>
      <c r="AS149" s="1782"/>
      <c r="AT149" s="1782"/>
      <c r="AU149" s="1782"/>
      <c r="AV149" s="1782"/>
      <c r="AW149" s="1782"/>
      <c r="AX149" s="1782"/>
    </row>
    <row r="150" spans="2:50" ht="24.05" customHeight="1">
      <c r="B150" s="1779">
        <v>3</v>
      </c>
      <c r="C150" s="1779">
        <v>1</v>
      </c>
      <c r="D150" s="1782"/>
      <c r="E150" s="1782"/>
      <c r="F150" s="1782"/>
      <c r="G150" s="1782"/>
      <c r="H150" s="1782"/>
      <c r="I150" s="1782"/>
      <c r="J150" s="1782"/>
      <c r="K150" s="1782"/>
      <c r="L150" s="1782"/>
      <c r="M150" s="1782"/>
      <c r="N150" s="1782"/>
      <c r="O150" s="1782"/>
      <c r="P150" s="1782"/>
      <c r="Q150" s="1782"/>
      <c r="R150" s="1782"/>
      <c r="S150" s="1782"/>
      <c r="T150" s="1782"/>
      <c r="U150" s="1782"/>
      <c r="V150" s="1782"/>
      <c r="W150" s="1782"/>
      <c r="X150" s="1782"/>
      <c r="Y150" s="1782"/>
      <c r="Z150" s="1782"/>
      <c r="AA150" s="1782"/>
      <c r="AB150" s="1782"/>
      <c r="AC150" s="1782"/>
      <c r="AD150" s="1782"/>
      <c r="AE150" s="1782"/>
      <c r="AF150" s="1782"/>
      <c r="AG150" s="1782"/>
      <c r="AH150" s="1782"/>
      <c r="AI150" s="1782"/>
      <c r="AJ150" s="1782"/>
      <c r="AK150" s="1782"/>
      <c r="AL150" s="1785"/>
      <c r="AM150" s="1782"/>
      <c r="AN150" s="1782"/>
      <c r="AO150" s="1782"/>
      <c r="AP150" s="1782"/>
      <c r="AQ150" s="1782"/>
      <c r="AR150" s="1782"/>
      <c r="AS150" s="1782"/>
      <c r="AT150" s="1782"/>
      <c r="AU150" s="1782"/>
      <c r="AV150" s="1782"/>
      <c r="AW150" s="1782"/>
      <c r="AX150" s="1782"/>
    </row>
    <row r="151" spans="2:50" ht="24.05" customHeight="1">
      <c r="B151" s="1779">
        <v>4</v>
      </c>
      <c r="C151" s="1779">
        <v>1</v>
      </c>
      <c r="D151" s="1782"/>
      <c r="E151" s="1782"/>
      <c r="F151" s="1782"/>
      <c r="G151" s="1782"/>
      <c r="H151" s="1782"/>
      <c r="I151" s="1782"/>
      <c r="J151" s="1782"/>
      <c r="K151" s="1782"/>
      <c r="L151" s="1782"/>
      <c r="M151" s="1782"/>
      <c r="N151" s="1782"/>
      <c r="O151" s="1782"/>
      <c r="P151" s="1782"/>
      <c r="Q151" s="1782"/>
      <c r="R151" s="1782"/>
      <c r="S151" s="1782"/>
      <c r="T151" s="1782"/>
      <c r="U151" s="1782"/>
      <c r="V151" s="1782"/>
      <c r="W151" s="1782"/>
      <c r="X151" s="1782"/>
      <c r="Y151" s="1782"/>
      <c r="Z151" s="1782"/>
      <c r="AA151" s="1782"/>
      <c r="AB151" s="1782"/>
      <c r="AC151" s="1782"/>
      <c r="AD151" s="1782"/>
      <c r="AE151" s="1782"/>
      <c r="AF151" s="1782"/>
      <c r="AG151" s="1782"/>
      <c r="AH151" s="1782"/>
      <c r="AI151" s="1782"/>
      <c r="AJ151" s="1782"/>
      <c r="AK151" s="1782"/>
      <c r="AL151" s="1785"/>
      <c r="AM151" s="1782"/>
      <c r="AN151" s="1782"/>
      <c r="AO151" s="1782"/>
      <c r="AP151" s="1782"/>
      <c r="AQ151" s="1782"/>
      <c r="AR151" s="1782"/>
      <c r="AS151" s="1782"/>
      <c r="AT151" s="1782"/>
      <c r="AU151" s="1782"/>
      <c r="AV151" s="1782"/>
      <c r="AW151" s="1782"/>
      <c r="AX151" s="1782"/>
    </row>
    <row r="152" spans="2:50" ht="24.05" customHeight="1">
      <c r="B152" s="1779">
        <v>5</v>
      </c>
      <c r="C152" s="1779">
        <v>1</v>
      </c>
      <c r="D152" s="1782"/>
      <c r="E152" s="1782"/>
      <c r="F152" s="1782"/>
      <c r="G152" s="1782"/>
      <c r="H152" s="1782"/>
      <c r="I152" s="1782"/>
      <c r="J152" s="1782"/>
      <c r="K152" s="1782"/>
      <c r="L152" s="1782"/>
      <c r="M152" s="1782"/>
      <c r="N152" s="1782"/>
      <c r="O152" s="1782"/>
      <c r="P152" s="1782"/>
      <c r="Q152" s="1782"/>
      <c r="R152" s="1782"/>
      <c r="S152" s="1782"/>
      <c r="T152" s="1782"/>
      <c r="U152" s="1782"/>
      <c r="V152" s="1782"/>
      <c r="W152" s="1782"/>
      <c r="X152" s="1782"/>
      <c r="Y152" s="1782"/>
      <c r="Z152" s="1782"/>
      <c r="AA152" s="1782"/>
      <c r="AB152" s="1782"/>
      <c r="AC152" s="1782"/>
      <c r="AD152" s="1782"/>
      <c r="AE152" s="1782"/>
      <c r="AF152" s="1782"/>
      <c r="AG152" s="1782"/>
      <c r="AH152" s="1782"/>
      <c r="AI152" s="1782"/>
      <c r="AJ152" s="1782"/>
      <c r="AK152" s="1782"/>
      <c r="AL152" s="1785"/>
      <c r="AM152" s="1782"/>
      <c r="AN152" s="1782"/>
      <c r="AO152" s="1782"/>
      <c r="AP152" s="1782"/>
      <c r="AQ152" s="1782"/>
      <c r="AR152" s="1782"/>
      <c r="AS152" s="1782"/>
      <c r="AT152" s="1782"/>
      <c r="AU152" s="1782"/>
      <c r="AV152" s="1782"/>
      <c r="AW152" s="1782"/>
      <c r="AX152" s="1782"/>
    </row>
    <row r="153" spans="2:50" ht="24.05" customHeight="1">
      <c r="B153" s="1779">
        <v>6</v>
      </c>
      <c r="C153" s="1779">
        <v>1</v>
      </c>
      <c r="D153" s="1782"/>
      <c r="E153" s="1782"/>
      <c r="F153" s="1782"/>
      <c r="G153" s="1782"/>
      <c r="H153" s="1782"/>
      <c r="I153" s="1782"/>
      <c r="J153" s="1782"/>
      <c r="K153" s="1782"/>
      <c r="L153" s="1782"/>
      <c r="M153" s="1782"/>
      <c r="N153" s="1782"/>
      <c r="O153" s="1782"/>
      <c r="P153" s="1782"/>
      <c r="Q153" s="1782"/>
      <c r="R153" s="1782"/>
      <c r="S153" s="1782"/>
      <c r="T153" s="1782"/>
      <c r="U153" s="1782"/>
      <c r="V153" s="1782"/>
      <c r="W153" s="1782"/>
      <c r="X153" s="1782"/>
      <c r="Y153" s="1782"/>
      <c r="Z153" s="1782"/>
      <c r="AA153" s="1782"/>
      <c r="AB153" s="1782"/>
      <c r="AC153" s="1782"/>
      <c r="AD153" s="1782"/>
      <c r="AE153" s="1782"/>
      <c r="AF153" s="1782"/>
      <c r="AG153" s="1782"/>
      <c r="AH153" s="1782"/>
      <c r="AI153" s="1782"/>
      <c r="AJ153" s="1782"/>
      <c r="AK153" s="1782"/>
      <c r="AL153" s="1785"/>
      <c r="AM153" s="1782"/>
      <c r="AN153" s="1782"/>
      <c r="AO153" s="1782"/>
      <c r="AP153" s="1782"/>
      <c r="AQ153" s="1782"/>
      <c r="AR153" s="1782"/>
      <c r="AS153" s="1782"/>
      <c r="AT153" s="1782"/>
      <c r="AU153" s="1782"/>
      <c r="AV153" s="1782"/>
      <c r="AW153" s="1782"/>
      <c r="AX153" s="1782"/>
    </row>
    <row r="154" spans="2:50" ht="24.05" customHeight="1">
      <c r="B154" s="1779">
        <v>7</v>
      </c>
      <c r="C154" s="1779">
        <v>1</v>
      </c>
      <c r="D154" s="1782"/>
      <c r="E154" s="1782"/>
      <c r="F154" s="1782"/>
      <c r="G154" s="1782"/>
      <c r="H154" s="1782"/>
      <c r="I154" s="1782"/>
      <c r="J154" s="1782"/>
      <c r="K154" s="1782"/>
      <c r="L154" s="1782"/>
      <c r="M154" s="1782"/>
      <c r="N154" s="1782"/>
      <c r="O154" s="1782"/>
      <c r="P154" s="1782"/>
      <c r="Q154" s="1782"/>
      <c r="R154" s="1782"/>
      <c r="S154" s="1782"/>
      <c r="T154" s="1782"/>
      <c r="U154" s="1782"/>
      <c r="V154" s="1782"/>
      <c r="W154" s="1782"/>
      <c r="X154" s="1782"/>
      <c r="Y154" s="1782"/>
      <c r="Z154" s="1782"/>
      <c r="AA154" s="1782"/>
      <c r="AB154" s="1782"/>
      <c r="AC154" s="1782"/>
      <c r="AD154" s="1782"/>
      <c r="AE154" s="1782"/>
      <c r="AF154" s="1782"/>
      <c r="AG154" s="1782"/>
      <c r="AH154" s="1782"/>
      <c r="AI154" s="1782"/>
      <c r="AJ154" s="1782"/>
      <c r="AK154" s="1782"/>
      <c r="AL154" s="1785"/>
      <c r="AM154" s="1782"/>
      <c r="AN154" s="1782"/>
      <c r="AO154" s="1782"/>
      <c r="AP154" s="1782"/>
      <c r="AQ154" s="1782"/>
      <c r="AR154" s="1782"/>
      <c r="AS154" s="1782"/>
      <c r="AT154" s="1782"/>
      <c r="AU154" s="1782"/>
      <c r="AV154" s="1782"/>
      <c r="AW154" s="1782"/>
      <c r="AX154" s="1782"/>
    </row>
    <row r="155" spans="2:50" ht="24.05" customHeight="1">
      <c r="B155" s="1779">
        <v>8</v>
      </c>
      <c r="C155" s="1779">
        <v>1</v>
      </c>
      <c r="D155" s="1782"/>
      <c r="E155" s="1782"/>
      <c r="F155" s="1782"/>
      <c r="G155" s="1782"/>
      <c r="H155" s="1782"/>
      <c r="I155" s="1782"/>
      <c r="J155" s="1782"/>
      <c r="K155" s="1782"/>
      <c r="L155" s="1782"/>
      <c r="M155" s="1782"/>
      <c r="N155" s="1782"/>
      <c r="O155" s="1782"/>
      <c r="P155" s="1782"/>
      <c r="Q155" s="1782"/>
      <c r="R155" s="1782"/>
      <c r="S155" s="1782"/>
      <c r="T155" s="1782"/>
      <c r="U155" s="1782"/>
      <c r="V155" s="1782"/>
      <c r="W155" s="1782"/>
      <c r="X155" s="1782"/>
      <c r="Y155" s="1782"/>
      <c r="Z155" s="1782"/>
      <c r="AA155" s="1782"/>
      <c r="AB155" s="1782"/>
      <c r="AC155" s="1782"/>
      <c r="AD155" s="1782"/>
      <c r="AE155" s="1782"/>
      <c r="AF155" s="1782"/>
      <c r="AG155" s="1782"/>
      <c r="AH155" s="1782"/>
      <c r="AI155" s="1782"/>
      <c r="AJ155" s="1782"/>
      <c r="AK155" s="1782"/>
      <c r="AL155" s="1785"/>
      <c r="AM155" s="1782"/>
      <c r="AN155" s="1782"/>
      <c r="AO155" s="1782"/>
      <c r="AP155" s="1782"/>
      <c r="AQ155" s="1782"/>
      <c r="AR155" s="1782"/>
      <c r="AS155" s="1782"/>
      <c r="AT155" s="1782"/>
      <c r="AU155" s="1782"/>
      <c r="AV155" s="1782"/>
      <c r="AW155" s="1782"/>
      <c r="AX155" s="1782"/>
    </row>
    <row r="156" spans="2:50" ht="24.05" customHeight="1">
      <c r="B156" s="1779">
        <v>9</v>
      </c>
      <c r="C156" s="1779">
        <v>1</v>
      </c>
      <c r="D156" s="1782"/>
      <c r="E156" s="1782"/>
      <c r="F156" s="1782"/>
      <c r="G156" s="1782"/>
      <c r="H156" s="1782"/>
      <c r="I156" s="1782"/>
      <c r="J156" s="1782"/>
      <c r="K156" s="1782"/>
      <c r="L156" s="1782"/>
      <c r="M156" s="1782"/>
      <c r="N156" s="1782"/>
      <c r="O156" s="1782"/>
      <c r="P156" s="1782"/>
      <c r="Q156" s="1782"/>
      <c r="R156" s="1782"/>
      <c r="S156" s="1782"/>
      <c r="T156" s="1782"/>
      <c r="U156" s="1782"/>
      <c r="V156" s="1782"/>
      <c r="W156" s="1782"/>
      <c r="X156" s="1782"/>
      <c r="Y156" s="1782"/>
      <c r="Z156" s="1782"/>
      <c r="AA156" s="1782"/>
      <c r="AB156" s="1782"/>
      <c r="AC156" s="1782"/>
      <c r="AD156" s="1782"/>
      <c r="AE156" s="1782"/>
      <c r="AF156" s="1782"/>
      <c r="AG156" s="1782"/>
      <c r="AH156" s="1782"/>
      <c r="AI156" s="1782"/>
      <c r="AJ156" s="1782"/>
      <c r="AK156" s="1782"/>
      <c r="AL156" s="1785"/>
      <c r="AM156" s="1782"/>
      <c r="AN156" s="1782"/>
      <c r="AO156" s="1782"/>
      <c r="AP156" s="1782"/>
      <c r="AQ156" s="1782"/>
      <c r="AR156" s="1782"/>
      <c r="AS156" s="1782"/>
      <c r="AT156" s="1782"/>
      <c r="AU156" s="1782"/>
      <c r="AV156" s="1782"/>
      <c r="AW156" s="1782"/>
      <c r="AX156" s="1782"/>
    </row>
    <row r="157" spans="2:50" ht="24.05" customHeight="1">
      <c r="B157" s="1779">
        <v>10</v>
      </c>
      <c r="C157" s="1779">
        <v>1</v>
      </c>
      <c r="D157" s="1782"/>
      <c r="E157" s="1782"/>
      <c r="F157" s="1782"/>
      <c r="G157" s="1782"/>
      <c r="H157" s="1782"/>
      <c r="I157" s="1782"/>
      <c r="J157" s="1782"/>
      <c r="K157" s="1782"/>
      <c r="L157" s="1782"/>
      <c r="M157" s="1782"/>
      <c r="N157" s="1782"/>
      <c r="O157" s="1782"/>
      <c r="P157" s="1782"/>
      <c r="Q157" s="1782"/>
      <c r="R157" s="1782"/>
      <c r="S157" s="1782"/>
      <c r="T157" s="1782"/>
      <c r="U157" s="1782"/>
      <c r="V157" s="1782"/>
      <c r="W157" s="1782"/>
      <c r="X157" s="1782"/>
      <c r="Y157" s="1782"/>
      <c r="Z157" s="1782"/>
      <c r="AA157" s="1782"/>
      <c r="AB157" s="1782"/>
      <c r="AC157" s="1782"/>
      <c r="AD157" s="1782"/>
      <c r="AE157" s="1782"/>
      <c r="AF157" s="1782"/>
      <c r="AG157" s="1782"/>
      <c r="AH157" s="1782"/>
      <c r="AI157" s="1782"/>
      <c r="AJ157" s="1782"/>
      <c r="AK157" s="1782"/>
      <c r="AL157" s="1785"/>
      <c r="AM157" s="1782"/>
      <c r="AN157" s="1782"/>
      <c r="AO157" s="1782"/>
      <c r="AP157" s="1782"/>
      <c r="AQ157" s="1782"/>
      <c r="AR157" s="1782"/>
      <c r="AS157" s="1782"/>
      <c r="AT157" s="1782"/>
      <c r="AU157" s="1782"/>
      <c r="AV157" s="1782"/>
      <c r="AW157" s="1782"/>
      <c r="AX157" s="1782"/>
    </row>
    <row r="159" spans="2:50" ht="23.25" hidden="1" customHeight="1">
      <c r="B159" s="1532" t="s">
        <v>152</v>
      </c>
    </row>
    <row r="160" spans="2:50" ht="36" hidden="1" customHeight="1">
      <c r="B160" s="1780" t="s">
        <v>153</v>
      </c>
      <c r="C160" s="1780"/>
      <c r="D160" s="1780"/>
      <c r="E160" s="1780"/>
      <c r="F160" s="1780"/>
      <c r="G160" s="1780"/>
      <c r="H160" s="1780"/>
      <c r="I160" s="1594"/>
      <c r="J160" s="1594"/>
      <c r="K160" s="1594"/>
      <c r="L160" s="1594"/>
      <c r="M160" s="1594"/>
      <c r="N160" s="1594"/>
      <c r="O160" s="1594"/>
      <c r="P160" s="1594"/>
      <c r="Q160" s="1594"/>
      <c r="R160" s="1594"/>
      <c r="S160" s="1594"/>
      <c r="T160" s="1594"/>
      <c r="U160" s="1594"/>
      <c r="V160" s="1594"/>
      <c r="W160" s="1594"/>
      <c r="X160" s="1594"/>
      <c r="Y160" s="1594"/>
    </row>
    <row r="161" spans="2:50" ht="36" hidden="1" customHeight="1">
      <c r="B161" s="1965" t="s">
        <v>291</v>
      </c>
      <c r="C161" s="1966"/>
      <c r="D161" s="1966"/>
      <c r="E161" s="1966"/>
      <c r="F161" s="1966"/>
      <c r="G161" s="1966"/>
      <c r="H161" s="1967"/>
      <c r="I161" s="1559" t="s">
        <v>155</v>
      </c>
      <c r="J161" s="1552"/>
      <c r="K161" s="1552"/>
      <c r="L161" s="1552"/>
      <c r="M161" s="1553"/>
      <c r="N161" s="1968" t="s">
        <v>156</v>
      </c>
      <c r="O161" s="1966"/>
      <c r="P161" s="1966"/>
      <c r="Q161" s="1966"/>
      <c r="R161" s="1966"/>
      <c r="S161" s="1966"/>
      <c r="T161" s="1967"/>
      <c r="U161" s="1559" t="s">
        <v>155</v>
      </c>
      <c r="V161" s="1552"/>
      <c r="W161" s="1552"/>
      <c r="X161" s="1552"/>
      <c r="Y161" s="1553"/>
      <c r="Z161" s="1968" t="s">
        <v>157</v>
      </c>
      <c r="AA161" s="1966"/>
      <c r="AB161" s="1966"/>
      <c r="AC161" s="1966"/>
      <c r="AD161" s="1966"/>
      <c r="AE161" s="1966"/>
      <c r="AF161" s="1967"/>
      <c r="AG161" s="1559" t="s">
        <v>155</v>
      </c>
      <c r="AH161" s="1552"/>
      <c r="AI161" s="1552"/>
      <c r="AJ161" s="1552"/>
      <c r="AK161" s="1553"/>
      <c r="AL161" s="1968" t="s">
        <v>158</v>
      </c>
      <c r="AM161" s="1966"/>
      <c r="AN161" s="1966"/>
      <c r="AO161" s="1966"/>
      <c r="AP161" s="1966"/>
      <c r="AQ161" s="1966"/>
      <c r="AR161" s="1967"/>
      <c r="AS161" s="1559" t="s">
        <v>155</v>
      </c>
      <c r="AT161" s="1552"/>
      <c r="AU161" s="1552"/>
      <c r="AV161" s="1552"/>
      <c r="AW161" s="1553"/>
    </row>
    <row r="162" spans="2:50" ht="36" hidden="1" customHeight="1">
      <c r="B162" s="1968" t="s">
        <v>159</v>
      </c>
      <c r="C162" s="1966"/>
      <c r="D162" s="1966"/>
      <c r="E162" s="1966"/>
      <c r="F162" s="1966"/>
      <c r="G162" s="1966"/>
      <c r="H162" s="1967"/>
      <c r="I162" s="1789"/>
      <c r="J162" s="1548"/>
      <c r="K162" s="1548"/>
      <c r="L162" s="1548"/>
      <c r="M162" s="1790"/>
      <c r="N162" s="1968" t="s">
        <v>160</v>
      </c>
      <c r="O162" s="1966"/>
      <c r="P162" s="1966"/>
      <c r="Q162" s="1966"/>
      <c r="R162" s="1966"/>
      <c r="S162" s="1966"/>
      <c r="T162" s="1967"/>
      <c r="U162" s="1789"/>
      <c r="V162" s="1548"/>
      <c r="W162" s="1548"/>
      <c r="X162" s="1548"/>
      <c r="Y162" s="1790"/>
      <c r="Z162" s="1968" t="s">
        <v>161</v>
      </c>
      <c r="AA162" s="1966"/>
      <c r="AB162" s="1966"/>
      <c r="AC162" s="1966"/>
      <c r="AD162" s="1966"/>
      <c r="AE162" s="1966"/>
      <c r="AF162" s="1967"/>
      <c r="AG162" s="1789"/>
      <c r="AH162" s="1548"/>
      <c r="AI162" s="1548"/>
      <c r="AJ162" s="1548"/>
      <c r="AK162" s="1790"/>
      <c r="AL162" s="1965" t="s">
        <v>162</v>
      </c>
      <c r="AM162" s="1966"/>
      <c r="AN162" s="1966"/>
      <c r="AO162" s="1966"/>
      <c r="AP162" s="1966"/>
      <c r="AQ162" s="1966"/>
      <c r="AR162" s="1967"/>
      <c r="AS162" s="1789"/>
      <c r="AT162" s="1548"/>
      <c r="AU162" s="1548"/>
      <c r="AV162" s="1548"/>
      <c r="AW162" s="1790"/>
    </row>
    <row r="163" spans="2:50">
      <c r="C163" s="1532" t="s">
        <v>826</v>
      </c>
    </row>
    <row r="164" spans="2:50" ht="34.549999999999997" customHeight="1">
      <c r="B164" s="1779"/>
      <c r="C164" s="1779"/>
      <c r="D164" s="1780" t="s">
        <v>145</v>
      </c>
      <c r="E164" s="1780"/>
      <c r="F164" s="1780"/>
      <c r="G164" s="1780"/>
      <c r="H164" s="1780"/>
      <c r="I164" s="1780"/>
      <c r="J164" s="1780"/>
      <c r="K164" s="1780"/>
      <c r="L164" s="1780"/>
      <c r="M164" s="1780"/>
      <c r="N164" s="1780" t="s">
        <v>146</v>
      </c>
      <c r="O164" s="1780"/>
      <c r="P164" s="1780"/>
      <c r="Q164" s="1780"/>
      <c r="R164" s="1780"/>
      <c r="S164" s="1780"/>
      <c r="T164" s="1780"/>
      <c r="U164" s="1780"/>
      <c r="V164" s="1780"/>
      <c r="W164" s="1780"/>
      <c r="X164" s="1780"/>
      <c r="Y164" s="1780"/>
      <c r="Z164" s="1780"/>
      <c r="AA164" s="1780"/>
      <c r="AB164" s="1780"/>
      <c r="AC164" s="1780"/>
      <c r="AD164" s="1780"/>
      <c r="AE164" s="1780"/>
      <c r="AF164" s="1780"/>
      <c r="AG164" s="1780"/>
      <c r="AH164" s="1780"/>
      <c r="AI164" s="1780"/>
      <c r="AJ164" s="1780"/>
      <c r="AK164" s="1780"/>
      <c r="AL164" s="1781" t="s">
        <v>147</v>
      </c>
      <c r="AM164" s="1780"/>
      <c r="AN164" s="1780"/>
      <c r="AO164" s="1780"/>
      <c r="AP164" s="1780"/>
      <c r="AQ164" s="1780"/>
      <c r="AR164" s="1780" t="s">
        <v>148</v>
      </c>
      <c r="AS164" s="1780"/>
      <c r="AT164" s="1780"/>
      <c r="AU164" s="1780"/>
      <c r="AV164" s="1780" t="s">
        <v>149</v>
      </c>
      <c r="AW164" s="1780"/>
      <c r="AX164" s="1780"/>
    </row>
    <row r="165" spans="2:50" ht="24.05" customHeight="1">
      <c r="B165" s="1779">
        <v>1</v>
      </c>
      <c r="C165" s="1779">
        <v>1</v>
      </c>
      <c r="D165" s="1782" t="s">
        <v>583</v>
      </c>
      <c r="E165" s="1782"/>
      <c r="F165" s="1782"/>
      <c r="G165" s="1782"/>
      <c r="H165" s="1782"/>
      <c r="I165" s="1782"/>
      <c r="J165" s="1782"/>
      <c r="K165" s="1782"/>
      <c r="L165" s="1782"/>
      <c r="M165" s="1782"/>
      <c r="N165" s="1785" t="s">
        <v>827</v>
      </c>
      <c r="O165" s="1785"/>
      <c r="P165" s="1785"/>
      <c r="Q165" s="1785"/>
      <c r="R165" s="1785"/>
      <c r="S165" s="1785"/>
      <c r="T165" s="1785"/>
      <c r="U165" s="1785"/>
      <c r="V165" s="1785"/>
      <c r="W165" s="1785"/>
      <c r="X165" s="1785"/>
      <c r="Y165" s="1785"/>
      <c r="Z165" s="1785"/>
      <c r="AA165" s="1785"/>
      <c r="AB165" s="1785"/>
      <c r="AC165" s="1785"/>
      <c r="AD165" s="1785"/>
      <c r="AE165" s="1785"/>
      <c r="AF165" s="1785"/>
      <c r="AG165" s="1785"/>
      <c r="AH165" s="1785"/>
      <c r="AI165" s="1785"/>
      <c r="AJ165" s="1785"/>
      <c r="AK165" s="1785"/>
      <c r="AL165" s="2340">
        <v>8.5350000000000001</v>
      </c>
      <c r="AM165" s="2341"/>
      <c r="AN165" s="2341"/>
      <c r="AO165" s="2341"/>
      <c r="AP165" s="2341"/>
      <c r="AQ165" s="2341"/>
      <c r="AR165" s="1782"/>
      <c r="AS165" s="1782"/>
      <c r="AT165" s="1782"/>
      <c r="AU165" s="1782"/>
      <c r="AV165" s="1782"/>
      <c r="AW165" s="1782"/>
      <c r="AX165" s="1782"/>
    </row>
    <row r="166" spans="2:50" ht="24.05" customHeight="1">
      <c r="B166" s="1779">
        <v>2</v>
      </c>
      <c r="C166" s="1779">
        <v>1</v>
      </c>
      <c r="D166" s="1782" t="s">
        <v>828</v>
      </c>
      <c r="E166" s="1782"/>
      <c r="F166" s="1782"/>
      <c r="G166" s="1782"/>
      <c r="H166" s="1782"/>
      <c r="I166" s="1782"/>
      <c r="J166" s="1782"/>
      <c r="K166" s="1782"/>
      <c r="L166" s="1782"/>
      <c r="M166" s="1782"/>
      <c r="N166" s="1785" t="s">
        <v>829</v>
      </c>
      <c r="O166" s="1785"/>
      <c r="P166" s="1785"/>
      <c r="Q166" s="1785"/>
      <c r="R166" s="1785"/>
      <c r="S166" s="1785"/>
      <c r="T166" s="1785"/>
      <c r="U166" s="1785"/>
      <c r="V166" s="1785"/>
      <c r="W166" s="1785"/>
      <c r="X166" s="1785"/>
      <c r="Y166" s="1785"/>
      <c r="Z166" s="1785"/>
      <c r="AA166" s="1785"/>
      <c r="AB166" s="1785"/>
      <c r="AC166" s="1785"/>
      <c r="AD166" s="1785"/>
      <c r="AE166" s="1785"/>
      <c r="AF166" s="1785"/>
      <c r="AG166" s="1785"/>
      <c r="AH166" s="1785"/>
      <c r="AI166" s="1785"/>
      <c r="AJ166" s="1785"/>
      <c r="AK166" s="1785"/>
      <c r="AL166" s="2340">
        <v>3.1930000000000001</v>
      </c>
      <c r="AM166" s="2341"/>
      <c r="AN166" s="2341"/>
      <c r="AO166" s="2341"/>
      <c r="AP166" s="2341"/>
      <c r="AQ166" s="2341"/>
      <c r="AR166" s="1782"/>
      <c r="AS166" s="1782"/>
      <c r="AT166" s="1782"/>
      <c r="AU166" s="1782"/>
      <c r="AV166" s="1782"/>
      <c r="AW166" s="1782"/>
      <c r="AX166" s="1782"/>
    </row>
    <row r="167" spans="2:50" ht="24.05" customHeight="1">
      <c r="B167" s="1779">
        <v>3</v>
      </c>
      <c r="C167" s="1779">
        <v>1</v>
      </c>
      <c r="D167" s="1782" t="s">
        <v>830</v>
      </c>
      <c r="E167" s="1782"/>
      <c r="F167" s="1782"/>
      <c r="G167" s="1782"/>
      <c r="H167" s="1782"/>
      <c r="I167" s="1782"/>
      <c r="J167" s="1782"/>
      <c r="K167" s="1782"/>
      <c r="L167" s="1782"/>
      <c r="M167" s="1782"/>
      <c r="N167" s="1785" t="s">
        <v>829</v>
      </c>
      <c r="O167" s="1785"/>
      <c r="P167" s="1785"/>
      <c r="Q167" s="1785"/>
      <c r="R167" s="1785"/>
      <c r="S167" s="1785"/>
      <c r="T167" s="1785"/>
      <c r="U167" s="1785"/>
      <c r="V167" s="1785"/>
      <c r="W167" s="1785"/>
      <c r="X167" s="1785"/>
      <c r="Y167" s="1785"/>
      <c r="Z167" s="1785"/>
      <c r="AA167" s="1785"/>
      <c r="AB167" s="1785"/>
      <c r="AC167" s="1785"/>
      <c r="AD167" s="1785"/>
      <c r="AE167" s="1785"/>
      <c r="AF167" s="1785"/>
      <c r="AG167" s="1785"/>
      <c r="AH167" s="1785"/>
      <c r="AI167" s="1785"/>
      <c r="AJ167" s="1785"/>
      <c r="AK167" s="1785"/>
      <c r="AL167" s="2342">
        <v>3.1930000000000001</v>
      </c>
      <c r="AM167" s="1782"/>
      <c r="AN167" s="1782"/>
      <c r="AO167" s="1782"/>
      <c r="AP167" s="1782"/>
      <c r="AQ167" s="1782"/>
      <c r="AR167" s="1782"/>
      <c r="AS167" s="1782"/>
      <c r="AT167" s="1782"/>
      <c r="AU167" s="1782"/>
      <c r="AV167" s="1782"/>
      <c r="AW167" s="1782"/>
      <c r="AX167" s="1782"/>
    </row>
    <row r="168" spans="2:50" ht="24.05" customHeight="1">
      <c r="B168" s="1779">
        <v>4</v>
      </c>
      <c r="C168" s="1779">
        <v>1</v>
      </c>
      <c r="D168" s="1782" t="s">
        <v>831</v>
      </c>
      <c r="E168" s="1782"/>
      <c r="F168" s="1782"/>
      <c r="G168" s="1782"/>
      <c r="H168" s="1782"/>
      <c r="I168" s="1782"/>
      <c r="J168" s="1782"/>
      <c r="K168" s="1782"/>
      <c r="L168" s="1782"/>
      <c r="M168" s="1782"/>
      <c r="N168" s="1785" t="s">
        <v>829</v>
      </c>
      <c r="O168" s="1785"/>
      <c r="P168" s="1785"/>
      <c r="Q168" s="1785"/>
      <c r="R168" s="1785"/>
      <c r="S168" s="1785"/>
      <c r="T168" s="1785"/>
      <c r="U168" s="1785"/>
      <c r="V168" s="1785"/>
      <c r="W168" s="1785"/>
      <c r="X168" s="1785"/>
      <c r="Y168" s="1785"/>
      <c r="Z168" s="1785"/>
      <c r="AA168" s="1785"/>
      <c r="AB168" s="1785"/>
      <c r="AC168" s="1785"/>
      <c r="AD168" s="1785"/>
      <c r="AE168" s="1785"/>
      <c r="AF168" s="1785"/>
      <c r="AG168" s="1785"/>
      <c r="AH168" s="1785"/>
      <c r="AI168" s="1785"/>
      <c r="AJ168" s="1785"/>
      <c r="AK168" s="1785"/>
      <c r="AL168" s="2342">
        <v>1.847</v>
      </c>
      <c r="AM168" s="1782"/>
      <c r="AN168" s="1782"/>
      <c r="AO168" s="1782"/>
      <c r="AP168" s="1782"/>
      <c r="AQ168" s="1782"/>
      <c r="AR168" s="1782"/>
      <c r="AS168" s="1782"/>
      <c r="AT168" s="1782"/>
      <c r="AU168" s="1782"/>
      <c r="AV168" s="1782"/>
      <c r="AW168" s="1782"/>
      <c r="AX168" s="1782"/>
    </row>
    <row r="169" spans="2:50" ht="24.05" customHeight="1">
      <c r="B169" s="1779">
        <v>5</v>
      </c>
      <c r="C169" s="1779">
        <v>1</v>
      </c>
      <c r="D169" s="1789" t="s">
        <v>832</v>
      </c>
      <c r="E169" s="1548"/>
      <c r="F169" s="1548"/>
      <c r="G169" s="1548"/>
      <c r="H169" s="1548"/>
      <c r="I169" s="1548"/>
      <c r="J169" s="1548"/>
      <c r="K169" s="1548"/>
      <c r="L169" s="1548"/>
      <c r="M169" s="1790"/>
      <c r="N169" s="1786" t="s">
        <v>829</v>
      </c>
      <c r="O169" s="1787"/>
      <c r="P169" s="1787"/>
      <c r="Q169" s="1787"/>
      <c r="R169" s="1787"/>
      <c r="S169" s="1787"/>
      <c r="T169" s="1787"/>
      <c r="U169" s="1787"/>
      <c r="V169" s="1787"/>
      <c r="W169" s="1787"/>
      <c r="X169" s="1787"/>
      <c r="Y169" s="1787"/>
      <c r="Z169" s="1787"/>
      <c r="AA169" s="1787"/>
      <c r="AB169" s="1787"/>
      <c r="AC169" s="1787"/>
      <c r="AD169" s="1787"/>
      <c r="AE169" s="1787"/>
      <c r="AF169" s="1787"/>
      <c r="AG169" s="1787"/>
      <c r="AH169" s="1787"/>
      <c r="AI169" s="1787"/>
      <c r="AJ169" s="1787"/>
      <c r="AK169" s="1788"/>
      <c r="AL169" s="2342">
        <v>1.5469999999999999</v>
      </c>
      <c r="AM169" s="1782"/>
      <c r="AN169" s="1782"/>
      <c r="AO169" s="1782"/>
      <c r="AP169" s="1782"/>
      <c r="AQ169" s="1782"/>
      <c r="AR169" s="1782"/>
      <c r="AS169" s="1782"/>
      <c r="AT169" s="1782"/>
      <c r="AU169" s="1782"/>
      <c r="AV169" s="1782"/>
      <c r="AW169" s="1782"/>
      <c r="AX169" s="1782"/>
    </row>
    <row r="170" spans="2:50" ht="24.05" customHeight="1">
      <c r="B170" s="1779">
        <v>6</v>
      </c>
      <c r="C170" s="1779">
        <v>1</v>
      </c>
      <c r="D170" s="1789" t="s">
        <v>833</v>
      </c>
      <c r="E170" s="1548"/>
      <c r="F170" s="1548"/>
      <c r="G170" s="1548"/>
      <c r="H170" s="1548"/>
      <c r="I170" s="1548"/>
      <c r="J170" s="1548"/>
      <c r="K170" s="1548"/>
      <c r="L170" s="1548"/>
      <c r="M170" s="1790"/>
      <c r="N170" s="1786" t="s">
        <v>834</v>
      </c>
      <c r="O170" s="1787"/>
      <c r="P170" s="1787"/>
      <c r="Q170" s="1787"/>
      <c r="R170" s="1787"/>
      <c r="S170" s="1787"/>
      <c r="T170" s="1787"/>
      <c r="U170" s="1787"/>
      <c r="V170" s="1787"/>
      <c r="W170" s="1787"/>
      <c r="X170" s="1787"/>
      <c r="Y170" s="1787"/>
      <c r="Z170" s="1787"/>
      <c r="AA170" s="1787"/>
      <c r="AB170" s="1787"/>
      <c r="AC170" s="1787"/>
      <c r="AD170" s="1787"/>
      <c r="AE170" s="1787"/>
      <c r="AF170" s="1787"/>
      <c r="AG170" s="1787"/>
      <c r="AH170" s="1787"/>
      <c r="AI170" s="1787"/>
      <c r="AJ170" s="1787"/>
      <c r="AK170" s="1788"/>
      <c r="AL170" s="2340">
        <v>1.3660000000000001</v>
      </c>
      <c r="AM170" s="2341"/>
      <c r="AN170" s="2341"/>
      <c r="AO170" s="2341"/>
      <c r="AP170" s="2341"/>
      <c r="AQ170" s="2341"/>
      <c r="AR170" s="1782"/>
      <c r="AS170" s="1782"/>
      <c r="AT170" s="1782"/>
      <c r="AU170" s="1782"/>
      <c r="AV170" s="1782"/>
      <c r="AW170" s="1782"/>
      <c r="AX170" s="1782"/>
    </row>
    <row r="171" spans="2:50" ht="24.05" customHeight="1">
      <c r="B171" s="1779">
        <v>7</v>
      </c>
      <c r="C171" s="1779">
        <v>1</v>
      </c>
      <c r="D171" s="1782"/>
      <c r="E171" s="1782"/>
      <c r="F171" s="1782"/>
      <c r="G171" s="1782"/>
      <c r="H171" s="1782"/>
      <c r="I171" s="1782"/>
      <c r="J171" s="1782"/>
      <c r="K171" s="1782"/>
      <c r="L171" s="1782"/>
      <c r="M171" s="1782"/>
      <c r="N171" s="1785"/>
      <c r="O171" s="1785"/>
      <c r="P171" s="1785"/>
      <c r="Q171" s="1785"/>
      <c r="R171" s="1785"/>
      <c r="S171" s="1785"/>
      <c r="T171" s="1785"/>
      <c r="U171" s="1785"/>
      <c r="V171" s="1785"/>
      <c r="W171" s="1785"/>
      <c r="X171" s="1785"/>
      <c r="Y171" s="1785"/>
      <c r="Z171" s="1785"/>
      <c r="AA171" s="1785"/>
      <c r="AB171" s="1785"/>
      <c r="AC171" s="1785"/>
      <c r="AD171" s="1785"/>
      <c r="AE171" s="1785"/>
      <c r="AF171" s="1785"/>
      <c r="AG171" s="1785"/>
      <c r="AH171" s="1785"/>
      <c r="AI171" s="1785"/>
      <c r="AJ171" s="1785"/>
      <c r="AK171" s="1785"/>
      <c r="AL171" s="1785"/>
      <c r="AM171" s="1782"/>
      <c r="AN171" s="1782"/>
      <c r="AO171" s="1782"/>
      <c r="AP171" s="1782"/>
      <c r="AQ171" s="1782"/>
      <c r="AR171" s="1782"/>
      <c r="AS171" s="1782"/>
      <c r="AT171" s="1782"/>
      <c r="AU171" s="1782"/>
      <c r="AV171" s="1782"/>
      <c r="AW171" s="1782"/>
      <c r="AX171" s="1782"/>
    </row>
    <row r="172" spans="2:50" ht="24.05" customHeight="1">
      <c r="B172" s="1779">
        <v>8</v>
      </c>
      <c r="C172" s="1779">
        <v>1</v>
      </c>
      <c r="D172" s="1782"/>
      <c r="E172" s="1782"/>
      <c r="F172" s="1782"/>
      <c r="G172" s="1782"/>
      <c r="H172" s="1782"/>
      <c r="I172" s="1782"/>
      <c r="J172" s="1782"/>
      <c r="K172" s="1782"/>
      <c r="L172" s="1782"/>
      <c r="M172" s="1782"/>
      <c r="N172" s="1782"/>
      <c r="O172" s="1782"/>
      <c r="P172" s="1782"/>
      <c r="Q172" s="1782"/>
      <c r="R172" s="1782"/>
      <c r="S172" s="1782"/>
      <c r="T172" s="1782"/>
      <c r="U172" s="1782"/>
      <c r="V172" s="1782"/>
      <c r="W172" s="1782"/>
      <c r="X172" s="1782"/>
      <c r="Y172" s="1782"/>
      <c r="Z172" s="1782"/>
      <c r="AA172" s="1782"/>
      <c r="AB172" s="1782"/>
      <c r="AC172" s="1782"/>
      <c r="AD172" s="1782"/>
      <c r="AE172" s="1782"/>
      <c r="AF172" s="1782"/>
      <c r="AG172" s="1782"/>
      <c r="AH172" s="1782"/>
      <c r="AI172" s="1782"/>
      <c r="AJ172" s="1782"/>
      <c r="AK172" s="1782"/>
      <c r="AL172" s="1785"/>
      <c r="AM172" s="1782"/>
      <c r="AN172" s="1782"/>
      <c r="AO172" s="1782"/>
      <c r="AP172" s="1782"/>
      <c r="AQ172" s="1782"/>
      <c r="AR172" s="1782"/>
      <c r="AS172" s="1782"/>
      <c r="AT172" s="1782"/>
      <c r="AU172" s="1782"/>
      <c r="AV172" s="1782"/>
      <c r="AW172" s="1782"/>
      <c r="AX172" s="1782"/>
    </row>
    <row r="173" spans="2:50" ht="24.05" customHeight="1">
      <c r="B173" s="1779">
        <v>9</v>
      </c>
      <c r="C173" s="1779">
        <v>1</v>
      </c>
      <c r="D173" s="1782"/>
      <c r="E173" s="1782"/>
      <c r="F173" s="1782"/>
      <c r="G173" s="1782"/>
      <c r="H173" s="1782"/>
      <c r="I173" s="1782"/>
      <c r="J173" s="1782"/>
      <c r="K173" s="1782"/>
      <c r="L173" s="1782"/>
      <c r="M173" s="1782"/>
      <c r="N173" s="1782"/>
      <c r="O173" s="1782"/>
      <c r="P173" s="1782"/>
      <c r="Q173" s="1782"/>
      <c r="R173" s="1782"/>
      <c r="S173" s="1782"/>
      <c r="T173" s="1782"/>
      <c r="U173" s="1782"/>
      <c r="V173" s="1782"/>
      <c r="W173" s="1782"/>
      <c r="X173" s="1782"/>
      <c r="Y173" s="1782"/>
      <c r="Z173" s="1782"/>
      <c r="AA173" s="1782"/>
      <c r="AB173" s="1782"/>
      <c r="AC173" s="1782"/>
      <c r="AD173" s="1782"/>
      <c r="AE173" s="1782"/>
      <c r="AF173" s="1782"/>
      <c r="AG173" s="1782"/>
      <c r="AH173" s="1782"/>
      <c r="AI173" s="1782"/>
      <c r="AJ173" s="1782"/>
      <c r="AK173" s="1782"/>
      <c r="AL173" s="1785"/>
      <c r="AM173" s="1782"/>
      <c r="AN173" s="1782"/>
      <c r="AO173" s="1782"/>
      <c r="AP173" s="1782"/>
      <c r="AQ173" s="1782"/>
      <c r="AR173" s="1782"/>
      <c r="AS173" s="1782"/>
      <c r="AT173" s="1782"/>
      <c r="AU173" s="1782"/>
      <c r="AV173" s="1782"/>
      <c r="AW173" s="1782"/>
      <c r="AX173" s="1782"/>
    </row>
    <row r="174" spans="2:50" ht="24.05" customHeight="1">
      <c r="B174" s="1779">
        <v>10</v>
      </c>
      <c r="C174" s="1779">
        <v>1</v>
      </c>
      <c r="D174" s="1782"/>
      <c r="E174" s="1782"/>
      <c r="F174" s="1782"/>
      <c r="G174" s="1782"/>
      <c r="H174" s="1782"/>
      <c r="I174" s="1782"/>
      <c r="J174" s="1782"/>
      <c r="K174" s="1782"/>
      <c r="L174" s="1782"/>
      <c r="M174" s="1782"/>
      <c r="N174" s="1782"/>
      <c r="O174" s="1782"/>
      <c r="P174" s="1782"/>
      <c r="Q174" s="1782"/>
      <c r="R174" s="1782"/>
      <c r="S174" s="1782"/>
      <c r="T174" s="1782"/>
      <c r="U174" s="1782"/>
      <c r="V174" s="1782"/>
      <c r="W174" s="1782"/>
      <c r="X174" s="1782"/>
      <c r="Y174" s="1782"/>
      <c r="Z174" s="1782"/>
      <c r="AA174" s="1782"/>
      <c r="AB174" s="1782"/>
      <c r="AC174" s="1782"/>
      <c r="AD174" s="1782"/>
      <c r="AE174" s="1782"/>
      <c r="AF174" s="1782"/>
      <c r="AG174" s="1782"/>
      <c r="AH174" s="1782"/>
      <c r="AI174" s="1782"/>
      <c r="AJ174" s="1782"/>
      <c r="AK174" s="1782"/>
      <c r="AL174" s="1785"/>
      <c r="AM174" s="1782"/>
      <c r="AN174" s="1782"/>
      <c r="AO174" s="1782"/>
      <c r="AP174" s="1782"/>
      <c r="AQ174" s="1782"/>
      <c r="AR174" s="1782"/>
      <c r="AS174" s="1782"/>
      <c r="AT174" s="1782"/>
      <c r="AU174" s="1782"/>
      <c r="AV174" s="1782"/>
      <c r="AW174" s="1782"/>
      <c r="AX174" s="1782"/>
    </row>
    <row r="175" spans="2:50" ht="13.6" customHeight="1">
      <c r="B175" s="2343"/>
      <c r="C175" s="2343"/>
      <c r="D175" s="1687"/>
      <c r="E175" s="1687"/>
      <c r="F175" s="1687"/>
      <c r="G175" s="1687"/>
      <c r="H175" s="1687"/>
      <c r="I175" s="1687"/>
      <c r="J175" s="1687"/>
      <c r="K175" s="1687"/>
      <c r="L175" s="1687"/>
      <c r="M175" s="1687"/>
      <c r="N175" s="1687"/>
      <c r="O175" s="1687"/>
      <c r="P175" s="1687"/>
      <c r="Q175" s="1687"/>
      <c r="R175" s="1687"/>
      <c r="S175" s="1687"/>
      <c r="T175" s="1687"/>
      <c r="U175" s="1687"/>
      <c r="V175" s="1687"/>
      <c r="W175" s="1687"/>
      <c r="X175" s="1687"/>
      <c r="Y175" s="1687"/>
      <c r="Z175" s="1687"/>
      <c r="AA175" s="1687"/>
      <c r="AB175" s="1687"/>
      <c r="AC175" s="1687"/>
      <c r="AD175" s="1687"/>
      <c r="AE175" s="1687"/>
      <c r="AF175" s="1687"/>
      <c r="AG175" s="1687"/>
      <c r="AH175" s="1687"/>
      <c r="AI175" s="1687"/>
      <c r="AJ175" s="1687"/>
      <c r="AK175" s="1687"/>
      <c r="AL175" s="2344"/>
      <c r="AM175" s="1687"/>
      <c r="AN175" s="1687"/>
      <c r="AO175" s="1687"/>
      <c r="AP175" s="1687"/>
      <c r="AQ175" s="1687"/>
      <c r="AR175" s="1687"/>
      <c r="AS175" s="1687"/>
      <c r="AT175" s="1687"/>
      <c r="AU175" s="1687"/>
      <c r="AV175" s="1687"/>
      <c r="AW175" s="1687"/>
      <c r="AX175" s="1687"/>
    </row>
  </sheetData>
  <mergeCells count="709">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AL162:AR162"/>
    <mergeCell ref="AS162:AW162"/>
    <mergeCell ref="B164:C164"/>
    <mergeCell ref="D164:M164"/>
    <mergeCell ref="N164:AK164"/>
    <mergeCell ref="AL164:AQ164"/>
    <mergeCell ref="AR164:AU164"/>
    <mergeCell ref="AV164:AX164"/>
    <mergeCell ref="Z161:AF161"/>
    <mergeCell ref="AG161:AK161"/>
    <mergeCell ref="AL161:AR161"/>
    <mergeCell ref="AS161:AW161"/>
    <mergeCell ref="B162:H162"/>
    <mergeCell ref="I162:M162"/>
    <mergeCell ref="N162:T162"/>
    <mergeCell ref="U162:Y162"/>
    <mergeCell ref="Z162:AF162"/>
    <mergeCell ref="AG162:AK162"/>
    <mergeCell ref="B160:H160"/>
    <mergeCell ref="I160:Y160"/>
    <mergeCell ref="B161:H161"/>
    <mergeCell ref="I161:M161"/>
    <mergeCell ref="N161:T161"/>
    <mergeCell ref="U161:Y161"/>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AL145:AR145"/>
    <mergeCell ref="AS145:AW145"/>
    <mergeCell ref="B147:C147"/>
    <mergeCell ref="D147:M147"/>
    <mergeCell ref="N147:AK147"/>
    <mergeCell ref="AL147:AQ147"/>
    <mergeCell ref="AR147:AU147"/>
    <mergeCell ref="AV147:AX147"/>
    <mergeCell ref="Z144:AF144"/>
    <mergeCell ref="AG144:AK144"/>
    <mergeCell ref="AL144:AR144"/>
    <mergeCell ref="AS144:AW144"/>
    <mergeCell ref="B145:H145"/>
    <mergeCell ref="I145:M145"/>
    <mergeCell ref="N145:T145"/>
    <mergeCell ref="U145:Y145"/>
    <mergeCell ref="Z145:AF145"/>
    <mergeCell ref="AG145:AK145"/>
    <mergeCell ref="B143:H143"/>
    <mergeCell ref="I143:Y143"/>
    <mergeCell ref="B144:H144"/>
    <mergeCell ref="I144:M144"/>
    <mergeCell ref="N144:T144"/>
    <mergeCell ref="U144:Y144"/>
    <mergeCell ref="B140:C140"/>
    <mergeCell ref="D140:M140"/>
    <mergeCell ref="N140:AK140"/>
    <mergeCell ref="AL140:AQ140"/>
    <mergeCell ref="AR140:AU140"/>
    <mergeCell ref="AV140:AX140"/>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5:AC115"/>
    <mergeCell ref="AD115:AY115"/>
    <mergeCell ref="H116:L116"/>
    <mergeCell ref="M116:Y116"/>
    <mergeCell ref="Z116:AC116"/>
    <mergeCell ref="AD116:AH116"/>
    <mergeCell ref="AI116:AU116"/>
    <mergeCell ref="AV116:AY116"/>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4:AC104"/>
    <mergeCell ref="AD104:AY104"/>
    <mergeCell ref="H105:L105"/>
    <mergeCell ref="M105:Y105"/>
    <mergeCell ref="Z105:AC105"/>
    <mergeCell ref="AD105:AH105"/>
    <mergeCell ref="AI105:AU105"/>
    <mergeCell ref="AV105:AY105"/>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3:AC93"/>
    <mergeCell ref="AD93:AY93"/>
    <mergeCell ref="H94:L94"/>
    <mergeCell ref="M94:Y94"/>
    <mergeCell ref="Z94:AC94"/>
    <mergeCell ref="AD94:AH94"/>
    <mergeCell ref="AI94:AU94"/>
    <mergeCell ref="AV94:AY94"/>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AI83:AU83"/>
    <mergeCell ref="AV83:AY83"/>
    <mergeCell ref="H84:L84"/>
    <mergeCell ref="M84:Y84"/>
    <mergeCell ref="Z84:AC84"/>
    <mergeCell ref="AD84:AH84"/>
    <mergeCell ref="AI84:AU84"/>
    <mergeCell ref="AV84:AY84"/>
    <mergeCell ref="M74:AA74"/>
    <mergeCell ref="AL74:AY74"/>
    <mergeCell ref="B77:G79"/>
    <mergeCell ref="B82:G125"/>
    <mergeCell ref="H82:AC82"/>
    <mergeCell ref="AD82:AY82"/>
    <mergeCell ref="H83:L83"/>
    <mergeCell ref="M83:Y83"/>
    <mergeCell ref="Z83:AC83"/>
    <mergeCell ref="AD83:AH83"/>
    <mergeCell ref="B69:AY69"/>
    <mergeCell ref="B70:F70"/>
    <mergeCell ref="G70:AY70"/>
    <mergeCell ref="B71:AY71"/>
    <mergeCell ref="B72:AY72"/>
    <mergeCell ref="B73:AY73"/>
    <mergeCell ref="D64:AY64"/>
    <mergeCell ref="D65:AY65"/>
    <mergeCell ref="D66:AY66"/>
    <mergeCell ref="B67:AY67"/>
    <mergeCell ref="B68:F68"/>
    <mergeCell ref="G68:AY68"/>
    <mergeCell ref="D61:G61"/>
    <mergeCell ref="H61:U61"/>
    <mergeCell ref="V61:AG61"/>
    <mergeCell ref="D62:G62"/>
    <mergeCell ref="H62:AG62"/>
    <mergeCell ref="B63:C63"/>
    <mergeCell ref="D63:AY63"/>
    <mergeCell ref="B57:C62"/>
    <mergeCell ref="D57:G57"/>
    <mergeCell ref="H57:AG57"/>
    <mergeCell ref="AH57:AY62"/>
    <mergeCell ref="D58:G58"/>
    <mergeCell ref="H58:AG58"/>
    <mergeCell ref="D59:G59"/>
    <mergeCell ref="H59:AG59"/>
    <mergeCell ref="D60:G60"/>
    <mergeCell ref="H60:AG60"/>
    <mergeCell ref="AH52:AY56"/>
    <mergeCell ref="D53:G53"/>
    <mergeCell ref="H53:AG53"/>
    <mergeCell ref="D54:G54"/>
    <mergeCell ref="H54:AG54"/>
    <mergeCell ref="D55:G55"/>
    <mergeCell ref="H55:AG55"/>
    <mergeCell ref="D56:G56"/>
    <mergeCell ref="H56:AG56"/>
    <mergeCell ref="H50:AG50"/>
    <mergeCell ref="D51:G51"/>
    <mergeCell ref="H51:AG51"/>
    <mergeCell ref="B52:C56"/>
    <mergeCell ref="D52:G52"/>
    <mergeCell ref="H52:AG52"/>
    <mergeCell ref="D46:AY46"/>
    <mergeCell ref="B47:AY47"/>
    <mergeCell ref="D48:G48"/>
    <mergeCell ref="H48:AG48"/>
    <mergeCell ref="AH48:AY48"/>
    <mergeCell ref="B49:C51"/>
    <mergeCell ref="D49:G49"/>
    <mergeCell ref="H49:AG49"/>
    <mergeCell ref="AH49:AY51"/>
    <mergeCell ref="D50:G50"/>
    <mergeCell ref="B41:C44"/>
    <mergeCell ref="D41:AY41"/>
    <mergeCell ref="D42:AY42"/>
    <mergeCell ref="D43:AY43"/>
    <mergeCell ref="D44:AY44"/>
    <mergeCell ref="D45:AY45"/>
    <mergeCell ref="D37:L37"/>
    <mergeCell ref="M37:R37"/>
    <mergeCell ref="S37:X37"/>
    <mergeCell ref="D38:L38"/>
    <mergeCell ref="M38:R38"/>
    <mergeCell ref="S38:X38"/>
    <mergeCell ref="D35:L35"/>
    <mergeCell ref="M35:R35"/>
    <mergeCell ref="S35:X35"/>
    <mergeCell ref="D36:L36"/>
    <mergeCell ref="M36:R36"/>
    <mergeCell ref="S36:X36"/>
    <mergeCell ref="D33:L33"/>
    <mergeCell ref="M33:R33"/>
    <mergeCell ref="S33:X33"/>
    <mergeCell ref="D34:L34"/>
    <mergeCell ref="M34:R34"/>
    <mergeCell ref="S34:X34"/>
    <mergeCell ref="AC30:AY30"/>
    <mergeCell ref="B31:C38"/>
    <mergeCell ref="D31:L31"/>
    <mergeCell ref="M31:R31"/>
    <mergeCell ref="S31:X31"/>
    <mergeCell ref="Y31:AY31"/>
    <mergeCell ref="D32:L32"/>
    <mergeCell ref="M32:R32"/>
    <mergeCell ref="S32:X32"/>
    <mergeCell ref="Y32:AY38"/>
    <mergeCell ref="AU27:AY27"/>
    <mergeCell ref="AF28:AJ28"/>
    <mergeCell ref="AK28:AO28"/>
    <mergeCell ref="AP28:AT28"/>
    <mergeCell ref="AU28:AY28"/>
    <mergeCell ref="B29:G30"/>
    <mergeCell ref="H29:Y29"/>
    <mergeCell ref="Z29:AB30"/>
    <mergeCell ref="AC29:AY29"/>
    <mergeCell ref="H30:Y30"/>
    <mergeCell ref="AU25:AY25"/>
    <mergeCell ref="AF26:AJ26"/>
    <mergeCell ref="AK26:AO26"/>
    <mergeCell ref="AP26:AT26"/>
    <mergeCell ref="AU26:AY26"/>
    <mergeCell ref="H27:Y28"/>
    <mergeCell ref="AC27:AE28"/>
    <mergeCell ref="AF27:AJ27"/>
    <mergeCell ref="AK27:AO27"/>
    <mergeCell ref="AP27:AT27"/>
    <mergeCell ref="H25:Y26"/>
    <mergeCell ref="Z25:AB28"/>
    <mergeCell ref="AC25:AE26"/>
    <mergeCell ref="AF25:AJ25"/>
    <mergeCell ref="AK25:AO25"/>
    <mergeCell ref="AP25:AT25"/>
    <mergeCell ref="AP23:AT23"/>
    <mergeCell ref="AU23:AY23"/>
    <mergeCell ref="B24:G28"/>
    <mergeCell ref="H24:Y24"/>
    <mergeCell ref="Z24:AB24"/>
    <mergeCell ref="AC24:AE24"/>
    <mergeCell ref="AF24:AJ24"/>
    <mergeCell ref="AK24:AO24"/>
    <mergeCell ref="AP24:AT24"/>
    <mergeCell ref="AU24:AY24"/>
    <mergeCell ref="AP21:AT21"/>
    <mergeCell ref="AU21:AY21"/>
    <mergeCell ref="Z22:AB23"/>
    <mergeCell ref="AC22:AE23"/>
    <mergeCell ref="AF22:AJ22"/>
    <mergeCell ref="AK22:AO22"/>
    <mergeCell ref="AP22:AT22"/>
    <mergeCell ref="AU22:AY22"/>
    <mergeCell ref="AF23:AJ23"/>
    <mergeCell ref="AK23:AO23"/>
    <mergeCell ref="AP19:AT19"/>
    <mergeCell ref="AU19:AY19"/>
    <mergeCell ref="H20:Y23"/>
    <mergeCell ref="Z20:AB21"/>
    <mergeCell ref="AC20:AE20"/>
    <mergeCell ref="AF20:AJ20"/>
    <mergeCell ref="AK20:AO20"/>
    <mergeCell ref="AP20:AT20"/>
    <mergeCell ref="AU20:AY20"/>
    <mergeCell ref="AC21:AE21"/>
    <mergeCell ref="B19:G23"/>
    <mergeCell ref="H19:Y19"/>
    <mergeCell ref="Z19:AB19"/>
    <mergeCell ref="AC19:AE19"/>
    <mergeCell ref="AF19:AJ19"/>
    <mergeCell ref="AK19:AO19"/>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0" fitToHeight="4" orientation="portrait" r:id="rId1"/>
  <headerFooter differentFirst="1" alignWithMargins="0"/>
  <rowBreaks count="4" manualBreakCount="4">
    <brk id="39" max="50" man="1"/>
    <brk id="75" max="50" man="1"/>
    <brk id="80" max="50" man="1"/>
    <brk id="12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31</vt:i4>
      </vt:variant>
    </vt:vector>
  </HeadingPairs>
  <TitlesOfParts>
    <vt:vector size="65" baseType="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'52'!Print_Area</vt:lpstr>
      <vt:lpstr>'53'!Print_Area</vt:lpstr>
      <vt:lpstr>'54'!Print_Area</vt:lpstr>
      <vt:lpstr>'55'!Print_Area</vt:lpstr>
      <vt:lpstr>'56'!Print_Area</vt:lpstr>
      <vt:lpstr>'58'!Print_Area</vt:lpstr>
      <vt:lpstr>'59'!Print_Area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'70'!Print_Area</vt:lpstr>
      <vt:lpstr>'71'!Print_Area</vt:lpstr>
      <vt:lpstr>'72'!Print_Area</vt:lpstr>
      <vt:lpstr>'73'!Print_Area</vt:lpstr>
      <vt:lpstr>'74'!Print_Area</vt:lpstr>
      <vt:lpstr>'75'!Print_Area</vt:lpstr>
      <vt:lpstr>'76'!Print_Area</vt:lpstr>
      <vt:lpstr>'78'!Print_Area</vt:lpstr>
      <vt:lpstr>'79'!Print_Area</vt:lpstr>
      <vt:lpstr>'80'!Print_Area</vt:lpstr>
      <vt:lpstr>'81'!Print_Area</vt:lpstr>
      <vt:lpstr>'82'!Print_Area</vt:lpstr>
      <vt:lpstr>'84'!Print_Area</vt:lpstr>
      <vt:lpstr>'85'!Print_Area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村里 由紀（復興庁本庁）</dc:creator>
  <cp:lastModifiedBy>　</cp:lastModifiedBy>
  <dcterms:created xsi:type="dcterms:W3CDTF">2010-08-24T08:00:05Z</dcterms:created>
  <dcterms:modified xsi:type="dcterms:W3CDTF">2012-10-17T05:30:04Z</dcterms:modified>
</cp:coreProperties>
</file>